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65" windowWidth="14805" windowHeight="7950" activeTab="6"/>
  </bookViews>
  <sheets>
    <sheet name="rainfall" sheetId="4" r:id="rId1"/>
    <sheet name="obs_data(2011-2014)" sheetId="3" state="hidden" r:id="rId2"/>
    <sheet name="db_sim(2013-2014)" sheetId="6" r:id="rId3"/>
    <sheet name="db_obs(2013-2014)" sheetId="17" r:id="rId4"/>
    <sheet name="sim_obs" sheetId="2" r:id="rId5"/>
    <sheet name="sim_obs_monthly" sheetId="16" state="hidden" r:id="rId6"/>
    <sheet name="Figures" sheetId="7" r:id="rId7"/>
    <sheet name="Flow_Nash" sheetId="5" state="hidden" r:id="rId8"/>
    <sheet name="Sediment_Nash" sheetId="8" state="hidden" r:id="rId9"/>
    <sheet name="NO3_Nash" sheetId="10" state="hidden" r:id="rId10"/>
    <sheet name="NH4_Nash" sheetId="11" state="hidden" r:id="rId11"/>
    <sheet name="NO2_Nash" sheetId="12" state="hidden" r:id="rId12"/>
    <sheet name="TN_Nash" sheetId="13" state="hidden" r:id="rId13"/>
    <sheet name="TP_Nash" sheetId="14" state="hidden" r:id="rId14"/>
    <sheet name="temp" sheetId="18" r:id="rId15"/>
  </sheets>
  <functionGroups builtInGroupCount="17"/>
  <definedNames>
    <definedName name="_1_CH_NH3Conc" localSheetId="14">temp!#REF!</definedName>
    <definedName name="_1_CH_NO2Conc" localSheetId="14">temp!#REF!</definedName>
    <definedName name="_1_CH_NO3Conc" localSheetId="14">temp!#REF!</definedName>
    <definedName name="_1_CH_ORGP" localSheetId="14">temp!$A$2:$C$368</definedName>
    <definedName name="_1_Q" localSheetId="14">temp!#REF!</definedName>
    <definedName name="_1_SED" localSheetId="14">temp!#REF!</definedName>
    <definedName name="_1_SED_1" localSheetId="14">temp!#REF!</definedName>
    <definedName name="_1_SED_2" localSheetId="14">temp!#REF!</definedName>
    <definedName name="observed_nh3" localSheetId="3">'db_obs(2013-2014)'!$G$20:$N$103</definedName>
    <definedName name="observed_totalP_1" localSheetId="3">'db_obs(2013-2014)'!#REF!</definedName>
  </definedNames>
  <calcPr calcId="144525"/>
  <fileRecoveryPr repairLoad="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2" i="2"/>
  <c r="I4" i="2" l="1"/>
  <c r="H4" i="2"/>
  <c r="G4" i="2"/>
  <c r="F4" i="2"/>
  <c r="E4" i="2"/>
  <c r="C4" i="2"/>
  <c r="I3" i="2"/>
  <c r="H3" i="2"/>
  <c r="G3" i="2"/>
  <c r="F3" i="2"/>
  <c r="E3" i="2"/>
  <c r="C3" i="2"/>
  <c r="I2" i="2"/>
  <c r="H2" i="2"/>
  <c r="G2" i="2"/>
  <c r="F2" i="2"/>
  <c r="E2" i="2"/>
  <c r="C2" i="2"/>
  <c r="U9" i="2" s="1"/>
  <c r="C5" i="2"/>
  <c r="E5" i="2"/>
  <c r="F5" i="2"/>
  <c r="G5" i="2"/>
  <c r="H5" i="2"/>
  <c r="I5" i="2"/>
  <c r="C6" i="2"/>
  <c r="E6" i="2"/>
  <c r="F6" i="2"/>
  <c r="G6" i="2"/>
  <c r="H6" i="2"/>
  <c r="I6" i="2"/>
  <c r="C7" i="2"/>
  <c r="E7" i="2"/>
  <c r="F7" i="2"/>
  <c r="G7" i="2"/>
  <c r="H7" i="2"/>
  <c r="I7" i="2"/>
  <c r="C8" i="2"/>
  <c r="E8" i="2"/>
  <c r="F8" i="2"/>
  <c r="G8" i="2"/>
  <c r="H8" i="2"/>
  <c r="I8" i="2"/>
  <c r="C9" i="2"/>
  <c r="E9" i="2"/>
  <c r="F9" i="2"/>
  <c r="G9" i="2"/>
  <c r="H9" i="2"/>
  <c r="I9" i="2"/>
  <c r="C10" i="2"/>
  <c r="E10" i="2"/>
  <c r="F10" i="2"/>
  <c r="G10" i="2"/>
  <c r="H10" i="2"/>
  <c r="I10" i="2"/>
  <c r="C11" i="2"/>
  <c r="E11" i="2"/>
  <c r="F11" i="2"/>
  <c r="G11" i="2"/>
  <c r="H11" i="2"/>
  <c r="I11" i="2"/>
  <c r="C12" i="2"/>
  <c r="E12" i="2"/>
  <c r="F12" i="2"/>
  <c r="G12" i="2"/>
  <c r="H12" i="2"/>
  <c r="I12" i="2"/>
  <c r="C13" i="2"/>
  <c r="E13" i="2"/>
  <c r="F13" i="2"/>
  <c r="G13" i="2"/>
  <c r="H13" i="2"/>
  <c r="I13" i="2"/>
  <c r="C14" i="2"/>
  <c r="E14" i="2"/>
  <c r="F14" i="2"/>
  <c r="G14" i="2"/>
  <c r="H14" i="2"/>
  <c r="I14" i="2"/>
  <c r="C15" i="2"/>
  <c r="E15" i="2"/>
  <c r="F15" i="2"/>
  <c r="G15" i="2"/>
  <c r="H15" i="2"/>
  <c r="I15" i="2"/>
  <c r="C16" i="2"/>
  <c r="E16" i="2"/>
  <c r="F16" i="2"/>
  <c r="G16" i="2"/>
  <c r="H16" i="2"/>
  <c r="I16" i="2"/>
  <c r="C17" i="2"/>
  <c r="E17" i="2"/>
  <c r="F17" i="2"/>
  <c r="G17" i="2"/>
  <c r="H17" i="2"/>
  <c r="I17" i="2"/>
  <c r="C18" i="2"/>
  <c r="E18" i="2"/>
  <c r="F18" i="2"/>
  <c r="G18" i="2"/>
  <c r="H18" i="2"/>
  <c r="I18" i="2"/>
  <c r="C19" i="2"/>
  <c r="E19" i="2"/>
  <c r="F19" i="2"/>
  <c r="G19" i="2"/>
  <c r="H19" i="2"/>
  <c r="I19" i="2"/>
  <c r="C20" i="2"/>
  <c r="E20" i="2"/>
  <c r="F20" i="2"/>
  <c r="G20" i="2"/>
  <c r="H20" i="2"/>
  <c r="I20" i="2"/>
  <c r="C21" i="2"/>
  <c r="E21" i="2"/>
  <c r="F21" i="2"/>
  <c r="G21" i="2"/>
  <c r="H21" i="2"/>
  <c r="I21" i="2"/>
  <c r="C22" i="2"/>
  <c r="E22" i="2"/>
  <c r="F22" i="2"/>
  <c r="G22" i="2"/>
  <c r="H22" i="2"/>
  <c r="I22" i="2"/>
  <c r="C23" i="2"/>
  <c r="E23" i="2"/>
  <c r="F23" i="2"/>
  <c r="G23" i="2"/>
  <c r="H23" i="2"/>
  <c r="I23" i="2"/>
  <c r="C24" i="2"/>
  <c r="E24" i="2"/>
  <c r="F24" i="2"/>
  <c r="G24" i="2"/>
  <c r="H24" i="2"/>
  <c r="I24" i="2"/>
  <c r="C25" i="2"/>
  <c r="E25" i="2"/>
  <c r="F25" i="2"/>
  <c r="G25" i="2"/>
  <c r="H25" i="2"/>
  <c r="I25" i="2"/>
  <c r="C26" i="2"/>
  <c r="E26" i="2"/>
  <c r="F26" i="2"/>
  <c r="G26" i="2"/>
  <c r="H26" i="2"/>
  <c r="I26" i="2"/>
  <c r="C27" i="2"/>
  <c r="E27" i="2"/>
  <c r="F27" i="2"/>
  <c r="G27" i="2"/>
  <c r="H27" i="2"/>
  <c r="I27" i="2"/>
  <c r="C28" i="2"/>
  <c r="E28" i="2"/>
  <c r="F28" i="2"/>
  <c r="G28" i="2"/>
  <c r="H28" i="2"/>
  <c r="I28" i="2"/>
  <c r="C29" i="2"/>
  <c r="E29" i="2"/>
  <c r="F29" i="2"/>
  <c r="G29" i="2"/>
  <c r="H29" i="2"/>
  <c r="I29" i="2"/>
  <c r="C30" i="2"/>
  <c r="E30" i="2"/>
  <c r="F30" i="2"/>
  <c r="G30" i="2"/>
  <c r="H30" i="2"/>
  <c r="I30" i="2"/>
  <c r="C31" i="2"/>
  <c r="E31" i="2"/>
  <c r="F31" i="2"/>
  <c r="G31" i="2"/>
  <c r="H31" i="2"/>
  <c r="I31" i="2"/>
  <c r="C32" i="2"/>
  <c r="E32" i="2"/>
  <c r="F32" i="2"/>
  <c r="G32" i="2"/>
  <c r="H32" i="2"/>
  <c r="I32" i="2"/>
  <c r="C33" i="2"/>
  <c r="E33" i="2"/>
  <c r="F33" i="2"/>
  <c r="G33" i="2"/>
  <c r="H33" i="2"/>
  <c r="I33" i="2"/>
  <c r="C34" i="2"/>
  <c r="E34" i="2"/>
  <c r="F34" i="2"/>
  <c r="G34" i="2"/>
  <c r="H34" i="2"/>
  <c r="I34" i="2"/>
  <c r="C35" i="2"/>
  <c r="E35" i="2"/>
  <c r="F35" i="2"/>
  <c r="G35" i="2"/>
  <c r="H35" i="2"/>
  <c r="I35" i="2"/>
  <c r="C36" i="2"/>
  <c r="E36" i="2"/>
  <c r="F36" i="2"/>
  <c r="G36" i="2"/>
  <c r="H36" i="2"/>
  <c r="I36" i="2"/>
  <c r="C37" i="2"/>
  <c r="E37" i="2"/>
  <c r="F37" i="2"/>
  <c r="G37" i="2"/>
  <c r="H37" i="2"/>
  <c r="I37" i="2"/>
  <c r="C38" i="2"/>
  <c r="E38" i="2"/>
  <c r="F38" i="2"/>
  <c r="G38" i="2"/>
  <c r="H38" i="2"/>
  <c r="I38" i="2"/>
  <c r="C39" i="2"/>
  <c r="E39" i="2"/>
  <c r="F39" i="2"/>
  <c r="G39" i="2"/>
  <c r="H39" i="2"/>
  <c r="I39" i="2"/>
  <c r="C40" i="2"/>
  <c r="E40" i="2"/>
  <c r="F40" i="2"/>
  <c r="G40" i="2"/>
  <c r="H40" i="2"/>
  <c r="I40" i="2"/>
  <c r="C41" i="2"/>
  <c r="E41" i="2"/>
  <c r="F41" i="2"/>
  <c r="G41" i="2"/>
  <c r="H41" i="2"/>
  <c r="I41" i="2"/>
  <c r="C42" i="2"/>
  <c r="E42" i="2"/>
  <c r="F42" i="2"/>
  <c r="G42" i="2"/>
  <c r="H42" i="2"/>
  <c r="I42" i="2"/>
  <c r="C43" i="2"/>
  <c r="E43" i="2"/>
  <c r="F43" i="2"/>
  <c r="G43" i="2"/>
  <c r="H43" i="2"/>
  <c r="I43" i="2"/>
  <c r="C44" i="2"/>
  <c r="E44" i="2"/>
  <c r="F44" i="2"/>
  <c r="G44" i="2"/>
  <c r="H44" i="2"/>
  <c r="I44" i="2"/>
  <c r="C45" i="2"/>
  <c r="E45" i="2"/>
  <c r="F45" i="2"/>
  <c r="G45" i="2"/>
  <c r="H45" i="2"/>
  <c r="I45" i="2"/>
  <c r="C46" i="2"/>
  <c r="E46" i="2"/>
  <c r="F46" i="2"/>
  <c r="G46" i="2"/>
  <c r="H46" i="2"/>
  <c r="I46" i="2"/>
  <c r="C47" i="2"/>
  <c r="E47" i="2"/>
  <c r="F47" i="2"/>
  <c r="G47" i="2"/>
  <c r="H47" i="2"/>
  <c r="I47" i="2"/>
  <c r="C48" i="2"/>
  <c r="E48" i="2"/>
  <c r="F48" i="2"/>
  <c r="G48" i="2"/>
  <c r="H48" i="2"/>
  <c r="I48" i="2"/>
  <c r="C49" i="2"/>
  <c r="E49" i="2"/>
  <c r="F49" i="2"/>
  <c r="G49" i="2"/>
  <c r="H49" i="2"/>
  <c r="I49" i="2"/>
  <c r="C50" i="2"/>
  <c r="E50" i="2"/>
  <c r="F50" i="2"/>
  <c r="G50" i="2"/>
  <c r="H50" i="2"/>
  <c r="I50" i="2"/>
  <c r="C51" i="2"/>
  <c r="E51" i="2"/>
  <c r="F51" i="2"/>
  <c r="G51" i="2"/>
  <c r="H51" i="2"/>
  <c r="I51" i="2"/>
  <c r="C52" i="2"/>
  <c r="E52" i="2"/>
  <c r="F52" i="2"/>
  <c r="G52" i="2"/>
  <c r="H52" i="2"/>
  <c r="I52" i="2"/>
  <c r="C53" i="2"/>
  <c r="E53" i="2"/>
  <c r="F53" i="2"/>
  <c r="G53" i="2"/>
  <c r="H53" i="2"/>
  <c r="I53" i="2"/>
  <c r="C54" i="2"/>
  <c r="E54" i="2"/>
  <c r="F54" i="2"/>
  <c r="G54" i="2"/>
  <c r="H54" i="2"/>
  <c r="I54" i="2"/>
  <c r="C55" i="2"/>
  <c r="E55" i="2"/>
  <c r="F55" i="2"/>
  <c r="G55" i="2"/>
  <c r="H55" i="2"/>
  <c r="I55" i="2"/>
  <c r="C56" i="2"/>
  <c r="E56" i="2"/>
  <c r="F56" i="2"/>
  <c r="G56" i="2"/>
  <c r="H56" i="2"/>
  <c r="I56" i="2"/>
  <c r="C57" i="2"/>
  <c r="E57" i="2"/>
  <c r="F57" i="2"/>
  <c r="G57" i="2"/>
  <c r="H57" i="2"/>
  <c r="I57" i="2"/>
  <c r="C58" i="2"/>
  <c r="E58" i="2"/>
  <c r="F58" i="2"/>
  <c r="G58" i="2"/>
  <c r="H58" i="2"/>
  <c r="I58" i="2"/>
  <c r="C59" i="2"/>
  <c r="E59" i="2"/>
  <c r="F59" i="2"/>
  <c r="G59" i="2"/>
  <c r="H59" i="2"/>
  <c r="I59" i="2"/>
  <c r="C60" i="2"/>
  <c r="E60" i="2"/>
  <c r="F60" i="2"/>
  <c r="G60" i="2"/>
  <c r="H60" i="2"/>
  <c r="I60" i="2"/>
  <c r="C61" i="2"/>
  <c r="E61" i="2"/>
  <c r="F61" i="2"/>
  <c r="G61" i="2"/>
  <c r="H61" i="2"/>
  <c r="I61" i="2"/>
  <c r="C62" i="2"/>
  <c r="E62" i="2"/>
  <c r="F62" i="2"/>
  <c r="G62" i="2"/>
  <c r="H62" i="2"/>
  <c r="I62" i="2"/>
  <c r="C63" i="2"/>
  <c r="E63" i="2"/>
  <c r="F63" i="2"/>
  <c r="G63" i="2"/>
  <c r="H63" i="2"/>
  <c r="I63" i="2"/>
  <c r="C64" i="2"/>
  <c r="E64" i="2"/>
  <c r="F64" i="2"/>
  <c r="G64" i="2"/>
  <c r="H64" i="2"/>
  <c r="I64" i="2"/>
  <c r="C65" i="2"/>
  <c r="E65" i="2"/>
  <c r="F65" i="2"/>
  <c r="G65" i="2"/>
  <c r="H65" i="2"/>
  <c r="I65" i="2"/>
  <c r="C66" i="2"/>
  <c r="E66" i="2"/>
  <c r="F66" i="2"/>
  <c r="G66" i="2"/>
  <c r="H66" i="2"/>
  <c r="I66" i="2"/>
  <c r="C67" i="2"/>
  <c r="E67" i="2"/>
  <c r="F67" i="2"/>
  <c r="G67" i="2"/>
  <c r="H67" i="2"/>
  <c r="I67" i="2"/>
  <c r="C68" i="2"/>
  <c r="E68" i="2"/>
  <c r="F68" i="2"/>
  <c r="G68" i="2"/>
  <c r="H68" i="2"/>
  <c r="I68" i="2"/>
  <c r="C69" i="2"/>
  <c r="E69" i="2"/>
  <c r="F69" i="2"/>
  <c r="G69" i="2"/>
  <c r="H69" i="2"/>
  <c r="I69" i="2"/>
  <c r="C70" i="2"/>
  <c r="E70" i="2"/>
  <c r="F70" i="2"/>
  <c r="G70" i="2"/>
  <c r="H70" i="2"/>
  <c r="I70" i="2"/>
  <c r="C71" i="2"/>
  <c r="E71" i="2"/>
  <c r="F71" i="2"/>
  <c r="G71" i="2"/>
  <c r="H71" i="2"/>
  <c r="I71" i="2"/>
  <c r="C72" i="2"/>
  <c r="E72" i="2"/>
  <c r="F72" i="2"/>
  <c r="G72" i="2"/>
  <c r="H72" i="2"/>
  <c r="I72" i="2"/>
  <c r="C73" i="2"/>
  <c r="E73" i="2"/>
  <c r="F73" i="2"/>
  <c r="G73" i="2"/>
  <c r="H73" i="2"/>
  <c r="I73" i="2"/>
  <c r="C74" i="2"/>
  <c r="E74" i="2"/>
  <c r="F74" i="2"/>
  <c r="G74" i="2"/>
  <c r="H74" i="2"/>
  <c r="I74" i="2"/>
  <c r="C75" i="2"/>
  <c r="E75" i="2"/>
  <c r="F75" i="2"/>
  <c r="G75" i="2"/>
  <c r="H75" i="2"/>
  <c r="I75" i="2"/>
  <c r="C76" i="2"/>
  <c r="E76" i="2"/>
  <c r="F76" i="2"/>
  <c r="G76" i="2"/>
  <c r="H76" i="2"/>
  <c r="I76" i="2"/>
  <c r="C77" i="2"/>
  <c r="E77" i="2"/>
  <c r="F77" i="2"/>
  <c r="G77" i="2"/>
  <c r="H77" i="2"/>
  <c r="I77" i="2"/>
  <c r="C78" i="2"/>
  <c r="E78" i="2"/>
  <c r="F78" i="2"/>
  <c r="G78" i="2"/>
  <c r="H78" i="2"/>
  <c r="I78" i="2"/>
  <c r="C79" i="2"/>
  <c r="E79" i="2"/>
  <c r="F79" i="2"/>
  <c r="G79" i="2"/>
  <c r="H79" i="2"/>
  <c r="I79" i="2"/>
  <c r="C80" i="2"/>
  <c r="E80" i="2"/>
  <c r="F80" i="2"/>
  <c r="G80" i="2"/>
  <c r="H80" i="2"/>
  <c r="I80" i="2"/>
  <c r="C81" i="2"/>
  <c r="E81" i="2"/>
  <c r="F81" i="2"/>
  <c r="G81" i="2"/>
  <c r="H81" i="2"/>
  <c r="I81" i="2"/>
  <c r="C82" i="2"/>
  <c r="E82" i="2"/>
  <c r="F82" i="2"/>
  <c r="G82" i="2"/>
  <c r="H82" i="2"/>
  <c r="I82" i="2"/>
  <c r="C83" i="2"/>
  <c r="E83" i="2"/>
  <c r="F83" i="2"/>
  <c r="G83" i="2"/>
  <c r="H83" i="2"/>
  <c r="I83" i="2"/>
  <c r="C84" i="2"/>
  <c r="E84" i="2"/>
  <c r="F84" i="2"/>
  <c r="G84" i="2"/>
  <c r="H84" i="2"/>
  <c r="I84" i="2"/>
  <c r="C85" i="2"/>
  <c r="E85" i="2"/>
  <c r="F85" i="2"/>
  <c r="G85" i="2"/>
  <c r="H85" i="2"/>
  <c r="I85" i="2"/>
  <c r="C86" i="2"/>
  <c r="E86" i="2"/>
  <c r="F86" i="2"/>
  <c r="G86" i="2"/>
  <c r="H86" i="2"/>
  <c r="I86" i="2"/>
  <c r="C87" i="2"/>
  <c r="E87" i="2"/>
  <c r="F87" i="2"/>
  <c r="G87" i="2"/>
  <c r="H87" i="2"/>
  <c r="I87" i="2"/>
  <c r="C88" i="2"/>
  <c r="E88" i="2"/>
  <c r="F88" i="2"/>
  <c r="G88" i="2"/>
  <c r="H88" i="2"/>
  <c r="I88" i="2"/>
  <c r="C89" i="2"/>
  <c r="E89" i="2"/>
  <c r="F89" i="2"/>
  <c r="G89" i="2"/>
  <c r="H89" i="2"/>
  <c r="I89" i="2"/>
  <c r="C90" i="2"/>
  <c r="E90" i="2"/>
  <c r="F90" i="2"/>
  <c r="G90" i="2"/>
  <c r="H90" i="2"/>
  <c r="I90" i="2"/>
  <c r="C91" i="2"/>
  <c r="E91" i="2"/>
  <c r="F91" i="2"/>
  <c r="G91" i="2"/>
  <c r="H91" i="2"/>
  <c r="I91" i="2"/>
  <c r="C92" i="2"/>
  <c r="E92" i="2"/>
  <c r="F92" i="2"/>
  <c r="G92" i="2"/>
  <c r="H92" i="2"/>
  <c r="I92" i="2"/>
  <c r="C93" i="2"/>
  <c r="E93" i="2"/>
  <c r="F93" i="2"/>
  <c r="G93" i="2"/>
  <c r="H93" i="2"/>
  <c r="I93" i="2"/>
  <c r="C94" i="2"/>
  <c r="E94" i="2"/>
  <c r="F94" i="2"/>
  <c r="G94" i="2"/>
  <c r="H94" i="2"/>
  <c r="I94" i="2"/>
  <c r="C95" i="2"/>
  <c r="E95" i="2"/>
  <c r="F95" i="2"/>
  <c r="G95" i="2"/>
  <c r="H95" i="2"/>
  <c r="I95" i="2"/>
  <c r="C96" i="2"/>
  <c r="E96" i="2"/>
  <c r="F96" i="2"/>
  <c r="G96" i="2"/>
  <c r="H96" i="2"/>
  <c r="I96" i="2"/>
  <c r="C97" i="2"/>
  <c r="E97" i="2"/>
  <c r="F97" i="2"/>
  <c r="G97" i="2"/>
  <c r="H97" i="2"/>
  <c r="I97" i="2"/>
  <c r="C98" i="2"/>
  <c r="E98" i="2"/>
  <c r="F98" i="2"/>
  <c r="G98" i="2"/>
  <c r="H98" i="2"/>
  <c r="I98" i="2"/>
  <c r="C99" i="2"/>
  <c r="E99" i="2"/>
  <c r="F99" i="2"/>
  <c r="G99" i="2"/>
  <c r="H99" i="2"/>
  <c r="I99" i="2"/>
  <c r="C100" i="2"/>
  <c r="E100" i="2"/>
  <c r="F100" i="2"/>
  <c r="G100" i="2"/>
  <c r="H100" i="2"/>
  <c r="I100" i="2"/>
  <c r="C101" i="2"/>
  <c r="E101" i="2"/>
  <c r="F101" i="2"/>
  <c r="G101" i="2"/>
  <c r="H101" i="2"/>
  <c r="I101" i="2"/>
  <c r="C102" i="2"/>
  <c r="E102" i="2"/>
  <c r="F102" i="2"/>
  <c r="G102" i="2"/>
  <c r="H102" i="2"/>
  <c r="I102" i="2"/>
  <c r="C103" i="2"/>
  <c r="E103" i="2"/>
  <c r="F103" i="2"/>
  <c r="G103" i="2"/>
  <c r="H103" i="2"/>
  <c r="I103" i="2"/>
  <c r="C104" i="2"/>
  <c r="E104" i="2"/>
  <c r="F104" i="2"/>
  <c r="G104" i="2"/>
  <c r="H104" i="2"/>
  <c r="I104" i="2"/>
  <c r="C105" i="2"/>
  <c r="E105" i="2"/>
  <c r="F105" i="2"/>
  <c r="G105" i="2"/>
  <c r="H105" i="2"/>
  <c r="I105" i="2"/>
  <c r="C106" i="2"/>
  <c r="E106" i="2"/>
  <c r="F106" i="2"/>
  <c r="G106" i="2"/>
  <c r="H106" i="2"/>
  <c r="I106" i="2"/>
  <c r="C107" i="2"/>
  <c r="E107" i="2"/>
  <c r="F107" i="2"/>
  <c r="G107" i="2"/>
  <c r="H107" i="2"/>
  <c r="I107" i="2"/>
  <c r="C108" i="2"/>
  <c r="E108" i="2"/>
  <c r="F108" i="2"/>
  <c r="G108" i="2"/>
  <c r="H108" i="2"/>
  <c r="I108" i="2"/>
  <c r="C109" i="2"/>
  <c r="E109" i="2"/>
  <c r="F109" i="2"/>
  <c r="G109" i="2"/>
  <c r="H109" i="2"/>
  <c r="I109" i="2"/>
  <c r="C110" i="2"/>
  <c r="E110" i="2"/>
  <c r="F110" i="2"/>
  <c r="G110" i="2"/>
  <c r="H110" i="2"/>
  <c r="I110" i="2"/>
  <c r="C111" i="2"/>
  <c r="E111" i="2"/>
  <c r="F111" i="2"/>
  <c r="G111" i="2"/>
  <c r="H111" i="2"/>
  <c r="I111" i="2"/>
  <c r="C112" i="2"/>
  <c r="E112" i="2"/>
  <c r="F112" i="2"/>
  <c r="G112" i="2"/>
  <c r="H112" i="2"/>
  <c r="I112" i="2"/>
  <c r="C113" i="2"/>
  <c r="E113" i="2"/>
  <c r="F113" i="2"/>
  <c r="G113" i="2"/>
  <c r="H113" i="2"/>
  <c r="I113" i="2"/>
  <c r="C114" i="2"/>
  <c r="E114" i="2"/>
  <c r="F114" i="2"/>
  <c r="G114" i="2"/>
  <c r="H114" i="2"/>
  <c r="I114" i="2"/>
  <c r="C115" i="2"/>
  <c r="E115" i="2"/>
  <c r="F115" i="2"/>
  <c r="G115" i="2"/>
  <c r="H115" i="2"/>
  <c r="I115" i="2"/>
  <c r="C116" i="2"/>
  <c r="E116" i="2"/>
  <c r="F116" i="2"/>
  <c r="G116" i="2"/>
  <c r="H116" i="2"/>
  <c r="I116" i="2"/>
  <c r="C117" i="2"/>
  <c r="E117" i="2"/>
  <c r="F117" i="2"/>
  <c r="G117" i="2"/>
  <c r="H117" i="2"/>
  <c r="I117" i="2"/>
  <c r="C118" i="2"/>
  <c r="E118" i="2"/>
  <c r="F118" i="2"/>
  <c r="G118" i="2"/>
  <c r="H118" i="2"/>
  <c r="I118" i="2"/>
  <c r="C119" i="2"/>
  <c r="E119" i="2"/>
  <c r="F119" i="2"/>
  <c r="G119" i="2"/>
  <c r="H119" i="2"/>
  <c r="I119" i="2"/>
  <c r="C120" i="2"/>
  <c r="E120" i="2"/>
  <c r="F120" i="2"/>
  <c r="G120" i="2"/>
  <c r="H120" i="2"/>
  <c r="I120" i="2"/>
  <c r="C121" i="2"/>
  <c r="E121" i="2"/>
  <c r="F121" i="2"/>
  <c r="G121" i="2"/>
  <c r="H121" i="2"/>
  <c r="I121" i="2"/>
  <c r="C122" i="2"/>
  <c r="E122" i="2"/>
  <c r="F122" i="2"/>
  <c r="G122" i="2"/>
  <c r="H122" i="2"/>
  <c r="I122" i="2"/>
  <c r="C123" i="2"/>
  <c r="E123" i="2"/>
  <c r="F123" i="2"/>
  <c r="G123" i="2"/>
  <c r="H123" i="2"/>
  <c r="I123" i="2"/>
  <c r="C124" i="2"/>
  <c r="E124" i="2"/>
  <c r="F124" i="2"/>
  <c r="G124" i="2"/>
  <c r="H124" i="2"/>
  <c r="I124" i="2"/>
  <c r="C125" i="2"/>
  <c r="E125" i="2"/>
  <c r="F125" i="2"/>
  <c r="G125" i="2"/>
  <c r="H125" i="2"/>
  <c r="I125" i="2"/>
  <c r="C126" i="2"/>
  <c r="E126" i="2"/>
  <c r="F126" i="2"/>
  <c r="G126" i="2"/>
  <c r="H126" i="2"/>
  <c r="I126" i="2"/>
  <c r="C127" i="2"/>
  <c r="E127" i="2"/>
  <c r="F127" i="2"/>
  <c r="G127" i="2"/>
  <c r="H127" i="2"/>
  <c r="I127" i="2"/>
  <c r="C128" i="2"/>
  <c r="E128" i="2"/>
  <c r="F128" i="2"/>
  <c r="G128" i="2"/>
  <c r="H128" i="2"/>
  <c r="I128" i="2"/>
  <c r="C129" i="2"/>
  <c r="E129" i="2"/>
  <c r="F129" i="2"/>
  <c r="G129" i="2"/>
  <c r="H129" i="2"/>
  <c r="I129" i="2"/>
  <c r="C130" i="2"/>
  <c r="E130" i="2"/>
  <c r="F130" i="2"/>
  <c r="G130" i="2"/>
  <c r="H130" i="2"/>
  <c r="I130" i="2"/>
  <c r="C131" i="2"/>
  <c r="E131" i="2"/>
  <c r="F131" i="2"/>
  <c r="G131" i="2"/>
  <c r="H131" i="2"/>
  <c r="I131" i="2"/>
  <c r="C132" i="2"/>
  <c r="E132" i="2"/>
  <c r="F132" i="2"/>
  <c r="G132" i="2"/>
  <c r="H132" i="2"/>
  <c r="I132" i="2"/>
  <c r="C133" i="2"/>
  <c r="E133" i="2"/>
  <c r="F133" i="2"/>
  <c r="G133" i="2"/>
  <c r="H133" i="2"/>
  <c r="I133" i="2"/>
  <c r="C134" i="2"/>
  <c r="E134" i="2"/>
  <c r="F134" i="2"/>
  <c r="G134" i="2"/>
  <c r="H134" i="2"/>
  <c r="I134" i="2"/>
  <c r="C135" i="2"/>
  <c r="E135" i="2"/>
  <c r="F135" i="2"/>
  <c r="G135" i="2"/>
  <c r="H135" i="2"/>
  <c r="I135" i="2"/>
  <c r="C136" i="2"/>
  <c r="E136" i="2"/>
  <c r="F136" i="2"/>
  <c r="G136" i="2"/>
  <c r="H136" i="2"/>
  <c r="I136" i="2"/>
  <c r="C137" i="2"/>
  <c r="E137" i="2"/>
  <c r="F137" i="2"/>
  <c r="G137" i="2"/>
  <c r="H137" i="2"/>
  <c r="I137" i="2"/>
  <c r="C138" i="2"/>
  <c r="E138" i="2"/>
  <c r="F138" i="2"/>
  <c r="G138" i="2"/>
  <c r="H138" i="2"/>
  <c r="I138" i="2"/>
  <c r="C139" i="2"/>
  <c r="E139" i="2"/>
  <c r="F139" i="2"/>
  <c r="G139" i="2"/>
  <c r="H139" i="2"/>
  <c r="I139" i="2"/>
  <c r="C140" i="2"/>
  <c r="E140" i="2"/>
  <c r="F140" i="2"/>
  <c r="G140" i="2"/>
  <c r="H140" i="2"/>
  <c r="I140" i="2"/>
  <c r="C141" i="2"/>
  <c r="E141" i="2"/>
  <c r="F141" i="2"/>
  <c r="G141" i="2"/>
  <c r="H141" i="2"/>
  <c r="I141" i="2"/>
  <c r="C142" i="2"/>
  <c r="E142" i="2"/>
  <c r="F142" i="2"/>
  <c r="G142" i="2"/>
  <c r="H142" i="2"/>
  <c r="I142" i="2"/>
  <c r="C143" i="2"/>
  <c r="E143" i="2"/>
  <c r="F143" i="2"/>
  <c r="G143" i="2"/>
  <c r="H143" i="2"/>
  <c r="I143" i="2"/>
  <c r="C144" i="2"/>
  <c r="E144" i="2"/>
  <c r="F144" i="2"/>
  <c r="G144" i="2"/>
  <c r="H144" i="2"/>
  <c r="I144" i="2"/>
  <c r="C145" i="2"/>
  <c r="E145" i="2"/>
  <c r="F145" i="2"/>
  <c r="G145" i="2"/>
  <c r="H145" i="2"/>
  <c r="I145" i="2"/>
  <c r="C146" i="2"/>
  <c r="E146" i="2"/>
  <c r="F146" i="2"/>
  <c r="G146" i="2"/>
  <c r="H146" i="2"/>
  <c r="I146" i="2"/>
  <c r="C147" i="2"/>
  <c r="E147" i="2"/>
  <c r="F147" i="2"/>
  <c r="G147" i="2"/>
  <c r="H147" i="2"/>
  <c r="I147" i="2"/>
  <c r="C148" i="2"/>
  <c r="E148" i="2"/>
  <c r="F148" i="2"/>
  <c r="G148" i="2"/>
  <c r="H148" i="2"/>
  <c r="I148" i="2"/>
  <c r="C149" i="2"/>
  <c r="E149" i="2"/>
  <c r="F149" i="2"/>
  <c r="G149" i="2"/>
  <c r="H149" i="2"/>
  <c r="I149" i="2"/>
  <c r="C150" i="2"/>
  <c r="E150" i="2"/>
  <c r="F150" i="2"/>
  <c r="G150" i="2"/>
  <c r="H150" i="2"/>
  <c r="I150" i="2"/>
  <c r="C151" i="2"/>
  <c r="E151" i="2"/>
  <c r="F151" i="2"/>
  <c r="G151" i="2"/>
  <c r="H151" i="2"/>
  <c r="I151" i="2"/>
  <c r="C152" i="2"/>
  <c r="E152" i="2"/>
  <c r="F152" i="2"/>
  <c r="G152" i="2"/>
  <c r="H152" i="2"/>
  <c r="I152" i="2"/>
  <c r="C153" i="2"/>
  <c r="E153" i="2"/>
  <c r="F153" i="2"/>
  <c r="G153" i="2"/>
  <c r="H153" i="2"/>
  <c r="I153" i="2"/>
  <c r="C154" i="2"/>
  <c r="E154" i="2"/>
  <c r="F154" i="2"/>
  <c r="G154" i="2"/>
  <c r="H154" i="2"/>
  <c r="I154" i="2"/>
  <c r="C155" i="2"/>
  <c r="E155" i="2"/>
  <c r="F155" i="2"/>
  <c r="G155" i="2"/>
  <c r="H155" i="2"/>
  <c r="I155" i="2"/>
  <c r="C156" i="2"/>
  <c r="E156" i="2"/>
  <c r="F156" i="2"/>
  <c r="G156" i="2"/>
  <c r="H156" i="2"/>
  <c r="I156" i="2"/>
  <c r="C157" i="2"/>
  <c r="E157" i="2"/>
  <c r="F157" i="2"/>
  <c r="G157" i="2"/>
  <c r="H157" i="2"/>
  <c r="I157" i="2"/>
  <c r="C158" i="2"/>
  <c r="E158" i="2"/>
  <c r="F158" i="2"/>
  <c r="G158" i="2"/>
  <c r="H158" i="2"/>
  <c r="I158" i="2"/>
  <c r="C159" i="2"/>
  <c r="E159" i="2"/>
  <c r="F159" i="2"/>
  <c r="G159" i="2"/>
  <c r="H159" i="2"/>
  <c r="I159" i="2"/>
  <c r="C160" i="2"/>
  <c r="E160" i="2"/>
  <c r="F160" i="2"/>
  <c r="G160" i="2"/>
  <c r="H160" i="2"/>
  <c r="I160" i="2"/>
  <c r="C161" i="2"/>
  <c r="E161" i="2"/>
  <c r="F161" i="2"/>
  <c r="G161" i="2"/>
  <c r="H161" i="2"/>
  <c r="I161" i="2"/>
  <c r="C162" i="2"/>
  <c r="E162" i="2"/>
  <c r="F162" i="2"/>
  <c r="G162" i="2"/>
  <c r="H162" i="2"/>
  <c r="I162" i="2"/>
  <c r="C163" i="2"/>
  <c r="E163" i="2"/>
  <c r="F163" i="2"/>
  <c r="G163" i="2"/>
  <c r="H163" i="2"/>
  <c r="I163" i="2"/>
  <c r="C164" i="2"/>
  <c r="E164" i="2"/>
  <c r="F164" i="2"/>
  <c r="G164" i="2"/>
  <c r="H164" i="2"/>
  <c r="I164" i="2"/>
  <c r="C165" i="2"/>
  <c r="E165" i="2"/>
  <c r="F165" i="2"/>
  <c r="G165" i="2"/>
  <c r="H165" i="2"/>
  <c r="I165" i="2"/>
  <c r="C166" i="2"/>
  <c r="E166" i="2"/>
  <c r="F166" i="2"/>
  <c r="G166" i="2"/>
  <c r="H166" i="2"/>
  <c r="I166" i="2"/>
  <c r="C167" i="2"/>
  <c r="E167" i="2"/>
  <c r="F167" i="2"/>
  <c r="G167" i="2"/>
  <c r="H167" i="2"/>
  <c r="I167" i="2"/>
  <c r="C168" i="2"/>
  <c r="E168" i="2"/>
  <c r="F168" i="2"/>
  <c r="G168" i="2"/>
  <c r="H168" i="2"/>
  <c r="I168" i="2"/>
  <c r="C169" i="2"/>
  <c r="E169" i="2"/>
  <c r="F169" i="2"/>
  <c r="G169" i="2"/>
  <c r="H169" i="2"/>
  <c r="I169" i="2"/>
  <c r="C170" i="2"/>
  <c r="E170" i="2"/>
  <c r="F170" i="2"/>
  <c r="G170" i="2"/>
  <c r="H170" i="2"/>
  <c r="I170" i="2"/>
  <c r="C171" i="2"/>
  <c r="E171" i="2"/>
  <c r="F171" i="2"/>
  <c r="G171" i="2"/>
  <c r="H171" i="2"/>
  <c r="I171" i="2"/>
  <c r="C172" i="2"/>
  <c r="E172" i="2"/>
  <c r="F172" i="2"/>
  <c r="G172" i="2"/>
  <c r="H172" i="2"/>
  <c r="I172" i="2"/>
  <c r="C173" i="2"/>
  <c r="E173" i="2"/>
  <c r="F173" i="2"/>
  <c r="G173" i="2"/>
  <c r="H173" i="2"/>
  <c r="I173" i="2"/>
  <c r="C174" i="2"/>
  <c r="E174" i="2"/>
  <c r="F174" i="2"/>
  <c r="G174" i="2"/>
  <c r="H174" i="2"/>
  <c r="I174" i="2"/>
  <c r="C175" i="2"/>
  <c r="E175" i="2"/>
  <c r="F175" i="2"/>
  <c r="G175" i="2"/>
  <c r="H175" i="2"/>
  <c r="I175" i="2"/>
  <c r="C176" i="2"/>
  <c r="E176" i="2"/>
  <c r="F176" i="2"/>
  <c r="G176" i="2"/>
  <c r="H176" i="2"/>
  <c r="I176" i="2"/>
  <c r="C177" i="2"/>
  <c r="E177" i="2"/>
  <c r="F177" i="2"/>
  <c r="G177" i="2"/>
  <c r="H177" i="2"/>
  <c r="I177" i="2"/>
  <c r="C178" i="2"/>
  <c r="E178" i="2"/>
  <c r="F178" i="2"/>
  <c r="G178" i="2"/>
  <c r="H178" i="2"/>
  <c r="I178" i="2"/>
  <c r="C179" i="2"/>
  <c r="E179" i="2"/>
  <c r="F179" i="2"/>
  <c r="G179" i="2"/>
  <c r="H179" i="2"/>
  <c r="I179" i="2"/>
  <c r="C180" i="2"/>
  <c r="E180" i="2"/>
  <c r="F180" i="2"/>
  <c r="G180" i="2"/>
  <c r="H180" i="2"/>
  <c r="I180" i="2"/>
  <c r="C181" i="2"/>
  <c r="E181" i="2"/>
  <c r="F181" i="2"/>
  <c r="G181" i="2"/>
  <c r="H181" i="2"/>
  <c r="I181" i="2"/>
  <c r="C182" i="2"/>
  <c r="E182" i="2"/>
  <c r="F182" i="2"/>
  <c r="G182" i="2"/>
  <c r="H182" i="2"/>
  <c r="I182" i="2"/>
  <c r="C183" i="2"/>
  <c r="E183" i="2"/>
  <c r="F183" i="2"/>
  <c r="G183" i="2"/>
  <c r="H183" i="2"/>
  <c r="I183" i="2"/>
  <c r="C184" i="2"/>
  <c r="E184" i="2"/>
  <c r="F184" i="2"/>
  <c r="G184" i="2"/>
  <c r="H184" i="2"/>
  <c r="I184" i="2"/>
  <c r="C185" i="2"/>
  <c r="E185" i="2"/>
  <c r="F185" i="2"/>
  <c r="G185" i="2"/>
  <c r="H185" i="2"/>
  <c r="I185" i="2"/>
  <c r="C186" i="2"/>
  <c r="E186" i="2"/>
  <c r="F186" i="2"/>
  <c r="G186" i="2"/>
  <c r="H186" i="2"/>
  <c r="I186" i="2"/>
  <c r="C187" i="2"/>
  <c r="E187" i="2"/>
  <c r="F187" i="2"/>
  <c r="G187" i="2"/>
  <c r="H187" i="2"/>
  <c r="I187" i="2"/>
  <c r="C188" i="2"/>
  <c r="E188" i="2"/>
  <c r="F188" i="2"/>
  <c r="G188" i="2"/>
  <c r="H188" i="2"/>
  <c r="I188" i="2"/>
  <c r="C189" i="2"/>
  <c r="E189" i="2"/>
  <c r="F189" i="2"/>
  <c r="G189" i="2"/>
  <c r="H189" i="2"/>
  <c r="I189" i="2"/>
  <c r="C190" i="2"/>
  <c r="E190" i="2"/>
  <c r="F190" i="2"/>
  <c r="G190" i="2"/>
  <c r="H190" i="2"/>
  <c r="I190" i="2"/>
  <c r="C191" i="2"/>
  <c r="E191" i="2"/>
  <c r="F191" i="2"/>
  <c r="G191" i="2"/>
  <c r="H191" i="2"/>
  <c r="I191" i="2"/>
  <c r="C192" i="2"/>
  <c r="E192" i="2"/>
  <c r="F192" i="2"/>
  <c r="G192" i="2"/>
  <c r="H192" i="2"/>
  <c r="I192" i="2"/>
  <c r="C193" i="2"/>
  <c r="E193" i="2"/>
  <c r="F193" i="2"/>
  <c r="G193" i="2"/>
  <c r="H193" i="2"/>
  <c r="I193" i="2"/>
  <c r="C194" i="2"/>
  <c r="E194" i="2"/>
  <c r="F194" i="2"/>
  <c r="G194" i="2"/>
  <c r="H194" i="2"/>
  <c r="I194" i="2"/>
  <c r="C195" i="2"/>
  <c r="E195" i="2"/>
  <c r="F195" i="2"/>
  <c r="G195" i="2"/>
  <c r="H195" i="2"/>
  <c r="I195" i="2"/>
  <c r="C196" i="2"/>
  <c r="E196" i="2"/>
  <c r="F196" i="2"/>
  <c r="G196" i="2"/>
  <c r="H196" i="2"/>
  <c r="I196" i="2"/>
  <c r="C197" i="2"/>
  <c r="E197" i="2"/>
  <c r="F197" i="2"/>
  <c r="G197" i="2"/>
  <c r="H197" i="2"/>
  <c r="I197" i="2"/>
  <c r="C198" i="2"/>
  <c r="E198" i="2"/>
  <c r="F198" i="2"/>
  <c r="G198" i="2"/>
  <c r="H198" i="2"/>
  <c r="I198" i="2"/>
  <c r="C199" i="2"/>
  <c r="E199" i="2"/>
  <c r="F199" i="2"/>
  <c r="G199" i="2"/>
  <c r="H199" i="2"/>
  <c r="I199" i="2"/>
  <c r="C200" i="2"/>
  <c r="E200" i="2"/>
  <c r="F200" i="2"/>
  <c r="G200" i="2"/>
  <c r="H200" i="2"/>
  <c r="I200" i="2"/>
  <c r="C201" i="2"/>
  <c r="E201" i="2"/>
  <c r="F201" i="2"/>
  <c r="G201" i="2"/>
  <c r="H201" i="2"/>
  <c r="I201" i="2"/>
  <c r="C202" i="2"/>
  <c r="E202" i="2"/>
  <c r="F202" i="2"/>
  <c r="G202" i="2"/>
  <c r="H202" i="2"/>
  <c r="I202" i="2"/>
  <c r="C203" i="2"/>
  <c r="E203" i="2"/>
  <c r="F203" i="2"/>
  <c r="G203" i="2"/>
  <c r="H203" i="2"/>
  <c r="I203" i="2"/>
  <c r="C204" i="2"/>
  <c r="E204" i="2"/>
  <c r="F204" i="2"/>
  <c r="G204" i="2"/>
  <c r="H204" i="2"/>
  <c r="I204" i="2"/>
  <c r="C205" i="2"/>
  <c r="E205" i="2"/>
  <c r="F205" i="2"/>
  <c r="G205" i="2"/>
  <c r="H205" i="2"/>
  <c r="I205" i="2"/>
  <c r="C206" i="2"/>
  <c r="E206" i="2"/>
  <c r="F206" i="2"/>
  <c r="G206" i="2"/>
  <c r="H206" i="2"/>
  <c r="I206" i="2"/>
  <c r="C207" i="2"/>
  <c r="E207" i="2"/>
  <c r="F207" i="2"/>
  <c r="G207" i="2"/>
  <c r="H207" i="2"/>
  <c r="I207" i="2"/>
  <c r="C208" i="2"/>
  <c r="E208" i="2"/>
  <c r="F208" i="2"/>
  <c r="G208" i="2"/>
  <c r="H208" i="2"/>
  <c r="I208" i="2"/>
  <c r="C209" i="2"/>
  <c r="E209" i="2"/>
  <c r="F209" i="2"/>
  <c r="G209" i="2"/>
  <c r="H209" i="2"/>
  <c r="I209" i="2"/>
  <c r="C210" i="2"/>
  <c r="E210" i="2"/>
  <c r="F210" i="2"/>
  <c r="G210" i="2"/>
  <c r="H210" i="2"/>
  <c r="I210" i="2"/>
  <c r="C211" i="2"/>
  <c r="E211" i="2"/>
  <c r="F211" i="2"/>
  <c r="G211" i="2"/>
  <c r="H211" i="2"/>
  <c r="I211" i="2"/>
  <c r="C212" i="2"/>
  <c r="E212" i="2"/>
  <c r="F212" i="2"/>
  <c r="G212" i="2"/>
  <c r="H212" i="2"/>
  <c r="I212" i="2"/>
  <c r="C213" i="2"/>
  <c r="E213" i="2"/>
  <c r="F213" i="2"/>
  <c r="G213" i="2"/>
  <c r="H213" i="2"/>
  <c r="I213" i="2"/>
  <c r="C214" i="2"/>
  <c r="E214" i="2"/>
  <c r="F214" i="2"/>
  <c r="G214" i="2"/>
  <c r="H214" i="2"/>
  <c r="I214" i="2"/>
  <c r="C215" i="2"/>
  <c r="E215" i="2"/>
  <c r="F215" i="2"/>
  <c r="G215" i="2"/>
  <c r="H215" i="2"/>
  <c r="I215" i="2"/>
  <c r="C216" i="2"/>
  <c r="E216" i="2"/>
  <c r="F216" i="2"/>
  <c r="G216" i="2"/>
  <c r="H216" i="2"/>
  <c r="I216" i="2"/>
  <c r="C217" i="2"/>
  <c r="E217" i="2"/>
  <c r="F217" i="2"/>
  <c r="G217" i="2"/>
  <c r="H217" i="2"/>
  <c r="I217" i="2"/>
  <c r="C218" i="2"/>
  <c r="E218" i="2"/>
  <c r="F218" i="2"/>
  <c r="G218" i="2"/>
  <c r="H218" i="2"/>
  <c r="I218" i="2"/>
  <c r="C219" i="2"/>
  <c r="E219" i="2"/>
  <c r="F219" i="2"/>
  <c r="G219" i="2"/>
  <c r="H219" i="2"/>
  <c r="I219" i="2"/>
  <c r="C220" i="2"/>
  <c r="E220" i="2"/>
  <c r="F220" i="2"/>
  <c r="G220" i="2"/>
  <c r="H220" i="2"/>
  <c r="I220" i="2"/>
  <c r="C221" i="2"/>
  <c r="E221" i="2"/>
  <c r="F221" i="2"/>
  <c r="G221" i="2"/>
  <c r="H221" i="2"/>
  <c r="I221" i="2"/>
  <c r="C222" i="2"/>
  <c r="E222" i="2"/>
  <c r="F222" i="2"/>
  <c r="G222" i="2"/>
  <c r="H222" i="2"/>
  <c r="I222" i="2"/>
  <c r="C223" i="2"/>
  <c r="E223" i="2"/>
  <c r="F223" i="2"/>
  <c r="G223" i="2"/>
  <c r="H223" i="2"/>
  <c r="I223" i="2"/>
  <c r="C224" i="2"/>
  <c r="E224" i="2"/>
  <c r="F224" i="2"/>
  <c r="G224" i="2"/>
  <c r="H224" i="2"/>
  <c r="I224" i="2"/>
  <c r="C225" i="2"/>
  <c r="E225" i="2"/>
  <c r="F225" i="2"/>
  <c r="G225" i="2"/>
  <c r="H225" i="2"/>
  <c r="I225" i="2"/>
  <c r="C226" i="2"/>
  <c r="E226" i="2"/>
  <c r="F226" i="2"/>
  <c r="G226" i="2"/>
  <c r="H226" i="2"/>
  <c r="I226" i="2"/>
  <c r="C227" i="2"/>
  <c r="E227" i="2"/>
  <c r="F227" i="2"/>
  <c r="G227" i="2"/>
  <c r="H227" i="2"/>
  <c r="I227" i="2"/>
  <c r="C228" i="2"/>
  <c r="E228" i="2"/>
  <c r="F228" i="2"/>
  <c r="G228" i="2"/>
  <c r="H228" i="2"/>
  <c r="I228" i="2"/>
  <c r="C229" i="2"/>
  <c r="E229" i="2"/>
  <c r="F229" i="2"/>
  <c r="G229" i="2"/>
  <c r="H229" i="2"/>
  <c r="I229" i="2"/>
  <c r="C230" i="2"/>
  <c r="E230" i="2"/>
  <c r="F230" i="2"/>
  <c r="G230" i="2"/>
  <c r="H230" i="2"/>
  <c r="I230" i="2"/>
  <c r="C231" i="2"/>
  <c r="E231" i="2"/>
  <c r="F231" i="2"/>
  <c r="G231" i="2"/>
  <c r="H231" i="2"/>
  <c r="I231" i="2"/>
  <c r="C232" i="2"/>
  <c r="E232" i="2"/>
  <c r="F232" i="2"/>
  <c r="G232" i="2"/>
  <c r="H232" i="2"/>
  <c r="I232" i="2"/>
  <c r="C233" i="2"/>
  <c r="E233" i="2"/>
  <c r="F233" i="2"/>
  <c r="G233" i="2"/>
  <c r="H233" i="2"/>
  <c r="I233" i="2"/>
  <c r="C234" i="2"/>
  <c r="E234" i="2"/>
  <c r="F234" i="2"/>
  <c r="G234" i="2"/>
  <c r="H234" i="2"/>
  <c r="I234" i="2"/>
  <c r="C235" i="2"/>
  <c r="E235" i="2"/>
  <c r="F235" i="2"/>
  <c r="G235" i="2"/>
  <c r="H235" i="2"/>
  <c r="I235" i="2"/>
  <c r="C236" i="2"/>
  <c r="E236" i="2"/>
  <c r="F236" i="2"/>
  <c r="G236" i="2"/>
  <c r="H236" i="2"/>
  <c r="I236" i="2"/>
  <c r="C237" i="2"/>
  <c r="E237" i="2"/>
  <c r="F237" i="2"/>
  <c r="G237" i="2"/>
  <c r="H237" i="2"/>
  <c r="I237" i="2"/>
  <c r="C238" i="2"/>
  <c r="E238" i="2"/>
  <c r="F238" i="2"/>
  <c r="G238" i="2"/>
  <c r="H238" i="2"/>
  <c r="I238" i="2"/>
  <c r="C239" i="2"/>
  <c r="E239" i="2"/>
  <c r="F239" i="2"/>
  <c r="G239" i="2"/>
  <c r="H239" i="2"/>
  <c r="I239" i="2"/>
  <c r="C240" i="2"/>
  <c r="E240" i="2"/>
  <c r="F240" i="2"/>
  <c r="G240" i="2"/>
  <c r="H240" i="2"/>
  <c r="I240" i="2"/>
  <c r="C241" i="2"/>
  <c r="E241" i="2"/>
  <c r="F241" i="2"/>
  <c r="G241" i="2"/>
  <c r="H241" i="2"/>
  <c r="I241" i="2"/>
  <c r="C242" i="2"/>
  <c r="E242" i="2"/>
  <c r="F242" i="2"/>
  <c r="G242" i="2"/>
  <c r="H242" i="2"/>
  <c r="I242" i="2"/>
  <c r="C243" i="2"/>
  <c r="E243" i="2"/>
  <c r="F243" i="2"/>
  <c r="G243" i="2"/>
  <c r="H243" i="2"/>
  <c r="I243" i="2"/>
  <c r="C244" i="2"/>
  <c r="E244" i="2"/>
  <c r="F244" i="2"/>
  <c r="G244" i="2"/>
  <c r="H244" i="2"/>
  <c r="I244" i="2"/>
  <c r="C245" i="2"/>
  <c r="E245" i="2"/>
  <c r="F245" i="2"/>
  <c r="G245" i="2"/>
  <c r="H245" i="2"/>
  <c r="I245" i="2"/>
  <c r="C246" i="2"/>
  <c r="E246" i="2"/>
  <c r="F246" i="2"/>
  <c r="G246" i="2"/>
  <c r="H246" i="2"/>
  <c r="I246" i="2"/>
  <c r="C247" i="2"/>
  <c r="E247" i="2"/>
  <c r="F247" i="2"/>
  <c r="G247" i="2"/>
  <c r="H247" i="2"/>
  <c r="I247" i="2"/>
  <c r="C248" i="2"/>
  <c r="E248" i="2"/>
  <c r="F248" i="2"/>
  <c r="G248" i="2"/>
  <c r="H248" i="2"/>
  <c r="I248" i="2"/>
  <c r="C249" i="2"/>
  <c r="E249" i="2"/>
  <c r="F249" i="2"/>
  <c r="G249" i="2"/>
  <c r="H249" i="2"/>
  <c r="I249" i="2"/>
  <c r="C250" i="2"/>
  <c r="E250" i="2"/>
  <c r="F250" i="2"/>
  <c r="G250" i="2"/>
  <c r="H250" i="2"/>
  <c r="I250" i="2"/>
  <c r="C251" i="2"/>
  <c r="E251" i="2"/>
  <c r="F251" i="2"/>
  <c r="G251" i="2"/>
  <c r="H251" i="2"/>
  <c r="I251" i="2"/>
  <c r="C252" i="2"/>
  <c r="E252" i="2"/>
  <c r="F252" i="2"/>
  <c r="G252" i="2"/>
  <c r="H252" i="2"/>
  <c r="I252" i="2"/>
  <c r="C253" i="2"/>
  <c r="E253" i="2"/>
  <c r="F253" i="2"/>
  <c r="G253" i="2"/>
  <c r="H253" i="2"/>
  <c r="I253" i="2"/>
  <c r="C254" i="2"/>
  <c r="E254" i="2"/>
  <c r="F254" i="2"/>
  <c r="G254" i="2"/>
  <c r="H254" i="2"/>
  <c r="I254" i="2"/>
  <c r="C255" i="2"/>
  <c r="E255" i="2"/>
  <c r="F255" i="2"/>
  <c r="G255" i="2"/>
  <c r="H255" i="2"/>
  <c r="I255" i="2"/>
  <c r="C256" i="2"/>
  <c r="E256" i="2"/>
  <c r="F256" i="2"/>
  <c r="G256" i="2"/>
  <c r="H256" i="2"/>
  <c r="I256" i="2"/>
  <c r="C257" i="2"/>
  <c r="E257" i="2"/>
  <c r="F257" i="2"/>
  <c r="G257" i="2"/>
  <c r="H257" i="2"/>
  <c r="I257" i="2"/>
  <c r="C258" i="2"/>
  <c r="E258" i="2"/>
  <c r="F258" i="2"/>
  <c r="G258" i="2"/>
  <c r="H258" i="2"/>
  <c r="I258" i="2"/>
  <c r="C259" i="2"/>
  <c r="E259" i="2"/>
  <c r="F259" i="2"/>
  <c r="G259" i="2"/>
  <c r="H259" i="2"/>
  <c r="I259" i="2"/>
  <c r="C260" i="2"/>
  <c r="E260" i="2"/>
  <c r="F260" i="2"/>
  <c r="G260" i="2"/>
  <c r="H260" i="2"/>
  <c r="I260" i="2"/>
  <c r="C261" i="2"/>
  <c r="E261" i="2"/>
  <c r="F261" i="2"/>
  <c r="G261" i="2"/>
  <c r="H261" i="2"/>
  <c r="I261" i="2"/>
  <c r="C262" i="2"/>
  <c r="E262" i="2"/>
  <c r="F262" i="2"/>
  <c r="G262" i="2"/>
  <c r="H262" i="2"/>
  <c r="I262" i="2"/>
  <c r="C263" i="2"/>
  <c r="E263" i="2"/>
  <c r="F263" i="2"/>
  <c r="G263" i="2"/>
  <c r="H263" i="2"/>
  <c r="I263" i="2"/>
  <c r="C264" i="2"/>
  <c r="E264" i="2"/>
  <c r="F264" i="2"/>
  <c r="G264" i="2"/>
  <c r="H264" i="2"/>
  <c r="I264" i="2"/>
  <c r="C265" i="2"/>
  <c r="E265" i="2"/>
  <c r="F265" i="2"/>
  <c r="G265" i="2"/>
  <c r="H265" i="2"/>
  <c r="I265" i="2"/>
  <c r="C266" i="2"/>
  <c r="E266" i="2"/>
  <c r="F266" i="2"/>
  <c r="G266" i="2"/>
  <c r="H266" i="2"/>
  <c r="I266" i="2"/>
  <c r="C267" i="2"/>
  <c r="E267" i="2"/>
  <c r="F267" i="2"/>
  <c r="G267" i="2"/>
  <c r="H267" i="2"/>
  <c r="I267" i="2"/>
  <c r="C268" i="2"/>
  <c r="E268" i="2"/>
  <c r="F268" i="2"/>
  <c r="G268" i="2"/>
  <c r="H268" i="2"/>
  <c r="I268" i="2"/>
  <c r="C269" i="2"/>
  <c r="E269" i="2"/>
  <c r="F269" i="2"/>
  <c r="G269" i="2"/>
  <c r="H269" i="2"/>
  <c r="I269" i="2"/>
  <c r="C270" i="2"/>
  <c r="E270" i="2"/>
  <c r="F270" i="2"/>
  <c r="G270" i="2"/>
  <c r="H270" i="2"/>
  <c r="I270" i="2"/>
  <c r="C271" i="2"/>
  <c r="E271" i="2"/>
  <c r="F271" i="2"/>
  <c r="G271" i="2"/>
  <c r="H271" i="2"/>
  <c r="I271" i="2"/>
  <c r="C272" i="2"/>
  <c r="E272" i="2"/>
  <c r="F272" i="2"/>
  <c r="G272" i="2"/>
  <c r="H272" i="2"/>
  <c r="I272" i="2"/>
  <c r="C273" i="2"/>
  <c r="E273" i="2"/>
  <c r="F273" i="2"/>
  <c r="G273" i="2"/>
  <c r="H273" i="2"/>
  <c r="I273" i="2"/>
  <c r="C274" i="2"/>
  <c r="E274" i="2"/>
  <c r="F274" i="2"/>
  <c r="G274" i="2"/>
  <c r="H274" i="2"/>
  <c r="I274" i="2"/>
  <c r="C275" i="2"/>
  <c r="E275" i="2"/>
  <c r="F275" i="2"/>
  <c r="G275" i="2"/>
  <c r="H275" i="2"/>
  <c r="I275" i="2"/>
  <c r="C276" i="2"/>
  <c r="E276" i="2"/>
  <c r="F276" i="2"/>
  <c r="G276" i="2"/>
  <c r="H276" i="2"/>
  <c r="I276" i="2"/>
  <c r="C277" i="2"/>
  <c r="E277" i="2"/>
  <c r="F277" i="2"/>
  <c r="G277" i="2"/>
  <c r="H277" i="2"/>
  <c r="I277" i="2"/>
  <c r="C278" i="2"/>
  <c r="E278" i="2"/>
  <c r="F278" i="2"/>
  <c r="G278" i="2"/>
  <c r="H278" i="2"/>
  <c r="I278" i="2"/>
  <c r="C279" i="2"/>
  <c r="E279" i="2"/>
  <c r="F279" i="2"/>
  <c r="G279" i="2"/>
  <c r="H279" i="2"/>
  <c r="I279" i="2"/>
  <c r="C280" i="2"/>
  <c r="E280" i="2"/>
  <c r="F280" i="2"/>
  <c r="G280" i="2"/>
  <c r="H280" i="2"/>
  <c r="I280" i="2"/>
  <c r="C281" i="2"/>
  <c r="E281" i="2"/>
  <c r="F281" i="2"/>
  <c r="G281" i="2"/>
  <c r="H281" i="2"/>
  <c r="I281" i="2"/>
  <c r="C282" i="2"/>
  <c r="E282" i="2"/>
  <c r="F282" i="2"/>
  <c r="G282" i="2"/>
  <c r="H282" i="2"/>
  <c r="I282" i="2"/>
  <c r="C283" i="2"/>
  <c r="E283" i="2"/>
  <c r="F283" i="2"/>
  <c r="G283" i="2"/>
  <c r="H283" i="2"/>
  <c r="I283" i="2"/>
  <c r="C284" i="2"/>
  <c r="E284" i="2"/>
  <c r="F284" i="2"/>
  <c r="G284" i="2"/>
  <c r="H284" i="2"/>
  <c r="I284" i="2"/>
  <c r="C285" i="2"/>
  <c r="E285" i="2"/>
  <c r="F285" i="2"/>
  <c r="G285" i="2"/>
  <c r="H285" i="2"/>
  <c r="I285" i="2"/>
  <c r="C286" i="2"/>
  <c r="E286" i="2"/>
  <c r="F286" i="2"/>
  <c r="G286" i="2"/>
  <c r="H286" i="2"/>
  <c r="I286" i="2"/>
  <c r="C287" i="2"/>
  <c r="E287" i="2"/>
  <c r="F287" i="2"/>
  <c r="G287" i="2"/>
  <c r="H287" i="2"/>
  <c r="I287" i="2"/>
  <c r="C288" i="2"/>
  <c r="E288" i="2"/>
  <c r="F288" i="2"/>
  <c r="G288" i="2"/>
  <c r="H288" i="2"/>
  <c r="I288" i="2"/>
  <c r="C289" i="2"/>
  <c r="E289" i="2"/>
  <c r="F289" i="2"/>
  <c r="G289" i="2"/>
  <c r="H289" i="2"/>
  <c r="I289" i="2"/>
  <c r="C290" i="2"/>
  <c r="E290" i="2"/>
  <c r="F290" i="2"/>
  <c r="G290" i="2"/>
  <c r="H290" i="2"/>
  <c r="I290" i="2"/>
  <c r="C291" i="2"/>
  <c r="E291" i="2"/>
  <c r="F291" i="2"/>
  <c r="G291" i="2"/>
  <c r="H291" i="2"/>
  <c r="I291" i="2"/>
  <c r="C292" i="2"/>
  <c r="E292" i="2"/>
  <c r="F292" i="2"/>
  <c r="G292" i="2"/>
  <c r="H292" i="2"/>
  <c r="I292" i="2"/>
  <c r="C293" i="2"/>
  <c r="E293" i="2"/>
  <c r="F293" i="2"/>
  <c r="G293" i="2"/>
  <c r="H293" i="2"/>
  <c r="I293" i="2"/>
  <c r="C294" i="2"/>
  <c r="E294" i="2"/>
  <c r="F294" i="2"/>
  <c r="G294" i="2"/>
  <c r="H294" i="2"/>
  <c r="I294" i="2"/>
  <c r="C295" i="2"/>
  <c r="E295" i="2"/>
  <c r="F295" i="2"/>
  <c r="G295" i="2"/>
  <c r="H295" i="2"/>
  <c r="I295" i="2"/>
  <c r="C296" i="2"/>
  <c r="E296" i="2"/>
  <c r="F296" i="2"/>
  <c r="G296" i="2"/>
  <c r="H296" i="2"/>
  <c r="I296" i="2"/>
  <c r="C297" i="2"/>
  <c r="E297" i="2"/>
  <c r="F297" i="2"/>
  <c r="G297" i="2"/>
  <c r="H297" i="2"/>
  <c r="I297" i="2"/>
  <c r="C298" i="2"/>
  <c r="E298" i="2"/>
  <c r="F298" i="2"/>
  <c r="G298" i="2"/>
  <c r="H298" i="2"/>
  <c r="I298" i="2"/>
  <c r="C299" i="2"/>
  <c r="E299" i="2"/>
  <c r="F299" i="2"/>
  <c r="G299" i="2"/>
  <c r="H299" i="2"/>
  <c r="I299" i="2"/>
  <c r="C300" i="2"/>
  <c r="E300" i="2"/>
  <c r="F300" i="2"/>
  <c r="G300" i="2"/>
  <c r="H300" i="2"/>
  <c r="I300" i="2"/>
  <c r="C301" i="2"/>
  <c r="E301" i="2"/>
  <c r="F301" i="2"/>
  <c r="G301" i="2"/>
  <c r="H301" i="2"/>
  <c r="I301" i="2"/>
  <c r="C302" i="2"/>
  <c r="E302" i="2"/>
  <c r="F302" i="2"/>
  <c r="G302" i="2"/>
  <c r="H302" i="2"/>
  <c r="I302" i="2"/>
  <c r="C303" i="2"/>
  <c r="E303" i="2"/>
  <c r="F303" i="2"/>
  <c r="G303" i="2"/>
  <c r="H303" i="2"/>
  <c r="I303" i="2"/>
  <c r="C304" i="2"/>
  <c r="E304" i="2"/>
  <c r="F304" i="2"/>
  <c r="G304" i="2"/>
  <c r="H304" i="2"/>
  <c r="I304" i="2"/>
  <c r="C305" i="2"/>
  <c r="E305" i="2"/>
  <c r="F305" i="2"/>
  <c r="G305" i="2"/>
  <c r="H305" i="2"/>
  <c r="I305" i="2"/>
  <c r="C306" i="2"/>
  <c r="E306" i="2"/>
  <c r="F306" i="2"/>
  <c r="G306" i="2"/>
  <c r="H306" i="2"/>
  <c r="I306" i="2"/>
  <c r="C307" i="2"/>
  <c r="E307" i="2"/>
  <c r="F307" i="2"/>
  <c r="G307" i="2"/>
  <c r="H307" i="2"/>
  <c r="I307" i="2"/>
  <c r="C308" i="2"/>
  <c r="E308" i="2"/>
  <c r="F308" i="2"/>
  <c r="G308" i="2"/>
  <c r="H308" i="2"/>
  <c r="I308" i="2"/>
  <c r="C309" i="2"/>
  <c r="E309" i="2"/>
  <c r="F309" i="2"/>
  <c r="G309" i="2"/>
  <c r="H309" i="2"/>
  <c r="I309" i="2"/>
  <c r="C310" i="2"/>
  <c r="E310" i="2"/>
  <c r="F310" i="2"/>
  <c r="G310" i="2"/>
  <c r="H310" i="2"/>
  <c r="I310" i="2"/>
  <c r="C311" i="2"/>
  <c r="E311" i="2"/>
  <c r="F311" i="2"/>
  <c r="G311" i="2"/>
  <c r="H311" i="2"/>
  <c r="I311" i="2"/>
  <c r="C312" i="2"/>
  <c r="E312" i="2"/>
  <c r="F312" i="2"/>
  <c r="G312" i="2"/>
  <c r="H312" i="2"/>
  <c r="I312" i="2"/>
  <c r="C313" i="2"/>
  <c r="E313" i="2"/>
  <c r="F313" i="2"/>
  <c r="G313" i="2"/>
  <c r="H313" i="2"/>
  <c r="I313" i="2"/>
  <c r="C314" i="2"/>
  <c r="E314" i="2"/>
  <c r="F314" i="2"/>
  <c r="G314" i="2"/>
  <c r="H314" i="2"/>
  <c r="I314" i="2"/>
  <c r="C315" i="2"/>
  <c r="E315" i="2"/>
  <c r="F315" i="2"/>
  <c r="G315" i="2"/>
  <c r="H315" i="2"/>
  <c r="I315" i="2"/>
  <c r="C316" i="2"/>
  <c r="E316" i="2"/>
  <c r="F316" i="2"/>
  <c r="G316" i="2"/>
  <c r="H316" i="2"/>
  <c r="I316" i="2"/>
  <c r="C317" i="2"/>
  <c r="E317" i="2"/>
  <c r="F317" i="2"/>
  <c r="G317" i="2"/>
  <c r="H317" i="2"/>
  <c r="I317" i="2"/>
  <c r="C318" i="2"/>
  <c r="E318" i="2"/>
  <c r="F318" i="2"/>
  <c r="G318" i="2"/>
  <c r="H318" i="2"/>
  <c r="I318" i="2"/>
  <c r="C319" i="2"/>
  <c r="E319" i="2"/>
  <c r="F319" i="2"/>
  <c r="G319" i="2"/>
  <c r="H319" i="2"/>
  <c r="I319" i="2"/>
  <c r="C320" i="2"/>
  <c r="E320" i="2"/>
  <c r="F320" i="2"/>
  <c r="G320" i="2"/>
  <c r="H320" i="2"/>
  <c r="I320" i="2"/>
  <c r="C321" i="2"/>
  <c r="E321" i="2"/>
  <c r="F321" i="2"/>
  <c r="G321" i="2"/>
  <c r="H321" i="2"/>
  <c r="I321" i="2"/>
  <c r="C322" i="2"/>
  <c r="E322" i="2"/>
  <c r="F322" i="2"/>
  <c r="G322" i="2"/>
  <c r="H322" i="2"/>
  <c r="I322" i="2"/>
  <c r="C323" i="2"/>
  <c r="E323" i="2"/>
  <c r="F323" i="2"/>
  <c r="G323" i="2"/>
  <c r="H323" i="2"/>
  <c r="I323" i="2"/>
  <c r="C324" i="2"/>
  <c r="E324" i="2"/>
  <c r="F324" i="2"/>
  <c r="G324" i="2"/>
  <c r="H324" i="2"/>
  <c r="I324" i="2"/>
  <c r="C325" i="2"/>
  <c r="E325" i="2"/>
  <c r="F325" i="2"/>
  <c r="G325" i="2"/>
  <c r="H325" i="2"/>
  <c r="I325" i="2"/>
  <c r="C326" i="2"/>
  <c r="E326" i="2"/>
  <c r="F326" i="2"/>
  <c r="G326" i="2"/>
  <c r="H326" i="2"/>
  <c r="I326" i="2"/>
  <c r="C327" i="2"/>
  <c r="E327" i="2"/>
  <c r="F327" i="2"/>
  <c r="G327" i="2"/>
  <c r="H327" i="2"/>
  <c r="I327" i="2"/>
  <c r="C328" i="2"/>
  <c r="E328" i="2"/>
  <c r="F328" i="2"/>
  <c r="G328" i="2"/>
  <c r="H328" i="2"/>
  <c r="I328" i="2"/>
  <c r="C329" i="2"/>
  <c r="E329" i="2"/>
  <c r="F329" i="2"/>
  <c r="G329" i="2"/>
  <c r="H329" i="2"/>
  <c r="I329" i="2"/>
  <c r="C330" i="2"/>
  <c r="E330" i="2"/>
  <c r="F330" i="2"/>
  <c r="G330" i="2"/>
  <c r="H330" i="2"/>
  <c r="I330" i="2"/>
  <c r="C331" i="2"/>
  <c r="E331" i="2"/>
  <c r="F331" i="2"/>
  <c r="G331" i="2"/>
  <c r="H331" i="2"/>
  <c r="I331" i="2"/>
  <c r="C332" i="2"/>
  <c r="E332" i="2"/>
  <c r="F332" i="2"/>
  <c r="G332" i="2"/>
  <c r="H332" i="2"/>
  <c r="I332" i="2"/>
  <c r="C333" i="2"/>
  <c r="E333" i="2"/>
  <c r="F333" i="2"/>
  <c r="G333" i="2"/>
  <c r="H333" i="2"/>
  <c r="I333" i="2"/>
  <c r="C334" i="2"/>
  <c r="E334" i="2"/>
  <c r="F334" i="2"/>
  <c r="G334" i="2"/>
  <c r="H334" i="2"/>
  <c r="I334" i="2"/>
  <c r="C335" i="2"/>
  <c r="E335" i="2"/>
  <c r="F335" i="2"/>
  <c r="G335" i="2"/>
  <c r="H335" i="2"/>
  <c r="I335" i="2"/>
  <c r="C336" i="2"/>
  <c r="E336" i="2"/>
  <c r="F336" i="2"/>
  <c r="G336" i="2"/>
  <c r="H336" i="2"/>
  <c r="I336" i="2"/>
  <c r="C337" i="2"/>
  <c r="E337" i="2"/>
  <c r="F337" i="2"/>
  <c r="G337" i="2"/>
  <c r="H337" i="2"/>
  <c r="I337" i="2"/>
  <c r="C338" i="2"/>
  <c r="E338" i="2"/>
  <c r="F338" i="2"/>
  <c r="G338" i="2"/>
  <c r="H338" i="2"/>
  <c r="I338" i="2"/>
  <c r="C339" i="2"/>
  <c r="E339" i="2"/>
  <c r="F339" i="2"/>
  <c r="G339" i="2"/>
  <c r="H339" i="2"/>
  <c r="I339" i="2"/>
  <c r="C340" i="2"/>
  <c r="E340" i="2"/>
  <c r="F340" i="2"/>
  <c r="G340" i="2"/>
  <c r="H340" i="2"/>
  <c r="I340" i="2"/>
  <c r="C341" i="2"/>
  <c r="E341" i="2"/>
  <c r="F341" i="2"/>
  <c r="G341" i="2"/>
  <c r="H341" i="2"/>
  <c r="I341" i="2"/>
  <c r="C342" i="2"/>
  <c r="E342" i="2"/>
  <c r="F342" i="2"/>
  <c r="G342" i="2"/>
  <c r="H342" i="2"/>
  <c r="I342" i="2"/>
  <c r="C343" i="2"/>
  <c r="E343" i="2"/>
  <c r="F343" i="2"/>
  <c r="G343" i="2"/>
  <c r="H343" i="2"/>
  <c r="I343" i="2"/>
  <c r="C344" i="2"/>
  <c r="E344" i="2"/>
  <c r="F344" i="2"/>
  <c r="G344" i="2"/>
  <c r="H344" i="2"/>
  <c r="I344" i="2"/>
  <c r="C345" i="2"/>
  <c r="E345" i="2"/>
  <c r="F345" i="2"/>
  <c r="G345" i="2"/>
  <c r="H345" i="2"/>
  <c r="I345" i="2"/>
  <c r="C346" i="2"/>
  <c r="E346" i="2"/>
  <c r="F346" i="2"/>
  <c r="G346" i="2"/>
  <c r="H346" i="2"/>
  <c r="I346" i="2"/>
  <c r="C347" i="2"/>
  <c r="E347" i="2"/>
  <c r="F347" i="2"/>
  <c r="G347" i="2"/>
  <c r="H347" i="2"/>
  <c r="I347" i="2"/>
  <c r="C348" i="2"/>
  <c r="E348" i="2"/>
  <c r="F348" i="2"/>
  <c r="G348" i="2"/>
  <c r="H348" i="2"/>
  <c r="I348" i="2"/>
  <c r="C349" i="2"/>
  <c r="E349" i="2"/>
  <c r="F349" i="2"/>
  <c r="G349" i="2"/>
  <c r="H349" i="2"/>
  <c r="I349" i="2"/>
  <c r="C350" i="2"/>
  <c r="E350" i="2"/>
  <c r="F350" i="2"/>
  <c r="G350" i="2"/>
  <c r="H350" i="2"/>
  <c r="I350" i="2"/>
  <c r="C351" i="2"/>
  <c r="E351" i="2"/>
  <c r="F351" i="2"/>
  <c r="G351" i="2"/>
  <c r="H351" i="2"/>
  <c r="I351" i="2"/>
  <c r="C352" i="2"/>
  <c r="E352" i="2"/>
  <c r="F352" i="2"/>
  <c r="G352" i="2"/>
  <c r="H352" i="2"/>
  <c r="I352" i="2"/>
  <c r="C353" i="2"/>
  <c r="E353" i="2"/>
  <c r="F353" i="2"/>
  <c r="G353" i="2"/>
  <c r="H353" i="2"/>
  <c r="I353" i="2"/>
  <c r="C354" i="2"/>
  <c r="E354" i="2"/>
  <c r="F354" i="2"/>
  <c r="G354" i="2"/>
  <c r="H354" i="2"/>
  <c r="I354" i="2"/>
  <c r="C355" i="2"/>
  <c r="E355" i="2"/>
  <c r="F355" i="2"/>
  <c r="G355" i="2"/>
  <c r="H355" i="2"/>
  <c r="I355" i="2"/>
  <c r="C356" i="2"/>
  <c r="E356" i="2"/>
  <c r="F356" i="2"/>
  <c r="G356" i="2"/>
  <c r="H356" i="2"/>
  <c r="I356" i="2"/>
  <c r="C357" i="2"/>
  <c r="E357" i="2"/>
  <c r="F357" i="2"/>
  <c r="G357" i="2"/>
  <c r="H357" i="2"/>
  <c r="I357" i="2"/>
  <c r="C358" i="2"/>
  <c r="E358" i="2"/>
  <c r="F358" i="2"/>
  <c r="G358" i="2"/>
  <c r="H358" i="2"/>
  <c r="I358" i="2"/>
  <c r="C359" i="2"/>
  <c r="E359" i="2"/>
  <c r="F359" i="2"/>
  <c r="G359" i="2"/>
  <c r="H359" i="2"/>
  <c r="I359" i="2"/>
  <c r="C360" i="2"/>
  <c r="E360" i="2"/>
  <c r="F360" i="2"/>
  <c r="G360" i="2"/>
  <c r="H360" i="2"/>
  <c r="I360" i="2"/>
  <c r="C361" i="2"/>
  <c r="E361" i="2"/>
  <c r="F361" i="2"/>
  <c r="G361" i="2"/>
  <c r="H361" i="2"/>
  <c r="I361" i="2"/>
  <c r="C362" i="2"/>
  <c r="E362" i="2"/>
  <c r="F362" i="2"/>
  <c r="G362" i="2"/>
  <c r="H362" i="2"/>
  <c r="I362" i="2"/>
  <c r="C363" i="2"/>
  <c r="E363" i="2"/>
  <c r="F363" i="2"/>
  <c r="G363" i="2"/>
  <c r="H363" i="2"/>
  <c r="I363" i="2"/>
  <c r="C364" i="2"/>
  <c r="E364" i="2"/>
  <c r="F364" i="2"/>
  <c r="G364" i="2"/>
  <c r="H364" i="2"/>
  <c r="I364" i="2"/>
  <c r="C365" i="2"/>
  <c r="E365" i="2"/>
  <c r="F365" i="2"/>
  <c r="G365" i="2"/>
  <c r="H365" i="2"/>
  <c r="I365" i="2"/>
  <c r="C366" i="2"/>
  <c r="E366" i="2"/>
  <c r="F366" i="2"/>
  <c r="G366" i="2"/>
  <c r="H366" i="2"/>
  <c r="I366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367" i="2"/>
  <c r="B698" i="2"/>
  <c r="L4" i="17"/>
  <c r="P4" i="2" s="1"/>
  <c r="M4" i="17"/>
  <c r="Q4" i="2" s="1"/>
  <c r="L5" i="17"/>
  <c r="P5" i="2" s="1"/>
  <c r="M5" i="17"/>
  <c r="Q5" i="2" s="1"/>
  <c r="L6" i="17"/>
  <c r="P6" i="2" s="1"/>
  <c r="M6" i="17"/>
  <c r="Q6" i="2" s="1"/>
  <c r="L7" i="17"/>
  <c r="P7" i="2" s="1"/>
  <c r="M7" i="17"/>
  <c r="Q7" i="2" s="1"/>
  <c r="L8" i="17"/>
  <c r="P8" i="2" s="1"/>
  <c r="M8" i="17"/>
  <c r="Q8" i="2" s="1"/>
  <c r="L9" i="17"/>
  <c r="P9" i="2" s="1"/>
  <c r="M9" i="17"/>
  <c r="Q9" i="2" s="1"/>
  <c r="L10" i="17"/>
  <c r="P10" i="2" s="1"/>
  <c r="M10" i="17"/>
  <c r="Q10" i="2" s="1"/>
  <c r="L11" i="17"/>
  <c r="P11" i="2" s="1"/>
  <c r="M11" i="17"/>
  <c r="Q11" i="2" s="1"/>
  <c r="L12" i="17"/>
  <c r="P12" i="2" s="1"/>
  <c r="M12" i="17"/>
  <c r="Q12" i="2" s="1"/>
  <c r="L13" i="17"/>
  <c r="P13" i="2" s="1"/>
  <c r="M13" i="17"/>
  <c r="Q13" i="2" s="1"/>
  <c r="L14" i="17"/>
  <c r="P14" i="2" s="1"/>
  <c r="M14" i="17"/>
  <c r="Q14" i="2" s="1"/>
  <c r="L15" i="17"/>
  <c r="P15" i="2" s="1"/>
  <c r="M15" i="17"/>
  <c r="Q15" i="2" s="1"/>
  <c r="L16" i="17"/>
  <c r="P16" i="2" s="1"/>
  <c r="M16" i="17"/>
  <c r="Q16" i="2" s="1"/>
  <c r="L17" i="17"/>
  <c r="P17" i="2" s="1"/>
  <c r="M17" i="17"/>
  <c r="Q17" i="2" s="1"/>
  <c r="L18" i="17"/>
  <c r="P18" i="2" s="1"/>
  <c r="M18" i="17"/>
  <c r="Q18" i="2" s="1"/>
  <c r="L19" i="17"/>
  <c r="P19" i="2" s="1"/>
  <c r="M19" i="17"/>
  <c r="Q19" i="2" s="1"/>
  <c r="L20" i="17"/>
  <c r="P20" i="2" s="1"/>
  <c r="M20" i="17"/>
  <c r="Q20" i="2" s="1"/>
  <c r="L21" i="17"/>
  <c r="P21" i="2" s="1"/>
  <c r="M21" i="17"/>
  <c r="Q21" i="2" s="1"/>
  <c r="L22" i="17"/>
  <c r="P22" i="2" s="1"/>
  <c r="M22" i="17"/>
  <c r="Q22" i="2" s="1"/>
  <c r="L23" i="17"/>
  <c r="P23" i="2" s="1"/>
  <c r="M23" i="17"/>
  <c r="Q23" i="2" s="1"/>
  <c r="L24" i="17"/>
  <c r="P24" i="2" s="1"/>
  <c r="M24" i="17"/>
  <c r="Q24" i="2" s="1"/>
  <c r="L25" i="17"/>
  <c r="P25" i="2" s="1"/>
  <c r="M25" i="17"/>
  <c r="Q25" i="2" s="1"/>
  <c r="L26" i="17"/>
  <c r="P26" i="2" s="1"/>
  <c r="M26" i="17"/>
  <c r="Q26" i="2" s="1"/>
  <c r="L27" i="17"/>
  <c r="P27" i="2" s="1"/>
  <c r="M27" i="17"/>
  <c r="Q27" i="2" s="1"/>
  <c r="L28" i="17"/>
  <c r="P28" i="2" s="1"/>
  <c r="M28" i="17"/>
  <c r="Q28" i="2" s="1"/>
  <c r="L29" i="17"/>
  <c r="P29" i="2" s="1"/>
  <c r="M29" i="17"/>
  <c r="Q29" i="2" s="1"/>
  <c r="L30" i="17"/>
  <c r="P30" i="2" s="1"/>
  <c r="M30" i="17"/>
  <c r="Q30" i="2" s="1"/>
  <c r="L31" i="17"/>
  <c r="P31" i="2" s="1"/>
  <c r="M31" i="17"/>
  <c r="Q31" i="2" s="1"/>
  <c r="L32" i="17"/>
  <c r="P32" i="2" s="1"/>
  <c r="M32" i="17"/>
  <c r="Q32" i="2" s="1"/>
  <c r="L33" i="17"/>
  <c r="P33" i="2" s="1"/>
  <c r="M33" i="17"/>
  <c r="Q33" i="2" s="1"/>
  <c r="L34" i="17"/>
  <c r="P34" i="2" s="1"/>
  <c r="M34" i="17"/>
  <c r="Q34" i="2" s="1"/>
  <c r="L35" i="17"/>
  <c r="P35" i="2" s="1"/>
  <c r="M35" i="17"/>
  <c r="Q35" i="2" s="1"/>
  <c r="L36" i="17"/>
  <c r="P36" i="2" s="1"/>
  <c r="M36" i="17"/>
  <c r="Q36" i="2" s="1"/>
  <c r="L37" i="17"/>
  <c r="P37" i="2" s="1"/>
  <c r="M37" i="17"/>
  <c r="Q37" i="2" s="1"/>
  <c r="L38" i="17"/>
  <c r="P38" i="2" s="1"/>
  <c r="M38" i="17"/>
  <c r="Q38" i="2" s="1"/>
  <c r="L39" i="17"/>
  <c r="P39" i="2" s="1"/>
  <c r="M39" i="17"/>
  <c r="Q39" i="2" s="1"/>
  <c r="L40" i="17"/>
  <c r="P40" i="2" s="1"/>
  <c r="M40" i="17"/>
  <c r="Q40" i="2" s="1"/>
  <c r="L41" i="17"/>
  <c r="P41" i="2" s="1"/>
  <c r="M41" i="17"/>
  <c r="Q41" i="2" s="1"/>
  <c r="L42" i="17"/>
  <c r="P42" i="2" s="1"/>
  <c r="M42" i="17"/>
  <c r="Q42" i="2" s="1"/>
  <c r="L43" i="17"/>
  <c r="P43" i="2" s="1"/>
  <c r="M43" i="17"/>
  <c r="Q43" i="2" s="1"/>
  <c r="L44" i="17"/>
  <c r="P44" i="2" s="1"/>
  <c r="M44" i="17"/>
  <c r="Q44" i="2" s="1"/>
  <c r="L45" i="17"/>
  <c r="P45" i="2" s="1"/>
  <c r="M45" i="17"/>
  <c r="Q45" i="2" s="1"/>
  <c r="L46" i="17"/>
  <c r="P46" i="2" s="1"/>
  <c r="M46" i="17"/>
  <c r="Q46" i="2" s="1"/>
  <c r="L47" i="17"/>
  <c r="P47" i="2" s="1"/>
  <c r="M47" i="17"/>
  <c r="Q47" i="2" s="1"/>
  <c r="L48" i="17"/>
  <c r="P48" i="2" s="1"/>
  <c r="M48" i="17"/>
  <c r="Q48" i="2" s="1"/>
  <c r="L49" i="17"/>
  <c r="P49" i="2" s="1"/>
  <c r="M49" i="17"/>
  <c r="Q49" i="2" s="1"/>
  <c r="L50" i="17"/>
  <c r="P50" i="2" s="1"/>
  <c r="M50" i="17"/>
  <c r="Q50" i="2" s="1"/>
  <c r="L51" i="17"/>
  <c r="P51" i="2" s="1"/>
  <c r="M51" i="17"/>
  <c r="Q51" i="2" s="1"/>
  <c r="L52" i="17"/>
  <c r="P52" i="2" s="1"/>
  <c r="M52" i="17"/>
  <c r="Q52" i="2" s="1"/>
  <c r="L53" i="17"/>
  <c r="P53" i="2" s="1"/>
  <c r="M53" i="17"/>
  <c r="Q53" i="2" s="1"/>
  <c r="L54" i="17"/>
  <c r="P54" i="2" s="1"/>
  <c r="M54" i="17"/>
  <c r="Q54" i="2" s="1"/>
  <c r="L55" i="17"/>
  <c r="P55" i="2" s="1"/>
  <c r="M55" i="17"/>
  <c r="Q55" i="2" s="1"/>
  <c r="L56" i="17"/>
  <c r="P56" i="2" s="1"/>
  <c r="M56" i="17"/>
  <c r="Q56" i="2" s="1"/>
  <c r="L57" i="17"/>
  <c r="P57" i="2" s="1"/>
  <c r="M57" i="17"/>
  <c r="Q57" i="2" s="1"/>
  <c r="L58" i="17"/>
  <c r="P58" i="2" s="1"/>
  <c r="M58" i="17"/>
  <c r="Q58" i="2" s="1"/>
  <c r="L59" i="17"/>
  <c r="P59" i="2" s="1"/>
  <c r="M59" i="17"/>
  <c r="Q59" i="2" s="1"/>
  <c r="L60" i="17"/>
  <c r="P60" i="2" s="1"/>
  <c r="M60" i="17"/>
  <c r="Q60" i="2" s="1"/>
  <c r="L61" i="17"/>
  <c r="P61" i="2" s="1"/>
  <c r="M61" i="17"/>
  <c r="Q61" i="2" s="1"/>
  <c r="L62" i="17"/>
  <c r="P62" i="2" s="1"/>
  <c r="M62" i="17"/>
  <c r="Q62" i="2" s="1"/>
  <c r="L63" i="17"/>
  <c r="P63" i="2" s="1"/>
  <c r="M63" i="17"/>
  <c r="Q63" i="2" s="1"/>
  <c r="L64" i="17"/>
  <c r="P64" i="2" s="1"/>
  <c r="M64" i="17"/>
  <c r="Q64" i="2" s="1"/>
  <c r="L65" i="17"/>
  <c r="P65" i="2" s="1"/>
  <c r="M65" i="17"/>
  <c r="Q65" i="2" s="1"/>
  <c r="L66" i="17"/>
  <c r="P66" i="2" s="1"/>
  <c r="M66" i="17"/>
  <c r="Q66" i="2" s="1"/>
  <c r="L67" i="17"/>
  <c r="P67" i="2" s="1"/>
  <c r="M67" i="17"/>
  <c r="Q67" i="2" s="1"/>
  <c r="L68" i="17"/>
  <c r="P68" i="2" s="1"/>
  <c r="M68" i="17"/>
  <c r="Q68" i="2" s="1"/>
  <c r="L69" i="17"/>
  <c r="P69" i="2" s="1"/>
  <c r="M69" i="17"/>
  <c r="Q69" i="2" s="1"/>
  <c r="L70" i="17"/>
  <c r="P70" i="2" s="1"/>
  <c r="M70" i="17"/>
  <c r="Q70" i="2" s="1"/>
  <c r="L71" i="17"/>
  <c r="P71" i="2" s="1"/>
  <c r="M71" i="17"/>
  <c r="Q71" i="2" s="1"/>
  <c r="L72" i="17"/>
  <c r="P72" i="2" s="1"/>
  <c r="M72" i="17"/>
  <c r="Q72" i="2" s="1"/>
  <c r="L73" i="17"/>
  <c r="P73" i="2" s="1"/>
  <c r="M73" i="17"/>
  <c r="Q73" i="2" s="1"/>
  <c r="L74" i="17"/>
  <c r="P74" i="2" s="1"/>
  <c r="M74" i="17"/>
  <c r="Q74" i="2" s="1"/>
  <c r="L75" i="17"/>
  <c r="P75" i="2" s="1"/>
  <c r="M75" i="17"/>
  <c r="Q75" i="2" s="1"/>
  <c r="L76" i="17"/>
  <c r="P76" i="2" s="1"/>
  <c r="M76" i="17"/>
  <c r="Q76" i="2" s="1"/>
  <c r="L77" i="17"/>
  <c r="P77" i="2" s="1"/>
  <c r="M77" i="17"/>
  <c r="Q77" i="2" s="1"/>
  <c r="L78" i="17"/>
  <c r="P78" i="2" s="1"/>
  <c r="M78" i="17"/>
  <c r="Q78" i="2" s="1"/>
  <c r="L79" i="17"/>
  <c r="P79" i="2" s="1"/>
  <c r="M79" i="17"/>
  <c r="Q79" i="2" s="1"/>
  <c r="L80" i="17"/>
  <c r="P80" i="2" s="1"/>
  <c r="M80" i="17"/>
  <c r="Q80" i="2" s="1"/>
  <c r="L81" i="17"/>
  <c r="P81" i="2" s="1"/>
  <c r="M81" i="17"/>
  <c r="Q81" i="2" s="1"/>
  <c r="L82" i="17"/>
  <c r="P82" i="2" s="1"/>
  <c r="M82" i="17"/>
  <c r="Q82" i="2" s="1"/>
  <c r="L83" i="17"/>
  <c r="P83" i="2" s="1"/>
  <c r="M83" i="17"/>
  <c r="Q83" i="2" s="1"/>
  <c r="L84" i="17"/>
  <c r="P84" i="2" s="1"/>
  <c r="M84" i="17"/>
  <c r="Q84" i="2" s="1"/>
  <c r="L85" i="17"/>
  <c r="P85" i="2" s="1"/>
  <c r="M85" i="17"/>
  <c r="Q85" i="2" s="1"/>
  <c r="L86" i="17"/>
  <c r="P86" i="2" s="1"/>
  <c r="M86" i="17"/>
  <c r="Q86" i="2" s="1"/>
  <c r="L87" i="17"/>
  <c r="P87" i="2" s="1"/>
  <c r="M87" i="17"/>
  <c r="Q87" i="2" s="1"/>
  <c r="L88" i="17"/>
  <c r="P88" i="2" s="1"/>
  <c r="M88" i="17"/>
  <c r="Q88" i="2" s="1"/>
  <c r="L89" i="17"/>
  <c r="P89" i="2" s="1"/>
  <c r="M89" i="17"/>
  <c r="Q89" i="2" s="1"/>
  <c r="L90" i="17"/>
  <c r="P90" i="2" s="1"/>
  <c r="M90" i="17"/>
  <c r="Q90" i="2" s="1"/>
  <c r="L91" i="17"/>
  <c r="P91" i="2" s="1"/>
  <c r="M91" i="17"/>
  <c r="Q91" i="2" s="1"/>
  <c r="L92" i="17"/>
  <c r="P92" i="2" s="1"/>
  <c r="M92" i="17"/>
  <c r="Q92" i="2" s="1"/>
  <c r="L93" i="17"/>
  <c r="P93" i="2" s="1"/>
  <c r="M93" i="17"/>
  <c r="Q93" i="2" s="1"/>
  <c r="L94" i="17"/>
  <c r="P94" i="2" s="1"/>
  <c r="M94" i="17"/>
  <c r="Q94" i="2" s="1"/>
  <c r="L95" i="17"/>
  <c r="P95" i="2" s="1"/>
  <c r="M95" i="17"/>
  <c r="Q95" i="2" s="1"/>
  <c r="L96" i="17"/>
  <c r="P96" i="2" s="1"/>
  <c r="M96" i="17"/>
  <c r="Q96" i="2" s="1"/>
  <c r="L97" i="17"/>
  <c r="P97" i="2" s="1"/>
  <c r="M97" i="17"/>
  <c r="Q97" i="2" s="1"/>
  <c r="L98" i="17"/>
  <c r="P98" i="2" s="1"/>
  <c r="M98" i="17"/>
  <c r="Q98" i="2" s="1"/>
  <c r="L99" i="17"/>
  <c r="P99" i="2" s="1"/>
  <c r="M99" i="17"/>
  <c r="Q99" i="2" s="1"/>
  <c r="L100" i="17"/>
  <c r="P100" i="2" s="1"/>
  <c r="M100" i="17"/>
  <c r="Q100" i="2" s="1"/>
  <c r="L101" i="17"/>
  <c r="P101" i="2" s="1"/>
  <c r="M101" i="17"/>
  <c r="Q101" i="2" s="1"/>
  <c r="L102" i="17"/>
  <c r="P102" i="2" s="1"/>
  <c r="M102" i="17"/>
  <c r="Q102" i="2" s="1"/>
  <c r="L103" i="17"/>
  <c r="P103" i="2" s="1"/>
  <c r="M103" i="17"/>
  <c r="Q103" i="2" s="1"/>
  <c r="L104" i="17"/>
  <c r="P104" i="2" s="1"/>
  <c r="M104" i="17"/>
  <c r="Q104" i="2" s="1"/>
  <c r="L105" i="17"/>
  <c r="P105" i="2" s="1"/>
  <c r="M105" i="17"/>
  <c r="Q105" i="2" s="1"/>
  <c r="L106" i="17"/>
  <c r="P106" i="2" s="1"/>
  <c r="M106" i="17"/>
  <c r="Q106" i="2" s="1"/>
  <c r="L107" i="17"/>
  <c r="P107" i="2" s="1"/>
  <c r="M107" i="17"/>
  <c r="Q107" i="2" s="1"/>
  <c r="L108" i="17"/>
  <c r="P108" i="2" s="1"/>
  <c r="M108" i="17"/>
  <c r="Q108" i="2" s="1"/>
  <c r="L109" i="17"/>
  <c r="P109" i="2" s="1"/>
  <c r="M109" i="17"/>
  <c r="Q109" i="2" s="1"/>
  <c r="L110" i="17"/>
  <c r="P110" i="2" s="1"/>
  <c r="M110" i="17"/>
  <c r="Q110" i="2" s="1"/>
  <c r="L111" i="17"/>
  <c r="P111" i="2" s="1"/>
  <c r="M111" i="17"/>
  <c r="Q111" i="2" s="1"/>
  <c r="L112" i="17"/>
  <c r="P112" i="2" s="1"/>
  <c r="M112" i="17"/>
  <c r="Q112" i="2" s="1"/>
  <c r="L113" i="17"/>
  <c r="P113" i="2" s="1"/>
  <c r="M113" i="17"/>
  <c r="Q113" i="2" s="1"/>
  <c r="L114" i="17"/>
  <c r="P114" i="2" s="1"/>
  <c r="M114" i="17"/>
  <c r="Q114" i="2" s="1"/>
  <c r="L115" i="17"/>
  <c r="P115" i="2" s="1"/>
  <c r="M115" i="17"/>
  <c r="Q115" i="2" s="1"/>
  <c r="L116" i="17"/>
  <c r="P116" i="2" s="1"/>
  <c r="M116" i="17"/>
  <c r="Q116" i="2" s="1"/>
  <c r="L117" i="17"/>
  <c r="P117" i="2" s="1"/>
  <c r="M117" i="17"/>
  <c r="Q117" i="2" s="1"/>
  <c r="L118" i="17"/>
  <c r="P118" i="2" s="1"/>
  <c r="M118" i="17"/>
  <c r="Q118" i="2" s="1"/>
  <c r="L119" i="17"/>
  <c r="P119" i="2" s="1"/>
  <c r="M119" i="17"/>
  <c r="Q119" i="2" s="1"/>
  <c r="L120" i="17"/>
  <c r="P120" i="2" s="1"/>
  <c r="M120" i="17"/>
  <c r="Q120" i="2" s="1"/>
  <c r="L121" i="17"/>
  <c r="P121" i="2" s="1"/>
  <c r="M121" i="17"/>
  <c r="Q121" i="2" s="1"/>
  <c r="L122" i="17"/>
  <c r="P122" i="2" s="1"/>
  <c r="M122" i="17"/>
  <c r="Q122" i="2" s="1"/>
  <c r="L123" i="17"/>
  <c r="P123" i="2" s="1"/>
  <c r="M123" i="17"/>
  <c r="Q123" i="2" s="1"/>
  <c r="L124" i="17"/>
  <c r="P124" i="2" s="1"/>
  <c r="M124" i="17"/>
  <c r="Q124" i="2" s="1"/>
  <c r="L125" i="17"/>
  <c r="P125" i="2" s="1"/>
  <c r="M125" i="17"/>
  <c r="Q125" i="2" s="1"/>
  <c r="L126" i="17"/>
  <c r="P126" i="2" s="1"/>
  <c r="M126" i="17"/>
  <c r="Q126" i="2" s="1"/>
  <c r="L127" i="17"/>
  <c r="P127" i="2" s="1"/>
  <c r="M127" i="17"/>
  <c r="Q127" i="2" s="1"/>
  <c r="L128" i="17"/>
  <c r="P128" i="2" s="1"/>
  <c r="M128" i="17"/>
  <c r="Q128" i="2" s="1"/>
  <c r="L129" i="17"/>
  <c r="P129" i="2" s="1"/>
  <c r="M129" i="17"/>
  <c r="Q129" i="2" s="1"/>
  <c r="L130" i="17"/>
  <c r="P130" i="2" s="1"/>
  <c r="M130" i="17"/>
  <c r="Q130" i="2" s="1"/>
  <c r="L131" i="17"/>
  <c r="P131" i="2" s="1"/>
  <c r="M131" i="17"/>
  <c r="Q131" i="2" s="1"/>
  <c r="L132" i="17"/>
  <c r="P132" i="2" s="1"/>
  <c r="M132" i="17"/>
  <c r="Q132" i="2" s="1"/>
  <c r="L133" i="17"/>
  <c r="P133" i="2" s="1"/>
  <c r="M133" i="17"/>
  <c r="Q133" i="2" s="1"/>
  <c r="L134" i="17"/>
  <c r="P134" i="2" s="1"/>
  <c r="M134" i="17"/>
  <c r="Q134" i="2" s="1"/>
  <c r="L135" i="17"/>
  <c r="P135" i="2" s="1"/>
  <c r="M135" i="17"/>
  <c r="Q135" i="2" s="1"/>
  <c r="L136" i="17"/>
  <c r="P136" i="2" s="1"/>
  <c r="M136" i="17"/>
  <c r="Q136" i="2" s="1"/>
  <c r="L137" i="17"/>
  <c r="P137" i="2" s="1"/>
  <c r="M137" i="17"/>
  <c r="Q137" i="2" s="1"/>
  <c r="L138" i="17"/>
  <c r="P138" i="2" s="1"/>
  <c r="M138" i="17"/>
  <c r="Q138" i="2" s="1"/>
  <c r="L139" i="17"/>
  <c r="P139" i="2" s="1"/>
  <c r="M139" i="17"/>
  <c r="Q139" i="2" s="1"/>
  <c r="L140" i="17"/>
  <c r="P140" i="2" s="1"/>
  <c r="M140" i="17"/>
  <c r="Q140" i="2" s="1"/>
  <c r="L141" i="17"/>
  <c r="P141" i="2" s="1"/>
  <c r="M141" i="17"/>
  <c r="Q141" i="2" s="1"/>
  <c r="L142" i="17"/>
  <c r="P142" i="2" s="1"/>
  <c r="M142" i="17"/>
  <c r="Q142" i="2" s="1"/>
  <c r="L143" i="17"/>
  <c r="P143" i="2" s="1"/>
  <c r="M143" i="17"/>
  <c r="Q143" i="2" s="1"/>
  <c r="L144" i="17"/>
  <c r="P144" i="2" s="1"/>
  <c r="M144" i="17"/>
  <c r="Q144" i="2" s="1"/>
  <c r="L145" i="17"/>
  <c r="P145" i="2" s="1"/>
  <c r="M145" i="17"/>
  <c r="Q145" i="2" s="1"/>
  <c r="L146" i="17"/>
  <c r="P146" i="2" s="1"/>
  <c r="M146" i="17"/>
  <c r="Q146" i="2" s="1"/>
  <c r="L147" i="17"/>
  <c r="P147" i="2" s="1"/>
  <c r="M147" i="17"/>
  <c r="Q147" i="2" s="1"/>
  <c r="L148" i="17"/>
  <c r="P148" i="2" s="1"/>
  <c r="M148" i="17"/>
  <c r="Q148" i="2" s="1"/>
  <c r="L149" i="17"/>
  <c r="P149" i="2" s="1"/>
  <c r="M149" i="17"/>
  <c r="Q149" i="2" s="1"/>
  <c r="L150" i="17"/>
  <c r="P150" i="2" s="1"/>
  <c r="M150" i="17"/>
  <c r="Q150" i="2" s="1"/>
  <c r="L151" i="17"/>
  <c r="P151" i="2" s="1"/>
  <c r="M151" i="17"/>
  <c r="Q151" i="2" s="1"/>
  <c r="L152" i="17"/>
  <c r="P152" i="2" s="1"/>
  <c r="M152" i="17"/>
  <c r="Q152" i="2" s="1"/>
  <c r="L153" i="17"/>
  <c r="P153" i="2" s="1"/>
  <c r="M153" i="17"/>
  <c r="Q153" i="2" s="1"/>
  <c r="L154" i="17"/>
  <c r="P154" i="2" s="1"/>
  <c r="M154" i="17"/>
  <c r="Q154" i="2" s="1"/>
  <c r="L155" i="17"/>
  <c r="P155" i="2" s="1"/>
  <c r="M155" i="17"/>
  <c r="Q155" i="2" s="1"/>
  <c r="L156" i="17"/>
  <c r="P156" i="2" s="1"/>
  <c r="M156" i="17"/>
  <c r="Q156" i="2" s="1"/>
  <c r="L157" i="17"/>
  <c r="P157" i="2" s="1"/>
  <c r="M157" i="17"/>
  <c r="Q157" i="2" s="1"/>
  <c r="L158" i="17"/>
  <c r="P158" i="2" s="1"/>
  <c r="M158" i="17"/>
  <c r="Q158" i="2" s="1"/>
  <c r="L159" i="17"/>
  <c r="P159" i="2" s="1"/>
  <c r="M159" i="17"/>
  <c r="Q159" i="2" s="1"/>
  <c r="L160" i="17"/>
  <c r="P160" i="2" s="1"/>
  <c r="M160" i="17"/>
  <c r="Q160" i="2" s="1"/>
  <c r="L161" i="17"/>
  <c r="P161" i="2" s="1"/>
  <c r="M161" i="17"/>
  <c r="Q161" i="2" s="1"/>
  <c r="L162" i="17"/>
  <c r="P162" i="2" s="1"/>
  <c r="M162" i="17"/>
  <c r="Q162" i="2" s="1"/>
  <c r="L163" i="17"/>
  <c r="P163" i="2" s="1"/>
  <c r="M163" i="17"/>
  <c r="Q163" i="2" s="1"/>
  <c r="L164" i="17"/>
  <c r="P164" i="2" s="1"/>
  <c r="M164" i="17"/>
  <c r="Q164" i="2" s="1"/>
  <c r="L165" i="17"/>
  <c r="P165" i="2" s="1"/>
  <c r="M165" i="17"/>
  <c r="Q165" i="2" s="1"/>
  <c r="L166" i="17"/>
  <c r="P166" i="2" s="1"/>
  <c r="M166" i="17"/>
  <c r="Q166" i="2" s="1"/>
  <c r="L167" i="17"/>
  <c r="P167" i="2" s="1"/>
  <c r="M167" i="17"/>
  <c r="Q167" i="2" s="1"/>
  <c r="L168" i="17"/>
  <c r="P168" i="2" s="1"/>
  <c r="M168" i="17"/>
  <c r="Q168" i="2" s="1"/>
  <c r="L169" i="17"/>
  <c r="P169" i="2" s="1"/>
  <c r="M169" i="17"/>
  <c r="Q169" i="2" s="1"/>
  <c r="L170" i="17"/>
  <c r="P170" i="2" s="1"/>
  <c r="M170" i="17"/>
  <c r="Q170" i="2" s="1"/>
  <c r="L171" i="17"/>
  <c r="P171" i="2" s="1"/>
  <c r="M171" i="17"/>
  <c r="Q171" i="2" s="1"/>
  <c r="L172" i="17"/>
  <c r="P172" i="2" s="1"/>
  <c r="M172" i="17"/>
  <c r="Q172" i="2" s="1"/>
  <c r="L173" i="17"/>
  <c r="P173" i="2" s="1"/>
  <c r="M173" i="17"/>
  <c r="Q173" i="2" s="1"/>
  <c r="L174" i="17"/>
  <c r="P174" i="2" s="1"/>
  <c r="M174" i="17"/>
  <c r="Q174" i="2" s="1"/>
  <c r="L175" i="17"/>
  <c r="P175" i="2" s="1"/>
  <c r="M175" i="17"/>
  <c r="Q175" i="2" s="1"/>
  <c r="L176" i="17"/>
  <c r="P176" i="2" s="1"/>
  <c r="M176" i="17"/>
  <c r="Q176" i="2" s="1"/>
  <c r="L177" i="17"/>
  <c r="P177" i="2" s="1"/>
  <c r="M177" i="17"/>
  <c r="Q177" i="2" s="1"/>
  <c r="L178" i="17"/>
  <c r="P178" i="2" s="1"/>
  <c r="M178" i="17"/>
  <c r="Q178" i="2" s="1"/>
  <c r="L179" i="17"/>
  <c r="P179" i="2" s="1"/>
  <c r="M179" i="17"/>
  <c r="Q179" i="2" s="1"/>
  <c r="L180" i="17"/>
  <c r="P180" i="2" s="1"/>
  <c r="M180" i="17"/>
  <c r="Q180" i="2" s="1"/>
  <c r="L181" i="17"/>
  <c r="P181" i="2" s="1"/>
  <c r="M181" i="17"/>
  <c r="Q181" i="2" s="1"/>
  <c r="L182" i="17"/>
  <c r="P182" i="2" s="1"/>
  <c r="M182" i="17"/>
  <c r="Q182" i="2" s="1"/>
  <c r="L183" i="17"/>
  <c r="P183" i="2" s="1"/>
  <c r="M183" i="17"/>
  <c r="Q183" i="2" s="1"/>
  <c r="L184" i="17"/>
  <c r="P184" i="2" s="1"/>
  <c r="M184" i="17"/>
  <c r="Q184" i="2" s="1"/>
  <c r="L185" i="17"/>
  <c r="P185" i="2" s="1"/>
  <c r="M185" i="17"/>
  <c r="Q185" i="2" s="1"/>
  <c r="L186" i="17"/>
  <c r="P186" i="2" s="1"/>
  <c r="M186" i="17"/>
  <c r="Q186" i="2" s="1"/>
  <c r="L187" i="17"/>
  <c r="P187" i="2" s="1"/>
  <c r="M187" i="17"/>
  <c r="Q187" i="2" s="1"/>
  <c r="L188" i="17"/>
  <c r="P188" i="2" s="1"/>
  <c r="M188" i="17"/>
  <c r="Q188" i="2" s="1"/>
  <c r="L189" i="17"/>
  <c r="P189" i="2" s="1"/>
  <c r="M189" i="17"/>
  <c r="Q189" i="2" s="1"/>
  <c r="L190" i="17"/>
  <c r="P190" i="2" s="1"/>
  <c r="M190" i="17"/>
  <c r="Q190" i="2" s="1"/>
  <c r="L191" i="17"/>
  <c r="P191" i="2" s="1"/>
  <c r="M191" i="17"/>
  <c r="Q191" i="2" s="1"/>
  <c r="L192" i="17"/>
  <c r="P192" i="2" s="1"/>
  <c r="M192" i="17"/>
  <c r="Q192" i="2" s="1"/>
  <c r="L193" i="17"/>
  <c r="P193" i="2" s="1"/>
  <c r="M193" i="17"/>
  <c r="Q193" i="2" s="1"/>
  <c r="L194" i="17"/>
  <c r="P194" i="2" s="1"/>
  <c r="M194" i="17"/>
  <c r="Q194" i="2" s="1"/>
  <c r="L195" i="17"/>
  <c r="P195" i="2" s="1"/>
  <c r="M195" i="17"/>
  <c r="Q195" i="2" s="1"/>
  <c r="L196" i="17"/>
  <c r="P196" i="2" s="1"/>
  <c r="M196" i="17"/>
  <c r="Q196" i="2" s="1"/>
  <c r="L197" i="17"/>
  <c r="P197" i="2" s="1"/>
  <c r="M197" i="17"/>
  <c r="Q197" i="2" s="1"/>
  <c r="L198" i="17"/>
  <c r="P198" i="2" s="1"/>
  <c r="M198" i="17"/>
  <c r="Q198" i="2" s="1"/>
  <c r="L199" i="17"/>
  <c r="P199" i="2" s="1"/>
  <c r="M199" i="17"/>
  <c r="Q199" i="2" s="1"/>
  <c r="L200" i="17"/>
  <c r="P200" i="2" s="1"/>
  <c r="M200" i="17"/>
  <c r="Q200" i="2" s="1"/>
  <c r="L201" i="17"/>
  <c r="P201" i="2" s="1"/>
  <c r="M201" i="17"/>
  <c r="Q201" i="2" s="1"/>
  <c r="L202" i="17"/>
  <c r="P202" i="2" s="1"/>
  <c r="M202" i="17"/>
  <c r="Q202" i="2" s="1"/>
  <c r="L203" i="17"/>
  <c r="P203" i="2" s="1"/>
  <c r="M203" i="17"/>
  <c r="Q203" i="2" s="1"/>
  <c r="L204" i="17"/>
  <c r="P204" i="2" s="1"/>
  <c r="M204" i="17"/>
  <c r="Q204" i="2" s="1"/>
  <c r="L205" i="17"/>
  <c r="P205" i="2" s="1"/>
  <c r="M205" i="17"/>
  <c r="Q205" i="2" s="1"/>
  <c r="L206" i="17"/>
  <c r="P206" i="2" s="1"/>
  <c r="M206" i="17"/>
  <c r="Q206" i="2" s="1"/>
  <c r="L207" i="17"/>
  <c r="P207" i="2" s="1"/>
  <c r="M207" i="17"/>
  <c r="Q207" i="2" s="1"/>
  <c r="L208" i="17"/>
  <c r="P208" i="2" s="1"/>
  <c r="M208" i="17"/>
  <c r="Q208" i="2" s="1"/>
  <c r="L209" i="17"/>
  <c r="P209" i="2" s="1"/>
  <c r="M209" i="17"/>
  <c r="Q209" i="2" s="1"/>
  <c r="L210" i="17"/>
  <c r="P210" i="2" s="1"/>
  <c r="M210" i="17"/>
  <c r="Q210" i="2" s="1"/>
  <c r="L211" i="17"/>
  <c r="P211" i="2" s="1"/>
  <c r="M211" i="17"/>
  <c r="Q211" i="2" s="1"/>
  <c r="L212" i="17"/>
  <c r="P212" i="2" s="1"/>
  <c r="M212" i="17"/>
  <c r="Q212" i="2" s="1"/>
  <c r="L213" i="17"/>
  <c r="P213" i="2" s="1"/>
  <c r="M213" i="17"/>
  <c r="Q213" i="2" s="1"/>
  <c r="L214" i="17"/>
  <c r="P214" i="2" s="1"/>
  <c r="M214" i="17"/>
  <c r="Q214" i="2" s="1"/>
  <c r="L215" i="17"/>
  <c r="P215" i="2" s="1"/>
  <c r="M215" i="17"/>
  <c r="Q215" i="2" s="1"/>
  <c r="L216" i="17"/>
  <c r="P216" i="2" s="1"/>
  <c r="M216" i="17"/>
  <c r="Q216" i="2" s="1"/>
  <c r="L217" i="17"/>
  <c r="P217" i="2" s="1"/>
  <c r="M217" i="17"/>
  <c r="Q217" i="2" s="1"/>
  <c r="L218" i="17"/>
  <c r="P218" i="2" s="1"/>
  <c r="M218" i="17"/>
  <c r="Q218" i="2" s="1"/>
  <c r="L219" i="17"/>
  <c r="P219" i="2" s="1"/>
  <c r="M219" i="17"/>
  <c r="Q219" i="2" s="1"/>
  <c r="L220" i="17"/>
  <c r="P220" i="2" s="1"/>
  <c r="M220" i="17"/>
  <c r="Q220" i="2" s="1"/>
  <c r="L221" i="17"/>
  <c r="P221" i="2" s="1"/>
  <c r="M221" i="17"/>
  <c r="Q221" i="2" s="1"/>
  <c r="L222" i="17"/>
  <c r="P222" i="2" s="1"/>
  <c r="M222" i="17"/>
  <c r="Q222" i="2" s="1"/>
  <c r="L223" i="17"/>
  <c r="P223" i="2" s="1"/>
  <c r="M223" i="17"/>
  <c r="Q223" i="2" s="1"/>
  <c r="L224" i="17"/>
  <c r="P224" i="2" s="1"/>
  <c r="M224" i="17"/>
  <c r="Q224" i="2" s="1"/>
  <c r="L225" i="17"/>
  <c r="P225" i="2" s="1"/>
  <c r="M225" i="17"/>
  <c r="Q225" i="2" s="1"/>
  <c r="L226" i="17"/>
  <c r="P226" i="2" s="1"/>
  <c r="M226" i="17"/>
  <c r="Q226" i="2" s="1"/>
  <c r="L227" i="17"/>
  <c r="P227" i="2" s="1"/>
  <c r="M227" i="17"/>
  <c r="Q227" i="2" s="1"/>
  <c r="L228" i="17"/>
  <c r="P228" i="2" s="1"/>
  <c r="M228" i="17"/>
  <c r="Q228" i="2" s="1"/>
  <c r="L229" i="17"/>
  <c r="P229" i="2" s="1"/>
  <c r="M229" i="17"/>
  <c r="Q229" i="2" s="1"/>
  <c r="L230" i="17"/>
  <c r="P230" i="2" s="1"/>
  <c r="M230" i="17"/>
  <c r="Q230" i="2" s="1"/>
  <c r="L231" i="17"/>
  <c r="P231" i="2" s="1"/>
  <c r="M231" i="17"/>
  <c r="Q231" i="2" s="1"/>
  <c r="L232" i="17"/>
  <c r="P232" i="2" s="1"/>
  <c r="M232" i="17"/>
  <c r="Q232" i="2" s="1"/>
  <c r="L233" i="17"/>
  <c r="P233" i="2" s="1"/>
  <c r="M233" i="17"/>
  <c r="Q233" i="2" s="1"/>
  <c r="L234" i="17"/>
  <c r="P234" i="2" s="1"/>
  <c r="M234" i="17"/>
  <c r="Q234" i="2" s="1"/>
  <c r="L235" i="17"/>
  <c r="P235" i="2" s="1"/>
  <c r="M235" i="17"/>
  <c r="Q235" i="2" s="1"/>
  <c r="L236" i="17"/>
  <c r="P236" i="2" s="1"/>
  <c r="M236" i="17"/>
  <c r="Q236" i="2" s="1"/>
  <c r="L237" i="17"/>
  <c r="P237" i="2" s="1"/>
  <c r="M237" i="17"/>
  <c r="Q237" i="2" s="1"/>
  <c r="L238" i="17"/>
  <c r="P238" i="2" s="1"/>
  <c r="M238" i="17"/>
  <c r="Q238" i="2" s="1"/>
  <c r="L239" i="17"/>
  <c r="P239" i="2" s="1"/>
  <c r="M239" i="17"/>
  <c r="Q239" i="2" s="1"/>
  <c r="L240" i="17"/>
  <c r="P240" i="2" s="1"/>
  <c r="M240" i="17"/>
  <c r="Q240" i="2" s="1"/>
  <c r="L241" i="17"/>
  <c r="P241" i="2" s="1"/>
  <c r="M241" i="17"/>
  <c r="Q241" i="2" s="1"/>
  <c r="L242" i="17"/>
  <c r="P242" i="2" s="1"/>
  <c r="M242" i="17"/>
  <c r="Q242" i="2" s="1"/>
  <c r="L243" i="17"/>
  <c r="P243" i="2" s="1"/>
  <c r="M243" i="17"/>
  <c r="Q243" i="2" s="1"/>
  <c r="L244" i="17"/>
  <c r="P244" i="2" s="1"/>
  <c r="M244" i="17"/>
  <c r="Q244" i="2" s="1"/>
  <c r="L245" i="17"/>
  <c r="P245" i="2" s="1"/>
  <c r="M245" i="17"/>
  <c r="Q245" i="2" s="1"/>
  <c r="L246" i="17"/>
  <c r="P246" i="2" s="1"/>
  <c r="M246" i="17"/>
  <c r="Q246" i="2" s="1"/>
  <c r="L247" i="17"/>
  <c r="P247" i="2" s="1"/>
  <c r="M247" i="17"/>
  <c r="Q247" i="2" s="1"/>
  <c r="L248" i="17"/>
  <c r="P248" i="2" s="1"/>
  <c r="M248" i="17"/>
  <c r="Q248" i="2" s="1"/>
  <c r="L249" i="17"/>
  <c r="P249" i="2" s="1"/>
  <c r="M249" i="17"/>
  <c r="Q249" i="2" s="1"/>
  <c r="L250" i="17"/>
  <c r="P250" i="2" s="1"/>
  <c r="M250" i="17"/>
  <c r="Q250" i="2" s="1"/>
  <c r="L251" i="17"/>
  <c r="P251" i="2" s="1"/>
  <c r="M251" i="17"/>
  <c r="Q251" i="2" s="1"/>
  <c r="L252" i="17"/>
  <c r="P252" i="2" s="1"/>
  <c r="M252" i="17"/>
  <c r="Q252" i="2" s="1"/>
  <c r="L253" i="17"/>
  <c r="P253" i="2" s="1"/>
  <c r="M253" i="17"/>
  <c r="Q253" i="2" s="1"/>
  <c r="L254" i="17"/>
  <c r="P254" i="2" s="1"/>
  <c r="M254" i="17"/>
  <c r="Q254" i="2" s="1"/>
  <c r="L255" i="17"/>
  <c r="P255" i="2" s="1"/>
  <c r="M255" i="17"/>
  <c r="Q255" i="2" s="1"/>
  <c r="L256" i="17"/>
  <c r="P256" i="2" s="1"/>
  <c r="M256" i="17"/>
  <c r="Q256" i="2" s="1"/>
  <c r="L257" i="17"/>
  <c r="P257" i="2" s="1"/>
  <c r="M257" i="17"/>
  <c r="Q257" i="2" s="1"/>
  <c r="L258" i="17"/>
  <c r="P258" i="2" s="1"/>
  <c r="M258" i="17"/>
  <c r="Q258" i="2" s="1"/>
  <c r="L259" i="17"/>
  <c r="P259" i="2" s="1"/>
  <c r="M259" i="17"/>
  <c r="Q259" i="2" s="1"/>
  <c r="L260" i="17"/>
  <c r="P260" i="2" s="1"/>
  <c r="M260" i="17"/>
  <c r="Q260" i="2" s="1"/>
  <c r="L261" i="17"/>
  <c r="P261" i="2" s="1"/>
  <c r="M261" i="17"/>
  <c r="Q261" i="2" s="1"/>
  <c r="L262" i="17"/>
  <c r="P262" i="2" s="1"/>
  <c r="M262" i="17"/>
  <c r="Q262" i="2" s="1"/>
  <c r="L263" i="17"/>
  <c r="P263" i="2" s="1"/>
  <c r="M263" i="17"/>
  <c r="Q263" i="2" s="1"/>
  <c r="L264" i="17"/>
  <c r="P264" i="2" s="1"/>
  <c r="M264" i="17"/>
  <c r="Q264" i="2" s="1"/>
  <c r="L265" i="17"/>
  <c r="P265" i="2" s="1"/>
  <c r="M265" i="17"/>
  <c r="Q265" i="2" s="1"/>
  <c r="L266" i="17"/>
  <c r="P266" i="2" s="1"/>
  <c r="M266" i="17"/>
  <c r="Q266" i="2" s="1"/>
  <c r="L267" i="17"/>
  <c r="P267" i="2" s="1"/>
  <c r="M267" i="17"/>
  <c r="Q267" i="2" s="1"/>
  <c r="L268" i="17"/>
  <c r="P268" i="2" s="1"/>
  <c r="M268" i="17"/>
  <c r="Q268" i="2" s="1"/>
  <c r="L269" i="17"/>
  <c r="P269" i="2" s="1"/>
  <c r="M269" i="17"/>
  <c r="Q269" i="2" s="1"/>
  <c r="L270" i="17"/>
  <c r="P270" i="2" s="1"/>
  <c r="M270" i="17"/>
  <c r="Q270" i="2" s="1"/>
  <c r="L271" i="17"/>
  <c r="P271" i="2" s="1"/>
  <c r="M271" i="17"/>
  <c r="Q271" i="2" s="1"/>
  <c r="L272" i="17"/>
  <c r="P272" i="2" s="1"/>
  <c r="M272" i="17"/>
  <c r="Q272" i="2" s="1"/>
  <c r="L273" i="17"/>
  <c r="P273" i="2" s="1"/>
  <c r="M273" i="17"/>
  <c r="Q273" i="2" s="1"/>
  <c r="L274" i="17"/>
  <c r="P274" i="2" s="1"/>
  <c r="M274" i="17"/>
  <c r="Q274" i="2" s="1"/>
  <c r="L275" i="17"/>
  <c r="P275" i="2" s="1"/>
  <c r="M275" i="17"/>
  <c r="Q275" i="2" s="1"/>
  <c r="L276" i="17"/>
  <c r="P276" i="2" s="1"/>
  <c r="M276" i="17"/>
  <c r="Q276" i="2" s="1"/>
  <c r="L277" i="17"/>
  <c r="P277" i="2" s="1"/>
  <c r="M277" i="17"/>
  <c r="Q277" i="2" s="1"/>
  <c r="L278" i="17"/>
  <c r="P278" i="2" s="1"/>
  <c r="M278" i="17"/>
  <c r="Q278" i="2" s="1"/>
  <c r="L279" i="17"/>
  <c r="P279" i="2" s="1"/>
  <c r="M279" i="17"/>
  <c r="Q279" i="2" s="1"/>
  <c r="L280" i="17"/>
  <c r="P280" i="2" s="1"/>
  <c r="M280" i="17"/>
  <c r="Q280" i="2" s="1"/>
  <c r="L281" i="17"/>
  <c r="P281" i="2" s="1"/>
  <c r="M281" i="17"/>
  <c r="Q281" i="2" s="1"/>
  <c r="L282" i="17"/>
  <c r="P282" i="2" s="1"/>
  <c r="M282" i="17"/>
  <c r="Q282" i="2" s="1"/>
  <c r="L283" i="17"/>
  <c r="P283" i="2" s="1"/>
  <c r="M283" i="17"/>
  <c r="Q283" i="2" s="1"/>
  <c r="L284" i="17"/>
  <c r="P284" i="2" s="1"/>
  <c r="M284" i="17"/>
  <c r="Q284" i="2" s="1"/>
  <c r="L285" i="17"/>
  <c r="P285" i="2" s="1"/>
  <c r="M285" i="17"/>
  <c r="Q285" i="2" s="1"/>
  <c r="L286" i="17"/>
  <c r="P286" i="2" s="1"/>
  <c r="M286" i="17"/>
  <c r="Q286" i="2" s="1"/>
  <c r="L287" i="17"/>
  <c r="P287" i="2" s="1"/>
  <c r="M287" i="17"/>
  <c r="Q287" i="2" s="1"/>
  <c r="L288" i="17"/>
  <c r="P288" i="2" s="1"/>
  <c r="M288" i="17"/>
  <c r="Q288" i="2" s="1"/>
  <c r="L289" i="17"/>
  <c r="P289" i="2" s="1"/>
  <c r="M289" i="17"/>
  <c r="Q289" i="2" s="1"/>
  <c r="L290" i="17"/>
  <c r="P290" i="2" s="1"/>
  <c r="M290" i="17"/>
  <c r="Q290" i="2" s="1"/>
  <c r="L291" i="17"/>
  <c r="P291" i="2" s="1"/>
  <c r="M291" i="17"/>
  <c r="Q291" i="2" s="1"/>
  <c r="L292" i="17"/>
  <c r="P292" i="2" s="1"/>
  <c r="M292" i="17"/>
  <c r="Q292" i="2" s="1"/>
  <c r="L293" i="17"/>
  <c r="P293" i="2" s="1"/>
  <c r="M293" i="17"/>
  <c r="Q293" i="2" s="1"/>
  <c r="L294" i="17"/>
  <c r="P294" i="2" s="1"/>
  <c r="M294" i="17"/>
  <c r="Q294" i="2" s="1"/>
  <c r="L295" i="17"/>
  <c r="P295" i="2" s="1"/>
  <c r="M295" i="17"/>
  <c r="Q295" i="2" s="1"/>
  <c r="L296" i="17"/>
  <c r="P296" i="2" s="1"/>
  <c r="M296" i="17"/>
  <c r="Q296" i="2" s="1"/>
  <c r="L297" i="17"/>
  <c r="P297" i="2" s="1"/>
  <c r="M297" i="17"/>
  <c r="Q297" i="2" s="1"/>
  <c r="L298" i="17"/>
  <c r="P298" i="2" s="1"/>
  <c r="M298" i="17"/>
  <c r="Q298" i="2" s="1"/>
  <c r="L299" i="17"/>
  <c r="P299" i="2" s="1"/>
  <c r="M299" i="17"/>
  <c r="Q299" i="2" s="1"/>
  <c r="L300" i="17"/>
  <c r="P300" i="2" s="1"/>
  <c r="M300" i="17"/>
  <c r="Q300" i="2" s="1"/>
  <c r="L301" i="17"/>
  <c r="P301" i="2" s="1"/>
  <c r="M301" i="17"/>
  <c r="Q301" i="2" s="1"/>
  <c r="L302" i="17"/>
  <c r="P302" i="2" s="1"/>
  <c r="M302" i="17"/>
  <c r="Q302" i="2" s="1"/>
  <c r="L303" i="17"/>
  <c r="P303" i="2" s="1"/>
  <c r="M303" i="17"/>
  <c r="Q303" i="2" s="1"/>
  <c r="L304" i="17"/>
  <c r="P304" i="2" s="1"/>
  <c r="M304" i="17"/>
  <c r="Q304" i="2" s="1"/>
  <c r="L305" i="17"/>
  <c r="P305" i="2" s="1"/>
  <c r="M305" i="17"/>
  <c r="Q305" i="2" s="1"/>
  <c r="L306" i="17"/>
  <c r="P306" i="2" s="1"/>
  <c r="M306" i="17"/>
  <c r="Q306" i="2" s="1"/>
  <c r="L307" i="17"/>
  <c r="P307" i="2" s="1"/>
  <c r="M307" i="17"/>
  <c r="Q307" i="2" s="1"/>
  <c r="L308" i="17"/>
  <c r="P308" i="2" s="1"/>
  <c r="M308" i="17"/>
  <c r="Q308" i="2" s="1"/>
  <c r="L309" i="17"/>
  <c r="P309" i="2" s="1"/>
  <c r="M309" i="17"/>
  <c r="Q309" i="2" s="1"/>
  <c r="L310" i="17"/>
  <c r="P310" i="2" s="1"/>
  <c r="M310" i="17"/>
  <c r="Q310" i="2" s="1"/>
  <c r="L311" i="17"/>
  <c r="P311" i="2" s="1"/>
  <c r="M311" i="17"/>
  <c r="Q311" i="2" s="1"/>
  <c r="L312" i="17"/>
  <c r="P312" i="2" s="1"/>
  <c r="M312" i="17"/>
  <c r="Q312" i="2" s="1"/>
  <c r="L313" i="17"/>
  <c r="P313" i="2" s="1"/>
  <c r="M313" i="17"/>
  <c r="Q313" i="2" s="1"/>
  <c r="L314" i="17"/>
  <c r="P314" i="2" s="1"/>
  <c r="M314" i="17"/>
  <c r="Q314" i="2" s="1"/>
  <c r="L315" i="17"/>
  <c r="P315" i="2" s="1"/>
  <c r="M315" i="17"/>
  <c r="Q315" i="2" s="1"/>
  <c r="L316" i="17"/>
  <c r="P316" i="2" s="1"/>
  <c r="M316" i="17"/>
  <c r="Q316" i="2" s="1"/>
  <c r="L317" i="17"/>
  <c r="P317" i="2" s="1"/>
  <c r="M317" i="17"/>
  <c r="Q317" i="2" s="1"/>
  <c r="L318" i="17"/>
  <c r="P318" i="2" s="1"/>
  <c r="M318" i="17"/>
  <c r="Q318" i="2" s="1"/>
  <c r="L319" i="17"/>
  <c r="P319" i="2" s="1"/>
  <c r="M319" i="17"/>
  <c r="Q319" i="2" s="1"/>
  <c r="L320" i="17"/>
  <c r="P320" i="2" s="1"/>
  <c r="M320" i="17"/>
  <c r="Q320" i="2" s="1"/>
  <c r="L321" i="17"/>
  <c r="P321" i="2" s="1"/>
  <c r="M321" i="17"/>
  <c r="Q321" i="2" s="1"/>
  <c r="L322" i="17"/>
  <c r="P322" i="2" s="1"/>
  <c r="M322" i="17"/>
  <c r="Q322" i="2" s="1"/>
  <c r="L323" i="17"/>
  <c r="P323" i="2" s="1"/>
  <c r="M323" i="17"/>
  <c r="Q323" i="2" s="1"/>
  <c r="L324" i="17"/>
  <c r="P324" i="2" s="1"/>
  <c r="M324" i="17"/>
  <c r="Q324" i="2" s="1"/>
  <c r="L325" i="17"/>
  <c r="P325" i="2" s="1"/>
  <c r="M325" i="17"/>
  <c r="Q325" i="2" s="1"/>
  <c r="L326" i="17"/>
  <c r="P326" i="2" s="1"/>
  <c r="M326" i="17"/>
  <c r="Q326" i="2" s="1"/>
  <c r="L327" i="17"/>
  <c r="P327" i="2" s="1"/>
  <c r="M327" i="17"/>
  <c r="Q327" i="2" s="1"/>
  <c r="L328" i="17"/>
  <c r="P328" i="2" s="1"/>
  <c r="M328" i="17"/>
  <c r="Q328" i="2" s="1"/>
  <c r="L329" i="17"/>
  <c r="P329" i="2" s="1"/>
  <c r="M329" i="17"/>
  <c r="Q329" i="2" s="1"/>
  <c r="L330" i="17"/>
  <c r="P330" i="2" s="1"/>
  <c r="M330" i="17"/>
  <c r="Q330" i="2" s="1"/>
  <c r="L331" i="17"/>
  <c r="P331" i="2" s="1"/>
  <c r="M331" i="17"/>
  <c r="Q331" i="2" s="1"/>
  <c r="L332" i="17"/>
  <c r="P332" i="2" s="1"/>
  <c r="M332" i="17"/>
  <c r="Q332" i="2" s="1"/>
  <c r="L333" i="17"/>
  <c r="P333" i="2" s="1"/>
  <c r="M333" i="17"/>
  <c r="Q333" i="2" s="1"/>
  <c r="L334" i="17"/>
  <c r="P334" i="2" s="1"/>
  <c r="M334" i="17"/>
  <c r="Q334" i="2" s="1"/>
  <c r="L335" i="17"/>
  <c r="P335" i="2" s="1"/>
  <c r="M335" i="17"/>
  <c r="Q335" i="2" s="1"/>
  <c r="L336" i="17"/>
  <c r="P336" i="2" s="1"/>
  <c r="M336" i="17"/>
  <c r="Q336" i="2" s="1"/>
  <c r="L337" i="17"/>
  <c r="P337" i="2" s="1"/>
  <c r="M337" i="17"/>
  <c r="Q337" i="2" s="1"/>
  <c r="L338" i="17"/>
  <c r="P338" i="2" s="1"/>
  <c r="M338" i="17"/>
  <c r="Q338" i="2" s="1"/>
  <c r="L339" i="17"/>
  <c r="P339" i="2" s="1"/>
  <c r="M339" i="17"/>
  <c r="Q339" i="2" s="1"/>
  <c r="L340" i="17"/>
  <c r="P340" i="2" s="1"/>
  <c r="M340" i="17"/>
  <c r="Q340" i="2" s="1"/>
  <c r="L341" i="17"/>
  <c r="P341" i="2" s="1"/>
  <c r="M341" i="17"/>
  <c r="Q341" i="2" s="1"/>
  <c r="L342" i="17"/>
  <c r="P342" i="2" s="1"/>
  <c r="M342" i="17"/>
  <c r="Q342" i="2" s="1"/>
  <c r="L343" i="17"/>
  <c r="P343" i="2" s="1"/>
  <c r="M343" i="17"/>
  <c r="Q343" i="2" s="1"/>
  <c r="L344" i="17"/>
  <c r="P344" i="2" s="1"/>
  <c r="M344" i="17"/>
  <c r="Q344" i="2" s="1"/>
  <c r="L345" i="17"/>
  <c r="P345" i="2" s="1"/>
  <c r="M345" i="17"/>
  <c r="Q345" i="2" s="1"/>
  <c r="L346" i="17"/>
  <c r="P346" i="2" s="1"/>
  <c r="M346" i="17"/>
  <c r="Q346" i="2" s="1"/>
  <c r="L347" i="17"/>
  <c r="P347" i="2" s="1"/>
  <c r="M347" i="17"/>
  <c r="Q347" i="2" s="1"/>
  <c r="L348" i="17"/>
  <c r="P348" i="2" s="1"/>
  <c r="M348" i="17"/>
  <c r="Q348" i="2" s="1"/>
  <c r="L349" i="17"/>
  <c r="P349" i="2" s="1"/>
  <c r="M349" i="17"/>
  <c r="Q349" i="2" s="1"/>
  <c r="L350" i="17"/>
  <c r="P350" i="2" s="1"/>
  <c r="M350" i="17"/>
  <c r="Q350" i="2" s="1"/>
  <c r="L351" i="17"/>
  <c r="P351" i="2" s="1"/>
  <c r="M351" i="17"/>
  <c r="Q351" i="2" s="1"/>
  <c r="L352" i="17"/>
  <c r="P352" i="2" s="1"/>
  <c r="M352" i="17"/>
  <c r="Q352" i="2" s="1"/>
  <c r="L353" i="17"/>
  <c r="P353" i="2" s="1"/>
  <c r="M353" i="17"/>
  <c r="Q353" i="2" s="1"/>
  <c r="L354" i="17"/>
  <c r="P354" i="2" s="1"/>
  <c r="M354" i="17"/>
  <c r="Q354" i="2" s="1"/>
  <c r="L355" i="17"/>
  <c r="P355" i="2" s="1"/>
  <c r="M355" i="17"/>
  <c r="Q355" i="2" s="1"/>
  <c r="L356" i="17"/>
  <c r="P356" i="2" s="1"/>
  <c r="M356" i="17"/>
  <c r="Q356" i="2" s="1"/>
  <c r="L357" i="17"/>
  <c r="P357" i="2" s="1"/>
  <c r="M357" i="17"/>
  <c r="Q357" i="2" s="1"/>
  <c r="L358" i="17"/>
  <c r="P358" i="2" s="1"/>
  <c r="M358" i="17"/>
  <c r="Q358" i="2" s="1"/>
  <c r="L359" i="17"/>
  <c r="P359" i="2" s="1"/>
  <c r="M359" i="17"/>
  <c r="Q359" i="2" s="1"/>
  <c r="L360" i="17"/>
  <c r="P360" i="2" s="1"/>
  <c r="M360" i="17"/>
  <c r="Q360" i="2" s="1"/>
  <c r="L361" i="17"/>
  <c r="P361" i="2" s="1"/>
  <c r="M361" i="17"/>
  <c r="Q361" i="2" s="1"/>
  <c r="L362" i="17"/>
  <c r="P362" i="2" s="1"/>
  <c r="M362" i="17"/>
  <c r="Q362" i="2" s="1"/>
  <c r="L363" i="17"/>
  <c r="P363" i="2" s="1"/>
  <c r="M363" i="17"/>
  <c r="Q363" i="2" s="1"/>
  <c r="L364" i="17"/>
  <c r="P364" i="2" s="1"/>
  <c r="M364" i="17"/>
  <c r="Q364" i="2" s="1"/>
  <c r="L365" i="17"/>
  <c r="P365" i="2" s="1"/>
  <c r="M365" i="17"/>
  <c r="Q365" i="2" s="1"/>
  <c r="L366" i="17"/>
  <c r="P366" i="2" s="1"/>
  <c r="M366" i="17"/>
  <c r="Q366" i="2" s="1"/>
  <c r="L367" i="17"/>
  <c r="P367" i="2" s="1"/>
  <c r="M367" i="17"/>
  <c r="Q367" i="2" s="1"/>
  <c r="L368" i="17"/>
  <c r="P368" i="2" s="1"/>
  <c r="M368" i="17"/>
  <c r="Q368" i="2" s="1"/>
  <c r="L369" i="17"/>
  <c r="P369" i="2" s="1"/>
  <c r="M369" i="17"/>
  <c r="Q369" i="2" s="1"/>
  <c r="L370" i="17"/>
  <c r="P370" i="2" s="1"/>
  <c r="M370" i="17"/>
  <c r="Q370" i="2" s="1"/>
  <c r="L371" i="17"/>
  <c r="P371" i="2" s="1"/>
  <c r="M371" i="17"/>
  <c r="Q371" i="2" s="1"/>
  <c r="L372" i="17"/>
  <c r="P372" i="2" s="1"/>
  <c r="M372" i="17"/>
  <c r="Q372" i="2" s="1"/>
  <c r="L373" i="17"/>
  <c r="P373" i="2" s="1"/>
  <c r="M373" i="17"/>
  <c r="Q373" i="2" s="1"/>
  <c r="L374" i="17"/>
  <c r="P374" i="2" s="1"/>
  <c r="M374" i="17"/>
  <c r="Q374" i="2" s="1"/>
  <c r="L375" i="17"/>
  <c r="P375" i="2" s="1"/>
  <c r="M375" i="17"/>
  <c r="Q375" i="2" s="1"/>
  <c r="L376" i="17"/>
  <c r="P376" i="2" s="1"/>
  <c r="M376" i="17"/>
  <c r="Q376" i="2" s="1"/>
  <c r="L377" i="17"/>
  <c r="P377" i="2" s="1"/>
  <c r="M377" i="17"/>
  <c r="Q377" i="2" s="1"/>
  <c r="L378" i="17"/>
  <c r="P378" i="2" s="1"/>
  <c r="M378" i="17"/>
  <c r="Q378" i="2" s="1"/>
  <c r="L379" i="17"/>
  <c r="P379" i="2" s="1"/>
  <c r="M379" i="17"/>
  <c r="Q379" i="2" s="1"/>
  <c r="L380" i="17"/>
  <c r="P380" i="2" s="1"/>
  <c r="M380" i="17"/>
  <c r="Q380" i="2" s="1"/>
  <c r="L381" i="17"/>
  <c r="P381" i="2" s="1"/>
  <c r="M381" i="17"/>
  <c r="Q381" i="2" s="1"/>
  <c r="L382" i="17"/>
  <c r="P382" i="2" s="1"/>
  <c r="M382" i="17"/>
  <c r="Q382" i="2" s="1"/>
  <c r="L383" i="17"/>
  <c r="P383" i="2" s="1"/>
  <c r="M383" i="17"/>
  <c r="Q383" i="2" s="1"/>
  <c r="L384" i="17"/>
  <c r="P384" i="2" s="1"/>
  <c r="M384" i="17"/>
  <c r="Q384" i="2" s="1"/>
  <c r="L385" i="17"/>
  <c r="P385" i="2" s="1"/>
  <c r="M385" i="17"/>
  <c r="Q385" i="2" s="1"/>
  <c r="L386" i="17"/>
  <c r="P386" i="2" s="1"/>
  <c r="M386" i="17"/>
  <c r="Q386" i="2" s="1"/>
  <c r="L387" i="17"/>
  <c r="P387" i="2" s="1"/>
  <c r="M387" i="17"/>
  <c r="Q387" i="2" s="1"/>
  <c r="L388" i="17"/>
  <c r="P388" i="2" s="1"/>
  <c r="M388" i="17"/>
  <c r="Q388" i="2" s="1"/>
  <c r="L389" i="17"/>
  <c r="P389" i="2" s="1"/>
  <c r="M389" i="17"/>
  <c r="Q389" i="2" s="1"/>
  <c r="L390" i="17"/>
  <c r="P390" i="2" s="1"/>
  <c r="M390" i="17"/>
  <c r="Q390" i="2" s="1"/>
  <c r="L391" i="17"/>
  <c r="P391" i="2" s="1"/>
  <c r="M391" i="17"/>
  <c r="Q391" i="2" s="1"/>
  <c r="L392" i="17"/>
  <c r="P392" i="2" s="1"/>
  <c r="M392" i="17"/>
  <c r="Q392" i="2" s="1"/>
  <c r="L393" i="17"/>
  <c r="P393" i="2" s="1"/>
  <c r="M393" i="17"/>
  <c r="Q393" i="2" s="1"/>
  <c r="L394" i="17"/>
  <c r="P394" i="2" s="1"/>
  <c r="M394" i="17"/>
  <c r="Q394" i="2" s="1"/>
  <c r="L395" i="17"/>
  <c r="P395" i="2" s="1"/>
  <c r="M395" i="17"/>
  <c r="Q395" i="2" s="1"/>
  <c r="L396" i="17"/>
  <c r="P396" i="2" s="1"/>
  <c r="M396" i="17"/>
  <c r="Q396" i="2" s="1"/>
  <c r="L397" i="17"/>
  <c r="P397" i="2" s="1"/>
  <c r="M397" i="17"/>
  <c r="Q397" i="2" s="1"/>
  <c r="L398" i="17"/>
  <c r="P398" i="2" s="1"/>
  <c r="M398" i="17"/>
  <c r="Q398" i="2" s="1"/>
  <c r="L399" i="17"/>
  <c r="P399" i="2" s="1"/>
  <c r="M399" i="17"/>
  <c r="Q399" i="2" s="1"/>
  <c r="L400" i="17"/>
  <c r="P400" i="2" s="1"/>
  <c r="M400" i="17"/>
  <c r="Q400" i="2" s="1"/>
  <c r="L401" i="17"/>
  <c r="P401" i="2" s="1"/>
  <c r="M401" i="17"/>
  <c r="Q401" i="2" s="1"/>
  <c r="L402" i="17"/>
  <c r="P402" i="2" s="1"/>
  <c r="M402" i="17"/>
  <c r="Q402" i="2" s="1"/>
  <c r="L403" i="17"/>
  <c r="P403" i="2" s="1"/>
  <c r="M403" i="17"/>
  <c r="Q403" i="2" s="1"/>
  <c r="L404" i="17"/>
  <c r="P404" i="2" s="1"/>
  <c r="M404" i="17"/>
  <c r="Q404" i="2" s="1"/>
  <c r="L405" i="17"/>
  <c r="P405" i="2" s="1"/>
  <c r="M405" i="17"/>
  <c r="Q405" i="2" s="1"/>
  <c r="L406" i="17"/>
  <c r="P406" i="2" s="1"/>
  <c r="M406" i="17"/>
  <c r="Q406" i="2" s="1"/>
  <c r="L407" i="17"/>
  <c r="P407" i="2" s="1"/>
  <c r="M407" i="17"/>
  <c r="Q407" i="2" s="1"/>
  <c r="L408" i="17"/>
  <c r="P408" i="2" s="1"/>
  <c r="M408" i="17"/>
  <c r="Q408" i="2" s="1"/>
  <c r="L409" i="17"/>
  <c r="P409" i="2" s="1"/>
  <c r="M409" i="17"/>
  <c r="Q409" i="2" s="1"/>
  <c r="L410" i="17"/>
  <c r="P410" i="2" s="1"/>
  <c r="M410" i="17"/>
  <c r="Q410" i="2" s="1"/>
  <c r="L411" i="17"/>
  <c r="P411" i="2" s="1"/>
  <c r="M411" i="17"/>
  <c r="Q411" i="2" s="1"/>
  <c r="L412" i="17"/>
  <c r="P412" i="2" s="1"/>
  <c r="M412" i="17"/>
  <c r="Q412" i="2" s="1"/>
  <c r="L413" i="17"/>
  <c r="P413" i="2" s="1"/>
  <c r="M413" i="17"/>
  <c r="Q413" i="2" s="1"/>
  <c r="L414" i="17"/>
  <c r="P414" i="2" s="1"/>
  <c r="M414" i="17"/>
  <c r="Q414" i="2" s="1"/>
  <c r="L415" i="17"/>
  <c r="P415" i="2" s="1"/>
  <c r="M415" i="17"/>
  <c r="Q415" i="2" s="1"/>
  <c r="L416" i="17"/>
  <c r="P416" i="2" s="1"/>
  <c r="M416" i="17"/>
  <c r="Q416" i="2" s="1"/>
  <c r="L417" i="17"/>
  <c r="P417" i="2" s="1"/>
  <c r="M417" i="17"/>
  <c r="Q417" i="2" s="1"/>
  <c r="L418" i="17"/>
  <c r="P418" i="2" s="1"/>
  <c r="M418" i="17"/>
  <c r="Q418" i="2" s="1"/>
  <c r="L419" i="17"/>
  <c r="P419" i="2" s="1"/>
  <c r="M419" i="17"/>
  <c r="Q419" i="2" s="1"/>
  <c r="L420" i="17"/>
  <c r="P420" i="2" s="1"/>
  <c r="M420" i="17"/>
  <c r="Q420" i="2" s="1"/>
  <c r="L421" i="17"/>
  <c r="P421" i="2" s="1"/>
  <c r="M421" i="17"/>
  <c r="Q421" i="2" s="1"/>
  <c r="L422" i="17"/>
  <c r="P422" i="2" s="1"/>
  <c r="M422" i="17"/>
  <c r="Q422" i="2" s="1"/>
  <c r="L423" i="17"/>
  <c r="P423" i="2" s="1"/>
  <c r="M423" i="17"/>
  <c r="Q423" i="2" s="1"/>
  <c r="L424" i="17"/>
  <c r="P424" i="2" s="1"/>
  <c r="M424" i="17"/>
  <c r="Q424" i="2" s="1"/>
  <c r="L425" i="17"/>
  <c r="P425" i="2" s="1"/>
  <c r="M425" i="17"/>
  <c r="Q425" i="2" s="1"/>
  <c r="L426" i="17"/>
  <c r="P426" i="2" s="1"/>
  <c r="M426" i="17"/>
  <c r="Q426" i="2" s="1"/>
  <c r="L427" i="17"/>
  <c r="P427" i="2" s="1"/>
  <c r="M427" i="17"/>
  <c r="Q427" i="2" s="1"/>
  <c r="L428" i="17"/>
  <c r="P428" i="2" s="1"/>
  <c r="M428" i="17"/>
  <c r="Q428" i="2" s="1"/>
  <c r="L429" i="17"/>
  <c r="P429" i="2" s="1"/>
  <c r="M429" i="17"/>
  <c r="Q429" i="2" s="1"/>
  <c r="L430" i="17"/>
  <c r="P430" i="2" s="1"/>
  <c r="M430" i="17"/>
  <c r="Q430" i="2" s="1"/>
  <c r="L431" i="17"/>
  <c r="P431" i="2" s="1"/>
  <c r="M431" i="17"/>
  <c r="Q431" i="2" s="1"/>
  <c r="L432" i="17"/>
  <c r="P432" i="2" s="1"/>
  <c r="M432" i="17"/>
  <c r="Q432" i="2" s="1"/>
  <c r="L433" i="17"/>
  <c r="P433" i="2" s="1"/>
  <c r="M433" i="17"/>
  <c r="Q433" i="2" s="1"/>
  <c r="L434" i="17"/>
  <c r="P434" i="2" s="1"/>
  <c r="M434" i="17"/>
  <c r="Q434" i="2" s="1"/>
  <c r="L435" i="17"/>
  <c r="P435" i="2" s="1"/>
  <c r="M435" i="17"/>
  <c r="Q435" i="2" s="1"/>
  <c r="L436" i="17"/>
  <c r="P436" i="2" s="1"/>
  <c r="M436" i="17"/>
  <c r="Q436" i="2" s="1"/>
  <c r="L437" i="17"/>
  <c r="P437" i="2" s="1"/>
  <c r="M437" i="17"/>
  <c r="Q437" i="2" s="1"/>
  <c r="L438" i="17"/>
  <c r="P438" i="2" s="1"/>
  <c r="M438" i="17"/>
  <c r="Q438" i="2" s="1"/>
  <c r="L439" i="17"/>
  <c r="P439" i="2" s="1"/>
  <c r="M439" i="17"/>
  <c r="Q439" i="2" s="1"/>
  <c r="L440" i="17"/>
  <c r="P440" i="2" s="1"/>
  <c r="M440" i="17"/>
  <c r="Q440" i="2" s="1"/>
  <c r="L441" i="17"/>
  <c r="P441" i="2" s="1"/>
  <c r="M441" i="17"/>
  <c r="Q441" i="2" s="1"/>
  <c r="L442" i="17"/>
  <c r="P442" i="2" s="1"/>
  <c r="M442" i="17"/>
  <c r="Q442" i="2" s="1"/>
  <c r="L443" i="17"/>
  <c r="P443" i="2" s="1"/>
  <c r="M443" i="17"/>
  <c r="Q443" i="2" s="1"/>
  <c r="L444" i="17"/>
  <c r="P444" i="2" s="1"/>
  <c r="M444" i="17"/>
  <c r="Q444" i="2" s="1"/>
  <c r="L445" i="17"/>
  <c r="P445" i="2" s="1"/>
  <c r="M445" i="17"/>
  <c r="Q445" i="2" s="1"/>
  <c r="L446" i="17"/>
  <c r="P446" i="2" s="1"/>
  <c r="M446" i="17"/>
  <c r="Q446" i="2" s="1"/>
  <c r="L447" i="17"/>
  <c r="P447" i="2" s="1"/>
  <c r="M447" i="17"/>
  <c r="Q447" i="2" s="1"/>
  <c r="L448" i="17"/>
  <c r="P448" i="2" s="1"/>
  <c r="M448" i="17"/>
  <c r="Q448" i="2" s="1"/>
  <c r="L449" i="17"/>
  <c r="P449" i="2" s="1"/>
  <c r="M449" i="17"/>
  <c r="Q449" i="2" s="1"/>
  <c r="L450" i="17"/>
  <c r="P450" i="2" s="1"/>
  <c r="M450" i="17"/>
  <c r="Q450" i="2" s="1"/>
  <c r="L451" i="17"/>
  <c r="P451" i="2" s="1"/>
  <c r="M451" i="17"/>
  <c r="Q451" i="2" s="1"/>
  <c r="L452" i="17"/>
  <c r="P452" i="2" s="1"/>
  <c r="M452" i="17"/>
  <c r="Q452" i="2" s="1"/>
  <c r="L453" i="17"/>
  <c r="P453" i="2" s="1"/>
  <c r="M453" i="17"/>
  <c r="Q453" i="2" s="1"/>
  <c r="L454" i="17"/>
  <c r="P454" i="2" s="1"/>
  <c r="M454" i="17"/>
  <c r="Q454" i="2" s="1"/>
  <c r="L455" i="17"/>
  <c r="P455" i="2" s="1"/>
  <c r="M455" i="17"/>
  <c r="Q455" i="2" s="1"/>
  <c r="L456" i="17"/>
  <c r="P456" i="2" s="1"/>
  <c r="M456" i="17"/>
  <c r="Q456" i="2" s="1"/>
  <c r="L457" i="17"/>
  <c r="P457" i="2" s="1"/>
  <c r="M457" i="17"/>
  <c r="Q457" i="2" s="1"/>
  <c r="L458" i="17"/>
  <c r="P458" i="2" s="1"/>
  <c r="M458" i="17"/>
  <c r="Q458" i="2" s="1"/>
  <c r="L459" i="17"/>
  <c r="P459" i="2" s="1"/>
  <c r="M459" i="17"/>
  <c r="Q459" i="2" s="1"/>
  <c r="L460" i="17"/>
  <c r="P460" i="2" s="1"/>
  <c r="M460" i="17"/>
  <c r="Q460" i="2" s="1"/>
  <c r="L461" i="17"/>
  <c r="P461" i="2" s="1"/>
  <c r="M461" i="17"/>
  <c r="Q461" i="2" s="1"/>
  <c r="L462" i="17"/>
  <c r="P462" i="2" s="1"/>
  <c r="M462" i="17"/>
  <c r="Q462" i="2" s="1"/>
  <c r="L463" i="17"/>
  <c r="P463" i="2" s="1"/>
  <c r="M463" i="17"/>
  <c r="Q463" i="2" s="1"/>
  <c r="L464" i="17"/>
  <c r="P464" i="2" s="1"/>
  <c r="M464" i="17"/>
  <c r="Q464" i="2" s="1"/>
  <c r="L465" i="17"/>
  <c r="P465" i="2" s="1"/>
  <c r="M465" i="17"/>
  <c r="Q465" i="2" s="1"/>
  <c r="L466" i="17"/>
  <c r="P466" i="2" s="1"/>
  <c r="M466" i="17"/>
  <c r="Q466" i="2" s="1"/>
  <c r="L467" i="17"/>
  <c r="P467" i="2" s="1"/>
  <c r="M467" i="17"/>
  <c r="Q467" i="2" s="1"/>
  <c r="L468" i="17"/>
  <c r="P468" i="2" s="1"/>
  <c r="M468" i="17"/>
  <c r="Q468" i="2" s="1"/>
  <c r="L469" i="17"/>
  <c r="P469" i="2" s="1"/>
  <c r="M469" i="17"/>
  <c r="Q469" i="2" s="1"/>
  <c r="L470" i="17"/>
  <c r="P470" i="2" s="1"/>
  <c r="M470" i="17"/>
  <c r="Q470" i="2" s="1"/>
  <c r="L471" i="17"/>
  <c r="P471" i="2" s="1"/>
  <c r="M471" i="17"/>
  <c r="Q471" i="2" s="1"/>
  <c r="L472" i="17"/>
  <c r="P472" i="2" s="1"/>
  <c r="M472" i="17"/>
  <c r="Q472" i="2" s="1"/>
  <c r="L473" i="17"/>
  <c r="P473" i="2" s="1"/>
  <c r="M473" i="17"/>
  <c r="Q473" i="2" s="1"/>
  <c r="L474" i="17"/>
  <c r="P474" i="2" s="1"/>
  <c r="M474" i="17"/>
  <c r="Q474" i="2" s="1"/>
  <c r="L475" i="17"/>
  <c r="P475" i="2" s="1"/>
  <c r="M475" i="17"/>
  <c r="Q475" i="2" s="1"/>
  <c r="L476" i="17"/>
  <c r="P476" i="2" s="1"/>
  <c r="M476" i="17"/>
  <c r="Q476" i="2" s="1"/>
  <c r="L477" i="17"/>
  <c r="P477" i="2" s="1"/>
  <c r="M477" i="17"/>
  <c r="Q477" i="2" s="1"/>
  <c r="L478" i="17"/>
  <c r="P478" i="2" s="1"/>
  <c r="M478" i="17"/>
  <c r="Q478" i="2" s="1"/>
  <c r="L479" i="17"/>
  <c r="P479" i="2" s="1"/>
  <c r="M479" i="17"/>
  <c r="Q479" i="2" s="1"/>
  <c r="L480" i="17"/>
  <c r="P480" i="2" s="1"/>
  <c r="M480" i="17"/>
  <c r="Q480" i="2" s="1"/>
  <c r="L481" i="17"/>
  <c r="P481" i="2" s="1"/>
  <c r="M481" i="17"/>
  <c r="Q481" i="2" s="1"/>
  <c r="L482" i="17"/>
  <c r="P482" i="2" s="1"/>
  <c r="M482" i="17"/>
  <c r="Q482" i="2" s="1"/>
  <c r="L483" i="17"/>
  <c r="P483" i="2" s="1"/>
  <c r="M483" i="17"/>
  <c r="Q483" i="2" s="1"/>
  <c r="L484" i="17"/>
  <c r="P484" i="2" s="1"/>
  <c r="M484" i="17"/>
  <c r="Q484" i="2" s="1"/>
  <c r="L485" i="17"/>
  <c r="P485" i="2" s="1"/>
  <c r="M485" i="17"/>
  <c r="Q485" i="2" s="1"/>
  <c r="L486" i="17"/>
  <c r="P486" i="2" s="1"/>
  <c r="M486" i="17"/>
  <c r="Q486" i="2" s="1"/>
  <c r="L487" i="17"/>
  <c r="P487" i="2" s="1"/>
  <c r="M487" i="17"/>
  <c r="Q487" i="2" s="1"/>
  <c r="L488" i="17"/>
  <c r="P488" i="2" s="1"/>
  <c r="M488" i="17"/>
  <c r="Q488" i="2" s="1"/>
  <c r="L489" i="17"/>
  <c r="P489" i="2" s="1"/>
  <c r="M489" i="17"/>
  <c r="Q489" i="2" s="1"/>
  <c r="L490" i="17"/>
  <c r="P490" i="2" s="1"/>
  <c r="M490" i="17"/>
  <c r="Q490" i="2" s="1"/>
  <c r="L491" i="17"/>
  <c r="P491" i="2" s="1"/>
  <c r="M491" i="17"/>
  <c r="Q491" i="2" s="1"/>
  <c r="L492" i="17"/>
  <c r="P492" i="2" s="1"/>
  <c r="M492" i="17"/>
  <c r="Q492" i="2" s="1"/>
  <c r="L493" i="17"/>
  <c r="P493" i="2" s="1"/>
  <c r="M493" i="17"/>
  <c r="Q493" i="2" s="1"/>
  <c r="L494" i="17"/>
  <c r="P494" i="2" s="1"/>
  <c r="M494" i="17"/>
  <c r="Q494" i="2" s="1"/>
  <c r="L495" i="17"/>
  <c r="P495" i="2" s="1"/>
  <c r="M495" i="17"/>
  <c r="Q495" i="2" s="1"/>
  <c r="L496" i="17"/>
  <c r="P496" i="2" s="1"/>
  <c r="M496" i="17"/>
  <c r="Q496" i="2" s="1"/>
  <c r="L497" i="17"/>
  <c r="P497" i="2" s="1"/>
  <c r="M497" i="17"/>
  <c r="Q497" i="2" s="1"/>
  <c r="L498" i="17"/>
  <c r="P498" i="2" s="1"/>
  <c r="M498" i="17"/>
  <c r="Q498" i="2" s="1"/>
  <c r="L499" i="17"/>
  <c r="P499" i="2" s="1"/>
  <c r="M499" i="17"/>
  <c r="Q499" i="2" s="1"/>
  <c r="L500" i="17"/>
  <c r="P500" i="2" s="1"/>
  <c r="M500" i="17"/>
  <c r="Q500" i="2" s="1"/>
  <c r="L501" i="17"/>
  <c r="P501" i="2" s="1"/>
  <c r="M501" i="17"/>
  <c r="Q501" i="2" s="1"/>
  <c r="L502" i="17"/>
  <c r="P502" i="2" s="1"/>
  <c r="M502" i="17"/>
  <c r="Q502" i="2" s="1"/>
  <c r="L503" i="17"/>
  <c r="P503" i="2" s="1"/>
  <c r="M503" i="17"/>
  <c r="Q503" i="2" s="1"/>
  <c r="L504" i="17"/>
  <c r="P504" i="2" s="1"/>
  <c r="M504" i="17"/>
  <c r="Q504" i="2" s="1"/>
  <c r="L505" i="17"/>
  <c r="P505" i="2" s="1"/>
  <c r="M505" i="17"/>
  <c r="Q505" i="2" s="1"/>
  <c r="L506" i="17"/>
  <c r="P506" i="2" s="1"/>
  <c r="M506" i="17"/>
  <c r="Q506" i="2" s="1"/>
  <c r="L507" i="17"/>
  <c r="P507" i="2" s="1"/>
  <c r="M507" i="17"/>
  <c r="Q507" i="2" s="1"/>
  <c r="L508" i="17"/>
  <c r="P508" i="2" s="1"/>
  <c r="M508" i="17"/>
  <c r="Q508" i="2" s="1"/>
  <c r="L509" i="17"/>
  <c r="P509" i="2" s="1"/>
  <c r="M509" i="17"/>
  <c r="Q509" i="2" s="1"/>
  <c r="L510" i="17"/>
  <c r="P510" i="2" s="1"/>
  <c r="M510" i="17"/>
  <c r="Q510" i="2" s="1"/>
  <c r="L511" i="17"/>
  <c r="P511" i="2" s="1"/>
  <c r="M511" i="17"/>
  <c r="Q511" i="2" s="1"/>
  <c r="L512" i="17"/>
  <c r="P512" i="2" s="1"/>
  <c r="M512" i="17"/>
  <c r="Q512" i="2" s="1"/>
  <c r="L513" i="17"/>
  <c r="P513" i="2" s="1"/>
  <c r="M513" i="17"/>
  <c r="Q513" i="2" s="1"/>
  <c r="L514" i="17"/>
  <c r="P514" i="2" s="1"/>
  <c r="M514" i="17"/>
  <c r="Q514" i="2" s="1"/>
  <c r="L515" i="17"/>
  <c r="P515" i="2" s="1"/>
  <c r="M515" i="17"/>
  <c r="Q515" i="2" s="1"/>
  <c r="L516" i="17"/>
  <c r="P516" i="2" s="1"/>
  <c r="M516" i="17"/>
  <c r="Q516" i="2" s="1"/>
  <c r="L517" i="17"/>
  <c r="P517" i="2" s="1"/>
  <c r="M517" i="17"/>
  <c r="Q517" i="2" s="1"/>
  <c r="L518" i="17"/>
  <c r="P518" i="2" s="1"/>
  <c r="M518" i="17"/>
  <c r="Q518" i="2" s="1"/>
  <c r="L519" i="17"/>
  <c r="P519" i="2" s="1"/>
  <c r="M519" i="17"/>
  <c r="Q519" i="2" s="1"/>
  <c r="L520" i="17"/>
  <c r="P520" i="2" s="1"/>
  <c r="M520" i="17"/>
  <c r="Q520" i="2" s="1"/>
  <c r="L521" i="17"/>
  <c r="P521" i="2" s="1"/>
  <c r="M521" i="17"/>
  <c r="Q521" i="2" s="1"/>
  <c r="L522" i="17"/>
  <c r="P522" i="2" s="1"/>
  <c r="M522" i="17"/>
  <c r="Q522" i="2" s="1"/>
  <c r="L523" i="17"/>
  <c r="P523" i="2" s="1"/>
  <c r="M523" i="17"/>
  <c r="Q523" i="2" s="1"/>
  <c r="L524" i="17"/>
  <c r="P524" i="2" s="1"/>
  <c r="M524" i="17"/>
  <c r="Q524" i="2" s="1"/>
  <c r="L525" i="17"/>
  <c r="P525" i="2" s="1"/>
  <c r="M525" i="17"/>
  <c r="Q525" i="2" s="1"/>
  <c r="L526" i="17"/>
  <c r="P526" i="2" s="1"/>
  <c r="M526" i="17"/>
  <c r="Q526" i="2" s="1"/>
  <c r="L527" i="17"/>
  <c r="P527" i="2" s="1"/>
  <c r="M527" i="17"/>
  <c r="Q527" i="2" s="1"/>
  <c r="L528" i="17"/>
  <c r="P528" i="2" s="1"/>
  <c r="M528" i="17"/>
  <c r="Q528" i="2" s="1"/>
  <c r="L529" i="17"/>
  <c r="P529" i="2" s="1"/>
  <c r="M529" i="17"/>
  <c r="Q529" i="2" s="1"/>
  <c r="L530" i="17"/>
  <c r="P530" i="2" s="1"/>
  <c r="M530" i="17"/>
  <c r="Q530" i="2" s="1"/>
  <c r="L531" i="17"/>
  <c r="P531" i="2" s="1"/>
  <c r="M531" i="17"/>
  <c r="Q531" i="2" s="1"/>
  <c r="L532" i="17"/>
  <c r="P532" i="2" s="1"/>
  <c r="M532" i="17"/>
  <c r="Q532" i="2" s="1"/>
  <c r="L533" i="17"/>
  <c r="P533" i="2" s="1"/>
  <c r="M533" i="17"/>
  <c r="Q533" i="2" s="1"/>
  <c r="L534" i="17"/>
  <c r="P534" i="2" s="1"/>
  <c r="M534" i="17"/>
  <c r="Q534" i="2" s="1"/>
  <c r="L535" i="17"/>
  <c r="P535" i="2" s="1"/>
  <c r="M535" i="17"/>
  <c r="Q535" i="2" s="1"/>
  <c r="L536" i="17"/>
  <c r="P536" i="2" s="1"/>
  <c r="M536" i="17"/>
  <c r="Q536" i="2" s="1"/>
  <c r="L537" i="17"/>
  <c r="P537" i="2" s="1"/>
  <c r="M537" i="17"/>
  <c r="Q537" i="2" s="1"/>
  <c r="L538" i="17"/>
  <c r="P538" i="2" s="1"/>
  <c r="M538" i="17"/>
  <c r="Q538" i="2" s="1"/>
  <c r="L539" i="17"/>
  <c r="P539" i="2" s="1"/>
  <c r="M539" i="17"/>
  <c r="Q539" i="2" s="1"/>
  <c r="L540" i="17"/>
  <c r="P540" i="2" s="1"/>
  <c r="M540" i="17"/>
  <c r="Q540" i="2" s="1"/>
  <c r="L541" i="17"/>
  <c r="P541" i="2" s="1"/>
  <c r="M541" i="17"/>
  <c r="Q541" i="2" s="1"/>
  <c r="L542" i="17"/>
  <c r="P542" i="2" s="1"/>
  <c r="M542" i="17"/>
  <c r="Q542" i="2" s="1"/>
  <c r="L543" i="17"/>
  <c r="P543" i="2" s="1"/>
  <c r="M543" i="17"/>
  <c r="Q543" i="2" s="1"/>
  <c r="L544" i="17"/>
  <c r="P544" i="2" s="1"/>
  <c r="M544" i="17"/>
  <c r="Q544" i="2" s="1"/>
  <c r="L545" i="17"/>
  <c r="P545" i="2" s="1"/>
  <c r="M545" i="17"/>
  <c r="Q545" i="2" s="1"/>
  <c r="L546" i="17"/>
  <c r="P546" i="2" s="1"/>
  <c r="M546" i="17"/>
  <c r="Q546" i="2" s="1"/>
  <c r="L547" i="17"/>
  <c r="P547" i="2" s="1"/>
  <c r="M547" i="17"/>
  <c r="Q547" i="2" s="1"/>
  <c r="L548" i="17"/>
  <c r="P548" i="2" s="1"/>
  <c r="M548" i="17"/>
  <c r="Q548" i="2" s="1"/>
  <c r="L549" i="17"/>
  <c r="P549" i="2" s="1"/>
  <c r="M549" i="17"/>
  <c r="Q549" i="2" s="1"/>
  <c r="L550" i="17"/>
  <c r="P550" i="2" s="1"/>
  <c r="M550" i="17"/>
  <c r="Q550" i="2" s="1"/>
  <c r="L551" i="17"/>
  <c r="P551" i="2" s="1"/>
  <c r="M551" i="17"/>
  <c r="Q551" i="2" s="1"/>
  <c r="L552" i="17"/>
  <c r="P552" i="2" s="1"/>
  <c r="M552" i="17"/>
  <c r="Q552" i="2" s="1"/>
  <c r="L553" i="17"/>
  <c r="P553" i="2" s="1"/>
  <c r="M553" i="17"/>
  <c r="Q553" i="2" s="1"/>
  <c r="L554" i="17"/>
  <c r="P554" i="2" s="1"/>
  <c r="M554" i="17"/>
  <c r="Q554" i="2" s="1"/>
  <c r="L555" i="17"/>
  <c r="P555" i="2" s="1"/>
  <c r="M555" i="17"/>
  <c r="Q555" i="2" s="1"/>
  <c r="L556" i="17"/>
  <c r="P556" i="2" s="1"/>
  <c r="M556" i="17"/>
  <c r="Q556" i="2" s="1"/>
  <c r="L557" i="17"/>
  <c r="P557" i="2" s="1"/>
  <c r="M557" i="17"/>
  <c r="Q557" i="2" s="1"/>
  <c r="L558" i="17"/>
  <c r="P558" i="2" s="1"/>
  <c r="M558" i="17"/>
  <c r="Q558" i="2" s="1"/>
  <c r="L559" i="17"/>
  <c r="P559" i="2" s="1"/>
  <c r="M559" i="17"/>
  <c r="Q559" i="2" s="1"/>
  <c r="L560" i="17"/>
  <c r="P560" i="2" s="1"/>
  <c r="M560" i="17"/>
  <c r="Q560" i="2" s="1"/>
  <c r="L561" i="17"/>
  <c r="P561" i="2" s="1"/>
  <c r="M561" i="17"/>
  <c r="Q561" i="2" s="1"/>
  <c r="L562" i="17"/>
  <c r="P562" i="2" s="1"/>
  <c r="M562" i="17"/>
  <c r="Q562" i="2" s="1"/>
  <c r="L563" i="17"/>
  <c r="P563" i="2" s="1"/>
  <c r="M563" i="17"/>
  <c r="Q563" i="2" s="1"/>
  <c r="L564" i="17"/>
  <c r="P564" i="2" s="1"/>
  <c r="M564" i="17"/>
  <c r="Q564" i="2" s="1"/>
  <c r="L565" i="17"/>
  <c r="P565" i="2" s="1"/>
  <c r="M565" i="17"/>
  <c r="Q565" i="2" s="1"/>
  <c r="L566" i="17"/>
  <c r="P566" i="2" s="1"/>
  <c r="M566" i="17"/>
  <c r="Q566" i="2" s="1"/>
  <c r="L567" i="17"/>
  <c r="P567" i="2" s="1"/>
  <c r="M567" i="17"/>
  <c r="Q567" i="2" s="1"/>
  <c r="L568" i="17"/>
  <c r="P568" i="2" s="1"/>
  <c r="M568" i="17"/>
  <c r="Q568" i="2" s="1"/>
  <c r="L569" i="17"/>
  <c r="P569" i="2" s="1"/>
  <c r="M569" i="17"/>
  <c r="Q569" i="2" s="1"/>
  <c r="L570" i="17"/>
  <c r="P570" i="2" s="1"/>
  <c r="M570" i="17"/>
  <c r="Q570" i="2" s="1"/>
  <c r="L571" i="17"/>
  <c r="P571" i="2" s="1"/>
  <c r="M571" i="17"/>
  <c r="Q571" i="2" s="1"/>
  <c r="L572" i="17"/>
  <c r="P572" i="2" s="1"/>
  <c r="M572" i="17"/>
  <c r="Q572" i="2" s="1"/>
  <c r="L573" i="17"/>
  <c r="P573" i="2" s="1"/>
  <c r="M573" i="17"/>
  <c r="Q573" i="2" s="1"/>
  <c r="L574" i="17"/>
  <c r="P574" i="2" s="1"/>
  <c r="M574" i="17"/>
  <c r="Q574" i="2" s="1"/>
  <c r="L575" i="17"/>
  <c r="P575" i="2" s="1"/>
  <c r="M575" i="17"/>
  <c r="Q575" i="2" s="1"/>
  <c r="L576" i="17"/>
  <c r="P576" i="2" s="1"/>
  <c r="M576" i="17"/>
  <c r="Q576" i="2" s="1"/>
  <c r="L577" i="17"/>
  <c r="P577" i="2" s="1"/>
  <c r="M577" i="17"/>
  <c r="Q577" i="2" s="1"/>
  <c r="L578" i="17"/>
  <c r="P578" i="2" s="1"/>
  <c r="M578" i="17"/>
  <c r="Q578" i="2" s="1"/>
  <c r="L579" i="17"/>
  <c r="P579" i="2" s="1"/>
  <c r="M579" i="17"/>
  <c r="Q579" i="2" s="1"/>
  <c r="L580" i="17"/>
  <c r="P580" i="2" s="1"/>
  <c r="M580" i="17"/>
  <c r="Q580" i="2" s="1"/>
  <c r="L581" i="17"/>
  <c r="P581" i="2" s="1"/>
  <c r="M581" i="17"/>
  <c r="Q581" i="2" s="1"/>
  <c r="L582" i="17"/>
  <c r="P582" i="2" s="1"/>
  <c r="M582" i="17"/>
  <c r="Q582" i="2" s="1"/>
  <c r="L583" i="17"/>
  <c r="P583" i="2" s="1"/>
  <c r="M583" i="17"/>
  <c r="Q583" i="2" s="1"/>
  <c r="L584" i="17"/>
  <c r="P584" i="2" s="1"/>
  <c r="M584" i="17"/>
  <c r="Q584" i="2" s="1"/>
  <c r="L585" i="17"/>
  <c r="P585" i="2" s="1"/>
  <c r="M585" i="17"/>
  <c r="Q585" i="2" s="1"/>
  <c r="L586" i="17"/>
  <c r="P586" i="2" s="1"/>
  <c r="M586" i="17"/>
  <c r="Q586" i="2" s="1"/>
  <c r="L587" i="17"/>
  <c r="P587" i="2" s="1"/>
  <c r="M587" i="17"/>
  <c r="Q587" i="2" s="1"/>
  <c r="L588" i="17"/>
  <c r="P588" i="2" s="1"/>
  <c r="M588" i="17"/>
  <c r="Q588" i="2" s="1"/>
  <c r="L589" i="17"/>
  <c r="P589" i="2" s="1"/>
  <c r="M589" i="17"/>
  <c r="Q589" i="2" s="1"/>
  <c r="L590" i="17"/>
  <c r="P590" i="2" s="1"/>
  <c r="M590" i="17"/>
  <c r="Q590" i="2" s="1"/>
  <c r="L591" i="17"/>
  <c r="P591" i="2" s="1"/>
  <c r="M591" i="17"/>
  <c r="Q591" i="2" s="1"/>
  <c r="L592" i="17"/>
  <c r="P592" i="2" s="1"/>
  <c r="M592" i="17"/>
  <c r="Q592" i="2" s="1"/>
  <c r="L593" i="17"/>
  <c r="P593" i="2" s="1"/>
  <c r="M593" i="17"/>
  <c r="Q593" i="2" s="1"/>
  <c r="L594" i="17"/>
  <c r="P594" i="2" s="1"/>
  <c r="M594" i="17"/>
  <c r="Q594" i="2" s="1"/>
  <c r="L595" i="17"/>
  <c r="P595" i="2" s="1"/>
  <c r="M595" i="17"/>
  <c r="Q595" i="2" s="1"/>
  <c r="L596" i="17"/>
  <c r="P596" i="2" s="1"/>
  <c r="M596" i="17"/>
  <c r="Q596" i="2" s="1"/>
  <c r="L597" i="17"/>
  <c r="P597" i="2" s="1"/>
  <c r="M597" i="17"/>
  <c r="Q597" i="2" s="1"/>
  <c r="L598" i="17"/>
  <c r="P598" i="2" s="1"/>
  <c r="M598" i="17"/>
  <c r="Q598" i="2" s="1"/>
  <c r="L599" i="17"/>
  <c r="P599" i="2" s="1"/>
  <c r="M599" i="17"/>
  <c r="Q599" i="2" s="1"/>
  <c r="L600" i="17"/>
  <c r="P600" i="2" s="1"/>
  <c r="M600" i="17"/>
  <c r="Q600" i="2" s="1"/>
  <c r="L601" i="17"/>
  <c r="P601" i="2" s="1"/>
  <c r="M601" i="17"/>
  <c r="Q601" i="2" s="1"/>
  <c r="L602" i="17"/>
  <c r="P602" i="2" s="1"/>
  <c r="M602" i="17"/>
  <c r="Q602" i="2" s="1"/>
  <c r="L603" i="17"/>
  <c r="P603" i="2" s="1"/>
  <c r="M603" i="17"/>
  <c r="Q603" i="2" s="1"/>
  <c r="L604" i="17"/>
  <c r="P604" i="2" s="1"/>
  <c r="M604" i="17"/>
  <c r="Q604" i="2" s="1"/>
  <c r="L605" i="17"/>
  <c r="P605" i="2" s="1"/>
  <c r="M605" i="17"/>
  <c r="Q605" i="2" s="1"/>
  <c r="L606" i="17"/>
  <c r="P606" i="2" s="1"/>
  <c r="M606" i="17"/>
  <c r="Q606" i="2" s="1"/>
  <c r="L607" i="17"/>
  <c r="P607" i="2" s="1"/>
  <c r="M607" i="17"/>
  <c r="Q607" i="2" s="1"/>
  <c r="L608" i="17"/>
  <c r="P608" i="2" s="1"/>
  <c r="M608" i="17"/>
  <c r="Q608" i="2" s="1"/>
  <c r="L609" i="17"/>
  <c r="P609" i="2" s="1"/>
  <c r="M609" i="17"/>
  <c r="Q609" i="2" s="1"/>
  <c r="L610" i="17"/>
  <c r="P610" i="2" s="1"/>
  <c r="M610" i="17"/>
  <c r="Q610" i="2" s="1"/>
  <c r="L611" i="17"/>
  <c r="P611" i="2" s="1"/>
  <c r="M611" i="17"/>
  <c r="Q611" i="2" s="1"/>
  <c r="L612" i="17"/>
  <c r="P612" i="2" s="1"/>
  <c r="M612" i="17"/>
  <c r="Q612" i="2" s="1"/>
  <c r="L613" i="17"/>
  <c r="P613" i="2" s="1"/>
  <c r="M613" i="17"/>
  <c r="Q613" i="2" s="1"/>
  <c r="L614" i="17"/>
  <c r="P614" i="2" s="1"/>
  <c r="M614" i="17"/>
  <c r="Q614" i="2" s="1"/>
  <c r="L615" i="17"/>
  <c r="P615" i="2" s="1"/>
  <c r="M615" i="17"/>
  <c r="Q615" i="2" s="1"/>
  <c r="L616" i="17"/>
  <c r="P616" i="2" s="1"/>
  <c r="M616" i="17"/>
  <c r="Q616" i="2" s="1"/>
  <c r="L617" i="17"/>
  <c r="P617" i="2" s="1"/>
  <c r="M617" i="17"/>
  <c r="Q617" i="2" s="1"/>
  <c r="L618" i="17"/>
  <c r="P618" i="2" s="1"/>
  <c r="M618" i="17"/>
  <c r="Q618" i="2" s="1"/>
  <c r="L619" i="17"/>
  <c r="P619" i="2" s="1"/>
  <c r="M619" i="17"/>
  <c r="Q619" i="2" s="1"/>
  <c r="L620" i="17"/>
  <c r="P620" i="2" s="1"/>
  <c r="M620" i="17"/>
  <c r="Q620" i="2" s="1"/>
  <c r="L621" i="17"/>
  <c r="P621" i="2" s="1"/>
  <c r="M621" i="17"/>
  <c r="Q621" i="2" s="1"/>
  <c r="L622" i="17"/>
  <c r="P622" i="2" s="1"/>
  <c r="M622" i="17"/>
  <c r="Q622" i="2" s="1"/>
  <c r="L623" i="17"/>
  <c r="P623" i="2" s="1"/>
  <c r="M623" i="17"/>
  <c r="Q623" i="2" s="1"/>
  <c r="L624" i="17"/>
  <c r="P624" i="2" s="1"/>
  <c r="M624" i="17"/>
  <c r="Q624" i="2" s="1"/>
  <c r="L625" i="17"/>
  <c r="P625" i="2" s="1"/>
  <c r="M625" i="17"/>
  <c r="Q625" i="2" s="1"/>
  <c r="L626" i="17"/>
  <c r="P626" i="2" s="1"/>
  <c r="M626" i="17"/>
  <c r="Q626" i="2" s="1"/>
  <c r="L627" i="17"/>
  <c r="P627" i="2" s="1"/>
  <c r="M627" i="17"/>
  <c r="Q627" i="2" s="1"/>
  <c r="L628" i="17"/>
  <c r="P628" i="2" s="1"/>
  <c r="M628" i="17"/>
  <c r="Q628" i="2" s="1"/>
  <c r="L629" i="17"/>
  <c r="P629" i="2" s="1"/>
  <c r="M629" i="17"/>
  <c r="Q629" i="2" s="1"/>
  <c r="L630" i="17"/>
  <c r="P630" i="2" s="1"/>
  <c r="M630" i="17"/>
  <c r="Q630" i="2" s="1"/>
  <c r="L631" i="17"/>
  <c r="P631" i="2" s="1"/>
  <c r="M631" i="17"/>
  <c r="Q631" i="2" s="1"/>
  <c r="L632" i="17"/>
  <c r="P632" i="2" s="1"/>
  <c r="M632" i="17"/>
  <c r="Q632" i="2" s="1"/>
  <c r="L633" i="17"/>
  <c r="P633" i="2" s="1"/>
  <c r="M633" i="17"/>
  <c r="Q633" i="2" s="1"/>
  <c r="L634" i="17"/>
  <c r="P634" i="2" s="1"/>
  <c r="M634" i="17"/>
  <c r="Q634" i="2" s="1"/>
  <c r="L635" i="17"/>
  <c r="P635" i="2" s="1"/>
  <c r="M635" i="17"/>
  <c r="Q635" i="2" s="1"/>
  <c r="L636" i="17"/>
  <c r="P636" i="2" s="1"/>
  <c r="M636" i="17"/>
  <c r="Q636" i="2" s="1"/>
  <c r="L637" i="17"/>
  <c r="P637" i="2" s="1"/>
  <c r="M637" i="17"/>
  <c r="Q637" i="2" s="1"/>
  <c r="L638" i="17"/>
  <c r="P638" i="2" s="1"/>
  <c r="M638" i="17"/>
  <c r="Q638" i="2" s="1"/>
  <c r="L639" i="17"/>
  <c r="P639" i="2" s="1"/>
  <c r="M639" i="17"/>
  <c r="Q639" i="2" s="1"/>
  <c r="L640" i="17"/>
  <c r="P640" i="2" s="1"/>
  <c r="M640" i="17"/>
  <c r="Q640" i="2" s="1"/>
  <c r="L641" i="17"/>
  <c r="P641" i="2" s="1"/>
  <c r="M641" i="17"/>
  <c r="Q641" i="2" s="1"/>
  <c r="L642" i="17"/>
  <c r="P642" i="2" s="1"/>
  <c r="M642" i="17"/>
  <c r="Q642" i="2" s="1"/>
  <c r="L643" i="17"/>
  <c r="P643" i="2" s="1"/>
  <c r="M643" i="17"/>
  <c r="Q643" i="2" s="1"/>
  <c r="L644" i="17"/>
  <c r="P644" i="2" s="1"/>
  <c r="M644" i="17"/>
  <c r="Q644" i="2" s="1"/>
  <c r="L645" i="17"/>
  <c r="P645" i="2" s="1"/>
  <c r="M645" i="17"/>
  <c r="Q645" i="2" s="1"/>
  <c r="L646" i="17"/>
  <c r="P646" i="2" s="1"/>
  <c r="M646" i="17"/>
  <c r="Q646" i="2" s="1"/>
  <c r="L647" i="17"/>
  <c r="P647" i="2" s="1"/>
  <c r="M647" i="17"/>
  <c r="Q647" i="2" s="1"/>
  <c r="L648" i="17"/>
  <c r="P648" i="2" s="1"/>
  <c r="M648" i="17"/>
  <c r="Q648" i="2" s="1"/>
  <c r="L649" i="17"/>
  <c r="P649" i="2" s="1"/>
  <c r="M649" i="17"/>
  <c r="Q649" i="2" s="1"/>
  <c r="L650" i="17"/>
  <c r="P650" i="2" s="1"/>
  <c r="M650" i="17"/>
  <c r="Q650" i="2" s="1"/>
  <c r="L651" i="17"/>
  <c r="P651" i="2" s="1"/>
  <c r="M651" i="17"/>
  <c r="Q651" i="2" s="1"/>
  <c r="L652" i="17"/>
  <c r="P652" i="2" s="1"/>
  <c r="M652" i="17"/>
  <c r="Q652" i="2" s="1"/>
  <c r="L653" i="17"/>
  <c r="P653" i="2" s="1"/>
  <c r="M653" i="17"/>
  <c r="Q653" i="2" s="1"/>
  <c r="L654" i="17"/>
  <c r="P654" i="2" s="1"/>
  <c r="M654" i="17"/>
  <c r="Q654" i="2" s="1"/>
  <c r="L655" i="17"/>
  <c r="P655" i="2" s="1"/>
  <c r="M655" i="17"/>
  <c r="Q655" i="2" s="1"/>
  <c r="L656" i="17"/>
  <c r="P656" i="2" s="1"/>
  <c r="M656" i="17"/>
  <c r="Q656" i="2" s="1"/>
  <c r="L657" i="17"/>
  <c r="P657" i="2" s="1"/>
  <c r="M657" i="17"/>
  <c r="Q657" i="2" s="1"/>
  <c r="L658" i="17"/>
  <c r="P658" i="2" s="1"/>
  <c r="M658" i="17"/>
  <c r="Q658" i="2" s="1"/>
  <c r="L659" i="17"/>
  <c r="P659" i="2" s="1"/>
  <c r="M659" i="17"/>
  <c r="Q659" i="2" s="1"/>
  <c r="L660" i="17"/>
  <c r="P660" i="2" s="1"/>
  <c r="M660" i="17"/>
  <c r="Q660" i="2" s="1"/>
  <c r="L661" i="17"/>
  <c r="P661" i="2" s="1"/>
  <c r="M661" i="17"/>
  <c r="Q661" i="2" s="1"/>
  <c r="L662" i="17"/>
  <c r="P662" i="2" s="1"/>
  <c r="M662" i="17"/>
  <c r="Q662" i="2" s="1"/>
  <c r="L663" i="17"/>
  <c r="P663" i="2" s="1"/>
  <c r="M663" i="17"/>
  <c r="Q663" i="2" s="1"/>
  <c r="L664" i="17"/>
  <c r="P664" i="2" s="1"/>
  <c r="M664" i="17"/>
  <c r="Q664" i="2" s="1"/>
  <c r="L665" i="17"/>
  <c r="P665" i="2" s="1"/>
  <c r="M665" i="17"/>
  <c r="Q665" i="2" s="1"/>
  <c r="L666" i="17"/>
  <c r="P666" i="2" s="1"/>
  <c r="M666" i="17"/>
  <c r="Q666" i="2" s="1"/>
  <c r="L667" i="17"/>
  <c r="P667" i="2" s="1"/>
  <c r="M667" i="17"/>
  <c r="Q667" i="2" s="1"/>
  <c r="L668" i="17"/>
  <c r="P668" i="2" s="1"/>
  <c r="M668" i="17"/>
  <c r="Q668" i="2" s="1"/>
  <c r="L669" i="17"/>
  <c r="P669" i="2" s="1"/>
  <c r="M669" i="17"/>
  <c r="Q669" i="2" s="1"/>
  <c r="L670" i="17"/>
  <c r="P670" i="2" s="1"/>
  <c r="M670" i="17"/>
  <c r="Q670" i="2" s="1"/>
  <c r="L671" i="17"/>
  <c r="P671" i="2" s="1"/>
  <c r="M671" i="17"/>
  <c r="Q671" i="2" s="1"/>
  <c r="L672" i="17"/>
  <c r="P672" i="2" s="1"/>
  <c r="M672" i="17"/>
  <c r="Q672" i="2" s="1"/>
  <c r="L673" i="17"/>
  <c r="P673" i="2" s="1"/>
  <c r="M673" i="17"/>
  <c r="Q673" i="2" s="1"/>
  <c r="L674" i="17"/>
  <c r="P674" i="2" s="1"/>
  <c r="M674" i="17"/>
  <c r="Q674" i="2" s="1"/>
  <c r="L675" i="17"/>
  <c r="P675" i="2" s="1"/>
  <c r="M675" i="17"/>
  <c r="Q675" i="2" s="1"/>
  <c r="L676" i="17"/>
  <c r="P676" i="2" s="1"/>
  <c r="M676" i="17"/>
  <c r="Q676" i="2" s="1"/>
  <c r="L677" i="17"/>
  <c r="P677" i="2" s="1"/>
  <c r="M677" i="17"/>
  <c r="Q677" i="2" s="1"/>
  <c r="L678" i="17"/>
  <c r="P678" i="2" s="1"/>
  <c r="M678" i="17"/>
  <c r="Q678" i="2" s="1"/>
  <c r="L679" i="17"/>
  <c r="P679" i="2" s="1"/>
  <c r="M679" i="17"/>
  <c r="Q679" i="2" s="1"/>
  <c r="L680" i="17"/>
  <c r="P680" i="2" s="1"/>
  <c r="M680" i="17"/>
  <c r="Q680" i="2" s="1"/>
  <c r="L681" i="17"/>
  <c r="P681" i="2" s="1"/>
  <c r="M681" i="17"/>
  <c r="Q681" i="2" s="1"/>
  <c r="L682" i="17"/>
  <c r="P682" i="2" s="1"/>
  <c r="M682" i="17"/>
  <c r="Q682" i="2" s="1"/>
  <c r="L683" i="17"/>
  <c r="P683" i="2" s="1"/>
  <c r="M683" i="17"/>
  <c r="Q683" i="2" s="1"/>
  <c r="L684" i="17"/>
  <c r="P684" i="2" s="1"/>
  <c r="M684" i="17"/>
  <c r="Q684" i="2" s="1"/>
  <c r="L685" i="17"/>
  <c r="P685" i="2" s="1"/>
  <c r="M685" i="17"/>
  <c r="Q685" i="2" s="1"/>
  <c r="L686" i="17"/>
  <c r="P686" i="2" s="1"/>
  <c r="M686" i="17"/>
  <c r="Q686" i="2" s="1"/>
  <c r="L687" i="17"/>
  <c r="P687" i="2" s="1"/>
  <c r="M687" i="17"/>
  <c r="Q687" i="2" s="1"/>
  <c r="L688" i="17"/>
  <c r="P688" i="2" s="1"/>
  <c r="M688" i="17"/>
  <c r="Q688" i="2" s="1"/>
  <c r="L689" i="17"/>
  <c r="P689" i="2" s="1"/>
  <c r="M689" i="17"/>
  <c r="Q689" i="2" s="1"/>
  <c r="L690" i="17"/>
  <c r="P690" i="2" s="1"/>
  <c r="M690" i="17"/>
  <c r="Q690" i="2" s="1"/>
  <c r="L691" i="17"/>
  <c r="P691" i="2" s="1"/>
  <c r="M691" i="17"/>
  <c r="Q691" i="2" s="1"/>
  <c r="L692" i="17"/>
  <c r="P692" i="2" s="1"/>
  <c r="M692" i="17"/>
  <c r="Q692" i="2" s="1"/>
  <c r="L693" i="17"/>
  <c r="P693" i="2" s="1"/>
  <c r="M693" i="17"/>
  <c r="Q693" i="2" s="1"/>
  <c r="L694" i="17"/>
  <c r="P694" i="2" s="1"/>
  <c r="M694" i="17"/>
  <c r="Q694" i="2" s="1"/>
  <c r="L695" i="17"/>
  <c r="P695" i="2" s="1"/>
  <c r="M695" i="17"/>
  <c r="Q695" i="2" s="1"/>
  <c r="L696" i="17"/>
  <c r="P696" i="2" s="1"/>
  <c r="M696" i="17"/>
  <c r="Q696" i="2" s="1"/>
  <c r="L697" i="17"/>
  <c r="P697" i="2" s="1"/>
  <c r="M697" i="17"/>
  <c r="Q697" i="2" s="1"/>
  <c r="L698" i="17"/>
  <c r="P698" i="2" s="1"/>
  <c r="M698" i="17"/>
  <c r="Q698" i="2" s="1"/>
  <c r="L699" i="17"/>
  <c r="P699" i="2" s="1"/>
  <c r="M699" i="17"/>
  <c r="Q699" i="2" s="1"/>
  <c r="L700" i="17"/>
  <c r="P700" i="2" s="1"/>
  <c r="M700" i="17"/>
  <c r="Q700" i="2" s="1"/>
  <c r="L701" i="17"/>
  <c r="P701" i="2" s="1"/>
  <c r="M701" i="17"/>
  <c r="Q701" i="2" s="1"/>
  <c r="L702" i="17"/>
  <c r="P702" i="2" s="1"/>
  <c r="M702" i="17"/>
  <c r="Q702" i="2" s="1"/>
  <c r="L703" i="17"/>
  <c r="P703" i="2" s="1"/>
  <c r="M703" i="17"/>
  <c r="Q703" i="2" s="1"/>
  <c r="L704" i="17"/>
  <c r="P704" i="2" s="1"/>
  <c r="M704" i="17"/>
  <c r="Q704" i="2" s="1"/>
  <c r="L705" i="17"/>
  <c r="P705" i="2" s="1"/>
  <c r="M705" i="17"/>
  <c r="Q705" i="2" s="1"/>
  <c r="L706" i="17"/>
  <c r="P706" i="2" s="1"/>
  <c r="M706" i="17"/>
  <c r="Q706" i="2" s="1"/>
  <c r="L707" i="17"/>
  <c r="P707" i="2" s="1"/>
  <c r="M707" i="17"/>
  <c r="Q707" i="2" s="1"/>
  <c r="L708" i="17"/>
  <c r="P708" i="2" s="1"/>
  <c r="M708" i="17"/>
  <c r="Q708" i="2" s="1"/>
  <c r="L709" i="17"/>
  <c r="P709" i="2" s="1"/>
  <c r="M709" i="17"/>
  <c r="Q709" i="2" s="1"/>
  <c r="L710" i="17"/>
  <c r="P710" i="2" s="1"/>
  <c r="M710" i="17"/>
  <c r="Q710" i="2" s="1"/>
  <c r="L711" i="17"/>
  <c r="P711" i="2" s="1"/>
  <c r="M711" i="17"/>
  <c r="Q711" i="2" s="1"/>
  <c r="L712" i="17"/>
  <c r="P712" i="2" s="1"/>
  <c r="M712" i="17"/>
  <c r="Q712" i="2" s="1"/>
  <c r="L713" i="17"/>
  <c r="P713" i="2" s="1"/>
  <c r="M713" i="17"/>
  <c r="Q713" i="2" s="1"/>
  <c r="L714" i="17"/>
  <c r="P714" i="2" s="1"/>
  <c r="M714" i="17"/>
  <c r="Q714" i="2" s="1"/>
  <c r="L715" i="17"/>
  <c r="P715" i="2" s="1"/>
  <c r="M715" i="17"/>
  <c r="Q715" i="2" s="1"/>
  <c r="L716" i="17"/>
  <c r="P716" i="2" s="1"/>
  <c r="M716" i="17"/>
  <c r="Q716" i="2" s="1"/>
  <c r="L717" i="17"/>
  <c r="P717" i="2" s="1"/>
  <c r="M717" i="17"/>
  <c r="Q717" i="2" s="1"/>
  <c r="L718" i="17"/>
  <c r="P718" i="2" s="1"/>
  <c r="M718" i="17"/>
  <c r="Q718" i="2" s="1"/>
  <c r="L719" i="17"/>
  <c r="P719" i="2" s="1"/>
  <c r="M719" i="17"/>
  <c r="Q719" i="2" s="1"/>
  <c r="L720" i="17"/>
  <c r="P720" i="2" s="1"/>
  <c r="M720" i="17"/>
  <c r="Q720" i="2" s="1"/>
  <c r="L721" i="17"/>
  <c r="P721" i="2" s="1"/>
  <c r="M721" i="17"/>
  <c r="Q721" i="2" s="1"/>
  <c r="L722" i="17"/>
  <c r="P722" i="2" s="1"/>
  <c r="M722" i="17"/>
  <c r="Q722" i="2" s="1"/>
  <c r="L723" i="17"/>
  <c r="P723" i="2" s="1"/>
  <c r="M723" i="17"/>
  <c r="Q723" i="2" s="1"/>
  <c r="L724" i="17"/>
  <c r="P724" i="2" s="1"/>
  <c r="M724" i="17"/>
  <c r="Q724" i="2" s="1"/>
  <c r="L725" i="17"/>
  <c r="P725" i="2" s="1"/>
  <c r="M725" i="17"/>
  <c r="Q725" i="2" s="1"/>
  <c r="L726" i="17"/>
  <c r="P726" i="2" s="1"/>
  <c r="M726" i="17"/>
  <c r="Q726" i="2" s="1"/>
  <c r="L727" i="17"/>
  <c r="P727" i="2" s="1"/>
  <c r="M727" i="17"/>
  <c r="Q727" i="2" s="1"/>
  <c r="L728" i="17"/>
  <c r="P728" i="2" s="1"/>
  <c r="M728" i="17"/>
  <c r="Q728" i="2" s="1"/>
  <c r="L729" i="17"/>
  <c r="P729" i="2" s="1"/>
  <c r="M729" i="17"/>
  <c r="Q729" i="2" s="1"/>
  <c r="L730" i="17"/>
  <c r="P730" i="2" s="1"/>
  <c r="M730" i="17"/>
  <c r="Q730" i="2" s="1"/>
  <c r="L731" i="17"/>
  <c r="P731" i="2" s="1"/>
  <c r="M731" i="17"/>
  <c r="Q731" i="2" s="1"/>
  <c r="L3" i="17"/>
  <c r="P3" i="2" s="1"/>
  <c r="M3" i="17"/>
  <c r="Q3" i="2" s="1"/>
  <c r="M2" i="17"/>
  <c r="Q2" i="2" s="1"/>
  <c r="L2" i="17"/>
  <c r="P2" i="2" s="1"/>
  <c r="K18" i="17"/>
  <c r="O18" i="2" s="1"/>
  <c r="K19" i="17"/>
  <c r="O19" i="2" s="1"/>
  <c r="K20" i="17"/>
  <c r="O20" i="2" s="1"/>
  <c r="K21" i="17"/>
  <c r="O21" i="2" s="1"/>
  <c r="K22" i="17"/>
  <c r="O22" i="2" s="1"/>
  <c r="K23" i="17"/>
  <c r="O23" i="2" s="1"/>
  <c r="K24" i="17"/>
  <c r="O24" i="2" s="1"/>
  <c r="K25" i="17"/>
  <c r="O25" i="2" s="1"/>
  <c r="K26" i="17"/>
  <c r="O26" i="2" s="1"/>
  <c r="K27" i="17"/>
  <c r="O27" i="2" s="1"/>
  <c r="K28" i="17"/>
  <c r="O28" i="2" s="1"/>
  <c r="K29" i="17"/>
  <c r="O29" i="2" s="1"/>
  <c r="K30" i="17"/>
  <c r="O30" i="2" s="1"/>
  <c r="K31" i="17"/>
  <c r="O31" i="2" s="1"/>
  <c r="K32" i="17"/>
  <c r="O32" i="2" s="1"/>
  <c r="K33" i="17"/>
  <c r="O33" i="2" s="1"/>
  <c r="K34" i="17"/>
  <c r="O34" i="2" s="1"/>
  <c r="K35" i="17"/>
  <c r="O35" i="2" s="1"/>
  <c r="K36" i="17"/>
  <c r="O36" i="2" s="1"/>
  <c r="K37" i="17"/>
  <c r="O37" i="2" s="1"/>
  <c r="K38" i="17"/>
  <c r="O38" i="2" s="1"/>
  <c r="K39" i="17"/>
  <c r="O39" i="2" s="1"/>
  <c r="K40" i="17"/>
  <c r="O40" i="2" s="1"/>
  <c r="K41" i="17"/>
  <c r="O41" i="2" s="1"/>
  <c r="K42" i="17"/>
  <c r="O42" i="2" s="1"/>
  <c r="K43" i="17"/>
  <c r="O43" i="2" s="1"/>
  <c r="K44" i="17"/>
  <c r="O44" i="2" s="1"/>
  <c r="K45" i="17"/>
  <c r="O45" i="2" s="1"/>
  <c r="K46" i="17"/>
  <c r="O46" i="2" s="1"/>
  <c r="K47" i="17"/>
  <c r="O47" i="2" s="1"/>
  <c r="K48" i="17"/>
  <c r="O48" i="2" s="1"/>
  <c r="K49" i="17"/>
  <c r="O49" i="2" s="1"/>
  <c r="K50" i="17"/>
  <c r="O50" i="2" s="1"/>
  <c r="K51" i="17"/>
  <c r="O51" i="2" s="1"/>
  <c r="K52" i="17"/>
  <c r="O52" i="2" s="1"/>
  <c r="K53" i="17"/>
  <c r="O53" i="2" s="1"/>
  <c r="K54" i="17"/>
  <c r="O54" i="2" s="1"/>
  <c r="K55" i="17"/>
  <c r="O55" i="2" s="1"/>
  <c r="K56" i="17"/>
  <c r="O56" i="2" s="1"/>
  <c r="K57" i="17"/>
  <c r="O57" i="2" s="1"/>
  <c r="K58" i="17"/>
  <c r="O58" i="2" s="1"/>
  <c r="K59" i="17"/>
  <c r="O59" i="2" s="1"/>
  <c r="K60" i="17"/>
  <c r="O60" i="2" s="1"/>
  <c r="K61" i="17"/>
  <c r="O61" i="2" s="1"/>
  <c r="K62" i="17"/>
  <c r="O62" i="2" s="1"/>
  <c r="K63" i="17"/>
  <c r="O63" i="2" s="1"/>
  <c r="K64" i="17"/>
  <c r="O64" i="2" s="1"/>
  <c r="K65" i="17"/>
  <c r="O65" i="2" s="1"/>
  <c r="K66" i="17"/>
  <c r="O66" i="2" s="1"/>
  <c r="K67" i="17"/>
  <c r="O67" i="2" s="1"/>
  <c r="K68" i="17"/>
  <c r="O68" i="2" s="1"/>
  <c r="K69" i="17"/>
  <c r="O69" i="2" s="1"/>
  <c r="K70" i="17"/>
  <c r="O70" i="2" s="1"/>
  <c r="K71" i="17"/>
  <c r="O71" i="2" s="1"/>
  <c r="K72" i="17"/>
  <c r="O72" i="2" s="1"/>
  <c r="K73" i="17"/>
  <c r="O73" i="2" s="1"/>
  <c r="K74" i="17"/>
  <c r="O74" i="2" s="1"/>
  <c r="K75" i="17"/>
  <c r="O75" i="2" s="1"/>
  <c r="K76" i="17"/>
  <c r="O76" i="2" s="1"/>
  <c r="K77" i="17"/>
  <c r="O77" i="2" s="1"/>
  <c r="K78" i="17"/>
  <c r="O78" i="2" s="1"/>
  <c r="K79" i="17"/>
  <c r="O79" i="2" s="1"/>
  <c r="K80" i="17"/>
  <c r="O80" i="2" s="1"/>
  <c r="K81" i="17"/>
  <c r="O81" i="2" s="1"/>
  <c r="K82" i="17"/>
  <c r="O82" i="2" s="1"/>
  <c r="K83" i="17"/>
  <c r="O83" i="2" s="1"/>
  <c r="K84" i="17"/>
  <c r="O84" i="2" s="1"/>
  <c r="K85" i="17"/>
  <c r="O85" i="2" s="1"/>
  <c r="K86" i="17"/>
  <c r="O86" i="2" s="1"/>
  <c r="K87" i="17"/>
  <c r="O87" i="2" s="1"/>
  <c r="K88" i="17"/>
  <c r="O88" i="2" s="1"/>
  <c r="K89" i="17"/>
  <c r="O89" i="2" s="1"/>
  <c r="K90" i="17"/>
  <c r="O90" i="2" s="1"/>
  <c r="K91" i="17"/>
  <c r="O91" i="2" s="1"/>
  <c r="K92" i="17"/>
  <c r="O92" i="2" s="1"/>
  <c r="K93" i="17"/>
  <c r="O93" i="2" s="1"/>
  <c r="K94" i="17"/>
  <c r="O94" i="2" s="1"/>
  <c r="K95" i="17"/>
  <c r="O95" i="2" s="1"/>
  <c r="K96" i="17"/>
  <c r="O96" i="2" s="1"/>
  <c r="K97" i="17"/>
  <c r="O97" i="2" s="1"/>
  <c r="K98" i="17"/>
  <c r="O98" i="2" s="1"/>
  <c r="K99" i="17"/>
  <c r="O99" i="2" s="1"/>
  <c r="K100" i="17"/>
  <c r="O100" i="2" s="1"/>
  <c r="K101" i="17"/>
  <c r="O101" i="2" s="1"/>
  <c r="K102" i="17"/>
  <c r="O102" i="2" s="1"/>
  <c r="K103" i="17"/>
  <c r="O103" i="2" s="1"/>
  <c r="K104" i="17"/>
  <c r="O104" i="2" s="1"/>
  <c r="K105" i="17"/>
  <c r="O105" i="2" s="1"/>
  <c r="K106" i="17"/>
  <c r="O106" i="2" s="1"/>
  <c r="K107" i="17"/>
  <c r="O107" i="2" s="1"/>
  <c r="K108" i="17"/>
  <c r="O108" i="2" s="1"/>
  <c r="K109" i="17"/>
  <c r="O109" i="2" s="1"/>
  <c r="K110" i="17"/>
  <c r="O110" i="2" s="1"/>
  <c r="K111" i="17"/>
  <c r="O111" i="2" s="1"/>
  <c r="K112" i="17"/>
  <c r="O112" i="2" s="1"/>
  <c r="K113" i="17"/>
  <c r="O113" i="2" s="1"/>
  <c r="K114" i="17"/>
  <c r="O114" i="2" s="1"/>
  <c r="K115" i="17"/>
  <c r="O115" i="2" s="1"/>
  <c r="K116" i="17"/>
  <c r="O116" i="2" s="1"/>
  <c r="K117" i="17"/>
  <c r="O117" i="2" s="1"/>
  <c r="K118" i="17"/>
  <c r="O118" i="2" s="1"/>
  <c r="K119" i="17"/>
  <c r="O119" i="2" s="1"/>
  <c r="K120" i="17"/>
  <c r="O120" i="2" s="1"/>
  <c r="K121" i="17"/>
  <c r="O121" i="2" s="1"/>
  <c r="K122" i="17"/>
  <c r="O122" i="2" s="1"/>
  <c r="K123" i="17"/>
  <c r="O123" i="2" s="1"/>
  <c r="K124" i="17"/>
  <c r="O124" i="2" s="1"/>
  <c r="K125" i="17"/>
  <c r="O125" i="2" s="1"/>
  <c r="K126" i="17"/>
  <c r="O126" i="2" s="1"/>
  <c r="K127" i="17"/>
  <c r="O127" i="2" s="1"/>
  <c r="K128" i="17"/>
  <c r="O128" i="2" s="1"/>
  <c r="K129" i="17"/>
  <c r="O129" i="2" s="1"/>
  <c r="K130" i="17"/>
  <c r="O130" i="2" s="1"/>
  <c r="K131" i="17"/>
  <c r="O131" i="2" s="1"/>
  <c r="K132" i="17"/>
  <c r="O132" i="2" s="1"/>
  <c r="K133" i="17"/>
  <c r="O133" i="2" s="1"/>
  <c r="K134" i="17"/>
  <c r="O134" i="2" s="1"/>
  <c r="K135" i="17"/>
  <c r="O135" i="2" s="1"/>
  <c r="K136" i="17"/>
  <c r="O136" i="2" s="1"/>
  <c r="K137" i="17"/>
  <c r="O137" i="2" s="1"/>
  <c r="K138" i="17"/>
  <c r="O138" i="2" s="1"/>
  <c r="K139" i="17"/>
  <c r="O139" i="2" s="1"/>
  <c r="K140" i="17"/>
  <c r="O140" i="2" s="1"/>
  <c r="K141" i="17"/>
  <c r="O141" i="2" s="1"/>
  <c r="K142" i="17"/>
  <c r="O142" i="2" s="1"/>
  <c r="K143" i="17"/>
  <c r="O143" i="2" s="1"/>
  <c r="K144" i="17"/>
  <c r="O144" i="2" s="1"/>
  <c r="K145" i="17"/>
  <c r="O145" i="2" s="1"/>
  <c r="K146" i="17"/>
  <c r="O146" i="2" s="1"/>
  <c r="K147" i="17"/>
  <c r="O147" i="2" s="1"/>
  <c r="K148" i="17"/>
  <c r="O148" i="2" s="1"/>
  <c r="K149" i="17"/>
  <c r="O149" i="2" s="1"/>
  <c r="K150" i="17"/>
  <c r="O150" i="2" s="1"/>
  <c r="K151" i="17"/>
  <c r="O151" i="2" s="1"/>
  <c r="K152" i="17"/>
  <c r="O152" i="2" s="1"/>
  <c r="K153" i="17"/>
  <c r="O153" i="2" s="1"/>
  <c r="K154" i="17"/>
  <c r="O154" i="2" s="1"/>
  <c r="K155" i="17"/>
  <c r="O155" i="2" s="1"/>
  <c r="K156" i="17"/>
  <c r="O156" i="2" s="1"/>
  <c r="K157" i="17"/>
  <c r="O157" i="2" s="1"/>
  <c r="K158" i="17"/>
  <c r="O158" i="2" s="1"/>
  <c r="K159" i="17"/>
  <c r="O159" i="2" s="1"/>
  <c r="K160" i="17"/>
  <c r="O160" i="2" s="1"/>
  <c r="K161" i="17"/>
  <c r="O161" i="2" s="1"/>
  <c r="K162" i="17"/>
  <c r="O162" i="2" s="1"/>
  <c r="K163" i="17"/>
  <c r="O163" i="2" s="1"/>
  <c r="K164" i="17"/>
  <c r="O164" i="2" s="1"/>
  <c r="K165" i="17"/>
  <c r="O165" i="2" s="1"/>
  <c r="K166" i="17"/>
  <c r="O166" i="2" s="1"/>
  <c r="K167" i="17"/>
  <c r="O167" i="2" s="1"/>
  <c r="K168" i="17"/>
  <c r="O168" i="2" s="1"/>
  <c r="K169" i="17"/>
  <c r="O169" i="2" s="1"/>
  <c r="K170" i="17"/>
  <c r="O170" i="2" s="1"/>
  <c r="K171" i="17"/>
  <c r="O171" i="2" s="1"/>
  <c r="K172" i="17"/>
  <c r="O172" i="2" s="1"/>
  <c r="K173" i="17"/>
  <c r="O173" i="2" s="1"/>
  <c r="K174" i="17"/>
  <c r="O174" i="2" s="1"/>
  <c r="K175" i="17"/>
  <c r="O175" i="2" s="1"/>
  <c r="K176" i="17"/>
  <c r="O176" i="2" s="1"/>
  <c r="K177" i="17"/>
  <c r="O177" i="2" s="1"/>
  <c r="K178" i="17"/>
  <c r="O178" i="2" s="1"/>
  <c r="K179" i="17"/>
  <c r="O179" i="2" s="1"/>
  <c r="K180" i="17"/>
  <c r="O180" i="2" s="1"/>
  <c r="K181" i="17"/>
  <c r="O181" i="2" s="1"/>
  <c r="K182" i="17"/>
  <c r="O182" i="2" s="1"/>
  <c r="K183" i="17"/>
  <c r="O183" i="2" s="1"/>
  <c r="K184" i="17"/>
  <c r="O184" i="2" s="1"/>
  <c r="K185" i="17"/>
  <c r="O185" i="2" s="1"/>
  <c r="K186" i="17"/>
  <c r="O186" i="2" s="1"/>
  <c r="K187" i="17"/>
  <c r="O187" i="2" s="1"/>
  <c r="K188" i="17"/>
  <c r="O188" i="2" s="1"/>
  <c r="K189" i="17"/>
  <c r="O189" i="2" s="1"/>
  <c r="K190" i="17"/>
  <c r="O190" i="2" s="1"/>
  <c r="K191" i="17"/>
  <c r="O191" i="2" s="1"/>
  <c r="K192" i="17"/>
  <c r="O192" i="2" s="1"/>
  <c r="K193" i="17"/>
  <c r="O193" i="2" s="1"/>
  <c r="K194" i="17"/>
  <c r="O194" i="2" s="1"/>
  <c r="K195" i="17"/>
  <c r="O195" i="2" s="1"/>
  <c r="K196" i="17"/>
  <c r="O196" i="2" s="1"/>
  <c r="K197" i="17"/>
  <c r="O197" i="2" s="1"/>
  <c r="K198" i="17"/>
  <c r="O198" i="2" s="1"/>
  <c r="K199" i="17"/>
  <c r="O199" i="2" s="1"/>
  <c r="K200" i="17"/>
  <c r="O200" i="2" s="1"/>
  <c r="K201" i="17"/>
  <c r="O201" i="2" s="1"/>
  <c r="K202" i="17"/>
  <c r="O202" i="2" s="1"/>
  <c r="K203" i="17"/>
  <c r="O203" i="2" s="1"/>
  <c r="K204" i="17"/>
  <c r="O204" i="2" s="1"/>
  <c r="K205" i="17"/>
  <c r="O205" i="2" s="1"/>
  <c r="K206" i="17"/>
  <c r="O206" i="2" s="1"/>
  <c r="K207" i="17"/>
  <c r="O207" i="2" s="1"/>
  <c r="K208" i="17"/>
  <c r="O208" i="2" s="1"/>
  <c r="K209" i="17"/>
  <c r="O209" i="2" s="1"/>
  <c r="K210" i="17"/>
  <c r="O210" i="2" s="1"/>
  <c r="K211" i="17"/>
  <c r="O211" i="2" s="1"/>
  <c r="K212" i="17"/>
  <c r="O212" i="2" s="1"/>
  <c r="K213" i="17"/>
  <c r="O213" i="2" s="1"/>
  <c r="K214" i="17"/>
  <c r="O214" i="2" s="1"/>
  <c r="K215" i="17"/>
  <c r="O215" i="2" s="1"/>
  <c r="K216" i="17"/>
  <c r="O216" i="2" s="1"/>
  <c r="K217" i="17"/>
  <c r="O217" i="2" s="1"/>
  <c r="K218" i="17"/>
  <c r="O218" i="2" s="1"/>
  <c r="K219" i="17"/>
  <c r="O219" i="2" s="1"/>
  <c r="K220" i="17"/>
  <c r="O220" i="2" s="1"/>
  <c r="K221" i="17"/>
  <c r="O221" i="2" s="1"/>
  <c r="K222" i="17"/>
  <c r="O222" i="2" s="1"/>
  <c r="K223" i="17"/>
  <c r="O223" i="2" s="1"/>
  <c r="K224" i="17"/>
  <c r="O224" i="2" s="1"/>
  <c r="K225" i="17"/>
  <c r="O225" i="2" s="1"/>
  <c r="K226" i="17"/>
  <c r="O226" i="2" s="1"/>
  <c r="K227" i="17"/>
  <c r="O227" i="2" s="1"/>
  <c r="K228" i="17"/>
  <c r="O228" i="2" s="1"/>
  <c r="K229" i="17"/>
  <c r="O229" i="2" s="1"/>
  <c r="K230" i="17"/>
  <c r="O230" i="2" s="1"/>
  <c r="K231" i="17"/>
  <c r="O231" i="2" s="1"/>
  <c r="K232" i="17"/>
  <c r="O232" i="2" s="1"/>
  <c r="K233" i="17"/>
  <c r="O233" i="2" s="1"/>
  <c r="K234" i="17"/>
  <c r="O234" i="2" s="1"/>
  <c r="K235" i="17"/>
  <c r="O235" i="2" s="1"/>
  <c r="K236" i="17"/>
  <c r="O236" i="2" s="1"/>
  <c r="K237" i="17"/>
  <c r="O237" i="2" s="1"/>
  <c r="K238" i="17"/>
  <c r="O238" i="2" s="1"/>
  <c r="K239" i="17"/>
  <c r="O239" i="2" s="1"/>
  <c r="K240" i="17"/>
  <c r="O240" i="2" s="1"/>
  <c r="K241" i="17"/>
  <c r="O241" i="2" s="1"/>
  <c r="K242" i="17"/>
  <c r="O242" i="2" s="1"/>
  <c r="K243" i="17"/>
  <c r="O243" i="2" s="1"/>
  <c r="K244" i="17"/>
  <c r="O244" i="2" s="1"/>
  <c r="K245" i="17"/>
  <c r="O245" i="2" s="1"/>
  <c r="K246" i="17"/>
  <c r="O246" i="2" s="1"/>
  <c r="K247" i="17"/>
  <c r="O247" i="2" s="1"/>
  <c r="K248" i="17"/>
  <c r="O248" i="2" s="1"/>
  <c r="K249" i="17"/>
  <c r="O249" i="2" s="1"/>
  <c r="K250" i="17"/>
  <c r="O250" i="2" s="1"/>
  <c r="K251" i="17"/>
  <c r="O251" i="2" s="1"/>
  <c r="K252" i="17"/>
  <c r="O252" i="2" s="1"/>
  <c r="K253" i="17"/>
  <c r="O253" i="2" s="1"/>
  <c r="K254" i="17"/>
  <c r="O254" i="2" s="1"/>
  <c r="K255" i="17"/>
  <c r="O255" i="2" s="1"/>
  <c r="K256" i="17"/>
  <c r="O256" i="2" s="1"/>
  <c r="K257" i="17"/>
  <c r="O257" i="2" s="1"/>
  <c r="K258" i="17"/>
  <c r="O258" i="2" s="1"/>
  <c r="K259" i="17"/>
  <c r="O259" i="2" s="1"/>
  <c r="K260" i="17"/>
  <c r="O260" i="2" s="1"/>
  <c r="K261" i="17"/>
  <c r="O261" i="2" s="1"/>
  <c r="K262" i="17"/>
  <c r="O262" i="2" s="1"/>
  <c r="K263" i="17"/>
  <c r="O263" i="2" s="1"/>
  <c r="K264" i="17"/>
  <c r="O264" i="2" s="1"/>
  <c r="K265" i="17"/>
  <c r="O265" i="2" s="1"/>
  <c r="K266" i="17"/>
  <c r="O266" i="2" s="1"/>
  <c r="K267" i="17"/>
  <c r="O267" i="2" s="1"/>
  <c r="K268" i="17"/>
  <c r="O268" i="2" s="1"/>
  <c r="K269" i="17"/>
  <c r="O269" i="2" s="1"/>
  <c r="K270" i="17"/>
  <c r="O270" i="2" s="1"/>
  <c r="K271" i="17"/>
  <c r="O271" i="2" s="1"/>
  <c r="K272" i="17"/>
  <c r="O272" i="2" s="1"/>
  <c r="K273" i="17"/>
  <c r="O273" i="2" s="1"/>
  <c r="K274" i="17"/>
  <c r="O274" i="2" s="1"/>
  <c r="K275" i="17"/>
  <c r="O275" i="2" s="1"/>
  <c r="K276" i="17"/>
  <c r="O276" i="2" s="1"/>
  <c r="K277" i="17"/>
  <c r="O277" i="2" s="1"/>
  <c r="K278" i="17"/>
  <c r="O278" i="2" s="1"/>
  <c r="K279" i="17"/>
  <c r="O279" i="2" s="1"/>
  <c r="K280" i="17"/>
  <c r="O280" i="2" s="1"/>
  <c r="K281" i="17"/>
  <c r="O281" i="2" s="1"/>
  <c r="K282" i="17"/>
  <c r="O282" i="2" s="1"/>
  <c r="K283" i="17"/>
  <c r="O283" i="2" s="1"/>
  <c r="K284" i="17"/>
  <c r="O284" i="2" s="1"/>
  <c r="K285" i="17"/>
  <c r="O285" i="2" s="1"/>
  <c r="K286" i="17"/>
  <c r="O286" i="2" s="1"/>
  <c r="K287" i="17"/>
  <c r="O287" i="2" s="1"/>
  <c r="K288" i="17"/>
  <c r="O288" i="2" s="1"/>
  <c r="K289" i="17"/>
  <c r="O289" i="2" s="1"/>
  <c r="K290" i="17"/>
  <c r="O290" i="2" s="1"/>
  <c r="K291" i="17"/>
  <c r="O291" i="2" s="1"/>
  <c r="K292" i="17"/>
  <c r="O292" i="2" s="1"/>
  <c r="K293" i="17"/>
  <c r="O293" i="2" s="1"/>
  <c r="K294" i="17"/>
  <c r="O294" i="2" s="1"/>
  <c r="K295" i="17"/>
  <c r="O295" i="2" s="1"/>
  <c r="K296" i="17"/>
  <c r="O296" i="2" s="1"/>
  <c r="K297" i="17"/>
  <c r="O297" i="2" s="1"/>
  <c r="K298" i="17"/>
  <c r="O298" i="2" s="1"/>
  <c r="K299" i="17"/>
  <c r="O299" i="2" s="1"/>
  <c r="K300" i="17"/>
  <c r="O300" i="2" s="1"/>
  <c r="K301" i="17"/>
  <c r="O301" i="2" s="1"/>
  <c r="K302" i="17"/>
  <c r="O302" i="2" s="1"/>
  <c r="K303" i="17"/>
  <c r="O303" i="2" s="1"/>
  <c r="K304" i="17"/>
  <c r="O304" i="2" s="1"/>
  <c r="K305" i="17"/>
  <c r="O305" i="2" s="1"/>
  <c r="K306" i="17"/>
  <c r="O306" i="2" s="1"/>
  <c r="K307" i="17"/>
  <c r="O307" i="2" s="1"/>
  <c r="K308" i="17"/>
  <c r="O308" i="2" s="1"/>
  <c r="K309" i="17"/>
  <c r="O309" i="2" s="1"/>
  <c r="K310" i="17"/>
  <c r="O310" i="2" s="1"/>
  <c r="K311" i="17"/>
  <c r="O311" i="2" s="1"/>
  <c r="K312" i="17"/>
  <c r="O312" i="2" s="1"/>
  <c r="K313" i="17"/>
  <c r="O313" i="2" s="1"/>
  <c r="K314" i="17"/>
  <c r="O314" i="2" s="1"/>
  <c r="K315" i="17"/>
  <c r="O315" i="2" s="1"/>
  <c r="K316" i="17"/>
  <c r="O316" i="2" s="1"/>
  <c r="K317" i="17"/>
  <c r="O317" i="2" s="1"/>
  <c r="K318" i="17"/>
  <c r="O318" i="2" s="1"/>
  <c r="K319" i="17"/>
  <c r="O319" i="2" s="1"/>
  <c r="K320" i="17"/>
  <c r="O320" i="2" s="1"/>
  <c r="K321" i="17"/>
  <c r="O321" i="2" s="1"/>
  <c r="K322" i="17"/>
  <c r="O322" i="2" s="1"/>
  <c r="K323" i="17"/>
  <c r="O323" i="2" s="1"/>
  <c r="K324" i="17"/>
  <c r="O324" i="2" s="1"/>
  <c r="K325" i="17"/>
  <c r="O325" i="2" s="1"/>
  <c r="K326" i="17"/>
  <c r="O326" i="2" s="1"/>
  <c r="K327" i="17"/>
  <c r="O327" i="2" s="1"/>
  <c r="K328" i="17"/>
  <c r="O328" i="2" s="1"/>
  <c r="K329" i="17"/>
  <c r="O329" i="2" s="1"/>
  <c r="K330" i="17"/>
  <c r="O330" i="2" s="1"/>
  <c r="K331" i="17"/>
  <c r="O331" i="2" s="1"/>
  <c r="K332" i="17"/>
  <c r="O332" i="2" s="1"/>
  <c r="K333" i="17"/>
  <c r="O333" i="2" s="1"/>
  <c r="K334" i="17"/>
  <c r="O334" i="2" s="1"/>
  <c r="K335" i="17"/>
  <c r="O335" i="2" s="1"/>
  <c r="K336" i="17"/>
  <c r="O336" i="2" s="1"/>
  <c r="K337" i="17"/>
  <c r="O337" i="2" s="1"/>
  <c r="K338" i="17"/>
  <c r="O338" i="2" s="1"/>
  <c r="K339" i="17"/>
  <c r="O339" i="2" s="1"/>
  <c r="K340" i="17"/>
  <c r="O340" i="2" s="1"/>
  <c r="K341" i="17"/>
  <c r="O341" i="2" s="1"/>
  <c r="K342" i="17"/>
  <c r="O342" i="2" s="1"/>
  <c r="K343" i="17"/>
  <c r="O343" i="2" s="1"/>
  <c r="K344" i="17"/>
  <c r="O344" i="2" s="1"/>
  <c r="K345" i="17"/>
  <c r="O345" i="2" s="1"/>
  <c r="K346" i="17"/>
  <c r="O346" i="2" s="1"/>
  <c r="K347" i="17"/>
  <c r="O347" i="2" s="1"/>
  <c r="K348" i="17"/>
  <c r="O348" i="2" s="1"/>
  <c r="K349" i="17"/>
  <c r="O349" i="2" s="1"/>
  <c r="K350" i="17"/>
  <c r="O350" i="2" s="1"/>
  <c r="K351" i="17"/>
  <c r="O351" i="2" s="1"/>
  <c r="K352" i="17"/>
  <c r="O352" i="2" s="1"/>
  <c r="K353" i="17"/>
  <c r="O353" i="2" s="1"/>
  <c r="K354" i="17"/>
  <c r="O354" i="2" s="1"/>
  <c r="K355" i="17"/>
  <c r="O355" i="2" s="1"/>
  <c r="K356" i="17"/>
  <c r="O356" i="2" s="1"/>
  <c r="K357" i="17"/>
  <c r="O357" i="2" s="1"/>
  <c r="K358" i="17"/>
  <c r="O358" i="2" s="1"/>
  <c r="K359" i="17"/>
  <c r="O359" i="2" s="1"/>
  <c r="K360" i="17"/>
  <c r="O360" i="2" s="1"/>
  <c r="K361" i="17"/>
  <c r="O361" i="2" s="1"/>
  <c r="K362" i="17"/>
  <c r="O362" i="2" s="1"/>
  <c r="K363" i="17"/>
  <c r="O363" i="2" s="1"/>
  <c r="K364" i="17"/>
  <c r="O364" i="2" s="1"/>
  <c r="K365" i="17"/>
  <c r="O365" i="2" s="1"/>
  <c r="K366" i="17"/>
  <c r="O366" i="2" s="1"/>
  <c r="K367" i="17"/>
  <c r="O367" i="2" s="1"/>
  <c r="K368" i="17"/>
  <c r="O368" i="2" s="1"/>
  <c r="K369" i="17"/>
  <c r="O369" i="2" s="1"/>
  <c r="K370" i="17"/>
  <c r="O370" i="2" s="1"/>
  <c r="K371" i="17"/>
  <c r="O371" i="2" s="1"/>
  <c r="K372" i="17"/>
  <c r="O372" i="2" s="1"/>
  <c r="K373" i="17"/>
  <c r="O373" i="2" s="1"/>
  <c r="K374" i="17"/>
  <c r="O374" i="2" s="1"/>
  <c r="K375" i="17"/>
  <c r="O375" i="2" s="1"/>
  <c r="K376" i="17"/>
  <c r="O376" i="2" s="1"/>
  <c r="K377" i="17"/>
  <c r="O377" i="2" s="1"/>
  <c r="K378" i="17"/>
  <c r="O378" i="2" s="1"/>
  <c r="K379" i="17"/>
  <c r="O379" i="2" s="1"/>
  <c r="K380" i="17"/>
  <c r="O380" i="2" s="1"/>
  <c r="K381" i="17"/>
  <c r="O381" i="2" s="1"/>
  <c r="K382" i="17"/>
  <c r="O382" i="2" s="1"/>
  <c r="K383" i="17"/>
  <c r="O383" i="2" s="1"/>
  <c r="K384" i="17"/>
  <c r="O384" i="2" s="1"/>
  <c r="K385" i="17"/>
  <c r="O385" i="2" s="1"/>
  <c r="K386" i="17"/>
  <c r="O386" i="2" s="1"/>
  <c r="K387" i="17"/>
  <c r="O387" i="2" s="1"/>
  <c r="K388" i="17"/>
  <c r="O388" i="2" s="1"/>
  <c r="K389" i="17"/>
  <c r="O389" i="2" s="1"/>
  <c r="K390" i="17"/>
  <c r="O390" i="2" s="1"/>
  <c r="K391" i="17"/>
  <c r="O391" i="2" s="1"/>
  <c r="K392" i="17"/>
  <c r="O392" i="2" s="1"/>
  <c r="K393" i="17"/>
  <c r="O393" i="2" s="1"/>
  <c r="K394" i="17"/>
  <c r="O394" i="2" s="1"/>
  <c r="K395" i="17"/>
  <c r="O395" i="2" s="1"/>
  <c r="K396" i="17"/>
  <c r="O396" i="2" s="1"/>
  <c r="K397" i="17"/>
  <c r="O397" i="2" s="1"/>
  <c r="K398" i="17"/>
  <c r="O398" i="2" s="1"/>
  <c r="K399" i="17"/>
  <c r="O399" i="2" s="1"/>
  <c r="K400" i="17"/>
  <c r="O400" i="2" s="1"/>
  <c r="K401" i="17"/>
  <c r="O401" i="2" s="1"/>
  <c r="K402" i="17"/>
  <c r="O402" i="2" s="1"/>
  <c r="K403" i="17"/>
  <c r="O403" i="2" s="1"/>
  <c r="K404" i="17"/>
  <c r="O404" i="2" s="1"/>
  <c r="K405" i="17"/>
  <c r="O405" i="2" s="1"/>
  <c r="K406" i="17"/>
  <c r="O406" i="2" s="1"/>
  <c r="K407" i="17"/>
  <c r="O407" i="2" s="1"/>
  <c r="K408" i="17"/>
  <c r="O408" i="2" s="1"/>
  <c r="K409" i="17"/>
  <c r="O409" i="2" s="1"/>
  <c r="K410" i="17"/>
  <c r="O410" i="2" s="1"/>
  <c r="K411" i="17"/>
  <c r="O411" i="2" s="1"/>
  <c r="K412" i="17"/>
  <c r="O412" i="2" s="1"/>
  <c r="K413" i="17"/>
  <c r="O413" i="2" s="1"/>
  <c r="K414" i="17"/>
  <c r="O414" i="2" s="1"/>
  <c r="K415" i="17"/>
  <c r="O415" i="2" s="1"/>
  <c r="K416" i="17"/>
  <c r="O416" i="2" s="1"/>
  <c r="K417" i="17"/>
  <c r="O417" i="2" s="1"/>
  <c r="K418" i="17"/>
  <c r="O418" i="2" s="1"/>
  <c r="K419" i="17"/>
  <c r="O419" i="2" s="1"/>
  <c r="K420" i="17"/>
  <c r="O420" i="2" s="1"/>
  <c r="K421" i="17"/>
  <c r="O421" i="2" s="1"/>
  <c r="K422" i="17"/>
  <c r="O422" i="2" s="1"/>
  <c r="K423" i="17"/>
  <c r="O423" i="2" s="1"/>
  <c r="K424" i="17"/>
  <c r="O424" i="2" s="1"/>
  <c r="K425" i="17"/>
  <c r="O425" i="2" s="1"/>
  <c r="K426" i="17"/>
  <c r="O426" i="2" s="1"/>
  <c r="K427" i="17"/>
  <c r="O427" i="2" s="1"/>
  <c r="K428" i="17"/>
  <c r="O428" i="2" s="1"/>
  <c r="K429" i="17"/>
  <c r="O429" i="2" s="1"/>
  <c r="K430" i="17"/>
  <c r="O430" i="2" s="1"/>
  <c r="K431" i="17"/>
  <c r="O431" i="2" s="1"/>
  <c r="K432" i="17"/>
  <c r="O432" i="2" s="1"/>
  <c r="K433" i="17"/>
  <c r="O433" i="2" s="1"/>
  <c r="K434" i="17"/>
  <c r="O434" i="2" s="1"/>
  <c r="K435" i="17"/>
  <c r="O435" i="2" s="1"/>
  <c r="K436" i="17"/>
  <c r="O436" i="2" s="1"/>
  <c r="K437" i="17"/>
  <c r="O437" i="2" s="1"/>
  <c r="K438" i="17"/>
  <c r="O438" i="2" s="1"/>
  <c r="K439" i="17"/>
  <c r="O439" i="2" s="1"/>
  <c r="K440" i="17"/>
  <c r="O440" i="2" s="1"/>
  <c r="K441" i="17"/>
  <c r="O441" i="2" s="1"/>
  <c r="K442" i="17"/>
  <c r="O442" i="2" s="1"/>
  <c r="K443" i="17"/>
  <c r="O443" i="2" s="1"/>
  <c r="K444" i="17"/>
  <c r="O444" i="2" s="1"/>
  <c r="K445" i="17"/>
  <c r="O445" i="2" s="1"/>
  <c r="K446" i="17"/>
  <c r="O446" i="2" s="1"/>
  <c r="K447" i="17"/>
  <c r="O447" i="2" s="1"/>
  <c r="K448" i="17"/>
  <c r="O448" i="2" s="1"/>
  <c r="K449" i="17"/>
  <c r="O449" i="2" s="1"/>
  <c r="K450" i="17"/>
  <c r="O450" i="2" s="1"/>
  <c r="K451" i="17"/>
  <c r="O451" i="2" s="1"/>
  <c r="K452" i="17"/>
  <c r="O452" i="2" s="1"/>
  <c r="K453" i="17"/>
  <c r="O453" i="2" s="1"/>
  <c r="K454" i="17"/>
  <c r="O454" i="2" s="1"/>
  <c r="K455" i="17"/>
  <c r="O455" i="2" s="1"/>
  <c r="K456" i="17"/>
  <c r="O456" i="2" s="1"/>
  <c r="K457" i="17"/>
  <c r="O457" i="2" s="1"/>
  <c r="K458" i="17"/>
  <c r="O458" i="2" s="1"/>
  <c r="K459" i="17"/>
  <c r="O459" i="2" s="1"/>
  <c r="K460" i="17"/>
  <c r="O460" i="2" s="1"/>
  <c r="K461" i="17"/>
  <c r="O461" i="2" s="1"/>
  <c r="K462" i="17"/>
  <c r="O462" i="2" s="1"/>
  <c r="K463" i="17"/>
  <c r="O463" i="2" s="1"/>
  <c r="K464" i="17"/>
  <c r="O464" i="2" s="1"/>
  <c r="K465" i="17"/>
  <c r="O465" i="2" s="1"/>
  <c r="K466" i="17"/>
  <c r="O466" i="2" s="1"/>
  <c r="K467" i="17"/>
  <c r="O467" i="2" s="1"/>
  <c r="K468" i="17"/>
  <c r="O468" i="2" s="1"/>
  <c r="K469" i="17"/>
  <c r="O469" i="2" s="1"/>
  <c r="K470" i="17"/>
  <c r="O470" i="2" s="1"/>
  <c r="K471" i="17"/>
  <c r="O471" i="2" s="1"/>
  <c r="K472" i="17"/>
  <c r="O472" i="2" s="1"/>
  <c r="K473" i="17"/>
  <c r="O473" i="2" s="1"/>
  <c r="K474" i="17"/>
  <c r="O474" i="2" s="1"/>
  <c r="K475" i="17"/>
  <c r="O475" i="2" s="1"/>
  <c r="K476" i="17"/>
  <c r="O476" i="2" s="1"/>
  <c r="K477" i="17"/>
  <c r="O477" i="2" s="1"/>
  <c r="K478" i="17"/>
  <c r="O478" i="2" s="1"/>
  <c r="K479" i="17"/>
  <c r="O479" i="2" s="1"/>
  <c r="K480" i="17"/>
  <c r="O480" i="2" s="1"/>
  <c r="K481" i="17"/>
  <c r="O481" i="2" s="1"/>
  <c r="K482" i="17"/>
  <c r="O482" i="2" s="1"/>
  <c r="K483" i="17"/>
  <c r="O483" i="2" s="1"/>
  <c r="K484" i="17"/>
  <c r="O484" i="2" s="1"/>
  <c r="K485" i="17"/>
  <c r="O485" i="2" s="1"/>
  <c r="K486" i="17"/>
  <c r="O486" i="2" s="1"/>
  <c r="K487" i="17"/>
  <c r="O487" i="2" s="1"/>
  <c r="K488" i="17"/>
  <c r="O488" i="2" s="1"/>
  <c r="K489" i="17"/>
  <c r="O489" i="2" s="1"/>
  <c r="K490" i="17"/>
  <c r="O490" i="2" s="1"/>
  <c r="K491" i="17"/>
  <c r="O491" i="2" s="1"/>
  <c r="K492" i="17"/>
  <c r="O492" i="2" s="1"/>
  <c r="K493" i="17"/>
  <c r="O493" i="2" s="1"/>
  <c r="K494" i="17"/>
  <c r="O494" i="2" s="1"/>
  <c r="K495" i="17"/>
  <c r="O495" i="2" s="1"/>
  <c r="K496" i="17"/>
  <c r="O496" i="2" s="1"/>
  <c r="K497" i="17"/>
  <c r="O497" i="2" s="1"/>
  <c r="K498" i="17"/>
  <c r="O498" i="2" s="1"/>
  <c r="K499" i="17"/>
  <c r="O499" i="2" s="1"/>
  <c r="K500" i="17"/>
  <c r="O500" i="2" s="1"/>
  <c r="K501" i="17"/>
  <c r="O501" i="2" s="1"/>
  <c r="K502" i="17"/>
  <c r="O502" i="2" s="1"/>
  <c r="K503" i="17"/>
  <c r="O503" i="2" s="1"/>
  <c r="K504" i="17"/>
  <c r="O504" i="2" s="1"/>
  <c r="K505" i="17"/>
  <c r="O505" i="2" s="1"/>
  <c r="K506" i="17"/>
  <c r="O506" i="2" s="1"/>
  <c r="K507" i="17"/>
  <c r="O507" i="2" s="1"/>
  <c r="K508" i="17"/>
  <c r="O508" i="2" s="1"/>
  <c r="K509" i="17"/>
  <c r="O509" i="2" s="1"/>
  <c r="K510" i="17"/>
  <c r="O510" i="2" s="1"/>
  <c r="K511" i="17"/>
  <c r="O511" i="2" s="1"/>
  <c r="K512" i="17"/>
  <c r="O512" i="2" s="1"/>
  <c r="K513" i="17"/>
  <c r="O513" i="2" s="1"/>
  <c r="K514" i="17"/>
  <c r="O514" i="2" s="1"/>
  <c r="K515" i="17"/>
  <c r="O515" i="2" s="1"/>
  <c r="K516" i="17"/>
  <c r="O516" i="2" s="1"/>
  <c r="K517" i="17"/>
  <c r="O517" i="2" s="1"/>
  <c r="K518" i="17"/>
  <c r="O518" i="2" s="1"/>
  <c r="K519" i="17"/>
  <c r="O519" i="2" s="1"/>
  <c r="K520" i="17"/>
  <c r="O520" i="2" s="1"/>
  <c r="K521" i="17"/>
  <c r="O521" i="2" s="1"/>
  <c r="K522" i="17"/>
  <c r="O522" i="2" s="1"/>
  <c r="K523" i="17"/>
  <c r="O523" i="2" s="1"/>
  <c r="K524" i="17"/>
  <c r="O524" i="2" s="1"/>
  <c r="K525" i="17"/>
  <c r="O525" i="2" s="1"/>
  <c r="K526" i="17"/>
  <c r="O526" i="2" s="1"/>
  <c r="K527" i="17"/>
  <c r="O527" i="2" s="1"/>
  <c r="K528" i="17"/>
  <c r="O528" i="2" s="1"/>
  <c r="K529" i="17"/>
  <c r="O529" i="2" s="1"/>
  <c r="K530" i="17"/>
  <c r="O530" i="2" s="1"/>
  <c r="K531" i="17"/>
  <c r="O531" i="2" s="1"/>
  <c r="K532" i="17"/>
  <c r="O532" i="2" s="1"/>
  <c r="K533" i="17"/>
  <c r="O533" i="2" s="1"/>
  <c r="K534" i="17"/>
  <c r="O534" i="2" s="1"/>
  <c r="K535" i="17"/>
  <c r="O535" i="2" s="1"/>
  <c r="K536" i="17"/>
  <c r="O536" i="2" s="1"/>
  <c r="K537" i="17"/>
  <c r="O537" i="2" s="1"/>
  <c r="K538" i="17"/>
  <c r="O538" i="2" s="1"/>
  <c r="K539" i="17"/>
  <c r="O539" i="2" s="1"/>
  <c r="K540" i="17"/>
  <c r="O540" i="2" s="1"/>
  <c r="K541" i="17"/>
  <c r="O541" i="2" s="1"/>
  <c r="K542" i="17"/>
  <c r="O542" i="2" s="1"/>
  <c r="K543" i="17"/>
  <c r="O543" i="2" s="1"/>
  <c r="K544" i="17"/>
  <c r="O544" i="2" s="1"/>
  <c r="K545" i="17"/>
  <c r="O545" i="2" s="1"/>
  <c r="K546" i="17"/>
  <c r="O546" i="2" s="1"/>
  <c r="K547" i="17"/>
  <c r="O547" i="2" s="1"/>
  <c r="K548" i="17"/>
  <c r="O548" i="2" s="1"/>
  <c r="K549" i="17"/>
  <c r="O549" i="2" s="1"/>
  <c r="K550" i="17"/>
  <c r="O550" i="2" s="1"/>
  <c r="K551" i="17"/>
  <c r="O551" i="2" s="1"/>
  <c r="K552" i="17"/>
  <c r="O552" i="2" s="1"/>
  <c r="K553" i="17"/>
  <c r="O553" i="2" s="1"/>
  <c r="K554" i="17"/>
  <c r="O554" i="2" s="1"/>
  <c r="K555" i="17"/>
  <c r="O555" i="2" s="1"/>
  <c r="K556" i="17"/>
  <c r="O556" i="2" s="1"/>
  <c r="K557" i="17"/>
  <c r="O557" i="2" s="1"/>
  <c r="K558" i="17"/>
  <c r="O558" i="2" s="1"/>
  <c r="K559" i="17"/>
  <c r="O559" i="2" s="1"/>
  <c r="K560" i="17"/>
  <c r="O560" i="2" s="1"/>
  <c r="K561" i="17"/>
  <c r="O561" i="2" s="1"/>
  <c r="K562" i="17"/>
  <c r="O562" i="2" s="1"/>
  <c r="K563" i="17"/>
  <c r="O563" i="2" s="1"/>
  <c r="K564" i="17"/>
  <c r="O564" i="2" s="1"/>
  <c r="K565" i="17"/>
  <c r="O565" i="2" s="1"/>
  <c r="K566" i="17"/>
  <c r="O566" i="2" s="1"/>
  <c r="K567" i="17"/>
  <c r="O567" i="2" s="1"/>
  <c r="K568" i="17"/>
  <c r="O568" i="2" s="1"/>
  <c r="K569" i="17"/>
  <c r="O569" i="2" s="1"/>
  <c r="K570" i="17"/>
  <c r="O570" i="2" s="1"/>
  <c r="K571" i="17"/>
  <c r="O571" i="2" s="1"/>
  <c r="K572" i="17"/>
  <c r="O572" i="2" s="1"/>
  <c r="K573" i="17"/>
  <c r="O573" i="2" s="1"/>
  <c r="K574" i="17"/>
  <c r="O574" i="2" s="1"/>
  <c r="K575" i="17"/>
  <c r="O575" i="2" s="1"/>
  <c r="K576" i="17"/>
  <c r="O576" i="2" s="1"/>
  <c r="K577" i="17"/>
  <c r="O577" i="2" s="1"/>
  <c r="K578" i="17"/>
  <c r="O578" i="2" s="1"/>
  <c r="K579" i="17"/>
  <c r="O579" i="2" s="1"/>
  <c r="K580" i="17"/>
  <c r="O580" i="2" s="1"/>
  <c r="K581" i="17"/>
  <c r="O581" i="2" s="1"/>
  <c r="K582" i="17"/>
  <c r="O582" i="2" s="1"/>
  <c r="K583" i="17"/>
  <c r="O583" i="2" s="1"/>
  <c r="K584" i="17"/>
  <c r="O584" i="2" s="1"/>
  <c r="K585" i="17"/>
  <c r="O585" i="2" s="1"/>
  <c r="K586" i="17"/>
  <c r="O586" i="2" s="1"/>
  <c r="K587" i="17"/>
  <c r="O587" i="2" s="1"/>
  <c r="K588" i="17"/>
  <c r="O588" i="2" s="1"/>
  <c r="K589" i="17"/>
  <c r="O589" i="2" s="1"/>
  <c r="K590" i="17"/>
  <c r="O590" i="2" s="1"/>
  <c r="K591" i="17"/>
  <c r="O591" i="2" s="1"/>
  <c r="K592" i="17"/>
  <c r="O592" i="2" s="1"/>
  <c r="K593" i="17"/>
  <c r="O593" i="2" s="1"/>
  <c r="K594" i="17"/>
  <c r="O594" i="2" s="1"/>
  <c r="K595" i="17"/>
  <c r="O595" i="2" s="1"/>
  <c r="K596" i="17"/>
  <c r="O596" i="2" s="1"/>
  <c r="K597" i="17"/>
  <c r="O597" i="2" s="1"/>
  <c r="K598" i="17"/>
  <c r="O598" i="2" s="1"/>
  <c r="K599" i="17"/>
  <c r="O599" i="2" s="1"/>
  <c r="K600" i="17"/>
  <c r="O600" i="2" s="1"/>
  <c r="K601" i="17"/>
  <c r="O601" i="2" s="1"/>
  <c r="K602" i="17"/>
  <c r="O602" i="2" s="1"/>
  <c r="K603" i="17"/>
  <c r="O603" i="2" s="1"/>
  <c r="K604" i="17"/>
  <c r="O604" i="2" s="1"/>
  <c r="K605" i="17"/>
  <c r="O605" i="2" s="1"/>
  <c r="K606" i="17"/>
  <c r="O606" i="2" s="1"/>
  <c r="K607" i="17"/>
  <c r="O607" i="2" s="1"/>
  <c r="K608" i="17"/>
  <c r="O608" i="2" s="1"/>
  <c r="K609" i="17"/>
  <c r="O609" i="2" s="1"/>
  <c r="K610" i="17"/>
  <c r="O610" i="2" s="1"/>
  <c r="K611" i="17"/>
  <c r="O611" i="2" s="1"/>
  <c r="K612" i="17"/>
  <c r="O612" i="2" s="1"/>
  <c r="K613" i="17"/>
  <c r="O613" i="2" s="1"/>
  <c r="K614" i="17"/>
  <c r="O614" i="2" s="1"/>
  <c r="K615" i="17"/>
  <c r="O615" i="2" s="1"/>
  <c r="K616" i="17"/>
  <c r="O616" i="2" s="1"/>
  <c r="K617" i="17"/>
  <c r="O617" i="2" s="1"/>
  <c r="K618" i="17"/>
  <c r="O618" i="2" s="1"/>
  <c r="K619" i="17"/>
  <c r="O619" i="2" s="1"/>
  <c r="K620" i="17"/>
  <c r="O620" i="2" s="1"/>
  <c r="K621" i="17"/>
  <c r="O621" i="2" s="1"/>
  <c r="K622" i="17"/>
  <c r="O622" i="2" s="1"/>
  <c r="K623" i="17"/>
  <c r="O623" i="2" s="1"/>
  <c r="K624" i="17"/>
  <c r="O624" i="2" s="1"/>
  <c r="K625" i="17"/>
  <c r="O625" i="2" s="1"/>
  <c r="K626" i="17"/>
  <c r="O626" i="2" s="1"/>
  <c r="K627" i="17"/>
  <c r="O627" i="2" s="1"/>
  <c r="K628" i="17"/>
  <c r="O628" i="2" s="1"/>
  <c r="K629" i="17"/>
  <c r="O629" i="2" s="1"/>
  <c r="K630" i="17"/>
  <c r="O630" i="2" s="1"/>
  <c r="K631" i="17"/>
  <c r="O631" i="2" s="1"/>
  <c r="K632" i="17"/>
  <c r="O632" i="2" s="1"/>
  <c r="K633" i="17"/>
  <c r="O633" i="2" s="1"/>
  <c r="K634" i="17"/>
  <c r="O634" i="2" s="1"/>
  <c r="K635" i="17"/>
  <c r="O635" i="2" s="1"/>
  <c r="K636" i="17"/>
  <c r="O636" i="2" s="1"/>
  <c r="K637" i="17"/>
  <c r="O637" i="2" s="1"/>
  <c r="K638" i="17"/>
  <c r="O638" i="2" s="1"/>
  <c r="K639" i="17"/>
  <c r="O639" i="2" s="1"/>
  <c r="K640" i="17"/>
  <c r="O640" i="2" s="1"/>
  <c r="K641" i="17"/>
  <c r="O641" i="2" s="1"/>
  <c r="K642" i="17"/>
  <c r="O642" i="2" s="1"/>
  <c r="K643" i="17"/>
  <c r="O643" i="2" s="1"/>
  <c r="K644" i="17"/>
  <c r="O644" i="2" s="1"/>
  <c r="K645" i="17"/>
  <c r="O645" i="2" s="1"/>
  <c r="K646" i="17"/>
  <c r="O646" i="2" s="1"/>
  <c r="K647" i="17"/>
  <c r="O647" i="2" s="1"/>
  <c r="K648" i="17"/>
  <c r="O648" i="2" s="1"/>
  <c r="K649" i="17"/>
  <c r="O649" i="2" s="1"/>
  <c r="K650" i="17"/>
  <c r="O650" i="2" s="1"/>
  <c r="K651" i="17"/>
  <c r="O651" i="2" s="1"/>
  <c r="K652" i="17"/>
  <c r="O652" i="2" s="1"/>
  <c r="K653" i="17"/>
  <c r="O653" i="2" s="1"/>
  <c r="K654" i="17"/>
  <c r="O654" i="2" s="1"/>
  <c r="K655" i="17"/>
  <c r="O655" i="2" s="1"/>
  <c r="K656" i="17"/>
  <c r="O656" i="2" s="1"/>
  <c r="K657" i="17"/>
  <c r="O657" i="2" s="1"/>
  <c r="K658" i="17"/>
  <c r="O658" i="2" s="1"/>
  <c r="K659" i="17"/>
  <c r="O659" i="2" s="1"/>
  <c r="K660" i="17"/>
  <c r="O660" i="2" s="1"/>
  <c r="K661" i="17"/>
  <c r="O661" i="2" s="1"/>
  <c r="K662" i="17"/>
  <c r="O662" i="2" s="1"/>
  <c r="K663" i="17"/>
  <c r="O663" i="2" s="1"/>
  <c r="K664" i="17"/>
  <c r="O664" i="2" s="1"/>
  <c r="K665" i="17"/>
  <c r="O665" i="2" s="1"/>
  <c r="K666" i="17"/>
  <c r="O666" i="2" s="1"/>
  <c r="K667" i="17"/>
  <c r="O667" i="2" s="1"/>
  <c r="K668" i="17"/>
  <c r="O668" i="2" s="1"/>
  <c r="K669" i="17"/>
  <c r="O669" i="2" s="1"/>
  <c r="K670" i="17"/>
  <c r="O670" i="2" s="1"/>
  <c r="K671" i="17"/>
  <c r="O671" i="2" s="1"/>
  <c r="K672" i="17"/>
  <c r="O672" i="2" s="1"/>
  <c r="K673" i="17"/>
  <c r="O673" i="2" s="1"/>
  <c r="K674" i="17"/>
  <c r="O674" i="2" s="1"/>
  <c r="K675" i="17"/>
  <c r="O675" i="2" s="1"/>
  <c r="K676" i="17"/>
  <c r="O676" i="2" s="1"/>
  <c r="K677" i="17"/>
  <c r="O677" i="2" s="1"/>
  <c r="K678" i="17"/>
  <c r="O678" i="2" s="1"/>
  <c r="K679" i="17"/>
  <c r="O679" i="2" s="1"/>
  <c r="K680" i="17"/>
  <c r="O680" i="2" s="1"/>
  <c r="K681" i="17"/>
  <c r="O681" i="2" s="1"/>
  <c r="K682" i="17"/>
  <c r="O682" i="2" s="1"/>
  <c r="K683" i="17"/>
  <c r="O683" i="2" s="1"/>
  <c r="K684" i="17"/>
  <c r="O684" i="2" s="1"/>
  <c r="K685" i="17"/>
  <c r="O685" i="2" s="1"/>
  <c r="K686" i="17"/>
  <c r="O686" i="2" s="1"/>
  <c r="K687" i="17"/>
  <c r="O687" i="2" s="1"/>
  <c r="K688" i="17"/>
  <c r="O688" i="2" s="1"/>
  <c r="K689" i="17"/>
  <c r="O689" i="2" s="1"/>
  <c r="K690" i="17"/>
  <c r="O690" i="2" s="1"/>
  <c r="K691" i="17"/>
  <c r="O691" i="2" s="1"/>
  <c r="K692" i="17"/>
  <c r="O692" i="2" s="1"/>
  <c r="K693" i="17"/>
  <c r="O693" i="2" s="1"/>
  <c r="K694" i="17"/>
  <c r="O694" i="2" s="1"/>
  <c r="K695" i="17"/>
  <c r="O695" i="2" s="1"/>
  <c r="K696" i="17"/>
  <c r="O696" i="2" s="1"/>
  <c r="K697" i="17"/>
  <c r="O697" i="2" s="1"/>
  <c r="K698" i="17"/>
  <c r="O698" i="2" s="1"/>
  <c r="K699" i="17"/>
  <c r="O699" i="2" s="1"/>
  <c r="K700" i="17"/>
  <c r="O700" i="2" s="1"/>
  <c r="K701" i="17"/>
  <c r="O701" i="2" s="1"/>
  <c r="K702" i="17"/>
  <c r="O702" i="2" s="1"/>
  <c r="K703" i="17"/>
  <c r="O703" i="2" s="1"/>
  <c r="K704" i="17"/>
  <c r="O704" i="2" s="1"/>
  <c r="K705" i="17"/>
  <c r="O705" i="2" s="1"/>
  <c r="K706" i="17"/>
  <c r="O706" i="2" s="1"/>
  <c r="K707" i="17"/>
  <c r="O707" i="2" s="1"/>
  <c r="K708" i="17"/>
  <c r="O708" i="2" s="1"/>
  <c r="K709" i="17"/>
  <c r="O709" i="2" s="1"/>
  <c r="K710" i="17"/>
  <c r="O710" i="2" s="1"/>
  <c r="K711" i="17"/>
  <c r="O711" i="2" s="1"/>
  <c r="K712" i="17"/>
  <c r="O712" i="2" s="1"/>
  <c r="K713" i="17"/>
  <c r="O713" i="2" s="1"/>
  <c r="K714" i="17"/>
  <c r="O714" i="2" s="1"/>
  <c r="K715" i="17"/>
  <c r="O715" i="2" s="1"/>
  <c r="K716" i="17"/>
  <c r="O716" i="2" s="1"/>
  <c r="K717" i="17"/>
  <c r="O717" i="2" s="1"/>
  <c r="K718" i="17"/>
  <c r="O718" i="2" s="1"/>
  <c r="K719" i="17"/>
  <c r="O719" i="2" s="1"/>
  <c r="K720" i="17"/>
  <c r="O720" i="2" s="1"/>
  <c r="K721" i="17"/>
  <c r="O721" i="2" s="1"/>
  <c r="K722" i="17"/>
  <c r="O722" i="2" s="1"/>
  <c r="K723" i="17"/>
  <c r="O723" i="2" s="1"/>
  <c r="K724" i="17"/>
  <c r="O724" i="2" s="1"/>
  <c r="K725" i="17"/>
  <c r="O725" i="2" s="1"/>
  <c r="K726" i="17"/>
  <c r="O726" i="2" s="1"/>
  <c r="K727" i="17"/>
  <c r="O727" i="2" s="1"/>
  <c r="K728" i="17"/>
  <c r="O728" i="2" s="1"/>
  <c r="K729" i="17"/>
  <c r="O729" i="2" s="1"/>
  <c r="K730" i="17"/>
  <c r="O730" i="2" s="1"/>
  <c r="K731" i="17"/>
  <c r="O731" i="2" s="1"/>
  <c r="K3" i="17"/>
  <c r="O3" i="2" s="1"/>
  <c r="K4" i="17"/>
  <c r="O4" i="2" s="1"/>
  <c r="K5" i="17"/>
  <c r="O5" i="2" s="1"/>
  <c r="K6" i="17"/>
  <c r="O6" i="2" s="1"/>
  <c r="K7" i="17"/>
  <c r="O7" i="2" s="1"/>
  <c r="K8" i="17"/>
  <c r="O8" i="2" s="1"/>
  <c r="K9" i="17"/>
  <c r="O9" i="2" s="1"/>
  <c r="K10" i="17"/>
  <c r="O10" i="2" s="1"/>
  <c r="K11" i="17"/>
  <c r="O11" i="2" s="1"/>
  <c r="K12" i="17"/>
  <c r="O12" i="2" s="1"/>
  <c r="K13" i="17"/>
  <c r="O13" i="2" s="1"/>
  <c r="K14" i="17"/>
  <c r="O14" i="2" s="1"/>
  <c r="K15" i="17"/>
  <c r="O15" i="2" s="1"/>
  <c r="K16" i="17"/>
  <c r="O16" i="2" s="1"/>
  <c r="K17" i="17"/>
  <c r="O17" i="2" s="1"/>
  <c r="K2" i="17"/>
  <c r="O2" i="2" s="1"/>
  <c r="J502" i="17"/>
  <c r="N502" i="2" s="1"/>
  <c r="J503" i="17"/>
  <c r="N503" i="2" s="1"/>
  <c r="J504" i="17"/>
  <c r="N504" i="2" s="1"/>
  <c r="J505" i="17"/>
  <c r="N505" i="2" s="1"/>
  <c r="J506" i="17"/>
  <c r="N506" i="2" s="1"/>
  <c r="J507" i="17"/>
  <c r="N507" i="2" s="1"/>
  <c r="J508" i="17"/>
  <c r="N508" i="2" s="1"/>
  <c r="J509" i="17"/>
  <c r="N509" i="2" s="1"/>
  <c r="J510" i="17"/>
  <c r="N510" i="2" s="1"/>
  <c r="J511" i="17"/>
  <c r="N511" i="2" s="1"/>
  <c r="J512" i="17"/>
  <c r="N512" i="2" s="1"/>
  <c r="J513" i="17"/>
  <c r="N513" i="2" s="1"/>
  <c r="J514" i="17"/>
  <c r="N514" i="2" s="1"/>
  <c r="J515" i="17"/>
  <c r="N515" i="2" s="1"/>
  <c r="J516" i="17"/>
  <c r="N516" i="2" s="1"/>
  <c r="J517" i="17"/>
  <c r="N517" i="2" s="1"/>
  <c r="J518" i="17"/>
  <c r="N518" i="2" s="1"/>
  <c r="J519" i="17"/>
  <c r="N519" i="2" s="1"/>
  <c r="J520" i="17"/>
  <c r="N520" i="2" s="1"/>
  <c r="J521" i="17"/>
  <c r="N521" i="2" s="1"/>
  <c r="J522" i="17"/>
  <c r="N522" i="2" s="1"/>
  <c r="J523" i="17"/>
  <c r="N523" i="2" s="1"/>
  <c r="J524" i="17"/>
  <c r="N524" i="2" s="1"/>
  <c r="J525" i="17"/>
  <c r="N525" i="2" s="1"/>
  <c r="J526" i="17"/>
  <c r="N526" i="2" s="1"/>
  <c r="J527" i="17"/>
  <c r="N527" i="2" s="1"/>
  <c r="J528" i="17"/>
  <c r="N528" i="2" s="1"/>
  <c r="J529" i="17"/>
  <c r="N529" i="2" s="1"/>
  <c r="J530" i="17"/>
  <c r="N530" i="2" s="1"/>
  <c r="J531" i="17"/>
  <c r="N531" i="2" s="1"/>
  <c r="J532" i="17"/>
  <c r="N532" i="2" s="1"/>
  <c r="J533" i="17"/>
  <c r="N533" i="2" s="1"/>
  <c r="J534" i="17"/>
  <c r="N534" i="2" s="1"/>
  <c r="J535" i="17"/>
  <c r="N535" i="2" s="1"/>
  <c r="J536" i="17"/>
  <c r="N536" i="2" s="1"/>
  <c r="J537" i="17"/>
  <c r="N537" i="2" s="1"/>
  <c r="J538" i="17"/>
  <c r="N538" i="2" s="1"/>
  <c r="J539" i="17"/>
  <c r="N539" i="2" s="1"/>
  <c r="J540" i="17"/>
  <c r="N540" i="2" s="1"/>
  <c r="J541" i="17"/>
  <c r="N541" i="2" s="1"/>
  <c r="J542" i="17"/>
  <c r="N542" i="2" s="1"/>
  <c r="J543" i="17"/>
  <c r="N543" i="2" s="1"/>
  <c r="J544" i="17"/>
  <c r="N544" i="2" s="1"/>
  <c r="J545" i="17"/>
  <c r="N545" i="2" s="1"/>
  <c r="J546" i="17"/>
  <c r="N546" i="2" s="1"/>
  <c r="J547" i="17"/>
  <c r="N547" i="2" s="1"/>
  <c r="J548" i="17"/>
  <c r="N548" i="2" s="1"/>
  <c r="J549" i="17"/>
  <c r="N549" i="2" s="1"/>
  <c r="J550" i="17"/>
  <c r="N550" i="2" s="1"/>
  <c r="J551" i="17"/>
  <c r="N551" i="2" s="1"/>
  <c r="J552" i="17"/>
  <c r="N552" i="2" s="1"/>
  <c r="J553" i="17"/>
  <c r="N553" i="2" s="1"/>
  <c r="J554" i="17"/>
  <c r="N554" i="2" s="1"/>
  <c r="J555" i="17"/>
  <c r="N555" i="2" s="1"/>
  <c r="J556" i="17"/>
  <c r="N556" i="2" s="1"/>
  <c r="J557" i="17"/>
  <c r="N557" i="2" s="1"/>
  <c r="J558" i="17"/>
  <c r="N558" i="2" s="1"/>
  <c r="J559" i="17"/>
  <c r="N559" i="2" s="1"/>
  <c r="J560" i="17"/>
  <c r="N560" i="2" s="1"/>
  <c r="J561" i="17"/>
  <c r="N561" i="2" s="1"/>
  <c r="J562" i="17"/>
  <c r="N562" i="2" s="1"/>
  <c r="J563" i="17"/>
  <c r="N563" i="2" s="1"/>
  <c r="J564" i="17"/>
  <c r="N564" i="2" s="1"/>
  <c r="J565" i="17"/>
  <c r="N565" i="2" s="1"/>
  <c r="J566" i="17"/>
  <c r="N566" i="2" s="1"/>
  <c r="J567" i="17"/>
  <c r="N567" i="2" s="1"/>
  <c r="J568" i="17"/>
  <c r="N568" i="2" s="1"/>
  <c r="J569" i="17"/>
  <c r="N569" i="2" s="1"/>
  <c r="J570" i="17"/>
  <c r="N570" i="2" s="1"/>
  <c r="J571" i="17"/>
  <c r="N571" i="2" s="1"/>
  <c r="J572" i="17"/>
  <c r="N572" i="2" s="1"/>
  <c r="J573" i="17"/>
  <c r="N573" i="2" s="1"/>
  <c r="J574" i="17"/>
  <c r="N574" i="2" s="1"/>
  <c r="J575" i="17"/>
  <c r="N575" i="2" s="1"/>
  <c r="J576" i="17"/>
  <c r="N576" i="2" s="1"/>
  <c r="J577" i="17"/>
  <c r="N577" i="2" s="1"/>
  <c r="J578" i="17"/>
  <c r="N578" i="2" s="1"/>
  <c r="J579" i="17"/>
  <c r="N579" i="2" s="1"/>
  <c r="J580" i="17"/>
  <c r="N580" i="2" s="1"/>
  <c r="J581" i="17"/>
  <c r="N581" i="2" s="1"/>
  <c r="J582" i="17"/>
  <c r="N582" i="2" s="1"/>
  <c r="J583" i="17"/>
  <c r="N583" i="2" s="1"/>
  <c r="J584" i="17"/>
  <c r="N584" i="2" s="1"/>
  <c r="J585" i="17"/>
  <c r="N585" i="2" s="1"/>
  <c r="J586" i="17"/>
  <c r="N586" i="2" s="1"/>
  <c r="J587" i="17"/>
  <c r="N587" i="2" s="1"/>
  <c r="J588" i="17"/>
  <c r="N588" i="2" s="1"/>
  <c r="J589" i="17"/>
  <c r="N589" i="2" s="1"/>
  <c r="J590" i="17"/>
  <c r="N590" i="2" s="1"/>
  <c r="J591" i="17"/>
  <c r="N591" i="2" s="1"/>
  <c r="J592" i="17"/>
  <c r="N592" i="2" s="1"/>
  <c r="J593" i="17"/>
  <c r="N593" i="2" s="1"/>
  <c r="J594" i="17"/>
  <c r="N594" i="2" s="1"/>
  <c r="J595" i="17"/>
  <c r="N595" i="2" s="1"/>
  <c r="J596" i="17"/>
  <c r="N596" i="2" s="1"/>
  <c r="J597" i="17"/>
  <c r="N597" i="2" s="1"/>
  <c r="J598" i="17"/>
  <c r="N598" i="2" s="1"/>
  <c r="J599" i="17"/>
  <c r="N599" i="2" s="1"/>
  <c r="J600" i="17"/>
  <c r="N600" i="2" s="1"/>
  <c r="J601" i="17"/>
  <c r="N601" i="2" s="1"/>
  <c r="J602" i="17"/>
  <c r="N602" i="2" s="1"/>
  <c r="J603" i="17"/>
  <c r="N603" i="2" s="1"/>
  <c r="J604" i="17"/>
  <c r="N604" i="2" s="1"/>
  <c r="J605" i="17"/>
  <c r="N605" i="2" s="1"/>
  <c r="J606" i="17"/>
  <c r="N606" i="2" s="1"/>
  <c r="J607" i="17"/>
  <c r="N607" i="2" s="1"/>
  <c r="J608" i="17"/>
  <c r="N608" i="2" s="1"/>
  <c r="J609" i="17"/>
  <c r="N609" i="2" s="1"/>
  <c r="J610" i="17"/>
  <c r="N610" i="2" s="1"/>
  <c r="J611" i="17"/>
  <c r="N611" i="2" s="1"/>
  <c r="J612" i="17"/>
  <c r="N612" i="2" s="1"/>
  <c r="J613" i="17"/>
  <c r="N613" i="2" s="1"/>
  <c r="J614" i="17"/>
  <c r="N614" i="2" s="1"/>
  <c r="J615" i="17"/>
  <c r="N615" i="2" s="1"/>
  <c r="J616" i="17"/>
  <c r="N616" i="2" s="1"/>
  <c r="J617" i="17"/>
  <c r="N617" i="2" s="1"/>
  <c r="J618" i="17"/>
  <c r="N618" i="2" s="1"/>
  <c r="J619" i="17"/>
  <c r="N619" i="2" s="1"/>
  <c r="J620" i="17"/>
  <c r="N620" i="2" s="1"/>
  <c r="J621" i="17"/>
  <c r="N621" i="2" s="1"/>
  <c r="J622" i="17"/>
  <c r="N622" i="2" s="1"/>
  <c r="J623" i="17"/>
  <c r="N623" i="2" s="1"/>
  <c r="J624" i="17"/>
  <c r="N624" i="2" s="1"/>
  <c r="J625" i="17"/>
  <c r="N625" i="2" s="1"/>
  <c r="J626" i="17"/>
  <c r="N626" i="2" s="1"/>
  <c r="J627" i="17"/>
  <c r="N627" i="2" s="1"/>
  <c r="J628" i="17"/>
  <c r="N628" i="2" s="1"/>
  <c r="J629" i="17"/>
  <c r="N629" i="2" s="1"/>
  <c r="J630" i="17"/>
  <c r="N630" i="2" s="1"/>
  <c r="J631" i="17"/>
  <c r="N631" i="2" s="1"/>
  <c r="J632" i="17"/>
  <c r="N632" i="2" s="1"/>
  <c r="J633" i="17"/>
  <c r="N633" i="2" s="1"/>
  <c r="J634" i="17"/>
  <c r="N634" i="2" s="1"/>
  <c r="J635" i="17"/>
  <c r="N635" i="2" s="1"/>
  <c r="J636" i="17"/>
  <c r="N636" i="2" s="1"/>
  <c r="J637" i="17"/>
  <c r="N637" i="2" s="1"/>
  <c r="J638" i="17"/>
  <c r="N638" i="2" s="1"/>
  <c r="J639" i="17"/>
  <c r="N639" i="2" s="1"/>
  <c r="J640" i="17"/>
  <c r="N640" i="2" s="1"/>
  <c r="J641" i="17"/>
  <c r="N641" i="2" s="1"/>
  <c r="J642" i="17"/>
  <c r="N642" i="2" s="1"/>
  <c r="J643" i="17"/>
  <c r="N643" i="2" s="1"/>
  <c r="J644" i="17"/>
  <c r="N644" i="2" s="1"/>
  <c r="J645" i="17"/>
  <c r="N645" i="2" s="1"/>
  <c r="J646" i="17"/>
  <c r="N646" i="2" s="1"/>
  <c r="J647" i="17"/>
  <c r="N647" i="2" s="1"/>
  <c r="J648" i="17"/>
  <c r="N648" i="2" s="1"/>
  <c r="J649" i="17"/>
  <c r="N649" i="2" s="1"/>
  <c r="J650" i="17"/>
  <c r="N650" i="2" s="1"/>
  <c r="J651" i="17"/>
  <c r="N651" i="2" s="1"/>
  <c r="J652" i="17"/>
  <c r="N652" i="2" s="1"/>
  <c r="J653" i="17"/>
  <c r="N653" i="2" s="1"/>
  <c r="J654" i="17"/>
  <c r="N654" i="2" s="1"/>
  <c r="J655" i="17"/>
  <c r="N655" i="2" s="1"/>
  <c r="J656" i="17"/>
  <c r="N656" i="2" s="1"/>
  <c r="J657" i="17"/>
  <c r="N657" i="2" s="1"/>
  <c r="J658" i="17"/>
  <c r="N658" i="2" s="1"/>
  <c r="J659" i="17"/>
  <c r="N659" i="2" s="1"/>
  <c r="J660" i="17"/>
  <c r="N660" i="2" s="1"/>
  <c r="J661" i="17"/>
  <c r="N661" i="2" s="1"/>
  <c r="J662" i="17"/>
  <c r="N662" i="2" s="1"/>
  <c r="J663" i="17"/>
  <c r="N663" i="2" s="1"/>
  <c r="J664" i="17"/>
  <c r="N664" i="2" s="1"/>
  <c r="J665" i="17"/>
  <c r="N665" i="2" s="1"/>
  <c r="J666" i="17"/>
  <c r="N666" i="2" s="1"/>
  <c r="J667" i="17"/>
  <c r="N667" i="2" s="1"/>
  <c r="J668" i="17"/>
  <c r="N668" i="2" s="1"/>
  <c r="J669" i="17"/>
  <c r="N669" i="2" s="1"/>
  <c r="J670" i="17"/>
  <c r="N670" i="2" s="1"/>
  <c r="J671" i="17"/>
  <c r="N671" i="2" s="1"/>
  <c r="J672" i="17"/>
  <c r="N672" i="2" s="1"/>
  <c r="J673" i="17"/>
  <c r="N673" i="2" s="1"/>
  <c r="J674" i="17"/>
  <c r="N674" i="2" s="1"/>
  <c r="J675" i="17"/>
  <c r="N675" i="2" s="1"/>
  <c r="J676" i="17"/>
  <c r="N676" i="2" s="1"/>
  <c r="J677" i="17"/>
  <c r="N677" i="2" s="1"/>
  <c r="J678" i="17"/>
  <c r="N678" i="2" s="1"/>
  <c r="J679" i="17"/>
  <c r="N679" i="2" s="1"/>
  <c r="J680" i="17"/>
  <c r="N680" i="2" s="1"/>
  <c r="J681" i="17"/>
  <c r="N681" i="2" s="1"/>
  <c r="J682" i="17"/>
  <c r="N682" i="2" s="1"/>
  <c r="J683" i="17"/>
  <c r="N683" i="2" s="1"/>
  <c r="J684" i="17"/>
  <c r="N684" i="2" s="1"/>
  <c r="J685" i="17"/>
  <c r="N685" i="2" s="1"/>
  <c r="J686" i="17"/>
  <c r="N686" i="2" s="1"/>
  <c r="J687" i="17"/>
  <c r="N687" i="2" s="1"/>
  <c r="J688" i="17"/>
  <c r="N688" i="2" s="1"/>
  <c r="J689" i="17"/>
  <c r="N689" i="2" s="1"/>
  <c r="J690" i="17"/>
  <c r="N690" i="2" s="1"/>
  <c r="J691" i="17"/>
  <c r="N691" i="2" s="1"/>
  <c r="J692" i="17"/>
  <c r="N692" i="2" s="1"/>
  <c r="J693" i="17"/>
  <c r="N693" i="2" s="1"/>
  <c r="J694" i="17"/>
  <c r="N694" i="2" s="1"/>
  <c r="J695" i="17"/>
  <c r="N695" i="2" s="1"/>
  <c r="J696" i="17"/>
  <c r="N696" i="2" s="1"/>
  <c r="J697" i="17"/>
  <c r="N697" i="2" s="1"/>
  <c r="J698" i="17"/>
  <c r="N698" i="2" s="1"/>
  <c r="J699" i="17"/>
  <c r="N699" i="2" s="1"/>
  <c r="J700" i="17"/>
  <c r="N700" i="2" s="1"/>
  <c r="J701" i="17"/>
  <c r="N701" i="2" s="1"/>
  <c r="J702" i="17"/>
  <c r="N702" i="2" s="1"/>
  <c r="J703" i="17"/>
  <c r="N703" i="2" s="1"/>
  <c r="J704" i="17"/>
  <c r="N704" i="2" s="1"/>
  <c r="J705" i="17"/>
  <c r="N705" i="2" s="1"/>
  <c r="J706" i="17"/>
  <c r="N706" i="2" s="1"/>
  <c r="J707" i="17"/>
  <c r="N707" i="2" s="1"/>
  <c r="J708" i="17"/>
  <c r="N708" i="2" s="1"/>
  <c r="J709" i="17"/>
  <c r="N709" i="2" s="1"/>
  <c r="J710" i="17"/>
  <c r="N710" i="2" s="1"/>
  <c r="J711" i="17"/>
  <c r="N711" i="2" s="1"/>
  <c r="J712" i="17"/>
  <c r="N712" i="2" s="1"/>
  <c r="J713" i="17"/>
  <c r="N713" i="2" s="1"/>
  <c r="J714" i="17"/>
  <c r="N714" i="2" s="1"/>
  <c r="J715" i="17"/>
  <c r="N715" i="2" s="1"/>
  <c r="J716" i="17"/>
  <c r="N716" i="2" s="1"/>
  <c r="J717" i="17"/>
  <c r="N717" i="2" s="1"/>
  <c r="J718" i="17"/>
  <c r="N718" i="2" s="1"/>
  <c r="J719" i="17"/>
  <c r="N719" i="2" s="1"/>
  <c r="J720" i="17"/>
  <c r="N720" i="2" s="1"/>
  <c r="J721" i="17"/>
  <c r="N721" i="2" s="1"/>
  <c r="J722" i="17"/>
  <c r="N722" i="2" s="1"/>
  <c r="J723" i="17"/>
  <c r="N723" i="2" s="1"/>
  <c r="J724" i="17"/>
  <c r="N724" i="2" s="1"/>
  <c r="J725" i="17"/>
  <c r="N725" i="2" s="1"/>
  <c r="J726" i="17"/>
  <c r="N726" i="2" s="1"/>
  <c r="J727" i="17"/>
  <c r="N727" i="2" s="1"/>
  <c r="J728" i="17"/>
  <c r="N728" i="2" s="1"/>
  <c r="J729" i="17"/>
  <c r="N729" i="2" s="1"/>
  <c r="J730" i="17"/>
  <c r="N730" i="2" s="1"/>
  <c r="J731" i="17"/>
  <c r="N731" i="2" s="1"/>
  <c r="J3" i="17"/>
  <c r="N3" i="2" s="1"/>
  <c r="J4" i="17"/>
  <c r="N4" i="2" s="1"/>
  <c r="J5" i="17"/>
  <c r="N5" i="2" s="1"/>
  <c r="J6" i="17"/>
  <c r="N6" i="2" s="1"/>
  <c r="J7" i="17"/>
  <c r="N7" i="2" s="1"/>
  <c r="J8" i="17"/>
  <c r="N8" i="2" s="1"/>
  <c r="J9" i="17"/>
  <c r="N9" i="2" s="1"/>
  <c r="J10" i="17"/>
  <c r="N10" i="2" s="1"/>
  <c r="J11" i="17"/>
  <c r="N11" i="2" s="1"/>
  <c r="J12" i="17"/>
  <c r="N12" i="2" s="1"/>
  <c r="J13" i="17"/>
  <c r="N13" i="2" s="1"/>
  <c r="J14" i="17"/>
  <c r="N14" i="2" s="1"/>
  <c r="J15" i="17"/>
  <c r="N15" i="2" s="1"/>
  <c r="J16" i="17"/>
  <c r="N16" i="2" s="1"/>
  <c r="J17" i="17"/>
  <c r="N17" i="2" s="1"/>
  <c r="J18" i="17"/>
  <c r="N18" i="2" s="1"/>
  <c r="J19" i="17"/>
  <c r="N19" i="2" s="1"/>
  <c r="J20" i="17"/>
  <c r="N20" i="2" s="1"/>
  <c r="J21" i="17"/>
  <c r="N21" i="2" s="1"/>
  <c r="J22" i="17"/>
  <c r="N22" i="2" s="1"/>
  <c r="J23" i="17"/>
  <c r="N23" i="2" s="1"/>
  <c r="J24" i="17"/>
  <c r="N24" i="2" s="1"/>
  <c r="J25" i="17"/>
  <c r="N25" i="2" s="1"/>
  <c r="J26" i="17"/>
  <c r="N26" i="2" s="1"/>
  <c r="J27" i="17"/>
  <c r="N27" i="2" s="1"/>
  <c r="J28" i="17"/>
  <c r="N28" i="2" s="1"/>
  <c r="J29" i="17"/>
  <c r="N29" i="2" s="1"/>
  <c r="J30" i="17"/>
  <c r="N30" i="2" s="1"/>
  <c r="J31" i="17"/>
  <c r="N31" i="2" s="1"/>
  <c r="J32" i="17"/>
  <c r="N32" i="2" s="1"/>
  <c r="J33" i="17"/>
  <c r="N33" i="2" s="1"/>
  <c r="J34" i="17"/>
  <c r="N34" i="2" s="1"/>
  <c r="J35" i="17"/>
  <c r="N35" i="2" s="1"/>
  <c r="J36" i="17"/>
  <c r="N36" i="2" s="1"/>
  <c r="J37" i="17"/>
  <c r="N37" i="2" s="1"/>
  <c r="J38" i="17"/>
  <c r="N38" i="2" s="1"/>
  <c r="J39" i="17"/>
  <c r="N39" i="2" s="1"/>
  <c r="J40" i="17"/>
  <c r="N40" i="2" s="1"/>
  <c r="J41" i="17"/>
  <c r="N41" i="2" s="1"/>
  <c r="J42" i="17"/>
  <c r="N42" i="2" s="1"/>
  <c r="J43" i="17"/>
  <c r="N43" i="2" s="1"/>
  <c r="J44" i="17"/>
  <c r="N44" i="2" s="1"/>
  <c r="J45" i="17"/>
  <c r="N45" i="2" s="1"/>
  <c r="J46" i="17"/>
  <c r="N46" i="2" s="1"/>
  <c r="J47" i="17"/>
  <c r="N47" i="2" s="1"/>
  <c r="J48" i="17"/>
  <c r="N48" i="2" s="1"/>
  <c r="J49" i="17"/>
  <c r="N49" i="2" s="1"/>
  <c r="J50" i="17"/>
  <c r="N50" i="2" s="1"/>
  <c r="J51" i="17"/>
  <c r="N51" i="2" s="1"/>
  <c r="J52" i="17"/>
  <c r="N52" i="2" s="1"/>
  <c r="J53" i="17"/>
  <c r="N53" i="2" s="1"/>
  <c r="J54" i="17"/>
  <c r="N54" i="2" s="1"/>
  <c r="J55" i="17"/>
  <c r="N55" i="2" s="1"/>
  <c r="J56" i="17"/>
  <c r="N56" i="2" s="1"/>
  <c r="J57" i="17"/>
  <c r="N57" i="2" s="1"/>
  <c r="J58" i="17"/>
  <c r="N58" i="2" s="1"/>
  <c r="J59" i="17"/>
  <c r="N59" i="2" s="1"/>
  <c r="J60" i="17"/>
  <c r="N60" i="2" s="1"/>
  <c r="J61" i="17"/>
  <c r="N61" i="2" s="1"/>
  <c r="J62" i="17"/>
  <c r="N62" i="2" s="1"/>
  <c r="J63" i="17"/>
  <c r="N63" i="2" s="1"/>
  <c r="J64" i="17"/>
  <c r="N64" i="2" s="1"/>
  <c r="J65" i="17"/>
  <c r="N65" i="2" s="1"/>
  <c r="J66" i="17"/>
  <c r="N66" i="2" s="1"/>
  <c r="J67" i="17"/>
  <c r="N67" i="2" s="1"/>
  <c r="J68" i="17"/>
  <c r="N68" i="2" s="1"/>
  <c r="J69" i="17"/>
  <c r="N69" i="2" s="1"/>
  <c r="J70" i="17"/>
  <c r="N70" i="2" s="1"/>
  <c r="J71" i="17"/>
  <c r="N71" i="2" s="1"/>
  <c r="J72" i="17"/>
  <c r="N72" i="2" s="1"/>
  <c r="J73" i="17"/>
  <c r="N73" i="2" s="1"/>
  <c r="J74" i="17"/>
  <c r="N74" i="2" s="1"/>
  <c r="J75" i="17"/>
  <c r="N75" i="2" s="1"/>
  <c r="J76" i="17"/>
  <c r="N76" i="2" s="1"/>
  <c r="J77" i="17"/>
  <c r="N77" i="2" s="1"/>
  <c r="J78" i="17"/>
  <c r="N78" i="2" s="1"/>
  <c r="J79" i="17"/>
  <c r="N79" i="2" s="1"/>
  <c r="J80" i="17"/>
  <c r="N80" i="2" s="1"/>
  <c r="J81" i="17"/>
  <c r="N81" i="2" s="1"/>
  <c r="J82" i="17"/>
  <c r="N82" i="2" s="1"/>
  <c r="J83" i="17"/>
  <c r="N83" i="2" s="1"/>
  <c r="J84" i="17"/>
  <c r="N84" i="2" s="1"/>
  <c r="J85" i="17"/>
  <c r="N85" i="2" s="1"/>
  <c r="J86" i="17"/>
  <c r="N86" i="2" s="1"/>
  <c r="J87" i="17"/>
  <c r="N87" i="2" s="1"/>
  <c r="J88" i="17"/>
  <c r="N88" i="2" s="1"/>
  <c r="J89" i="17"/>
  <c r="N89" i="2" s="1"/>
  <c r="J90" i="17"/>
  <c r="N90" i="2" s="1"/>
  <c r="J91" i="17"/>
  <c r="N91" i="2" s="1"/>
  <c r="J92" i="17"/>
  <c r="N92" i="2" s="1"/>
  <c r="J93" i="17"/>
  <c r="N93" i="2" s="1"/>
  <c r="J94" i="17"/>
  <c r="N94" i="2" s="1"/>
  <c r="J95" i="17"/>
  <c r="N95" i="2" s="1"/>
  <c r="J96" i="17"/>
  <c r="N96" i="2" s="1"/>
  <c r="J97" i="17"/>
  <c r="N97" i="2" s="1"/>
  <c r="J98" i="17"/>
  <c r="N98" i="2" s="1"/>
  <c r="J99" i="17"/>
  <c r="N99" i="2" s="1"/>
  <c r="J100" i="17"/>
  <c r="N100" i="2" s="1"/>
  <c r="J101" i="17"/>
  <c r="N101" i="2" s="1"/>
  <c r="J102" i="17"/>
  <c r="N102" i="2" s="1"/>
  <c r="J103" i="17"/>
  <c r="N103" i="2" s="1"/>
  <c r="J104" i="17"/>
  <c r="N104" i="2" s="1"/>
  <c r="J105" i="17"/>
  <c r="N105" i="2" s="1"/>
  <c r="J106" i="17"/>
  <c r="N106" i="2" s="1"/>
  <c r="J107" i="17"/>
  <c r="N107" i="2" s="1"/>
  <c r="J108" i="17"/>
  <c r="N108" i="2" s="1"/>
  <c r="J109" i="17"/>
  <c r="N109" i="2" s="1"/>
  <c r="J110" i="17"/>
  <c r="N110" i="2" s="1"/>
  <c r="J111" i="17"/>
  <c r="N111" i="2" s="1"/>
  <c r="J112" i="17"/>
  <c r="N112" i="2" s="1"/>
  <c r="J113" i="17"/>
  <c r="N113" i="2" s="1"/>
  <c r="J114" i="17"/>
  <c r="N114" i="2" s="1"/>
  <c r="J115" i="17"/>
  <c r="N115" i="2" s="1"/>
  <c r="J116" i="17"/>
  <c r="N116" i="2" s="1"/>
  <c r="J117" i="17"/>
  <c r="N117" i="2" s="1"/>
  <c r="J118" i="17"/>
  <c r="N118" i="2" s="1"/>
  <c r="J119" i="17"/>
  <c r="N119" i="2" s="1"/>
  <c r="J120" i="17"/>
  <c r="N120" i="2" s="1"/>
  <c r="J121" i="17"/>
  <c r="N121" i="2" s="1"/>
  <c r="J122" i="17"/>
  <c r="N122" i="2" s="1"/>
  <c r="J123" i="17"/>
  <c r="N123" i="2" s="1"/>
  <c r="J124" i="17"/>
  <c r="N124" i="2" s="1"/>
  <c r="J125" i="17"/>
  <c r="N125" i="2" s="1"/>
  <c r="J126" i="17"/>
  <c r="N126" i="2" s="1"/>
  <c r="J127" i="17"/>
  <c r="N127" i="2" s="1"/>
  <c r="J128" i="17"/>
  <c r="N128" i="2" s="1"/>
  <c r="J129" i="17"/>
  <c r="N129" i="2" s="1"/>
  <c r="J130" i="17"/>
  <c r="N130" i="2" s="1"/>
  <c r="J131" i="17"/>
  <c r="N131" i="2" s="1"/>
  <c r="J132" i="17"/>
  <c r="N132" i="2" s="1"/>
  <c r="J133" i="17"/>
  <c r="N133" i="2" s="1"/>
  <c r="J134" i="17"/>
  <c r="N134" i="2" s="1"/>
  <c r="J135" i="17"/>
  <c r="N135" i="2" s="1"/>
  <c r="J136" i="17"/>
  <c r="N136" i="2" s="1"/>
  <c r="J137" i="17"/>
  <c r="N137" i="2" s="1"/>
  <c r="J138" i="17"/>
  <c r="N138" i="2" s="1"/>
  <c r="J139" i="17"/>
  <c r="N139" i="2" s="1"/>
  <c r="J140" i="17"/>
  <c r="N140" i="2" s="1"/>
  <c r="J141" i="17"/>
  <c r="N141" i="2" s="1"/>
  <c r="J142" i="17"/>
  <c r="N142" i="2" s="1"/>
  <c r="J143" i="17"/>
  <c r="N143" i="2" s="1"/>
  <c r="J144" i="17"/>
  <c r="N144" i="2" s="1"/>
  <c r="J145" i="17"/>
  <c r="N145" i="2" s="1"/>
  <c r="J146" i="17"/>
  <c r="N146" i="2" s="1"/>
  <c r="J147" i="17"/>
  <c r="N147" i="2" s="1"/>
  <c r="J148" i="17"/>
  <c r="N148" i="2" s="1"/>
  <c r="J149" i="17"/>
  <c r="N149" i="2" s="1"/>
  <c r="J150" i="17"/>
  <c r="N150" i="2" s="1"/>
  <c r="J151" i="17"/>
  <c r="N151" i="2" s="1"/>
  <c r="J152" i="17"/>
  <c r="N152" i="2" s="1"/>
  <c r="J153" i="17"/>
  <c r="N153" i="2" s="1"/>
  <c r="J154" i="17"/>
  <c r="N154" i="2" s="1"/>
  <c r="J155" i="17"/>
  <c r="N155" i="2" s="1"/>
  <c r="J156" i="17"/>
  <c r="N156" i="2" s="1"/>
  <c r="J157" i="17"/>
  <c r="N157" i="2" s="1"/>
  <c r="J158" i="17"/>
  <c r="N158" i="2" s="1"/>
  <c r="J159" i="17"/>
  <c r="N159" i="2" s="1"/>
  <c r="J160" i="17"/>
  <c r="N160" i="2" s="1"/>
  <c r="J161" i="17"/>
  <c r="N161" i="2" s="1"/>
  <c r="J162" i="17"/>
  <c r="N162" i="2" s="1"/>
  <c r="J163" i="17"/>
  <c r="N163" i="2" s="1"/>
  <c r="J164" i="17"/>
  <c r="N164" i="2" s="1"/>
  <c r="J165" i="17"/>
  <c r="N165" i="2" s="1"/>
  <c r="J166" i="17"/>
  <c r="N166" i="2" s="1"/>
  <c r="J167" i="17"/>
  <c r="N167" i="2" s="1"/>
  <c r="J168" i="17"/>
  <c r="N168" i="2" s="1"/>
  <c r="J169" i="17"/>
  <c r="N169" i="2" s="1"/>
  <c r="J170" i="17"/>
  <c r="N170" i="2" s="1"/>
  <c r="J171" i="17"/>
  <c r="N171" i="2" s="1"/>
  <c r="J172" i="17"/>
  <c r="N172" i="2" s="1"/>
  <c r="J173" i="17"/>
  <c r="N173" i="2" s="1"/>
  <c r="J174" i="17"/>
  <c r="N174" i="2" s="1"/>
  <c r="J175" i="17"/>
  <c r="N175" i="2" s="1"/>
  <c r="J176" i="17"/>
  <c r="N176" i="2" s="1"/>
  <c r="J177" i="17"/>
  <c r="N177" i="2" s="1"/>
  <c r="J178" i="17"/>
  <c r="N178" i="2" s="1"/>
  <c r="J179" i="17"/>
  <c r="N179" i="2" s="1"/>
  <c r="J180" i="17"/>
  <c r="N180" i="2" s="1"/>
  <c r="J181" i="17"/>
  <c r="N181" i="2" s="1"/>
  <c r="J182" i="17"/>
  <c r="N182" i="2" s="1"/>
  <c r="J183" i="17"/>
  <c r="N183" i="2" s="1"/>
  <c r="J184" i="17"/>
  <c r="N184" i="2" s="1"/>
  <c r="J185" i="17"/>
  <c r="N185" i="2" s="1"/>
  <c r="J186" i="17"/>
  <c r="N186" i="2" s="1"/>
  <c r="J187" i="17"/>
  <c r="N187" i="2" s="1"/>
  <c r="J188" i="17"/>
  <c r="N188" i="2" s="1"/>
  <c r="J189" i="17"/>
  <c r="N189" i="2" s="1"/>
  <c r="J190" i="17"/>
  <c r="N190" i="2" s="1"/>
  <c r="J191" i="17"/>
  <c r="N191" i="2" s="1"/>
  <c r="J192" i="17"/>
  <c r="N192" i="2" s="1"/>
  <c r="J193" i="17"/>
  <c r="N193" i="2" s="1"/>
  <c r="J194" i="17"/>
  <c r="N194" i="2" s="1"/>
  <c r="J195" i="17"/>
  <c r="N195" i="2" s="1"/>
  <c r="J196" i="17"/>
  <c r="N196" i="2" s="1"/>
  <c r="J197" i="17"/>
  <c r="N197" i="2" s="1"/>
  <c r="J198" i="17"/>
  <c r="N198" i="2" s="1"/>
  <c r="J199" i="17"/>
  <c r="N199" i="2" s="1"/>
  <c r="J200" i="17"/>
  <c r="N200" i="2" s="1"/>
  <c r="J201" i="17"/>
  <c r="N201" i="2" s="1"/>
  <c r="J202" i="17"/>
  <c r="N202" i="2" s="1"/>
  <c r="J203" i="17"/>
  <c r="N203" i="2" s="1"/>
  <c r="J204" i="17"/>
  <c r="N204" i="2" s="1"/>
  <c r="J205" i="17"/>
  <c r="N205" i="2" s="1"/>
  <c r="J206" i="17"/>
  <c r="N206" i="2" s="1"/>
  <c r="J207" i="17"/>
  <c r="N207" i="2" s="1"/>
  <c r="J208" i="17"/>
  <c r="N208" i="2" s="1"/>
  <c r="J209" i="17"/>
  <c r="N209" i="2" s="1"/>
  <c r="J210" i="17"/>
  <c r="N210" i="2" s="1"/>
  <c r="J211" i="17"/>
  <c r="N211" i="2" s="1"/>
  <c r="J212" i="17"/>
  <c r="N212" i="2" s="1"/>
  <c r="J213" i="17"/>
  <c r="N213" i="2" s="1"/>
  <c r="J214" i="17"/>
  <c r="N214" i="2" s="1"/>
  <c r="J215" i="17"/>
  <c r="N215" i="2" s="1"/>
  <c r="J216" i="17"/>
  <c r="N216" i="2" s="1"/>
  <c r="J217" i="17"/>
  <c r="N217" i="2" s="1"/>
  <c r="J218" i="17"/>
  <c r="N218" i="2" s="1"/>
  <c r="J219" i="17"/>
  <c r="N219" i="2" s="1"/>
  <c r="J220" i="17"/>
  <c r="N220" i="2" s="1"/>
  <c r="J221" i="17"/>
  <c r="N221" i="2" s="1"/>
  <c r="J222" i="17"/>
  <c r="N222" i="2" s="1"/>
  <c r="J223" i="17"/>
  <c r="N223" i="2" s="1"/>
  <c r="J224" i="17"/>
  <c r="N224" i="2" s="1"/>
  <c r="J225" i="17"/>
  <c r="N225" i="2" s="1"/>
  <c r="J226" i="17"/>
  <c r="N226" i="2" s="1"/>
  <c r="J227" i="17"/>
  <c r="N227" i="2" s="1"/>
  <c r="J228" i="17"/>
  <c r="N228" i="2" s="1"/>
  <c r="J229" i="17"/>
  <c r="N229" i="2" s="1"/>
  <c r="J230" i="17"/>
  <c r="N230" i="2" s="1"/>
  <c r="J231" i="17"/>
  <c r="N231" i="2" s="1"/>
  <c r="J232" i="17"/>
  <c r="N232" i="2" s="1"/>
  <c r="J233" i="17"/>
  <c r="N233" i="2" s="1"/>
  <c r="J234" i="17"/>
  <c r="N234" i="2" s="1"/>
  <c r="J235" i="17"/>
  <c r="N235" i="2" s="1"/>
  <c r="J236" i="17"/>
  <c r="N236" i="2" s="1"/>
  <c r="J237" i="17"/>
  <c r="N237" i="2" s="1"/>
  <c r="J238" i="17"/>
  <c r="N238" i="2" s="1"/>
  <c r="J239" i="17"/>
  <c r="N239" i="2" s="1"/>
  <c r="J240" i="17"/>
  <c r="N240" i="2" s="1"/>
  <c r="J241" i="17"/>
  <c r="N241" i="2" s="1"/>
  <c r="J242" i="17"/>
  <c r="N242" i="2" s="1"/>
  <c r="J243" i="17"/>
  <c r="N243" i="2" s="1"/>
  <c r="J244" i="17"/>
  <c r="N244" i="2" s="1"/>
  <c r="J245" i="17"/>
  <c r="N245" i="2" s="1"/>
  <c r="J246" i="17"/>
  <c r="N246" i="2" s="1"/>
  <c r="J247" i="17"/>
  <c r="N247" i="2" s="1"/>
  <c r="J248" i="17"/>
  <c r="N248" i="2" s="1"/>
  <c r="J249" i="17"/>
  <c r="N249" i="2" s="1"/>
  <c r="J250" i="17"/>
  <c r="N250" i="2" s="1"/>
  <c r="J251" i="17"/>
  <c r="N251" i="2" s="1"/>
  <c r="J252" i="17"/>
  <c r="N252" i="2" s="1"/>
  <c r="J253" i="17"/>
  <c r="N253" i="2" s="1"/>
  <c r="J254" i="17"/>
  <c r="N254" i="2" s="1"/>
  <c r="J255" i="17"/>
  <c r="N255" i="2" s="1"/>
  <c r="J256" i="17"/>
  <c r="N256" i="2" s="1"/>
  <c r="J257" i="17"/>
  <c r="N257" i="2" s="1"/>
  <c r="J258" i="17"/>
  <c r="N258" i="2" s="1"/>
  <c r="J259" i="17"/>
  <c r="N259" i="2" s="1"/>
  <c r="J260" i="17"/>
  <c r="N260" i="2" s="1"/>
  <c r="J261" i="17"/>
  <c r="N261" i="2" s="1"/>
  <c r="J262" i="17"/>
  <c r="N262" i="2" s="1"/>
  <c r="J263" i="17"/>
  <c r="N263" i="2" s="1"/>
  <c r="J264" i="17"/>
  <c r="N264" i="2" s="1"/>
  <c r="J265" i="17"/>
  <c r="N265" i="2" s="1"/>
  <c r="J266" i="17"/>
  <c r="N266" i="2" s="1"/>
  <c r="J267" i="17"/>
  <c r="N267" i="2" s="1"/>
  <c r="J268" i="17"/>
  <c r="N268" i="2" s="1"/>
  <c r="J269" i="17"/>
  <c r="N269" i="2" s="1"/>
  <c r="J270" i="17"/>
  <c r="N270" i="2" s="1"/>
  <c r="J271" i="17"/>
  <c r="N271" i="2" s="1"/>
  <c r="J272" i="17"/>
  <c r="N272" i="2" s="1"/>
  <c r="J273" i="17"/>
  <c r="N273" i="2" s="1"/>
  <c r="J274" i="17"/>
  <c r="N274" i="2" s="1"/>
  <c r="J275" i="17"/>
  <c r="N275" i="2" s="1"/>
  <c r="J276" i="17"/>
  <c r="N276" i="2" s="1"/>
  <c r="J277" i="17"/>
  <c r="N277" i="2" s="1"/>
  <c r="J278" i="17"/>
  <c r="N278" i="2" s="1"/>
  <c r="J279" i="17"/>
  <c r="N279" i="2" s="1"/>
  <c r="J280" i="17"/>
  <c r="N280" i="2" s="1"/>
  <c r="J281" i="17"/>
  <c r="N281" i="2" s="1"/>
  <c r="J282" i="17"/>
  <c r="N282" i="2" s="1"/>
  <c r="J283" i="17"/>
  <c r="N283" i="2" s="1"/>
  <c r="J284" i="17"/>
  <c r="N284" i="2" s="1"/>
  <c r="J285" i="17"/>
  <c r="N285" i="2" s="1"/>
  <c r="J286" i="17"/>
  <c r="N286" i="2" s="1"/>
  <c r="J287" i="17"/>
  <c r="N287" i="2" s="1"/>
  <c r="J288" i="17"/>
  <c r="N288" i="2" s="1"/>
  <c r="J289" i="17"/>
  <c r="N289" i="2" s="1"/>
  <c r="J290" i="17"/>
  <c r="N290" i="2" s="1"/>
  <c r="J291" i="17"/>
  <c r="N291" i="2" s="1"/>
  <c r="J292" i="17"/>
  <c r="N292" i="2" s="1"/>
  <c r="J293" i="17"/>
  <c r="N293" i="2" s="1"/>
  <c r="J294" i="17"/>
  <c r="N294" i="2" s="1"/>
  <c r="J295" i="17"/>
  <c r="N295" i="2" s="1"/>
  <c r="J296" i="17"/>
  <c r="N296" i="2" s="1"/>
  <c r="J297" i="17"/>
  <c r="N297" i="2" s="1"/>
  <c r="J298" i="17"/>
  <c r="N298" i="2" s="1"/>
  <c r="J299" i="17"/>
  <c r="N299" i="2" s="1"/>
  <c r="J300" i="17"/>
  <c r="N300" i="2" s="1"/>
  <c r="J301" i="17"/>
  <c r="N301" i="2" s="1"/>
  <c r="J302" i="17"/>
  <c r="N302" i="2" s="1"/>
  <c r="J303" i="17"/>
  <c r="N303" i="2" s="1"/>
  <c r="J304" i="17"/>
  <c r="N304" i="2" s="1"/>
  <c r="J305" i="17"/>
  <c r="N305" i="2" s="1"/>
  <c r="J306" i="17"/>
  <c r="N306" i="2" s="1"/>
  <c r="J307" i="17"/>
  <c r="N307" i="2" s="1"/>
  <c r="J308" i="17"/>
  <c r="N308" i="2" s="1"/>
  <c r="J309" i="17"/>
  <c r="N309" i="2" s="1"/>
  <c r="J310" i="17"/>
  <c r="N310" i="2" s="1"/>
  <c r="J311" i="17"/>
  <c r="N311" i="2" s="1"/>
  <c r="J312" i="17"/>
  <c r="N312" i="2" s="1"/>
  <c r="J313" i="17"/>
  <c r="N313" i="2" s="1"/>
  <c r="J314" i="17"/>
  <c r="N314" i="2" s="1"/>
  <c r="J315" i="17"/>
  <c r="N315" i="2" s="1"/>
  <c r="J316" i="17"/>
  <c r="N316" i="2" s="1"/>
  <c r="J317" i="17"/>
  <c r="N317" i="2" s="1"/>
  <c r="J318" i="17"/>
  <c r="N318" i="2" s="1"/>
  <c r="J319" i="17"/>
  <c r="N319" i="2" s="1"/>
  <c r="J320" i="17"/>
  <c r="N320" i="2" s="1"/>
  <c r="J321" i="17"/>
  <c r="N321" i="2" s="1"/>
  <c r="J322" i="17"/>
  <c r="N322" i="2" s="1"/>
  <c r="J323" i="17"/>
  <c r="N323" i="2" s="1"/>
  <c r="J324" i="17"/>
  <c r="N324" i="2" s="1"/>
  <c r="J325" i="17"/>
  <c r="N325" i="2" s="1"/>
  <c r="J326" i="17"/>
  <c r="N326" i="2" s="1"/>
  <c r="J327" i="17"/>
  <c r="N327" i="2" s="1"/>
  <c r="J328" i="17"/>
  <c r="N328" i="2" s="1"/>
  <c r="J329" i="17"/>
  <c r="N329" i="2" s="1"/>
  <c r="J330" i="17"/>
  <c r="N330" i="2" s="1"/>
  <c r="J331" i="17"/>
  <c r="N331" i="2" s="1"/>
  <c r="J332" i="17"/>
  <c r="N332" i="2" s="1"/>
  <c r="J333" i="17"/>
  <c r="N333" i="2" s="1"/>
  <c r="J334" i="17"/>
  <c r="N334" i="2" s="1"/>
  <c r="J335" i="17"/>
  <c r="N335" i="2" s="1"/>
  <c r="J336" i="17"/>
  <c r="N336" i="2" s="1"/>
  <c r="J337" i="17"/>
  <c r="N337" i="2" s="1"/>
  <c r="J338" i="17"/>
  <c r="N338" i="2" s="1"/>
  <c r="J339" i="17"/>
  <c r="N339" i="2" s="1"/>
  <c r="J340" i="17"/>
  <c r="N340" i="2" s="1"/>
  <c r="J341" i="17"/>
  <c r="N341" i="2" s="1"/>
  <c r="J342" i="17"/>
  <c r="N342" i="2" s="1"/>
  <c r="J343" i="17"/>
  <c r="N343" i="2" s="1"/>
  <c r="J344" i="17"/>
  <c r="N344" i="2" s="1"/>
  <c r="J345" i="17"/>
  <c r="N345" i="2" s="1"/>
  <c r="J346" i="17"/>
  <c r="N346" i="2" s="1"/>
  <c r="J347" i="17"/>
  <c r="N347" i="2" s="1"/>
  <c r="J348" i="17"/>
  <c r="N348" i="2" s="1"/>
  <c r="J349" i="17"/>
  <c r="N349" i="2" s="1"/>
  <c r="J350" i="17"/>
  <c r="N350" i="2" s="1"/>
  <c r="J351" i="17"/>
  <c r="N351" i="2" s="1"/>
  <c r="J352" i="17"/>
  <c r="N352" i="2" s="1"/>
  <c r="J353" i="17"/>
  <c r="N353" i="2" s="1"/>
  <c r="J354" i="17"/>
  <c r="N354" i="2" s="1"/>
  <c r="J355" i="17"/>
  <c r="N355" i="2" s="1"/>
  <c r="J356" i="17"/>
  <c r="N356" i="2" s="1"/>
  <c r="J357" i="17"/>
  <c r="N357" i="2" s="1"/>
  <c r="J358" i="17"/>
  <c r="N358" i="2" s="1"/>
  <c r="J359" i="17"/>
  <c r="N359" i="2" s="1"/>
  <c r="J360" i="17"/>
  <c r="N360" i="2" s="1"/>
  <c r="J361" i="17"/>
  <c r="N361" i="2" s="1"/>
  <c r="J362" i="17"/>
  <c r="N362" i="2" s="1"/>
  <c r="J363" i="17"/>
  <c r="N363" i="2" s="1"/>
  <c r="J364" i="17"/>
  <c r="N364" i="2" s="1"/>
  <c r="J365" i="17"/>
  <c r="N365" i="2" s="1"/>
  <c r="J366" i="17"/>
  <c r="N366" i="2" s="1"/>
  <c r="J367" i="17"/>
  <c r="N367" i="2" s="1"/>
  <c r="J368" i="17"/>
  <c r="N368" i="2" s="1"/>
  <c r="J369" i="17"/>
  <c r="N369" i="2" s="1"/>
  <c r="J370" i="17"/>
  <c r="N370" i="2" s="1"/>
  <c r="J371" i="17"/>
  <c r="N371" i="2" s="1"/>
  <c r="J372" i="17"/>
  <c r="N372" i="2" s="1"/>
  <c r="J373" i="17"/>
  <c r="N373" i="2" s="1"/>
  <c r="J374" i="17"/>
  <c r="N374" i="2" s="1"/>
  <c r="J375" i="17"/>
  <c r="N375" i="2" s="1"/>
  <c r="J376" i="17"/>
  <c r="N376" i="2" s="1"/>
  <c r="J377" i="17"/>
  <c r="N377" i="2" s="1"/>
  <c r="J378" i="17"/>
  <c r="N378" i="2" s="1"/>
  <c r="J379" i="17"/>
  <c r="N379" i="2" s="1"/>
  <c r="J380" i="17"/>
  <c r="N380" i="2" s="1"/>
  <c r="J381" i="17"/>
  <c r="N381" i="2" s="1"/>
  <c r="J382" i="17"/>
  <c r="N382" i="2" s="1"/>
  <c r="J383" i="17"/>
  <c r="N383" i="2" s="1"/>
  <c r="J384" i="17"/>
  <c r="N384" i="2" s="1"/>
  <c r="J385" i="17"/>
  <c r="N385" i="2" s="1"/>
  <c r="J386" i="17"/>
  <c r="N386" i="2" s="1"/>
  <c r="J387" i="17"/>
  <c r="N387" i="2" s="1"/>
  <c r="J388" i="17"/>
  <c r="N388" i="2" s="1"/>
  <c r="J389" i="17"/>
  <c r="N389" i="2" s="1"/>
  <c r="J390" i="17"/>
  <c r="N390" i="2" s="1"/>
  <c r="J391" i="17"/>
  <c r="N391" i="2" s="1"/>
  <c r="J392" i="17"/>
  <c r="N392" i="2" s="1"/>
  <c r="J393" i="17"/>
  <c r="N393" i="2" s="1"/>
  <c r="J394" i="17"/>
  <c r="N394" i="2" s="1"/>
  <c r="J395" i="17"/>
  <c r="N395" i="2" s="1"/>
  <c r="J396" i="17"/>
  <c r="N396" i="2" s="1"/>
  <c r="J397" i="17"/>
  <c r="N397" i="2" s="1"/>
  <c r="J398" i="17"/>
  <c r="N398" i="2" s="1"/>
  <c r="J399" i="17"/>
  <c r="N399" i="2" s="1"/>
  <c r="J400" i="17"/>
  <c r="N400" i="2" s="1"/>
  <c r="J401" i="17"/>
  <c r="N401" i="2" s="1"/>
  <c r="J402" i="17"/>
  <c r="N402" i="2" s="1"/>
  <c r="J403" i="17"/>
  <c r="N403" i="2" s="1"/>
  <c r="J404" i="17"/>
  <c r="N404" i="2" s="1"/>
  <c r="J405" i="17"/>
  <c r="N405" i="2" s="1"/>
  <c r="J406" i="17"/>
  <c r="N406" i="2" s="1"/>
  <c r="J407" i="17"/>
  <c r="N407" i="2" s="1"/>
  <c r="J408" i="17"/>
  <c r="N408" i="2" s="1"/>
  <c r="J409" i="17"/>
  <c r="N409" i="2" s="1"/>
  <c r="J410" i="17"/>
  <c r="N410" i="2" s="1"/>
  <c r="J411" i="17"/>
  <c r="N411" i="2" s="1"/>
  <c r="J412" i="17"/>
  <c r="N412" i="2" s="1"/>
  <c r="J413" i="17"/>
  <c r="N413" i="2" s="1"/>
  <c r="J414" i="17"/>
  <c r="N414" i="2" s="1"/>
  <c r="J415" i="17"/>
  <c r="N415" i="2" s="1"/>
  <c r="J416" i="17"/>
  <c r="N416" i="2" s="1"/>
  <c r="J417" i="17"/>
  <c r="N417" i="2" s="1"/>
  <c r="J418" i="17"/>
  <c r="N418" i="2" s="1"/>
  <c r="J419" i="17"/>
  <c r="N419" i="2" s="1"/>
  <c r="J420" i="17"/>
  <c r="N420" i="2" s="1"/>
  <c r="J421" i="17"/>
  <c r="N421" i="2" s="1"/>
  <c r="J422" i="17"/>
  <c r="N422" i="2" s="1"/>
  <c r="J423" i="17"/>
  <c r="N423" i="2" s="1"/>
  <c r="J424" i="17"/>
  <c r="N424" i="2" s="1"/>
  <c r="J425" i="17"/>
  <c r="N425" i="2" s="1"/>
  <c r="J426" i="17"/>
  <c r="N426" i="2" s="1"/>
  <c r="J427" i="17"/>
  <c r="N427" i="2" s="1"/>
  <c r="J428" i="17"/>
  <c r="N428" i="2" s="1"/>
  <c r="J429" i="17"/>
  <c r="N429" i="2" s="1"/>
  <c r="J430" i="17"/>
  <c r="N430" i="2" s="1"/>
  <c r="J431" i="17"/>
  <c r="N431" i="2" s="1"/>
  <c r="J432" i="17"/>
  <c r="N432" i="2" s="1"/>
  <c r="J433" i="17"/>
  <c r="N433" i="2" s="1"/>
  <c r="J434" i="17"/>
  <c r="N434" i="2" s="1"/>
  <c r="J435" i="17"/>
  <c r="N435" i="2" s="1"/>
  <c r="J436" i="17"/>
  <c r="N436" i="2" s="1"/>
  <c r="J437" i="17"/>
  <c r="N437" i="2" s="1"/>
  <c r="J438" i="17"/>
  <c r="N438" i="2" s="1"/>
  <c r="J439" i="17"/>
  <c r="N439" i="2" s="1"/>
  <c r="J440" i="17"/>
  <c r="N440" i="2" s="1"/>
  <c r="J441" i="17"/>
  <c r="N441" i="2" s="1"/>
  <c r="J442" i="17"/>
  <c r="N442" i="2" s="1"/>
  <c r="J443" i="17"/>
  <c r="N443" i="2" s="1"/>
  <c r="J444" i="17"/>
  <c r="N444" i="2" s="1"/>
  <c r="J445" i="17"/>
  <c r="N445" i="2" s="1"/>
  <c r="J446" i="17"/>
  <c r="N446" i="2" s="1"/>
  <c r="J447" i="17"/>
  <c r="N447" i="2" s="1"/>
  <c r="J448" i="17"/>
  <c r="N448" i="2" s="1"/>
  <c r="J449" i="17"/>
  <c r="N449" i="2" s="1"/>
  <c r="J450" i="17"/>
  <c r="N450" i="2" s="1"/>
  <c r="J451" i="17"/>
  <c r="N451" i="2" s="1"/>
  <c r="J452" i="17"/>
  <c r="N452" i="2" s="1"/>
  <c r="J453" i="17"/>
  <c r="N453" i="2" s="1"/>
  <c r="J454" i="17"/>
  <c r="N454" i="2" s="1"/>
  <c r="J455" i="17"/>
  <c r="N455" i="2" s="1"/>
  <c r="J456" i="17"/>
  <c r="N456" i="2" s="1"/>
  <c r="J457" i="17"/>
  <c r="N457" i="2" s="1"/>
  <c r="J458" i="17"/>
  <c r="N458" i="2" s="1"/>
  <c r="J459" i="17"/>
  <c r="N459" i="2" s="1"/>
  <c r="J460" i="17"/>
  <c r="N460" i="2" s="1"/>
  <c r="J461" i="17"/>
  <c r="N461" i="2" s="1"/>
  <c r="J462" i="17"/>
  <c r="N462" i="2" s="1"/>
  <c r="J463" i="17"/>
  <c r="N463" i="2" s="1"/>
  <c r="J464" i="17"/>
  <c r="N464" i="2" s="1"/>
  <c r="J465" i="17"/>
  <c r="N465" i="2" s="1"/>
  <c r="J466" i="17"/>
  <c r="N466" i="2" s="1"/>
  <c r="J467" i="17"/>
  <c r="N467" i="2" s="1"/>
  <c r="J468" i="17"/>
  <c r="N468" i="2" s="1"/>
  <c r="J469" i="17"/>
  <c r="N469" i="2" s="1"/>
  <c r="J470" i="17"/>
  <c r="N470" i="2" s="1"/>
  <c r="J471" i="17"/>
  <c r="N471" i="2" s="1"/>
  <c r="J472" i="17"/>
  <c r="N472" i="2" s="1"/>
  <c r="J473" i="17"/>
  <c r="N473" i="2" s="1"/>
  <c r="J474" i="17"/>
  <c r="N474" i="2" s="1"/>
  <c r="J475" i="17"/>
  <c r="N475" i="2" s="1"/>
  <c r="J476" i="17"/>
  <c r="N476" i="2" s="1"/>
  <c r="J477" i="17"/>
  <c r="N477" i="2" s="1"/>
  <c r="J478" i="17"/>
  <c r="N478" i="2" s="1"/>
  <c r="J479" i="17"/>
  <c r="N479" i="2" s="1"/>
  <c r="J480" i="17"/>
  <c r="N480" i="2" s="1"/>
  <c r="J481" i="17"/>
  <c r="N481" i="2" s="1"/>
  <c r="J482" i="17"/>
  <c r="N482" i="2" s="1"/>
  <c r="J483" i="17"/>
  <c r="N483" i="2" s="1"/>
  <c r="J484" i="17"/>
  <c r="N484" i="2" s="1"/>
  <c r="J485" i="17"/>
  <c r="N485" i="2" s="1"/>
  <c r="J486" i="17"/>
  <c r="N486" i="2" s="1"/>
  <c r="J487" i="17"/>
  <c r="N487" i="2" s="1"/>
  <c r="J488" i="17"/>
  <c r="N488" i="2" s="1"/>
  <c r="J489" i="17"/>
  <c r="N489" i="2" s="1"/>
  <c r="J490" i="17"/>
  <c r="N490" i="2" s="1"/>
  <c r="J491" i="17"/>
  <c r="N491" i="2" s="1"/>
  <c r="J492" i="17"/>
  <c r="N492" i="2" s="1"/>
  <c r="J493" i="17"/>
  <c r="N493" i="2" s="1"/>
  <c r="J494" i="17"/>
  <c r="N494" i="2" s="1"/>
  <c r="J495" i="17"/>
  <c r="N495" i="2" s="1"/>
  <c r="J496" i="17"/>
  <c r="N496" i="2" s="1"/>
  <c r="J497" i="17"/>
  <c r="N497" i="2" s="1"/>
  <c r="J498" i="17"/>
  <c r="N498" i="2" s="1"/>
  <c r="J499" i="17"/>
  <c r="N499" i="2" s="1"/>
  <c r="J500" i="17"/>
  <c r="N500" i="2" s="1"/>
  <c r="J501" i="17"/>
  <c r="N501" i="2" s="1"/>
  <c r="J2" i="17"/>
  <c r="N2" i="2" s="1"/>
  <c r="I4" i="17"/>
  <c r="M4" i="2" s="1"/>
  <c r="I5" i="17"/>
  <c r="M5" i="2" s="1"/>
  <c r="I6" i="17"/>
  <c r="M6" i="2" s="1"/>
  <c r="I7" i="17"/>
  <c r="M7" i="2" s="1"/>
  <c r="I8" i="17"/>
  <c r="M8" i="2" s="1"/>
  <c r="I9" i="17"/>
  <c r="M9" i="2" s="1"/>
  <c r="I10" i="17"/>
  <c r="M10" i="2" s="1"/>
  <c r="I11" i="17"/>
  <c r="M11" i="2" s="1"/>
  <c r="I12" i="17"/>
  <c r="M12" i="2" s="1"/>
  <c r="I13" i="17"/>
  <c r="M13" i="2" s="1"/>
  <c r="I14" i="17"/>
  <c r="M14" i="2" s="1"/>
  <c r="I15" i="17"/>
  <c r="M15" i="2" s="1"/>
  <c r="I16" i="17"/>
  <c r="M16" i="2" s="1"/>
  <c r="I17" i="17"/>
  <c r="M17" i="2" s="1"/>
  <c r="I18" i="17"/>
  <c r="M18" i="2" s="1"/>
  <c r="I19" i="17"/>
  <c r="M19" i="2" s="1"/>
  <c r="I20" i="17"/>
  <c r="M20" i="2" s="1"/>
  <c r="I21" i="17"/>
  <c r="M21" i="2" s="1"/>
  <c r="I22" i="17"/>
  <c r="M22" i="2" s="1"/>
  <c r="I23" i="17"/>
  <c r="M23" i="2" s="1"/>
  <c r="I24" i="17"/>
  <c r="M24" i="2" s="1"/>
  <c r="I25" i="17"/>
  <c r="M25" i="2" s="1"/>
  <c r="I26" i="17"/>
  <c r="M26" i="2" s="1"/>
  <c r="I27" i="17"/>
  <c r="M27" i="2" s="1"/>
  <c r="I28" i="17"/>
  <c r="M28" i="2" s="1"/>
  <c r="I29" i="17"/>
  <c r="M29" i="2" s="1"/>
  <c r="I30" i="17"/>
  <c r="M30" i="2" s="1"/>
  <c r="I31" i="17"/>
  <c r="M31" i="2" s="1"/>
  <c r="I32" i="17"/>
  <c r="M32" i="2" s="1"/>
  <c r="I33" i="17"/>
  <c r="M33" i="2" s="1"/>
  <c r="I34" i="17"/>
  <c r="M34" i="2" s="1"/>
  <c r="I35" i="17"/>
  <c r="M35" i="2" s="1"/>
  <c r="I36" i="17"/>
  <c r="M36" i="2" s="1"/>
  <c r="I37" i="17"/>
  <c r="M37" i="2" s="1"/>
  <c r="I38" i="17"/>
  <c r="M38" i="2" s="1"/>
  <c r="I39" i="17"/>
  <c r="M39" i="2" s="1"/>
  <c r="I40" i="17"/>
  <c r="M40" i="2" s="1"/>
  <c r="I41" i="17"/>
  <c r="M41" i="2" s="1"/>
  <c r="I42" i="17"/>
  <c r="M42" i="2" s="1"/>
  <c r="I43" i="17"/>
  <c r="M43" i="2" s="1"/>
  <c r="I44" i="17"/>
  <c r="M44" i="2" s="1"/>
  <c r="I45" i="17"/>
  <c r="M45" i="2" s="1"/>
  <c r="I46" i="17"/>
  <c r="M46" i="2" s="1"/>
  <c r="I47" i="17"/>
  <c r="M47" i="2" s="1"/>
  <c r="I48" i="17"/>
  <c r="M48" i="2" s="1"/>
  <c r="I49" i="17"/>
  <c r="M49" i="2" s="1"/>
  <c r="I50" i="17"/>
  <c r="M50" i="2" s="1"/>
  <c r="I51" i="17"/>
  <c r="M51" i="2" s="1"/>
  <c r="I52" i="17"/>
  <c r="M52" i="2" s="1"/>
  <c r="I53" i="17"/>
  <c r="M53" i="2" s="1"/>
  <c r="I54" i="17"/>
  <c r="M54" i="2" s="1"/>
  <c r="I55" i="17"/>
  <c r="M55" i="2" s="1"/>
  <c r="I56" i="17"/>
  <c r="M56" i="2" s="1"/>
  <c r="I57" i="17"/>
  <c r="M57" i="2" s="1"/>
  <c r="I58" i="17"/>
  <c r="M58" i="2" s="1"/>
  <c r="I59" i="17"/>
  <c r="M59" i="2" s="1"/>
  <c r="I60" i="17"/>
  <c r="M60" i="2" s="1"/>
  <c r="I61" i="17"/>
  <c r="M61" i="2" s="1"/>
  <c r="I62" i="17"/>
  <c r="M62" i="2" s="1"/>
  <c r="I63" i="17"/>
  <c r="M63" i="2" s="1"/>
  <c r="I64" i="17"/>
  <c r="M64" i="2" s="1"/>
  <c r="I65" i="17"/>
  <c r="M65" i="2" s="1"/>
  <c r="I66" i="17"/>
  <c r="M66" i="2" s="1"/>
  <c r="I67" i="17"/>
  <c r="M67" i="2" s="1"/>
  <c r="I68" i="17"/>
  <c r="M68" i="2" s="1"/>
  <c r="I69" i="17"/>
  <c r="M69" i="2" s="1"/>
  <c r="I70" i="17"/>
  <c r="M70" i="2" s="1"/>
  <c r="I71" i="17"/>
  <c r="M71" i="2" s="1"/>
  <c r="I72" i="17"/>
  <c r="M72" i="2" s="1"/>
  <c r="I73" i="17"/>
  <c r="M73" i="2" s="1"/>
  <c r="I74" i="17"/>
  <c r="M74" i="2" s="1"/>
  <c r="I75" i="17"/>
  <c r="M75" i="2" s="1"/>
  <c r="I76" i="17"/>
  <c r="M76" i="2" s="1"/>
  <c r="I77" i="17"/>
  <c r="M77" i="2" s="1"/>
  <c r="I78" i="17"/>
  <c r="M78" i="2" s="1"/>
  <c r="I79" i="17"/>
  <c r="M79" i="2" s="1"/>
  <c r="I80" i="17"/>
  <c r="M80" i="2" s="1"/>
  <c r="I81" i="17"/>
  <c r="M81" i="2" s="1"/>
  <c r="I82" i="17"/>
  <c r="M82" i="2" s="1"/>
  <c r="I83" i="17"/>
  <c r="M83" i="2" s="1"/>
  <c r="I84" i="17"/>
  <c r="M84" i="2" s="1"/>
  <c r="I85" i="17"/>
  <c r="M85" i="2" s="1"/>
  <c r="I86" i="17"/>
  <c r="M86" i="2" s="1"/>
  <c r="I87" i="17"/>
  <c r="M87" i="2" s="1"/>
  <c r="I88" i="17"/>
  <c r="M88" i="2" s="1"/>
  <c r="I89" i="17"/>
  <c r="M89" i="2" s="1"/>
  <c r="I90" i="17"/>
  <c r="M90" i="2" s="1"/>
  <c r="I91" i="17"/>
  <c r="M91" i="2" s="1"/>
  <c r="I92" i="17"/>
  <c r="M92" i="2" s="1"/>
  <c r="I93" i="17"/>
  <c r="M93" i="2" s="1"/>
  <c r="I94" i="17"/>
  <c r="M94" i="2" s="1"/>
  <c r="I95" i="17"/>
  <c r="M95" i="2" s="1"/>
  <c r="I96" i="17"/>
  <c r="M96" i="2" s="1"/>
  <c r="I97" i="17"/>
  <c r="M97" i="2" s="1"/>
  <c r="I98" i="17"/>
  <c r="M98" i="2" s="1"/>
  <c r="I99" i="17"/>
  <c r="M99" i="2" s="1"/>
  <c r="I100" i="17"/>
  <c r="M100" i="2" s="1"/>
  <c r="I101" i="17"/>
  <c r="M101" i="2" s="1"/>
  <c r="I102" i="17"/>
  <c r="M102" i="2" s="1"/>
  <c r="I103" i="17"/>
  <c r="M103" i="2" s="1"/>
  <c r="I104" i="17"/>
  <c r="M104" i="2" s="1"/>
  <c r="I105" i="17"/>
  <c r="M105" i="2" s="1"/>
  <c r="I106" i="17"/>
  <c r="M106" i="2" s="1"/>
  <c r="I107" i="17"/>
  <c r="M107" i="2" s="1"/>
  <c r="I108" i="17"/>
  <c r="M108" i="2" s="1"/>
  <c r="I109" i="17"/>
  <c r="M109" i="2" s="1"/>
  <c r="I110" i="17"/>
  <c r="M110" i="2" s="1"/>
  <c r="I111" i="17"/>
  <c r="M111" i="2" s="1"/>
  <c r="I112" i="17"/>
  <c r="M112" i="2" s="1"/>
  <c r="I113" i="17"/>
  <c r="M113" i="2" s="1"/>
  <c r="I114" i="17"/>
  <c r="M114" i="2" s="1"/>
  <c r="I115" i="17"/>
  <c r="M115" i="2" s="1"/>
  <c r="I116" i="17"/>
  <c r="M116" i="2" s="1"/>
  <c r="I117" i="17"/>
  <c r="M117" i="2" s="1"/>
  <c r="I118" i="17"/>
  <c r="M118" i="2" s="1"/>
  <c r="I119" i="17"/>
  <c r="M119" i="2" s="1"/>
  <c r="I120" i="17"/>
  <c r="M120" i="2" s="1"/>
  <c r="I121" i="17"/>
  <c r="M121" i="2" s="1"/>
  <c r="I122" i="17"/>
  <c r="M122" i="2" s="1"/>
  <c r="I123" i="17"/>
  <c r="M123" i="2" s="1"/>
  <c r="I124" i="17"/>
  <c r="M124" i="2" s="1"/>
  <c r="I125" i="17"/>
  <c r="M125" i="2" s="1"/>
  <c r="I126" i="17"/>
  <c r="M126" i="2" s="1"/>
  <c r="I127" i="17"/>
  <c r="M127" i="2" s="1"/>
  <c r="I128" i="17"/>
  <c r="M128" i="2" s="1"/>
  <c r="I129" i="17"/>
  <c r="M129" i="2" s="1"/>
  <c r="I130" i="17"/>
  <c r="M130" i="2" s="1"/>
  <c r="I131" i="17"/>
  <c r="M131" i="2" s="1"/>
  <c r="I132" i="17"/>
  <c r="M132" i="2" s="1"/>
  <c r="I133" i="17"/>
  <c r="M133" i="2" s="1"/>
  <c r="I134" i="17"/>
  <c r="M134" i="2" s="1"/>
  <c r="I135" i="17"/>
  <c r="M135" i="2" s="1"/>
  <c r="I136" i="17"/>
  <c r="M136" i="2" s="1"/>
  <c r="I137" i="17"/>
  <c r="M137" i="2" s="1"/>
  <c r="I138" i="17"/>
  <c r="M138" i="2" s="1"/>
  <c r="I139" i="17"/>
  <c r="M139" i="2" s="1"/>
  <c r="I140" i="17"/>
  <c r="M140" i="2" s="1"/>
  <c r="I141" i="17"/>
  <c r="M141" i="2" s="1"/>
  <c r="I142" i="17"/>
  <c r="M142" i="2" s="1"/>
  <c r="I143" i="17"/>
  <c r="M143" i="2" s="1"/>
  <c r="I144" i="17"/>
  <c r="M144" i="2" s="1"/>
  <c r="I145" i="17"/>
  <c r="M145" i="2" s="1"/>
  <c r="I146" i="17"/>
  <c r="M146" i="2" s="1"/>
  <c r="I147" i="17"/>
  <c r="M147" i="2" s="1"/>
  <c r="I148" i="17"/>
  <c r="M148" i="2" s="1"/>
  <c r="I149" i="17"/>
  <c r="M149" i="2" s="1"/>
  <c r="I150" i="17"/>
  <c r="M150" i="2" s="1"/>
  <c r="I151" i="17"/>
  <c r="M151" i="2" s="1"/>
  <c r="I152" i="17"/>
  <c r="M152" i="2" s="1"/>
  <c r="I153" i="17"/>
  <c r="M153" i="2" s="1"/>
  <c r="I154" i="17"/>
  <c r="M154" i="2" s="1"/>
  <c r="I155" i="17"/>
  <c r="M155" i="2" s="1"/>
  <c r="I156" i="17"/>
  <c r="M156" i="2" s="1"/>
  <c r="I157" i="17"/>
  <c r="M157" i="2" s="1"/>
  <c r="I158" i="17"/>
  <c r="M158" i="2" s="1"/>
  <c r="I159" i="17"/>
  <c r="M159" i="2" s="1"/>
  <c r="I160" i="17"/>
  <c r="M160" i="2" s="1"/>
  <c r="I161" i="17"/>
  <c r="M161" i="2" s="1"/>
  <c r="I162" i="17"/>
  <c r="M162" i="2" s="1"/>
  <c r="I163" i="17"/>
  <c r="M163" i="2" s="1"/>
  <c r="I164" i="17"/>
  <c r="M164" i="2" s="1"/>
  <c r="I165" i="17"/>
  <c r="M165" i="2" s="1"/>
  <c r="I166" i="17"/>
  <c r="M166" i="2" s="1"/>
  <c r="I167" i="17"/>
  <c r="M167" i="2" s="1"/>
  <c r="I168" i="17"/>
  <c r="M168" i="2" s="1"/>
  <c r="I169" i="17"/>
  <c r="M169" i="2" s="1"/>
  <c r="I170" i="17"/>
  <c r="M170" i="2" s="1"/>
  <c r="I171" i="17"/>
  <c r="M171" i="2" s="1"/>
  <c r="I172" i="17"/>
  <c r="M172" i="2" s="1"/>
  <c r="I173" i="17"/>
  <c r="M173" i="2" s="1"/>
  <c r="I174" i="17"/>
  <c r="M174" i="2" s="1"/>
  <c r="I175" i="17"/>
  <c r="M175" i="2" s="1"/>
  <c r="I176" i="17"/>
  <c r="M176" i="2" s="1"/>
  <c r="I177" i="17"/>
  <c r="M177" i="2" s="1"/>
  <c r="I178" i="17"/>
  <c r="M178" i="2" s="1"/>
  <c r="I179" i="17"/>
  <c r="M179" i="2" s="1"/>
  <c r="I180" i="17"/>
  <c r="M180" i="2" s="1"/>
  <c r="I181" i="17"/>
  <c r="M181" i="2" s="1"/>
  <c r="I182" i="17"/>
  <c r="M182" i="2" s="1"/>
  <c r="I183" i="17"/>
  <c r="M183" i="2" s="1"/>
  <c r="I184" i="17"/>
  <c r="M184" i="2" s="1"/>
  <c r="I185" i="17"/>
  <c r="M185" i="2" s="1"/>
  <c r="I186" i="17"/>
  <c r="M186" i="2" s="1"/>
  <c r="I187" i="17"/>
  <c r="M187" i="2" s="1"/>
  <c r="I188" i="17"/>
  <c r="M188" i="2" s="1"/>
  <c r="I189" i="17"/>
  <c r="M189" i="2" s="1"/>
  <c r="I190" i="17"/>
  <c r="M190" i="2" s="1"/>
  <c r="I191" i="17"/>
  <c r="M191" i="2" s="1"/>
  <c r="I192" i="17"/>
  <c r="M192" i="2" s="1"/>
  <c r="I193" i="17"/>
  <c r="M193" i="2" s="1"/>
  <c r="I194" i="17"/>
  <c r="M194" i="2" s="1"/>
  <c r="I195" i="17"/>
  <c r="M195" i="2" s="1"/>
  <c r="I196" i="17"/>
  <c r="M196" i="2" s="1"/>
  <c r="I197" i="17"/>
  <c r="M197" i="2" s="1"/>
  <c r="I198" i="17"/>
  <c r="M198" i="2" s="1"/>
  <c r="I199" i="17"/>
  <c r="M199" i="2" s="1"/>
  <c r="I200" i="17"/>
  <c r="M200" i="2" s="1"/>
  <c r="I201" i="17"/>
  <c r="M201" i="2" s="1"/>
  <c r="I202" i="17"/>
  <c r="M202" i="2" s="1"/>
  <c r="I203" i="17"/>
  <c r="M203" i="2" s="1"/>
  <c r="I204" i="17"/>
  <c r="M204" i="2" s="1"/>
  <c r="I205" i="17"/>
  <c r="M205" i="2" s="1"/>
  <c r="I206" i="17"/>
  <c r="M206" i="2" s="1"/>
  <c r="I207" i="17"/>
  <c r="M207" i="2" s="1"/>
  <c r="I208" i="17"/>
  <c r="M208" i="2" s="1"/>
  <c r="I209" i="17"/>
  <c r="M209" i="2" s="1"/>
  <c r="I210" i="17"/>
  <c r="M210" i="2" s="1"/>
  <c r="I211" i="17"/>
  <c r="M211" i="2" s="1"/>
  <c r="I212" i="17"/>
  <c r="M212" i="2" s="1"/>
  <c r="I213" i="17"/>
  <c r="M213" i="2" s="1"/>
  <c r="I214" i="17"/>
  <c r="M214" i="2" s="1"/>
  <c r="I215" i="17"/>
  <c r="M215" i="2" s="1"/>
  <c r="I216" i="17"/>
  <c r="M216" i="2" s="1"/>
  <c r="I217" i="17"/>
  <c r="M217" i="2" s="1"/>
  <c r="I218" i="17"/>
  <c r="M218" i="2" s="1"/>
  <c r="I219" i="17"/>
  <c r="M219" i="2" s="1"/>
  <c r="I220" i="17"/>
  <c r="M220" i="2" s="1"/>
  <c r="I221" i="17"/>
  <c r="M221" i="2" s="1"/>
  <c r="I222" i="17"/>
  <c r="M222" i="2" s="1"/>
  <c r="I223" i="17"/>
  <c r="M223" i="2" s="1"/>
  <c r="I224" i="17"/>
  <c r="M224" i="2" s="1"/>
  <c r="I225" i="17"/>
  <c r="M225" i="2" s="1"/>
  <c r="I226" i="17"/>
  <c r="M226" i="2" s="1"/>
  <c r="I227" i="17"/>
  <c r="M227" i="2" s="1"/>
  <c r="I228" i="17"/>
  <c r="M228" i="2" s="1"/>
  <c r="I229" i="17"/>
  <c r="M229" i="2" s="1"/>
  <c r="I230" i="17"/>
  <c r="M230" i="2" s="1"/>
  <c r="I231" i="17"/>
  <c r="M231" i="2" s="1"/>
  <c r="I232" i="17"/>
  <c r="M232" i="2" s="1"/>
  <c r="I233" i="17"/>
  <c r="M233" i="2" s="1"/>
  <c r="I234" i="17"/>
  <c r="M234" i="2" s="1"/>
  <c r="I235" i="17"/>
  <c r="M235" i="2" s="1"/>
  <c r="I236" i="17"/>
  <c r="M236" i="2" s="1"/>
  <c r="I237" i="17"/>
  <c r="M237" i="2" s="1"/>
  <c r="I238" i="17"/>
  <c r="M238" i="2" s="1"/>
  <c r="I239" i="17"/>
  <c r="M239" i="2" s="1"/>
  <c r="I240" i="17"/>
  <c r="M240" i="2" s="1"/>
  <c r="I241" i="17"/>
  <c r="M241" i="2" s="1"/>
  <c r="I242" i="17"/>
  <c r="M242" i="2" s="1"/>
  <c r="I243" i="17"/>
  <c r="M243" i="2" s="1"/>
  <c r="I244" i="17"/>
  <c r="M244" i="2" s="1"/>
  <c r="I245" i="17"/>
  <c r="M245" i="2" s="1"/>
  <c r="I246" i="17"/>
  <c r="M246" i="2" s="1"/>
  <c r="I247" i="17"/>
  <c r="M247" i="2" s="1"/>
  <c r="I248" i="17"/>
  <c r="M248" i="2" s="1"/>
  <c r="I249" i="17"/>
  <c r="M249" i="2" s="1"/>
  <c r="I250" i="17"/>
  <c r="M250" i="2" s="1"/>
  <c r="I251" i="17"/>
  <c r="M251" i="2" s="1"/>
  <c r="I252" i="17"/>
  <c r="M252" i="2" s="1"/>
  <c r="I253" i="17"/>
  <c r="M253" i="2" s="1"/>
  <c r="I254" i="17"/>
  <c r="M254" i="2" s="1"/>
  <c r="I255" i="17"/>
  <c r="M255" i="2" s="1"/>
  <c r="I256" i="17"/>
  <c r="M256" i="2" s="1"/>
  <c r="I257" i="17"/>
  <c r="M257" i="2" s="1"/>
  <c r="I258" i="17"/>
  <c r="M258" i="2" s="1"/>
  <c r="I259" i="17"/>
  <c r="M259" i="2" s="1"/>
  <c r="I260" i="17"/>
  <c r="M260" i="2" s="1"/>
  <c r="I261" i="17"/>
  <c r="M261" i="2" s="1"/>
  <c r="I262" i="17"/>
  <c r="M262" i="2" s="1"/>
  <c r="I263" i="17"/>
  <c r="M263" i="2" s="1"/>
  <c r="I264" i="17"/>
  <c r="M264" i="2" s="1"/>
  <c r="I265" i="17"/>
  <c r="M265" i="2" s="1"/>
  <c r="I266" i="17"/>
  <c r="M266" i="2" s="1"/>
  <c r="I267" i="17"/>
  <c r="M267" i="2" s="1"/>
  <c r="I268" i="17"/>
  <c r="M268" i="2" s="1"/>
  <c r="I269" i="17"/>
  <c r="M269" i="2" s="1"/>
  <c r="I270" i="17"/>
  <c r="M270" i="2" s="1"/>
  <c r="I271" i="17"/>
  <c r="M271" i="2" s="1"/>
  <c r="I272" i="17"/>
  <c r="M272" i="2" s="1"/>
  <c r="I273" i="17"/>
  <c r="M273" i="2" s="1"/>
  <c r="I274" i="17"/>
  <c r="M274" i="2" s="1"/>
  <c r="I275" i="17"/>
  <c r="M275" i="2" s="1"/>
  <c r="I276" i="17"/>
  <c r="M276" i="2" s="1"/>
  <c r="I277" i="17"/>
  <c r="M277" i="2" s="1"/>
  <c r="I278" i="17"/>
  <c r="M278" i="2" s="1"/>
  <c r="I279" i="17"/>
  <c r="M279" i="2" s="1"/>
  <c r="I280" i="17"/>
  <c r="M280" i="2" s="1"/>
  <c r="I281" i="17"/>
  <c r="M281" i="2" s="1"/>
  <c r="I282" i="17"/>
  <c r="M282" i="2" s="1"/>
  <c r="I283" i="17"/>
  <c r="M283" i="2" s="1"/>
  <c r="I284" i="17"/>
  <c r="M284" i="2" s="1"/>
  <c r="I285" i="17"/>
  <c r="M285" i="2" s="1"/>
  <c r="I286" i="17"/>
  <c r="M286" i="2" s="1"/>
  <c r="I287" i="17"/>
  <c r="M287" i="2" s="1"/>
  <c r="I288" i="17"/>
  <c r="M288" i="2" s="1"/>
  <c r="I289" i="17"/>
  <c r="M289" i="2" s="1"/>
  <c r="I290" i="17"/>
  <c r="M290" i="2" s="1"/>
  <c r="I291" i="17"/>
  <c r="M291" i="2" s="1"/>
  <c r="I292" i="17"/>
  <c r="M292" i="2" s="1"/>
  <c r="I293" i="17"/>
  <c r="M293" i="2" s="1"/>
  <c r="I294" i="17"/>
  <c r="M294" i="2" s="1"/>
  <c r="I295" i="17"/>
  <c r="M295" i="2" s="1"/>
  <c r="I296" i="17"/>
  <c r="M296" i="2" s="1"/>
  <c r="I297" i="17"/>
  <c r="M297" i="2" s="1"/>
  <c r="I298" i="17"/>
  <c r="M298" i="2" s="1"/>
  <c r="I299" i="17"/>
  <c r="M299" i="2" s="1"/>
  <c r="I300" i="17"/>
  <c r="M300" i="2" s="1"/>
  <c r="I301" i="17"/>
  <c r="M301" i="2" s="1"/>
  <c r="I302" i="17"/>
  <c r="M302" i="2" s="1"/>
  <c r="I303" i="17"/>
  <c r="M303" i="2" s="1"/>
  <c r="I304" i="17"/>
  <c r="M304" i="2" s="1"/>
  <c r="I305" i="17"/>
  <c r="M305" i="2" s="1"/>
  <c r="I306" i="17"/>
  <c r="M306" i="2" s="1"/>
  <c r="I307" i="17"/>
  <c r="M307" i="2" s="1"/>
  <c r="I308" i="17"/>
  <c r="M308" i="2" s="1"/>
  <c r="I309" i="17"/>
  <c r="M309" i="2" s="1"/>
  <c r="I310" i="17"/>
  <c r="M310" i="2" s="1"/>
  <c r="I311" i="17"/>
  <c r="M311" i="2" s="1"/>
  <c r="I312" i="17"/>
  <c r="M312" i="2" s="1"/>
  <c r="I313" i="17"/>
  <c r="M313" i="2" s="1"/>
  <c r="I314" i="17"/>
  <c r="M314" i="2" s="1"/>
  <c r="I315" i="17"/>
  <c r="M315" i="2" s="1"/>
  <c r="I316" i="17"/>
  <c r="M316" i="2" s="1"/>
  <c r="I317" i="17"/>
  <c r="M317" i="2" s="1"/>
  <c r="I318" i="17"/>
  <c r="M318" i="2" s="1"/>
  <c r="I319" i="17"/>
  <c r="M319" i="2" s="1"/>
  <c r="I320" i="17"/>
  <c r="M320" i="2" s="1"/>
  <c r="I321" i="17"/>
  <c r="M321" i="2" s="1"/>
  <c r="I322" i="17"/>
  <c r="M322" i="2" s="1"/>
  <c r="I323" i="17"/>
  <c r="M323" i="2" s="1"/>
  <c r="I324" i="17"/>
  <c r="M324" i="2" s="1"/>
  <c r="I325" i="17"/>
  <c r="M325" i="2" s="1"/>
  <c r="I326" i="17"/>
  <c r="M326" i="2" s="1"/>
  <c r="I327" i="17"/>
  <c r="M327" i="2" s="1"/>
  <c r="I328" i="17"/>
  <c r="M328" i="2" s="1"/>
  <c r="I329" i="17"/>
  <c r="M329" i="2" s="1"/>
  <c r="I330" i="17"/>
  <c r="M330" i="2" s="1"/>
  <c r="I331" i="17"/>
  <c r="M331" i="2" s="1"/>
  <c r="I332" i="17"/>
  <c r="M332" i="2" s="1"/>
  <c r="I333" i="17"/>
  <c r="M333" i="2" s="1"/>
  <c r="I334" i="17"/>
  <c r="M334" i="2" s="1"/>
  <c r="I335" i="17"/>
  <c r="M335" i="2" s="1"/>
  <c r="I336" i="17"/>
  <c r="M336" i="2" s="1"/>
  <c r="I337" i="17"/>
  <c r="M337" i="2" s="1"/>
  <c r="I338" i="17"/>
  <c r="M338" i="2" s="1"/>
  <c r="I339" i="17"/>
  <c r="M339" i="2" s="1"/>
  <c r="I340" i="17"/>
  <c r="M340" i="2" s="1"/>
  <c r="I341" i="17"/>
  <c r="M341" i="2" s="1"/>
  <c r="I342" i="17"/>
  <c r="M342" i="2" s="1"/>
  <c r="I343" i="17"/>
  <c r="M343" i="2" s="1"/>
  <c r="I344" i="17"/>
  <c r="M344" i="2" s="1"/>
  <c r="I345" i="17"/>
  <c r="M345" i="2" s="1"/>
  <c r="I346" i="17"/>
  <c r="M346" i="2" s="1"/>
  <c r="I347" i="17"/>
  <c r="M347" i="2" s="1"/>
  <c r="I348" i="17"/>
  <c r="M348" i="2" s="1"/>
  <c r="I349" i="17"/>
  <c r="M349" i="2" s="1"/>
  <c r="I350" i="17"/>
  <c r="M350" i="2" s="1"/>
  <c r="I351" i="17"/>
  <c r="M351" i="2" s="1"/>
  <c r="I352" i="17"/>
  <c r="M352" i="2" s="1"/>
  <c r="I353" i="17"/>
  <c r="M353" i="2" s="1"/>
  <c r="I354" i="17"/>
  <c r="M354" i="2" s="1"/>
  <c r="I355" i="17"/>
  <c r="M355" i="2" s="1"/>
  <c r="I356" i="17"/>
  <c r="M356" i="2" s="1"/>
  <c r="I357" i="17"/>
  <c r="M357" i="2" s="1"/>
  <c r="I358" i="17"/>
  <c r="M358" i="2" s="1"/>
  <c r="I359" i="17"/>
  <c r="M359" i="2" s="1"/>
  <c r="I360" i="17"/>
  <c r="M360" i="2" s="1"/>
  <c r="I361" i="17"/>
  <c r="M361" i="2" s="1"/>
  <c r="I362" i="17"/>
  <c r="M362" i="2" s="1"/>
  <c r="I363" i="17"/>
  <c r="M363" i="2" s="1"/>
  <c r="I364" i="17"/>
  <c r="M364" i="2" s="1"/>
  <c r="I365" i="17"/>
  <c r="M365" i="2" s="1"/>
  <c r="I366" i="17"/>
  <c r="M366" i="2" s="1"/>
  <c r="I367" i="17"/>
  <c r="M367" i="2" s="1"/>
  <c r="I368" i="17"/>
  <c r="M368" i="2" s="1"/>
  <c r="I369" i="17"/>
  <c r="M369" i="2" s="1"/>
  <c r="I370" i="17"/>
  <c r="M370" i="2" s="1"/>
  <c r="I371" i="17"/>
  <c r="M371" i="2" s="1"/>
  <c r="I372" i="17"/>
  <c r="M372" i="2" s="1"/>
  <c r="I373" i="17"/>
  <c r="M373" i="2" s="1"/>
  <c r="I374" i="17"/>
  <c r="M374" i="2" s="1"/>
  <c r="I375" i="17"/>
  <c r="M375" i="2" s="1"/>
  <c r="I376" i="17"/>
  <c r="M376" i="2" s="1"/>
  <c r="I377" i="17"/>
  <c r="M377" i="2" s="1"/>
  <c r="I378" i="17"/>
  <c r="M378" i="2" s="1"/>
  <c r="I379" i="17"/>
  <c r="M379" i="2" s="1"/>
  <c r="I380" i="17"/>
  <c r="M380" i="2" s="1"/>
  <c r="I381" i="17"/>
  <c r="M381" i="2" s="1"/>
  <c r="I382" i="17"/>
  <c r="M382" i="2" s="1"/>
  <c r="I383" i="17"/>
  <c r="M383" i="2" s="1"/>
  <c r="I384" i="17"/>
  <c r="M384" i="2" s="1"/>
  <c r="I385" i="17"/>
  <c r="M385" i="2" s="1"/>
  <c r="I386" i="17"/>
  <c r="M386" i="2" s="1"/>
  <c r="I387" i="17"/>
  <c r="M387" i="2" s="1"/>
  <c r="I388" i="17"/>
  <c r="M388" i="2" s="1"/>
  <c r="I389" i="17"/>
  <c r="M389" i="2" s="1"/>
  <c r="I390" i="17"/>
  <c r="M390" i="2" s="1"/>
  <c r="I391" i="17"/>
  <c r="M391" i="2" s="1"/>
  <c r="I392" i="17"/>
  <c r="M392" i="2" s="1"/>
  <c r="I393" i="17"/>
  <c r="M393" i="2" s="1"/>
  <c r="I394" i="17"/>
  <c r="M394" i="2" s="1"/>
  <c r="I395" i="17"/>
  <c r="M395" i="2" s="1"/>
  <c r="I396" i="17"/>
  <c r="M396" i="2" s="1"/>
  <c r="I397" i="17"/>
  <c r="M397" i="2" s="1"/>
  <c r="I398" i="17"/>
  <c r="M398" i="2" s="1"/>
  <c r="I399" i="17"/>
  <c r="M399" i="2" s="1"/>
  <c r="I400" i="17"/>
  <c r="M400" i="2" s="1"/>
  <c r="I401" i="17"/>
  <c r="M401" i="2" s="1"/>
  <c r="I402" i="17"/>
  <c r="M402" i="2" s="1"/>
  <c r="I403" i="17"/>
  <c r="M403" i="2" s="1"/>
  <c r="I404" i="17"/>
  <c r="M404" i="2" s="1"/>
  <c r="I405" i="17"/>
  <c r="M405" i="2" s="1"/>
  <c r="I406" i="17"/>
  <c r="M406" i="2" s="1"/>
  <c r="I407" i="17"/>
  <c r="M407" i="2" s="1"/>
  <c r="I408" i="17"/>
  <c r="M408" i="2" s="1"/>
  <c r="I409" i="17"/>
  <c r="M409" i="2" s="1"/>
  <c r="I410" i="17"/>
  <c r="M410" i="2" s="1"/>
  <c r="I411" i="17"/>
  <c r="M411" i="2" s="1"/>
  <c r="I412" i="17"/>
  <c r="M412" i="2" s="1"/>
  <c r="I413" i="17"/>
  <c r="M413" i="2" s="1"/>
  <c r="I414" i="17"/>
  <c r="M414" i="2" s="1"/>
  <c r="I415" i="17"/>
  <c r="M415" i="2" s="1"/>
  <c r="I416" i="17"/>
  <c r="M416" i="2" s="1"/>
  <c r="I417" i="17"/>
  <c r="M417" i="2" s="1"/>
  <c r="I418" i="17"/>
  <c r="M418" i="2" s="1"/>
  <c r="I419" i="17"/>
  <c r="M419" i="2" s="1"/>
  <c r="I420" i="17"/>
  <c r="M420" i="2" s="1"/>
  <c r="I421" i="17"/>
  <c r="M421" i="2" s="1"/>
  <c r="I422" i="17"/>
  <c r="M422" i="2" s="1"/>
  <c r="I423" i="17"/>
  <c r="M423" i="2" s="1"/>
  <c r="I424" i="17"/>
  <c r="M424" i="2" s="1"/>
  <c r="I425" i="17"/>
  <c r="M425" i="2" s="1"/>
  <c r="I426" i="17"/>
  <c r="M426" i="2" s="1"/>
  <c r="I427" i="17"/>
  <c r="M427" i="2" s="1"/>
  <c r="I428" i="17"/>
  <c r="M428" i="2" s="1"/>
  <c r="I429" i="17"/>
  <c r="M429" i="2" s="1"/>
  <c r="I430" i="17"/>
  <c r="M430" i="2" s="1"/>
  <c r="I431" i="17"/>
  <c r="M431" i="2" s="1"/>
  <c r="I432" i="17"/>
  <c r="M432" i="2" s="1"/>
  <c r="I433" i="17"/>
  <c r="M433" i="2" s="1"/>
  <c r="I434" i="17"/>
  <c r="M434" i="2" s="1"/>
  <c r="I435" i="17"/>
  <c r="M435" i="2" s="1"/>
  <c r="I436" i="17"/>
  <c r="M436" i="2" s="1"/>
  <c r="I437" i="17"/>
  <c r="M437" i="2" s="1"/>
  <c r="I438" i="17"/>
  <c r="M438" i="2" s="1"/>
  <c r="I439" i="17"/>
  <c r="M439" i="2" s="1"/>
  <c r="I440" i="17"/>
  <c r="M440" i="2" s="1"/>
  <c r="I441" i="17"/>
  <c r="M441" i="2" s="1"/>
  <c r="I442" i="17"/>
  <c r="M442" i="2" s="1"/>
  <c r="I443" i="17"/>
  <c r="M443" i="2" s="1"/>
  <c r="I444" i="17"/>
  <c r="M444" i="2" s="1"/>
  <c r="I445" i="17"/>
  <c r="M445" i="2" s="1"/>
  <c r="I446" i="17"/>
  <c r="M446" i="2" s="1"/>
  <c r="I447" i="17"/>
  <c r="M447" i="2" s="1"/>
  <c r="I448" i="17"/>
  <c r="M448" i="2" s="1"/>
  <c r="I449" i="17"/>
  <c r="M449" i="2" s="1"/>
  <c r="I450" i="17"/>
  <c r="M450" i="2" s="1"/>
  <c r="I451" i="17"/>
  <c r="M451" i="2" s="1"/>
  <c r="I452" i="17"/>
  <c r="M452" i="2" s="1"/>
  <c r="I453" i="17"/>
  <c r="M453" i="2" s="1"/>
  <c r="I454" i="17"/>
  <c r="M454" i="2" s="1"/>
  <c r="I455" i="17"/>
  <c r="M455" i="2" s="1"/>
  <c r="I456" i="17"/>
  <c r="M456" i="2" s="1"/>
  <c r="I457" i="17"/>
  <c r="M457" i="2" s="1"/>
  <c r="I458" i="17"/>
  <c r="M458" i="2" s="1"/>
  <c r="I459" i="17"/>
  <c r="M459" i="2" s="1"/>
  <c r="I460" i="17"/>
  <c r="M460" i="2" s="1"/>
  <c r="I461" i="17"/>
  <c r="M461" i="2" s="1"/>
  <c r="I462" i="17"/>
  <c r="M462" i="2" s="1"/>
  <c r="I463" i="17"/>
  <c r="M463" i="2" s="1"/>
  <c r="I464" i="17"/>
  <c r="M464" i="2" s="1"/>
  <c r="I465" i="17"/>
  <c r="M465" i="2" s="1"/>
  <c r="I466" i="17"/>
  <c r="M466" i="2" s="1"/>
  <c r="I467" i="17"/>
  <c r="M467" i="2" s="1"/>
  <c r="I468" i="17"/>
  <c r="M468" i="2" s="1"/>
  <c r="I469" i="17"/>
  <c r="M469" i="2" s="1"/>
  <c r="I470" i="17"/>
  <c r="M470" i="2" s="1"/>
  <c r="I471" i="17"/>
  <c r="M471" i="2" s="1"/>
  <c r="I472" i="17"/>
  <c r="M472" i="2" s="1"/>
  <c r="I473" i="17"/>
  <c r="M473" i="2" s="1"/>
  <c r="I474" i="17"/>
  <c r="M474" i="2" s="1"/>
  <c r="I475" i="17"/>
  <c r="M475" i="2" s="1"/>
  <c r="I476" i="17"/>
  <c r="M476" i="2" s="1"/>
  <c r="I477" i="17"/>
  <c r="M477" i="2" s="1"/>
  <c r="I478" i="17"/>
  <c r="M478" i="2" s="1"/>
  <c r="I479" i="17"/>
  <c r="M479" i="2" s="1"/>
  <c r="I480" i="17"/>
  <c r="M480" i="2" s="1"/>
  <c r="I481" i="17"/>
  <c r="M481" i="2" s="1"/>
  <c r="I482" i="17"/>
  <c r="M482" i="2" s="1"/>
  <c r="I483" i="17"/>
  <c r="M483" i="2" s="1"/>
  <c r="I484" i="17"/>
  <c r="M484" i="2" s="1"/>
  <c r="I485" i="17"/>
  <c r="M485" i="2" s="1"/>
  <c r="I486" i="17"/>
  <c r="M486" i="2" s="1"/>
  <c r="I487" i="17"/>
  <c r="M487" i="2" s="1"/>
  <c r="I488" i="17"/>
  <c r="M488" i="2" s="1"/>
  <c r="I489" i="17"/>
  <c r="M489" i="2" s="1"/>
  <c r="I490" i="17"/>
  <c r="M490" i="2" s="1"/>
  <c r="I491" i="17"/>
  <c r="M491" i="2" s="1"/>
  <c r="I492" i="17"/>
  <c r="M492" i="2" s="1"/>
  <c r="I493" i="17"/>
  <c r="M493" i="2" s="1"/>
  <c r="I494" i="17"/>
  <c r="M494" i="2" s="1"/>
  <c r="I495" i="17"/>
  <c r="M495" i="2" s="1"/>
  <c r="I496" i="17"/>
  <c r="M496" i="2" s="1"/>
  <c r="I497" i="17"/>
  <c r="M497" i="2" s="1"/>
  <c r="I498" i="17"/>
  <c r="M498" i="2" s="1"/>
  <c r="I499" i="17"/>
  <c r="M499" i="2" s="1"/>
  <c r="I500" i="17"/>
  <c r="M500" i="2" s="1"/>
  <c r="I501" i="17"/>
  <c r="M501" i="2" s="1"/>
  <c r="I502" i="17"/>
  <c r="M502" i="2" s="1"/>
  <c r="I503" i="17"/>
  <c r="M503" i="2" s="1"/>
  <c r="I504" i="17"/>
  <c r="M504" i="2" s="1"/>
  <c r="I505" i="17"/>
  <c r="M505" i="2" s="1"/>
  <c r="I506" i="17"/>
  <c r="M506" i="2" s="1"/>
  <c r="I507" i="17"/>
  <c r="M507" i="2" s="1"/>
  <c r="I508" i="17"/>
  <c r="M508" i="2" s="1"/>
  <c r="I509" i="17"/>
  <c r="M509" i="2" s="1"/>
  <c r="I510" i="17"/>
  <c r="M510" i="2" s="1"/>
  <c r="I511" i="17"/>
  <c r="M511" i="2" s="1"/>
  <c r="I512" i="17"/>
  <c r="M512" i="2" s="1"/>
  <c r="I513" i="17"/>
  <c r="M513" i="2" s="1"/>
  <c r="I514" i="17"/>
  <c r="M514" i="2" s="1"/>
  <c r="I515" i="17"/>
  <c r="M515" i="2" s="1"/>
  <c r="I516" i="17"/>
  <c r="M516" i="2" s="1"/>
  <c r="I517" i="17"/>
  <c r="M517" i="2" s="1"/>
  <c r="I518" i="17"/>
  <c r="M518" i="2" s="1"/>
  <c r="I519" i="17"/>
  <c r="M519" i="2" s="1"/>
  <c r="I520" i="17"/>
  <c r="M520" i="2" s="1"/>
  <c r="I521" i="17"/>
  <c r="M521" i="2" s="1"/>
  <c r="I522" i="17"/>
  <c r="M522" i="2" s="1"/>
  <c r="I523" i="17"/>
  <c r="M523" i="2" s="1"/>
  <c r="I524" i="17"/>
  <c r="M524" i="2" s="1"/>
  <c r="I525" i="17"/>
  <c r="M525" i="2" s="1"/>
  <c r="I526" i="17"/>
  <c r="M526" i="2" s="1"/>
  <c r="I527" i="17"/>
  <c r="M527" i="2" s="1"/>
  <c r="I528" i="17"/>
  <c r="M528" i="2" s="1"/>
  <c r="I529" i="17"/>
  <c r="M529" i="2" s="1"/>
  <c r="I530" i="17"/>
  <c r="M530" i="2" s="1"/>
  <c r="I531" i="17"/>
  <c r="M531" i="2" s="1"/>
  <c r="I532" i="17"/>
  <c r="M532" i="2" s="1"/>
  <c r="I533" i="17"/>
  <c r="M533" i="2" s="1"/>
  <c r="I534" i="17"/>
  <c r="M534" i="2" s="1"/>
  <c r="I535" i="17"/>
  <c r="M535" i="2" s="1"/>
  <c r="I536" i="17"/>
  <c r="M536" i="2" s="1"/>
  <c r="I537" i="17"/>
  <c r="M537" i="2" s="1"/>
  <c r="I538" i="17"/>
  <c r="M538" i="2" s="1"/>
  <c r="I539" i="17"/>
  <c r="M539" i="2" s="1"/>
  <c r="I540" i="17"/>
  <c r="M540" i="2" s="1"/>
  <c r="I541" i="17"/>
  <c r="M541" i="2" s="1"/>
  <c r="I542" i="17"/>
  <c r="M542" i="2" s="1"/>
  <c r="I543" i="17"/>
  <c r="M543" i="2" s="1"/>
  <c r="I544" i="17"/>
  <c r="M544" i="2" s="1"/>
  <c r="I545" i="17"/>
  <c r="M545" i="2" s="1"/>
  <c r="I546" i="17"/>
  <c r="M546" i="2" s="1"/>
  <c r="I547" i="17"/>
  <c r="M547" i="2" s="1"/>
  <c r="I548" i="17"/>
  <c r="M548" i="2" s="1"/>
  <c r="I549" i="17"/>
  <c r="M549" i="2" s="1"/>
  <c r="I550" i="17"/>
  <c r="M550" i="2" s="1"/>
  <c r="I551" i="17"/>
  <c r="M551" i="2" s="1"/>
  <c r="I552" i="17"/>
  <c r="M552" i="2" s="1"/>
  <c r="I553" i="17"/>
  <c r="M553" i="2" s="1"/>
  <c r="I554" i="17"/>
  <c r="M554" i="2" s="1"/>
  <c r="I555" i="17"/>
  <c r="M555" i="2" s="1"/>
  <c r="I556" i="17"/>
  <c r="M556" i="2" s="1"/>
  <c r="I557" i="17"/>
  <c r="M557" i="2" s="1"/>
  <c r="I558" i="17"/>
  <c r="M558" i="2" s="1"/>
  <c r="I559" i="17"/>
  <c r="M559" i="2" s="1"/>
  <c r="I560" i="17"/>
  <c r="M560" i="2" s="1"/>
  <c r="I561" i="17"/>
  <c r="M561" i="2" s="1"/>
  <c r="I562" i="17"/>
  <c r="M562" i="2" s="1"/>
  <c r="I563" i="17"/>
  <c r="M563" i="2" s="1"/>
  <c r="I564" i="17"/>
  <c r="M564" i="2" s="1"/>
  <c r="I565" i="17"/>
  <c r="M565" i="2" s="1"/>
  <c r="I566" i="17"/>
  <c r="M566" i="2" s="1"/>
  <c r="I567" i="17"/>
  <c r="M567" i="2" s="1"/>
  <c r="I568" i="17"/>
  <c r="M568" i="2" s="1"/>
  <c r="I569" i="17"/>
  <c r="M569" i="2" s="1"/>
  <c r="I570" i="17"/>
  <c r="M570" i="2" s="1"/>
  <c r="I571" i="17"/>
  <c r="M571" i="2" s="1"/>
  <c r="I572" i="17"/>
  <c r="M572" i="2" s="1"/>
  <c r="I573" i="17"/>
  <c r="M573" i="2" s="1"/>
  <c r="I574" i="17"/>
  <c r="M574" i="2" s="1"/>
  <c r="I575" i="17"/>
  <c r="M575" i="2" s="1"/>
  <c r="I576" i="17"/>
  <c r="M576" i="2" s="1"/>
  <c r="I577" i="17"/>
  <c r="M577" i="2" s="1"/>
  <c r="I578" i="17"/>
  <c r="M578" i="2" s="1"/>
  <c r="I579" i="17"/>
  <c r="M579" i="2" s="1"/>
  <c r="I580" i="17"/>
  <c r="M580" i="2" s="1"/>
  <c r="I581" i="17"/>
  <c r="M581" i="2" s="1"/>
  <c r="I582" i="17"/>
  <c r="M582" i="2" s="1"/>
  <c r="I583" i="17"/>
  <c r="M583" i="2" s="1"/>
  <c r="I584" i="17"/>
  <c r="M584" i="2" s="1"/>
  <c r="I585" i="17"/>
  <c r="M585" i="2" s="1"/>
  <c r="I586" i="17"/>
  <c r="M586" i="2" s="1"/>
  <c r="I587" i="17"/>
  <c r="M587" i="2" s="1"/>
  <c r="I588" i="17"/>
  <c r="M588" i="2" s="1"/>
  <c r="I589" i="17"/>
  <c r="M589" i="2" s="1"/>
  <c r="I590" i="17"/>
  <c r="M590" i="2" s="1"/>
  <c r="I591" i="17"/>
  <c r="M591" i="2" s="1"/>
  <c r="I592" i="17"/>
  <c r="M592" i="2" s="1"/>
  <c r="I593" i="17"/>
  <c r="M593" i="2" s="1"/>
  <c r="I594" i="17"/>
  <c r="M594" i="2" s="1"/>
  <c r="I595" i="17"/>
  <c r="M595" i="2" s="1"/>
  <c r="I596" i="17"/>
  <c r="M596" i="2" s="1"/>
  <c r="I597" i="17"/>
  <c r="M597" i="2" s="1"/>
  <c r="I598" i="17"/>
  <c r="M598" i="2" s="1"/>
  <c r="I599" i="17"/>
  <c r="M599" i="2" s="1"/>
  <c r="I600" i="17"/>
  <c r="M600" i="2" s="1"/>
  <c r="I601" i="17"/>
  <c r="M601" i="2" s="1"/>
  <c r="I602" i="17"/>
  <c r="M602" i="2" s="1"/>
  <c r="I603" i="17"/>
  <c r="M603" i="2" s="1"/>
  <c r="I604" i="17"/>
  <c r="M604" i="2" s="1"/>
  <c r="I605" i="17"/>
  <c r="M605" i="2" s="1"/>
  <c r="I606" i="17"/>
  <c r="M606" i="2" s="1"/>
  <c r="I607" i="17"/>
  <c r="M607" i="2" s="1"/>
  <c r="I608" i="17"/>
  <c r="M608" i="2" s="1"/>
  <c r="I609" i="17"/>
  <c r="M609" i="2" s="1"/>
  <c r="I610" i="17"/>
  <c r="M610" i="2" s="1"/>
  <c r="I611" i="17"/>
  <c r="M611" i="2" s="1"/>
  <c r="I612" i="17"/>
  <c r="M612" i="2" s="1"/>
  <c r="I613" i="17"/>
  <c r="M613" i="2" s="1"/>
  <c r="I614" i="17"/>
  <c r="M614" i="2" s="1"/>
  <c r="I615" i="17"/>
  <c r="M615" i="2" s="1"/>
  <c r="I616" i="17"/>
  <c r="M616" i="2" s="1"/>
  <c r="I617" i="17"/>
  <c r="M617" i="2" s="1"/>
  <c r="I618" i="17"/>
  <c r="M618" i="2" s="1"/>
  <c r="I619" i="17"/>
  <c r="M619" i="2" s="1"/>
  <c r="I620" i="17"/>
  <c r="M620" i="2" s="1"/>
  <c r="I621" i="17"/>
  <c r="M621" i="2" s="1"/>
  <c r="I622" i="17"/>
  <c r="M622" i="2" s="1"/>
  <c r="I623" i="17"/>
  <c r="M623" i="2" s="1"/>
  <c r="I624" i="17"/>
  <c r="M624" i="2" s="1"/>
  <c r="I625" i="17"/>
  <c r="M625" i="2" s="1"/>
  <c r="I626" i="17"/>
  <c r="M626" i="2" s="1"/>
  <c r="I627" i="17"/>
  <c r="M627" i="2" s="1"/>
  <c r="I628" i="17"/>
  <c r="M628" i="2" s="1"/>
  <c r="I629" i="17"/>
  <c r="M629" i="2" s="1"/>
  <c r="I630" i="17"/>
  <c r="M630" i="2" s="1"/>
  <c r="I631" i="17"/>
  <c r="M631" i="2" s="1"/>
  <c r="I632" i="17"/>
  <c r="M632" i="2" s="1"/>
  <c r="I633" i="17"/>
  <c r="M633" i="2" s="1"/>
  <c r="I634" i="17"/>
  <c r="M634" i="2" s="1"/>
  <c r="I635" i="17"/>
  <c r="M635" i="2" s="1"/>
  <c r="I636" i="17"/>
  <c r="M636" i="2" s="1"/>
  <c r="I637" i="17"/>
  <c r="M637" i="2" s="1"/>
  <c r="I638" i="17"/>
  <c r="M638" i="2" s="1"/>
  <c r="I639" i="17"/>
  <c r="M639" i="2" s="1"/>
  <c r="I640" i="17"/>
  <c r="M640" i="2" s="1"/>
  <c r="I641" i="17"/>
  <c r="M641" i="2" s="1"/>
  <c r="I642" i="17"/>
  <c r="M642" i="2" s="1"/>
  <c r="I643" i="17"/>
  <c r="M643" i="2" s="1"/>
  <c r="I644" i="17"/>
  <c r="M644" i="2" s="1"/>
  <c r="I645" i="17"/>
  <c r="M645" i="2" s="1"/>
  <c r="I646" i="17"/>
  <c r="M646" i="2" s="1"/>
  <c r="I647" i="17"/>
  <c r="M647" i="2" s="1"/>
  <c r="I648" i="17"/>
  <c r="M648" i="2" s="1"/>
  <c r="I649" i="17"/>
  <c r="M649" i="2" s="1"/>
  <c r="I650" i="17"/>
  <c r="M650" i="2" s="1"/>
  <c r="I651" i="17"/>
  <c r="M651" i="2" s="1"/>
  <c r="I652" i="17"/>
  <c r="M652" i="2" s="1"/>
  <c r="I653" i="17"/>
  <c r="M653" i="2" s="1"/>
  <c r="I654" i="17"/>
  <c r="M654" i="2" s="1"/>
  <c r="I655" i="17"/>
  <c r="M655" i="2" s="1"/>
  <c r="I656" i="17"/>
  <c r="M656" i="2" s="1"/>
  <c r="I657" i="17"/>
  <c r="M657" i="2" s="1"/>
  <c r="I658" i="17"/>
  <c r="M658" i="2" s="1"/>
  <c r="I659" i="17"/>
  <c r="M659" i="2" s="1"/>
  <c r="I660" i="17"/>
  <c r="M660" i="2" s="1"/>
  <c r="I661" i="17"/>
  <c r="M661" i="2" s="1"/>
  <c r="I662" i="17"/>
  <c r="M662" i="2" s="1"/>
  <c r="I663" i="17"/>
  <c r="M663" i="2" s="1"/>
  <c r="I664" i="17"/>
  <c r="M664" i="2" s="1"/>
  <c r="I665" i="17"/>
  <c r="M665" i="2" s="1"/>
  <c r="I666" i="17"/>
  <c r="M666" i="2" s="1"/>
  <c r="I667" i="17"/>
  <c r="M667" i="2" s="1"/>
  <c r="I668" i="17"/>
  <c r="M668" i="2" s="1"/>
  <c r="I669" i="17"/>
  <c r="M669" i="2" s="1"/>
  <c r="I670" i="17"/>
  <c r="M670" i="2" s="1"/>
  <c r="I671" i="17"/>
  <c r="M671" i="2" s="1"/>
  <c r="I672" i="17"/>
  <c r="M672" i="2" s="1"/>
  <c r="I673" i="17"/>
  <c r="M673" i="2" s="1"/>
  <c r="I674" i="17"/>
  <c r="M674" i="2" s="1"/>
  <c r="I675" i="17"/>
  <c r="M675" i="2" s="1"/>
  <c r="I676" i="17"/>
  <c r="M676" i="2" s="1"/>
  <c r="I677" i="17"/>
  <c r="M677" i="2" s="1"/>
  <c r="I678" i="17"/>
  <c r="M678" i="2" s="1"/>
  <c r="I679" i="17"/>
  <c r="M679" i="2" s="1"/>
  <c r="I680" i="17"/>
  <c r="M680" i="2" s="1"/>
  <c r="I681" i="17"/>
  <c r="M681" i="2" s="1"/>
  <c r="I682" i="17"/>
  <c r="M682" i="2" s="1"/>
  <c r="I683" i="17"/>
  <c r="M683" i="2" s="1"/>
  <c r="I684" i="17"/>
  <c r="M684" i="2" s="1"/>
  <c r="I685" i="17"/>
  <c r="M685" i="2" s="1"/>
  <c r="I686" i="17"/>
  <c r="M686" i="2" s="1"/>
  <c r="I687" i="17"/>
  <c r="M687" i="2" s="1"/>
  <c r="I688" i="17"/>
  <c r="M688" i="2" s="1"/>
  <c r="I689" i="17"/>
  <c r="M689" i="2" s="1"/>
  <c r="I690" i="17"/>
  <c r="M690" i="2" s="1"/>
  <c r="I691" i="17"/>
  <c r="M691" i="2" s="1"/>
  <c r="I692" i="17"/>
  <c r="M692" i="2" s="1"/>
  <c r="I693" i="17"/>
  <c r="M693" i="2" s="1"/>
  <c r="I694" i="17"/>
  <c r="M694" i="2" s="1"/>
  <c r="I695" i="17"/>
  <c r="M695" i="2" s="1"/>
  <c r="I696" i="17"/>
  <c r="M696" i="2" s="1"/>
  <c r="I697" i="17"/>
  <c r="M697" i="2" s="1"/>
  <c r="I698" i="17"/>
  <c r="M698" i="2" s="1"/>
  <c r="I699" i="17"/>
  <c r="M699" i="2" s="1"/>
  <c r="I700" i="17"/>
  <c r="M700" i="2" s="1"/>
  <c r="I701" i="17"/>
  <c r="M701" i="2" s="1"/>
  <c r="I702" i="17"/>
  <c r="M702" i="2" s="1"/>
  <c r="I703" i="17"/>
  <c r="M703" i="2" s="1"/>
  <c r="I704" i="17"/>
  <c r="M704" i="2" s="1"/>
  <c r="I705" i="17"/>
  <c r="M705" i="2" s="1"/>
  <c r="I706" i="17"/>
  <c r="M706" i="2" s="1"/>
  <c r="I707" i="17"/>
  <c r="M707" i="2" s="1"/>
  <c r="I708" i="17"/>
  <c r="M708" i="2" s="1"/>
  <c r="I709" i="17"/>
  <c r="M709" i="2" s="1"/>
  <c r="I710" i="17"/>
  <c r="M710" i="2" s="1"/>
  <c r="I711" i="17"/>
  <c r="M711" i="2" s="1"/>
  <c r="I712" i="17"/>
  <c r="M712" i="2" s="1"/>
  <c r="I713" i="17"/>
  <c r="M713" i="2" s="1"/>
  <c r="I714" i="17"/>
  <c r="M714" i="2" s="1"/>
  <c r="I715" i="17"/>
  <c r="M715" i="2" s="1"/>
  <c r="I716" i="17"/>
  <c r="M716" i="2" s="1"/>
  <c r="I717" i="17"/>
  <c r="M717" i="2" s="1"/>
  <c r="I718" i="17"/>
  <c r="M718" i="2" s="1"/>
  <c r="I719" i="17"/>
  <c r="M719" i="2" s="1"/>
  <c r="I720" i="17"/>
  <c r="M720" i="2" s="1"/>
  <c r="I721" i="17"/>
  <c r="M721" i="2" s="1"/>
  <c r="I722" i="17"/>
  <c r="M722" i="2" s="1"/>
  <c r="I723" i="17"/>
  <c r="M723" i="2" s="1"/>
  <c r="I724" i="17"/>
  <c r="M724" i="2" s="1"/>
  <c r="I725" i="17"/>
  <c r="M725" i="2" s="1"/>
  <c r="I726" i="17"/>
  <c r="M726" i="2" s="1"/>
  <c r="I727" i="17"/>
  <c r="M727" i="2" s="1"/>
  <c r="I728" i="17"/>
  <c r="M728" i="2" s="1"/>
  <c r="I729" i="17"/>
  <c r="M729" i="2" s="1"/>
  <c r="I730" i="17"/>
  <c r="M730" i="2" s="1"/>
  <c r="I731" i="17"/>
  <c r="M731" i="2" s="1"/>
  <c r="I3" i="17"/>
  <c r="M3" i="2" s="1"/>
  <c r="I2" i="17"/>
  <c r="M2" i="2" s="1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G184" i="17"/>
  <c r="G185" i="17"/>
  <c r="G186" i="17"/>
  <c r="G187" i="17"/>
  <c r="G188" i="17"/>
  <c r="G189" i="17"/>
  <c r="G190" i="17"/>
  <c r="G191" i="17"/>
  <c r="G192" i="17"/>
  <c r="G193" i="17"/>
  <c r="G194" i="17"/>
  <c r="G195" i="17"/>
  <c r="G196" i="17"/>
  <c r="G197" i="17"/>
  <c r="G198" i="17"/>
  <c r="G199" i="17"/>
  <c r="G200" i="17"/>
  <c r="G201" i="17"/>
  <c r="G202" i="17"/>
  <c r="G203" i="17"/>
  <c r="G204" i="17"/>
  <c r="G205" i="17"/>
  <c r="G206" i="17"/>
  <c r="G207" i="17"/>
  <c r="G208" i="17"/>
  <c r="G209" i="17"/>
  <c r="G210" i="17"/>
  <c r="G211" i="17"/>
  <c r="G212" i="17"/>
  <c r="G213" i="17"/>
  <c r="G214" i="17"/>
  <c r="G215" i="17"/>
  <c r="G216" i="17"/>
  <c r="G217" i="17"/>
  <c r="G218" i="17"/>
  <c r="G219" i="17"/>
  <c r="G220" i="17"/>
  <c r="G221" i="17"/>
  <c r="G222" i="17"/>
  <c r="G223" i="17"/>
  <c r="G224" i="17"/>
  <c r="G225" i="17"/>
  <c r="G226" i="17"/>
  <c r="G227" i="17"/>
  <c r="G228" i="17"/>
  <c r="G229" i="17"/>
  <c r="G230" i="17"/>
  <c r="G231" i="17"/>
  <c r="G232" i="17"/>
  <c r="G233" i="17"/>
  <c r="G234" i="17"/>
  <c r="G235" i="17"/>
  <c r="G236" i="17"/>
  <c r="G237" i="17"/>
  <c r="G238" i="17"/>
  <c r="G239" i="17"/>
  <c r="G240" i="17"/>
  <c r="G241" i="17"/>
  <c r="G242" i="17"/>
  <c r="G243" i="17"/>
  <c r="G244" i="17"/>
  <c r="G245" i="17"/>
  <c r="G246" i="17"/>
  <c r="G247" i="17"/>
  <c r="G248" i="17"/>
  <c r="G249" i="17"/>
  <c r="G250" i="17"/>
  <c r="G251" i="17"/>
  <c r="G252" i="17"/>
  <c r="G253" i="17"/>
  <c r="G254" i="17"/>
  <c r="G255" i="17"/>
  <c r="G256" i="17"/>
  <c r="G257" i="17"/>
  <c r="G258" i="17"/>
  <c r="G259" i="17"/>
  <c r="G260" i="17"/>
  <c r="G261" i="17"/>
  <c r="G262" i="17"/>
  <c r="G263" i="17"/>
  <c r="G264" i="17"/>
  <c r="G265" i="17"/>
  <c r="G266" i="17"/>
  <c r="G267" i="17"/>
  <c r="G268" i="17"/>
  <c r="G269" i="17"/>
  <c r="G270" i="17"/>
  <c r="G271" i="17"/>
  <c r="G272" i="17"/>
  <c r="G273" i="17"/>
  <c r="G274" i="17"/>
  <c r="G275" i="17"/>
  <c r="G276" i="17"/>
  <c r="G277" i="17"/>
  <c r="G278" i="17"/>
  <c r="G279" i="17"/>
  <c r="G280" i="17"/>
  <c r="G281" i="17"/>
  <c r="G282" i="17"/>
  <c r="G283" i="17"/>
  <c r="G284" i="17"/>
  <c r="G285" i="17"/>
  <c r="G286" i="17"/>
  <c r="G287" i="17"/>
  <c r="G288" i="17"/>
  <c r="G289" i="17"/>
  <c r="G290" i="17"/>
  <c r="G291" i="17"/>
  <c r="G292" i="17"/>
  <c r="G293" i="17"/>
  <c r="G294" i="17"/>
  <c r="G295" i="17"/>
  <c r="G296" i="17"/>
  <c r="G297" i="17"/>
  <c r="G298" i="17"/>
  <c r="G299" i="17"/>
  <c r="G300" i="17"/>
  <c r="G301" i="17"/>
  <c r="G302" i="17"/>
  <c r="G303" i="17"/>
  <c r="G304" i="17"/>
  <c r="G305" i="17"/>
  <c r="G306" i="17"/>
  <c r="G307" i="17"/>
  <c r="G308" i="17"/>
  <c r="G309" i="17"/>
  <c r="G310" i="17"/>
  <c r="G311" i="17"/>
  <c r="G312" i="17"/>
  <c r="G313" i="17"/>
  <c r="G314" i="17"/>
  <c r="G315" i="17"/>
  <c r="G316" i="17"/>
  <c r="G317" i="17"/>
  <c r="G318" i="17"/>
  <c r="G319" i="17"/>
  <c r="G320" i="17"/>
  <c r="G321" i="17"/>
  <c r="G322" i="17"/>
  <c r="G323" i="17"/>
  <c r="G324" i="17"/>
  <c r="G325" i="17"/>
  <c r="G326" i="17"/>
  <c r="G327" i="17"/>
  <c r="G328" i="17"/>
  <c r="G329" i="17"/>
  <c r="G330" i="17"/>
  <c r="G331" i="17"/>
  <c r="G332" i="17"/>
  <c r="G333" i="17"/>
  <c r="G334" i="17"/>
  <c r="G335" i="17"/>
  <c r="G336" i="17"/>
  <c r="G337" i="17"/>
  <c r="G338" i="17"/>
  <c r="G339" i="17"/>
  <c r="G340" i="17"/>
  <c r="G341" i="17"/>
  <c r="G342" i="17"/>
  <c r="G343" i="17"/>
  <c r="G344" i="17"/>
  <c r="G345" i="17"/>
  <c r="G346" i="17"/>
  <c r="G347" i="17"/>
  <c r="G348" i="17"/>
  <c r="G349" i="17"/>
  <c r="G350" i="17"/>
  <c r="G351" i="17"/>
  <c r="G352" i="17"/>
  <c r="G353" i="17"/>
  <c r="G354" i="17"/>
  <c r="G355" i="17"/>
  <c r="G356" i="17"/>
  <c r="G357" i="17"/>
  <c r="G358" i="17"/>
  <c r="G359" i="17"/>
  <c r="G360" i="17"/>
  <c r="G361" i="17"/>
  <c r="G362" i="17"/>
  <c r="G363" i="17"/>
  <c r="G364" i="17"/>
  <c r="G365" i="17"/>
  <c r="G366" i="17"/>
  <c r="G367" i="17"/>
  <c r="G368" i="17"/>
  <c r="G369" i="17"/>
  <c r="G370" i="17"/>
  <c r="G371" i="17"/>
  <c r="G372" i="17"/>
  <c r="G373" i="17"/>
  <c r="G374" i="17"/>
  <c r="G375" i="17"/>
  <c r="G376" i="17"/>
  <c r="G377" i="17"/>
  <c r="G378" i="17"/>
  <c r="G379" i="17"/>
  <c r="G380" i="17"/>
  <c r="G381" i="17"/>
  <c r="G382" i="17"/>
  <c r="G383" i="17"/>
  <c r="G384" i="17"/>
  <c r="G385" i="17"/>
  <c r="G386" i="17"/>
  <c r="G387" i="17"/>
  <c r="G388" i="17"/>
  <c r="G389" i="17"/>
  <c r="G390" i="17"/>
  <c r="G391" i="17"/>
  <c r="G392" i="17"/>
  <c r="G393" i="17"/>
  <c r="G394" i="17"/>
  <c r="G395" i="17"/>
  <c r="G396" i="17"/>
  <c r="G397" i="17"/>
  <c r="G398" i="17"/>
  <c r="G399" i="17"/>
  <c r="G400" i="17"/>
  <c r="G401" i="17"/>
  <c r="G402" i="17"/>
  <c r="G403" i="17"/>
  <c r="G404" i="17"/>
  <c r="G405" i="17"/>
  <c r="G406" i="17"/>
  <c r="G407" i="17"/>
  <c r="G408" i="17"/>
  <c r="G409" i="17"/>
  <c r="G410" i="17"/>
  <c r="G411" i="17"/>
  <c r="G412" i="17"/>
  <c r="G413" i="17"/>
  <c r="G414" i="17"/>
  <c r="G415" i="17"/>
  <c r="G416" i="17"/>
  <c r="G417" i="17"/>
  <c r="G418" i="17"/>
  <c r="G419" i="17"/>
  <c r="G420" i="17"/>
  <c r="G421" i="17"/>
  <c r="G422" i="17"/>
  <c r="G423" i="17"/>
  <c r="G424" i="17"/>
  <c r="G425" i="17"/>
  <c r="G426" i="17"/>
  <c r="G427" i="17"/>
  <c r="G428" i="17"/>
  <c r="G429" i="17"/>
  <c r="G430" i="17"/>
  <c r="G431" i="17"/>
  <c r="G432" i="17"/>
  <c r="G433" i="17"/>
  <c r="G434" i="17"/>
  <c r="G435" i="17"/>
  <c r="G436" i="17"/>
  <c r="G437" i="17"/>
  <c r="G438" i="17"/>
  <c r="G439" i="17"/>
  <c r="G440" i="17"/>
  <c r="G441" i="17"/>
  <c r="G442" i="17"/>
  <c r="G443" i="17"/>
  <c r="G444" i="17"/>
  <c r="G445" i="17"/>
  <c r="G446" i="17"/>
  <c r="G447" i="17"/>
  <c r="G448" i="17"/>
  <c r="G449" i="17"/>
  <c r="G450" i="17"/>
  <c r="G451" i="17"/>
  <c r="G452" i="17"/>
  <c r="G453" i="17"/>
  <c r="G454" i="17"/>
  <c r="G455" i="17"/>
  <c r="G456" i="17"/>
  <c r="G457" i="17"/>
  <c r="G458" i="17"/>
  <c r="G459" i="17"/>
  <c r="G460" i="17"/>
  <c r="G461" i="17"/>
  <c r="G462" i="17"/>
  <c r="G463" i="17"/>
  <c r="G464" i="17"/>
  <c r="G465" i="17"/>
  <c r="G466" i="17"/>
  <c r="G467" i="17"/>
  <c r="G468" i="17"/>
  <c r="G469" i="17"/>
  <c r="G470" i="17"/>
  <c r="G471" i="17"/>
  <c r="G472" i="17"/>
  <c r="G473" i="17"/>
  <c r="G474" i="17"/>
  <c r="G475" i="17"/>
  <c r="G476" i="17"/>
  <c r="G477" i="17"/>
  <c r="G478" i="17"/>
  <c r="G479" i="17"/>
  <c r="G480" i="17"/>
  <c r="G481" i="17"/>
  <c r="G482" i="17"/>
  <c r="G483" i="17"/>
  <c r="G484" i="17"/>
  <c r="G485" i="17"/>
  <c r="G486" i="17"/>
  <c r="G487" i="17"/>
  <c r="G488" i="17"/>
  <c r="G489" i="17"/>
  <c r="G490" i="17"/>
  <c r="G491" i="17"/>
  <c r="G492" i="17"/>
  <c r="G493" i="17"/>
  <c r="G494" i="17"/>
  <c r="G495" i="17"/>
  <c r="G496" i="17"/>
  <c r="G497" i="17"/>
  <c r="G498" i="17"/>
  <c r="G499" i="17"/>
  <c r="G500" i="17"/>
  <c r="G501" i="17"/>
  <c r="G502" i="17"/>
  <c r="G503" i="17"/>
  <c r="G504" i="17"/>
  <c r="G505" i="17"/>
  <c r="G506" i="17"/>
  <c r="G507" i="17"/>
  <c r="G508" i="17"/>
  <c r="G509" i="17"/>
  <c r="G510" i="17"/>
  <c r="G511" i="17"/>
  <c r="G512" i="17"/>
  <c r="G513" i="17"/>
  <c r="G514" i="17"/>
  <c r="G515" i="17"/>
  <c r="G516" i="17"/>
  <c r="G517" i="17"/>
  <c r="G518" i="17"/>
  <c r="G519" i="17"/>
  <c r="G520" i="17"/>
  <c r="G521" i="17"/>
  <c r="G522" i="17"/>
  <c r="G523" i="17"/>
  <c r="G524" i="17"/>
  <c r="G525" i="17"/>
  <c r="G526" i="17"/>
  <c r="G527" i="17"/>
  <c r="G528" i="17"/>
  <c r="G529" i="17"/>
  <c r="G530" i="17"/>
  <c r="G531" i="17"/>
  <c r="G532" i="17"/>
  <c r="G533" i="17"/>
  <c r="G534" i="17"/>
  <c r="G535" i="17"/>
  <c r="G536" i="17"/>
  <c r="G537" i="17"/>
  <c r="G538" i="17"/>
  <c r="G539" i="17"/>
  <c r="G540" i="17"/>
  <c r="G541" i="17"/>
  <c r="G542" i="17"/>
  <c r="G543" i="17"/>
  <c r="G544" i="17"/>
  <c r="G545" i="17"/>
  <c r="G546" i="17"/>
  <c r="G547" i="17"/>
  <c r="G548" i="17"/>
  <c r="G549" i="17"/>
  <c r="G550" i="17"/>
  <c r="G551" i="17"/>
  <c r="G552" i="17"/>
  <c r="G553" i="17"/>
  <c r="G554" i="17"/>
  <c r="G555" i="17"/>
  <c r="G556" i="17"/>
  <c r="G557" i="17"/>
  <c r="G558" i="17"/>
  <c r="G559" i="17"/>
  <c r="G560" i="17"/>
  <c r="G561" i="17"/>
  <c r="G562" i="17"/>
  <c r="G563" i="17"/>
  <c r="G564" i="17"/>
  <c r="G565" i="17"/>
  <c r="G566" i="17"/>
  <c r="G567" i="17"/>
  <c r="G568" i="17"/>
  <c r="G569" i="17"/>
  <c r="G570" i="17"/>
  <c r="G571" i="17"/>
  <c r="G572" i="17"/>
  <c r="G573" i="17"/>
  <c r="G574" i="17"/>
  <c r="G575" i="17"/>
  <c r="G576" i="17"/>
  <c r="G577" i="17"/>
  <c r="G578" i="17"/>
  <c r="G579" i="17"/>
  <c r="G580" i="17"/>
  <c r="G581" i="17"/>
  <c r="G582" i="17"/>
  <c r="G583" i="17"/>
  <c r="G584" i="17"/>
  <c r="G585" i="17"/>
  <c r="G586" i="17"/>
  <c r="G587" i="17"/>
  <c r="G588" i="17"/>
  <c r="G589" i="17"/>
  <c r="G590" i="17"/>
  <c r="G591" i="17"/>
  <c r="G592" i="17"/>
  <c r="G593" i="17"/>
  <c r="G594" i="17"/>
  <c r="G595" i="17"/>
  <c r="G596" i="17"/>
  <c r="G597" i="17"/>
  <c r="G598" i="17"/>
  <c r="G599" i="17"/>
  <c r="G600" i="17"/>
  <c r="G601" i="17"/>
  <c r="G602" i="17"/>
  <c r="G603" i="17"/>
  <c r="G604" i="17"/>
  <c r="G605" i="17"/>
  <c r="G606" i="17"/>
  <c r="G607" i="17"/>
  <c r="G608" i="17"/>
  <c r="G609" i="17"/>
  <c r="G610" i="17"/>
  <c r="G611" i="17"/>
  <c r="G612" i="17"/>
  <c r="G613" i="17"/>
  <c r="G614" i="17"/>
  <c r="G615" i="17"/>
  <c r="G616" i="17"/>
  <c r="G617" i="17"/>
  <c r="G618" i="17"/>
  <c r="G619" i="17"/>
  <c r="G620" i="17"/>
  <c r="G621" i="17"/>
  <c r="G622" i="17"/>
  <c r="G623" i="17"/>
  <c r="G624" i="17"/>
  <c r="G625" i="17"/>
  <c r="G626" i="17"/>
  <c r="G627" i="17"/>
  <c r="G628" i="17"/>
  <c r="G629" i="17"/>
  <c r="G630" i="17"/>
  <c r="G631" i="17"/>
  <c r="G632" i="17"/>
  <c r="G633" i="17"/>
  <c r="G634" i="17"/>
  <c r="G635" i="17"/>
  <c r="G636" i="17"/>
  <c r="G637" i="17"/>
  <c r="G638" i="17"/>
  <c r="G639" i="17"/>
  <c r="G640" i="17"/>
  <c r="G641" i="17"/>
  <c r="G642" i="17"/>
  <c r="G643" i="17"/>
  <c r="G644" i="17"/>
  <c r="G645" i="17"/>
  <c r="G646" i="17"/>
  <c r="G647" i="17"/>
  <c r="G648" i="17"/>
  <c r="G649" i="17"/>
  <c r="G650" i="17"/>
  <c r="G651" i="17"/>
  <c r="G652" i="17"/>
  <c r="G653" i="17"/>
  <c r="G654" i="17"/>
  <c r="G655" i="17"/>
  <c r="G656" i="17"/>
  <c r="G657" i="17"/>
  <c r="G658" i="17"/>
  <c r="G659" i="17"/>
  <c r="G660" i="17"/>
  <c r="G661" i="17"/>
  <c r="G662" i="17"/>
  <c r="G663" i="17"/>
  <c r="G664" i="17"/>
  <c r="G665" i="17"/>
  <c r="G666" i="17"/>
  <c r="G667" i="17"/>
  <c r="G668" i="17"/>
  <c r="G669" i="17"/>
  <c r="G670" i="17"/>
  <c r="G671" i="17"/>
  <c r="G672" i="17"/>
  <c r="G673" i="17"/>
  <c r="G674" i="17"/>
  <c r="G675" i="17"/>
  <c r="G676" i="17"/>
  <c r="G677" i="17"/>
  <c r="G678" i="17"/>
  <c r="G679" i="17"/>
  <c r="G680" i="17"/>
  <c r="G681" i="17"/>
  <c r="G682" i="17"/>
  <c r="G683" i="17"/>
  <c r="G684" i="17"/>
  <c r="G685" i="17"/>
  <c r="G686" i="17"/>
  <c r="G687" i="17"/>
  <c r="G688" i="17"/>
  <c r="G689" i="17"/>
  <c r="G690" i="17"/>
  <c r="G691" i="17"/>
  <c r="G692" i="17"/>
  <c r="G693" i="17"/>
  <c r="G694" i="17"/>
  <c r="G695" i="17"/>
  <c r="G696" i="17"/>
  <c r="G697" i="17"/>
  <c r="G698" i="17"/>
  <c r="G699" i="17"/>
  <c r="G700" i="17"/>
  <c r="G701" i="17"/>
  <c r="G702" i="17"/>
  <c r="G703" i="17"/>
  <c r="G704" i="17"/>
  <c r="G705" i="17"/>
  <c r="G706" i="17"/>
  <c r="G707" i="17"/>
  <c r="G708" i="17"/>
  <c r="G709" i="17"/>
  <c r="G710" i="17"/>
  <c r="G711" i="17"/>
  <c r="G712" i="17"/>
  <c r="G713" i="17"/>
  <c r="G714" i="17"/>
  <c r="G715" i="17"/>
  <c r="G716" i="17"/>
  <c r="G717" i="17"/>
  <c r="G718" i="17"/>
  <c r="G719" i="17"/>
  <c r="G720" i="17"/>
  <c r="G721" i="17"/>
  <c r="G722" i="17"/>
  <c r="G723" i="17"/>
  <c r="G724" i="17"/>
  <c r="G725" i="17"/>
  <c r="G726" i="17"/>
  <c r="G727" i="17"/>
  <c r="G728" i="17"/>
  <c r="G729" i="17"/>
  <c r="G730" i="17"/>
  <c r="G731" i="17"/>
  <c r="G3" i="17"/>
  <c r="G2" i="17"/>
  <c r="F698" i="17"/>
  <c r="F89" i="17"/>
  <c r="K89" i="2" s="1"/>
  <c r="F5" i="17"/>
  <c r="K5" i="2" s="1"/>
  <c r="F6" i="17"/>
  <c r="K6" i="2" s="1"/>
  <c r="F7" i="17"/>
  <c r="K7" i="2" s="1"/>
  <c r="F8" i="17"/>
  <c r="K8" i="2" s="1"/>
  <c r="F9" i="17"/>
  <c r="K9" i="2" s="1"/>
  <c r="F10" i="17"/>
  <c r="K10" i="2" s="1"/>
  <c r="F11" i="17"/>
  <c r="K11" i="2" s="1"/>
  <c r="F12" i="17"/>
  <c r="K12" i="2" s="1"/>
  <c r="F13" i="17"/>
  <c r="K13" i="2" s="1"/>
  <c r="F14" i="17"/>
  <c r="K14" i="2" s="1"/>
  <c r="F15" i="17"/>
  <c r="K15" i="2" s="1"/>
  <c r="F16" i="17"/>
  <c r="K16" i="2" s="1"/>
  <c r="F17" i="17"/>
  <c r="K17" i="2" s="1"/>
  <c r="F18" i="17"/>
  <c r="K18" i="2" s="1"/>
  <c r="F19" i="17"/>
  <c r="K19" i="2" s="1"/>
  <c r="F20" i="17"/>
  <c r="K20" i="2" s="1"/>
  <c r="F21" i="17"/>
  <c r="K21" i="2" s="1"/>
  <c r="F22" i="17"/>
  <c r="K22" i="2" s="1"/>
  <c r="F23" i="17"/>
  <c r="K23" i="2" s="1"/>
  <c r="F24" i="17"/>
  <c r="K24" i="2" s="1"/>
  <c r="F25" i="17"/>
  <c r="K25" i="2" s="1"/>
  <c r="F26" i="17"/>
  <c r="K26" i="2" s="1"/>
  <c r="F27" i="17"/>
  <c r="K27" i="2" s="1"/>
  <c r="F28" i="17"/>
  <c r="K28" i="2" s="1"/>
  <c r="F29" i="17"/>
  <c r="K29" i="2" s="1"/>
  <c r="F30" i="17"/>
  <c r="K30" i="2" s="1"/>
  <c r="F31" i="17"/>
  <c r="K31" i="2" s="1"/>
  <c r="F32" i="17"/>
  <c r="K32" i="2" s="1"/>
  <c r="F33" i="17"/>
  <c r="K33" i="2" s="1"/>
  <c r="F34" i="17"/>
  <c r="K34" i="2" s="1"/>
  <c r="F35" i="17"/>
  <c r="K35" i="2" s="1"/>
  <c r="F36" i="17"/>
  <c r="K36" i="2" s="1"/>
  <c r="F37" i="17"/>
  <c r="K37" i="2" s="1"/>
  <c r="F38" i="17"/>
  <c r="K38" i="2" s="1"/>
  <c r="F39" i="17"/>
  <c r="K39" i="2" s="1"/>
  <c r="F40" i="17"/>
  <c r="K40" i="2" s="1"/>
  <c r="F41" i="17"/>
  <c r="K41" i="2" s="1"/>
  <c r="F42" i="17"/>
  <c r="K42" i="2" s="1"/>
  <c r="F43" i="17"/>
  <c r="K43" i="2" s="1"/>
  <c r="F44" i="17"/>
  <c r="K44" i="2" s="1"/>
  <c r="F45" i="17"/>
  <c r="K45" i="2" s="1"/>
  <c r="F46" i="17"/>
  <c r="K46" i="2" s="1"/>
  <c r="F47" i="17"/>
  <c r="K47" i="2" s="1"/>
  <c r="F48" i="17"/>
  <c r="K48" i="2" s="1"/>
  <c r="F49" i="17"/>
  <c r="K49" i="2" s="1"/>
  <c r="F50" i="17"/>
  <c r="K50" i="2" s="1"/>
  <c r="F51" i="17"/>
  <c r="K51" i="2" s="1"/>
  <c r="F52" i="17"/>
  <c r="K52" i="2" s="1"/>
  <c r="F53" i="17"/>
  <c r="K53" i="2" s="1"/>
  <c r="F54" i="17"/>
  <c r="K54" i="2" s="1"/>
  <c r="F55" i="17"/>
  <c r="K55" i="2" s="1"/>
  <c r="F56" i="17"/>
  <c r="K56" i="2" s="1"/>
  <c r="F57" i="17"/>
  <c r="K57" i="2" s="1"/>
  <c r="F58" i="17"/>
  <c r="K58" i="2" s="1"/>
  <c r="F59" i="17"/>
  <c r="K59" i="2" s="1"/>
  <c r="F60" i="17"/>
  <c r="K60" i="2" s="1"/>
  <c r="F61" i="17"/>
  <c r="K61" i="2" s="1"/>
  <c r="F62" i="17"/>
  <c r="K62" i="2" s="1"/>
  <c r="F63" i="17"/>
  <c r="K63" i="2" s="1"/>
  <c r="F64" i="17"/>
  <c r="K64" i="2" s="1"/>
  <c r="F65" i="17"/>
  <c r="K65" i="2" s="1"/>
  <c r="F66" i="17"/>
  <c r="K66" i="2" s="1"/>
  <c r="F67" i="17"/>
  <c r="F68" i="17"/>
  <c r="F69" i="17"/>
  <c r="F70" i="17"/>
  <c r="F71" i="17"/>
  <c r="F72" i="17"/>
  <c r="F73" i="17"/>
  <c r="K73" i="2" s="1"/>
  <c r="F74" i="17"/>
  <c r="K74" i="2" s="1"/>
  <c r="F75" i="17"/>
  <c r="F76" i="17"/>
  <c r="F77" i="17"/>
  <c r="F78" i="17"/>
  <c r="F79" i="17"/>
  <c r="F80" i="17"/>
  <c r="F81" i="17"/>
  <c r="F82" i="17"/>
  <c r="K82" i="2" s="1"/>
  <c r="F83" i="17"/>
  <c r="F84" i="17"/>
  <c r="F85" i="17"/>
  <c r="F86" i="17"/>
  <c r="F87" i="17"/>
  <c r="F88" i="17"/>
  <c r="F90" i="17"/>
  <c r="F91" i="17"/>
  <c r="F92" i="17"/>
  <c r="F93" i="17"/>
  <c r="F94" i="17"/>
  <c r="K94" i="2" s="1"/>
  <c r="F95" i="17"/>
  <c r="K95" i="2" s="1"/>
  <c r="F96" i="17"/>
  <c r="F97" i="17"/>
  <c r="K97" i="2" s="1"/>
  <c r="F98" i="17"/>
  <c r="K98" i="2" s="1"/>
  <c r="F99" i="17"/>
  <c r="F100" i="17"/>
  <c r="F101" i="17"/>
  <c r="F102" i="17"/>
  <c r="K102" i="2" s="1"/>
  <c r="F103" i="17"/>
  <c r="K103" i="2" s="1"/>
  <c r="F104" i="17"/>
  <c r="F105" i="17"/>
  <c r="K105" i="2" s="1"/>
  <c r="F106" i="17"/>
  <c r="F107" i="17"/>
  <c r="F108" i="17"/>
  <c r="F109" i="17"/>
  <c r="F110" i="17"/>
  <c r="K110" i="2" s="1"/>
  <c r="F111" i="17"/>
  <c r="K111" i="2" s="1"/>
  <c r="F112" i="17"/>
  <c r="F113" i="17"/>
  <c r="K113" i="2" s="1"/>
  <c r="F114" i="17"/>
  <c r="K114" i="2" s="1"/>
  <c r="F115" i="17"/>
  <c r="F116" i="17"/>
  <c r="F117" i="17"/>
  <c r="F118" i="17"/>
  <c r="K118" i="2" s="1"/>
  <c r="F119" i="17"/>
  <c r="K119" i="2" s="1"/>
  <c r="F120" i="17"/>
  <c r="F121" i="17"/>
  <c r="K121" i="2" s="1"/>
  <c r="F122" i="17"/>
  <c r="K122" i="2" s="1"/>
  <c r="F123" i="17"/>
  <c r="F124" i="17"/>
  <c r="F125" i="17"/>
  <c r="F126" i="17"/>
  <c r="K126" i="2" s="1"/>
  <c r="F127" i="17"/>
  <c r="K127" i="2" s="1"/>
  <c r="F128" i="17"/>
  <c r="F129" i="17"/>
  <c r="K129" i="2" s="1"/>
  <c r="F130" i="17"/>
  <c r="K130" i="2" s="1"/>
  <c r="F131" i="17"/>
  <c r="K131" i="2" s="1"/>
  <c r="F132" i="17"/>
  <c r="F133" i="17"/>
  <c r="K133" i="2" s="1"/>
  <c r="F134" i="17"/>
  <c r="K134" i="2" s="1"/>
  <c r="F135" i="17"/>
  <c r="K135" i="2" s="1"/>
  <c r="F136" i="17"/>
  <c r="K136" i="2" s="1"/>
  <c r="F137" i="17"/>
  <c r="K137" i="2" s="1"/>
  <c r="F138" i="17"/>
  <c r="K138" i="2" s="1"/>
  <c r="F139" i="17"/>
  <c r="K139" i="2" s="1"/>
  <c r="F140" i="17"/>
  <c r="F141" i="17"/>
  <c r="K141" i="2" s="1"/>
  <c r="F142" i="17"/>
  <c r="K142" i="2" s="1"/>
  <c r="F143" i="17"/>
  <c r="K143" i="2" s="1"/>
  <c r="F144" i="17"/>
  <c r="K144" i="2" s="1"/>
  <c r="F145" i="17"/>
  <c r="K145" i="2" s="1"/>
  <c r="F146" i="17"/>
  <c r="K146" i="2" s="1"/>
  <c r="F147" i="17"/>
  <c r="F148" i="17"/>
  <c r="K148" i="2" s="1"/>
  <c r="F149" i="17"/>
  <c r="K149" i="2" s="1"/>
  <c r="F150" i="17"/>
  <c r="K150" i="2" s="1"/>
  <c r="F151" i="17"/>
  <c r="K151" i="2" s="1"/>
  <c r="F152" i="17"/>
  <c r="K152" i="2" s="1"/>
  <c r="F153" i="17"/>
  <c r="K153" i="2" s="1"/>
  <c r="F154" i="17"/>
  <c r="K154" i="2" s="1"/>
  <c r="F155" i="17"/>
  <c r="K155" i="2" s="1"/>
  <c r="F156" i="17"/>
  <c r="F157" i="17"/>
  <c r="K157" i="2" s="1"/>
  <c r="F158" i="17"/>
  <c r="K158" i="2" s="1"/>
  <c r="F159" i="17"/>
  <c r="K159" i="2" s="1"/>
  <c r="F160" i="17"/>
  <c r="K160" i="2" s="1"/>
  <c r="F161" i="17"/>
  <c r="K161" i="2" s="1"/>
  <c r="F162" i="17"/>
  <c r="K162" i="2" s="1"/>
  <c r="F163" i="17"/>
  <c r="K163" i="2" s="1"/>
  <c r="F164" i="17"/>
  <c r="F165" i="17"/>
  <c r="K165" i="2" s="1"/>
  <c r="F166" i="17"/>
  <c r="K166" i="2" s="1"/>
  <c r="F167" i="17"/>
  <c r="K167" i="2" s="1"/>
  <c r="F168" i="17"/>
  <c r="K168" i="2" s="1"/>
  <c r="F169" i="17"/>
  <c r="K169" i="2" s="1"/>
  <c r="F170" i="17"/>
  <c r="K170" i="2" s="1"/>
  <c r="F171" i="17"/>
  <c r="F172" i="17"/>
  <c r="K172" i="2" s="1"/>
  <c r="F173" i="17"/>
  <c r="K173" i="2" s="1"/>
  <c r="F174" i="17"/>
  <c r="K174" i="2" s="1"/>
  <c r="F175" i="17"/>
  <c r="K175" i="2" s="1"/>
  <c r="F176" i="17"/>
  <c r="K176" i="2" s="1"/>
  <c r="F177" i="17"/>
  <c r="K177" i="2" s="1"/>
  <c r="F178" i="17"/>
  <c r="K178" i="2" s="1"/>
  <c r="F179" i="17"/>
  <c r="K179" i="2" s="1"/>
  <c r="F180" i="17"/>
  <c r="F181" i="17"/>
  <c r="K181" i="2" s="1"/>
  <c r="F182" i="17"/>
  <c r="K182" i="2" s="1"/>
  <c r="F183" i="17"/>
  <c r="K183" i="2" s="1"/>
  <c r="F184" i="17"/>
  <c r="K184" i="2" s="1"/>
  <c r="F185" i="17"/>
  <c r="K185" i="2" s="1"/>
  <c r="F186" i="17"/>
  <c r="K186" i="2" s="1"/>
  <c r="F187" i="17"/>
  <c r="K187" i="2" s="1"/>
  <c r="F188" i="17"/>
  <c r="F189" i="17"/>
  <c r="K189" i="2" s="1"/>
  <c r="F190" i="17"/>
  <c r="K190" i="2" s="1"/>
  <c r="F191" i="17"/>
  <c r="K191" i="2" s="1"/>
  <c r="F192" i="17"/>
  <c r="K192" i="2" s="1"/>
  <c r="F193" i="17"/>
  <c r="K193" i="2" s="1"/>
  <c r="F194" i="17"/>
  <c r="K194" i="2" s="1"/>
  <c r="F195" i="17"/>
  <c r="K195" i="2" s="1"/>
  <c r="F196" i="17"/>
  <c r="F197" i="17"/>
  <c r="K197" i="2" s="1"/>
  <c r="F198" i="17"/>
  <c r="K198" i="2" s="1"/>
  <c r="F199" i="17"/>
  <c r="K199" i="2" s="1"/>
  <c r="F200" i="17"/>
  <c r="K200" i="2" s="1"/>
  <c r="F201" i="17"/>
  <c r="K201" i="2" s="1"/>
  <c r="F202" i="17"/>
  <c r="K202" i="2" s="1"/>
  <c r="F203" i="17"/>
  <c r="K203" i="2" s="1"/>
  <c r="F204" i="17"/>
  <c r="F205" i="17"/>
  <c r="K205" i="2" s="1"/>
  <c r="F206" i="17"/>
  <c r="K206" i="2" s="1"/>
  <c r="F207" i="17"/>
  <c r="K207" i="2" s="1"/>
  <c r="F208" i="17"/>
  <c r="K208" i="2" s="1"/>
  <c r="F209" i="17"/>
  <c r="K209" i="2" s="1"/>
  <c r="F210" i="17"/>
  <c r="K210" i="2" s="1"/>
  <c r="F211" i="17"/>
  <c r="F212" i="17"/>
  <c r="K212" i="2" s="1"/>
  <c r="F213" i="17"/>
  <c r="K213" i="2" s="1"/>
  <c r="F214" i="17"/>
  <c r="K214" i="2" s="1"/>
  <c r="F215" i="17"/>
  <c r="K215" i="2" s="1"/>
  <c r="F216" i="17"/>
  <c r="K216" i="2" s="1"/>
  <c r="F217" i="17"/>
  <c r="K217" i="2" s="1"/>
  <c r="F218" i="17"/>
  <c r="K218" i="2" s="1"/>
  <c r="F219" i="17"/>
  <c r="K219" i="2" s="1"/>
  <c r="F220" i="17"/>
  <c r="F221" i="17"/>
  <c r="K221" i="2" s="1"/>
  <c r="F222" i="17"/>
  <c r="K222" i="2" s="1"/>
  <c r="F223" i="17"/>
  <c r="K223" i="2" s="1"/>
  <c r="F224" i="17"/>
  <c r="K224" i="2" s="1"/>
  <c r="F225" i="17"/>
  <c r="K225" i="2" s="1"/>
  <c r="F226" i="17"/>
  <c r="K226" i="2" s="1"/>
  <c r="F227" i="17"/>
  <c r="K227" i="2" s="1"/>
  <c r="F228" i="17"/>
  <c r="F229" i="17"/>
  <c r="K229" i="2" s="1"/>
  <c r="F230" i="17"/>
  <c r="K230" i="2" s="1"/>
  <c r="F231" i="17"/>
  <c r="K231" i="2" s="1"/>
  <c r="F232" i="17"/>
  <c r="K232" i="2" s="1"/>
  <c r="F233" i="17"/>
  <c r="K233" i="2" s="1"/>
  <c r="F234" i="17"/>
  <c r="K234" i="2" s="1"/>
  <c r="F235" i="17"/>
  <c r="F236" i="17"/>
  <c r="K236" i="2" s="1"/>
  <c r="F237" i="17"/>
  <c r="K237" i="2" s="1"/>
  <c r="F238" i="17"/>
  <c r="K238" i="2" s="1"/>
  <c r="F239" i="17"/>
  <c r="K239" i="2" s="1"/>
  <c r="F240" i="17"/>
  <c r="K240" i="2" s="1"/>
  <c r="F241" i="17"/>
  <c r="K241" i="2" s="1"/>
  <c r="F242" i="17"/>
  <c r="K242" i="2" s="1"/>
  <c r="F243" i="17"/>
  <c r="K243" i="2" s="1"/>
  <c r="F244" i="17"/>
  <c r="F245" i="17"/>
  <c r="K245" i="2" s="1"/>
  <c r="F246" i="17"/>
  <c r="K246" i="2" s="1"/>
  <c r="F247" i="17"/>
  <c r="K247" i="2" s="1"/>
  <c r="F248" i="17"/>
  <c r="K248" i="2" s="1"/>
  <c r="F249" i="17"/>
  <c r="K249" i="2" s="1"/>
  <c r="F250" i="17"/>
  <c r="K250" i="2" s="1"/>
  <c r="F251" i="17"/>
  <c r="K251" i="2" s="1"/>
  <c r="F252" i="17"/>
  <c r="F253" i="17"/>
  <c r="K253" i="2" s="1"/>
  <c r="F254" i="17"/>
  <c r="K254" i="2" s="1"/>
  <c r="F255" i="17"/>
  <c r="K255" i="2" s="1"/>
  <c r="F256" i="17"/>
  <c r="K256" i="2" s="1"/>
  <c r="F257" i="17"/>
  <c r="K257" i="2" s="1"/>
  <c r="F258" i="17"/>
  <c r="K258" i="2" s="1"/>
  <c r="F259" i="17"/>
  <c r="K259" i="2" s="1"/>
  <c r="F260" i="17"/>
  <c r="F261" i="17"/>
  <c r="K261" i="2" s="1"/>
  <c r="F262" i="17"/>
  <c r="K262" i="2" s="1"/>
  <c r="F263" i="17"/>
  <c r="K263" i="2" s="1"/>
  <c r="F264" i="17"/>
  <c r="K264" i="2" s="1"/>
  <c r="F265" i="17"/>
  <c r="K265" i="2" s="1"/>
  <c r="F266" i="17"/>
  <c r="K266" i="2" s="1"/>
  <c r="F267" i="17"/>
  <c r="K267" i="2" s="1"/>
  <c r="F268" i="17"/>
  <c r="F269" i="17"/>
  <c r="K269" i="2" s="1"/>
  <c r="F270" i="17"/>
  <c r="K270" i="2" s="1"/>
  <c r="F271" i="17"/>
  <c r="F272" i="17"/>
  <c r="K272" i="2" s="1"/>
  <c r="F273" i="17"/>
  <c r="K273" i="2" s="1"/>
  <c r="F274" i="17"/>
  <c r="K274" i="2" s="1"/>
  <c r="F275" i="17"/>
  <c r="K275" i="2" s="1"/>
  <c r="F276" i="17"/>
  <c r="K276" i="2" s="1"/>
  <c r="F277" i="17"/>
  <c r="K277" i="2" s="1"/>
  <c r="F278" i="17"/>
  <c r="K278" i="2" s="1"/>
  <c r="F279" i="17"/>
  <c r="K279" i="2" s="1"/>
  <c r="F280" i="17"/>
  <c r="K280" i="2" s="1"/>
  <c r="F281" i="17"/>
  <c r="K281" i="2" s="1"/>
  <c r="F282" i="17"/>
  <c r="K282" i="2" s="1"/>
  <c r="F283" i="17"/>
  <c r="K283" i="2" s="1"/>
  <c r="F284" i="17"/>
  <c r="F285" i="17"/>
  <c r="K285" i="2" s="1"/>
  <c r="F286" i="17"/>
  <c r="K286" i="2" s="1"/>
  <c r="F287" i="17"/>
  <c r="K287" i="2" s="1"/>
  <c r="F288" i="17"/>
  <c r="K288" i="2" s="1"/>
  <c r="F289" i="17"/>
  <c r="K289" i="2" s="1"/>
  <c r="F290" i="17"/>
  <c r="K290" i="2" s="1"/>
  <c r="F291" i="17"/>
  <c r="K291" i="2" s="1"/>
  <c r="F292" i="17"/>
  <c r="F293" i="17"/>
  <c r="K293" i="2" s="1"/>
  <c r="F294" i="17"/>
  <c r="K294" i="2" s="1"/>
  <c r="F295" i="17"/>
  <c r="K295" i="2" s="1"/>
  <c r="F296" i="17"/>
  <c r="K296" i="2" s="1"/>
  <c r="F297" i="17"/>
  <c r="K297" i="2" s="1"/>
  <c r="F298" i="17"/>
  <c r="K298" i="2" s="1"/>
  <c r="F299" i="17"/>
  <c r="K299" i="2" s="1"/>
  <c r="F300" i="17"/>
  <c r="F301" i="17"/>
  <c r="K301" i="2" s="1"/>
  <c r="F302" i="17"/>
  <c r="K302" i="2" s="1"/>
  <c r="F303" i="17"/>
  <c r="K303" i="2" s="1"/>
  <c r="F304" i="17"/>
  <c r="K304" i="2" s="1"/>
  <c r="F305" i="17"/>
  <c r="K305" i="2" s="1"/>
  <c r="F306" i="17"/>
  <c r="K306" i="2" s="1"/>
  <c r="F307" i="17"/>
  <c r="K307" i="2" s="1"/>
  <c r="F308" i="17"/>
  <c r="F309" i="17"/>
  <c r="K309" i="2" s="1"/>
  <c r="F310" i="17"/>
  <c r="K310" i="2" s="1"/>
  <c r="F311" i="17"/>
  <c r="K311" i="2" s="1"/>
  <c r="F312" i="17"/>
  <c r="K312" i="2" s="1"/>
  <c r="F313" i="17"/>
  <c r="K313" i="2" s="1"/>
  <c r="F314" i="17"/>
  <c r="K314" i="2" s="1"/>
  <c r="F315" i="17"/>
  <c r="K315" i="2" s="1"/>
  <c r="F316" i="17"/>
  <c r="K316" i="2" s="1"/>
  <c r="F317" i="17"/>
  <c r="K317" i="2" s="1"/>
  <c r="F318" i="17"/>
  <c r="K318" i="2" s="1"/>
  <c r="F319" i="17"/>
  <c r="K319" i="2" s="1"/>
  <c r="F320" i="17"/>
  <c r="K320" i="2" s="1"/>
  <c r="F321" i="17"/>
  <c r="K321" i="2" s="1"/>
  <c r="F322" i="17"/>
  <c r="K322" i="2" s="1"/>
  <c r="F323" i="17"/>
  <c r="K323" i="2" s="1"/>
  <c r="F324" i="17"/>
  <c r="F325" i="17"/>
  <c r="K325" i="2" s="1"/>
  <c r="F326" i="17"/>
  <c r="K326" i="2" s="1"/>
  <c r="F327" i="17"/>
  <c r="K327" i="2" s="1"/>
  <c r="F328" i="17"/>
  <c r="K328" i="2" s="1"/>
  <c r="F329" i="17"/>
  <c r="K329" i="2" s="1"/>
  <c r="F330" i="17"/>
  <c r="K330" i="2" s="1"/>
  <c r="F331" i="17"/>
  <c r="K331" i="2" s="1"/>
  <c r="F332" i="17"/>
  <c r="F333" i="17"/>
  <c r="K333" i="2" s="1"/>
  <c r="F334" i="17"/>
  <c r="K334" i="2" s="1"/>
  <c r="F335" i="17"/>
  <c r="K335" i="2" s="1"/>
  <c r="F336" i="17"/>
  <c r="K336" i="2" s="1"/>
  <c r="F337" i="17"/>
  <c r="K337" i="2" s="1"/>
  <c r="F338" i="17"/>
  <c r="K338" i="2" s="1"/>
  <c r="F339" i="17"/>
  <c r="K339" i="2" s="1"/>
  <c r="F340" i="17"/>
  <c r="K340" i="2" s="1"/>
  <c r="F341" i="17"/>
  <c r="K341" i="2" s="1"/>
  <c r="F342" i="17"/>
  <c r="K342" i="2" s="1"/>
  <c r="F343" i="17"/>
  <c r="K343" i="2" s="1"/>
  <c r="F344" i="17"/>
  <c r="K344" i="2" s="1"/>
  <c r="F345" i="17"/>
  <c r="K345" i="2" s="1"/>
  <c r="F346" i="17"/>
  <c r="K346" i="2" s="1"/>
  <c r="F347" i="17"/>
  <c r="K347" i="2" s="1"/>
  <c r="F348" i="17"/>
  <c r="F349" i="17"/>
  <c r="K349" i="2" s="1"/>
  <c r="F350" i="17"/>
  <c r="K350" i="2" s="1"/>
  <c r="F351" i="17"/>
  <c r="K351" i="2" s="1"/>
  <c r="F352" i="17"/>
  <c r="K352" i="2" s="1"/>
  <c r="F353" i="17"/>
  <c r="K353" i="2" s="1"/>
  <c r="F354" i="17"/>
  <c r="K354" i="2" s="1"/>
  <c r="F355" i="17"/>
  <c r="K355" i="2" s="1"/>
  <c r="F356" i="17"/>
  <c r="F357" i="17"/>
  <c r="K357" i="2" s="1"/>
  <c r="F358" i="17"/>
  <c r="K358" i="2" s="1"/>
  <c r="F359" i="17"/>
  <c r="K359" i="2" s="1"/>
  <c r="F360" i="17"/>
  <c r="K360" i="2" s="1"/>
  <c r="F361" i="17"/>
  <c r="K361" i="2" s="1"/>
  <c r="F362" i="17"/>
  <c r="K362" i="2" s="1"/>
  <c r="F363" i="17"/>
  <c r="K363" i="2" s="1"/>
  <c r="F364" i="17"/>
  <c r="F365" i="17"/>
  <c r="K365" i="2" s="1"/>
  <c r="F366" i="17"/>
  <c r="K366" i="2" s="1"/>
  <c r="F367" i="17"/>
  <c r="K367" i="2" s="1"/>
  <c r="F368" i="17"/>
  <c r="K368" i="2" s="1"/>
  <c r="F369" i="17"/>
  <c r="K369" i="2" s="1"/>
  <c r="F370" i="17"/>
  <c r="K370" i="2" s="1"/>
  <c r="F371" i="17"/>
  <c r="K371" i="2" s="1"/>
  <c r="F372" i="17"/>
  <c r="F373" i="17"/>
  <c r="K373" i="2" s="1"/>
  <c r="F374" i="17"/>
  <c r="K374" i="2" s="1"/>
  <c r="F375" i="17"/>
  <c r="K375" i="2" s="1"/>
  <c r="F376" i="17"/>
  <c r="K376" i="2" s="1"/>
  <c r="F377" i="17"/>
  <c r="K377" i="2" s="1"/>
  <c r="F378" i="17"/>
  <c r="K378" i="2" s="1"/>
  <c r="F379" i="17"/>
  <c r="K379" i="2" s="1"/>
  <c r="F380" i="17"/>
  <c r="K380" i="2" s="1"/>
  <c r="F381" i="17"/>
  <c r="K381" i="2" s="1"/>
  <c r="F382" i="17"/>
  <c r="K382" i="2" s="1"/>
  <c r="F383" i="17"/>
  <c r="K383" i="2" s="1"/>
  <c r="F384" i="17"/>
  <c r="K384" i="2" s="1"/>
  <c r="F385" i="17"/>
  <c r="K385" i="2" s="1"/>
  <c r="F386" i="17"/>
  <c r="K386" i="2" s="1"/>
  <c r="F387" i="17"/>
  <c r="K387" i="2" s="1"/>
  <c r="F388" i="17"/>
  <c r="F389" i="17"/>
  <c r="K389" i="2" s="1"/>
  <c r="F390" i="17"/>
  <c r="K390" i="2" s="1"/>
  <c r="F391" i="17"/>
  <c r="K391" i="2" s="1"/>
  <c r="F392" i="17"/>
  <c r="K392" i="2" s="1"/>
  <c r="F393" i="17"/>
  <c r="K393" i="2" s="1"/>
  <c r="F394" i="17"/>
  <c r="K394" i="2" s="1"/>
  <c r="F395" i="17"/>
  <c r="K395" i="2" s="1"/>
  <c r="F396" i="17"/>
  <c r="K396" i="2" s="1"/>
  <c r="F397" i="17"/>
  <c r="K397" i="2" s="1"/>
  <c r="F398" i="17"/>
  <c r="K398" i="2" s="1"/>
  <c r="F399" i="17"/>
  <c r="K399" i="2" s="1"/>
  <c r="F400" i="17"/>
  <c r="K400" i="2" s="1"/>
  <c r="F401" i="17"/>
  <c r="K401" i="2" s="1"/>
  <c r="F402" i="17"/>
  <c r="K402" i="2" s="1"/>
  <c r="F403" i="17"/>
  <c r="K403" i="2" s="1"/>
  <c r="F404" i="17"/>
  <c r="K404" i="2" s="1"/>
  <c r="F405" i="17"/>
  <c r="K405" i="2" s="1"/>
  <c r="F406" i="17"/>
  <c r="K406" i="2" s="1"/>
  <c r="F407" i="17"/>
  <c r="F408" i="17"/>
  <c r="K408" i="2" s="1"/>
  <c r="F409" i="17"/>
  <c r="K409" i="2" s="1"/>
  <c r="F410" i="17"/>
  <c r="K410" i="2" s="1"/>
  <c r="F411" i="17"/>
  <c r="K411" i="2" s="1"/>
  <c r="F412" i="17"/>
  <c r="K412" i="2" s="1"/>
  <c r="F413" i="17"/>
  <c r="K413" i="2" s="1"/>
  <c r="F414" i="17"/>
  <c r="K414" i="2" s="1"/>
  <c r="F415" i="17"/>
  <c r="K415" i="2" s="1"/>
  <c r="F416" i="17"/>
  <c r="K416" i="2" s="1"/>
  <c r="F417" i="17"/>
  <c r="K417" i="2" s="1"/>
  <c r="F418" i="17"/>
  <c r="K418" i="2" s="1"/>
  <c r="F419" i="17"/>
  <c r="K419" i="2" s="1"/>
  <c r="F420" i="17"/>
  <c r="F421" i="17"/>
  <c r="K421" i="2" s="1"/>
  <c r="F422" i="17"/>
  <c r="K422" i="2" s="1"/>
  <c r="F423" i="17"/>
  <c r="F424" i="17"/>
  <c r="K424" i="2" s="1"/>
  <c r="F425" i="17"/>
  <c r="K425" i="2" s="1"/>
  <c r="F426" i="17"/>
  <c r="K426" i="2" s="1"/>
  <c r="F427" i="17"/>
  <c r="K427" i="2" s="1"/>
  <c r="F428" i="17"/>
  <c r="K428" i="2" s="1"/>
  <c r="F429" i="17"/>
  <c r="K429" i="2" s="1"/>
  <c r="F430" i="17"/>
  <c r="K430" i="2" s="1"/>
  <c r="F431" i="17"/>
  <c r="K431" i="2" s="1"/>
  <c r="F432" i="17"/>
  <c r="K432" i="2" s="1"/>
  <c r="F433" i="17"/>
  <c r="K433" i="2" s="1"/>
  <c r="F434" i="17"/>
  <c r="K434" i="2" s="1"/>
  <c r="F435" i="17"/>
  <c r="K435" i="2" s="1"/>
  <c r="F436" i="17"/>
  <c r="F437" i="17"/>
  <c r="K437" i="2" s="1"/>
  <c r="F438" i="17"/>
  <c r="K438" i="2" s="1"/>
  <c r="F439" i="17"/>
  <c r="F440" i="17"/>
  <c r="K440" i="2" s="1"/>
  <c r="F441" i="17"/>
  <c r="K441" i="2" s="1"/>
  <c r="F442" i="17"/>
  <c r="K442" i="2" s="1"/>
  <c r="F443" i="17"/>
  <c r="K443" i="2" s="1"/>
  <c r="F444" i="17"/>
  <c r="K444" i="2" s="1"/>
  <c r="F445" i="17"/>
  <c r="K445" i="2" s="1"/>
  <c r="F446" i="17"/>
  <c r="K446" i="2" s="1"/>
  <c r="F447" i="17"/>
  <c r="K447" i="2" s="1"/>
  <c r="F448" i="17"/>
  <c r="K448" i="2" s="1"/>
  <c r="F449" i="17"/>
  <c r="K449" i="2" s="1"/>
  <c r="F450" i="17"/>
  <c r="K450" i="2" s="1"/>
  <c r="F451" i="17"/>
  <c r="K451" i="2" s="1"/>
  <c r="F452" i="17"/>
  <c r="F453" i="17"/>
  <c r="K453" i="2" s="1"/>
  <c r="F454" i="17"/>
  <c r="K454" i="2" s="1"/>
  <c r="F455" i="17"/>
  <c r="K455" i="2" s="1"/>
  <c r="F456" i="17"/>
  <c r="K456" i="2" s="1"/>
  <c r="F457" i="17"/>
  <c r="K457" i="2" s="1"/>
  <c r="F458" i="17"/>
  <c r="K458" i="2" s="1"/>
  <c r="F459" i="17"/>
  <c r="K459" i="2" s="1"/>
  <c r="F460" i="17"/>
  <c r="F461" i="17"/>
  <c r="K461" i="2" s="1"/>
  <c r="F462" i="17"/>
  <c r="K462" i="2" s="1"/>
  <c r="F463" i="17"/>
  <c r="K463" i="2" s="1"/>
  <c r="F464" i="17"/>
  <c r="K464" i="2" s="1"/>
  <c r="F465" i="17"/>
  <c r="K465" i="2" s="1"/>
  <c r="F466" i="17"/>
  <c r="K466" i="2" s="1"/>
  <c r="F467" i="17"/>
  <c r="K467" i="2" s="1"/>
  <c r="F468" i="17"/>
  <c r="K468" i="2" s="1"/>
  <c r="F469" i="17"/>
  <c r="K469" i="2" s="1"/>
  <c r="F470" i="17"/>
  <c r="K470" i="2" s="1"/>
  <c r="F471" i="17"/>
  <c r="K471" i="2" s="1"/>
  <c r="F472" i="17"/>
  <c r="K472" i="2" s="1"/>
  <c r="F473" i="17"/>
  <c r="K473" i="2" s="1"/>
  <c r="F474" i="17"/>
  <c r="K474" i="2" s="1"/>
  <c r="F475" i="17"/>
  <c r="K475" i="2" s="1"/>
  <c r="F476" i="17"/>
  <c r="F477" i="17"/>
  <c r="K477" i="2" s="1"/>
  <c r="F478" i="17"/>
  <c r="K478" i="2" s="1"/>
  <c r="F479" i="17"/>
  <c r="K479" i="2" s="1"/>
  <c r="F480" i="17"/>
  <c r="K480" i="2" s="1"/>
  <c r="F481" i="17"/>
  <c r="K481" i="2" s="1"/>
  <c r="F482" i="17"/>
  <c r="K482" i="2" s="1"/>
  <c r="F483" i="17"/>
  <c r="K483" i="2" s="1"/>
  <c r="F484" i="17"/>
  <c r="K484" i="2" s="1"/>
  <c r="F485" i="17"/>
  <c r="K485" i="2" s="1"/>
  <c r="F486" i="17"/>
  <c r="K486" i="2" s="1"/>
  <c r="F487" i="17"/>
  <c r="K487" i="2" s="1"/>
  <c r="F488" i="17"/>
  <c r="K488" i="2" s="1"/>
  <c r="F489" i="17"/>
  <c r="K489" i="2" s="1"/>
  <c r="F490" i="17"/>
  <c r="K490" i="2" s="1"/>
  <c r="F491" i="17"/>
  <c r="K491" i="2" s="1"/>
  <c r="F492" i="17"/>
  <c r="F493" i="17"/>
  <c r="K493" i="2" s="1"/>
  <c r="F494" i="17"/>
  <c r="K494" i="2" s="1"/>
  <c r="F495" i="17"/>
  <c r="K495" i="2" s="1"/>
  <c r="F496" i="17"/>
  <c r="K496" i="2" s="1"/>
  <c r="F497" i="17"/>
  <c r="K497" i="2" s="1"/>
  <c r="F498" i="17"/>
  <c r="K498" i="2" s="1"/>
  <c r="F499" i="17"/>
  <c r="K499" i="2" s="1"/>
  <c r="F500" i="17"/>
  <c r="K500" i="2" s="1"/>
  <c r="F501" i="17"/>
  <c r="K501" i="2" s="1"/>
  <c r="F502" i="17"/>
  <c r="K502" i="2" s="1"/>
  <c r="F503" i="17"/>
  <c r="K503" i="2" s="1"/>
  <c r="F504" i="17"/>
  <c r="K504" i="2" s="1"/>
  <c r="F505" i="17"/>
  <c r="K505" i="2" s="1"/>
  <c r="F506" i="17"/>
  <c r="K506" i="2" s="1"/>
  <c r="F507" i="17"/>
  <c r="K507" i="2" s="1"/>
  <c r="F508" i="17"/>
  <c r="K508" i="2" s="1"/>
  <c r="F509" i="17"/>
  <c r="K509" i="2" s="1"/>
  <c r="F510" i="17"/>
  <c r="K510" i="2" s="1"/>
  <c r="F511" i="17"/>
  <c r="K511" i="2" s="1"/>
  <c r="F512" i="17"/>
  <c r="K512" i="2" s="1"/>
  <c r="F513" i="17"/>
  <c r="K513" i="2" s="1"/>
  <c r="F514" i="17"/>
  <c r="K514" i="2" s="1"/>
  <c r="F515" i="17"/>
  <c r="K515" i="2" s="1"/>
  <c r="F516" i="17"/>
  <c r="K516" i="2" s="1"/>
  <c r="F517" i="17"/>
  <c r="K517" i="2" s="1"/>
  <c r="F518" i="17"/>
  <c r="K518" i="2" s="1"/>
  <c r="F519" i="17"/>
  <c r="K519" i="2" s="1"/>
  <c r="F520" i="17"/>
  <c r="K520" i="2" s="1"/>
  <c r="F521" i="17"/>
  <c r="K521" i="2" s="1"/>
  <c r="F522" i="17"/>
  <c r="K522" i="2" s="1"/>
  <c r="F523" i="17"/>
  <c r="K523" i="2" s="1"/>
  <c r="F524" i="17"/>
  <c r="F525" i="17"/>
  <c r="K525" i="2" s="1"/>
  <c r="F526" i="17"/>
  <c r="K526" i="2" s="1"/>
  <c r="F527" i="17"/>
  <c r="K527" i="2" s="1"/>
  <c r="F528" i="17"/>
  <c r="K528" i="2" s="1"/>
  <c r="F529" i="17"/>
  <c r="K529" i="2" s="1"/>
  <c r="F530" i="17"/>
  <c r="K530" i="2" s="1"/>
  <c r="F531" i="17"/>
  <c r="K531" i="2" s="1"/>
  <c r="F532" i="17"/>
  <c r="K532" i="2" s="1"/>
  <c r="F533" i="17"/>
  <c r="K533" i="2" s="1"/>
  <c r="F534" i="17"/>
  <c r="K534" i="2" s="1"/>
  <c r="F535" i="17"/>
  <c r="K535" i="2" s="1"/>
  <c r="F536" i="17"/>
  <c r="K536" i="2" s="1"/>
  <c r="F537" i="17"/>
  <c r="K537" i="2" s="1"/>
  <c r="F538" i="17"/>
  <c r="K538" i="2" s="1"/>
  <c r="F539" i="17"/>
  <c r="K539" i="2" s="1"/>
  <c r="F540" i="17"/>
  <c r="F541" i="17"/>
  <c r="K541" i="2" s="1"/>
  <c r="F542" i="17"/>
  <c r="K542" i="2" s="1"/>
  <c r="F543" i="17"/>
  <c r="K543" i="2" s="1"/>
  <c r="F544" i="17"/>
  <c r="K544" i="2" s="1"/>
  <c r="F545" i="17"/>
  <c r="K545" i="2" s="1"/>
  <c r="F546" i="17"/>
  <c r="K546" i="2" s="1"/>
  <c r="F547" i="17"/>
  <c r="K547" i="2" s="1"/>
  <c r="F548" i="17"/>
  <c r="K548" i="2" s="1"/>
  <c r="F549" i="17"/>
  <c r="K549" i="2" s="1"/>
  <c r="F550" i="17"/>
  <c r="K550" i="2" s="1"/>
  <c r="F551" i="17"/>
  <c r="K551" i="2" s="1"/>
  <c r="F552" i="17"/>
  <c r="K552" i="2" s="1"/>
  <c r="F553" i="17"/>
  <c r="K553" i="2" s="1"/>
  <c r="F554" i="17"/>
  <c r="K554" i="2" s="1"/>
  <c r="F555" i="17"/>
  <c r="K555" i="2" s="1"/>
  <c r="F556" i="17"/>
  <c r="F557" i="17"/>
  <c r="K557" i="2" s="1"/>
  <c r="F558" i="17"/>
  <c r="K558" i="2" s="1"/>
  <c r="F559" i="17"/>
  <c r="K559" i="2" s="1"/>
  <c r="F560" i="17"/>
  <c r="K560" i="2" s="1"/>
  <c r="F561" i="17"/>
  <c r="K561" i="2" s="1"/>
  <c r="F562" i="17"/>
  <c r="K562" i="2" s="1"/>
  <c r="F563" i="17"/>
  <c r="K563" i="2" s="1"/>
  <c r="F564" i="17"/>
  <c r="K564" i="2" s="1"/>
  <c r="F565" i="17"/>
  <c r="K565" i="2" s="1"/>
  <c r="F566" i="17"/>
  <c r="K566" i="2" s="1"/>
  <c r="F567" i="17"/>
  <c r="K567" i="2" s="1"/>
  <c r="F568" i="17"/>
  <c r="K568" i="2" s="1"/>
  <c r="F569" i="17"/>
  <c r="K569" i="2" s="1"/>
  <c r="F570" i="17"/>
  <c r="K570" i="2" s="1"/>
  <c r="F571" i="17"/>
  <c r="K571" i="2" s="1"/>
  <c r="F572" i="17"/>
  <c r="K572" i="2" s="1"/>
  <c r="F573" i="17"/>
  <c r="K573" i="2" s="1"/>
  <c r="F574" i="17"/>
  <c r="K574" i="2" s="1"/>
  <c r="F575" i="17"/>
  <c r="K575" i="2" s="1"/>
  <c r="F576" i="17"/>
  <c r="K576" i="2" s="1"/>
  <c r="F577" i="17"/>
  <c r="K577" i="2" s="1"/>
  <c r="F578" i="17"/>
  <c r="K578" i="2" s="1"/>
  <c r="F579" i="17"/>
  <c r="K579" i="2" s="1"/>
  <c r="F580" i="17"/>
  <c r="K580" i="2" s="1"/>
  <c r="F581" i="17"/>
  <c r="K581" i="2" s="1"/>
  <c r="F582" i="17"/>
  <c r="K582" i="2" s="1"/>
  <c r="F583" i="17"/>
  <c r="K583" i="2" s="1"/>
  <c r="F584" i="17"/>
  <c r="K584" i="2" s="1"/>
  <c r="F585" i="17"/>
  <c r="K585" i="2" s="1"/>
  <c r="F586" i="17"/>
  <c r="K586" i="2" s="1"/>
  <c r="F587" i="17"/>
  <c r="K587" i="2" s="1"/>
  <c r="F588" i="17"/>
  <c r="F589" i="17"/>
  <c r="K589" i="2" s="1"/>
  <c r="F590" i="17"/>
  <c r="K590" i="2" s="1"/>
  <c r="F591" i="17"/>
  <c r="K591" i="2" s="1"/>
  <c r="F592" i="17"/>
  <c r="K592" i="2" s="1"/>
  <c r="F593" i="17"/>
  <c r="K593" i="2" s="1"/>
  <c r="F594" i="17"/>
  <c r="K594" i="2" s="1"/>
  <c r="F595" i="17"/>
  <c r="K595" i="2" s="1"/>
  <c r="F596" i="17"/>
  <c r="K596" i="2" s="1"/>
  <c r="F597" i="17"/>
  <c r="K597" i="2" s="1"/>
  <c r="F598" i="17"/>
  <c r="K598" i="2" s="1"/>
  <c r="F599" i="17"/>
  <c r="K599" i="2" s="1"/>
  <c r="F600" i="17"/>
  <c r="K600" i="2" s="1"/>
  <c r="F601" i="17"/>
  <c r="K601" i="2" s="1"/>
  <c r="F602" i="17"/>
  <c r="K602" i="2" s="1"/>
  <c r="F603" i="17"/>
  <c r="K603" i="2" s="1"/>
  <c r="F604" i="17"/>
  <c r="F605" i="17"/>
  <c r="K605" i="2" s="1"/>
  <c r="F606" i="17"/>
  <c r="K606" i="2" s="1"/>
  <c r="F607" i="17"/>
  <c r="K607" i="2" s="1"/>
  <c r="F608" i="17"/>
  <c r="K608" i="2" s="1"/>
  <c r="F609" i="17"/>
  <c r="K609" i="2" s="1"/>
  <c r="F610" i="17"/>
  <c r="K610" i="2" s="1"/>
  <c r="F611" i="17"/>
  <c r="K611" i="2" s="1"/>
  <c r="F612" i="17"/>
  <c r="F613" i="17"/>
  <c r="K613" i="2" s="1"/>
  <c r="F614" i="17"/>
  <c r="K614" i="2" s="1"/>
  <c r="F615" i="17"/>
  <c r="K615" i="2" s="1"/>
  <c r="F616" i="17"/>
  <c r="K616" i="2" s="1"/>
  <c r="F617" i="17"/>
  <c r="K617" i="2" s="1"/>
  <c r="F618" i="17"/>
  <c r="K618" i="2" s="1"/>
  <c r="F619" i="17"/>
  <c r="K619" i="2" s="1"/>
  <c r="F620" i="17"/>
  <c r="F621" i="17"/>
  <c r="K621" i="2" s="1"/>
  <c r="F622" i="17"/>
  <c r="K622" i="2" s="1"/>
  <c r="F623" i="17"/>
  <c r="K623" i="2" s="1"/>
  <c r="F624" i="17"/>
  <c r="K624" i="2" s="1"/>
  <c r="F625" i="17"/>
  <c r="K625" i="2" s="1"/>
  <c r="F626" i="17"/>
  <c r="K626" i="2" s="1"/>
  <c r="F627" i="17"/>
  <c r="K627" i="2" s="1"/>
  <c r="F628" i="17"/>
  <c r="F629" i="17"/>
  <c r="K629" i="2" s="1"/>
  <c r="F630" i="17"/>
  <c r="K630" i="2" s="1"/>
  <c r="F631" i="17"/>
  <c r="K631" i="2" s="1"/>
  <c r="F632" i="17"/>
  <c r="K632" i="2" s="1"/>
  <c r="F633" i="17"/>
  <c r="K633" i="2" s="1"/>
  <c r="F634" i="17"/>
  <c r="K634" i="2" s="1"/>
  <c r="F635" i="17"/>
  <c r="K635" i="2" s="1"/>
  <c r="F636" i="17"/>
  <c r="K636" i="2" s="1"/>
  <c r="F637" i="17"/>
  <c r="K637" i="2" s="1"/>
  <c r="F638" i="17"/>
  <c r="K638" i="2" s="1"/>
  <c r="F639" i="17"/>
  <c r="K639" i="2" s="1"/>
  <c r="F640" i="17"/>
  <c r="K640" i="2" s="1"/>
  <c r="F641" i="17"/>
  <c r="K641" i="2" s="1"/>
  <c r="F642" i="17"/>
  <c r="K642" i="2" s="1"/>
  <c r="F643" i="17"/>
  <c r="F644" i="17"/>
  <c r="F645" i="17"/>
  <c r="F646" i="17"/>
  <c r="K646" i="2" s="1"/>
  <c r="F647" i="17"/>
  <c r="K647" i="2" s="1"/>
  <c r="F648" i="17"/>
  <c r="F649" i="17"/>
  <c r="K649" i="2" s="1"/>
  <c r="F650" i="17"/>
  <c r="K650" i="2" s="1"/>
  <c r="F651" i="17"/>
  <c r="F652" i="17"/>
  <c r="F653" i="17"/>
  <c r="F654" i="17"/>
  <c r="K654" i="2" s="1"/>
  <c r="F655" i="17"/>
  <c r="K655" i="2" s="1"/>
  <c r="F656" i="17"/>
  <c r="F657" i="17"/>
  <c r="K657" i="2" s="1"/>
  <c r="F658" i="17"/>
  <c r="K658" i="2" s="1"/>
  <c r="F659" i="17"/>
  <c r="F660" i="17"/>
  <c r="F661" i="17"/>
  <c r="F662" i="17"/>
  <c r="K662" i="2" s="1"/>
  <c r="F663" i="17"/>
  <c r="K663" i="2" s="1"/>
  <c r="F664" i="17"/>
  <c r="F665" i="17"/>
  <c r="K665" i="2" s="1"/>
  <c r="F666" i="17"/>
  <c r="F667" i="17"/>
  <c r="F668" i="17"/>
  <c r="F669" i="17"/>
  <c r="F670" i="17"/>
  <c r="K670" i="2" s="1"/>
  <c r="F671" i="17"/>
  <c r="K671" i="2" s="1"/>
  <c r="F672" i="17"/>
  <c r="F673" i="17"/>
  <c r="K673" i="2" s="1"/>
  <c r="F674" i="17"/>
  <c r="K674" i="2" s="1"/>
  <c r="F675" i="17"/>
  <c r="F676" i="17"/>
  <c r="F677" i="17"/>
  <c r="F678" i="17"/>
  <c r="K678" i="2" s="1"/>
  <c r="F679" i="17"/>
  <c r="K679" i="2" s="1"/>
  <c r="F680" i="17"/>
  <c r="F681" i="17"/>
  <c r="K681" i="2" s="1"/>
  <c r="F682" i="17"/>
  <c r="K682" i="2" s="1"/>
  <c r="F683" i="17"/>
  <c r="F684" i="17"/>
  <c r="F685" i="17"/>
  <c r="F686" i="17"/>
  <c r="K686" i="2" s="1"/>
  <c r="F687" i="17"/>
  <c r="K687" i="2" s="1"/>
  <c r="F688" i="17"/>
  <c r="F689" i="17"/>
  <c r="K689" i="2" s="1"/>
  <c r="F690" i="17"/>
  <c r="K690" i="2" s="1"/>
  <c r="F691" i="17"/>
  <c r="F692" i="17"/>
  <c r="F693" i="17"/>
  <c r="F694" i="17"/>
  <c r="K694" i="2" s="1"/>
  <c r="F695" i="17"/>
  <c r="K695" i="2" s="1"/>
  <c r="F696" i="17"/>
  <c r="F697" i="17"/>
  <c r="K697" i="2" s="1"/>
  <c r="F699" i="17"/>
  <c r="F700" i="17"/>
  <c r="F701" i="17"/>
  <c r="F702" i="17"/>
  <c r="F703" i="17"/>
  <c r="K703" i="2" s="1"/>
  <c r="F704" i="17"/>
  <c r="F705" i="17"/>
  <c r="F706" i="17"/>
  <c r="K706" i="2" s="1"/>
  <c r="F707" i="17"/>
  <c r="K707" i="2" s="1"/>
  <c r="F708" i="17"/>
  <c r="K708" i="2" s="1"/>
  <c r="F709" i="17"/>
  <c r="K709" i="2" s="1"/>
  <c r="F710" i="17"/>
  <c r="K710" i="2" s="1"/>
  <c r="F711" i="17"/>
  <c r="K711" i="2" s="1"/>
  <c r="F712" i="17"/>
  <c r="K712" i="2" s="1"/>
  <c r="F713" i="17"/>
  <c r="K713" i="2" s="1"/>
  <c r="F714" i="17"/>
  <c r="K714" i="2" s="1"/>
  <c r="F715" i="17"/>
  <c r="K715" i="2" s="1"/>
  <c r="F716" i="17"/>
  <c r="K716" i="2" s="1"/>
  <c r="F717" i="17"/>
  <c r="K717" i="2" s="1"/>
  <c r="F718" i="17"/>
  <c r="K718" i="2" s="1"/>
  <c r="F719" i="17"/>
  <c r="K719" i="2" s="1"/>
  <c r="F720" i="17"/>
  <c r="K720" i="2" s="1"/>
  <c r="F721" i="17"/>
  <c r="K721" i="2" s="1"/>
  <c r="F722" i="17"/>
  <c r="K722" i="2" s="1"/>
  <c r="F723" i="17"/>
  <c r="K723" i="2" s="1"/>
  <c r="F724" i="17"/>
  <c r="K724" i="2" s="1"/>
  <c r="F725" i="17"/>
  <c r="K725" i="2" s="1"/>
  <c r="F726" i="17"/>
  <c r="K726" i="2" s="1"/>
  <c r="F727" i="17"/>
  <c r="K727" i="2" s="1"/>
  <c r="F728" i="17"/>
  <c r="K728" i="2" s="1"/>
  <c r="F729" i="17"/>
  <c r="K729" i="2" s="1"/>
  <c r="F730" i="17"/>
  <c r="K730" i="2" s="1"/>
  <c r="F731" i="17"/>
  <c r="K731" i="2" s="1"/>
  <c r="F3" i="17"/>
  <c r="K3" i="2" s="1"/>
  <c r="F4" i="17"/>
  <c r="K4" i="2" s="1"/>
  <c r="F2" i="17"/>
  <c r="K4" i="3"/>
  <c r="K3" i="3"/>
  <c r="H5" i="17" l="1"/>
  <c r="L5" i="2" s="1"/>
  <c r="H729" i="17"/>
  <c r="L729" i="2" s="1"/>
  <c r="H325" i="17"/>
  <c r="L325" i="2" s="1"/>
  <c r="H603" i="17"/>
  <c r="L603" i="2" s="1"/>
  <c r="H515" i="17"/>
  <c r="L515" i="2" s="1"/>
  <c r="H427" i="17"/>
  <c r="L427" i="2" s="1"/>
  <c r="H155" i="17"/>
  <c r="L155" i="2" s="1"/>
  <c r="H82" i="17"/>
  <c r="L82" i="2" s="1"/>
  <c r="H564" i="17"/>
  <c r="L564" i="2" s="1"/>
  <c r="H363" i="17"/>
  <c r="L363" i="2" s="1"/>
  <c r="H89" i="17"/>
  <c r="L89" i="2" s="1"/>
  <c r="H548" i="17"/>
  <c r="L548" i="2" s="1"/>
  <c r="H500" i="17"/>
  <c r="L500" i="2" s="1"/>
  <c r="H587" i="17"/>
  <c r="L587" i="2" s="1"/>
  <c r="H499" i="17"/>
  <c r="L499" i="2" s="1"/>
  <c r="H172" i="17"/>
  <c r="L172" i="2" s="1"/>
  <c r="H663" i="17"/>
  <c r="L663" i="2" s="1"/>
  <c r="H463" i="17"/>
  <c r="L463" i="2" s="1"/>
  <c r="H665" i="17"/>
  <c r="L665" i="2" s="1"/>
  <c r="H581" i="17"/>
  <c r="L581" i="2" s="1"/>
  <c r="H24" i="17"/>
  <c r="L24" i="2" s="1"/>
  <c r="H713" i="17"/>
  <c r="L713" i="2" s="1"/>
  <c r="H375" i="17"/>
  <c r="L375" i="2" s="1"/>
  <c r="H726" i="17"/>
  <c r="L726" i="2" s="1"/>
  <c r="H718" i="17"/>
  <c r="L718" i="2" s="1"/>
  <c r="H710" i="17"/>
  <c r="L710" i="2" s="1"/>
  <c r="H694" i="17"/>
  <c r="L694" i="2" s="1"/>
  <c r="H662" i="17"/>
  <c r="L662" i="2" s="1"/>
  <c r="H630" i="17"/>
  <c r="L630" i="2" s="1"/>
  <c r="H614" i="17"/>
  <c r="L614" i="2" s="1"/>
  <c r="H606" i="17"/>
  <c r="L606" i="2" s="1"/>
  <c r="H598" i="17"/>
  <c r="L598" i="2" s="1"/>
  <c r="H590" i="17"/>
  <c r="L590" i="2" s="1"/>
  <c r="H582" i="17"/>
  <c r="L582" i="2" s="1"/>
  <c r="H574" i="17"/>
  <c r="L574" i="2" s="1"/>
  <c r="H566" i="17"/>
  <c r="L566" i="2" s="1"/>
  <c r="H558" i="17"/>
  <c r="L558" i="2" s="1"/>
  <c r="H550" i="17"/>
  <c r="L550" i="2" s="1"/>
  <c r="H542" i="17"/>
  <c r="L542" i="2" s="1"/>
  <c r="H534" i="17"/>
  <c r="L534" i="2" s="1"/>
  <c r="H526" i="17"/>
  <c r="L526" i="2" s="1"/>
  <c r="H518" i="17"/>
  <c r="L518" i="2" s="1"/>
  <c r="H510" i="17"/>
  <c r="L510" i="2" s="1"/>
  <c r="H502" i="17"/>
  <c r="L502" i="2" s="1"/>
  <c r="H494" i="17"/>
  <c r="L494" i="2" s="1"/>
  <c r="H486" i="17"/>
  <c r="L486" i="2" s="1"/>
  <c r="H478" i="17"/>
  <c r="L478" i="2" s="1"/>
  <c r="H470" i="17"/>
  <c r="L470" i="2" s="1"/>
  <c r="H462" i="17"/>
  <c r="L462" i="2" s="1"/>
  <c r="H454" i="17"/>
  <c r="L454" i="2" s="1"/>
  <c r="H446" i="17"/>
  <c r="L446" i="2" s="1"/>
  <c r="H438" i="17"/>
  <c r="L438" i="2" s="1"/>
  <c r="H430" i="17"/>
  <c r="L430" i="2" s="1"/>
  <c r="H422" i="17"/>
  <c r="L422" i="2" s="1"/>
  <c r="H414" i="17"/>
  <c r="L414" i="2" s="1"/>
  <c r="H406" i="17"/>
  <c r="L406" i="2" s="1"/>
  <c r="H398" i="17"/>
  <c r="L398" i="2" s="1"/>
  <c r="H390" i="17"/>
  <c r="L390" i="2" s="1"/>
  <c r="H382" i="17"/>
  <c r="L382" i="2" s="1"/>
  <c r="H374" i="17"/>
  <c r="L374" i="2" s="1"/>
  <c r="H366" i="17"/>
  <c r="L366" i="2" s="1"/>
  <c r="H358" i="17"/>
  <c r="L358" i="2" s="1"/>
  <c r="H350" i="17"/>
  <c r="L350" i="2" s="1"/>
  <c r="H342" i="17"/>
  <c r="L342" i="2" s="1"/>
  <c r="H334" i="17"/>
  <c r="L334" i="2" s="1"/>
  <c r="H326" i="17"/>
  <c r="L326" i="2" s="1"/>
  <c r="H318" i="17"/>
  <c r="L318" i="2" s="1"/>
  <c r="H310" i="17"/>
  <c r="L310" i="2" s="1"/>
  <c r="H302" i="17"/>
  <c r="L302" i="2" s="1"/>
  <c r="H294" i="17"/>
  <c r="L294" i="2" s="1"/>
  <c r="H286" i="17"/>
  <c r="L286" i="2" s="1"/>
  <c r="H278" i="17"/>
  <c r="L278" i="2" s="1"/>
  <c r="H270" i="17"/>
  <c r="L270" i="2" s="1"/>
  <c r="H262" i="17"/>
  <c r="L262" i="2" s="1"/>
  <c r="H254" i="17"/>
  <c r="L254" i="2" s="1"/>
  <c r="H246" i="17"/>
  <c r="L246" i="2" s="1"/>
  <c r="H238" i="17"/>
  <c r="L238" i="2" s="1"/>
  <c r="H230" i="17"/>
  <c r="L230" i="2" s="1"/>
  <c r="H222" i="17"/>
  <c r="L222" i="2" s="1"/>
  <c r="H214" i="17"/>
  <c r="L214" i="2" s="1"/>
  <c r="H206" i="17"/>
  <c r="L206" i="2" s="1"/>
  <c r="H198" i="17"/>
  <c r="L198" i="2" s="1"/>
  <c r="H190" i="17"/>
  <c r="L190" i="2" s="1"/>
  <c r="H182" i="17"/>
  <c r="L182" i="2" s="1"/>
  <c r="H174" i="17"/>
  <c r="L174" i="2" s="1"/>
  <c r="H166" i="17"/>
  <c r="L166" i="2" s="1"/>
  <c r="H158" i="17"/>
  <c r="L158" i="2" s="1"/>
  <c r="H150" i="17"/>
  <c r="L150" i="2" s="1"/>
  <c r="H142" i="17"/>
  <c r="L142" i="2" s="1"/>
  <c r="H134" i="17"/>
  <c r="L134" i="2" s="1"/>
  <c r="H126" i="17"/>
  <c r="L126" i="2" s="1"/>
  <c r="H118" i="17"/>
  <c r="L118" i="2" s="1"/>
  <c r="H110" i="17"/>
  <c r="L110" i="2" s="1"/>
  <c r="H102" i="17"/>
  <c r="L102" i="2" s="1"/>
  <c r="H94" i="17"/>
  <c r="L94" i="2" s="1"/>
  <c r="H62" i="17"/>
  <c r="L62" i="2" s="1"/>
  <c r="H54" i="17"/>
  <c r="L54" i="2" s="1"/>
  <c r="H46" i="17"/>
  <c r="L46" i="2" s="1"/>
  <c r="H38" i="17"/>
  <c r="L38" i="2" s="1"/>
  <c r="H30" i="17"/>
  <c r="L30" i="2" s="1"/>
  <c r="H22" i="17"/>
  <c r="L22" i="2" s="1"/>
  <c r="H14" i="17"/>
  <c r="L14" i="2" s="1"/>
  <c r="H6" i="17"/>
  <c r="L6" i="2" s="1"/>
  <c r="H697" i="17"/>
  <c r="L697" i="2" s="1"/>
  <c r="H721" i="17"/>
  <c r="L721" i="2" s="1"/>
  <c r="H121" i="17"/>
  <c r="L121" i="2" s="1"/>
  <c r="H717" i="17"/>
  <c r="L717" i="2" s="1"/>
  <c r="H637" i="17"/>
  <c r="L637" i="2" s="1"/>
  <c r="H621" i="17"/>
  <c r="L621" i="2" s="1"/>
  <c r="H597" i="17"/>
  <c r="L597" i="2" s="1"/>
  <c r="H565" i="17"/>
  <c r="L565" i="2" s="1"/>
  <c r="H557" i="17"/>
  <c r="L557" i="2" s="1"/>
  <c r="H549" i="17"/>
  <c r="L549" i="2" s="1"/>
  <c r="H533" i="17"/>
  <c r="L533" i="2" s="1"/>
  <c r="H493" i="17"/>
  <c r="L493" i="2" s="1"/>
  <c r="H477" i="17"/>
  <c r="L477" i="2" s="1"/>
  <c r="H469" i="17"/>
  <c r="L469" i="2" s="1"/>
  <c r="H461" i="17"/>
  <c r="L461" i="2" s="1"/>
  <c r="H445" i="17"/>
  <c r="L445" i="2" s="1"/>
  <c r="H429" i="17"/>
  <c r="L429" i="2" s="1"/>
  <c r="H413" i="17"/>
  <c r="L413" i="2" s="1"/>
  <c r="H405" i="17"/>
  <c r="L405" i="2" s="1"/>
  <c r="H397" i="17"/>
  <c r="L397" i="2" s="1"/>
  <c r="H381" i="17"/>
  <c r="L381" i="2" s="1"/>
  <c r="H373" i="17"/>
  <c r="L373" i="2" s="1"/>
  <c r="H365" i="17"/>
  <c r="L365" i="2" s="1"/>
  <c r="H357" i="17"/>
  <c r="L357" i="2" s="1"/>
  <c r="H341" i="17"/>
  <c r="L341" i="2" s="1"/>
  <c r="H309" i="17"/>
  <c r="L309" i="2" s="1"/>
  <c r="H301" i="17"/>
  <c r="L301" i="2" s="1"/>
  <c r="H293" i="17"/>
  <c r="L293" i="2" s="1"/>
  <c r="H277" i="17"/>
  <c r="L277" i="2" s="1"/>
  <c r="H261" i="17"/>
  <c r="L261" i="2" s="1"/>
  <c r="H253" i="17"/>
  <c r="L253" i="2" s="1"/>
  <c r="H245" i="17"/>
  <c r="L245" i="2" s="1"/>
  <c r="H237" i="17"/>
  <c r="L237" i="2" s="1"/>
  <c r="H229" i="17"/>
  <c r="L229" i="2" s="1"/>
  <c r="H213" i="17"/>
  <c r="L213" i="2" s="1"/>
  <c r="H197" i="17"/>
  <c r="L197" i="2" s="1"/>
  <c r="H189" i="17"/>
  <c r="L189" i="2" s="1"/>
  <c r="H181" i="17"/>
  <c r="L181" i="2" s="1"/>
  <c r="H173" i="17"/>
  <c r="L173" i="2" s="1"/>
  <c r="H165" i="17"/>
  <c r="L165" i="2" s="1"/>
  <c r="H149" i="17"/>
  <c r="L149" i="2" s="1"/>
  <c r="H133" i="17"/>
  <c r="L133" i="2" s="1"/>
  <c r="H53" i="17"/>
  <c r="L53" i="2" s="1"/>
  <c r="H45" i="17"/>
  <c r="L45" i="2" s="1"/>
  <c r="H29" i="17"/>
  <c r="L29" i="2" s="1"/>
  <c r="H411" i="17"/>
  <c r="L411" i="2" s="1"/>
  <c r="H412" i="17"/>
  <c r="L412" i="2" s="1"/>
  <c r="H236" i="17"/>
  <c r="L236" i="2" s="1"/>
  <c r="H682" i="17"/>
  <c r="L682" i="2" s="1"/>
  <c r="H23" i="17"/>
  <c r="L23" i="2" s="1"/>
  <c r="H640" i="17"/>
  <c r="L640" i="2" s="1"/>
  <c r="H632" i="17"/>
  <c r="L632" i="2" s="1"/>
  <c r="H624" i="17"/>
  <c r="L624" i="2" s="1"/>
  <c r="H616" i="17"/>
  <c r="L616" i="2" s="1"/>
  <c r="H608" i="17"/>
  <c r="L608" i="2" s="1"/>
  <c r="H600" i="17"/>
  <c r="L600" i="2" s="1"/>
  <c r="H592" i="17"/>
  <c r="L592" i="2" s="1"/>
  <c r="H584" i="17"/>
  <c r="L584" i="2" s="1"/>
  <c r="H576" i="17"/>
  <c r="L576" i="2" s="1"/>
  <c r="H568" i="17"/>
  <c r="L568" i="2" s="1"/>
  <c r="H560" i="17"/>
  <c r="L560" i="2" s="1"/>
  <c r="H552" i="17"/>
  <c r="L552" i="2" s="1"/>
  <c r="H544" i="17"/>
  <c r="L544" i="2" s="1"/>
  <c r="H536" i="17"/>
  <c r="L536" i="2" s="1"/>
  <c r="H528" i="17"/>
  <c r="L528" i="2" s="1"/>
  <c r="H520" i="17"/>
  <c r="L520" i="2" s="1"/>
  <c r="H512" i="17"/>
  <c r="L512" i="2" s="1"/>
  <c r="H504" i="17"/>
  <c r="L504" i="2" s="1"/>
  <c r="H496" i="17"/>
  <c r="L496" i="2" s="1"/>
  <c r="H488" i="17"/>
  <c r="L488" i="2" s="1"/>
  <c r="H480" i="17"/>
  <c r="L480" i="2" s="1"/>
  <c r="H472" i="17"/>
  <c r="L472" i="2" s="1"/>
  <c r="H464" i="17"/>
  <c r="L464" i="2" s="1"/>
  <c r="H456" i="17"/>
  <c r="L456" i="2" s="1"/>
  <c r="H448" i="17"/>
  <c r="L448" i="2" s="1"/>
  <c r="H440" i="17"/>
  <c r="L440" i="2" s="1"/>
  <c r="H432" i="17"/>
  <c r="L432" i="2" s="1"/>
  <c r="H424" i="17"/>
  <c r="L424" i="2" s="1"/>
  <c r="H416" i="17"/>
  <c r="L416" i="2" s="1"/>
  <c r="H408" i="17"/>
  <c r="L408" i="2" s="1"/>
  <c r="H400" i="17"/>
  <c r="L400" i="2" s="1"/>
  <c r="H392" i="17"/>
  <c r="L392" i="2" s="1"/>
  <c r="H384" i="17"/>
  <c r="L384" i="2" s="1"/>
  <c r="H376" i="17"/>
  <c r="L376" i="2" s="1"/>
  <c r="H368" i="17"/>
  <c r="L368" i="2" s="1"/>
  <c r="H360" i="17"/>
  <c r="L360" i="2" s="1"/>
  <c r="H352" i="17"/>
  <c r="L352" i="2" s="1"/>
  <c r="H344" i="17"/>
  <c r="L344" i="2" s="1"/>
  <c r="H336" i="17"/>
  <c r="L336" i="2" s="1"/>
  <c r="H328" i="17"/>
  <c r="L328" i="2" s="1"/>
  <c r="H320" i="17"/>
  <c r="L320" i="2" s="1"/>
  <c r="H312" i="17"/>
  <c r="L312" i="2" s="1"/>
  <c r="H304" i="17"/>
  <c r="L304" i="2" s="1"/>
  <c r="H296" i="17"/>
  <c r="L296" i="2" s="1"/>
  <c r="H288" i="17"/>
  <c r="L288" i="2" s="1"/>
  <c r="H280" i="17"/>
  <c r="L280" i="2" s="1"/>
  <c r="H272" i="17"/>
  <c r="L272" i="2" s="1"/>
  <c r="H264" i="17"/>
  <c r="L264" i="2" s="1"/>
  <c r="H256" i="17"/>
  <c r="L256" i="2" s="1"/>
  <c r="H248" i="17"/>
  <c r="L248" i="2" s="1"/>
  <c r="H240" i="17"/>
  <c r="L240" i="2" s="1"/>
  <c r="H232" i="17"/>
  <c r="L232" i="2" s="1"/>
  <c r="H224" i="17"/>
  <c r="L224" i="2" s="1"/>
  <c r="H216" i="17"/>
  <c r="L216" i="2" s="1"/>
  <c r="H208" i="17"/>
  <c r="L208" i="2" s="1"/>
  <c r="H200" i="17"/>
  <c r="L200" i="2" s="1"/>
  <c r="H192" i="17"/>
  <c r="L192" i="2" s="1"/>
  <c r="H184" i="17"/>
  <c r="L184" i="2" s="1"/>
  <c r="H176" i="17"/>
  <c r="L176" i="2" s="1"/>
  <c r="H168" i="17"/>
  <c r="L168" i="2" s="1"/>
  <c r="H160" i="17"/>
  <c r="L160" i="2" s="1"/>
  <c r="H152" i="17"/>
  <c r="L152" i="2" s="1"/>
  <c r="H144" i="17"/>
  <c r="L144" i="2" s="1"/>
  <c r="H136" i="17"/>
  <c r="L136" i="2" s="1"/>
  <c r="H56" i="17"/>
  <c r="L56" i="2" s="1"/>
  <c r="H8" i="17"/>
  <c r="L8" i="2" s="1"/>
  <c r="H119" i="17"/>
  <c r="L119" i="2" s="1"/>
  <c r="H7" i="17"/>
  <c r="L7" i="2" s="1"/>
  <c r="H103" i="17"/>
  <c r="L103" i="2" s="1"/>
  <c r="H63" i="17"/>
  <c r="L63" i="2" s="1"/>
  <c r="H55" i="17"/>
  <c r="L55" i="2" s="1"/>
  <c r="H47" i="17"/>
  <c r="L47" i="2" s="1"/>
  <c r="H39" i="17"/>
  <c r="L39" i="2" s="1"/>
  <c r="H31" i="17"/>
  <c r="L31" i="2" s="1"/>
  <c r="H15" i="17"/>
  <c r="L15" i="2" s="1"/>
  <c r="K439" i="2"/>
  <c r="H439" i="17"/>
  <c r="L439" i="2" s="1"/>
  <c r="H712" i="17"/>
  <c r="L712" i="2" s="1"/>
  <c r="H727" i="17"/>
  <c r="L727" i="2" s="1"/>
  <c r="H711" i="17"/>
  <c r="L711" i="2" s="1"/>
  <c r="H647" i="17"/>
  <c r="L647" i="2" s="1"/>
  <c r="H639" i="17"/>
  <c r="L639" i="2" s="1"/>
  <c r="H623" i="17"/>
  <c r="L623" i="2" s="1"/>
  <c r="H591" i="17"/>
  <c r="L591" i="2" s="1"/>
  <c r="H559" i="17"/>
  <c r="L559" i="2" s="1"/>
  <c r="H551" i="17"/>
  <c r="L551" i="2" s="1"/>
  <c r="H535" i="17"/>
  <c r="L535" i="2" s="1"/>
  <c r="H503" i="17"/>
  <c r="L503" i="2" s="1"/>
  <c r="H487" i="17"/>
  <c r="L487" i="2" s="1"/>
  <c r="H471" i="17"/>
  <c r="L471" i="2" s="1"/>
  <c r="H399" i="17"/>
  <c r="L399" i="2" s="1"/>
  <c r="H383" i="17"/>
  <c r="L383" i="2" s="1"/>
  <c r="H367" i="17"/>
  <c r="L367" i="2" s="1"/>
  <c r="H335" i="17"/>
  <c r="L335" i="2" s="1"/>
  <c r="H319" i="17"/>
  <c r="L319" i="2" s="1"/>
  <c r="H311" i="17"/>
  <c r="L311" i="2" s="1"/>
  <c r="H303" i="17"/>
  <c r="L303" i="2" s="1"/>
  <c r="H295" i="17"/>
  <c r="L295" i="2" s="1"/>
  <c r="H279" i="17"/>
  <c r="L279" i="2" s="1"/>
  <c r="H447" i="17"/>
  <c r="L447" i="2" s="1"/>
  <c r="K588" i="2"/>
  <c r="H588" i="17"/>
  <c r="L588" i="2" s="1"/>
  <c r="K436" i="2"/>
  <c r="H436" i="17"/>
  <c r="L436" i="2" s="1"/>
  <c r="K324" i="2"/>
  <c r="H324" i="17"/>
  <c r="L324" i="2" s="1"/>
  <c r="K308" i="2"/>
  <c r="H308" i="17"/>
  <c r="L308" i="2" s="1"/>
  <c r="K300" i="2"/>
  <c r="H300" i="17"/>
  <c r="L300" i="2" s="1"/>
  <c r="K292" i="2"/>
  <c r="H292" i="17"/>
  <c r="L292" i="2" s="1"/>
  <c r="K284" i="2"/>
  <c r="H284" i="17"/>
  <c r="L284" i="2" s="1"/>
  <c r="K268" i="2"/>
  <c r="H268" i="17"/>
  <c r="L268" i="2" s="1"/>
  <c r="K260" i="2"/>
  <c r="H260" i="17"/>
  <c r="L260" i="2" s="1"/>
  <c r="K252" i="2"/>
  <c r="H252" i="17"/>
  <c r="L252" i="2" s="1"/>
  <c r="K244" i="2"/>
  <c r="H244" i="17"/>
  <c r="L244" i="2" s="1"/>
  <c r="K228" i="2"/>
  <c r="H228" i="17"/>
  <c r="L228" i="2" s="1"/>
  <c r="K220" i="2"/>
  <c r="H220" i="17"/>
  <c r="L220" i="2" s="1"/>
  <c r="K204" i="2"/>
  <c r="H204" i="17"/>
  <c r="L204" i="2" s="1"/>
  <c r="K196" i="2"/>
  <c r="H196" i="17"/>
  <c r="L196" i="2" s="1"/>
  <c r="K188" i="2"/>
  <c r="H188" i="17"/>
  <c r="L188" i="2" s="1"/>
  <c r="K180" i="2"/>
  <c r="H180" i="17"/>
  <c r="L180" i="2" s="1"/>
  <c r="K164" i="2"/>
  <c r="H164" i="17"/>
  <c r="L164" i="2" s="1"/>
  <c r="K156" i="2"/>
  <c r="H156" i="17"/>
  <c r="L156" i="2" s="1"/>
  <c r="K140" i="2"/>
  <c r="H140" i="17"/>
  <c r="L140" i="2" s="1"/>
  <c r="K132" i="2"/>
  <c r="H132" i="17"/>
  <c r="L132" i="2" s="1"/>
  <c r="H124" i="17"/>
  <c r="L124" i="2" s="1"/>
  <c r="K124" i="2"/>
  <c r="H116" i="17"/>
  <c r="L116" i="2" s="1"/>
  <c r="K116" i="2"/>
  <c r="H108" i="17"/>
  <c r="L108" i="2" s="1"/>
  <c r="K108" i="2"/>
  <c r="H100" i="17"/>
  <c r="L100" i="2" s="1"/>
  <c r="K100" i="2"/>
  <c r="H92" i="17"/>
  <c r="L92" i="2" s="1"/>
  <c r="K92" i="2"/>
  <c r="H83" i="17"/>
  <c r="L83" i="2" s="1"/>
  <c r="K83" i="2"/>
  <c r="H75" i="17"/>
  <c r="L75" i="2" s="1"/>
  <c r="K75" i="2"/>
  <c r="H67" i="17"/>
  <c r="L67" i="2" s="1"/>
  <c r="K67" i="2"/>
  <c r="K698" i="2"/>
  <c r="H698" i="17"/>
  <c r="L698" i="2" s="1"/>
  <c r="H686" i="17"/>
  <c r="L686" i="2" s="1"/>
  <c r="H678" i="17"/>
  <c r="L678" i="2" s="1"/>
  <c r="H670" i="17"/>
  <c r="L670" i="2" s="1"/>
  <c r="H654" i="17"/>
  <c r="L654" i="2" s="1"/>
  <c r="H646" i="17"/>
  <c r="L646" i="2" s="1"/>
  <c r="H638" i="17"/>
  <c r="L638" i="2" s="1"/>
  <c r="H622" i="17"/>
  <c r="L622" i="2" s="1"/>
  <c r="H495" i="17"/>
  <c r="L495" i="2" s="1"/>
  <c r="H219" i="17"/>
  <c r="L219" i="2" s="1"/>
  <c r="H148" i="17"/>
  <c r="L148" i="2" s="1"/>
  <c r="H704" i="17"/>
  <c r="L704" i="2" s="1"/>
  <c r="K704" i="2"/>
  <c r="K423" i="2"/>
  <c r="H423" i="17"/>
  <c r="L423" i="2" s="1"/>
  <c r="K407" i="2"/>
  <c r="H407" i="17"/>
  <c r="L407" i="2" s="1"/>
  <c r="H599" i="17"/>
  <c r="L599" i="2" s="1"/>
  <c r="H359" i="17"/>
  <c r="L359" i="2" s="1"/>
  <c r="K628" i="2"/>
  <c r="H628" i="17"/>
  <c r="L628" i="2" s="1"/>
  <c r="K612" i="2"/>
  <c r="H612" i="17"/>
  <c r="L612" i="2" s="1"/>
  <c r="K604" i="2"/>
  <c r="H604" i="17"/>
  <c r="L604" i="2" s="1"/>
  <c r="K556" i="2"/>
  <c r="H556" i="17"/>
  <c r="L556" i="2" s="1"/>
  <c r="K540" i="2"/>
  <c r="H540" i="17"/>
  <c r="L540" i="2" s="1"/>
  <c r="K492" i="2"/>
  <c r="H492" i="17"/>
  <c r="L492" i="2" s="1"/>
  <c r="K420" i="2"/>
  <c r="H420" i="17"/>
  <c r="L420" i="2" s="1"/>
  <c r="K372" i="2"/>
  <c r="H372" i="17"/>
  <c r="L372" i="2" s="1"/>
  <c r="K364" i="2"/>
  <c r="H364" i="17"/>
  <c r="L364" i="2" s="1"/>
  <c r="K356" i="2"/>
  <c r="H356" i="17"/>
  <c r="L356" i="2" s="1"/>
  <c r="K348" i="2"/>
  <c r="H348" i="17"/>
  <c r="L348" i="2" s="1"/>
  <c r="K332" i="2"/>
  <c r="H332" i="17"/>
  <c r="L332" i="2" s="1"/>
  <c r="K235" i="2"/>
  <c r="H235" i="17"/>
  <c r="L235" i="2" s="1"/>
  <c r="K211" i="2"/>
  <c r="H211" i="17"/>
  <c r="L211" i="2" s="1"/>
  <c r="K171" i="2"/>
  <c r="H171" i="17"/>
  <c r="L171" i="2" s="1"/>
  <c r="K147" i="2"/>
  <c r="H147" i="17"/>
  <c r="L147" i="2" s="1"/>
  <c r="H123" i="17"/>
  <c r="L123" i="2" s="1"/>
  <c r="K123" i="2"/>
  <c r="H115" i="17"/>
  <c r="L115" i="2" s="1"/>
  <c r="K115" i="2"/>
  <c r="H107" i="17"/>
  <c r="L107" i="2" s="1"/>
  <c r="K107" i="2"/>
  <c r="H99" i="17"/>
  <c r="L99" i="2" s="1"/>
  <c r="K99" i="2"/>
  <c r="H91" i="17"/>
  <c r="L91" i="2" s="1"/>
  <c r="K91" i="2"/>
  <c r="H725" i="17"/>
  <c r="L725" i="2" s="1"/>
  <c r="H709" i="17"/>
  <c r="L709" i="2" s="1"/>
  <c r="H695" i="17"/>
  <c r="L695" i="2" s="1"/>
  <c r="H619" i="17"/>
  <c r="L619" i="2" s="1"/>
  <c r="H580" i="17"/>
  <c r="L580" i="2" s="1"/>
  <c r="H531" i="17"/>
  <c r="L531" i="2" s="1"/>
  <c r="H484" i="17"/>
  <c r="L484" i="2" s="1"/>
  <c r="H396" i="17"/>
  <c r="L396" i="2" s="1"/>
  <c r="H347" i="17"/>
  <c r="L347" i="2" s="1"/>
  <c r="H212" i="17"/>
  <c r="L212" i="2" s="1"/>
  <c r="H131" i="17"/>
  <c r="L131" i="2" s="1"/>
  <c r="H511" i="17"/>
  <c r="L511" i="2" s="1"/>
  <c r="H567" i="17"/>
  <c r="L567" i="2" s="1"/>
  <c r="H701" i="17"/>
  <c r="L701" i="2" s="1"/>
  <c r="K701" i="2"/>
  <c r="H692" i="17"/>
  <c r="L692" i="2" s="1"/>
  <c r="K692" i="2"/>
  <c r="H676" i="17"/>
  <c r="L676" i="2" s="1"/>
  <c r="K676" i="2"/>
  <c r="H668" i="17"/>
  <c r="L668" i="2" s="1"/>
  <c r="K668" i="2"/>
  <c r="H652" i="17"/>
  <c r="L652" i="2" s="1"/>
  <c r="K652" i="2"/>
  <c r="H644" i="17"/>
  <c r="L644" i="2" s="1"/>
  <c r="K644" i="2"/>
  <c r="K620" i="2"/>
  <c r="H620" i="17"/>
  <c r="L620" i="2" s="1"/>
  <c r="K452" i="2"/>
  <c r="H452" i="17"/>
  <c r="L452" i="2" s="1"/>
  <c r="H699" i="17"/>
  <c r="L699" i="2" s="1"/>
  <c r="K699" i="2"/>
  <c r="K106" i="2"/>
  <c r="H106" i="17"/>
  <c r="L106" i="2" s="1"/>
  <c r="K90" i="2"/>
  <c r="H90" i="17"/>
  <c r="L90" i="2" s="1"/>
  <c r="K81" i="2"/>
  <c r="H81" i="17"/>
  <c r="L81" i="2" s="1"/>
  <c r="H3" i="17"/>
  <c r="L3" i="2" s="1"/>
  <c r="H724" i="17"/>
  <c r="L724" i="2" s="1"/>
  <c r="H636" i="17"/>
  <c r="L636" i="2" s="1"/>
  <c r="H596" i="17"/>
  <c r="L596" i="2" s="1"/>
  <c r="H572" i="17"/>
  <c r="L572" i="2" s="1"/>
  <c r="H532" i="17"/>
  <c r="L532" i="2" s="1"/>
  <c r="H508" i="17"/>
  <c r="L508" i="2" s="1"/>
  <c r="H468" i="17"/>
  <c r="L468" i="2" s="1"/>
  <c r="H444" i="17"/>
  <c r="L444" i="2" s="1"/>
  <c r="H404" i="17"/>
  <c r="L404" i="2" s="1"/>
  <c r="H380" i="17"/>
  <c r="L380" i="2" s="1"/>
  <c r="H340" i="17"/>
  <c r="L340" i="2" s="1"/>
  <c r="H316" i="17"/>
  <c r="L316" i="2" s="1"/>
  <c r="H276" i="17"/>
  <c r="L276" i="2" s="1"/>
  <c r="H615" i="17"/>
  <c r="L615" i="2" s="1"/>
  <c r="H527" i="17"/>
  <c r="L527" i="2" s="1"/>
  <c r="H431" i="17"/>
  <c r="L431" i="2" s="1"/>
  <c r="H395" i="17"/>
  <c r="L395" i="2" s="1"/>
  <c r="H343" i="17"/>
  <c r="L343" i="2" s="1"/>
  <c r="H275" i="17"/>
  <c r="L275" i="2" s="1"/>
  <c r="H195" i="17"/>
  <c r="L195" i="2" s="1"/>
  <c r="H122" i="17"/>
  <c r="L122" i="2" s="1"/>
  <c r="K271" i="2"/>
  <c r="H271" i="17"/>
  <c r="L271" i="2" s="1"/>
  <c r="H728" i="17"/>
  <c r="L728" i="2" s="1"/>
  <c r="H575" i="17"/>
  <c r="L575" i="2" s="1"/>
  <c r="H631" i="17"/>
  <c r="L631" i="2" s="1"/>
  <c r="H684" i="17"/>
  <c r="L684" i="2" s="1"/>
  <c r="K684" i="2"/>
  <c r="H660" i="17"/>
  <c r="L660" i="2" s="1"/>
  <c r="K660" i="2"/>
  <c r="K524" i="2"/>
  <c r="H524" i="17"/>
  <c r="L524" i="2" s="1"/>
  <c r="K476" i="2"/>
  <c r="H476" i="17"/>
  <c r="L476" i="2" s="1"/>
  <c r="K460" i="2"/>
  <c r="H460" i="17"/>
  <c r="L460" i="2" s="1"/>
  <c r="K388" i="2"/>
  <c r="H388" i="17"/>
  <c r="L388" i="2" s="1"/>
  <c r="H700" i="17"/>
  <c r="L700" i="2" s="1"/>
  <c r="K700" i="2"/>
  <c r="H691" i="17"/>
  <c r="L691" i="2" s="1"/>
  <c r="K691" i="2"/>
  <c r="H683" i="17"/>
  <c r="L683" i="2" s="1"/>
  <c r="K683" i="2"/>
  <c r="H675" i="17"/>
  <c r="L675" i="2" s="1"/>
  <c r="K675" i="2"/>
  <c r="H667" i="17"/>
  <c r="L667" i="2" s="1"/>
  <c r="K667" i="2"/>
  <c r="H659" i="17"/>
  <c r="L659" i="2" s="1"/>
  <c r="K659" i="2"/>
  <c r="H651" i="17"/>
  <c r="L651" i="2" s="1"/>
  <c r="K651" i="2"/>
  <c r="H643" i="17"/>
  <c r="L643" i="2" s="1"/>
  <c r="K643" i="2"/>
  <c r="K666" i="2"/>
  <c r="H666" i="17"/>
  <c r="L666" i="2" s="1"/>
  <c r="H627" i="17"/>
  <c r="L627" i="2" s="1"/>
  <c r="H595" i="17"/>
  <c r="L595" i="2" s="1"/>
  <c r="H579" i="17"/>
  <c r="L579" i="2" s="1"/>
  <c r="H563" i="17"/>
  <c r="L563" i="2" s="1"/>
  <c r="H555" i="17"/>
  <c r="L555" i="2" s="1"/>
  <c r="H539" i="17"/>
  <c r="L539" i="2" s="1"/>
  <c r="H523" i="17"/>
  <c r="L523" i="2" s="1"/>
  <c r="H491" i="17"/>
  <c r="L491" i="2" s="1"/>
  <c r="H475" i="17"/>
  <c r="L475" i="2" s="1"/>
  <c r="H467" i="17"/>
  <c r="L467" i="2" s="1"/>
  <c r="H459" i="17"/>
  <c r="L459" i="2" s="1"/>
  <c r="H451" i="17"/>
  <c r="L451" i="2" s="1"/>
  <c r="H435" i="17"/>
  <c r="L435" i="2" s="1"/>
  <c r="H403" i="17"/>
  <c r="L403" i="2" s="1"/>
  <c r="H387" i="17"/>
  <c r="L387" i="2" s="1"/>
  <c r="H371" i="17"/>
  <c r="L371" i="2" s="1"/>
  <c r="H339" i="17"/>
  <c r="L339" i="2" s="1"/>
  <c r="H323" i="17"/>
  <c r="L323" i="2" s="1"/>
  <c r="H307" i="17"/>
  <c r="L307" i="2" s="1"/>
  <c r="H299" i="17"/>
  <c r="L299" i="2" s="1"/>
  <c r="H283" i="17"/>
  <c r="L283" i="2" s="1"/>
  <c r="H267" i="17"/>
  <c r="L267" i="2" s="1"/>
  <c r="H251" i="17"/>
  <c r="L251" i="2" s="1"/>
  <c r="H243" i="17"/>
  <c r="L243" i="2" s="1"/>
  <c r="H227" i="17"/>
  <c r="L227" i="2" s="1"/>
  <c r="H203" i="17"/>
  <c r="L203" i="2" s="1"/>
  <c r="H187" i="17"/>
  <c r="L187" i="2" s="1"/>
  <c r="H179" i="17"/>
  <c r="L179" i="2" s="1"/>
  <c r="H163" i="17"/>
  <c r="L163" i="2" s="1"/>
  <c r="H139" i="17"/>
  <c r="L139" i="2" s="1"/>
  <c r="H516" i="17"/>
  <c r="L516" i="2" s="1"/>
  <c r="H428" i="17"/>
  <c r="L428" i="2" s="1"/>
  <c r="H331" i="17"/>
  <c r="L331" i="2" s="1"/>
  <c r="H259" i="17"/>
  <c r="L259" i="2" s="1"/>
  <c r="H88" i="17"/>
  <c r="L88" i="2" s="1"/>
  <c r="K88" i="2"/>
  <c r="H72" i="17"/>
  <c r="L72" i="2" s="1"/>
  <c r="K72" i="2"/>
  <c r="H715" i="17"/>
  <c r="L715" i="2" s="1"/>
  <c r="H571" i="17"/>
  <c r="L571" i="2" s="1"/>
  <c r="H507" i="17"/>
  <c r="L507" i="2" s="1"/>
  <c r="H379" i="17"/>
  <c r="L379" i="2" s="1"/>
  <c r="H315" i="17"/>
  <c r="L315" i="2" s="1"/>
  <c r="H291" i="17"/>
  <c r="L291" i="2" s="1"/>
  <c r="H59" i="17"/>
  <c r="L59" i="2" s="1"/>
  <c r="H51" i="17"/>
  <c r="L51" i="2" s="1"/>
  <c r="H43" i="17"/>
  <c r="L43" i="2" s="1"/>
  <c r="H35" i="17"/>
  <c r="L35" i="2" s="1"/>
  <c r="H27" i="17"/>
  <c r="L27" i="2" s="1"/>
  <c r="H19" i="17"/>
  <c r="L19" i="2" s="1"/>
  <c r="H11" i="17"/>
  <c r="L11" i="2" s="1"/>
  <c r="H649" i="17"/>
  <c r="L649" i="2" s="1"/>
  <c r="H629" i="17"/>
  <c r="L629" i="2" s="1"/>
  <c r="H613" i="17"/>
  <c r="L613" i="2" s="1"/>
  <c r="H389" i="17"/>
  <c r="L389" i="2" s="1"/>
  <c r="H40" i="17"/>
  <c r="L40" i="2" s="1"/>
  <c r="H80" i="17"/>
  <c r="L80" i="2" s="1"/>
  <c r="K80" i="2"/>
  <c r="H731" i="17"/>
  <c r="L731" i="2" s="1"/>
  <c r="H723" i="17"/>
  <c r="L723" i="2" s="1"/>
  <c r="H707" i="17"/>
  <c r="L707" i="2" s="1"/>
  <c r="H635" i="17"/>
  <c r="L635" i="2" s="1"/>
  <c r="H611" i="17"/>
  <c r="L611" i="2" s="1"/>
  <c r="H547" i="17"/>
  <c r="L547" i="2" s="1"/>
  <c r="H483" i="17"/>
  <c r="L483" i="2" s="1"/>
  <c r="H443" i="17"/>
  <c r="L443" i="2" s="1"/>
  <c r="H419" i="17"/>
  <c r="L419" i="2" s="1"/>
  <c r="H355" i="17"/>
  <c r="L355" i="2" s="1"/>
  <c r="H705" i="17"/>
  <c r="L705" i="2" s="1"/>
  <c r="K705" i="2"/>
  <c r="H696" i="17"/>
  <c r="L696" i="2" s="1"/>
  <c r="K696" i="2"/>
  <c r="H688" i="17"/>
  <c r="L688" i="2" s="1"/>
  <c r="K688" i="2"/>
  <c r="H680" i="17"/>
  <c r="L680" i="2" s="1"/>
  <c r="K680" i="2"/>
  <c r="H672" i="17"/>
  <c r="L672" i="2" s="1"/>
  <c r="K672" i="2"/>
  <c r="H664" i="17"/>
  <c r="L664" i="2" s="1"/>
  <c r="K664" i="2"/>
  <c r="H656" i="17"/>
  <c r="L656" i="2" s="1"/>
  <c r="K656" i="2"/>
  <c r="H648" i="17"/>
  <c r="L648" i="2" s="1"/>
  <c r="K648" i="2"/>
  <c r="H128" i="17"/>
  <c r="L128" i="2" s="1"/>
  <c r="H120" i="17"/>
  <c r="L120" i="2" s="1"/>
  <c r="K120" i="2"/>
  <c r="H112" i="17"/>
  <c r="L112" i="2" s="1"/>
  <c r="K112" i="2"/>
  <c r="H104" i="17"/>
  <c r="L104" i="2" s="1"/>
  <c r="K104" i="2"/>
  <c r="H96" i="17"/>
  <c r="L96" i="2" s="1"/>
  <c r="K96" i="2"/>
  <c r="H87" i="17"/>
  <c r="L87" i="2" s="1"/>
  <c r="K87" i="2"/>
  <c r="H79" i="17"/>
  <c r="L79" i="2" s="1"/>
  <c r="K79" i="2"/>
  <c r="H71" i="17"/>
  <c r="L71" i="2" s="1"/>
  <c r="K71" i="2"/>
  <c r="H730" i="17"/>
  <c r="L730" i="2" s="1"/>
  <c r="H722" i="17"/>
  <c r="L722" i="2" s="1"/>
  <c r="H714" i="17"/>
  <c r="L714" i="2" s="1"/>
  <c r="H706" i="17"/>
  <c r="L706" i="2" s="1"/>
  <c r="H690" i="17"/>
  <c r="L690" i="2" s="1"/>
  <c r="H674" i="17"/>
  <c r="L674" i="2" s="1"/>
  <c r="H658" i="17"/>
  <c r="L658" i="2" s="1"/>
  <c r="H650" i="17"/>
  <c r="L650" i="2" s="1"/>
  <c r="H642" i="17"/>
  <c r="L642" i="2" s="1"/>
  <c r="H634" i="17"/>
  <c r="L634" i="2" s="1"/>
  <c r="H626" i="17"/>
  <c r="L626" i="2" s="1"/>
  <c r="H618" i="17"/>
  <c r="L618" i="2" s="1"/>
  <c r="H610" i="17"/>
  <c r="L610" i="2" s="1"/>
  <c r="H602" i="17"/>
  <c r="L602" i="2" s="1"/>
  <c r="H594" i="17"/>
  <c r="L594" i="2" s="1"/>
  <c r="H586" i="17"/>
  <c r="L586" i="2" s="1"/>
  <c r="H578" i="17"/>
  <c r="L578" i="2" s="1"/>
  <c r="H570" i="17"/>
  <c r="L570" i="2" s="1"/>
  <c r="H562" i="17"/>
  <c r="L562" i="2" s="1"/>
  <c r="H554" i="17"/>
  <c r="L554" i="2" s="1"/>
  <c r="H546" i="17"/>
  <c r="L546" i="2" s="1"/>
  <c r="H538" i="17"/>
  <c r="L538" i="2" s="1"/>
  <c r="H530" i="17"/>
  <c r="L530" i="2" s="1"/>
  <c r="H522" i="17"/>
  <c r="L522" i="2" s="1"/>
  <c r="H514" i="17"/>
  <c r="L514" i="2" s="1"/>
  <c r="H506" i="17"/>
  <c r="L506" i="2" s="1"/>
  <c r="H498" i="17"/>
  <c r="L498" i="2" s="1"/>
  <c r="H490" i="17"/>
  <c r="L490" i="2" s="1"/>
  <c r="H482" i="17"/>
  <c r="L482" i="2" s="1"/>
  <c r="H474" i="17"/>
  <c r="L474" i="2" s="1"/>
  <c r="H466" i="17"/>
  <c r="L466" i="2" s="1"/>
  <c r="H458" i="17"/>
  <c r="L458" i="2" s="1"/>
  <c r="H450" i="17"/>
  <c r="L450" i="2" s="1"/>
  <c r="H442" i="17"/>
  <c r="L442" i="2" s="1"/>
  <c r="H434" i="17"/>
  <c r="L434" i="2" s="1"/>
  <c r="H426" i="17"/>
  <c r="L426" i="2" s="1"/>
  <c r="H418" i="17"/>
  <c r="L418" i="2" s="1"/>
  <c r="H410" i="17"/>
  <c r="L410" i="2" s="1"/>
  <c r="H402" i="17"/>
  <c r="L402" i="2" s="1"/>
  <c r="H394" i="17"/>
  <c r="L394" i="2" s="1"/>
  <c r="H386" i="17"/>
  <c r="L386" i="2" s="1"/>
  <c r="H378" i="17"/>
  <c r="L378" i="2" s="1"/>
  <c r="H370" i="17"/>
  <c r="L370" i="2" s="1"/>
  <c r="H362" i="17"/>
  <c r="L362" i="2" s="1"/>
  <c r="H354" i="17"/>
  <c r="L354" i="2" s="1"/>
  <c r="H346" i="17"/>
  <c r="L346" i="2" s="1"/>
  <c r="H338" i="17"/>
  <c r="L338" i="2" s="1"/>
  <c r="H330" i="17"/>
  <c r="L330" i="2" s="1"/>
  <c r="H322" i="17"/>
  <c r="L322" i="2" s="1"/>
  <c r="H314" i="17"/>
  <c r="L314" i="2" s="1"/>
  <c r="H306" i="17"/>
  <c r="L306" i="2" s="1"/>
  <c r="H298" i="17"/>
  <c r="L298" i="2" s="1"/>
  <c r="H290" i="17"/>
  <c r="L290" i="2" s="1"/>
  <c r="H282" i="17"/>
  <c r="L282" i="2" s="1"/>
  <c r="H274" i="17"/>
  <c r="L274" i="2" s="1"/>
  <c r="H266" i="17"/>
  <c r="L266" i="2" s="1"/>
  <c r="H258" i="17"/>
  <c r="L258" i="2" s="1"/>
  <c r="H250" i="17"/>
  <c r="L250" i="2" s="1"/>
  <c r="H242" i="17"/>
  <c r="L242" i="2" s="1"/>
  <c r="H234" i="17"/>
  <c r="L234" i="2" s="1"/>
  <c r="H226" i="17"/>
  <c r="L226" i="2" s="1"/>
  <c r="H218" i="17"/>
  <c r="L218" i="2" s="1"/>
  <c r="H210" i="17"/>
  <c r="L210" i="2" s="1"/>
  <c r="H202" i="17"/>
  <c r="L202" i="2" s="1"/>
  <c r="H194" i="17"/>
  <c r="L194" i="2" s="1"/>
  <c r="H186" i="17"/>
  <c r="L186" i="2" s="1"/>
  <c r="H178" i="17"/>
  <c r="L178" i="2" s="1"/>
  <c r="H170" i="17"/>
  <c r="L170" i="2" s="1"/>
  <c r="H162" i="17"/>
  <c r="L162" i="2" s="1"/>
  <c r="H154" i="17"/>
  <c r="L154" i="2" s="1"/>
  <c r="H146" i="17"/>
  <c r="L146" i="2" s="1"/>
  <c r="H138" i="17"/>
  <c r="L138" i="2" s="1"/>
  <c r="H130" i="17"/>
  <c r="L130" i="2" s="1"/>
  <c r="H114" i="17"/>
  <c r="L114" i="2" s="1"/>
  <c r="H98" i="17"/>
  <c r="L98" i="2" s="1"/>
  <c r="H74" i="17"/>
  <c r="L74" i="2" s="1"/>
  <c r="H66" i="17"/>
  <c r="L66" i="2" s="1"/>
  <c r="H58" i="17"/>
  <c r="L58" i="2" s="1"/>
  <c r="H50" i="17"/>
  <c r="L50" i="2" s="1"/>
  <c r="H42" i="17"/>
  <c r="L42" i="2" s="1"/>
  <c r="H34" i="17"/>
  <c r="L34" i="2" s="1"/>
  <c r="H26" i="17"/>
  <c r="L26" i="2" s="1"/>
  <c r="H18" i="17"/>
  <c r="L18" i="2" s="1"/>
  <c r="H10" i="17"/>
  <c r="L10" i="2" s="1"/>
  <c r="H541" i="17"/>
  <c r="L541" i="2" s="1"/>
  <c r="H525" i="17"/>
  <c r="L525" i="2" s="1"/>
  <c r="H509" i="17"/>
  <c r="L509" i="2" s="1"/>
  <c r="H285" i="17"/>
  <c r="L285" i="2" s="1"/>
  <c r="H269" i="17"/>
  <c r="L269" i="2" s="1"/>
  <c r="H205" i="17"/>
  <c r="L205" i="2" s="1"/>
  <c r="H141" i="17"/>
  <c r="L141" i="2" s="1"/>
  <c r="H61" i="17"/>
  <c r="L61" i="2" s="1"/>
  <c r="H21" i="17"/>
  <c r="L21" i="2" s="1"/>
  <c r="H86" i="17"/>
  <c r="L86" i="2" s="1"/>
  <c r="K86" i="2"/>
  <c r="H78" i="17"/>
  <c r="L78" i="2" s="1"/>
  <c r="K78" i="2"/>
  <c r="H70" i="17"/>
  <c r="L70" i="2" s="1"/>
  <c r="K70" i="2"/>
  <c r="H689" i="17"/>
  <c r="L689" i="2" s="1"/>
  <c r="H681" i="17"/>
  <c r="L681" i="2" s="1"/>
  <c r="H673" i="17"/>
  <c r="L673" i="2" s="1"/>
  <c r="H657" i="17"/>
  <c r="L657" i="2" s="1"/>
  <c r="H641" i="17"/>
  <c r="L641" i="2" s="1"/>
  <c r="H633" i="17"/>
  <c r="L633" i="2" s="1"/>
  <c r="H625" i="17"/>
  <c r="L625" i="2" s="1"/>
  <c r="H617" i="17"/>
  <c r="L617" i="2" s="1"/>
  <c r="H609" i="17"/>
  <c r="L609" i="2" s="1"/>
  <c r="H601" i="17"/>
  <c r="L601" i="2" s="1"/>
  <c r="H593" i="17"/>
  <c r="L593" i="2" s="1"/>
  <c r="H585" i="17"/>
  <c r="L585" i="2" s="1"/>
  <c r="H577" i="17"/>
  <c r="L577" i="2" s="1"/>
  <c r="H569" i="17"/>
  <c r="L569" i="2" s="1"/>
  <c r="H561" i="17"/>
  <c r="L561" i="2" s="1"/>
  <c r="H553" i="17"/>
  <c r="L553" i="2" s="1"/>
  <c r="H545" i="17"/>
  <c r="L545" i="2" s="1"/>
  <c r="H537" i="17"/>
  <c r="L537" i="2" s="1"/>
  <c r="H529" i="17"/>
  <c r="L529" i="2" s="1"/>
  <c r="H521" i="17"/>
  <c r="L521" i="2" s="1"/>
  <c r="H513" i="17"/>
  <c r="L513" i="2" s="1"/>
  <c r="H505" i="17"/>
  <c r="L505" i="2" s="1"/>
  <c r="H497" i="17"/>
  <c r="L497" i="2" s="1"/>
  <c r="H489" i="17"/>
  <c r="L489" i="2" s="1"/>
  <c r="H481" i="17"/>
  <c r="L481" i="2" s="1"/>
  <c r="H473" i="17"/>
  <c r="L473" i="2" s="1"/>
  <c r="H465" i="17"/>
  <c r="L465" i="2" s="1"/>
  <c r="H457" i="17"/>
  <c r="L457" i="2" s="1"/>
  <c r="H449" i="17"/>
  <c r="L449" i="2" s="1"/>
  <c r="H441" i="17"/>
  <c r="L441" i="2" s="1"/>
  <c r="H433" i="17"/>
  <c r="L433" i="2" s="1"/>
  <c r="H425" i="17"/>
  <c r="L425" i="2" s="1"/>
  <c r="H417" i="17"/>
  <c r="L417" i="2" s="1"/>
  <c r="H409" i="17"/>
  <c r="L409" i="2" s="1"/>
  <c r="H401" i="17"/>
  <c r="L401" i="2" s="1"/>
  <c r="H393" i="17"/>
  <c r="L393" i="2" s="1"/>
  <c r="H385" i="17"/>
  <c r="L385" i="2" s="1"/>
  <c r="H377" i="17"/>
  <c r="L377" i="2" s="1"/>
  <c r="H369" i="17"/>
  <c r="L369" i="2" s="1"/>
  <c r="H361" i="17"/>
  <c r="L361" i="2" s="1"/>
  <c r="H353" i="17"/>
  <c r="L353" i="2" s="1"/>
  <c r="H345" i="17"/>
  <c r="L345" i="2" s="1"/>
  <c r="H337" i="17"/>
  <c r="L337" i="2" s="1"/>
  <c r="H329" i="17"/>
  <c r="L329" i="2" s="1"/>
  <c r="H321" i="17"/>
  <c r="L321" i="2" s="1"/>
  <c r="H313" i="17"/>
  <c r="L313" i="2" s="1"/>
  <c r="H305" i="17"/>
  <c r="L305" i="2" s="1"/>
  <c r="H297" i="17"/>
  <c r="L297" i="2" s="1"/>
  <c r="H289" i="17"/>
  <c r="L289" i="2" s="1"/>
  <c r="H281" i="17"/>
  <c r="L281" i="2" s="1"/>
  <c r="H273" i="17"/>
  <c r="L273" i="2" s="1"/>
  <c r="H265" i="17"/>
  <c r="L265" i="2" s="1"/>
  <c r="H257" i="17"/>
  <c r="L257" i="2" s="1"/>
  <c r="H249" i="17"/>
  <c r="L249" i="2" s="1"/>
  <c r="H241" i="17"/>
  <c r="L241" i="2" s="1"/>
  <c r="H233" i="17"/>
  <c r="L233" i="2" s="1"/>
  <c r="H225" i="17"/>
  <c r="L225" i="2" s="1"/>
  <c r="H217" i="17"/>
  <c r="L217" i="2" s="1"/>
  <c r="H209" i="17"/>
  <c r="L209" i="2" s="1"/>
  <c r="H201" i="17"/>
  <c r="L201" i="2" s="1"/>
  <c r="H193" i="17"/>
  <c r="L193" i="2" s="1"/>
  <c r="H185" i="17"/>
  <c r="L185" i="2" s="1"/>
  <c r="H177" i="17"/>
  <c r="L177" i="2" s="1"/>
  <c r="H169" i="17"/>
  <c r="L169" i="2" s="1"/>
  <c r="H161" i="17"/>
  <c r="L161" i="2" s="1"/>
  <c r="H153" i="17"/>
  <c r="L153" i="2" s="1"/>
  <c r="H145" i="17"/>
  <c r="L145" i="2" s="1"/>
  <c r="H137" i="17"/>
  <c r="L137" i="2" s="1"/>
  <c r="H129" i="17"/>
  <c r="L129" i="2" s="1"/>
  <c r="H113" i="17"/>
  <c r="L113" i="2" s="1"/>
  <c r="H105" i="17"/>
  <c r="L105" i="2" s="1"/>
  <c r="H97" i="17"/>
  <c r="L97" i="2" s="1"/>
  <c r="H73" i="17"/>
  <c r="L73" i="2" s="1"/>
  <c r="H65" i="17"/>
  <c r="L65" i="2" s="1"/>
  <c r="H57" i="17"/>
  <c r="L57" i="2" s="1"/>
  <c r="H49" i="17"/>
  <c r="L49" i="2" s="1"/>
  <c r="H41" i="17"/>
  <c r="L41" i="2" s="1"/>
  <c r="H33" i="17"/>
  <c r="L33" i="2" s="1"/>
  <c r="H25" i="17"/>
  <c r="L25" i="2" s="1"/>
  <c r="H17" i="17"/>
  <c r="L17" i="2" s="1"/>
  <c r="H9" i="17"/>
  <c r="L9" i="2" s="1"/>
  <c r="H453" i="17"/>
  <c r="L453" i="2" s="1"/>
  <c r="H437" i="17"/>
  <c r="L437" i="2" s="1"/>
  <c r="H421" i="17"/>
  <c r="L421" i="2" s="1"/>
  <c r="K128" i="2"/>
  <c r="H85" i="17"/>
  <c r="L85" i="2" s="1"/>
  <c r="K85" i="2"/>
  <c r="H77" i="17"/>
  <c r="L77" i="2" s="1"/>
  <c r="K77" i="2"/>
  <c r="H69" i="17"/>
  <c r="L69" i="2" s="1"/>
  <c r="K69" i="2"/>
  <c r="H720" i="17"/>
  <c r="L720" i="2" s="1"/>
  <c r="H64" i="17"/>
  <c r="L64" i="2" s="1"/>
  <c r="H48" i="17"/>
  <c r="L48" i="2" s="1"/>
  <c r="H32" i="17"/>
  <c r="L32" i="2" s="1"/>
  <c r="H16" i="17"/>
  <c r="L16" i="2" s="1"/>
  <c r="H605" i="17"/>
  <c r="L605" i="2" s="1"/>
  <c r="H589" i="17"/>
  <c r="L589" i="2" s="1"/>
  <c r="H573" i="17"/>
  <c r="L573" i="2" s="1"/>
  <c r="H349" i="17"/>
  <c r="L349" i="2" s="1"/>
  <c r="H333" i="17"/>
  <c r="L333" i="2" s="1"/>
  <c r="H317" i="17"/>
  <c r="L317" i="2" s="1"/>
  <c r="H221" i="17"/>
  <c r="L221" i="2" s="1"/>
  <c r="H157" i="17"/>
  <c r="L157" i="2" s="1"/>
  <c r="H37" i="17"/>
  <c r="L37" i="2" s="1"/>
  <c r="H13" i="17"/>
  <c r="L13" i="2" s="1"/>
  <c r="H2" i="17"/>
  <c r="L2" i="2" s="1"/>
  <c r="K2" i="2"/>
  <c r="U8" i="2" s="1"/>
  <c r="H702" i="17"/>
  <c r="L702" i="2" s="1"/>
  <c r="K702" i="2"/>
  <c r="H693" i="17"/>
  <c r="L693" i="2" s="1"/>
  <c r="K693" i="2"/>
  <c r="H685" i="17"/>
  <c r="L685" i="2" s="1"/>
  <c r="K685" i="2"/>
  <c r="H677" i="17"/>
  <c r="L677" i="2" s="1"/>
  <c r="K677" i="2"/>
  <c r="H669" i="17"/>
  <c r="L669" i="2" s="1"/>
  <c r="K669" i="2"/>
  <c r="H661" i="17"/>
  <c r="L661" i="2" s="1"/>
  <c r="K661" i="2"/>
  <c r="H653" i="17"/>
  <c r="L653" i="2" s="1"/>
  <c r="K653" i="2"/>
  <c r="H645" i="17"/>
  <c r="L645" i="2" s="1"/>
  <c r="K645" i="2"/>
  <c r="H125" i="17"/>
  <c r="L125" i="2" s="1"/>
  <c r="K125" i="2"/>
  <c r="H117" i="17"/>
  <c r="L117" i="2" s="1"/>
  <c r="K117" i="2"/>
  <c r="H109" i="17"/>
  <c r="L109" i="2" s="1"/>
  <c r="K109" i="2"/>
  <c r="H101" i="17"/>
  <c r="L101" i="2" s="1"/>
  <c r="K101" i="2"/>
  <c r="H93" i="17"/>
  <c r="L93" i="2" s="1"/>
  <c r="K93" i="2"/>
  <c r="H84" i="17"/>
  <c r="L84" i="2" s="1"/>
  <c r="K84" i="2"/>
  <c r="H76" i="17"/>
  <c r="L76" i="2" s="1"/>
  <c r="K76" i="2"/>
  <c r="H68" i="17"/>
  <c r="L68" i="2" s="1"/>
  <c r="K68" i="2"/>
  <c r="H719" i="17"/>
  <c r="L719" i="2" s="1"/>
  <c r="H703" i="17"/>
  <c r="L703" i="2" s="1"/>
  <c r="H687" i="17"/>
  <c r="L687" i="2" s="1"/>
  <c r="H679" i="17"/>
  <c r="L679" i="2" s="1"/>
  <c r="H671" i="17"/>
  <c r="L671" i="2" s="1"/>
  <c r="H655" i="17"/>
  <c r="L655" i="2" s="1"/>
  <c r="H607" i="17"/>
  <c r="L607" i="2" s="1"/>
  <c r="H583" i="17"/>
  <c r="L583" i="2" s="1"/>
  <c r="H543" i="17"/>
  <c r="L543" i="2" s="1"/>
  <c r="H519" i="17"/>
  <c r="L519" i="2" s="1"/>
  <c r="H479" i="17"/>
  <c r="L479" i="2" s="1"/>
  <c r="H455" i="17"/>
  <c r="L455" i="2" s="1"/>
  <c r="H415" i="17"/>
  <c r="L415" i="2" s="1"/>
  <c r="H391" i="17"/>
  <c r="L391" i="2" s="1"/>
  <c r="H351" i="17"/>
  <c r="L351" i="2" s="1"/>
  <c r="H327" i="17"/>
  <c r="L327" i="2" s="1"/>
  <c r="H287" i="17"/>
  <c r="L287" i="2" s="1"/>
  <c r="H263" i="17"/>
  <c r="L263" i="2" s="1"/>
  <c r="H255" i="17"/>
  <c r="L255" i="2" s="1"/>
  <c r="H247" i="17"/>
  <c r="L247" i="2" s="1"/>
  <c r="H239" i="17"/>
  <c r="L239" i="2" s="1"/>
  <c r="H231" i="17"/>
  <c r="L231" i="2" s="1"/>
  <c r="H223" i="17"/>
  <c r="L223" i="2" s="1"/>
  <c r="H215" i="17"/>
  <c r="L215" i="2" s="1"/>
  <c r="H207" i="17"/>
  <c r="L207" i="2" s="1"/>
  <c r="H199" i="17"/>
  <c r="L199" i="2" s="1"/>
  <c r="H191" i="17"/>
  <c r="L191" i="2" s="1"/>
  <c r="H183" i="17"/>
  <c r="L183" i="2" s="1"/>
  <c r="H175" i="17"/>
  <c r="L175" i="2" s="1"/>
  <c r="H167" i="17"/>
  <c r="L167" i="2" s="1"/>
  <c r="H159" i="17"/>
  <c r="L159" i="2" s="1"/>
  <c r="H151" i="17"/>
  <c r="L151" i="2" s="1"/>
  <c r="H143" i="17"/>
  <c r="L143" i="2" s="1"/>
  <c r="H135" i="17"/>
  <c r="L135" i="2" s="1"/>
  <c r="H127" i="17"/>
  <c r="L127" i="2" s="1"/>
  <c r="H111" i="17"/>
  <c r="L111" i="2" s="1"/>
  <c r="H95" i="17"/>
  <c r="L95" i="2" s="1"/>
  <c r="H517" i="17"/>
  <c r="L517" i="2" s="1"/>
  <c r="H501" i="17"/>
  <c r="L501" i="2" s="1"/>
  <c r="H485" i="17"/>
  <c r="L485" i="2" s="1"/>
  <c r="H716" i="17"/>
  <c r="L716" i="2" s="1"/>
  <c r="H708" i="17"/>
  <c r="L708" i="2" s="1"/>
  <c r="H60" i="17"/>
  <c r="L60" i="2" s="1"/>
  <c r="H52" i="17"/>
  <c r="L52" i="2" s="1"/>
  <c r="H44" i="17"/>
  <c r="L44" i="2" s="1"/>
  <c r="H36" i="17"/>
  <c r="L36" i="2" s="1"/>
  <c r="H28" i="17"/>
  <c r="L28" i="2" s="1"/>
  <c r="H20" i="17"/>
  <c r="L20" i="2" s="1"/>
  <c r="H12" i="17"/>
  <c r="L12" i="2" s="1"/>
  <c r="H4" i="17"/>
  <c r="L4" i="2" s="1"/>
  <c r="L3" i="3"/>
  <c r="M3" i="3"/>
  <c r="N3" i="3"/>
  <c r="L4" i="3"/>
  <c r="M4" i="3"/>
  <c r="N4" i="3"/>
  <c r="K5" i="3"/>
  <c r="L5" i="3"/>
  <c r="M5" i="3"/>
  <c r="N5" i="3"/>
  <c r="K6" i="3"/>
  <c r="L6" i="3"/>
  <c r="M6" i="3"/>
  <c r="N6" i="3"/>
  <c r="K7" i="3"/>
  <c r="L7" i="3"/>
  <c r="M7" i="3"/>
  <c r="N7" i="3"/>
  <c r="K8" i="3"/>
  <c r="L8" i="3"/>
  <c r="M8" i="3"/>
  <c r="N8" i="3"/>
  <c r="K9" i="3"/>
  <c r="L9" i="3"/>
  <c r="M9" i="3"/>
  <c r="N9" i="3"/>
  <c r="K10" i="3"/>
  <c r="L10" i="3"/>
  <c r="M10" i="3"/>
  <c r="N10" i="3"/>
  <c r="K11" i="3"/>
  <c r="L11" i="3"/>
  <c r="M11" i="3"/>
  <c r="N11" i="3"/>
  <c r="K12" i="3"/>
  <c r="L12" i="3"/>
  <c r="M12" i="3"/>
  <c r="N12" i="3"/>
  <c r="K13" i="3"/>
  <c r="L13" i="3"/>
  <c r="M13" i="3"/>
  <c r="N13" i="3"/>
  <c r="K14" i="3"/>
  <c r="L14" i="3"/>
  <c r="M14" i="3"/>
  <c r="N14" i="3"/>
  <c r="K15" i="3"/>
  <c r="L15" i="3"/>
  <c r="M15" i="3"/>
  <c r="N15" i="3"/>
  <c r="K16" i="3"/>
  <c r="L16" i="3"/>
  <c r="M16" i="3"/>
  <c r="N16" i="3"/>
  <c r="K17" i="3"/>
  <c r="L17" i="3"/>
  <c r="M17" i="3"/>
  <c r="N17" i="3"/>
  <c r="K18" i="3"/>
  <c r="L18" i="3"/>
  <c r="M18" i="3"/>
  <c r="N18" i="3"/>
  <c r="K19" i="3"/>
  <c r="L19" i="3"/>
  <c r="M19" i="3"/>
  <c r="N19" i="3"/>
  <c r="K20" i="3"/>
  <c r="L20" i="3"/>
  <c r="M20" i="3"/>
  <c r="N20" i="3"/>
  <c r="K21" i="3"/>
  <c r="L21" i="3"/>
  <c r="M21" i="3"/>
  <c r="N21" i="3"/>
  <c r="K22" i="3"/>
  <c r="L22" i="3"/>
  <c r="M22" i="3"/>
  <c r="N22" i="3"/>
  <c r="K23" i="3"/>
  <c r="L23" i="3"/>
  <c r="M23" i="3"/>
  <c r="N23" i="3"/>
  <c r="K24" i="3"/>
  <c r="L24" i="3"/>
  <c r="M24" i="3"/>
  <c r="N24" i="3"/>
  <c r="K25" i="3"/>
  <c r="L25" i="3"/>
  <c r="M25" i="3"/>
  <c r="N25" i="3"/>
  <c r="K26" i="3"/>
  <c r="L26" i="3"/>
  <c r="M26" i="3"/>
  <c r="N26" i="3"/>
  <c r="K27" i="3"/>
  <c r="L27" i="3"/>
  <c r="M27" i="3"/>
  <c r="N27" i="3"/>
  <c r="K28" i="3"/>
  <c r="L28" i="3"/>
  <c r="M28" i="3"/>
  <c r="N28" i="3"/>
  <c r="K29" i="3"/>
  <c r="L29" i="3"/>
  <c r="M29" i="3"/>
  <c r="N29" i="3"/>
  <c r="K30" i="3"/>
  <c r="L30" i="3"/>
  <c r="M30" i="3"/>
  <c r="N30" i="3"/>
  <c r="K31" i="3"/>
  <c r="L31" i="3"/>
  <c r="M31" i="3"/>
  <c r="N31" i="3"/>
  <c r="K32" i="3"/>
  <c r="L32" i="3"/>
  <c r="M32" i="3"/>
  <c r="N32" i="3"/>
  <c r="K33" i="3"/>
  <c r="L33" i="3"/>
  <c r="M33" i="3"/>
  <c r="N33" i="3"/>
  <c r="K34" i="3"/>
  <c r="L34" i="3"/>
  <c r="M34" i="3"/>
  <c r="N34" i="3"/>
  <c r="K35" i="3"/>
  <c r="L35" i="3"/>
  <c r="M35" i="3"/>
  <c r="N35" i="3"/>
  <c r="K36" i="3"/>
  <c r="L36" i="3"/>
  <c r="M36" i="3"/>
  <c r="N36" i="3"/>
  <c r="K37" i="3"/>
  <c r="L37" i="3"/>
  <c r="M37" i="3"/>
  <c r="N37" i="3"/>
  <c r="K38" i="3"/>
  <c r="L38" i="3"/>
  <c r="M38" i="3"/>
  <c r="N38" i="3"/>
  <c r="K39" i="3"/>
  <c r="L39" i="3"/>
  <c r="M39" i="3"/>
  <c r="N39" i="3"/>
  <c r="K40" i="3"/>
  <c r="L40" i="3"/>
  <c r="M40" i="3"/>
  <c r="N40" i="3"/>
  <c r="K41" i="3"/>
  <c r="L41" i="3"/>
  <c r="M41" i="3"/>
  <c r="N41" i="3"/>
  <c r="K42" i="3"/>
  <c r="L42" i="3"/>
  <c r="M42" i="3"/>
  <c r="N42" i="3"/>
  <c r="K43" i="3"/>
  <c r="L43" i="3"/>
  <c r="M43" i="3"/>
  <c r="N43" i="3"/>
  <c r="K44" i="3"/>
  <c r="L44" i="3"/>
  <c r="M44" i="3"/>
  <c r="N44" i="3"/>
  <c r="K45" i="3"/>
  <c r="L45" i="3"/>
  <c r="M45" i="3"/>
  <c r="N45" i="3"/>
  <c r="K46" i="3"/>
  <c r="L46" i="3"/>
  <c r="M46" i="3"/>
  <c r="N46" i="3"/>
  <c r="K47" i="3"/>
  <c r="L47" i="3"/>
  <c r="M47" i="3"/>
  <c r="N47" i="3"/>
  <c r="K48" i="3"/>
  <c r="L48" i="3"/>
  <c r="M48" i="3"/>
  <c r="N48" i="3"/>
  <c r="K49" i="3"/>
  <c r="L49" i="3"/>
  <c r="M49" i="3"/>
  <c r="N49" i="3"/>
  <c r="K50" i="3"/>
  <c r="L50" i="3"/>
  <c r="M50" i="3"/>
  <c r="N50" i="3"/>
  <c r="K51" i="3"/>
  <c r="L51" i="3"/>
  <c r="M51" i="3"/>
  <c r="N51" i="3"/>
  <c r="K52" i="3"/>
  <c r="L52" i="3"/>
  <c r="M52" i="3"/>
  <c r="N52" i="3"/>
  <c r="K53" i="3"/>
  <c r="L53" i="3"/>
  <c r="M53" i="3"/>
  <c r="N53" i="3"/>
  <c r="K54" i="3"/>
  <c r="L54" i="3"/>
  <c r="M54" i="3"/>
  <c r="N54" i="3"/>
  <c r="K55" i="3"/>
  <c r="L55" i="3"/>
  <c r="M55" i="3"/>
  <c r="N55" i="3"/>
  <c r="K56" i="3"/>
  <c r="L56" i="3"/>
  <c r="M56" i="3"/>
  <c r="N56" i="3"/>
  <c r="K57" i="3"/>
  <c r="L57" i="3"/>
  <c r="M57" i="3"/>
  <c r="N57" i="3"/>
  <c r="K58" i="3"/>
  <c r="L58" i="3"/>
  <c r="M58" i="3"/>
  <c r="N58" i="3"/>
  <c r="K59" i="3"/>
  <c r="L59" i="3"/>
  <c r="M59" i="3"/>
  <c r="N59" i="3"/>
  <c r="K60" i="3"/>
  <c r="L60" i="3"/>
  <c r="M60" i="3"/>
  <c r="N60" i="3"/>
  <c r="K61" i="3"/>
  <c r="L61" i="3"/>
  <c r="M61" i="3"/>
  <c r="N61" i="3"/>
  <c r="K62" i="3"/>
  <c r="L62" i="3"/>
  <c r="M62" i="3"/>
  <c r="N62" i="3"/>
  <c r="K63" i="3"/>
  <c r="L63" i="3"/>
  <c r="M63" i="3"/>
  <c r="N63" i="3"/>
  <c r="K64" i="3"/>
  <c r="L64" i="3"/>
  <c r="M64" i="3"/>
  <c r="N64" i="3"/>
  <c r="K65" i="3"/>
  <c r="L65" i="3"/>
  <c r="M65" i="3"/>
  <c r="N65" i="3"/>
  <c r="K66" i="3"/>
  <c r="L66" i="3"/>
  <c r="M66" i="3"/>
  <c r="N66" i="3"/>
  <c r="K67" i="3"/>
  <c r="L67" i="3"/>
  <c r="M67" i="3"/>
  <c r="N67" i="3"/>
  <c r="K68" i="3"/>
  <c r="L68" i="3"/>
  <c r="M68" i="3"/>
  <c r="N68" i="3"/>
  <c r="K69" i="3"/>
  <c r="L69" i="3"/>
  <c r="M69" i="3"/>
  <c r="N69" i="3"/>
  <c r="K70" i="3"/>
  <c r="L70" i="3"/>
  <c r="M70" i="3"/>
  <c r="N70" i="3"/>
  <c r="K71" i="3"/>
  <c r="L71" i="3"/>
  <c r="M71" i="3"/>
  <c r="N71" i="3"/>
  <c r="K72" i="3"/>
  <c r="L72" i="3"/>
  <c r="M72" i="3"/>
  <c r="N72" i="3"/>
  <c r="K73" i="3"/>
  <c r="L73" i="3"/>
  <c r="M73" i="3"/>
  <c r="N73" i="3"/>
  <c r="K74" i="3"/>
  <c r="L74" i="3"/>
  <c r="M74" i="3"/>
  <c r="N74" i="3"/>
  <c r="K75" i="3"/>
  <c r="L75" i="3"/>
  <c r="M75" i="3"/>
  <c r="N75" i="3"/>
  <c r="K76" i="3"/>
  <c r="L76" i="3"/>
  <c r="M76" i="3"/>
  <c r="N76" i="3"/>
  <c r="K77" i="3"/>
  <c r="L77" i="3"/>
  <c r="M77" i="3"/>
  <c r="N77" i="3"/>
  <c r="K78" i="3"/>
  <c r="L78" i="3"/>
  <c r="M78" i="3"/>
  <c r="N78" i="3"/>
  <c r="K79" i="3"/>
  <c r="L79" i="3"/>
  <c r="M79" i="3"/>
  <c r="N79" i="3"/>
  <c r="K80" i="3"/>
  <c r="L80" i="3"/>
  <c r="M80" i="3"/>
  <c r="N80" i="3"/>
  <c r="K81" i="3"/>
  <c r="L81" i="3"/>
  <c r="M81" i="3"/>
  <c r="N81" i="3"/>
  <c r="K82" i="3"/>
  <c r="L82" i="3"/>
  <c r="M82" i="3"/>
  <c r="N82" i="3"/>
  <c r="K83" i="3"/>
  <c r="L83" i="3"/>
  <c r="M83" i="3"/>
  <c r="N83" i="3"/>
  <c r="K84" i="3"/>
  <c r="L84" i="3"/>
  <c r="M84" i="3"/>
  <c r="N84" i="3"/>
  <c r="K85" i="3"/>
  <c r="L85" i="3"/>
  <c r="M85" i="3"/>
  <c r="N85" i="3"/>
  <c r="K86" i="3"/>
  <c r="L86" i="3"/>
  <c r="M86" i="3"/>
  <c r="N86" i="3"/>
  <c r="K87" i="3"/>
  <c r="L87" i="3"/>
  <c r="M87" i="3"/>
  <c r="N87" i="3"/>
  <c r="K88" i="3"/>
  <c r="L88" i="3"/>
  <c r="M88" i="3"/>
  <c r="N88" i="3"/>
  <c r="K89" i="3"/>
  <c r="L89" i="3"/>
  <c r="M89" i="3"/>
  <c r="N89" i="3"/>
  <c r="K90" i="3"/>
  <c r="L90" i="3"/>
  <c r="M90" i="3"/>
  <c r="N90" i="3"/>
  <c r="K91" i="3"/>
  <c r="L91" i="3"/>
  <c r="M91" i="3"/>
  <c r="N91" i="3"/>
  <c r="K92" i="3"/>
  <c r="L92" i="3"/>
  <c r="M92" i="3"/>
  <c r="N92" i="3"/>
  <c r="K93" i="3"/>
  <c r="L93" i="3"/>
  <c r="M93" i="3"/>
  <c r="N93" i="3"/>
  <c r="K94" i="3"/>
  <c r="L94" i="3"/>
  <c r="M94" i="3"/>
  <c r="N94" i="3"/>
  <c r="K95" i="3"/>
  <c r="L95" i="3"/>
  <c r="M95" i="3"/>
  <c r="N95" i="3"/>
  <c r="K96" i="3"/>
  <c r="L96" i="3"/>
  <c r="M96" i="3"/>
  <c r="N96" i="3"/>
  <c r="K97" i="3"/>
  <c r="L97" i="3"/>
  <c r="M97" i="3"/>
  <c r="N97" i="3"/>
  <c r="K98" i="3"/>
  <c r="L98" i="3"/>
  <c r="M98" i="3"/>
  <c r="N98" i="3"/>
  <c r="K99" i="3"/>
  <c r="L99" i="3"/>
  <c r="M99" i="3"/>
  <c r="N99" i="3"/>
  <c r="K100" i="3"/>
  <c r="L100" i="3"/>
  <c r="M100" i="3"/>
  <c r="N100" i="3"/>
  <c r="K101" i="3"/>
  <c r="L101" i="3"/>
  <c r="M101" i="3"/>
  <c r="N101" i="3"/>
  <c r="K102" i="3"/>
  <c r="L102" i="3"/>
  <c r="M102" i="3"/>
  <c r="N102" i="3"/>
  <c r="K103" i="3"/>
  <c r="L103" i="3"/>
  <c r="M103" i="3"/>
  <c r="N103" i="3"/>
  <c r="K104" i="3"/>
  <c r="L104" i="3"/>
  <c r="M104" i="3"/>
  <c r="N104" i="3"/>
  <c r="K105" i="3"/>
  <c r="L105" i="3"/>
  <c r="M105" i="3"/>
  <c r="N105" i="3"/>
  <c r="K106" i="3"/>
  <c r="L106" i="3"/>
  <c r="M106" i="3"/>
  <c r="N106" i="3"/>
  <c r="K107" i="3"/>
  <c r="L107" i="3"/>
  <c r="M107" i="3"/>
  <c r="N107" i="3"/>
  <c r="K108" i="3"/>
  <c r="L108" i="3"/>
  <c r="M108" i="3"/>
  <c r="N108" i="3"/>
  <c r="K109" i="3"/>
  <c r="L109" i="3"/>
  <c r="M109" i="3"/>
  <c r="N109" i="3"/>
  <c r="K110" i="3"/>
  <c r="L110" i="3"/>
  <c r="M110" i="3"/>
  <c r="N110" i="3"/>
  <c r="K111" i="3"/>
  <c r="L111" i="3"/>
  <c r="M111" i="3"/>
  <c r="N111" i="3"/>
  <c r="K112" i="3"/>
  <c r="L112" i="3"/>
  <c r="M112" i="3"/>
  <c r="N112" i="3"/>
  <c r="K113" i="3"/>
  <c r="L113" i="3"/>
  <c r="M113" i="3"/>
  <c r="N113" i="3"/>
  <c r="K114" i="3"/>
  <c r="L114" i="3"/>
  <c r="M114" i="3"/>
  <c r="N114" i="3"/>
  <c r="K115" i="3"/>
  <c r="L115" i="3"/>
  <c r="M115" i="3"/>
  <c r="N115" i="3"/>
  <c r="K116" i="3"/>
  <c r="L116" i="3"/>
  <c r="M116" i="3"/>
  <c r="N116" i="3"/>
  <c r="K117" i="3"/>
  <c r="L117" i="3"/>
  <c r="M117" i="3"/>
  <c r="N117" i="3"/>
  <c r="K118" i="3"/>
  <c r="L118" i="3"/>
  <c r="M118" i="3"/>
  <c r="N118" i="3"/>
  <c r="K119" i="3"/>
  <c r="L119" i="3"/>
  <c r="M119" i="3"/>
  <c r="N119" i="3"/>
  <c r="K120" i="3"/>
  <c r="L120" i="3"/>
  <c r="M120" i="3"/>
  <c r="N120" i="3"/>
  <c r="K121" i="3"/>
  <c r="L121" i="3"/>
  <c r="M121" i="3"/>
  <c r="N121" i="3"/>
  <c r="K122" i="3"/>
  <c r="L122" i="3"/>
  <c r="M122" i="3"/>
  <c r="N122" i="3"/>
  <c r="K123" i="3"/>
  <c r="L123" i="3"/>
  <c r="M123" i="3"/>
  <c r="N123" i="3"/>
  <c r="K124" i="3"/>
  <c r="L124" i="3"/>
  <c r="M124" i="3"/>
  <c r="N124" i="3"/>
  <c r="K125" i="3"/>
  <c r="L125" i="3"/>
  <c r="M125" i="3"/>
  <c r="N125" i="3"/>
  <c r="K126" i="3"/>
  <c r="L126" i="3"/>
  <c r="M126" i="3"/>
  <c r="N126" i="3"/>
  <c r="K127" i="3"/>
  <c r="L127" i="3"/>
  <c r="M127" i="3"/>
  <c r="N127" i="3"/>
  <c r="K128" i="3"/>
  <c r="L128" i="3"/>
  <c r="M128" i="3"/>
  <c r="N128" i="3"/>
  <c r="K129" i="3"/>
  <c r="L129" i="3"/>
  <c r="M129" i="3"/>
  <c r="N129" i="3"/>
  <c r="K130" i="3"/>
  <c r="L130" i="3"/>
  <c r="M130" i="3"/>
  <c r="N130" i="3"/>
  <c r="K131" i="3"/>
  <c r="L131" i="3"/>
  <c r="M131" i="3"/>
  <c r="N131" i="3"/>
  <c r="K132" i="3"/>
  <c r="L132" i="3"/>
  <c r="M132" i="3"/>
  <c r="N132" i="3"/>
  <c r="K133" i="3"/>
  <c r="L133" i="3"/>
  <c r="M133" i="3"/>
  <c r="N133" i="3"/>
  <c r="K134" i="3"/>
  <c r="L134" i="3"/>
  <c r="M134" i="3"/>
  <c r="N134" i="3"/>
  <c r="K135" i="3"/>
  <c r="L135" i="3"/>
  <c r="M135" i="3"/>
  <c r="N135" i="3"/>
  <c r="K136" i="3"/>
  <c r="L136" i="3"/>
  <c r="M136" i="3"/>
  <c r="N136" i="3"/>
  <c r="K137" i="3"/>
  <c r="L137" i="3"/>
  <c r="M137" i="3"/>
  <c r="N137" i="3"/>
  <c r="K138" i="3"/>
  <c r="L138" i="3"/>
  <c r="M138" i="3"/>
  <c r="N138" i="3"/>
  <c r="K139" i="3"/>
  <c r="L139" i="3"/>
  <c r="M139" i="3"/>
  <c r="N139" i="3"/>
  <c r="K140" i="3"/>
  <c r="L140" i="3"/>
  <c r="M140" i="3"/>
  <c r="N140" i="3"/>
  <c r="K141" i="3"/>
  <c r="L141" i="3"/>
  <c r="M141" i="3"/>
  <c r="N141" i="3"/>
  <c r="K142" i="3"/>
  <c r="L142" i="3"/>
  <c r="M142" i="3"/>
  <c r="N142" i="3"/>
  <c r="K143" i="3"/>
  <c r="L143" i="3"/>
  <c r="M143" i="3"/>
  <c r="N143" i="3"/>
  <c r="K144" i="3"/>
  <c r="L144" i="3"/>
  <c r="M144" i="3"/>
  <c r="N144" i="3"/>
  <c r="K145" i="3"/>
  <c r="L145" i="3"/>
  <c r="M145" i="3"/>
  <c r="N145" i="3"/>
  <c r="K146" i="3"/>
  <c r="L146" i="3"/>
  <c r="M146" i="3"/>
  <c r="N146" i="3"/>
  <c r="K147" i="3"/>
  <c r="L147" i="3"/>
  <c r="M147" i="3"/>
  <c r="N147" i="3"/>
  <c r="K148" i="3"/>
  <c r="L148" i="3"/>
  <c r="M148" i="3"/>
  <c r="N148" i="3"/>
  <c r="K149" i="3"/>
  <c r="L149" i="3"/>
  <c r="M149" i="3"/>
  <c r="N149" i="3"/>
  <c r="K150" i="3"/>
  <c r="L150" i="3"/>
  <c r="M150" i="3"/>
  <c r="N150" i="3"/>
  <c r="K151" i="3"/>
  <c r="L151" i="3"/>
  <c r="M151" i="3"/>
  <c r="N151" i="3"/>
  <c r="K152" i="3"/>
  <c r="L152" i="3"/>
  <c r="M152" i="3"/>
  <c r="N152" i="3"/>
  <c r="K153" i="3"/>
  <c r="L153" i="3"/>
  <c r="M153" i="3"/>
  <c r="N153" i="3"/>
  <c r="K154" i="3"/>
  <c r="L154" i="3"/>
  <c r="M154" i="3"/>
  <c r="N154" i="3"/>
  <c r="K155" i="3"/>
  <c r="L155" i="3"/>
  <c r="M155" i="3"/>
  <c r="N155" i="3"/>
  <c r="K156" i="3"/>
  <c r="L156" i="3"/>
  <c r="M156" i="3"/>
  <c r="N156" i="3"/>
  <c r="K157" i="3"/>
  <c r="L157" i="3"/>
  <c r="M157" i="3"/>
  <c r="N157" i="3"/>
  <c r="K158" i="3"/>
  <c r="L158" i="3"/>
  <c r="M158" i="3"/>
  <c r="N158" i="3"/>
  <c r="K159" i="3"/>
  <c r="L159" i="3"/>
  <c r="M159" i="3"/>
  <c r="N159" i="3"/>
  <c r="K160" i="3"/>
  <c r="L160" i="3"/>
  <c r="M160" i="3"/>
  <c r="N160" i="3"/>
  <c r="K161" i="3"/>
  <c r="L161" i="3"/>
  <c r="M161" i="3"/>
  <c r="N161" i="3"/>
  <c r="K162" i="3"/>
  <c r="L162" i="3"/>
  <c r="M162" i="3"/>
  <c r="N162" i="3"/>
  <c r="K163" i="3"/>
  <c r="L163" i="3"/>
  <c r="M163" i="3"/>
  <c r="N163" i="3"/>
  <c r="K164" i="3"/>
  <c r="L164" i="3"/>
  <c r="M164" i="3"/>
  <c r="N164" i="3"/>
  <c r="K165" i="3"/>
  <c r="L165" i="3"/>
  <c r="M165" i="3"/>
  <c r="N165" i="3"/>
  <c r="K166" i="3"/>
  <c r="L166" i="3"/>
  <c r="M166" i="3"/>
  <c r="N166" i="3"/>
  <c r="K167" i="3"/>
  <c r="L167" i="3"/>
  <c r="M167" i="3"/>
  <c r="N167" i="3"/>
  <c r="K168" i="3"/>
  <c r="L168" i="3"/>
  <c r="M168" i="3"/>
  <c r="N168" i="3"/>
  <c r="K169" i="3"/>
  <c r="L169" i="3"/>
  <c r="M169" i="3"/>
  <c r="N169" i="3"/>
  <c r="K170" i="3"/>
  <c r="L170" i="3"/>
  <c r="M170" i="3"/>
  <c r="N170" i="3"/>
  <c r="K171" i="3"/>
  <c r="L171" i="3"/>
  <c r="M171" i="3"/>
  <c r="N171" i="3"/>
  <c r="K172" i="3"/>
  <c r="L172" i="3"/>
  <c r="M172" i="3"/>
  <c r="N172" i="3"/>
  <c r="K173" i="3"/>
  <c r="L173" i="3"/>
  <c r="M173" i="3"/>
  <c r="N173" i="3"/>
  <c r="K174" i="3"/>
  <c r="L174" i="3"/>
  <c r="M174" i="3"/>
  <c r="N174" i="3"/>
  <c r="K175" i="3"/>
  <c r="L175" i="3"/>
  <c r="M175" i="3"/>
  <c r="N175" i="3"/>
  <c r="K176" i="3"/>
  <c r="L176" i="3"/>
  <c r="M176" i="3"/>
  <c r="N176" i="3"/>
  <c r="K177" i="3"/>
  <c r="L177" i="3"/>
  <c r="M177" i="3"/>
  <c r="N177" i="3"/>
  <c r="K178" i="3"/>
  <c r="L178" i="3"/>
  <c r="M178" i="3"/>
  <c r="N178" i="3"/>
  <c r="K179" i="3"/>
  <c r="L179" i="3"/>
  <c r="M179" i="3"/>
  <c r="N179" i="3"/>
  <c r="K180" i="3"/>
  <c r="L180" i="3"/>
  <c r="M180" i="3"/>
  <c r="N180" i="3"/>
  <c r="K181" i="3"/>
  <c r="L181" i="3"/>
  <c r="M181" i="3"/>
  <c r="N181" i="3"/>
  <c r="K182" i="3"/>
  <c r="L182" i="3"/>
  <c r="M182" i="3"/>
  <c r="N182" i="3"/>
  <c r="K183" i="3"/>
  <c r="L183" i="3"/>
  <c r="M183" i="3"/>
  <c r="N183" i="3"/>
  <c r="K184" i="3"/>
  <c r="L184" i="3"/>
  <c r="M184" i="3"/>
  <c r="N184" i="3"/>
  <c r="K185" i="3"/>
  <c r="L185" i="3"/>
  <c r="M185" i="3"/>
  <c r="N185" i="3"/>
  <c r="K186" i="3"/>
  <c r="L186" i="3"/>
  <c r="M186" i="3"/>
  <c r="N186" i="3"/>
  <c r="K187" i="3"/>
  <c r="L187" i="3"/>
  <c r="M187" i="3"/>
  <c r="N187" i="3"/>
  <c r="K188" i="3"/>
  <c r="L188" i="3"/>
  <c r="M188" i="3"/>
  <c r="N188" i="3"/>
  <c r="K189" i="3"/>
  <c r="L189" i="3"/>
  <c r="M189" i="3"/>
  <c r="N189" i="3"/>
  <c r="K190" i="3"/>
  <c r="L190" i="3"/>
  <c r="M190" i="3"/>
  <c r="N190" i="3"/>
  <c r="K191" i="3"/>
  <c r="L191" i="3"/>
  <c r="M191" i="3"/>
  <c r="N191" i="3"/>
  <c r="K192" i="3"/>
  <c r="L192" i="3"/>
  <c r="M192" i="3"/>
  <c r="N192" i="3"/>
  <c r="K193" i="3"/>
  <c r="L193" i="3"/>
  <c r="M193" i="3"/>
  <c r="N193" i="3"/>
  <c r="K194" i="3"/>
  <c r="L194" i="3"/>
  <c r="M194" i="3"/>
  <c r="N194" i="3"/>
  <c r="K195" i="3"/>
  <c r="L195" i="3"/>
  <c r="M195" i="3"/>
  <c r="N195" i="3"/>
  <c r="K196" i="3"/>
  <c r="L196" i="3"/>
  <c r="M196" i="3"/>
  <c r="N196" i="3"/>
  <c r="K197" i="3"/>
  <c r="L197" i="3"/>
  <c r="M197" i="3"/>
  <c r="N197" i="3"/>
  <c r="K198" i="3"/>
  <c r="L198" i="3"/>
  <c r="M198" i="3"/>
  <c r="N198" i="3"/>
  <c r="K199" i="3"/>
  <c r="L199" i="3"/>
  <c r="M199" i="3"/>
  <c r="N199" i="3"/>
  <c r="K200" i="3"/>
  <c r="L200" i="3"/>
  <c r="M200" i="3"/>
  <c r="N200" i="3"/>
  <c r="K201" i="3"/>
  <c r="L201" i="3"/>
  <c r="M201" i="3"/>
  <c r="N201" i="3"/>
  <c r="K202" i="3"/>
  <c r="L202" i="3"/>
  <c r="M202" i="3"/>
  <c r="N202" i="3"/>
  <c r="K203" i="3"/>
  <c r="L203" i="3"/>
  <c r="M203" i="3"/>
  <c r="N203" i="3"/>
  <c r="K204" i="3"/>
  <c r="L204" i="3"/>
  <c r="M204" i="3"/>
  <c r="N204" i="3"/>
  <c r="K205" i="3"/>
  <c r="L205" i="3"/>
  <c r="M205" i="3"/>
  <c r="N205" i="3"/>
  <c r="K206" i="3"/>
  <c r="L206" i="3"/>
  <c r="M206" i="3"/>
  <c r="N206" i="3"/>
  <c r="K207" i="3"/>
  <c r="L207" i="3"/>
  <c r="M207" i="3"/>
  <c r="N207" i="3"/>
  <c r="K208" i="3"/>
  <c r="L208" i="3"/>
  <c r="M208" i="3"/>
  <c r="N208" i="3"/>
  <c r="K209" i="3"/>
  <c r="L209" i="3"/>
  <c r="M209" i="3"/>
  <c r="N209" i="3"/>
  <c r="K210" i="3"/>
  <c r="L210" i="3"/>
  <c r="M210" i="3"/>
  <c r="N210" i="3"/>
  <c r="K211" i="3"/>
  <c r="L211" i="3"/>
  <c r="M211" i="3"/>
  <c r="N211" i="3"/>
  <c r="K212" i="3"/>
  <c r="L212" i="3"/>
  <c r="M212" i="3"/>
  <c r="N212" i="3"/>
  <c r="K213" i="3"/>
  <c r="L213" i="3"/>
  <c r="M213" i="3"/>
  <c r="N213" i="3"/>
  <c r="K214" i="3"/>
  <c r="L214" i="3"/>
  <c r="M214" i="3"/>
  <c r="N214" i="3"/>
  <c r="K215" i="3"/>
  <c r="L215" i="3"/>
  <c r="M215" i="3"/>
  <c r="N215" i="3"/>
  <c r="K216" i="3"/>
  <c r="L216" i="3"/>
  <c r="M216" i="3"/>
  <c r="N216" i="3"/>
  <c r="K217" i="3"/>
  <c r="L217" i="3"/>
  <c r="M217" i="3"/>
  <c r="N217" i="3"/>
  <c r="K218" i="3"/>
  <c r="L218" i="3"/>
  <c r="M218" i="3"/>
  <c r="N218" i="3"/>
  <c r="K219" i="3"/>
  <c r="L219" i="3"/>
  <c r="M219" i="3"/>
  <c r="N219" i="3"/>
  <c r="K220" i="3"/>
  <c r="L220" i="3"/>
  <c r="M220" i="3"/>
  <c r="N220" i="3"/>
  <c r="K221" i="3"/>
  <c r="L221" i="3"/>
  <c r="M221" i="3"/>
  <c r="N221" i="3"/>
  <c r="K222" i="3"/>
  <c r="L222" i="3"/>
  <c r="M222" i="3"/>
  <c r="N222" i="3"/>
  <c r="K223" i="3"/>
  <c r="L223" i="3"/>
  <c r="M223" i="3"/>
  <c r="N223" i="3"/>
  <c r="K224" i="3"/>
  <c r="L224" i="3"/>
  <c r="M224" i="3"/>
  <c r="N224" i="3"/>
  <c r="K225" i="3"/>
  <c r="L225" i="3"/>
  <c r="M225" i="3"/>
  <c r="N225" i="3"/>
  <c r="K226" i="3"/>
  <c r="L226" i="3"/>
  <c r="M226" i="3"/>
  <c r="N226" i="3"/>
  <c r="K227" i="3"/>
  <c r="L227" i="3"/>
  <c r="M227" i="3"/>
  <c r="N227" i="3"/>
  <c r="K228" i="3"/>
  <c r="L228" i="3"/>
  <c r="M228" i="3"/>
  <c r="N228" i="3"/>
  <c r="K229" i="3"/>
  <c r="L229" i="3"/>
  <c r="M229" i="3"/>
  <c r="N229" i="3"/>
  <c r="K230" i="3"/>
  <c r="L230" i="3"/>
  <c r="M230" i="3"/>
  <c r="N230" i="3"/>
  <c r="K231" i="3"/>
  <c r="L231" i="3"/>
  <c r="M231" i="3"/>
  <c r="N231" i="3"/>
  <c r="K232" i="3"/>
  <c r="L232" i="3"/>
  <c r="M232" i="3"/>
  <c r="N232" i="3"/>
  <c r="K233" i="3"/>
  <c r="L233" i="3"/>
  <c r="M233" i="3"/>
  <c r="N233" i="3"/>
  <c r="K234" i="3"/>
  <c r="L234" i="3"/>
  <c r="M234" i="3"/>
  <c r="N234" i="3"/>
  <c r="K235" i="3"/>
  <c r="L235" i="3"/>
  <c r="M235" i="3"/>
  <c r="N235" i="3"/>
  <c r="K236" i="3"/>
  <c r="L236" i="3"/>
  <c r="M236" i="3"/>
  <c r="N236" i="3"/>
  <c r="K237" i="3"/>
  <c r="L237" i="3"/>
  <c r="M237" i="3"/>
  <c r="N237" i="3"/>
  <c r="K238" i="3"/>
  <c r="L238" i="3"/>
  <c r="M238" i="3"/>
  <c r="N238" i="3"/>
  <c r="K239" i="3"/>
  <c r="L239" i="3"/>
  <c r="M239" i="3"/>
  <c r="N239" i="3"/>
  <c r="K240" i="3"/>
  <c r="L240" i="3"/>
  <c r="M240" i="3"/>
  <c r="N240" i="3"/>
  <c r="K241" i="3"/>
  <c r="L241" i="3"/>
  <c r="M241" i="3"/>
  <c r="N241" i="3"/>
  <c r="K242" i="3"/>
  <c r="L242" i="3"/>
  <c r="M242" i="3"/>
  <c r="N242" i="3"/>
  <c r="K243" i="3"/>
  <c r="L243" i="3"/>
  <c r="M243" i="3"/>
  <c r="N243" i="3"/>
  <c r="K244" i="3"/>
  <c r="L244" i="3"/>
  <c r="M244" i="3"/>
  <c r="N244" i="3"/>
  <c r="K245" i="3"/>
  <c r="L245" i="3"/>
  <c r="M245" i="3"/>
  <c r="N245" i="3"/>
  <c r="K246" i="3"/>
  <c r="L246" i="3"/>
  <c r="M246" i="3"/>
  <c r="N246" i="3"/>
  <c r="K247" i="3"/>
  <c r="L247" i="3"/>
  <c r="M247" i="3"/>
  <c r="N247" i="3"/>
  <c r="K248" i="3"/>
  <c r="L248" i="3"/>
  <c r="M248" i="3"/>
  <c r="N248" i="3"/>
  <c r="K249" i="3"/>
  <c r="L249" i="3"/>
  <c r="M249" i="3"/>
  <c r="N249" i="3"/>
  <c r="K250" i="3"/>
  <c r="L250" i="3"/>
  <c r="M250" i="3"/>
  <c r="N250" i="3"/>
  <c r="K251" i="3"/>
  <c r="L251" i="3"/>
  <c r="M251" i="3"/>
  <c r="N251" i="3"/>
  <c r="K252" i="3"/>
  <c r="L252" i="3"/>
  <c r="M252" i="3"/>
  <c r="N252" i="3"/>
  <c r="K253" i="3"/>
  <c r="L253" i="3"/>
  <c r="M253" i="3"/>
  <c r="N253" i="3"/>
  <c r="K254" i="3"/>
  <c r="L254" i="3"/>
  <c r="M254" i="3"/>
  <c r="N254" i="3"/>
  <c r="K255" i="3"/>
  <c r="L255" i="3"/>
  <c r="M255" i="3"/>
  <c r="N255" i="3"/>
  <c r="K256" i="3"/>
  <c r="L256" i="3"/>
  <c r="M256" i="3"/>
  <c r="N256" i="3"/>
  <c r="K257" i="3"/>
  <c r="L257" i="3"/>
  <c r="M257" i="3"/>
  <c r="N257" i="3"/>
  <c r="K258" i="3"/>
  <c r="L258" i="3"/>
  <c r="M258" i="3"/>
  <c r="N258" i="3"/>
  <c r="K259" i="3"/>
  <c r="L259" i="3"/>
  <c r="M259" i="3"/>
  <c r="N259" i="3"/>
  <c r="K260" i="3"/>
  <c r="L260" i="3"/>
  <c r="M260" i="3"/>
  <c r="N260" i="3"/>
  <c r="K261" i="3"/>
  <c r="L261" i="3"/>
  <c r="M261" i="3"/>
  <c r="N261" i="3"/>
  <c r="K262" i="3"/>
  <c r="L262" i="3"/>
  <c r="M262" i="3"/>
  <c r="N262" i="3"/>
  <c r="K263" i="3"/>
  <c r="L263" i="3"/>
  <c r="M263" i="3"/>
  <c r="N263" i="3"/>
  <c r="K264" i="3"/>
  <c r="L264" i="3"/>
  <c r="M264" i="3"/>
  <c r="N264" i="3"/>
  <c r="K265" i="3"/>
  <c r="L265" i="3"/>
  <c r="M265" i="3"/>
  <c r="N265" i="3"/>
  <c r="K266" i="3"/>
  <c r="L266" i="3"/>
  <c r="M266" i="3"/>
  <c r="N266" i="3"/>
  <c r="K267" i="3"/>
  <c r="L267" i="3"/>
  <c r="M267" i="3"/>
  <c r="N267" i="3"/>
  <c r="K268" i="3"/>
  <c r="L268" i="3"/>
  <c r="M268" i="3"/>
  <c r="N268" i="3"/>
  <c r="K269" i="3"/>
  <c r="L269" i="3"/>
  <c r="M269" i="3"/>
  <c r="N269" i="3"/>
  <c r="K270" i="3"/>
  <c r="L270" i="3"/>
  <c r="M270" i="3"/>
  <c r="N270" i="3"/>
  <c r="K271" i="3"/>
  <c r="L271" i="3"/>
  <c r="M271" i="3"/>
  <c r="N271" i="3"/>
  <c r="K272" i="3"/>
  <c r="L272" i="3"/>
  <c r="M272" i="3"/>
  <c r="N272" i="3"/>
  <c r="K273" i="3"/>
  <c r="L273" i="3"/>
  <c r="M273" i="3"/>
  <c r="N273" i="3"/>
  <c r="K274" i="3"/>
  <c r="L274" i="3"/>
  <c r="M274" i="3"/>
  <c r="N274" i="3"/>
  <c r="K275" i="3"/>
  <c r="L275" i="3"/>
  <c r="M275" i="3"/>
  <c r="N275" i="3"/>
  <c r="K276" i="3"/>
  <c r="L276" i="3"/>
  <c r="M276" i="3"/>
  <c r="N276" i="3"/>
  <c r="K277" i="3"/>
  <c r="L277" i="3"/>
  <c r="M277" i="3"/>
  <c r="N277" i="3"/>
  <c r="K278" i="3"/>
  <c r="L278" i="3"/>
  <c r="M278" i="3"/>
  <c r="N278" i="3"/>
  <c r="K279" i="3"/>
  <c r="L279" i="3"/>
  <c r="M279" i="3"/>
  <c r="N279" i="3"/>
  <c r="K280" i="3"/>
  <c r="L280" i="3"/>
  <c r="M280" i="3"/>
  <c r="N280" i="3"/>
  <c r="K281" i="3"/>
  <c r="L281" i="3"/>
  <c r="M281" i="3"/>
  <c r="N281" i="3"/>
  <c r="K282" i="3"/>
  <c r="L282" i="3"/>
  <c r="M282" i="3"/>
  <c r="N282" i="3"/>
  <c r="K283" i="3"/>
  <c r="L283" i="3"/>
  <c r="M283" i="3"/>
  <c r="N283" i="3"/>
  <c r="K284" i="3"/>
  <c r="L284" i="3"/>
  <c r="M284" i="3"/>
  <c r="N284" i="3"/>
  <c r="K285" i="3"/>
  <c r="L285" i="3"/>
  <c r="M285" i="3"/>
  <c r="N285" i="3"/>
  <c r="K286" i="3"/>
  <c r="L286" i="3"/>
  <c r="M286" i="3"/>
  <c r="N286" i="3"/>
  <c r="K287" i="3"/>
  <c r="L287" i="3"/>
  <c r="M287" i="3"/>
  <c r="N287" i="3"/>
  <c r="K288" i="3"/>
  <c r="L288" i="3"/>
  <c r="M288" i="3"/>
  <c r="N288" i="3"/>
  <c r="K289" i="3"/>
  <c r="L289" i="3"/>
  <c r="M289" i="3"/>
  <c r="N289" i="3"/>
  <c r="K290" i="3"/>
  <c r="L290" i="3"/>
  <c r="M290" i="3"/>
  <c r="N290" i="3"/>
  <c r="K291" i="3"/>
  <c r="L291" i="3"/>
  <c r="M291" i="3"/>
  <c r="N291" i="3"/>
  <c r="K292" i="3"/>
  <c r="L292" i="3"/>
  <c r="M292" i="3"/>
  <c r="N292" i="3"/>
  <c r="K293" i="3"/>
  <c r="L293" i="3"/>
  <c r="M293" i="3"/>
  <c r="N293" i="3"/>
  <c r="K294" i="3"/>
  <c r="L294" i="3"/>
  <c r="M294" i="3"/>
  <c r="N294" i="3"/>
  <c r="K295" i="3"/>
  <c r="L295" i="3"/>
  <c r="M295" i="3"/>
  <c r="N295" i="3"/>
  <c r="K296" i="3"/>
  <c r="L296" i="3"/>
  <c r="M296" i="3"/>
  <c r="N296" i="3"/>
  <c r="K297" i="3"/>
  <c r="L297" i="3"/>
  <c r="M297" i="3"/>
  <c r="N297" i="3"/>
  <c r="K298" i="3"/>
  <c r="L298" i="3"/>
  <c r="M298" i="3"/>
  <c r="N298" i="3"/>
  <c r="K299" i="3"/>
  <c r="L299" i="3"/>
  <c r="M299" i="3"/>
  <c r="N299" i="3"/>
  <c r="K300" i="3"/>
  <c r="L300" i="3"/>
  <c r="M300" i="3"/>
  <c r="N300" i="3"/>
  <c r="K301" i="3"/>
  <c r="L301" i="3"/>
  <c r="M301" i="3"/>
  <c r="N301" i="3"/>
  <c r="K302" i="3"/>
  <c r="L302" i="3"/>
  <c r="M302" i="3"/>
  <c r="N302" i="3"/>
  <c r="K303" i="3"/>
  <c r="L303" i="3"/>
  <c r="M303" i="3"/>
  <c r="N303" i="3"/>
  <c r="K304" i="3"/>
  <c r="L304" i="3"/>
  <c r="M304" i="3"/>
  <c r="N304" i="3"/>
  <c r="K305" i="3"/>
  <c r="L305" i="3"/>
  <c r="M305" i="3"/>
  <c r="N305" i="3"/>
  <c r="K306" i="3"/>
  <c r="L306" i="3"/>
  <c r="M306" i="3"/>
  <c r="N306" i="3"/>
  <c r="K307" i="3"/>
  <c r="L307" i="3"/>
  <c r="M307" i="3"/>
  <c r="N307" i="3"/>
  <c r="K308" i="3"/>
  <c r="L308" i="3"/>
  <c r="M308" i="3"/>
  <c r="N308" i="3"/>
  <c r="K309" i="3"/>
  <c r="L309" i="3"/>
  <c r="M309" i="3"/>
  <c r="N309" i="3"/>
  <c r="K310" i="3"/>
  <c r="L310" i="3"/>
  <c r="M310" i="3"/>
  <c r="N310" i="3"/>
  <c r="K311" i="3"/>
  <c r="L311" i="3"/>
  <c r="M311" i="3"/>
  <c r="N311" i="3"/>
  <c r="K312" i="3"/>
  <c r="L312" i="3"/>
  <c r="M312" i="3"/>
  <c r="N312" i="3"/>
  <c r="K313" i="3"/>
  <c r="L313" i="3"/>
  <c r="M313" i="3"/>
  <c r="N313" i="3"/>
  <c r="K314" i="3"/>
  <c r="L314" i="3"/>
  <c r="M314" i="3"/>
  <c r="N314" i="3"/>
  <c r="K315" i="3"/>
  <c r="L315" i="3"/>
  <c r="M315" i="3"/>
  <c r="N315" i="3"/>
  <c r="K316" i="3"/>
  <c r="L316" i="3"/>
  <c r="M316" i="3"/>
  <c r="N316" i="3"/>
  <c r="K317" i="3"/>
  <c r="L317" i="3"/>
  <c r="M317" i="3"/>
  <c r="N317" i="3"/>
  <c r="K318" i="3"/>
  <c r="L318" i="3"/>
  <c r="M318" i="3"/>
  <c r="N318" i="3"/>
  <c r="K319" i="3"/>
  <c r="L319" i="3"/>
  <c r="M319" i="3"/>
  <c r="N319" i="3"/>
  <c r="K320" i="3"/>
  <c r="L320" i="3"/>
  <c r="M320" i="3"/>
  <c r="N320" i="3"/>
  <c r="K321" i="3"/>
  <c r="L321" i="3"/>
  <c r="M321" i="3"/>
  <c r="N321" i="3"/>
  <c r="K322" i="3"/>
  <c r="L322" i="3"/>
  <c r="M322" i="3"/>
  <c r="N322" i="3"/>
  <c r="K323" i="3"/>
  <c r="L323" i="3"/>
  <c r="M323" i="3"/>
  <c r="N323" i="3"/>
  <c r="K324" i="3"/>
  <c r="L324" i="3"/>
  <c r="M324" i="3"/>
  <c r="N324" i="3"/>
  <c r="K325" i="3"/>
  <c r="L325" i="3"/>
  <c r="M325" i="3"/>
  <c r="N325" i="3"/>
  <c r="K326" i="3"/>
  <c r="L326" i="3"/>
  <c r="M326" i="3"/>
  <c r="N326" i="3"/>
  <c r="K327" i="3"/>
  <c r="L327" i="3"/>
  <c r="M327" i="3"/>
  <c r="N327" i="3"/>
  <c r="K328" i="3"/>
  <c r="L328" i="3"/>
  <c r="M328" i="3"/>
  <c r="N328" i="3"/>
  <c r="K329" i="3"/>
  <c r="L329" i="3"/>
  <c r="M329" i="3"/>
  <c r="N329" i="3"/>
  <c r="K330" i="3"/>
  <c r="L330" i="3"/>
  <c r="M330" i="3"/>
  <c r="N330" i="3"/>
  <c r="K331" i="3"/>
  <c r="L331" i="3"/>
  <c r="M331" i="3"/>
  <c r="N331" i="3"/>
  <c r="K332" i="3"/>
  <c r="L332" i="3"/>
  <c r="M332" i="3"/>
  <c r="N332" i="3"/>
  <c r="K333" i="3"/>
  <c r="L333" i="3"/>
  <c r="M333" i="3"/>
  <c r="N333" i="3"/>
  <c r="K334" i="3"/>
  <c r="L334" i="3"/>
  <c r="M334" i="3"/>
  <c r="N334" i="3"/>
  <c r="K335" i="3"/>
  <c r="L335" i="3"/>
  <c r="M335" i="3"/>
  <c r="N335" i="3"/>
  <c r="K336" i="3"/>
  <c r="L336" i="3"/>
  <c r="M336" i="3"/>
  <c r="N336" i="3"/>
  <c r="K337" i="3"/>
  <c r="L337" i="3"/>
  <c r="M337" i="3"/>
  <c r="N337" i="3"/>
  <c r="K338" i="3"/>
  <c r="L338" i="3"/>
  <c r="M338" i="3"/>
  <c r="N338" i="3"/>
  <c r="K339" i="3"/>
  <c r="L339" i="3"/>
  <c r="M339" i="3"/>
  <c r="N339" i="3"/>
  <c r="K340" i="3"/>
  <c r="L340" i="3"/>
  <c r="M340" i="3"/>
  <c r="N340" i="3"/>
  <c r="K341" i="3"/>
  <c r="L341" i="3"/>
  <c r="M341" i="3"/>
  <c r="N341" i="3"/>
  <c r="K342" i="3"/>
  <c r="L342" i="3"/>
  <c r="M342" i="3"/>
  <c r="N342" i="3"/>
  <c r="K343" i="3"/>
  <c r="L343" i="3"/>
  <c r="M343" i="3"/>
  <c r="N343" i="3"/>
  <c r="K344" i="3"/>
  <c r="L344" i="3"/>
  <c r="M344" i="3"/>
  <c r="N344" i="3"/>
  <c r="K345" i="3"/>
  <c r="L345" i="3"/>
  <c r="M345" i="3"/>
  <c r="N345" i="3"/>
  <c r="K346" i="3"/>
  <c r="L346" i="3"/>
  <c r="M346" i="3"/>
  <c r="N346" i="3"/>
  <c r="K347" i="3"/>
  <c r="L347" i="3"/>
  <c r="M347" i="3"/>
  <c r="N347" i="3"/>
  <c r="K348" i="3"/>
  <c r="L348" i="3"/>
  <c r="M348" i="3"/>
  <c r="N348" i="3"/>
  <c r="K349" i="3"/>
  <c r="L349" i="3"/>
  <c r="M349" i="3"/>
  <c r="N349" i="3"/>
  <c r="K350" i="3"/>
  <c r="L350" i="3"/>
  <c r="M350" i="3"/>
  <c r="N350" i="3"/>
  <c r="K351" i="3"/>
  <c r="L351" i="3"/>
  <c r="M351" i="3"/>
  <c r="N351" i="3"/>
  <c r="K352" i="3"/>
  <c r="L352" i="3"/>
  <c r="M352" i="3"/>
  <c r="N352" i="3"/>
  <c r="K353" i="3"/>
  <c r="L353" i="3"/>
  <c r="M353" i="3"/>
  <c r="N353" i="3"/>
  <c r="K354" i="3"/>
  <c r="L354" i="3"/>
  <c r="M354" i="3"/>
  <c r="N354" i="3"/>
  <c r="K355" i="3"/>
  <c r="L355" i="3"/>
  <c r="M355" i="3"/>
  <c r="N355" i="3"/>
  <c r="K356" i="3"/>
  <c r="L356" i="3"/>
  <c r="M356" i="3"/>
  <c r="N356" i="3"/>
  <c r="K357" i="3"/>
  <c r="L357" i="3"/>
  <c r="M357" i="3"/>
  <c r="N357" i="3"/>
  <c r="K358" i="3"/>
  <c r="L358" i="3"/>
  <c r="M358" i="3"/>
  <c r="N358" i="3"/>
  <c r="K359" i="3"/>
  <c r="L359" i="3"/>
  <c r="M359" i="3"/>
  <c r="N359" i="3"/>
  <c r="K360" i="3"/>
  <c r="L360" i="3"/>
  <c r="M360" i="3"/>
  <c r="N360" i="3"/>
  <c r="K361" i="3"/>
  <c r="L361" i="3"/>
  <c r="M361" i="3"/>
  <c r="N361" i="3"/>
  <c r="K362" i="3"/>
  <c r="L362" i="3"/>
  <c r="M362" i="3"/>
  <c r="N362" i="3"/>
  <c r="K363" i="3"/>
  <c r="L363" i="3"/>
  <c r="M363" i="3"/>
  <c r="N363" i="3"/>
  <c r="K364" i="3"/>
  <c r="L364" i="3"/>
  <c r="M364" i="3"/>
  <c r="N364" i="3"/>
  <c r="K365" i="3"/>
  <c r="L365" i="3"/>
  <c r="M365" i="3"/>
  <c r="N365" i="3"/>
  <c r="K366" i="3"/>
  <c r="L366" i="3"/>
  <c r="M366" i="3"/>
  <c r="N366" i="3"/>
  <c r="K367" i="3"/>
  <c r="L367" i="3"/>
  <c r="M367" i="3"/>
  <c r="N367" i="3"/>
  <c r="K368" i="3"/>
  <c r="L368" i="3"/>
  <c r="M368" i="3"/>
  <c r="N368" i="3"/>
  <c r="K369" i="3"/>
  <c r="L369" i="3"/>
  <c r="M369" i="3"/>
  <c r="N369" i="3"/>
  <c r="K370" i="3"/>
  <c r="L370" i="3"/>
  <c r="M370" i="3"/>
  <c r="N370" i="3"/>
  <c r="K371" i="3"/>
  <c r="L371" i="3"/>
  <c r="M371" i="3"/>
  <c r="N371" i="3"/>
  <c r="K372" i="3"/>
  <c r="L372" i="3"/>
  <c r="M372" i="3"/>
  <c r="N372" i="3"/>
  <c r="K373" i="3"/>
  <c r="L373" i="3"/>
  <c r="M373" i="3"/>
  <c r="N373" i="3"/>
  <c r="K374" i="3"/>
  <c r="L374" i="3"/>
  <c r="M374" i="3"/>
  <c r="N374" i="3"/>
  <c r="K375" i="3"/>
  <c r="L375" i="3"/>
  <c r="M375" i="3"/>
  <c r="N375" i="3"/>
  <c r="K376" i="3"/>
  <c r="L376" i="3"/>
  <c r="M376" i="3"/>
  <c r="N376" i="3"/>
  <c r="K377" i="3"/>
  <c r="L377" i="3"/>
  <c r="M377" i="3"/>
  <c r="N377" i="3"/>
  <c r="K378" i="3"/>
  <c r="L378" i="3"/>
  <c r="M378" i="3"/>
  <c r="N378" i="3"/>
  <c r="K379" i="3"/>
  <c r="L379" i="3"/>
  <c r="M379" i="3"/>
  <c r="N379" i="3"/>
  <c r="K380" i="3"/>
  <c r="L380" i="3"/>
  <c r="M380" i="3"/>
  <c r="N380" i="3"/>
  <c r="K381" i="3"/>
  <c r="L381" i="3"/>
  <c r="M381" i="3"/>
  <c r="N381" i="3"/>
  <c r="K382" i="3"/>
  <c r="L382" i="3"/>
  <c r="M382" i="3"/>
  <c r="N382" i="3"/>
  <c r="K383" i="3"/>
  <c r="L383" i="3"/>
  <c r="M383" i="3"/>
  <c r="N383" i="3"/>
  <c r="K384" i="3"/>
  <c r="L384" i="3"/>
  <c r="M384" i="3"/>
  <c r="N384" i="3"/>
  <c r="K385" i="3"/>
  <c r="L385" i="3"/>
  <c r="M385" i="3"/>
  <c r="N385" i="3"/>
  <c r="K386" i="3"/>
  <c r="L386" i="3"/>
  <c r="M386" i="3"/>
  <c r="N386" i="3"/>
  <c r="K387" i="3"/>
  <c r="L387" i="3"/>
  <c r="M387" i="3"/>
  <c r="N387" i="3"/>
  <c r="K388" i="3"/>
  <c r="L388" i="3"/>
  <c r="M388" i="3"/>
  <c r="N388" i="3"/>
  <c r="K389" i="3"/>
  <c r="L389" i="3"/>
  <c r="M389" i="3"/>
  <c r="N389" i="3"/>
  <c r="K390" i="3"/>
  <c r="L390" i="3"/>
  <c r="M390" i="3"/>
  <c r="N390" i="3"/>
  <c r="K391" i="3"/>
  <c r="L391" i="3"/>
  <c r="M391" i="3"/>
  <c r="N391" i="3"/>
  <c r="K392" i="3"/>
  <c r="L392" i="3"/>
  <c r="M392" i="3"/>
  <c r="N392" i="3"/>
  <c r="K393" i="3"/>
  <c r="L393" i="3"/>
  <c r="M393" i="3"/>
  <c r="N393" i="3"/>
  <c r="K394" i="3"/>
  <c r="L394" i="3"/>
  <c r="M394" i="3"/>
  <c r="N394" i="3"/>
  <c r="K395" i="3"/>
  <c r="L395" i="3"/>
  <c r="M395" i="3"/>
  <c r="N395" i="3"/>
  <c r="K396" i="3"/>
  <c r="L396" i="3"/>
  <c r="M396" i="3"/>
  <c r="N396" i="3"/>
  <c r="K397" i="3"/>
  <c r="L397" i="3"/>
  <c r="M397" i="3"/>
  <c r="N397" i="3"/>
  <c r="K398" i="3"/>
  <c r="L398" i="3"/>
  <c r="M398" i="3"/>
  <c r="N398" i="3"/>
  <c r="K399" i="3"/>
  <c r="L399" i="3"/>
  <c r="M399" i="3"/>
  <c r="N399" i="3"/>
  <c r="K400" i="3"/>
  <c r="L400" i="3"/>
  <c r="M400" i="3"/>
  <c r="N400" i="3"/>
  <c r="K401" i="3"/>
  <c r="L401" i="3"/>
  <c r="M401" i="3"/>
  <c r="N401" i="3"/>
  <c r="K402" i="3"/>
  <c r="L402" i="3"/>
  <c r="M402" i="3"/>
  <c r="N402" i="3"/>
  <c r="K403" i="3"/>
  <c r="L403" i="3"/>
  <c r="M403" i="3"/>
  <c r="N403" i="3"/>
  <c r="K404" i="3"/>
  <c r="L404" i="3"/>
  <c r="M404" i="3"/>
  <c r="N404" i="3"/>
  <c r="K405" i="3"/>
  <c r="L405" i="3"/>
  <c r="M405" i="3"/>
  <c r="N405" i="3"/>
  <c r="K406" i="3"/>
  <c r="L406" i="3"/>
  <c r="M406" i="3"/>
  <c r="N406" i="3"/>
  <c r="K407" i="3"/>
  <c r="L407" i="3"/>
  <c r="M407" i="3"/>
  <c r="N407" i="3"/>
  <c r="K408" i="3"/>
  <c r="L408" i="3"/>
  <c r="M408" i="3"/>
  <c r="N408" i="3"/>
  <c r="K409" i="3"/>
  <c r="L409" i="3"/>
  <c r="M409" i="3"/>
  <c r="N409" i="3"/>
  <c r="K410" i="3"/>
  <c r="L410" i="3"/>
  <c r="M410" i="3"/>
  <c r="N410" i="3"/>
  <c r="K411" i="3"/>
  <c r="L411" i="3"/>
  <c r="M411" i="3"/>
  <c r="N411" i="3"/>
  <c r="K412" i="3"/>
  <c r="L412" i="3"/>
  <c r="M412" i="3"/>
  <c r="N412" i="3"/>
  <c r="K413" i="3"/>
  <c r="L413" i="3"/>
  <c r="M413" i="3"/>
  <c r="N413" i="3"/>
  <c r="K414" i="3"/>
  <c r="L414" i="3"/>
  <c r="M414" i="3"/>
  <c r="N414" i="3"/>
  <c r="K415" i="3"/>
  <c r="L415" i="3"/>
  <c r="M415" i="3"/>
  <c r="N415" i="3"/>
  <c r="K416" i="3"/>
  <c r="L416" i="3"/>
  <c r="M416" i="3"/>
  <c r="N416" i="3"/>
  <c r="K417" i="3"/>
  <c r="L417" i="3"/>
  <c r="M417" i="3"/>
  <c r="N417" i="3"/>
  <c r="K418" i="3"/>
  <c r="L418" i="3"/>
  <c r="M418" i="3"/>
  <c r="N418" i="3"/>
  <c r="K419" i="3"/>
  <c r="L419" i="3"/>
  <c r="M419" i="3"/>
  <c r="N419" i="3"/>
  <c r="K420" i="3"/>
  <c r="L420" i="3"/>
  <c r="M420" i="3"/>
  <c r="N420" i="3"/>
  <c r="K421" i="3"/>
  <c r="L421" i="3"/>
  <c r="M421" i="3"/>
  <c r="N421" i="3"/>
  <c r="K422" i="3"/>
  <c r="L422" i="3"/>
  <c r="M422" i="3"/>
  <c r="N422" i="3"/>
  <c r="K423" i="3"/>
  <c r="L423" i="3"/>
  <c r="M423" i="3"/>
  <c r="N423" i="3"/>
  <c r="K424" i="3"/>
  <c r="L424" i="3"/>
  <c r="M424" i="3"/>
  <c r="N424" i="3"/>
  <c r="K425" i="3"/>
  <c r="L425" i="3"/>
  <c r="M425" i="3"/>
  <c r="N425" i="3"/>
  <c r="K426" i="3"/>
  <c r="L426" i="3"/>
  <c r="M426" i="3"/>
  <c r="N426" i="3"/>
  <c r="K427" i="3"/>
  <c r="L427" i="3"/>
  <c r="M427" i="3"/>
  <c r="N427" i="3"/>
  <c r="K428" i="3"/>
  <c r="L428" i="3"/>
  <c r="M428" i="3"/>
  <c r="N428" i="3"/>
  <c r="K429" i="3"/>
  <c r="L429" i="3"/>
  <c r="M429" i="3"/>
  <c r="N429" i="3"/>
  <c r="K430" i="3"/>
  <c r="L430" i="3"/>
  <c r="M430" i="3"/>
  <c r="N430" i="3"/>
  <c r="K431" i="3"/>
  <c r="L431" i="3"/>
  <c r="M431" i="3"/>
  <c r="N431" i="3"/>
  <c r="K432" i="3"/>
  <c r="L432" i="3"/>
  <c r="M432" i="3"/>
  <c r="N432" i="3"/>
  <c r="K433" i="3"/>
  <c r="L433" i="3"/>
  <c r="M433" i="3"/>
  <c r="N433" i="3"/>
  <c r="K434" i="3"/>
  <c r="L434" i="3"/>
  <c r="M434" i="3"/>
  <c r="N434" i="3"/>
  <c r="K435" i="3"/>
  <c r="L435" i="3"/>
  <c r="M435" i="3"/>
  <c r="N435" i="3"/>
  <c r="K436" i="3"/>
  <c r="L436" i="3"/>
  <c r="M436" i="3"/>
  <c r="N436" i="3"/>
  <c r="K437" i="3"/>
  <c r="L437" i="3"/>
  <c r="M437" i="3"/>
  <c r="N437" i="3"/>
  <c r="K438" i="3"/>
  <c r="L438" i="3"/>
  <c r="M438" i="3"/>
  <c r="N438" i="3"/>
  <c r="K439" i="3"/>
  <c r="L439" i="3"/>
  <c r="M439" i="3"/>
  <c r="N439" i="3"/>
  <c r="K440" i="3"/>
  <c r="L440" i="3"/>
  <c r="M440" i="3"/>
  <c r="N440" i="3"/>
  <c r="K441" i="3"/>
  <c r="L441" i="3"/>
  <c r="M441" i="3"/>
  <c r="N441" i="3"/>
  <c r="K442" i="3"/>
  <c r="L442" i="3"/>
  <c r="M442" i="3"/>
  <c r="N442" i="3"/>
  <c r="K443" i="3"/>
  <c r="L443" i="3"/>
  <c r="M443" i="3"/>
  <c r="N443" i="3"/>
  <c r="K444" i="3"/>
  <c r="L444" i="3"/>
  <c r="M444" i="3"/>
  <c r="N444" i="3"/>
  <c r="K445" i="3"/>
  <c r="L445" i="3"/>
  <c r="M445" i="3"/>
  <c r="N445" i="3"/>
  <c r="K446" i="3"/>
  <c r="L446" i="3"/>
  <c r="M446" i="3"/>
  <c r="N446" i="3"/>
  <c r="K447" i="3"/>
  <c r="L447" i="3"/>
  <c r="M447" i="3"/>
  <c r="N447" i="3"/>
  <c r="K448" i="3"/>
  <c r="L448" i="3"/>
  <c r="M448" i="3"/>
  <c r="N448" i="3"/>
  <c r="K449" i="3"/>
  <c r="L449" i="3"/>
  <c r="M449" i="3"/>
  <c r="N449" i="3"/>
  <c r="K450" i="3"/>
  <c r="L450" i="3"/>
  <c r="M450" i="3"/>
  <c r="N450" i="3"/>
  <c r="K451" i="3"/>
  <c r="L451" i="3"/>
  <c r="M451" i="3"/>
  <c r="N451" i="3"/>
  <c r="K452" i="3"/>
  <c r="L452" i="3"/>
  <c r="M452" i="3"/>
  <c r="N452" i="3"/>
  <c r="K453" i="3"/>
  <c r="L453" i="3"/>
  <c r="M453" i="3"/>
  <c r="N453" i="3"/>
  <c r="K454" i="3"/>
  <c r="L454" i="3"/>
  <c r="M454" i="3"/>
  <c r="N454" i="3"/>
  <c r="K455" i="3"/>
  <c r="L455" i="3"/>
  <c r="M455" i="3"/>
  <c r="N455" i="3"/>
  <c r="K456" i="3"/>
  <c r="L456" i="3"/>
  <c r="M456" i="3"/>
  <c r="N456" i="3"/>
  <c r="K457" i="3"/>
  <c r="L457" i="3"/>
  <c r="M457" i="3"/>
  <c r="N457" i="3"/>
  <c r="K458" i="3"/>
  <c r="L458" i="3"/>
  <c r="M458" i="3"/>
  <c r="N458" i="3"/>
  <c r="K459" i="3"/>
  <c r="L459" i="3"/>
  <c r="M459" i="3"/>
  <c r="N459" i="3"/>
  <c r="K460" i="3"/>
  <c r="L460" i="3"/>
  <c r="M460" i="3"/>
  <c r="N460" i="3"/>
  <c r="K461" i="3"/>
  <c r="L461" i="3"/>
  <c r="M461" i="3"/>
  <c r="N461" i="3"/>
  <c r="K462" i="3"/>
  <c r="L462" i="3"/>
  <c r="M462" i="3"/>
  <c r="N462" i="3"/>
  <c r="K463" i="3"/>
  <c r="L463" i="3"/>
  <c r="M463" i="3"/>
  <c r="N463" i="3"/>
  <c r="K464" i="3"/>
  <c r="L464" i="3"/>
  <c r="M464" i="3"/>
  <c r="N464" i="3"/>
  <c r="K465" i="3"/>
  <c r="L465" i="3"/>
  <c r="M465" i="3"/>
  <c r="N465" i="3"/>
  <c r="K466" i="3"/>
  <c r="L466" i="3"/>
  <c r="M466" i="3"/>
  <c r="N466" i="3"/>
  <c r="K467" i="3"/>
  <c r="L467" i="3"/>
  <c r="M467" i="3"/>
  <c r="N467" i="3"/>
  <c r="K468" i="3"/>
  <c r="L468" i="3"/>
  <c r="M468" i="3"/>
  <c r="N468" i="3"/>
  <c r="K469" i="3"/>
  <c r="L469" i="3"/>
  <c r="M469" i="3"/>
  <c r="N469" i="3"/>
  <c r="K470" i="3"/>
  <c r="L470" i="3"/>
  <c r="M470" i="3"/>
  <c r="N470" i="3"/>
  <c r="K471" i="3"/>
  <c r="L471" i="3"/>
  <c r="M471" i="3"/>
  <c r="N471" i="3"/>
  <c r="K472" i="3"/>
  <c r="L472" i="3"/>
  <c r="M472" i="3"/>
  <c r="N472" i="3"/>
  <c r="K473" i="3"/>
  <c r="L473" i="3"/>
  <c r="M473" i="3"/>
  <c r="N473" i="3"/>
  <c r="K474" i="3"/>
  <c r="L474" i="3"/>
  <c r="M474" i="3"/>
  <c r="N474" i="3"/>
  <c r="K475" i="3"/>
  <c r="L475" i="3"/>
  <c r="M475" i="3"/>
  <c r="N475" i="3"/>
  <c r="K476" i="3"/>
  <c r="L476" i="3"/>
  <c r="M476" i="3"/>
  <c r="N476" i="3"/>
  <c r="K477" i="3"/>
  <c r="L477" i="3"/>
  <c r="M477" i="3"/>
  <c r="N477" i="3"/>
  <c r="K478" i="3"/>
  <c r="L478" i="3"/>
  <c r="M478" i="3"/>
  <c r="N478" i="3"/>
  <c r="K479" i="3"/>
  <c r="L479" i="3"/>
  <c r="M479" i="3"/>
  <c r="N479" i="3"/>
  <c r="K480" i="3"/>
  <c r="L480" i="3"/>
  <c r="M480" i="3"/>
  <c r="N480" i="3"/>
  <c r="K481" i="3"/>
  <c r="L481" i="3"/>
  <c r="M481" i="3"/>
  <c r="N481" i="3"/>
  <c r="K482" i="3"/>
  <c r="L482" i="3"/>
  <c r="M482" i="3"/>
  <c r="N482" i="3"/>
  <c r="K483" i="3"/>
  <c r="L483" i="3"/>
  <c r="M483" i="3"/>
  <c r="N483" i="3"/>
  <c r="K484" i="3"/>
  <c r="L484" i="3"/>
  <c r="M484" i="3"/>
  <c r="N484" i="3"/>
  <c r="K485" i="3"/>
  <c r="L485" i="3"/>
  <c r="M485" i="3"/>
  <c r="N485" i="3"/>
  <c r="K486" i="3"/>
  <c r="L486" i="3"/>
  <c r="M486" i="3"/>
  <c r="N486" i="3"/>
  <c r="K487" i="3"/>
  <c r="L487" i="3"/>
  <c r="M487" i="3"/>
  <c r="N487" i="3"/>
  <c r="K488" i="3"/>
  <c r="L488" i="3"/>
  <c r="M488" i="3"/>
  <c r="N488" i="3"/>
  <c r="K489" i="3"/>
  <c r="L489" i="3"/>
  <c r="M489" i="3"/>
  <c r="N489" i="3"/>
  <c r="K490" i="3"/>
  <c r="L490" i="3"/>
  <c r="M490" i="3"/>
  <c r="N490" i="3"/>
  <c r="K491" i="3"/>
  <c r="L491" i="3"/>
  <c r="M491" i="3"/>
  <c r="N491" i="3"/>
  <c r="K492" i="3"/>
  <c r="L492" i="3"/>
  <c r="M492" i="3"/>
  <c r="N492" i="3"/>
  <c r="K493" i="3"/>
  <c r="L493" i="3"/>
  <c r="M493" i="3"/>
  <c r="N493" i="3"/>
  <c r="K494" i="3"/>
  <c r="L494" i="3"/>
  <c r="M494" i="3"/>
  <c r="N494" i="3"/>
  <c r="K495" i="3"/>
  <c r="L495" i="3"/>
  <c r="M495" i="3"/>
  <c r="N495" i="3"/>
  <c r="K496" i="3"/>
  <c r="L496" i="3"/>
  <c r="M496" i="3"/>
  <c r="N496" i="3"/>
  <c r="K497" i="3"/>
  <c r="L497" i="3"/>
  <c r="M497" i="3"/>
  <c r="N497" i="3"/>
  <c r="K498" i="3"/>
  <c r="L498" i="3"/>
  <c r="M498" i="3"/>
  <c r="N498" i="3"/>
  <c r="K499" i="3"/>
  <c r="L499" i="3"/>
  <c r="M499" i="3"/>
  <c r="N499" i="3"/>
  <c r="K500" i="3"/>
  <c r="L500" i="3"/>
  <c r="M500" i="3"/>
  <c r="N500" i="3"/>
  <c r="K501" i="3"/>
  <c r="L501" i="3"/>
  <c r="M501" i="3"/>
  <c r="N501" i="3"/>
  <c r="K502" i="3"/>
  <c r="L502" i="3"/>
  <c r="M502" i="3"/>
  <c r="N502" i="3"/>
  <c r="K503" i="3"/>
  <c r="L503" i="3"/>
  <c r="M503" i="3"/>
  <c r="N503" i="3"/>
  <c r="K504" i="3"/>
  <c r="L504" i="3"/>
  <c r="M504" i="3"/>
  <c r="N504" i="3"/>
  <c r="K505" i="3"/>
  <c r="L505" i="3"/>
  <c r="M505" i="3"/>
  <c r="N505" i="3"/>
  <c r="K506" i="3"/>
  <c r="L506" i="3"/>
  <c r="M506" i="3"/>
  <c r="N506" i="3"/>
  <c r="K507" i="3"/>
  <c r="L507" i="3"/>
  <c r="M507" i="3"/>
  <c r="N507" i="3"/>
  <c r="K508" i="3"/>
  <c r="L508" i="3"/>
  <c r="M508" i="3"/>
  <c r="N508" i="3"/>
  <c r="K509" i="3"/>
  <c r="L509" i="3"/>
  <c r="M509" i="3"/>
  <c r="N509" i="3"/>
  <c r="K510" i="3"/>
  <c r="L510" i="3"/>
  <c r="M510" i="3"/>
  <c r="N510" i="3"/>
  <c r="K511" i="3"/>
  <c r="L511" i="3"/>
  <c r="M511" i="3"/>
  <c r="N511" i="3"/>
  <c r="K512" i="3"/>
  <c r="L512" i="3"/>
  <c r="M512" i="3"/>
  <c r="N512" i="3"/>
  <c r="K513" i="3"/>
  <c r="L513" i="3"/>
  <c r="M513" i="3"/>
  <c r="N513" i="3"/>
  <c r="K514" i="3"/>
  <c r="L514" i="3"/>
  <c r="M514" i="3"/>
  <c r="N514" i="3"/>
  <c r="K515" i="3"/>
  <c r="L515" i="3"/>
  <c r="M515" i="3"/>
  <c r="N515" i="3"/>
  <c r="K516" i="3"/>
  <c r="L516" i="3"/>
  <c r="M516" i="3"/>
  <c r="N516" i="3"/>
  <c r="K517" i="3"/>
  <c r="L517" i="3"/>
  <c r="M517" i="3"/>
  <c r="N517" i="3"/>
  <c r="K518" i="3"/>
  <c r="L518" i="3"/>
  <c r="M518" i="3"/>
  <c r="N518" i="3"/>
  <c r="K519" i="3"/>
  <c r="L519" i="3"/>
  <c r="M519" i="3"/>
  <c r="N519" i="3"/>
  <c r="K520" i="3"/>
  <c r="L520" i="3"/>
  <c r="M520" i="3"/>
  <c r="N520" i="3"/>
  <c r="K521" i="3"/>
  <c r="L521" i="3"/>
  <c r="M521" i="3"/>
  <c r="N521" i="3"/>
  <c r="K522" i="3"/>
  <c r="L522" i="3"/>
  <c r="M522" i="3"/>
  <c r="N522" i="3"/>
  <c r="K523" i="3"/>
  <c r="L523" i="3"/>
  <c r="M523" i="3"/>
  <c r="N523" i="3"/>
  <c r="K524" i="3"/>
  <c r="L524" i="3"/>
  <c r="M524" i="3"/>
  <c r="N524" i="3"/>
  <c r="K525" i="3"/>
  <c r="L525" i="3"/>
  <c r="M525" i="3"/>
  <c r="N525" i="3"/>
  <c r="K526" i="3"/>
  <c r="L526" i="3"/>
  <c r="M526" i="3"/>
  <c r="N526" i="3"/>
  <c r="K527" i="3"/>
  <c r="L527" i="3"/>
  <c r="M527" i="3"/>
  <c r="N527" i="3"/>
  <c r="K528" i="3"/>
  <c r="L528" i="3"/>
  <c r="M528" i="3"/>
  <c r="N528" i="3"/>
  <c r="K529" i="3"/>
  <c r="L529" i="3"/>
  <c r="M529" i="3"/>
  <c r="N529" i="3"/>
  <c r="K530" i="3"/>
  <c r="L530" i="3"/>
  <c r="M530" i="3"/>
  <c r="N530" i="3"/>
  <c r="K531" i="3"/>
  <c r="L531" i="3"/>
  <c r="M531" i="3"/>
  <c r="N531" i="3"/>
  <c r="K532" i="3"/>
  <c r="L532" i="3"/>
  <c r="M532" i="3"/>
  <c r="N532" i="3"/>
  <c r="K533" i="3"/>
  <c r="L533" i="3"/>
  <c r="M533" i="3"/>
  <c r="N533" i="3"/>
  <c r="K534" i="3"/>
  <c r="L534" i="3"/>
  <c r="M534" i="3"/>
  <c r="N534" i="3"/>
  <c r="K535" i="3"/>
  <c r="L535" i="3"/>
  <c r="M535" i="3"/>
  <c r="N535" i="3"/>
  <c r="K536" i="3"/>
  <c r="L536" i="3"/>
  <c r="M536" i="3"/>
  <c r="N536" i="3"/>
  <c r="K537" i="3"/>
  <c r="L537" i="3"/>
  <c r="M537" i="3"/>
  <c r="N537" i="3"/>
  <c r="K538" i="3"/>
  <c r="L538" i="3"/>
  <c r="M538" i="3"/>
  <c r="N538" i="3"/>
  <c r="K539" i="3"/>
  <c r="L539" i="3"/>
  <c r="M539" i="3"/>
  <c r="N539" i="3"/>
  <c r="K540" i="3"/>
  <c r="L540" i="3"/>
  <c r="M540" i="3"/>
  <c r="N540" i="3"/>
  <c r="K541" i="3"/>
  <c r="L541" i="3"/>
  <c r="M541" i="3"/>
  <c r="N541" i="3"/>
  <c r="K542" i="3"/>
  <c r="L542" i="3"/>
  <c r="M542" i="3"/>
  <c r="N542" i="3"/>
  <c r="K543" i="3"/>
  <c r="L543" i="3"/>
  <c r="M543" i="3"/>
  <c r="N543" i="3"/>
  <c r="K544" i="3"/>
  <c r="L544" i="3"/>
  <c r="M544" i="3"/>
  <c r="N544" i="3"/>
  <c r="K545" i="3"/>
  <c r="L545" i="3"/>
  <c r="M545" i="3"/>
  <c r="N545" i="3"/>
  <c r="K546" i="3"/>
  <c r="L546" i="3"/>
  <c r="M546" i="3"/>
  <c r="N546" i="3"/>
  <c r="K547" i="3"/>
  <c r="L547" i="3"/>
  <c r="M547" i="3"/>
  <c r="N547" i="3"/>
  <c r="K548" i="3"/>
  <c r="L548" i="3"/>
  <c r="M548" i="3"/>
  <c r="N548" i="3"/>
  <c r="K549" i="3"/>
  <c r="L549" i="3"/>
  <c r="M549" i="3"/>
  <c r="N549" i="3"/>
  <c r="K550" i="3"/>
  <c r="L550" i="3"/>
  <c r="M550" i="3"/>
  <c r="N550" i="3"/>
  <c r="K551" i="3"/>
  <c r="L551" i="3"/>
  <c r="M551" i="3"/>
  <c r="N551" i="3"/>
  <c r="K552" i="3"/>
  <c r="L552" i="3"/>
  <c r="M552" i="3"/>
  <c r="N552" i="3"/>
  <c r="K553" i="3"/>
  <c r="L553" i="3"/>
  <c r="M553" i="3"/>
  <c r="N553" i="3"/>
  <c r="K554" i="3"/>
  <c r="L554" i="3"/>
  <c r="M554" i="3"/>
  <c r="N554" i="3"/>
  <c r="K555" i="3"/>
  <c r="L555" i="3"/>
  <c r="M555" i="3"/>
  <c r="N555" i="3"/>
  <c r="K556" i="3"/>
  <c r="L556" i="3"/>
  <c r="M556" i="3"/>
  <c r="N556" i="3"/>
  <c r="K557" i="3"/>
  <c r="L557" i="3"/>
  <c r="M557" i="3"/>
  <c r="N557" i="3"/>
  <c r="K558" i="3"/>
  <c r="L558" i="3"/>
  <c r="M558" i="3"/>
  <c r="N558" i="3"/>
  <c r="K559" i="3"/>
  <c r="L559" i="3"/>
  <c r="M559" i="3"/>
  <c r="N559" i="3"/>
  <c r="K560" i="3"/>
  <c r="L560" i="3"/>
  <c r="M560" i="3"/>
  <c r="N560" i="3"/>
  <c r="K561" i="3"/>
  <c r="L561" i="3"/>
  <c r="M561" i="3"/>
  <c r="N561" i="3"/>
  <c r="K562" i="3"/>
  <c r="L562" i="3"/>
  <c r="M562" i="3"/>
  <c r="N562" i="3"/>
  <c r="K563" i="3"/>
  <c r="L563" i="3"/>
  <c r="M563" i="3"/>
  <c r="N563" i="3"/>
  <c r="K564" i="3"/>
  <c r="L564" i="3"/>
  <c r="M564" i="3"/>
  <c r="N564" i="3"/>
  <c r="K565" i="3"/>
  <c r="L565" i="3"/>
  <c r="M565" i="3"/>
  <c r="N565" i="3"/>
  <c r="K566" i="3"/>
  <c r="L566" i="3"/>
  <c r="M566" i="3"/>
  <c r="N566" i="3"/>
  <c r="K567" i="3"/>
  <c r="L567" i="3"/>
  <c r="M567" i="3"/>
  <c r="N567" i="3"/>
  <c r="K568" i="3"/>
  <c r="L568" i="3"/>
  <c r="M568" i="3"/>
  <c r="N568" i="3"/>
  <c r="K569" i="3"/>
  <c r="L569" i="3"/>
  <c r="M569" i="3"/>
  <c r="N569" i="3"/>
  <c r="K570" i="3"/>
  <c r="L570" i="3"/>
  <c r="M570" i="3"/>
  <c r="N570" i="3"/>
  <c r="K571" i="3"/>
  <c r="L571" i="3"/>
  <c r="M571" i="3"/>
  <c r="N571" i="3"/>
  <c r="K572" i="3"/>
  <c r="L572" i="3"/>
  <c r="M572" i="3"/>
  <c r="N572" i="3"/>
  <c r="K573" i="3"/>
  <c r="L573" i="3"/>
  <c r="M573" i="3"/>
  <c r="N573" i="3"/>
  <c r="K574" i="3"/>
  <c r="L574" i="3"/>
  <c r="M574" i="3"/>
  <c r="N574" i="3"/>
  <c r="K575" i="3"/>
  <c r="L575" i="3"/>
  <c r="M575" i="3"/>
  <c r="N575" i="3"/>
  <c r="K576" i="3"/>
  <c r="L576" i="3"/>
  <c r="M576" i="3"/>
  <c r="N576" i="3"/>
  <c r="K577" i="3"/>
  <c r="L577" i="3"/>
  <c r="M577" i="3"/>
  <c r="N577" i="3"/>
  <c r="K578" i="3"/>
  <c r="L578" i="3"/>
  <c r="M578" i="3"/>
  <c r="N578" i="3"/>
  <c r="K579" i="3"/>
  <c r="L579" i="3"/>
  <c r="M579" i="3"/>
  <c r="N579" i="3"/>
  <c r="K580" i="3"/>
  <c r="L580" i="3"/>
  <c r="M580" i="3"/>
  <c r="N580" i="3"/>
  <c r="K581" i="3"/>
  <c r="L581" i="3"/>
  <c r="M581" i="3"/>
  <c r="N581" i="3"/>
  <c r="K582" i="3"/>
  <c r="L582" i="3"/>
  <c r="M582" i="3"/>
  <c r="N582" i="3"/>
  <c r="K583" i="3"/>
  <c r="L583" i="3"/>
  <c r="M583" i="3"/>
  <c r="N583" i="3"/>
  <c r="K584" i="3"/>
  <c r="L584" i="3"/>
  <c r="M584" i="3"/>
  <c r="N584" i="3"/>
  <c r="K585" i="3"/>
  <c r="L585" i="3"/>
  <c r="M585" i="3"/>
  <c r="N585" i="3"/>
  <c r="K586" i="3"/>
  <c r="L586" i="3"/>
  <c r="M586" i="3"/>
  <c r="N586" i="3"/>
  <c r="K587" i="3"/>
  <c r="L587" i="3"/>
  <c r="M587" i="3"/>
  <c r="N587" i="3"/>
  <c r="K588" i="3"/>
  <c r="L588" i="3"/>
  <c r="M588" i="3"/>
  <c r="N588" i="3"/>
  <c r="K589" i="3"/>
  <c r="L589" i="3"/>
  <c r="M589" i="3"/>
  <c r="N589" i="3"/>
  <c r="K590" i="3"/>
  <c r="L590" i="3"/>
  <c r="M590" i="3"/>
  <c r="N590" i="3"/>
  <c r="K591" i="3"/>
  <c r="L591" i="3"/>
  <c r="M591" i="3"/>
  <c r="N591" i="3"/>
  <c r="K592" i="3"/>
  <c r="L592" i="3"/>
  <c r="M592" i="3"/>
  <c r="N592" i="3"/>
  <c r="K593" i="3"/>
  <c r="L593" i="3"/>
  <c r="M593" i="3"/>
  <c r="N593" i="3"/>
  <c r="K594" i="3"/>
  <c r="L594" i="3"/>
  <c r="M594" i="3"/>
  <c r="N594" i="3"/>
  <c r="K595" i="3"/>
  <c r="L595" i="3"/>
  <c r="M595" i="3"/>
  <c r="N595" i="3"/>
  <c r="K596" i="3"/>
  <c r="L596" i="3"/>
  <c r="M596" i="3"/>
  <c r="N596" i="3"/>
  <c r="K597" i="3"/>
  <c r="L597" i="3"/>
  <c r="M597" i="3"/>
  <c r="N597" i="3"/>
  <c r="K598" i="3"/>
  <c r="L598" i="3"/>
  <c r="M598" i="3"/>
  <c r="N598" i="3"/>
  <c r="K599" i="3"/>
  <c r="L599" i="3"/>
  <c r="M599" i="3"/>
  <c r="N599" i="3"/>
  <c r="K600" i="3"/>
  <c r="L600" i="3"/>
  <c r="M600" i="3"/>
  <c r="N600" i="3"/>
  <c r="K601" i="3"/>
  <c r="L601" i="3"/>
  <c r="M601" i="3"/>
  <c r="N601" i="3"/>
  <c r="K602" i="3"/>
  <c r="L602" i="3"/>
  <c r="M602" i="3"/>
  <c r="N602" i="3"/>
  <c r="K603" i="3"/>
  <c r="L603" i="3"/>
  <c r="M603" i="3"/>
  <c r="N603" i="3"/>
  <c r="K604" i="3"/>
  <c r="L604" i="3"/>
  <c r="M604" i="3"/>
  <c r="N604" i="3"/>
  <c r="K605" i="3"/>
  <c r="L605" i="3"/>
  <c r="M605" i="3"/>
  <c r="N605" i="3"/>
  <c r="K606" i="3"/>
  <c r="L606" i="3"/>
  <c r="M606" i="3"/>
  <c r="N606" i="3"/>
  <c r="K607" i="3"/>
  <c r="L607" i="3"/>
  <c r="M607" i="3"/>
  <c r="N607" i="3"/>
  <c r="K608" i="3"/>
  <c r="L608" i="3"/>
  <c r="M608" i="3"/>
  <c r="N608" i="3"/>
  <c r="K609" i="3"/>
  <c r="L609" i="3"/>
  <c r="M609" i="3"/>
  <c r="N609" i="3"/>
  <c r="K610" i="3"/>
  <c r="L610" i="3"/>
  <c r="M610" i="3"/>
  <c r="N610" i="3"/>
  <c r="K611" i="3"/>
  <c r="L611" i="3"/>
  <c r="M611" i="3"/>
  <c r="N611" i="3"/>
  <c r="K612" i="3"/>
  <c r="L612" i="3"/>
  <c r="M612" i="3"/>
  <c r="N612" i="3"/>
  <c r="K613" i="3"/>
  <c r="L613" i="3"/>
  <c r="M613" i="3"/>
  <c r="N613" i="3"/>
  <c r="K614" i="3"/>
  <c r="L614" i="3"/>
  <c r="M614" i="3"/>
  <c r="N614" i="3"/>
  <c r="K615" i="3"/>
  <c r="L615" i="3"/>
  <c r="M615" i="3"/>
  <c r="N615" i="3"/>
  <c r="K616" i="3"/>
  <c r="L616" i="3"/>
  <c r="M616" i="3"/>
  <c r="N616" i="3"/>
  <c r="K617" i="3"/>
  <c r="L617" i="3"/>
  <c r="M617" i="3"/>
  <c r="N617" i="3"/>
  <c r="K618" i="3"/>
  <c r="L618" i="3"/>
  <c r="M618" i="3"/>
  <c r="N618" i="3"/>
  <c r="K619" i="3"/>
  <c r="L619" i="3"/>
  <c r="M619" i="3"/>
  <c r="N619" i="3"/>
  <c r="K620" i="3"/>
  <c r="L620" i="3"/>
  <c r="M620" i="3"/>
  <c r="N620" i="3"/>
  <c r="K621" i="3"/>
  <c r="L621" i="3"/>
  <c r="M621" i="3"/>
  <c r="N621" i="3"/>
  <c r="K622" i="3"/>
  <c r="L622" i="3"/>
  <c r="M622" i="3"/>
  <c r="N622" i="3"/>
  <c r="K623" i="3"/>
  <c r="L623" i="3"/>
  <c r="M623" i="3"/>
  <c r="N623" i="3"/>
  <c r="K624" i="3"/>
  <c r="L624" i="3"/>
  <c r="M624" i="3"/>
  <c r="N624" i="3"/>
  <c r="K625" i="3"/>
  <c r="L625" i="3"/>
  <c r="M625" i="3"/>
  <c r="N625" i="3"/>
  <c r="K626" i="3"/>
  <c r="L626" i="3"/>
  <c r="M626" i="3"/>
  <c r="N626" i="3"/>
  <c r="K627" i="3"/>
  <c r="L627" i="3"/>
  <c r="M627" i="3"/>
  <c r="N627" i="3"/>
  <c r="K628" i="3"/>
  <c r="L628" i="3"/>
  <c r="M628" i="3"/>
  <c r="N628" i="3"/>
  <c r="K629" i="3"/>
  <c r="L629" i="3"/>
  <c r="M629" i="3"/>
  <c r="N629" i="3"/>
  <c r="K630" i="3"/>
  <c r="L630" i="3"/>
  <c r="M630" i="3"/>
  <c r="N630" i="3"/>
  <c r="K631" i="3"/>
  <c r="L631" i="3"/>
  <c r="M631" i="3"/>
  <c r="N631" i="3"/>
  <c r="K632" i="3"/>
  <c r="L632" i="3"/>
  <c r="M632" i="3"/>
  <c r="N632" i="3"/>
  <c r="K633" i="3"/>
  <c r="L633" i="3"/>
  <c r="M633" i="3"/>
  <c r="N633" i="3"/>
  <c r="K634" i="3"/>
  <c r="L634" i="3"/>
  <c r="M634" i="3"/>
  <c r="N634" i="3"/>
  <c r="K635" i="3"/>
  <c r="L635" i="3"/>
  <c r="M635" i="3"/>
  <c r="N635" i="3"/>
  <c r="K636" i="3"/>
  <c r="L636" i="3"/>
  <c r="M636" i="3"/>
  <c r="N636" i="3"/>
  <c r="K637" i="3"/>
  <c r="L637" i="3"/>
  <c r="M637" i="3"/>
  <c r="N637" i="3"/>
  <c r="K638" i="3"/>
  <c r="L638" i="3"/>
  <c r="M638" i="3"/>
  <c r="N638" i="3"/>
  <c r="K639" i="3"/>
  <c r="L639" i="3"/>
  <c r="M639" i="3"/>
  <c r="N639" i="3"/>
  <c r="K640" i="3"/>
  <c r="L640" i="3"/>
  <c r="M640" i="3"/>
  <c r="N640" i="3"/>
  <c r="K641" i="3"/>
  <c r="L641" i="3"/>
  <c r="M641" i="3"/>
  <c r="N641" i="3"/>
  <c r="K642" i="3"/>
  <c r="L642" i="3"/>
  <c r="M642" i="3"/>
  <c r="N642" i="3"/>
  <c r="K643" i="3"/>
  <c r="L643" i="3"/>
  <c r="M643" i="3"/>
  <c r="N643" i="3"/>
  <c r="K644" i="3"/>
  <c r="L644" i="3"/>
  <c r="M644" i="3"/>
  <c r="N644" i="3"/>
  <c r="K645" i="3"/>
  <c r="L645" i="3"/>
  <c r="M645" i="3"/>
  <c r="N645" i="3"/>
  <c r="K646" i="3"/>
  <c r="L646" i="3"/>
  <c r="M646" i="3"/>
  <c r="N646" i="3"/>
  <c r="K647" i="3"/>
  <c r="L647" i="3"/>
  <c r="M647" i="3"/>
  <c r="N647" i="3"/>
  <c r="K648" i="3"/>
  <c r="L648" i="3"/>
  <c r="M648" i="3"/>
  <c r="N648" i="3"/>
  <c r="K649" i="3"/>
  <c r="L649" i="3"/>
  <c r="M649" i="3"/>
  <c r="N649" i="3"/>
  <c r="K650" i="3"/>
  <c r="L650" i="3"/>
  <c r="M650" i="3"/>
  <c r="N650" i="3"/>
  <c r="K651" i="3"/>
  <c r="L651" i="3"/>
  <c r="M651" i="3"/>
  <c r="N651" i="3"/>
  <c r="K652" i="3"/>
  <c r="L652" i="3"/>
  <c r="M652" i="3"/>
  <c r="N652" i="3"/>
  <c r="K653" i="3"/>
  <c r="L653" i="3"/>
  <c r="M653" i="3"/>
  <c r="N653" i="3"/>
  <c r="K654" i="3"/>
  <c r="L654" i="3"/>
  <c r="M654" i="3"/>
  <c r="N654" i="3"/>
  <c r="K655" i="3"/>
  <c r="L655" i="3"/>
  <c r="M655" i="3"/>
  <c r="N655" i="3"/>
  <c r="K656" i="3"/>
  <c r="L656" i="3"/>
  <c r="M656" i="3"/>
  <c r="N656" i="3"/>
  <c r="K657" i="3"/>
  <c r="L657" i="3"/>
  <c r="M657" i="3"/>
  <c r="N657" i="3"/>
  <c r="K658" i="3"/>
  <c r="L658" i="3"/>
  <c r="M658" i="3"/>
  <c r="N658" i="3"/>
  <c r="K659" i="3"/>
  <c r="L659" i="3"/>
  <c r="M659" i="3"/>
  <c r="N659" i="3"/>
  <c r="K660" i="3"/>
  <c r="L660" i="3"/>
  <c r="M660" i="3"/>
  <c r="N660" i="3"/>
  <c r="K661" i="3"/>
  <c r="L661" i="3"/>
  <c r="M661" i="3"/>
  <c r="N661" i="3"/>
  <c r="K662" i="3"/>
  <c r="L662" i="3"/>
  <c r="M662" i="3"/>
  <c r="N662" i="3"/>
  <c r="K663" i="3"/>
  <c r="L663" i="3"/>
  <c r="M663" i="3"/>
  <c r="N663" i="3"/>
  <c r="K664" i="3"/>
  <c r="L664" i="3"/>
  <c r="M664" i="3"/>
  <c r="N664" i="3"/>
  <c r="K665" i="3"/>
  <c r="L665" i="3"/>
  <c r="M665" i="3"/>
  <c r="N665" i="3"/>
  <c r="K666" i="3"/>
  <c r="L666" i="3"/>
  <c r="M666" i="3"/>
  <c r="N666" i="3"/>
  <c r="K667" i="3"/>
  <c r="L667" i="3"/>
  <c r="M667" i="3"/>
  <c r="N667" i="3"/>
  <c r="K668" i="3"/>
  <c r="L668" i="3"/>
  <c r="M668" i="3"/>
  <c r="N668" i="3"/>
  <c r="K669" i="3"/>
  <c r="L669" i="3"/>
  <c r="M669" i="3"/>
  <c r="N669" i="3"/>
  <c r="K670" i="3"/>
  <c r="L670" i="3"/>
  <c r="M670" i="3"/>
  <c r="N670" i="3"/>
  <c r="K671" i="3"/>
  <c r="L671" i="3"/>
  <c r="M671" i="3"/>
  <c r="N671" i="3"/>
  <c r="K672" i="3"/>
  <c r="L672" i="3"/>
  <c r="M672" i="3"/>
  <c r="N672" i="3"/>
  <c r="K673" i="3"/>
  <c r="L673" i="3"/>
  <c r="M673" i="3"/>
  <c r="N673" i="3"/>
  <c r="K674" i="3"/>
  <c r="L674" i="3"/>
  <c r="M674" i="3"/>
  <c r="N674" i="3"/>
  <c r="K675" i="3"/>
  <c r="L675" i="3"/>
  <c r="M675" i="3"/>
  <c r="N675" i="3"/>
  <c r="K676" i="3"/>
  <c r="L676" i="3"/>
  <c r="M676" i="3"/>
  <c r="N676" i="3"/>
  <c r="K677" i="3"/>
  <c r="L677" i="3"/>
  <c r="M677" i="3"/>
  <c r="N677" i="3"/>
  <c r="K678" i="3"/>
  <c r="L678" i="3"/>
  <c r="M678" i="3"/>
  <c r="N678" i="3"/>
  <c r="K679" i="3"/>
  <c r="L679" i="3"/>
  <c r="M679" i="3"/>
  <c r="N679" i="3"/>
  <c r="K680" i="3"/>
  <c r="L680" i="3"/>
  <c r="M680" i="3"/>
  <c r="N680" i="3"/>
  <c r="K681" i="3"/>
  <c r="L681" i="3"/>
  <c r="M681" i="3"/>
  <c r="N681" i="3"/>
  <c r="K682" i="3"/>
  <c r="L682" i="3"/>
  <c r="M682" i="3"/>
  <c r="N682" i="3"/>
  <c r="K683" i="3"/>
  <c r="L683" i="3"/>
  <c r="M683" i="3"/>
  <c r="N683" i="3"/>
  <c r="K684" i="3"/>
  <c r="L684" i="3"/>
  <c r="M684" i="3"/>
  <c r="N684" i="3"/>
  <c r="K685" i="3"/>
  <c r="L685" i="3"/>
  <c r="M685" i="3"/>
  <c r="N685" i="3"/>
  <c r="K686" i="3"/>
  <c r="L686" i="3"/>
  <c r="M686" i="3"/>
  <c r="N686" i="3"/>
  <c r="K687" i="3"/>
  <c r="L687" i="3"/>
  <c r="M687" i="3"/>
  <c r="N687" i="3"/>
  <c r="K688" i="3"/>
  <c r="L688" i="3"/>
  <c r="M688" i="3"/>
  <c r="N688" i="3"/>
  <c r="K689" i="3"/>
  <c r="L689" i="3"/>
  <c r="M689" i="3"/>
  <c r="N689" i="3"/>
  <c r="K690" i="3"/>
  <c r="L690" i="3"/>
  <c r="M690" i="3"/>
  <c r="N690" i="3"/>
  <c r="K691" i="3"/>
  <c r="L691" i="3"/>
  <c r="M691" i="3"/>
  <c r="N691" i="3"/>
  <c r="K692" i="3"/>
  <c r="L692" i="3"/>
  <c r="M692" i="3"/>
  <c r="N692" i="3"/>
  <c r="K693" i="3"/>
  <c r="L693" i="3"/>
  <c r="M693" i="3"/>
  <c r="N693" i="3"/>
  <c r="K694" i="3"/>
  <c r="L694" i="3"/>
  <c r="M694" i="3"/>
  <c r="N694" i="3"/>
  <c r="K695" i="3"/>
  <c r="L695" i="3"/>
  <c r="M695" i="3"/>
  <c r="N695" i="3"/>
  <c r="K696" i="3"/>
  <c r="L696" i="3"/>
  <c r="M696" i="3"/>
  <c r="N696" i="3"/>
  <c r="K697" i="3"/>
  <c r="L697" i="3"/>
  <c r="M697" i="3"/>
  <c r="N697" i="3"/>
  <c r="K698" i="3"/>
  <c r="L698" i="3"/>
  <c r="M698" i="3"/>
  <c r="N698" i="3"/>
  <c r="K699" i="3"/>
  <c r="L699" i="3"/>
  <c r="M699" i="3"/>
  <c r="N699" i="3"/>
  <c r="K700" i="3"/>
  <c r="L700" i="3"/>
  <c r="M700" i="3"/>
  <c r="N700" i="3"/>
  <c r="K701" i="3"/>
  <c r="L701" i="3"/>
  <c r="M701" i="3"/>
  <c r="N701" i="3"/>
  <c r="K702" i="3"/>
  <c r="L702" i="3"/>
  <c r="M702" i="3"/>
  <c r="N702" i="3"/>
  <c r="K703" i="3"/>
  <c r="L703" i="3"/>
  <c r="M703" i="3"/>
  <c r="N703" i="3"/>
  <c r="K704" i="3"/>
  <c r="L704" i="3"/>
  <c r="M704" i="3"/>
  <c r="N704" i="3"/>
  <c r="K705" i="3"/>
  <c r="L705" i="3"/>
  <c r="M705" i="3"/>
  <c r="N705" i="3"/>
  <c r="K706" i="3"/>
  <c r="L706" i="3"/>
  <c r="M706" i="3"/>
  <c r="N706" i="3"/>
  <c r="K707" i="3"/>
  <c r="L707" i="3"/>
  <c r="M707" i="3"/>
  <c r="N707" i="3"/>
  <c r="K708" i="3"/>
  <c r="L708" i="3"/>
  <c r="M708" i="3"/>
  <c r="N708" i="3"/>
  <c r="K709" i="3"/>
  <c r="L709" i="3"/>
  <c r="M709" i="3"/>
  <c r="N709" i="3"/>
  <c r="K710" i="3"/>
  <c r="L710" i="3"/>
  <c r="M710" i="3"/>
  <c r="N710" i="3"/>
  <c r="K711" i="3"/>
  <c r="L711" i="3"/>
  <c r="M711" i="3"/>
  <c r="N711" i="3"/>
  <c r="K712" i="3"/>
  <c r="L712" i="3"/>
  <c r="M712" i="3"/>
  <c r="N712" i="3"/>
  <c r="K713" i="3"/>
  <c r="L713" i="3"/>
  <c r="M713" i="3"/>
  <c r="N713" i="3"/>
  <c r="K714" i="3"/>
  <c r="L714" i="3"/>
  <c r="M714" i="3"/>
  <c r="N714" i="3"/>
  <c r="K715" i="3"/>
  <c r="L715" i="3"/>
  <c r="M715" i="3"/>
  <c r="N715" i="3"/>
  <c r="K716" i="3"/>
  <c r="L716" i="3"/>
  <c r="M716" i="3"/>
  <c r="N716" i="3"/>
  <c r="K717" i="3"/>
  <c r="L717" i="3"/>
  <c r="M717" i="3"/>
  <c r="N717" i="3"/>
  <c r="K718" i="3"/>
  <c r="L718" i="3"/>
  <c r="M718" i="3"/>
  <c r="N718" i="3"/>
  <c r="K719" i="3"/>
  <c r="L719" i="3"/>
  <c r="M719" i="3"/>
  <c r="N719" i="3"/>
  <c r="K720" i="3"/>
  <c r="L720" i="3"/>
  <c r="M720" i="3"/>
  <c r="N720" i="3"/>
  <c r="K721" i="3"/>
  <c r="L721" i="3"/>
  <c r="M721" i="3"/>
  <c r="N721" i="3"/>
  <c r="K722" i="3"/>
  <c r="L722" i="3"/>
  <c r="M722" i="3"/>
  <c r="N722" i="3"/>
  <c r="K723" i="3"/>
  <c r="L723" i="3"/>
  <c r="M723" i="3"/>
  <c r="N723" i="3"/>
  <c r="K724" i="3"/>
  <c r="L724" i="3"/>
  <c r="M724" i="3"/>
  <c r="N724" i="3"/>
  <c r="K725" i="3"/>
  <c r="L725" i="3"/>
  <c r="M725" i="3"/>
  <c r="N725" i="3"/>
  <c r="K726" i="3"/>
  <c r="L726" i="3"/>
  <c r="M726" i="3"/>
  <c r="N726" i="3"/>
  <c r="K727" i="3"/>
  <c r="L727" i="3"/>
  <c r="M727" i="3"/>
  <c r="N727" i="3"/>
  <c r="K728" i="3"/>
  <c r="L728" i="3"/>
  <c r="M728" i="3"/>
  <c r="N728" i="3"/>
  <c r="K729" i="3"/>
  <c r="L729" i="3"/>
  <c r="M729" i="3"/>
  <c r="N729" i="3"/>
  <c r="K730" i="3"/>
  <c r="L730" i="3"/>
  <c r="M730" i="3"/>
  <c r="N730" i="3"/>
  <c r="K731" i="3"/>
  <c r="L731" i="3"/>
  <c r="M731" i="3"/>
  <c r="N731" i="3"/>
  <c r="N2" i="3"/>
  <c r="M2" i="3"/>
  <c r="L2" i="3"/>
  <c r="K2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3" i="3"/>
  <c r="J4" i="3"/>
  <c r="J5" i="3"/>
  <c r="J6" i="3"/>
  <c r="J2" i="3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" i="16"/>
  <c r="D2" i="16"/>
  <c r="X9" i="2" l="1"/>
  <c r="X8" i="2"/>
  <c r="O7" i="16"/>
  <c r="M3" i="16"/>
  <c r="N7" i="16"/>
  <c r="O3" i="16"/>
  <c r="N3" i="16"/>
  <c r="M7" i="16"/>
  <c r="X6" i="2"/>
  <c r="X4" i="2"/>
  <c r="X5" i="2"/>
  <c r="I22" i="4" l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17" i="4"/>
  <c r="I18" i="4"/>
  <c r="I19" i="4"/>
  <c r="I20" i="4"/>
  <c r="I21" i="4"/>
  <c r="I7" i="4"/>
  <c r="I8" i="4"/>
  <c r="I9" i="4"/>
  <c r="I10" i="4"/>
  <c r="I11" i="4"/>
  <c r="I12" i="4"/>
  <c r="I13" i="4"/>
  <c r="I14" i="4"/>
  <c r="I15" i="4"/>
  <c r="I16" i="4"/>
  <c r="I3" i="4"/>
  <c r="I4" i="4"/>
  <c r="I5" i="4"/>
  <c r="I6" i="4"/>
  <c r="I2" i="4"/>
  <c r="B2" i="10" l="1"/>
  <c r="D2" i="10" s="1"/>
  <c r="B2" i="11"/>
  <c r="D2" i="11" s="1"/>
  <c r="G2" i="11" s="1"/>
  <c r="B3" i="11"/>
  <c r="D3" i="11" s="1"/>
  <c r="B3" i="12"/>
  <c r="D3" i="12" s="1"/>
  <c r="B3" i="13"/>
  <c r="D3" i="13" s="1"/>
  <c r="B3" i="14"/>
  <c r="D3" i="14" s="1"/>
  <c r="E3" i="14" s="1"/>
  <c r="F3" i="14" s="1"/>
  <c r="B4" i="10"/>
  <c r="D4" i="10" s="1"/>
  <c r="E4" i="10" s="1"/>
  <c r="F4" i="10" s="1"/>
  <c r="B5" i="10"/>
  <c r="D5" i="10" s="1"/>
  <c r="E5" i="10" s="1"/>
  <c r="F5" i="10" s="1"/>
  <c r="B5" i="11"/>
  <c r="D5" i="11" s="1"/>
  <c r="B5" i="12"/>
  <c r="D5" i="12" s="1"/>
  <c r="E5" i="12" s="1"/>
  <c r="F5" i="12" s="1"/>
  <c r="B6" i="12"/>
  <c r="D6" i="12" s="1"/>
  <c r="E6" i="12" s="1"/>
  <c r="F6" i="12" s="1"/>
  <c r="B6" i="13"/>
  <c r="D6" i="13" s="1"/>
  <c r="B6" i="14"/>
  <c r="D6" i="14" s="1"/>
  <c r="B7" i="10"/>
  <c r="D7" i="10" s="1"/>
  <c r="E7" i="10" s="1"/>
  <c r="F7" i="10" s="1"/>
  <c r="B7" i="11"/>
  <c r="D7" i="11" s="1"/>
  <c r="B8" i="11"/>
  <c r="D8" i="11" s="1"/>
  <c r="B8" i="12"/>
  <c r="D8" i="12" s="1"/>
  <c r="E8" i="12" s="1"/>
  <c r="F8" i="12" s="1"/>
  <c r="B8" i="13"/>
  <c r="D8" i="13" s="1"/>
  <c r="B8" i="14"/>
  <c r="D8" i="14" s="1"/>
  <c r="B9" i="14"/>
  <c r="D9" i="14" s="1"/>
  <c r="B10" i="10"/>
  <c r="D10" i="10" s="1"/>
  <c r="B10" i="11"/>
  <c r="D10" i="11" s="1"/>
  <c r="B10" i="12"/>
  <c r="D10" i="12" s="1"/>
  <c r="B11" i="11"/>
  <c r="D11" i="11" s="1"/>
  <c r="B11" i="12"/>
  <c r="D11" i="12" s="1"/>
  <c r="B11" i="13"/>
  <c r="D11" i="13" s="1"/>
  <c r="B11" i="14"/>
  <c r="D11" i="14" s="1"/>
  <c r="B12" i="10"/>
  <c r="D12" i="10" s="1"/>
  <c r="B12" i="14"/>
  <c r="D12" i="14" s="1"/>
  <c r="B13" i="10"/>
  <c r="D13" i="10" s="1"/>
  <c r="E13" i="10" s="1"/>
  <c r="F13" i="10" s="1"/>
  <c r="B13" i="11"/>
  <c r="D13" i="11" s="1"/>
  <c r="G13" i="11" s="1"/>
  <c r="B13" i="12"/>
  <c r="D13" i="12" s="1"/>
  <c r="B14" i="13"/>
  <c r="D14" i="13" s="1"/>
  <c r="B14" i="14"/>
  <c r="D14" i="14" s="1"/>
  <c r="B15" i="10"/>
  <c r="D15" i="10" s="1"/>
  <c r="E15" i="10" s="1"/>
  <c r="F15" i="10" s="1"/>
  <c r="B15" i="11"/>
  <c r="D15" i="11" s="1"/>
  <c r="B16" i="10"/>
  <c r="D16" i="10" s="1"/>
  <c r="B16" i="11"/>
  <c r="D16" i="11" s="1"/>
  <c r="B16" i="12"/>
  <c r="D16" i="12" s="1"/>
  <c r="G16" i="12" s="1"/>
  <c r="B16" i="13"/>
  <c r="D16" i="13" s="1"/>
  <c r="B16" i="14"/>
  <c r="D16" i="14" s="1"/>
  <c r="B17" i="13"/>
  <c r="D17" i="13" s="1"/>
  <c r="E17" i="13" s="1"/>
  <c r="B17" i="14"/>
  <c r="D17" i="14" s="1"/>
  <c r="B18" i="10"/>
  <c r="D18" i="10" s="1"/>
  <c r="B18" i="11"/>
  <c r="D18" i="11" s="1"/>
  <c r="G18" i="11" s="1"/>
  <c r="B18" i="12"/>
  <c r="D18" i="12" s="1"/>
  <c r="G18" i="12" s="1"/>
  <c r="B19" i="11"/>
  <c r="D19" i="11" s="1"/>
  <c r="B19" i="12"/>
  <c r="D19" i="12" s="1"/>
  <c r="E19" i="12" s="1"/>
  <c r="B19" i="13"/>
  <c r="D19" i="13" s="1"/>
  <c r="B19" i="14"/>
  <c r="D19" i="14" s="1"/>
  <c r="B20" i="10"/>
  <c r="D20" i="10" s="1"/>
  <c r="B20" i="14"/>
  <c r="D20" i="14" s="1"/>
  <c r="B21" i="10"/>
  <c r="D21" i="10" s="1"/>
  <c r="E21" i="10" s="1"/>
  <c r="F21" i="10" s="1"/>
  <c r="B21" i="11"/>
  <c r="D21" i="11" s="1"/>
  <c r="G21" i="11" s="1"/>
  <c r="B21" i="12"/>
  <c r="D21" i="12" s="1"/>
  <c r="B22" i="13"/>
  <c r="D22" i="13" s="1"/>
  <c r="E22" i="13" s="1"/>
  <c r="B22" i="14"/>
  <c r="D22" i="14" s="1"/>
  <c r="B23" i="10"/>
  <c r="D23" i="10" s="1"/>
  <c r="E23" i="10" s="1"/>
  <c r="F23" i="10" s="1"/>
  <c r="B23" i="11"/>
  <c r="D23" i="11" s="1"/>
  <c r="B24" i="10"/>
  <c r="D24" i="10" s="1"/>
  <c r="B24" i="11"/>
  <c r="D24" i="11" s="1"/>
  <c r="B24" i="12"/>
  <c r="D24" i="12" s="1"/>
  <c r="G24" i="12" s="1"/>
  <c r="B24" i="13"/>
  <c r="D24" i="13" s="1"/>
  <c r="E24" i="13" s="1"/>
  <c r="F24" i="13" s="1"/>
  <c r="B24" i="14"/>
  <c r="D24" i="14" s="1"/>
  <c r="B25" i="13"/>
  <c r="D25" i="13" s="1"/>
  <c r="G25" i="13" s="1"/>
  <c r="B25" i="14"/>
  <c r="D25" i="14" s="1"/>
  <c r="B26" i="10"/>
  <c r="D26" i="10" s="1"/>
  <c r="B26" i="11"/>
  <c r="D26" i="11" s="1"/>
  <c r="G26" i="11" s="1"/>
  <c r="B26" i="12"/>
  <c r="D26" i="12" s="1"/>
  <c r="B27" i="11"/>
  <c r="D27" i="11" s="1"/>
  <c r="B27" i="12"/>
  <c r="D27" i="12" s="1"/>
  <c r="B27" i="13"/>
  <c r="D27" i="13" s="1"/>
  <c r="B27" i="14"/>
  <c r="D27" i="14" s="1"/>
  <c r="B28" i="10"/>
  <c r="D28" i="10" s="1"/>
  <c r="B28" i="14"/>
  <c r="D28" i="14" s="1"/>
  <c r="B29" i="10"/>
  <c r="D29" i="10" s="1"/>
  <c r="E29" i="10" s="1"/>
  <c r="F29" i="10" s="1"/>
  <c r="B29" i="11"/>
  <c r="D29" i="11" s="1"/>
  <c r="G29" i="11" s="1"/>
  <c r="B29" i="12"/>
  <c r="D29" i="12" s="1"/>
  <c r="B30" i="12"/>
  <c r="D30" i="12" s="1"/>
  <c r="B30" i="13"/>
  <c r="D30" i="13" s="1"/>
  <c r="B30" i="14"/>
  <c r="D30" i="14" s="1"/>
  <c r="B31" i="10"/>
  <c r="D31" i="10" s="1"/>
  <c r="E31" i="10" s="1"/>
  <c r="F31" i="10" s="1"/>
  <c r="B31" i="11"/>
  <c r="D31" i="11" s="1"/>
  <c r="B32" i="10"/>
  <c r="D32" i="10" s="1"/>
  <c r="B32" i="11"/>
  <c r="D32" i="11" s="1"/>
  <c r="B32" i="12"/>
  <c r="D32" i="12" s="1"/>
  <c r="G32" i="12" s="1"/>
  <c r="B32" i="13"/>
  <c r="D32" i="13" s="1"/>
  <c r="E32" i="13" s="1"/>
  <c r="F32" i="13" s="1"/>
  <c r="B32" i="14"/>
  <c r="D32" i="14" s="1"/>
  <c r="B33" i="13"/>
  <c r="D33" i="13" s="1"/>
  <c r="G33" i="13" s="1"/>
  <c r="B33" i="14"/>
  <c r="D33" i="14" s="1"/>
  <c r="B34" i="10"/>
  <c r="D34" i="10" s="1"/>
  <c r="B34" i="11"/>
  <c r="D34" i="11" s="1"/>
  <c r="G34" i="11" s="1"/>
  <c r="B34" i="12"/>
  <c r="D34" i="12" s="1"/>
  <c r="G34" i="12" s="1"/>
  <c r="B35" i="11"/>
  <c r="D35" i="11" s="1"/>
  <c r="B35" i="12"/>
  <c r="D35" i="12" s="1"/>
  <c r="B35" i="13"/>
  <c r="D35" i="13" s="1"/>
  <c r="B35" i="14"/>
  <c r="D35" i="14" s="1"/>
  <c r="G35" i="14" s="1"/>
  <c r="B36" i="10"/>
  <c r="D36" i="10" s="1"/>
  <c r="B36" i="14"/>
  <c r="D36" i="14" s="1"/>
  <c r="B37" i="10"/>
  <c r="D37" i="10" s="1"/>
  <c r="E37" i="10" s="1"/>
  <c r="F37" i="10" s="1"/>
  <c r="B37" i="11"/>
  <c r="D37" i="11" s="1"/>
  <c r="G37" i="11" s="1"/>
  <c r="B37" i="12"/>
  <c r="D37" i="12" s="1"/>
  <c r="B38" i="12"/>
  <c r="D38" i="12" s="1"/>
  <c r="B38" i="13"/>
  <c r="D38" i="13" s="1"/>
  <c r="B38" i="14"/>
  <c r="D38" i="14" s="1"/>
  <c r="B39" i="10"/>
  <c r="D39" i="10" s="1"/>
  <c r="E39" i="10" s="1"/>
  <c r="F39" i="10" s="1"/>
  <c r="B39" i="11"/>
  <c r="D39" i="11" s="1"/>
  <c r="B40" i="10"/>
  <c r="D40" i="10" s="1"/>
  <c r="B40" i="11"/>
  <c r="D40" i="11" s="1"/>
  <c r="B40" i="12"/>
  <c r="D40" i="12" s="1"/>
  <c r="G40" i="12" s="1"/>
  <c r="B40" i="13"/>
  <c r="D40" i="13" s="1"/>
  <c r="B40" i="14"/>
  <c r="D40" i="14" s="1"/>
  <c r="B41" i="13"/>
  <c r="D41" i="13" s="1"/>
  <c r="G41" i="13" s="1"/>
  <c r="B41" i="14"/>
  <c r="D41" i="14" s="1"/>
  <c r="B42" i="10"/>
  <c r="D42" i="10" s="1"/>
  <c r="B42" i="11"/>
  <c r="D42" i="11" s="1"/>
  <c r="G42" i="11" s="1"/>
  <c r="B42" i="12"/>
  <c r="D42" i="12" s="1"/>
  <c r="B43" i="11"/>
  <c r="D43" i="11" s="1"/>
  <c r="B43" i="12"/>
  <c r="D43" i="12" s="1"/>
  <c r="B43" i="13"/>
  <c r="D43" i="13" s="1"/>
  <c r="B43" i="14"/>
  <c r="D43" i="14" s="1"/>
  <c r="G43" i="14" s="1"/>
  <c r="B44" i="10"/>
  <c r="D44" i="10" s="1"/>
  <c r="B44" i="14"/>
  <c r="D44" i="14" s="1"/>
  <c r="B45" i="10"/>
  <c r="D45" i="10" s="1"/>
  <c r="E45" i="10" s="1"/>
  <c r="F45" i="10" s="1"/>
  <c r="B45" i="11"/>
  <c r="D45" i="11" s="1"/>
  <c r="G45" i="11" s="1"/>
  <c r="B45" i="12"/>
  <c r="D45" i="12" s="1"/>
  <c r="B46" i="12"/>
  <c r="D46" i="12" s="1"/>
  <c r="B46" i="13"/>
  <c r="D46" i="13" s="1"/>
  <c r="B46" i="14"/>
  <c r="D46" i="14" s="1"/>
  <c r="B47" i="10"/>
  <c r="D47" i="10" s="1"/>
  <c r="E47" i="10" s="1"/>
  <c r="F47" i="10" s="1"/>
  <c r="B47" i="11"/>
  <c r="D47" i="11" s="1"/>
  <c r="B48" i="10"/>
  <c r="D48" i="10" s="1"/>
  <c r="B48" i="11"/>
  <c r="D48" i="11" s="1"/>
  <c r="B48" i="12"/>
  <c r="D48" i="12" s="1"/>
  <c r="G48" i="12" s="1"/>
  <c r="B48" i="13"/>
  <c r="D48" i="13" s="1"/>
  <c r="E48" i="13" s="1"/>
  <c r="F48" i="13" s="1"/>
  <c r="B48" i="14"/>
  <c r="D48" i="14" s="1"/>
  <c r="B49" i="13"/>
  <c r="D49" i="13" s="1"/>
  <c r="G49" i="13" s="1"/>
  <c r="B49" i="14"/>
  <c r="D49" i="14" s="1"/>
  <c r="B50" i="10"/>
  <c r="D50" i="10" s="1"/>
  <c r="B50" i="11"/>
  <c r="D50" i="11" s="1"/>
  <c r="G50" i="11" s="1"/>
  <c r="B50" i="12"/>
  <c r="D50" i="12" s="1"/>
  <c r="B51" i="11"/>
  <c r="D51" i="11" s="1"/>
  <c r="B51" i="12"/>
  <c r="D51" i="12" s="1"/>
  <c r="B51" i="13"/>
  <c r="D51" i="13" s="1"/>
  <c r="B51" i="14"/>
  <c r="D51" i="14" s="1"/>
  <c r="B52" i="10"/>
  <c r="D52" i="10" s="1"/>
  <c r="B52" i="14"/>
  <c r="D52" i="14" s="1"/>
  <c r="B53" i="10"/>
  <c r="D53" i="10" s="1"/>
  <c r="E53" i="10" s="1"/>
  <c r="F53" i="10" s="1"/>
  <c r="B53" i="11"/>
  <c r="D53" i="11" s="1"/>
  <c r="G53" i="11" s="1"/>
  <c r="B53" i="12"/>
  <c r="D53" i="12" s="1"/>
  <c r="B54" i="12"/>
  <c r="D54" i="12" s="1"/>
  <c r="B54" i="13"/>
  <c r="D54" i="13" s="1"/>
  <c r="B54" i="14"/>
  <c r="D54" i="14" s="1"/>
  <c r="B55" i="10"/>
  <c r="D55" i="10" s="1"/>
  <c r="E55" i="10" s="1"/>
  <c r="F55" i="10" s="1"/>
  <c r="B55" i="11"/>
  <c r="D55" i="11" s="1"/>
  <c r="B56" i="10"/>
  <c r="D56" i="10" s="1"/>
  <c r="B56" i="11"/>
  <c r="D56" i="11" s="1"/>
  <c r="B56" i="12"/>
  <c r="D56" i="12" s="1"/>
  <c r="G56" i="12" s="1"/>
  <c r="B56" i="13"/>
  <c r="D56" i="13" s="1"/>
  <c r="E56" i="13" s="1"/>
  <c r="F56" i="13" s="1"/>
  <c r="B56" i="14"/>
  <c r="D56" i="14" s="1"/>
  <c r="B57" i="13"/>
  <c r="D57" i="13" s="1"/>
  <c r="G57" i="13" s="1"/>
  <c r="B57" i="14"/>
  <c r="D57" i="14" s="1"/>
  <c r="B58" i="10"/>
  <c r="D58" i="10" s="1"/>
  <c r="B58" i="11"/>
  <c r="D58" i="11" s="1"/>
  <c r="G58" i="11" s="1"/>
  <c r="B58" i="12"/>
  <c r="D58" i="12" s="1"/>
  <c r="E58" i="12" s="1"/>
  <c r="B59" i="11"/>
  <c r="D59" i="11" s="1"/>
  <c r="B59" i="12"/>
  <c r="D59" i="12" s="1"/>
  <c r="B59" i="13"/>
  <c r="D59" i="13" s="1"/>
  <c r="B59" i="14"/>
  <c r="D59" i="14" s="1"/>
  <c r="G59" i="14" s="1"/>
  <c r="B60" i="10"/>
  <c r="D60" i="10" s="1"/>
  <c r="B60" i="14"/>
  <c r="D60" i="14" s="1"/>
  <c r="B61" i="10"/>
  <c r="D61" i="10" s="1"/>
  <c r="E61" i="10" s="1"/>
  <c r="F61" i="10" s="1"/>
  <c r="B61" i="11"/>
  <c r="D61" i="11" s="1"/>
  <c r="G61" i="11" s="1"/>
  <c r="B61" i="12"/>
  <c r="D61" i="12" s="1"/>
  <c r="B62" i="12"/>
  <c r="D62" i="12" s="1"/>
  <c r="B62" i="13"/>
  <c r="D62" i="13" s="1"/>
  <c r="B62" i="14"/>
  <c r="D62" i="14" s="1"/>
  <c r="B63" i="10"/>
  <c r="D63" i="10" s="1"/>
  <c r="E63" i="10" s="1"/>
  <c r="F63" i="10" s="1"/>
  <c r="B63" i="11"/>
  <c r="D63" i="11" s="1"/>
  <c r="B64" i="10"/>
  <c r="D64" i="10" s="1"/>
  <c r="B64" i="11"/>
  <c r="D64" i="11" s="1"/>
  <c r="B64" i="12"/>
  <c r="D64" i="12" s="1"/>
  <c r="G64" i="12" s="1"/>
  <c r="B64" i="13"/>
  <c r="D64" i="13" s="1"/>
  <c r="B64" i="14"/>
  <c r="D64" i="14" s="1"/>
  <c r="B65" i="13"/>
  <c r="D65" i="13" s="1"/>
  <c r="B65" i="14"/>
  <c r="D65" i="14" s="1"/>
  <c r="E65" i="14" s="1"/>
  <c r="B66" i="10"/>
  <c r="D66" i="10" s="1"/>
  <c r="B66" i="11"/>
  <c r="D66" i="11" s="1"/>
  <c r="G66" i="11" s="1"/>
  <c r="B66" i="12"/>
  <c r="D66" i="12" s="1"/>
  <c r="B67" i="11"/>
  <c r="D67" i="11" s="1"/>
  <c r="B67" i="12"/>
  <c r="D67" i="12" s="1"/>
  <c r="B67" i="13"/>
  <c r="D67" i="13" s="1"/>
  <c r="B67" i="14"/>
  <c r="D67" i="14" s="1"/>
  <c r="G67" i="14" s="1"/>
  <c r="B68" i="10"/>
  <c r="D68" i="10" s="1"/>
  <c r="B68" i="14"/>
  <c r="D68" i="14" s="1"/>
  <c r="B69" i="10"/>
  <c r="D69" i="10" s="1"/>
  <c r="E69" i="10" s="1"/>
  <c r="F69" i="10" s="1"/>
  <c r="B69" i="11"/>
  <c r="D69" i="11" s="1"/>
  <c r="G69" i="11" s="1"/>
  <c r="B69" i="12"/>
  <c r="D69" i="12" s="1"/>
  <c r="B70" i="12"/>
  <c r="D70" i="12" s="1"/>
  <c r="B70" i="13"/>
  <c r="D70" i="13" s="1"/>
  <c r="E70" i="13" s="1"/>
  <c r="B70" i="14"/>
  <c r="D70" i="14" s="1"/>
  <c r="B71" i="10"/>
  <c r="D71" i="10" s="1"/>
  <c r="E71" i="10" s="1"/>
  <c r="F71" i="10" s="1"/>
  <c r="B71" i="11"/>
  <c r="D71" i="11" s="1"/>
  <c r="B72" i="10"/>
  <c r="D72" i="10" s="1"/>
  <c r="B72" i="11"/>
  <c r="D72" i="11" s="1"/>
  <c r="B72" i="12"/>
  <c r="D72" i="12" s="1"/>
  <c r="G72" i="12" s="1"/>
  <c r="B72" i="13"/>
  <c r="D72" i="13" s="1"/>
  <c r="B72" i="14"/>
  <c r="D72" i="14" s="1"/>
  <c r="E72" i="14" s="1"/>
  <c r="F72" i="14" s="1"/>
  <c r="B73" i="13"/>
  <c r="D73" i="13" s="1"/>
  <c r="B73" i="14"/>
  <c r="D73" i="14" s="1"/>
  <c r="B74" i="10"/>
  <c r="D74" i="10" s="1"/>
  <c r="B74" i="11"/>
  <c r="D74" i="11" s="1"/>
  <c r="G74" i="11" s="1"/>
  <c r="B74" i="12"/>
  <c r="D74" i="12" s="1"/>
  <c r="E74" i="12" s="1"/>
  <c r="B75" i="11"/>
  <c r="D75" i="11" s="1"/>
  <c r="B75" i="12"/>
  <c r="D75" i="12" s="1"/>
  <c r="B75" i="13"/>
  <c r="D75" i="13" s="1"/>
  <c r="B75" i="14"/>
  <c r="D75" i="14" s="1"/>
  <c r="B76" i="10"/>
  <c r="D76" i="10" s="1"/>
  <c r="B76" i="14"/>
  <c r="D76" i="14" s="1"/>
  <c r="B77" i="10"/>
  <c r="D77" i="10" s="1"/>
  <c r="E77" i="10" s="1"/>
  <c r="F77" i="10" s="1"/>
  <c r="B77" i="11"/>
  <c r="D77" i="11" s="1"/>
  <c r="G77" i="11" s="1"/>
  <c r="B77" i="12"/>
  <c r="D77" i="12" s="1"/>
  <c r="B78" i="12"/>
  <c r="D78" i="12" s="1"/>
  <c r="B78" i="13"/>
  <c r="D78" i="13" s="1"/>
  <c r="E78" i="13" s="1"/>
  <c r="B78" i="14"/>
  <c r="D78" i="14" s="1"/>
  <c r="B79" i="10"/>
  <c r="D79" i="10" s="1"/>
  <c r="E79" i="10" s="1"/>
  <c r="F79" i="10" s="1"/>
  <c r="B79" i="11"/>
  <c r="D79" i="11" s="1"/>
  <c r="B80" i="10"/>
  <c r="D80" i="10" s="1"/>
  <c r="B80" i="11"/>
  <c r="D80" i="11" s="1"/>
  <c r="B80" i="12"/>
  <c r="D80" i="12" s="1"/>
  <c r="G80" i="12" s="1"/>
  <c r="B80" i="13"/>
  <c r="D80" i="13" s="1"/>
  <c r="E80" i="13" s="1"/>
  <c r="F80" i="13" s="1"/>
  <c r="B80" i="14"/>
  <c r="D80" i="14" s="1"/>
  <c r="E80" i="14" s="1"/>
  <c r="F80" i="14" s="1"/>
  <c r="B81" i="13"/>
  <c r="D81" i="13" s="1"/>
  <c r="G81" i="13" s="1"/>
  <c r="B81" i="14"/>
  <c r="D81" i="14" s="1"/>
  <c r="B82" i="10"/>
  <c r="D82" i="10" s="1"/>
  <c r="B82" i="11"/>
  <c r="D82" i="11" s="1"/>
  <c r="G82" i="11" s="1"/>
  <c r="B82" i="12"/>
  <c r="D82" i="12" s="1"/>
  <c r="E82" i="12" s="1"/>
  <c r="B83" i="11"/>
  <c r="D83" i="11" s="1"/>
  <c r="B83" i="12"/>
  <c r="D83" i="12" s="1"/>
  <c r="B83" i="13"/>
  <c r="D83" i="13" s="1"/>
  <c r="B83" i="14"/>
  <c r="D83" i="14" s="1"/>
  <c r="B84" i="10"/>
  <c r="D84" i="10" s="1"/>
  <c r="B84" i="14"/>
  <c r="D84" i="14" s="1"/>
  <c r="B85" i="11"/>
  <c r="D85" i="11" s="1"/>
  <c r="G85" i="11" s="1"/>
  <c r="B85" i="12"/>
  <c r="D85" i="12" s="1"/>
  <c r="B86" i="12"/>
  <c r="D86" i="12" s="1"/>
  <c r="B86" i="13"/>
  <c r="D86" i="13" s="1"/>
  <c r="B86" i="14"/>
  <c r="D86" i="14" s="1"/>
  <c r="B87" i="10"/>
  <c r="D87" i="10" s="1"/>
  <c r="E87" i="10" s="1"/>
  <c r="F87" i="10" s="1"/>
  <c r="B87" i="11"/>
  <c r="D87" i="11" s="1"/>
  <c r="B88" i="10"/>
  <c r="D88" i="10" s="1"/>
  <c r="B88" i="11"/>
  <c r="D88" i="11" s="1"/>
  <c r="B88" i="12"/>
  <c r="D88" i="12" s="1"/>
  <c r="G88" i="12" s="1"/>
  <c r="B88" i="13"/>
  <c r="D88" i="13" s="1"/>
  <c r="E88" i="13" s="1"/>
  <c r="F88" i="13" s="1"/>
  <c r="B88" i="14"/>
  <c r="D88" i="14" s="1"/>
  <c r="E88" i="14" s="1"/>
  <c r="F88" i="14" s="1"/>
  <c r="B89" i="14"/>
  <c r="D89" i="14" s="1"/>
  <c r="B90" i="10"/>
  <c r="D90" i="10" s="1"/>
  <c r="B90" i="11"/>
  <c r="D90" i="11" s="1"/>
  <c r="G90" i="11" s="1"/>
  <c r="B90" i="12"/>
  <c r="D90" i="12" s="1"/>
  <c r="B91" i="11"/>
  <c r="D91" i="11" s="1"/>
  <c r="B91" i="12"/>
  <c r="D91" i="12" s="1"/>
  <c r="B91" i="13"/>
  <c r="D91" i="13" s="1"/>
  <c r="B91" i="14"/>
  <c r="D91" i="14" s="1"/>
  <c r="B92" i="10"/>
  <c r="D92" i="10" s="1"/>
  <c r="B92" i="14"/>
  <c r="D92" i="14" s="1"/>
  <c r="B93" i="10"/>
  <c r="D93" i="10" s="1"/>
  <c r="E93" i="10" s="1"/>
  <c r="F93" i="10" s="1"/>
  <c r="B93" i="11"/>
  <c r="D93" i="11" s="1"/>
  <c r="G93" i="11" s="1"/>
  <c r="B93" i="12"/>
  <c r="D93" i="12" s="1"/>
  <c r="B94" i="12"/>
  <c r="D94" i="12" s="1"/>
  <c r="B94" i="13"/>
  <c r="D94" i="13" s="1"/>
  <c r="B94" i="14"/>
  <c r="D94" i="14" s="1"/>
  <c r="B95" i="10"/>
  <c r="D95" i="10" s="1"/>
  <c r="E95" i="10" s="1"/>
  <c r="F95" i="10" s="1"/>
  <c r="B95" i="11"/>
  <c r="D95" i="11" s="1"/>
  <c r="G95" i="11" s="1"/>
  <c r="B96" i="10"/>
  <c r="D96" i="10" s="1"/>
  <c r="B96" i="11"/>
  <c r="D96" i="11" s="1"/>
  <c r="B96" i="12"/>
  <c r="D96" i="12" s="1"/>
  <c r="G96" i="12" s="1"/>
  <c r="B96" i="13"/>
  <c r="D96" i="13" s="1"/>
  <c r="E96" i="13" s="1"/>
  <c r="F96" i="13" s="1"/>
  <c r="B96" i="14"/>
  <c r="D96" i="14" s="1"/>
  <c r="E96" i="14" s="1"/>
  <c r="B97" i="13"/>
  <c r="D97" i="13" s="1"/>
  <c r="B97" i="14"/>
  <c r="D97" i="14" s="1"/>
  <c r="B98" i="10"/>
  <c r="D98" i="10" s="1"/>
  <c r="B98" i="11"/>
  <c r="D98" i="11" s="1"/>
  <c r="G98" i="11" s="1"/>
  <c r="B98" i="12"/>
  <c r="D98" i="12" s="1"/>
  <c r="B99" i="11"/>
  <c r="D99" i="11" s="1"/>
  <c r="B99" i="12"/>
  <c r="D99" i="12" s="1"/>
  <c r="B99" i="13"/>
  <c r="D99" i="13" s="1"/>
  <c r="B99" i="14"/>
  <c r="D99" i="14" s="1"/>
  <c r="B100" i="10"/>
  <c r="D100" i="10" s="1"/>
  <c r="B100" i="14"/>
  <c r="D100" i="14" s="1"/>
  <c r="B101" i="10"/>
  <c r="D101" i="10" s="1"/>
  <c r="E101" i="10" s="1"/>
  <c r="F101" i="10" s="1"/>
  <c r="B101" i="11"/>
  <c r="D101" i="11" s="1"/>
  <c r="G101" i="11" s="1"/>
  <c r="B101" i="12"/>
  <c r="D101" i="12" s="1"/>
  <c r="B102" i="14"/>
  <c r="D102" i="14" s="1"/>
  <c r="B103" i="10"/>
  <c r="D103" i="10" s="1"/>
  <c r="E103" i="10" s="1"/>
  <c r="F103" i="10" s="1"/>
  <c r="B103" i="11"/>
  <c r="D103" i="11" s="1"/>
  <c r="G103" i="11" s="1"/>
  <c r="B104" i="10"/>
  <c r="D104" i="10" s="1"/>
  <c r="B104" i="12"/>
  <c r="D104" i="12" s="1"/>
  <c r="G104" i="12" s="1"/>
  <c r="B104" i="13"/>
  <c r="D104" i="13" s="1"/>
  <c r="E104" i="13" s="1"/>
  <c r="F104" i="13" s="1"/>
  <c r="B104" i="14"/>
  <c r="D104" i="14" s="1"/>
  <c r="E104" i="14" s="1"/>
  <c r="F104" i="14" s="1"/>
  <c r="B105" i="13"/>
  <c r="D105" i="13" s="1"/>
  <c r="G105" i="13" s="1"/>
  <c r="B105" i="14"/>
  <c r="D105" i="14" s="1"/>
  <c r="B106" i="10"/>
  <c r="D106" i="10" s="1"/>
  <c r="B106" i="11"/>
  <c r="D106" i="11" s="1"/>
  <c r="G106" i="11" s="1"/>
  <c r="B106" i="12"/>
  <c r="D106" i="12" s="1"/>
  <c r="B107" i="11"/>
  <c r="D107" i="11" s="1"/>
  <c r="B107" i="12"/>
  <c r="D107" i="12" s="1"/>
  <c r="B107" i="13"/>
  <c r="D107" i="13" s="1"/>
  <c r="B107" i="14"/>
  <c r="D107" i="14" s="1"/>
  <c r="B108" i="10"/>
  <c r="D108" i="10" s="1"/>
  <c r="B108" i="14"/>
  <c r="D108" i="14" s="1"/>
  <c r="B109" i="10"/>
  <c r="D109" i="10" s="1"/>
  <c r="E109" i="10" s="1"/>
  <c r="F109" i="10" s="1"/>
  <c r="B109" i="11"/>
  <c r="D109" i="11" s="1"/>
  <c r="G109" i="11" s="1"/>
  <c r="B109" i="12"/>
  <c r="D109" i="12" s="1"/>
  <c r="B110" i="12"/>
  <c r="D110" i="12" s="1"/>
  <c r="B110" i="13"/>
  <c r="D110" i="13" s="1"/>
  <c r="B110" i="14"/>
  <c r="D110" i="14" s="1"/>
  <c r="B111" i="10"/>
  <c r="D111" i="10" s="1"/>
  <c r="E111" i="10" s="1"/>
  <c r="F111" i="10" s="1"/>
  <c r="B111" i="11"/>
  <c r="D111" i="11" s="1"/>
  <c r="G111" i="11" s="1"/>
  <c r="B112" i="10"/>
  <c r="D112" i="10" s="1"/>
  <c r="B112" i="11"/>
  <c r="D112" i="11" s="1"/>
  <c r="B112" i="12"/>
  <c r="D112" i="12" s="1"/>
  <c r="G112" i="12" s="1"/>
  <c r="B112" i="13"/>
  <c r="D112" i="13" s="1"/>
  <c r="E112" i="13" s="1"/>
  <c r="F112" i="13" s="1"/>
  <c r="B112" i="14"/>
  <c r="D112" i="14" s="1"/>
  <c r="E112" i="14" s="1"/>
  <c r="B113" i="13"/>
  <c r="D113" i="13" s="1"/>
  <c r="G113" i="13" s="1"/>
  <c r="B113" i="14"/>
  <c r="D113" i="14" s="1"/>
  <c r="E113" i="14" s="1"/>
  <c r="B114" i="10"/>
  <c r="D114" i="10" s="1"/>
  <c r="B114" i="11"/>
  <c r="D114" i="11" s="1"/>
  <c r="G114" i="11" s="1"/>
  <c r="B114" i="12"/>
  <c r="D114" i="12" s="1"/>
  <c r="G114" i="12" s="1"/>
  <c r="B115" i="11"/>
  <c r="D115" i="11" s="1"/>
  <c r="B115" i="12"/>
  <c r="D115" i="12" s="1"/>
  <c r="B115" i="13"/>
  <c r="D115" i="13" s="1"/>
  <c r="B115" i="14"/>
  <c r="D115" i="14" s="1"/>
  <c r="B116" i="10"/>
  <c r="D116" i="10" s="1"/>
  <c r="B116" i="14"/>
  <c r="D116" i="14" s="1"/>
  <c r="B117" i="10"/>
  <c r="D117" i="10" s="1"/>
  <c r="E117" i="10" s="1"/>
  <c r="F117" i="10" s="1"/>
  <c r="B117" i="11"/>
  <c r="D117" i="11" s="1"/>
  <c r="G117" i="11" s="1"/>
  <c r="B117" i="12"/>
  <c r="D117" i="12" s="1"/>
  <c r="B118" i="12"/>
  <c r="D118" i="12" s="1"/>
  <c r="B118" i="13"/>
  <c r="D118" i="13" s="1"/>
  <c r="B118" i="14"/>
  <c r="D118" i="14" s="1"/>
  <c r="B119" i="10"/>
  <c r="D119" i="10" s="1"/>
  <c r="E119" i="10" s="1"/>
  <c r="F119" i="10" s="1"/>
  <c r="B119" i="11"/>
  <c r="D119" i="11" s="1"/>
  <c r="G119" i="11" s="1"/>
  <c r="B120" i="10"/>
  <c r="D120" i="10" s="1"/>
  <c r="B120" i="11"/>
  <c r="D120" i="11" s="1"/>
  <c r="B120" i="12"/>
  <c r="D120" i="12" s="1"/>
  <c r="G120" i="12" s="1"/>
  <c r="B120" i="13"/>
  <c r="D120" i="13" s="1"/>
  <c r="B120" i="14"/>
  <c r="D120" i="14" s="1"/>
  <c r="E120" i="14" s="1"/>
  <c r="B121" i="13"/>
  <c r="D121" i="13" s="1"/>
  <c r="G121" i="13" s="1"/>
  <c r="B121" i="14"/>
  <c r="D121" i="14" s="1"/>
  <c r="B122" i="10"/>
  <c r="D122" i="10" s="1"/>
  <c r="B122" i="11"/>
  <c r="D122" i="11" s="1"/>
  <c r="G122" i="11" s="1"/>
  <c r="B122" i="12"/>
  <c r="D122" i="12" s="1"/>
  <c r="B123" i="11"/>
  <c r="D123" i="11" s="1"/>
  <c r="B123" i="12"/>
  <c r="D123" i="12" s="1"/>
  <c r="B123" i="13"/>
  <c r="D123" i="13" s="1"/>
  <c r="B123" i="14"/>
  <c r="D123" i="14" s="1"/>
  <c r="B124" i="10"/>
  <c r="D124" i="10" s="1"/>
  <c r="B124" i="14"/>
  <c r="D124" i="14" s="1"/>
  <c r="B125" i="10"/>
  <c r="D125" i="10" s="1"/>
  <c r="E125" i="10" s="1"/>
  <c r="F125" i="10" s="1"/>
  <c r="B125" i="11"/>
  <c r="D125" i="11" s="1"/>
  <c r="G125" i="11" s="1"/>
  <c r="B125" i="12"/>
  <c r="D125" i="12" s="1"/>
  <c r="B126" i="12"/>
  <c r="D126" i="12" s="1"/>
  <c r="B126" i="13"/>
  <c r="D126" i="13" s="1"/>
  <c r="B126" i="14"/>
  <c r="D126" i="14" s="1"/>
  <c r="B127" i="10"/>
  <c r="D127" i="10" s="1"/>
  <c r="E127" i="10" s="1"/>
  <c r="F127" i="10" s="1"/>
  <c r="B127" i="11"/>
  <c r="D127" i="11" s="1"/>
  <c r="B128" i="10"/>
  <c r="D128" i="10" s="1"/>
  <c r="B128" i="11"/>
  <c r="D128" i="11" s="1"/>
  <c r="B128" i="12"/>
  <c r="D128" i="12" s="1"/>
  <c r="G128" i="12" s="1"/>
  <c r="B128" i="13"/>
  <c r="D128" i="13" s="1"/>
  <c r="B128" i="14"/>
  <c r="D128" i="14" s="1"/>
  <c r="E128" i="14" s="1"/>
  <c r="F128" i="14" s="1"/>
  <c r="B129" i="13"/>
  <c r="D129" i="13" s="1"/>
  <c r="B129" i="14"/>
  <c r="D129" i="14" s="1"/>
  <c r="B130" i="10"/>
  <c r="D130" i="10" s="1"/>
  <c r="B130" i="11"/>
  <c r="D130" i="11" s="1"/>
  <c r="G130" i="11" s="1"/>
  <c r="B130" i="12"/>
  <c r="D130" i="12" s="1"/>
  <c r="B131" i="11"/>
  <c r="D131" i="11" s="1"/>
  <c r="B131" i="12"/>
  <c r="D131" i="12" s="1"/>
  <c r="B131" i="13"/>
  <c r="D131" i="13" s="1"/>
  <c r="B131" i="14"/>
  <c r="D131" i="14" s="1"/>
  <c r="B132" i="10"/>
  <c r="D132" i="10" s="1"/>
  <c r="B132" i="14"/>
  <c r="D132" i="14" s="1"/>
  <c r="B133" i="10"/>
  <c r="D133" i="10" s="1"/>
  <c r="E133" i="10" s="1"/>
  <c r="F133" i="10" s="1"/>
  <c r="B133" i="11"/>
  <c r="D133" i="11" s="1"/>
  <c r="G133" i="11" s="1"/>
  <c r="B133" i="12"/>
  <c r="D133" i="12" s="1"/>
  <c r="B134" i="12"/>
  <c r="D134" i="12" s="1"/>
  <c r="B134" i="13"/>
  <c r="D134" i="13" s="1"/>
  <c r="E134" i="13" s="1"/>
  <c r="B134" i="14"/>
  <c r="D134" i="14" s="1"/>
  <c r="B135" i="10"/>
  <c r="D135" i="10" s="1"/>
  <c r="E135" i="10" s="1"/>
  <c r="F135" i="10" s="1"/>
  <c r="B135" i="11"/>
  <c r="D135" i="11" s="1"/>
  <c r="B136" i="10"/>
  <c r="D136" i="10" s="1"/>
  <c r="B136" i="11"/>
  <c r="D136" i="11" s="1"/>
  <c r="B136" i="12"/>
  <c r="D136" i="12" s="1"/>
  <c r="G136" i="12" s="1"/>
  <c r="B136" i="13"/>
  <c r="D136" i="13" s="1"/>
  <c r="E136" i="13" s="1"/>
  <c r="B136" i="14"/>
  <c r="D136" i="14" s="1"/>
  <c r="E136" i="14" s="1"/>
  <c r="F136" i="14" s="1"/>
  <c r="B137" i="13"/>
  <c r="D137" i="13" s="1"/>
  <c r="B137" i="14"/>
  <c r="D137" i="14" s="1"/>
  <c r="B138" i="10"/>
  <c r="D138" i="10" s="1"/>
  <c r="B138" i="11"/>
  <c r="D138" i="11" s="1"/>
  <c r="G138" i="11" s="1"/>
  <c r="B138" i="12"/>
  <c r="D138" i="12" s="1"/>
  <c r="G138" i="12" s="1"/>
  <c r="B139" i="11"/>
  <c r="D139" i="11" s="1"/>
  <c r="B139" i="12"/>
  <c r="D139" i="12" s="1"/>
  <c r="B139" i="13"/>
  <c r="D139" i="13" s="1"/>
  <c r="B139" i="14"/>
  <c r="D139" i="14" s="1"/>
  <c r="B140" i="10"/>
  <c r="D140" i="10" s="1"/>
  <c r="B140" i="14"/>
  <c r="D140" i="14" s="1"/>
  <c r="B141" i="10"/>
  <c r="D141" i="10" s="1"/>
  <c r="E141" i="10" s="1"/>
  <c r="F141" i="10" s="1"/>
  <c r="B141" i="11"/>
  <c r="D141" i="11" s="1"/>
  <c r="G141" i="11" s="1"/>
  <c r="B141" i="12"/>
  <c r="D141" i="12" s="1"/>
  <c r="G141" i="12" s="1"/>
  <c r="B142" i="12"/>
  <c r="D142" i="12" s="1"/>
  <c r="B142" i="13"/>
  <c r="D142" i="13" s="1"/>
  <c r="E142" i="13" s="1"/>
  <c r="B142" i="14"/>
  <c r="D142" i="14" s="1"/>
  <c r="B143" i="10"/>
  <c r="D143" i="10" s="1"/>
  <c r="E143" i="10" s="1"/>
  <c r="F143" i="10" s="1"/>
  <c r="B143" i="11"/>
  <c r="D143" i="11" s="1"/>
  <c r="B144" i="10"/>
  <c r="D144" i="10" s="1"/>
  <c r="B144" i="11"/>
  <c r="D144" i="11" s="1"/>
  <c r="B144" i="12"/>
  <c r="D144" i="12" s="1"/>
  <c r="G144" i="12" s="1"/>
  <c r="B144" i="13"/>
  <c r="D144" i="13" s="1"/>
  <c r="E144" i="13" s="1"/>
  <c r="F144" i="13" s="1"/>
  <c r="B144" i="14"/>
  <c r="D144" i="14" s="1"/>
  <c r="E144" i="14" s="1"/>
  <c r="B145" i="13"/>
  <c r="D145" i="13" s="1"/>
  <c r="G145" i="13" s="1"/>
  <c r="B145" i="14"/>
  <c r="D145" i="14" s="1"/>
  <c r="B146" i="10"/>
  <c r="D146" i="10" s="1"/>
  <c r="B146" i="11"/>
  <c r="D146" i="11" s="1"/>
  <c r="G146" i="11" s="1"/>
  <c r="B146" i="12"/>
  <c r="D146" i="12" s="1"/>
  <c r="B147" i="11"/>
  <c r="D147" i="11" s="1"/>
  <c r="B147" i="12"/>
  <c r="D147" i="12" s="1"/>
  <c r="B147" i="13"/>
  <c r="D147" i="13" s="1"/>
  <c r="B147" i="14"/>
  <c r="D147" i="14" s="1"/>
  <c r="B148" i="10"/>
  <c r="D148" i="10" s="1"/>
  <c r="B148" i="14"/>
  <c r="D148" i="14" s="1"/>
  <c r="B149" i="10"/>
  <c r="D149" i="10" s="1"/>
  <c r="E149" i="10" s="1"/>
  <c r="F149" i="10" s="1"/>
  <c r="B149" i="11"/>
  <c r="D149" i="11" s="1"/>
  <c r="G149" i="11" s="1"/>
  <c r="B149" i="12"/>
  <c r="D149" i="12" s="1"/>
  <c r="G149" i="12" s="1"/>
  <c r="B150" i="12"/>
  <c r="D150" i="12" s="1"/>
  <c r="B150" i="13"/>
  <c r="D150" i="13" s="1"/>
  <c r="B150" i="14"/>
  <c r="D150" i="14" s="1"/>
  <c r="B151" i="10"/>
  <c r="D151" i="10" s="1"/>
  <c r="E151" i="10" s="1"/>
  <c r="F151" i="10" s="1"/>
  <c r="B151" i="11"/>
  <c r="D151" i="11" s="1"/>
  <c r="G151" i="11" s="1"/>
  <c r="B152" i="10"/>
  <c r="D152" i="10" s="1"/>
  <c r="B152" i="11"/>
  <c r="D152" i="11" s="1"/>
  <c r="B152" i="12"/>
  <c r="D152" i="12" s="1"/>
  <c r="G152" i="12" s="1"/>
  <c r="B152" i="13"/>
  <c r="D152" i="13" s="1"/>
  <c r="E152" i="13" s="1"/>
  <c r="F152" i="13" s="1"/>
  <c r="B152" i="14"/>
  <c r="D152" i="14" s="1"/>
  <c r="E152" i="14" s="1"/>
  <c r="B153" i="13"/>
  <c r="D153" i="13" s="1"/>
  <c r="B153" i="14"/>
  <c r="D153" i="14" s="1"/>
  <c r="B154" i="10"/>
  <c r="D154" i="10" s="1"/>
  <c r="B154" i="11"/>
  <c r="D154" i="11" s="1"/>
  <c r="G154" i="11" s="1"/>
  <c r="B154" i="12"/>
  <c r="D154" i="12" s="1"/>
  <c r="G154" i="12" s="1"/>
  <c r="B155" i="11"/>
  <c r="D155" i="11" s="1"/>
  <c r="B155" i="12"/>
  <c r="D155" i="12" s="1"/>
  <c r="B155" i="13"/>
  <c r="D155" i="13" s="1"/>
  <c r="B155" i="14"/>
  <c r="D155" i="14" s="1"/>
  <c r="B156" i="10"/>
  <c r="D156" i="10" s="1"/>
  <c r="B156" i="14"/>
  <c r="D156" i="14" s="1"/>
  <c r="B157" i="10"/>
  <c r="D157" i="10" s="1"/>
  <c r="E157" i="10" s="1"/>
  <c r="F157" i="10" s="1"/>
  <c r="B157" i="11"/>
  <c r="D157" i="11" s="1"/>
  <c r="G157" i="11" s="1"/>
  <c r="B157" i="12"/>
  <c r="D157" i="12" s="1"/>
  <c r="G157" i="12" s="1"/>
  <c r="B158" i="12"/>
  <c r="D158" i="12" s="1"/>
  <c r="B158" i="13"/>
  <c r="D158" i="13" s="1"/>
  <c r="B158" i="14"/>
  <c r="D158" i="14" s="1"/>
  <c r="B159" i="10"/>
  <c r="D159" i="10" s="1"/>
  <c r="E159" i="10" s="1"/>
  <c r="F159" i="10" s="1"/>
  <c r="B159" i="11"/>
  <c r="D159" i="11" s="1"/>
  <c r="B160" i="11"/>
  <c r="D160" i="11" s="1"/>
  <c r="E160" i="11" s="1"/>
  <c r="B160" i="12"/>
  <c r="D160" i="12" s="1"/>
  <c r="G160" i="12" s="1"/>
  <c r="B160" i="13"/>
  <c r="D160" i="13" s="1"/>
  <c r="B160" i="14"/>
  <c r="D160" i="14" s="1"/>
  <c r="E160" i="14" s="1"/>
  <c r="B161" i="13"/>
  <c r="D161" i="13" s="1"/>
  <c r="B161" i="14"/>
  <c r="D161" i="14" s="1"/>
  <c r="B162" i="10"/>
  <c r="D162" i="10" s="1"/>
  <c r="B162" i="11"/>
  <c r="D162" i="11" s="1"/>
  <c r="B162" i="12"/>
  <c r="D162" i="12" s="1"/>
  <c r="B163" i="11"/>
  <c r="D163" i="11" s="1"/>
  <c r="B163" i="12"/>
  <c r="D163" i="12" s="1"/>
  <c r="B163" i="13"/>
  <c r="D163" i="13" s="1"/>
  <c r="B163" i="14"/>
  <c r="D163" i="14" s="1"/>
  <c r="B164" i="10"/>
  <c r="D164" i="10" s="1"/>
  <c r="B164" i="14"/>
  <c r="D164" i="14" s="1"/>
  <c r="B165" i="10"/>
  <c r="D165" i="10" s="1"/>
  <c r="E165" i="10" s="1"/>
  <c r="F165" i="10" s="1"/>
  <c r="B165" i="11"/>
  <c r="D165" i="11" s="1"/>
  <c r="B165" i="12"/>
  <c r="D165" i="12" s="1"/>
  <c r="G165" i="12" s="1"/>
  <c r="B166" i="12"/>
  <c r="D166" i="12" s="1"/>
  <c r="B166" i="13"/>
  <c r="D166" i="13" s="1"/>
  <c r="E166" i="13" s="1"/>
  <c r="B166" i="14"/>
  <c r="D166" i="14" s="1"/>
  <c r="B167" i="10"/>
  <c r="D167" i="10" s="1"/>
  <c r="E167" i="10" s="1"/>
  <c r="F167" i="10" s="1"/>
  <c r="B167" i="11"/>
  <c r="D167" i="11" s="1"/>
  <c r="G167" i="11" s="1"/>
  <c r="B168" i="10"/>
  <c r="D168" i="10" s="1"/>
  <c r="B168" i="11"/>
  <c r="D168" i="11" s="1"/>
  <c r="B168" i="12"/>
  <c r="D168" i="12" s="1"/>
  <c r="G168" i="12" s="1"/>
  <c r="B168" i="13"/>
  <c r="D168" i="13" s="1"/>
  <c r="E168" i="13" s="1"/>
  <c r="F168" i="13" s="1"/>
  <c r="B168" i="14"/>
  <c r="D168" i="14" s="1"/>
  <c r="E168" i="14" s="1"/>
  <c r="F168" i="14" s="1"/>
  <c r="B169" i="13"/>
  <c r="D169" i="13" s="1"/>
  <c r="G169" i="13" s="1"/>
  <c r="B169" i="14"/>
  <c r="D169" i="14" s="1"/>
  <c r="B170" i="10"/>
  <c r="D170" i="10" s="1"/>
  <c r="B170" i="11"/>
  <c r="D170" i="11" s="1"/>
  <c r="G170" i="11" s="1"/>
  <c r="B171" i="11"/>
  <c r="D171" i="11" s="1"/>
  <c r="B171" i="12"/>
  <c r="D171" i="12" s="1"/>
  <c r="B171" i="13"/>
  <c r="D171" i="13" s="1"/>
  <c r="B171" i="14"/>
  <c r="D171" i="14" s="1"/>
  <c r="B172" i="14"/>
  <c r="D172" i="14" s="1"/>
  <c r="B173" i="10"/>
  <c r="D173" i="10" s="1"/>
  <c r="E173" i="10" s="1"/>
  <c r="F173" i="10" s="1"/>
  <c r="B173" i="11"/>
  <c r="D173" i="11" s="1"/>
  <c r="B173" i="12"/>
  <c r="D173" i="12" s="1"/>
  <c r="B174" i="12"/>
  <c r="D174" i="12" s="1"/>
  <c r="B174" i="13"/>
  <c r="D174" i="13" s="1"/>
  <c r="B174" i="14"/>
  <c r="D174" i="14" s="1"/>
  <c r="B175" i="10"/>
  <c r="D175" i="10" s="1"/>
  <c r="E175" i="10" s="1"/>
  <c r="F175" i="10" s="1"/>
  <c r="B176" i="10"/>
  <c r="D176" i="10" s="1"/>
  <c r="G176" i="10" s="1"/>
  <c r="B176" i="11"/>
  <c r="D176" i="11" s="1"/>
  <c r="E176" i="11" s="1"/>
  <c r="B176" i="12"/>
  <c r="D176" i="12" s="1"/>
  <c r="G176" i="12" s="1"/>
  <c r="B176" i="13"/>
  <c r="D176" i="13" s="1"/>
  <c r="B177" i="13"/>
  <c r="D177" i="13" s="1"/>
  <c r="G177" i="13" s="1"/>
  <c r="B177" i="14"/>
  <c r="D177" i="14" s="1"/>
  <c r="B178" i="10"/>
  <c r="D178" i="10" s="1"/>
  <c r="B178" i="11"/>
  <c r="D178" i="11" s="1"/>
  <c r="G178" i="11" s="1"/>
  <c r="B179" i="11"/>
  <c r="D179" i="11" s="1"/>
  <c r="B179" i="12"/>
  <c r="D179" i="12" s="1"/>
  <c r="B179" i="13"/>
  <c r="D179" i="13" s="1"/>
  <c r="B179" i="14"/>
  <c r="D179" i="14" s="1"/>
  <c r="B180" i="14"/>
  <c r="D180" i="14" s="1"/>
  <c r="B181" i="10"/>
  <c r="D181" i="10" s="1"/>
  <c r="E181" i="10" s="1"/>
  <c r="F181" i="10" s="1"/>
  <c r="B181" i="11"/>
  <c r="D181" i="11" s="1"/>
  <c r="B181" i="12"/>
  <c r="D181" i="12" s="1"/>
  <c r="B182" i="12"/>
  <c r="D182" i="12" s="1"/>
  <c r="B182" i="13"/>
  <c r="D182" i="13" s="1"/>
  <c r="B182" i="14"/>
  <c r="D182" i="14" s="1"/>
  <c r="B183" i="10"/>
  <c r="D183" i="10" s="1"/>
  <c r="E183" i="10" s="1"/>
  <c r="F183" i="10" s="1"/>
  <c r="B184" i="10"/>
  <c r="D184" i="10" s="1"/>
  <c r="B184" i="11"/>
  <c r="D184" i="11" s="1"/>
  <c r="B184" i="12"/>
  <c r="D184" i="12" s="1"/>
  <c r="G184" i="12" s="1"/>
  <c r="B184" i="13"/>
  <c r="D184" i="13" s="1"/>
  <c r="E184" i="13" s="1"/>
  <c r="F184" i="13" s="1"/>
  <c r="B185" i="13"/>
  <c r="D185" i="13" s="1"/>
  <c r="G185" i="13" s="1"/>
  <c r="B185" i="14"/>
  <c r="D185" i="14" s="1"/>
  <c r="B186" i="10"/>
  <c r="D186" i="10" s="1"/>
  <c r="B186" i="11"/>
  <c r="D186" i="11" s="1"/>
  <c r="B187" i="11"/>
  <c r="D187" i="11" s="1"/>
  <c r="B187" i="12"/>
  <c r="D187" i="12" s="1"/>
  <c r="B187" i="13"/>
  <c r="D187" i="13" s="1"/>
  <c r="B187" i="14"/>
  <c r="D187" i="14" s="1"/>
  <c r="B188" i="14"/>
  <c r="D188" i="14" s="1"/>
  <c r="B189" i="10"/>
  <c r="D189" i="10" s="1"/>
  <c r="E189" i="10" s="1"/>
  <c r="F189" i="10" s="1"/>
  <c r="B189" i="11"/>
  <c r="D189" i="11" s="1"/>
  <c r="B189" i="12"/>
  <c r="D189" i="12" s="1"/>
  <c r="B190" i="12"/>
  <c r="D190" i="12" s="1"/>
  <c r="B190" i="13"/>
  <c r="D190" i="13" s="1"/>
  <c r="B190" i="14"/>
  <c r="D190" i="14" s="1"/>
  <c r="B191" i="10"/>
  <c r="D191" i="10" s="1"/>
  <c r="E191" i="10" s="1"/>
  <c r="F191" i="10" s="1"/>
  <c r="B192" i="10"/>
  <c r="D192" i="10" s="1"/>
  <c r="B192" i="11"/>
  <c r="D192" i="11" s="1"/>
  <c r="B192" i="12"/>
  <c r="D192" i="12" s="1"/>
  <c r="G192" i="12" s="1"/>
  <c r="B192" i="13"/>
  <c r="D192" i="13" s="1"/>
  <c r="E192" i="13" s="1"/>
  <c r="F192" i="13" s="1"/>
  <c r="B193" i="13"/>
  <c r="D193" i="13" s="1"/>
  <c r="E193" i="13" s="1"/>
  <c r="F193" i="13" s="1"/>
  <c r="B193" i="14"/>
  <c r="D193" i="14" s="1"/>
  <c r="B194" i="10"/>
  <c r="D194" i="10" s="1"/>
  <c r="B194" i="11"/>
  <c r="D194" i="11" s="1"/>
  <c r="G194" i="11" s="1"/>
  <c r="B195" i="11"/>
  <c r="D195" i="11" s="1"/>
  <c r="B195" i="12"/>
  <c r="D195" i="12" s="1"/>
  <c r="B195" i="13"/>
  <c r="D195" i="13" s="1"/>
  <c r="G195" i="13" s="1"/>
  <c r="B195" i="14"/>
  <c r="D195" i="14" s="1"/>
  <c r="G195" i="14" s="1"/>
  <c r="B196" i="14"/>
  <c r="D196" i="14" s="1"/>
  <c r="B197" i="10"/>
  <c r="D197" i="10" s="1"/>
  <c r="E197" i="10" s="1"/>
  <c r="F197" i="10" s="1"/>
  <c r="B197" i="11"/>
  <c r="D197" i="11" s="1"/>
  <c r="B197" i="12"/>
  <c r="D197" i="12" s="1"/>
  <c r="B198" i="12"/>
  <c r="D198" i="12" s="1"/>
  <c r="B198" i="13"/>
  <c r="D198" i="13" s="1"/>
  <c r="B198" i="14"/>
  <c r="D198" i="14" s="1"/>
  <c r="B199" i="10"/>
  <c r="D199" i="10" s="1"/>
  <c r="E199" i="10" s="1"/>
  <c r="F199" i="10" s="1"/>
  <c r="B200" i="10"/>
  <c r="D200" i="10" s="1"/>
  <c r="B200" i="11"/>
  <c r="D200" i="11" s="1"/>
  <c r="E200" i="11" s="1"/>
  <c r="B200" i="12"/>
  <c r="D200" i="12" s="1"/>
  <c r="G200" i="12" s="1"/>
  <c r="B200" i="13"/>
  <c r="D200" i="13" s="1"/>
  <c r="B201" i="13"/>
  <c r="D201" i="13" s="1"/>
  <c r="G201" i="13" s="1"/>
  <c r="B201" i="14"/>
  <c r="D201" i="14" s="1"/>
  <c r="B202" i="10"/>
  <c r="D202" i="10" s="1"/>
  <c r="B202" i="11"/>
  <c r="D202" i="11" s="1"/>
  <c r="G202" i="11" s="1"/>
  <c r="B203" i="11"/>
  <c r="D203" i="11" s="1"/>
  <c r="B203" i="12"/>
  <c r="D203" i="12" s="1"/>
  <c r="B203" i="13"/>
  <c r="D203" i="13" s="1"/>
  <c r="G203" i="13" s="1"/>
  <c r="B203" i="14"/>
  <c r="D203" i="14" s="1"/>
  <c r="G203" i="14" s="1"/>
  <c r="B204" i="14"/>
  <c r="D204" i="14" s="1"/>
  <c r="B205" i="10"/>
  <c r="D205" i="10" s="1"/>
  <c r="E205" i="10" s="1"/>
  <c r="F205" i="10" s="1"/>
  <c r="B205" i="11"/>
  <c r="D205" i="11" s="1"/>
  <c r="B205" i="12"/>
  <c r="D205" i="12" s="1"/>
  <c r="B206" i="13"/>
  <c r="D206" i="13" s="1"/>
  <c r="B206" i="14"/>
  <c r="D206" i="14" s="1"/>
  <c r="B207" i="10"/>
  <c r="D207" i="10" s="1"/>
  <c r="E207" i="10" s="1"/>
  <c r="F207" i="10" s="1"/>
  <c r="B208" i="11"/>
  <c r="D208" i="11" s="1"/>
  <c r="E208" i="11" s="1"/>
  <c r="B208" i="12"/>
  <c r="D208" i="12" s="1"/>
  <c r="B208" i="13"/>
  <c r="D208" i="13" s="1"/>
  <c r="E208" i="13" s="1"/>
  <c r="B209" i="14"/>
  <c r="D209" i="14" s="1"/>
  <c r="G209" i="14" s="1"/>
  <c r="B210" i="10"/>
  <c r="D210" i="10" s="1"/>
  <c r="B210" i="11"/>
  <c r="D210" i="11" s="1"/>
  <c r="G210" i="11" s="1"/>
  <c r="B211" i="11"/>
  <c r="D211" i="11" s="1"/>
  <c r="B211" i="12"/>
  <c r="D211" i="12" s="1"/>
  <c r="B211" i="13"/>
  <c r="D211" i="13" s="1"/>
  <c r="G211" i="13" s="1"/>
  <c r="B211" i="14"/>
  <c r="D211" i="14" s="1"/>
  <c r="B212" i="14"/>
  <c r="D212" i="14" s="1"/>
  <c r="B213" i="10"/>
  <c r="D213" i="10" s="1"/>
  <c r="E213" i="10" s="1"/>
  <c r="F213" i="10" s="1"/>
  <c r="B213" i="11"/>
  <c r="D213" i="11" s="1"/>
  <c r="B213" i="12"/>
  <c r="D213" i="12" s="1"/>
  <c r="B214" i="12"/>
  <c r="D214" i="12" s="1"/>
  <c r="B214" i="13"/>
  <c r="D214" i="13" s="1"/>
  <c r="G214" i="13" s="1"/>
  <c r="B214" i="14"/>
  <c r="D214" i="14" s="1"/>
  <c r="E214" i="14" s="1"/>
  <c r="F214" i="14" s="1"/>
  <c r="B215" i="10"/>
  <c r="D215" i="10" s="1"/>
  <c r="E215" i="10" s="1"/>
  <c r="F215" i="10" s="1"/>
  <c r="B216" i="10"/>
  <c r="D216" i="10" s="1"/>
  <c r="B216" i="11"/>
  <c r="D216" i="11" s="1"/>
  <c r="B216" i="12"/>
  <c r="D216" i="12" s="1"/>
  <c r="B216" i="13"/>
  <c r="D216" i="13" s="1"/>
  <c r="E216" i="13" s="1"/>
  <c r="B217" i="13"/>
  <c r="D217" i="13" s="1"/>
  <c r="G217" i="13" s="1"/>
  <c r="B217" i="14"/>
  <c r="D217" i="14" s="1"/>
  <c r="G217" i="14" s="1"/>
  <c r="B218" i="10"/>
  <c r="D218" i="10" s="1"/>
  <c r="B218" i="11"/>
  <c r="D218" i="11" s="1"/>
  <c r="B219" i="11"/>
  <c r="D219" i="11" s="1"/>
  <c r="B219" i="12"/>
  <c r="D219" i="12" s="1"/>
  <c r="G219" i="12" s="1"/>
  <c r="B219" i="13"/>
  <c r="D219" i="13" s="1"/>
  <c r="B219" i="14"/>
  <c r="D219" i="14" s="1"/>
  <c r="G219" i="14" s="1"/>
  <c r="B220" i="14"/>
  <c r="D220" i="14" s="1"/>
  <c r="B221" i="10"/>
  <c r="D221" i="10" s="1"/>
  <c r="E221" i="10" s="1"/>
  <c r="F221" i="10" s="1"/>
  <c r="B221" i="11"/>
  <c r="D221" i="11" s="1"/>
  <c r="B221" i="12"/>
  <c r="D221" i="12" s="1"/>
  <c r="E221" i="12" s="1"/>
  <c r="B222" i="12"/>
  <c r="D222" i="12" s="1"/>
  <c r="B222" i="13"/>
  <c r="D222" i="13" s="1"/>
  <c r="B222" i="14"/>
  <c r="D222" i="14" s="1"/>
  <c r="E222" i="14" s="1"/>
  <c r="B223" i="10"/>
  <c r="D223" i="10" s="1"/>
  <c r="E223" i="10" s="1"/>
  <c r="F223" i="10" s="1"/>
  <c r="B224" i="10"/>
  <c r="D224" i="10" s="1"/>
  <c r="B224" i="11"/>
  <c r="D224" i="11" s="1"/>
  <c r="B224" i="12"/>
  <c r="D224" i="12" s="1"/>
  <c r="B224" i="13"/>
  <c r="D224" i="13" s="1"/>
  <c r="E224" i="13" s="1"/>
  <c r="B225" i="13"/>
  <c r="D225" i="13" s="1"/>
  <c r="B225" i="14"/>
  <c r="D225" i="14" s="1"/>
  <c r="G225" i="14" s="1"/>
  <c r="B226" i="10"/>
  <c r="D226" i="10" s="1"/>
  <c r="B226" i="11"/>
  <c r="D226" i="11" s="1"/>
  <c r="B227" i="11"/>
  <c r="D227" i="11" s="1"/>
  <c r="B227" i="12"/>
  <c r="D227" i="12" s="1"/>
  <c r="B227" i="13"/>
  <c r="D227" i="13" s="1"/>
  <c r="B227" i="14"/>
  <c r="D227" i="14" s="1"/>
  <c r="G227" i="14" s="1"/>
  <c r="B228" i="14"/>
  <c r="D228" i="14" s="1"/>
  <c r="B229" i="10"/>
  <c r="D229" i="10" s="1"/>
  <c r="E229" i="10" s="1"/>
  <c r="F229" i="10" s="1"/>
  <c r="B229" i="11"/>
  <c r="D229" i="11" s="1"/>
  <c r="B229" i="12"/>
  <c r="D229" i="12" s="1"/>
  <c r="B230" i="12"/>
  <c r="D230" i="12" s="1"/>
  <c r="B230" i="13"/>
  <c r="D230" i="13" s="1"/>
  <c r="E230" i="13" s="1"/>
  <c r="B230" i="14"/>
  <c r="D230" i="14" s="1"/>
  <c r="E230" i="14" s="1"/>
  <c r="F230" i="14" s="1"/>
  <c r="B231" i="10"/>
  <c r="D231" i="10" s="1"/>
  <c r="E231" i="10" s="1"/>
  <c r="F231" i="10" s="1"/>
  <c r="B232" i="10"/>
  <c r="D232" i="10" s="1"/>
  <c r="B232" i="11"/>
  <c r="D232" i="11" s="1"/>
  <c r="B232" i="12"/>
  <c r="D232" i="12" s="1"/>
  <c r="B232" i="13"/>
  <c r="D232" i="13" s="1"/>
  <c r="E232" i="13" s="1"/>
  <c r="B233" i="13"/>
  <c r="D233" i="13" s="1"/>
  <c r="B233" i="14"/>
  <c r="D233" i="14" s="1"/>
  <c r="G233" i="14" s="1"/>
  <c r="B234" i="10"/>
  <c r="D234" i="10" s="1"/>
  <c r="B234" i="11"/>
  <c r="D234" i="11" s="1"/>
  <c r="G234" i="11" s="1"/>
  <c r="B235" i="11"/>
  <c r="D235" i="11" s="1"/>
  <c r="B235" i="12"/>
  <c r="D235" i="12" s="1"/>
  <c r="B235" i="13"/>
  <c r="D235" i="13" s="1"/>
  <c r="G235" i="13" s="1"/>
  <c r="B235" i="14"/>
  <c r="D235" i="14" s="1"/>
  <c r="G235" i="14" s="1"/>
  <c r="B236" i="14"/>
  <c r="D236" i="14" s="1"/>
  <c r="B237" i="10"/>
  <c r="D237" i="10" s="1"/>
  <c r="E237" i="10" s="1"/>
  <c r="F237" i="10" s="1"/>
  <c r="B237" i="11"/>
  <c r="D237" i="11" s="1"/>
  <c r="B237" i="12"/>
  <c r="D237" i="12" s="1"/>
  <c r="B238" i="12"/>
  <c r="D238" i="12" s="1"/>
  <c r="B238" i="13"/>
  <c r="D238" i="13" s="1"/>
  <c r="B238" i="14"/>
  <c r="D238" i="14" s="1"/>
  <c r="B239" i="10"/>
  <c r="D239" i="10" s="1"/>
  <c r="E239" i="10" s="1"/>
  <c r="F239" i="10" s="1"/>
  <c r="B240" i="10"/>
  <c r="D240" i="10" s="1"/>
  <c r="B240" i="11"/>
  <c r="D240" i="11" s="1"/>
  <c r="E240" i="11" s="1"/>
  <c r="B240" i="12"/>
  <c r="D240" i="12" s="1"/>
  <c r="B240" i="13"/>
  <c r="D240" i="13" s="1"/>
  <c r="B241" i="13"/>
  <c r="D241" i="13" s="1"/>
  <c r="G241" i="13" s="1"/>
  <c r="B241" i="14"/>
  <c r="D241" i="14" s="1"/>
  <c r="G241" i="14" s="1"/>
  <c r="B242" i="10"/>
  <c r="D242" i="10" s="1"/>
  <c r="B242" i="11"/>
  <c r="D242" i="11" s="1"/>
  <c r="G242" i="11" s="1"/>
  <c r="B243" i="11"/>
  <c r="D243" i="11" s="1"/>
  <c r="B243" i="12"/>
  <c r="D243" i="12" s="1"/>
  <c r="B243" i="13"/>
  <c r="D243" i="13" s="1"/>
  <c r="G243" i="13" s="1"/>
  <c r="B243" i="14"/>
  <c r="D243" i="14" s="1"/>
  <c r="B244" i="14"/>
  <c r="D244" i="14" s="1"/>
  <c r="B245" i="10"/>
  <c r="D245" i="10" s="1"/>
  <c r="E245" i="10" s="1"/>
  <c r="F245" i="10" s="1"/>
  <c r="B245" i="11"/>
  <c r="D245" i="11" s="1"/>
  <c r="B245" i="12"/>
  <c r="D245" i="12" s="1"/>
  <c r="B246" i="12"/>
  <c r="D246" i="12" s="1"/>
  <c r="B246" i="13"/>
  <c r="D246" i="13" s="1"/>
  <c r="B246" i="14"/>
  <c r="D246" i="14" s="1"/>
  <c r="E246" i="14" s="1"/>
  <c r="F246" i="14" s="1"/>
  <c r="B248" i="10"/>
  <c r="D248" i="10" s="1"/>
  <c r="B248" i="11"/>
  <c r="D248" i="11" s="1"/>
  <c r="E248" i="11" s="1"/>
  <c r="B248" i="12"/>
  <c r="D248" i="12" s="1"/>
  <c r="B248" i="13"/>
  <c r="D248" i="13" s="1"/>
  <c r="E248" i="13" s="1"/>
  <c r="B249" i="13"/>
  <c r="D249" i="13" s="1"/>
  <c r="B249" i="14"/>
  <c r="D249" i="14" s="1"/>
  <c r="G249" i="14" s="1"/>
  <c r="B250" i="10"/>
  <c r="D250" i="10" s="1"/>
  <c r="B250" i="11"/>
  <c r="D250" i="11" s="1"/>
  <c r="G250" i="11" s="1"/>
  <c r="B251" i="11"/>
  <c r="D251" i="11" s="1"/>
  <c r="B251" i="12"/>
  <c r="D251" i="12" s="1"/>
  <c r="B251" i="13"/>
  <c r="D251" i="13" s="1"/>
  <c r="B251" i="14"/>
  <c r="D251" i="14" s="1"/>
  <c r="B252" i="14"/>
  <c r="D252" i="14" s="1"/>
  <c r="B253" i="10"/>
  <c r="D253" i="10" s="1"/>
  <c r="E253" i="10" s="1"/>
  <c r="F253" i="10" s="1"/>
  <c r="B253" i="11"/>
  <c r="D253" i="11" s="1"/>
  <c r="B253" i="12"/>
  <c r="D253" i="12" s="1"/>
  <c r="E253" i="12" s="1"/>
  <c r="B254" i="12"/>
  <c r="D254" i="12" s="1"/>
  <c r="B254" i="13"/>
  <c r="D254" i="13" s="1"/>
  <c r="E254" i="13" s="1"/>
  <c r="B254" i="14"/>
  <c r="D254" i="14" s="1"/>
  <c r="B255" i="10"/>
  <c r="D255" i="10" s="1"/>
  <c r="E255" i="10" s="1"/>
  <c r="F255" i="10" s="1"/>
  <c r="B256" i="10"/>
  <c r="D256" i="10" s="1"/>
  <c r="B256" i="11"/>
  <c r="D256" i="11" s="1"/>
  <c r="B256" i="12"/>
  <c r="D256" i="12" s="1"/>
  <c r="B256" i="13"/>
  <c r="D256" i="13" s="1"/>
  <c r="E256" i="13" s="1"/>
  <c r="B257" i="13"/>
  <c r="D257" i="13" s="1"/>
  <c r="B257" i="14"/>
  <c r="D257" i="14" s="1"/>
  <c r="G257" i="14" s="1"/>
  <c r="B258" i="10"/>
  <c r="D258" i="10" s="1"/>
  <c r="B258" i="11"/>
  <c r="D258" i="11" s="1"/>
  <c r="B259" i="11"/>
  <c r="D259" i="11" s="1"/>
  <c r="B259" i="12"/>
  <c r="D259" i="12" s="1"/>
  <c r="B259" i="13"/>
  <c r="D259" i="13" s="1"/>
  <c r="B259" i="14"/>
  <c r="D259" i="14" s="1"/>
  <c r="B260" i="14"/>
  <c r="D260" i="14" s="1"/>
  <c r="B261" i="10"/>
  <c r="D261" i="10" s="1"/>
  <c r="E261" i="10" s="1"/>
  <c r="F261" i="10" s="1"/>
  <c r="B261" i="11"/>
  <c r="D261" i="11" s="1"/>
  <c r="B261" i="12"/>
  <c r="D261" i="12" s="1"/>
  <c r="B262" i="12"/>
  <c r="D262" i="12" s="1"/>
  <c r="B262" i="13"/>
  <c r="D262" i="13" s="1"/>
  <c r="E262" i="13" s="1"/>
  <c r="B262" i="14"/>
  <c r="D262" i="14" s="1"/>
  <c r="B263" i="10"/>
  <c r="D263" i="10" s="1"/>
  <c r="E263" i="10" s="1"/>
  <c r="F263" i="10" s="1"/>
  <c r="B264" i="10"/>
  <c r="D264" i="10" s="1"/>
  <c r="B264" i="11"/>
  <c r="D264" i="11" s="1"/>
  <c r="E264" i="11" s="1"/>
  <c r="B264" i="12"/>
  <c r="D264" i="12" s="1"/>
  <c r="B264" i="13"/>
  <c r="D264" i="13" s="1"/>
  <c r="E264" i="13" s="1"/>
  <c r="B265" i="13"/>
  <c r="D265" i="13" s="1"/>
  <c r="B265" i="14"/>
  <c r="D265" i="14" s="1"/>
  <c r="G265" i="14" s="1"/>
  <c r="B266" i="10"/>
  <c r="D266" i="10" s="1"/>
  <c r="B266" i="11"/>
  <c r="D266" i="11" s="1"/>
  <c r="G266" i="11" s="1"/>
  <c r="B267" i="11"/>
  <c r="D267" i="11" s="1"/>
  <c r="B267" i="12"/>
  <c r="D267" i="12" s="1"/>
  <c r="B267" i="13"/>
  <c r="D267" i="13" s="1"/>
  <c r="G267" i="13" s="1"/>
  <c r="B267" i="14"/>
  <c r="D267" i="14" s="1"/>
  <c r="G267" i="14" s="1"/>
  <c r="B268" i="14"/>
  <c r="D268" i="14" s="1"/>
  <c r="B269" i="10"/>
  <c r="D269" i="10" s="1"/>
  <c r="E269" i="10" s="1"/>
  <c r="F269" i="10" s="1"/>
  <c r="B269" i="11"/>
  <c r="D269" i="11" s="1"/>
  <c r="B269" i="12"/>
  <c r="D269" i="12" s="1"/>
  <c r="E269" i="12" s="1"/>
  <c r="B270" i="12"/>
  <c r="D270" i="12" s="1"/>
  <c r="B270" i="13"/>
  <c r="D270" i="13" s="1"/>
  <c r="B270" i="14"/>
  <c r="D270" i="14" s="1"/>
  <c r="E270" i="14" s="1"/>
  <c r="B271" i="10"/>
  <c r="D271" i="10" s="1"/>
  <c r="E271" i="10" s="1"/>
  <c r="F271" i="10" s="1"/>
  <c r="B272" i="10"/>
  <c r="D272" i="10" s="1"/>
  <c r="B272" i="11"/>
  <c r="D272" i="11" s="1"/>
  <c r="E272" i="11" s="1"/>
  <c r="B272" i="12"/>
  <c r="D272" i="12" s="1"/>
  <c r="B272" i="13"/>
  <c r="D272" i="13" s="1"/>
  <c r="E272" i="13" s="1"/>
  <c r="F272" i="13" s="1"/>
  <c r="B273" i="13"/>
  <c r="D273" i="13" s="1"/>
  <c r="G273" i="13" s="1"/>
  <c r="B273" i="14"/>
  <c r="D273" i="14" s="1"/>
  <c r="G273" i="14" s="1"/>
  <c r="B274" i="10"/>
  <c r="D274" i="10" s="1"/>
  <c r="B274" i="11"/>
  <c r="D274" i="11" s="1"/>
  <c r="G274" i="11" s="1"/>
  <c r="B275" i="11"/>
  <c r="D275" i="11" s="1"/>
  <c r="B275" i="12"/>
  <c r="D275" i="12" s="1"/>
  <c r="B275" i="13"/>
  <c r="D275" i="13" s="1"/>
  <c r="G275" i="13" s="1"/>
  <c r="B275" i="14"/>
  <c r="D275" i="14" s="1"/>
  <c r="B276" i="14"/>
  <c r="D276" i="14" s="1"/>
  <c r="B277" i="10"/>
  <c r="D277" i="10" s="1"/>
  <c r="E277" i="10" s="1"/>
  <c r="F277" i="10" s="1"/>
  <c r="B277" i="11"/>
  <c r="D277" i="11" s="1"/>
  <c r="B277" i="12"/>
  <c r="D277" i="12" s="1"/>
  <c r="E277" i="12" s="1"/>
  <c r="B278" i="12"/>
  <c r="D278" i="12" s="1"/>
  <c r="B278" i="13"/>
  <c r="D278" i="13" s="1"/>
  <c r="B278" i="14"/>
  <c r="D278" i="14" s="1"/>
  <c r="B279" i="10"/>
  <c r="D279" i="10" s="1"/>
  <c r="E279" i="10" s="1"/>
  <c r="F279" i="10" s="1"/>
  <c r="B280" i="10"/>
  <c r="D280" i="10" s="1"/>
  <c r="B280" i="11"/>
  <c r="D280" i="11" s="1"/>
  <c r="E280" i="11" s="1"/>
  <c r="B280" i="12"/>
  <c r="D280" i="12" s="1"/>
  <c r="B280" i="13"/>
  <c r="D280" i="13" s="1"/>
  <c r="B281" i="13"/>
  <c r="D281" i="13" s="1"/>
  <c r="B281" i="14"/>
  <c r="D281" i="14" s="1"/>
  <c r="G281" i="14" s="1"/>
  <c r="B282" i="10"/>
  <c r="D282" i="10" s="1"/>
  <c r="B282" i="11"/>
  <c r="D282" i="11" s="1"/>
  <c r="G282" i="11" s="1"/>
  <c r="B283" i="11"/>
  <c r="D283" i="11" s="1"/>
  <c r="B283" i="12"/>
  <c r="D283" i="12" s="1"/>
  <c r="B283" i="13"/>
  <c r="D283" i="13" s="1"/>
  <c r="G283" i="13" s="1"/>
  <c r="B283" i="14"/>
  <c r="D283" i="14" s="1"/>
  <c r="B284" i="14"/>
  <c r="D284" i="14" s="1"/>
  <c r="B285" i="10"/>
  <c r="D285" i="10" s="1"/>
  <c r="E285" i="10" s="1"/>
  <c r="F285" i="10" s="1"/>
  <c r="B285" i="11"/>
  <c r="D285" i="11" s="1"/>
  <c r="B285" i="12"/>
  <c r="D285" i="12" s="1"/>
  <c r="E285" i="12" s="1"/>
  <c r="B286" i="12"/>
  <c r="D286" i="12" s="1"/>
  <c r="B286" i="13"/>
  <c r="D286" i="13" s="1"/>
  <c r="B286" i="14"/>
  <c r="D286" i="14" s="1"/>
  <c r="B287" i="10"/>
  <c r="D287" i="10" s="1"/>
  <c r="E287" i="10" s="1"/>
  <c r="F287" i="10" s="1"/>
  <c r="B288" i="10"/>
  <c r="D288" i="10" s="1"/>
  <c r="B288" i="11"/>
  <c r="D288" i="11" s="1"/>
  <c r="E288" i="11" s="1"/>
  <c r="B288" i="12"/>
  <c r="D288" i="12" s="1"/>
  <c r="B288" i="13"/>
  <c r="D288" i="13" s="1"/>
  <c r="E288" i="13" s="1"/>
  <c r="F288" i="13" s="1"/>
  <c r="B289" i="13"/>
  <c r="D289" i="13" s="1"/>
  <c r="B289" i="14"/>
  <c r="D289" i="14" s="1"/>
  <c r="G289" i="14" s="1"/>
  <c r="B290" i="10"/>
  <c r="D290" i="10" s="1"/>
  <c r="B290" i="11"/>
  <c r="D290" i="11" s="1"/>
  <c r="G290" i="11" s="1"/>
  <c r="B291" i="11"/>
  <c r="D291" i="11" s="1"/>
  <c r="B291" i="12"/>
  <c r="D291" i="12" s="1"/>
  <c r="B291" i="13"/>
  <c r="D291" i="13" s="1"/>
  <c r="G291" i="13" s="1"/>
  <c r="B291" i="14"/>
  <c r="D291" i="14" s="1"/>
  <c r="G291" i="14" s="1"/>
  <c r="B292" i="14"/>
  <c r="D292" i="14" s="1"/>
  <c r="B293" i="10"/>
  <c r="D293" i="10" s="1"/>
  <c r="E293" i="10" s="1"/>
  <c r="F293" i="10" s="1"/>
  <c r="B293" i="11"/>
  <c r="D293" i="11" s="1"/>
  <c r="B293" i="12"/>
  <c r="D293" i="12" s="1"/>
  <c r="B294" i="12"/>
  <c r="D294" i="12" s="1"/>
  <c r="B294" i="13"/>
  <c r="D294" i="13" s="1"/>
  <c r="B294" i="14"/>
  <c r="D294" i="14" s="1"/>
  <c r="B295" i="10"/>
  <c r="D295" i="10" s="1"/>
  <c r="E295" i="10" s="1"/>
  <c r="F295" i="10" s="1"/>
  <c r="B296" i="10"/>
  <c r="D296" i="10" s="1"/>
  <c r="B296" i="11"/>
  <c r="D296" i="11" s="1"/>
  <c r="B296" i="12"/>
  <c r="D296" i="12" s="1"/>
  <c r="B296" i="13"/>
  <c r="D296" i="13" s="1"/>
  <c r="B297" i="13"/>
  <c r="D297" i="13" s="1"/>
  <c r="B297" i="14"/>
  <c r="D297" i="14" s="1"/>
  <c r="G297" i="14" s="1"/>
  <c r="B298" i="10"/>
  <c r="D298" i="10" s="1"/>
  <c r="B298" i="11"/>
  <c r="D298" i="11" s="1"/>
  <c r="B299" i="11"/>
  <c r="D299" i="11" s="1"/>
  <c r="B299" i="12"/>
  <c r="D299" i="12" s="1"/>
  <c r="B299" i="13"/>
  <c r="D299" i="13" s="1"/>
  <c r="B299" i="14"/>
  <c r="D299" i="14" s="1"/>
  <c r="G299" i="14" s="1"/>
  <c r="B300" i="14"/>
  <c r="D300" i="14" s="1"/>
  <c r="B301" i="10"/>
  <c r="D301" i="10" s="1"/>
  <c r="E301" i="10" s="1"/>
  <c r="F301" i="10" s="1"/>
  <c r="B301" i="11"/>
  <c r="D301" i="11" s="1"/>
  <c r="B301" i="12"/>
  <c r="D301" i="12" s="1"/>
  <c r="B302" i="12"/>
  <c r="D302" i="12" s="1"/>
  <c r="B302" i="13"/>
  <c r="D302" i="13" s="1"/>
  <c r="E302" i="13" s="1"/>
  <c r="B302" i="14"/>
  <c r="D302" i="14" s="1"/>
  <c r="B303" i="10"/>
  <c r="D303" i="10" s="1"/>
  <c r="E303" i="10" s="1"/>
  <c r="F303" i="10" s="1"/>
  <c r="B304" i="10"/>
  <c r="D304" i="10" s="1"/>
  <c r="B304" i="11"/>
  <c r="D304" i="11" s="1"/>
  <c r="B304" i="12"/>
  <c r="D304" i="12" s="1"/>
  <c r="B304" i="13"/>
  <c r="D304" i="13" s="1"/>
  <c r="E304" i="13" s="1"/>
  <c r="B305" i="13"/>
  <c r="D305" i="13" s="1"/>
  <c r="B305" i="14"/>
  <c r="D305" i="14" s="1"/>
  <c r="G305" i="14" s="1"/>
  <c r="B306" i="10"/>
  <c r="D306" i="10" s="1"/>
  <c r="B306" i="11"/>
  <c r="D306" i="11" s="1"/>
  <c r="B307" i="11"/>
  <c r="D307" i="11" s="1"/>
  <c r="B307" i="12"/>
  <c r="D307" i="12" s="1"/>
  <c r="B307" i="13"/>
  <c r="D307" i="13" s="1"/>
  <c r="B307" i="14"/>
  <c r="D307" i="14" s="1"/>
  <c r="G307" i="14" s="1"/>
  <c r="B308" i="14"/>
  <c r="D308" i="14" s="1"/>
  <c r="B309" i="10"/>
  <c r="D309" i="10" s="1"/>
  <c r="E309" i="10" s="1"/>
  <c r="F309" i="10" s="1"/>
  <c r="B309" i="11"/>
  <c r="D309" i="11" s="1"/>
  <c r="B309" i="12"/>
  <c r="D309" i="12" s="1"/>
  <c r="E309" i="12" s="1"/>
  <c r="B310" i="12"/>
  <c r="D310" i="12" s="1"/>
  <c r="B310" i="13"/>
  <c r="D310" i="13" s="1"/>
  <c r="B310" i="14"/>
  <c r="D310" i="14" s="1"/>
  <c r="B311" i="10"/>
  <c r="D311" i="10" s="1"/>
  <c r="E311" i="10" s="1"/>
  <c r="F311" i="10" s="1"/>
  <c r="B312" i="10"/>
  <c r="D312" i="10" s="1"/>
  <c r="B312" i="11"/>
  <c r="D312" i="11" s="1"/>
  <c r="E312" i="11" s="1"/>
  <c r="B312" i="12"/>
  <c r="D312" i="12" s="1"/>
  <c r="B312" i="13"/>
  <c r="D312" i="13" s="1"/>
  <c r="B313" i="13"/>
  <c r="D313" i="13" s="1"/>
  <c r="B313" i="14"/>
  <c r="D313" i="14" s="1"/>
  <c r="G313" i="14" s="1"/>
  <c r="B314" i="10"/>
  <c r="D314" i="10" s="1"/>
  <c r="B314" i="11"/>
  <c r="D314" i="11" s="1"/>
  <c r="B315" i="11"/>
  <c r="D315" i="11" s="1"/>
  <c r="B315" i="12"/>
  <c r="D315" i="12" s="1"/>
  <c r="B315" i="13"/>
  <c r="D315" i="13" s="1"/>
  <c r="G315" i="13" s="1"/>
  <c r="B315" i="14"/>
  <c r="D315" i="14" s="1"/>
  <c r="B316" i="14"/>
  <c r="D316" i="14" s="1"/>
  <c r="G316" i="14" s="1"/>
  <c r="B317" i="10"/>
  <c r="D317" i="10" s="1"/>
  <c r="E317" i="10" s="1"/>
  <c r="F317" i="10" s="1"/>
  <c r="B317" i="11"/>
  <c r="D317" i="11" s="1"/>
  <c r="B317" i="12"/>
  <c r="D317" i="12" s="1"/>
  <c r="E317" i="12" s="1"/>
  <c r="B318" i="12"/>
  <c r="D318" i="12" s="1"/>
  <c r="B318" i="13"/>
  <c r="D318" i="13" s="1"/>
  <c r="B318" i="14"/>
  <c r="D318" i="14" s="1"/>
  <c r="B319" i="10"/>
  <c r="D319" i="10" s="1"/>
  <c r="E319" i="10" s="1"/>
  <c r="F319" i="10" s="1"/>
  <c r="B320" i="10"/>
  <c r="D320" i="10" s="1"/>
  <c r="B320" i="11"/>
  <c r="D320" i="11" s="1"/>
  <c r="E320" i="11" s="1"/>
  <c r="B320" i="12"/>
  <c r="D320" i="12" s="1"/>
  <c r="B320" i="13"/>
  <c r="D320" i="13" s="1"/>
  <c r="E320" i="13" s="1"/>
  <c r="F320" i="13" s="1"/>
  <c r="B321" i="13"/>
  <c r="D321" i="13" s="1"/>
  <c r="B321" i="14"/>
  <c r="D321" i="14" s="1"/>
  <c r="B322" i="10"/>
  <c r="D322" i="10" s="1"/>
  <c r="B322" i="11"/>
  <c r="D322" i="11" s="1"/>
  <c r="B323" i="11"/>
  <c r="D323" i="11" s="1"/>
  <c r="G323" i="11" s="1"/>
  <c r="B323" i="13"/>
  <c r="D323" i="13" s="1"/>
  <c r="B323" i="14"/>
  <c r="D323" i="14" s="1"/>
  <c r="E323" i="14" s="1"/>
  <c r="F323" i="14" s="1"/>
  <c r="B324" i="14"/>
  <c r="D324" i="14" s="1"/>
  <c r="G324" i="14" s="1"/>
  <c r="B325" i="11"/>
  <c r="D325" i="11" s="1"/>
  <c r="B325" i="12"/>
  <c r="D325" i="12" s="1"/>
  <c r="E325" i="12" s="1"/>
  <c r="B326" i="12"/>
  <c r="D326" i="12" s="1"/>
  <c r="B326" i="13"/>
  <c r="D326" i="13" s="1"/>
  <c r="E326" i="13" s="1"/>
  <c r="B326" i="14"/>
  <c r="D326" i="14" s="1"/>
  <c r="E326" i="14" s="1"/>
  <c r="B327" i="10"/>
  <c r="D327" i="10" s="1"/>
  <c r="E327" i="10" s="1"/>
  <c r="F327" i="10" s="1"/>
  <c r="B328" i="12"/>
  <c r="D328" i="12" s="1"/>
  <c r="B328" i="13"/>
  <c r="D328" i="13" s="1"/>
  <c r="E328" i="13" s="1"/>
  <c r="B329" i="13"/>
  <c r="D329" i="13" s="1"/>
  <c r="B329" i="14"/>
  <c r="D329" i="14" s="1"/>
  <c r="G329" i="14" s="1"/>
  <c r="B330" i="10"/>
  <c r="D330" i="10" s="1"/>
  <c r="B330" i="11"/>
  <c r="D330" i="11" s="1"/>
  <c r="B331" i="11"/>
  <c r="D331" i="11" s="1"/>
  <c r="B331" i="12"/>
  <c r="D331" i="12" s="1"/>
  <c r="G331" i="12" s="1"/>
  <c r="B331" i="13"/>
  <c r="D331" i="13" s="1"/>
  <c r="G331" i="13" s="1"/>
  <c r="B331" i="14"/>
  <c r="D331" i="14" s="1"/>
  <c r="E331" i="14" s="1"/>
  <c r="B332" i="14"/>
  <c r="D332" i="14" s="1"/>
  <c r="G332" i="14" s="1"/>
  <c r="B333" i="10"/>
  <c r="D333" i="10" s="1"/>
  <c r="E333" i="10" s="1"/>
  <c r="F333" i="10" s="1"/>
  <c r="B333" i="11"/>
  <c r="D333" i="11" s="1"/>
  <c r="B333" i="12"/>
  <c r="D333" i="12" s="1"/>
  <c r="E333" i="12" s="1"/>
  <c r="B334" i="12"/>
  <c r="D334" i="12" s="1"/>
  <c r="B334" i="13"/>
  <c r="D334" i="13" s="1"/>
  <c r="B334" i="14"/>
  <c r="D334" i="14" s="1"/>
  <c r="E334" i="14" s="1"/>
  <c r="B335" i="10"/>
  <c r="D335" i="10" s="1"/>
  <c r="E335" i="10" s="1"/>
  <c r="F335" i="10" s="1"/>
  <c r="B336" i="10"/>
  <c r="D336" i="10" s="1"/>
  <c r="B336" i="11"/>
  <c r="D336" i="11" s="1"/>
  <c r="E336" i="11" s="1"/>
  <c r="B336" i="12"/>
  <c r="D336" i="12" s="1"/>
  <c r="B336" i="13"/>
  <c r="D336" i="13" s="1"/>
  <c r="E336" i="13" s="1"/>
  <c r="B337" i="13"/>
  <c r="D337" i="13" s="1"/>
  <c r="G337" i="13" s="1"/>
  <c r="B337" i="14"/>
  <c r="D337" i="14" s="1"/>
  <c r="G337" i="14" s="1"/>
  <c r="B338" i="10"/>
  <c r="D338" i="10" s="1"/>
  <c r="B338" i="11"/>
  <c r="D338" i="11" s="1"/>
  <c r="G338" i="11" s="1"/>
  <c r="B339" i="11"/>
  <c r="D339" i="11" s="1"/>
  <c r="B339" i="12"/>
  <c r="D339" i="12" s="1"/>
  <c r="B339" i="13"/>
  <c r="D339" i="13" s="1"/>
  <c r="G339" i="13" s="1"/>
  <c r="B339" i="14"/>
  <c r="D339" i="14" s="1"/>
  <c r="B340" i="14"/>
  <c r="D340" i="14" s="1"/>
  <c r="B341" i="10"/>
  <c r="D341" i="10" s="1"/>
  <c r="E341" i="10" s="1"/>
  <c r="F341" i="10" s="1"/>
  <c r="B341" i="11"/>
  <c r="D341" i="11" s="1"/>
  <c r="B341" i="12"/>
  <c r="D341" i="12" s="1"/>
  <c r="E341" i="12" s="1"/>
  <c r="B342" i="12"/>
  <c r="D342" i="12" s="1"/>
  <c r="B342" i="13"/>
  <c r="D342" i="13" s="1"/>
  <c r="B342" i="14"/>
  <c r="D342" i="14" s="1"/>
  <c r="E342" i="14" s="1"/>
  <c r="B343" i="10"/>
  <c r="D343" i="10" s="1"/>
  <c r="B344" i="10"/>
  <c r="D344" i="10" s="1"/>
  <c r="B344" i="11"/>
  <c r="D344" i="11" s="1"/>
  <c r="B344" i="12"/>
  <c r="D344" i="12" s="1"/>
  <c r="B344" i="13"/>
  <c r="D344" i="13" s="1"/>
  <c r="E344" i="13" s="1"/>
  <c r="B345" i="13"/>
  <c r="D345" i="13" s="1"/>
  <c r="B345" i="14"/>
  <c r="D345" i="14" s="1"/>
  <c r="B346" i="10"/>
  <c r="D346" i="10" s="1"/>
  <c r="B346" i="11"/>
  <c r="D346" i="11" s="1"/>
  <c r="B347" i="11"/>
  <c r="D347" i="11" s="1"/>
  <c r="B347" i="12"/>
  <c r="D347" i="12" s="1"/>
  <c r="G347" i="12" s="1"/>
  <c r="B347" i="13"/>
  <c r="D347" i="13" s="1"/>
  <c r="B347" i="14"/>
  <c r="D347" i="14" s="1"/>
  <c r="B348" i="14"/>
  <c r="D348" i="14" s="1"/>
  <c r="B349" i="10"/>
  <c r="D349" i="10" s="1"/>
  <c r="B349" i="11"/>
  <c r="D349" i="11" s="1"/>
  <c r="B349" i="12"/>
  <c r="D349" i="12" s="1"/>
  <c r="E349" i="12" s="1"/>
  <c r="B350" i="12"/>
  <c r="D350" i="12" s="1"/>
  <c r="B350" i="13"/>
  <c r="D350" i="13" s="1"/>
  <c r="E350" i="13" s="1"/>
  <c r="B350" i="14"/>
  <c r="D350" i="14" s="1"/>
  <c r="E350" i="14" s="1"/>
  <c r="B351" i="10"/>
  <c r="D351" i="10" s="1"/>
  <c r="B352" i="10"/>
  <c r="D352" i="10" s="1"/>
  <c r="B352" i="11"/>
  <c r="D352" i="11" s="1"/>
  <c r="B352" i="12"/>
  <c r="D352" i="12" s="1"/>
  <c r="B352" i="13"/>
  <c r="D352" i="13" s="1"/>
  <c r="B353" i="13"/>
  <c r="D353" i="13" s="1"/>
  <c r="B353" i="14"/>
  <c r="D353" i="14" s="1"/>
  <c r="B354" i="10"/>
  <c r="D354" i="10" s="1"/>
  <c r="B354" i="11"/>
  <c r="D354" i="11" s="1"/>
  <c r="B355" i="11"/>
  <c r="D355" i="11" s="1"/>
  <c r="B355" i="12"/>
  <c r="D355" i="12" s="1"/>
  <c r="B355" i="13"/>
  <c r="D355" i="13" s="1"/>
  <c r="G355" i="13" s="1"/>
  <c r="B355" i="14"/>
  <c r="D355" i="14" s="1"/>
  <c r="B356" i="14"/>
  <c r="D356" i="14" s="1"/>
  <c r="B357" i="10"/>
  <c r="D357" i="10" s="1"/>
  <c r="B357" i="11"/>
  <c r="D357" i="11" s="1"/>
  <c r="B357" i="12"/>
  <c r="D357" i="12" s="1"/>
  <c r="B358" i="12"/>
  <c r="D358" i="12" s="1"/>
  <c r="B358" i="14"/>
  <c r="D358" i="14" s="1"/>
  <c r="E358" i="14" s="1"/>
  <c r="B359" i="10"/>
  <c r="D359" i="10" s="1"/>
  <c r="B360" i="11"/>
  <c r="D360" i="11" s="1"/>
  <c r="G360" i="11" s="1"/>
  <c r="B360" i="12"/>
  <c r="D360" i="12" s="1"/>
  <c r="B360" i="13"/>
  <c r="D360" i="13" s="1"/>
  <c r="B361" i="13"/>
  <c r="D361" i="13" s="1"/>
  <c r="B361" i="14"/>
  <c r="D361" i="14" s="1"/>
  <c r="G361" i="14" s="1"/>
  <c r="B362" i="10"/>
  <c r="D362" i="10" s="1"/>
  <c r="B362" i="11"/>
  <c r="D362" i="11" s="1"/>
  <c r="G362" i="11" s="1"/>
  <c r="B363" i="11"/>
  <c r="D363" i="11" s="1"/>
  <c r="B363" i="12"/>
  <c r="D363" i="12" s="1"/>
  <c r="E363" i="12" s="1"/>
  <c r="B363" i="13"/>
  <c r="D363" i="13" s="1"/>
  <c r="B363" i="14"/>
  <c r="D363" i="14" s="1"/>
  <c r="B364" i="14"/>
  <c r="D364" i="14" s="1"/>
  <c r="B365" i="10"/>
  <c r="D365" i="10" s="1"/>
  <c r="B365" i="11"/>
  <c r="D365" i="11" s="1"/>
  <c r="B365" i="12"/>
  <c r="D365" i="12" s="1"/>
  <c r="B366" i="12"/>
  <c r="D366" i="12" s="1"/>
  <c r="B366" i="13"/>
  <c r="D366" i="13" s="1"/>
  <c r="B366" i="14"/>
  <c r="D366" i="14" s="1"/>
  <c r="E366" i="14" s="1"/>
  <c r="B367" i="10"/>
  <c r="D367" i="10" s="1"/>
  <c r="B368" i="10"/>
  <c r="D368" i="10" s="1"/>
  <c r="B368" i="11"/>
  <c r="D368" i="11" s="1"/>
  <c r="G368" i="11" s="1"/>
  <c r="B368" i="12"/>
  <c r="D368" i="12" s="1"/>
  <c r="B368" i="13"/>
  <c r="D368" i="13" s="1"/>
  <c r="E368" i="13" s="1"/>
  <c r="B369" i="10"/>
  <c r="D369" i="10" s="1"/>
  <c r="B369" i="11"/>
  <c r="D369" i="11" s="1"/>
  <c r="G369" i="11" s="1"/>
  <c r="B369" i="12"/>
  <c r="D369" i="12" s="1"/>
  <c r="E369" i="12" s="1"/>
  <c r="B369" i="14"/>
  <c r="D369" i="14" s="1"/>
  <c r="B370" i="10"/>
  <c r="D370" i="10" s="1"/>
  <c r="B370" i="11"/>
  <c r="D370" i="11" s="1"/>
  <c r="G370" i="11" s="1"/>
  <c r="B370" i="12"/>
  <c r="D370" i="12" s="1"/>
  <c r="G370" i="12" s="1"/>
  <c r="B370" i="13"/>
  <c r="D370" i="13" s="1"/>
  <c r="B370" i="14"/>
  <c r="D370" i="14" s="1"/>
  <c r="B371" i="10"/>
  <c r="D371" i="10" s="1"/>
  <c r="B371" i="12"/>
  <c r="D371" i="12" s="1"/>
  <c r="E371" i="12" s="1"/>
  <c r="B371" i="13"/>
  <c r="D371" i="13" s="1"/>
  <c r="B371" i="14"/>
  <c r="D371" i="14" s="1"/>
  <c r="B372" i="11"/>
  <c r="D372" i="11" s="1"/>
  <c r="B372" i="12"/>
  <c r="D372" i="12" s="1"/>
  <c r="G372" i="12" s="1"/>
  <c r="B372" i="13"/>
  <c r="D372" i="13" s="1"/>
  <c r="B373" i="10"/>
  <c r="D373" i="10" s="1"/>
  <c r="B373" i="11"/>
  <c r="D373" i="11" s="1"/>
  <c r="B373" i="12"/>
  <c r="D373" i="12" s="1"/>
  <c r="B373" i="13"/>
  <c r="D373" i="13" s="1"/>
  <c r="B373" i="14"/>
  <c r="D373" i="14" s="1"/>
  <c r="B374" i="10"/>
  <c r="D374" i="10" s="1"/>
  <c r="B374" i="11"/>
  <c r="D374" i="11" s="1"/>
  <c r="B374" i="12"/>
  <c r="D374" i="12" s="1"/>
  <c r="B374" i="13"/>
  <c r="D374" i="13" s="1"/>
  <c r="B374" i="14"/>
  <c r="D374" i="14" s="1"/>
  <c r="E374" i="14" s="1"/>
  <c r="B375" i="10"/>
  <c r="D375" i="10" s="1"/>
  <c r="B375" i="11"/>
  <c r="D375" i="11" s="1"/>
  <c r="B375" i="12"/>
  <c r="D375" i="12" s="1"/>
  <c r="B375" i="13"/>
  <c r="D375" i="13" s="1"/>
  <c r="G375" i="13" s="1"/>
  <c r="B375" i="14"/>
  <c r="D375" i="14" s="1"/>
  <c r="B376" i="10"/>
  <c r="D376" i="10" s="1"/>
  <c r="B376" i="11"/>
  <c r="D376" i="11" s="1"/>
  <c r="B376" i="12"/>
  <c r="D376" i="12" s="1"/>
  <c r="B376" i="13"/>
  <c r="D376" i="13" s="1"/>
  <c r="B377" i="10"/>
  <c r="D377" i="10" s="1"/>
  <c r="B377" i="11"/>
  <c r="D377" i="11" s="1"/>
  <c r="G377" i="11" s="1"/>
  <c r="B377" i="12"/>
  <c r="D377" i="12" s="1"/>
  <c r="B377" i="13"/>
  <c r="D377" i="13" s="1"/>
  <c r="G377" i="13" s="1"/>
  <c r="B377" i="14"/>
  <c r="D377" i="14" s="1"/>
  <c r="B378" i="10"/>
  <c r="D378" i="10" s="1"/>
  <c r="B378" i="11"/>
  <c r="D378" i="11" s="1"/>
  <c r="G378" i="11" s="1"/>
  <c r="B378" i="12"/>
  <c r="D378" i="12" s="1"/>
  <c r="B378" i="13"/>
  <c r="D378" i="13" s="1"/>
  <c r="B378" i="14"/>
  <c r="D378" i="14" s="1"/>
  <c r="B379" i="10"/>
  <c r="D379" i="10" s="1"/>
  <c r="B379" i="11"/>
  <c r="D379" i="11" s="1"/>
  <c r="B379" i="13"/>
  <c r="D379" i="13" s="1"/>
  <c r="G379" i="13" s="1"/>
  <c r="B379" i="14"/>
  <c r="D379" i="14" s="1"/>
  <c r="B380" i="10"/>
  <c r="D380" i="10" s="1"/>
  <c r="B380" i="11"/>
  <c r="D380" i="11" s="1"/>
  <c r="G380" i="11" s="1"/>
  <c r="B380" i="12"/>
  <c r="D380" i="12" s="1"/>
  <c r="G380" i="12" s="1"/>
  <c r="B380" i="13"/>
  <c r="D380" i="13" s="1"/>
  <c r="B380" i="14"/>
  <c r="D380" i="14" s="1"/>
  <c r="E380" i="14" s="1"/>
  <c r="B381" i="11"/>
  <c r="D381" i="11" s="1"/>
  <c r="B381" i="12"/>
  <c r="D381" i="12" s="1"/>
  <c r="B381" i="13"/>
  <c r="D381" i="13" s="1"/>
  <c r="B381" i="14"/>
  <c r="D381" i="14" s="1"/>
  <c r="B382" i="10"/>
  <c r="D382" i="10" s="1"/>
  <c r="B382" i="11"/>
  <c r="D382" i="11" s="1"/>
  <c r="B382" i="12"/>
  <c r="D382" i="12" s="1"/>
  <c r="B382" i="13"/>
  <c r="D382" i="13" s="1"/>
  <c r="B382" i="14"/>
  <c r="D382" i="14" s="1"/>
  <c r="E382" i="14" s="1"/>
  <c r="B383" i="10"/>
  <c r="D383" i="10" s="1"/>
  <c r="B383" i="11"/>
  <c r="D383" i="11" s="1"/>
  <c r="B383" i="12"/>
  <c r="D383" i="12" s="1"/>
  <c r="B383" i="13"/>
  <c r="D383" i="13" s="1"/>
  <c r="B383" i="14"/>
  <c r="D383" i="14" s="1"/>
  <c r="B384" i="12"/>
  <c r="D384" i="12" s="1"/>
  <c r="B384" i="13"/>
  <c r="D384" i="13" s="1"/>
  <c r="B384" i="14"/>
  <c r="D384" i="14" s="1"/>
  <c r="B385" i="10"/>
  <c r="D385" i="10" s="1"/>
  <c r="B385" i="11"/>
  <c r="D385" i="11" s="1"/>
  <c r="G385" i="11" s="1"/>
  <c r="B385" i="12"/>
  <c r="D385" i="12" s="1"/>
  <c r="B385" i="13"/>
  <c r="D385" i="13" s="1"/>
  <c r="B385" i="14"/>
  <c r="D385" i="14" s="1"/>
  <c r="B386" i="10"/>
  <c r="D386" i="10" s="1"/>
  <c r="B386" i="11"/>
  <c r="D386" i="11" s="1"/>
  <c r="G386" i="11" s="1"/>
  <c r="B386" i="12"/>
  <c r="D386" i="12" s="1"/>
  <c r="B386" i="13"/>
  <c r="D386" i="13" s="1"/>
  <c r="B386" i="14"/>
  <c r="D386" i="14" s="1"/>
  <c r="B387" i="10"/>
  <c r="D387" i="10" s="1"/>
  <c r="B387" i="11"/>
  <c r="D387" i="11" s="1"/>
  <c r="B387" i="12"/>
  <c r="D387" i="12" s="1"/>
  <c r="G387" i="12" s="1"/>
  <c r="B387" i="13"/>
  <c r="D387" i="13" s="1"/>
  <c r="B387" i="14"/>
  <c r="D387" i="14" s="1"/>
  <c r="B388" i="11"/>
  <c r="D388" i="11" s="1"/>
  <c r="G388" i="11" s="1"/>
  <c r="B388" i="12"/>
  <c r="D388" i="12" s="1"/>
  <c r="G388" i="12" s="1"/>
  <c r="B388" i="13"/>
  <c r="D388" i="13" s="1"/>
  <c r="B388" i="14"/>
  <c r="D388" i="14" s="1"/>
  <c r="G388" i="14" s="1"/>
  <c r="B389" i="10"/>
  <c r="D389" i="10" s="1"/>
  <c r="B389" i="11"/>
  <c r="D389" i="11" s="1"/>
  <c r="B389" i="12"/>
  <c r="D389" i="12" s="1"/>
  <c r="B389" i="13"/>
  <c r="D389" i="13" s="1"/>
  <c r="B389" i="14"/>
  <c r="D389" i="14" s="1"/>
  <c r="B390" i="10"/>
  <c r="D390" i="10" s="1"/>
  <c r="B390" i="11"/>
  <c r="D390" i="11" s="1"/>
  <c r="B390" i="13"/>
  <c r="D390" i="13" s="1"/>
  <c r="E390" i="13" s="1"/>
  <c r="B390" i="14"/>
  <c r="D390" i="14" s="1"/>
  <c r="E390" i="14" s="1"/>
  <c r="B391" i="10"/>
  <c r="D391" i="10" s="1"/>
  <c r="B391" i="12"/>
  <c r="D391" i="12" s="1"/>
  <c r="B391" i="13"/>
  <c r="D391" i="13" s="1"/>
  <c r="B391" i="14"/>
  <c r="D391" i="14" s="1"/>
  <c r="B392" i="10"/>
  <c r="D392" i="10" s="1"/>
  <c r="B392" i="11"/>
  <c r="D392" i="11" s="1"/>
  <c r="B392" i="12"/>
  <c r="D392" i="12" s="1"/>
  <c r="B392" i="13"/>
  <c r="D392" i="13" s="1"/>
  <c r="E392" i="13" s="1"/>
  <c r="B393" i="10"/>
  <c r="D393" i="10" s="1"/>
  <c r="B393" i="11"/>
  <c r="D393" i="11" s="1"/>
  <c r="G393" i="11" s="1"/>
  <c r="B393" i="12"/>
  <c r="D393" i="12" s="1"/>
  <c r="B393" i="13"/>
  <c r="D393" i="13" s="1"/>
  <c r="G393" i="13" s="1"/>
  <c r="B393" i="14"/>
  <c r="D393" i="14" s="1"/>
  <c r="B394" i="10"/>
  <c r="D394" i="10" s="1"/>
  <c r="B394" i="11"/>
  <c r="D394" i="11" s="1"/>
  <c r="G394" i="11" s="1"/>
  <c r="B394" i="12"/>
  <c r="D394" i="12" s="1"/>
  <c r="B394" i="13"/>
  <c r="D394" i="13" s="1"/>
  <c r="B394" i="14"/>
  <c r="D394" i="14" s="1"/>
  <c r="B395" i="10"/>
  <c r="D395" i="10" s="1"/>
  <c r="B395" i="11"/>
  <c r="D395" i="11" s="1"/>
  <c r="B395" i="12"/>
  <c r="D395" i="12" s="1"/>
  <c r="B395" i="13"/>
  <c r="D395" i="13" s="1"/>
  <c r="G395" i="13" s="1"/>
  <c r="B395" i="14"/>
  <c r="D395" i="14" s="1"/>
  <c r="B396" i="10"/>
  <c r="D396" i="10" s="1"/>
  <c r="B396" i="11"/>
  <c r="D396" i="11" s="1"/>
  <c r="G396" i="11" s="1"/>
  <c r="B396" i="12"/>
  <c r="D396" i="12" s="1"/>
  <c r="G396" i="12" s="1"/>
  <c r="B396" i="13"/>
  <c r="D396" i="13" s="1"/>
  <c r="B396" i="14"/>
  <c r="D396" i="14" s="1"/>
  <c r="B397" i="10"/>
  <c r="D397" i="10" s="1"/>
  <c r="B397" i="11"/>
  <c r="D397" i="11" s="1"/>
  <c r="B397" i="12"/>
  <c r="D397" i="12" s="1"/>
  <c r="B397" i="14"/>
  <c r="D397" i="14" s="1"/>
  <c r="B398" i="10"/>
  <c r="D398" i="10" s="1"/>
  <c r="B398" i="11"/>
  <c r="D398" i="11" s="1"/>
  <c r="B398" i="12"/>
  <c r="D398" i="12" s="1"/>
  <c r="B398" i="13"/>
  <c r="D398" i="13" s="1"/>
  <c r="E398" i="13" s="1"/>
  <c r="B398" i="14"/>
  <c r="D398" i="14" s="1"/>
  <c r="E398" i="14" s="1"/>
  <c r="B399" i="10"/>
  <c r="D399" i="10" s="1"/>
  <c r="B399" i="11"/>
  <c r="D399" i="11" s="1"/>
  <c r="B399" i="12"/>
  <c r="D399" i="12" s="1"/>
  <c r="B399" i="13"/>
  <c r="D399" i="13" s="1"/>
  <c r="E399" i="13" s="1"/>
  <c r="B399" i="14"/>
  <c r="D399" i="14" s="1"/>
  <c r="B400" i="10"/>
  <c r="D400" i="10" s="1"/>
  <c r="B400" i="11"/>
  <c r="D400" i="11" s="1"/>
  <c r="B400" i="12"/>
  <c r="D400" i="12" s="1"/>
  <c r="B400" i="13"/>
  <c r="D400" i="13" s="1"/>
  <c r="G400" i="13" s="1"/>
  <c r="B400" i="14"/>
  <c r="D400" i="14" s="1"/>
  <c r="B401" i="10"/>
  <c r="D401" i="10" s="1"/>
  <c r="B401" i="11"/>
  <c r="D401" i="11" s="1"/>
  <c r="G401" i="11" s="1"/>
  <c r="B401" i="12"/>
  <c r="D401" i="12" s="1"/>
  <c r="B401" i="13"/>
  <c r="D401" i="13" s="1"/>
  <c r="E401" i="13" s="1"/>
  <c r="F401" i="13" s="1"/>
  <c r="B401" i="14"/>
  <c r="D401" i="14" s="1"/>
  <c r="B402" i="10"/>
  <c r="D402" i="10" s="1"/>
  <c r="B402" i="11"/>
  <c r="D402" i="11" s="1"/>
  <c r="G402" i="11" s="1"/>
  <c r="B402" i="13"/>
  <c r="D402" i="13" s="1"/>
  <c r="G402" i="13" s="1"/>
  <c r="B402" i="14"/>
  <c r="D402" i="14" s="1"/>
  <c r="B403" i="10"/>
  <c r="D403" i="10" s="1"/>
  <c r="B403" i="11"/>
  <c r="D403" i="11" s="1"/>
  <c r="B403" i="12"/>
  <c r="D403" i="12" s="1"/>
  <c r="G403" i="12" s="1"/>
  <c r="B403" i="13"/>
  <c r="D403" i="13" s="1"/>
  <c r="B403" i="14"/>
  <c r="D403" i="14" s="1"/>
  <c r="B404" i="10"/>
  <c r="D404" i="10" s="1"/>
  <c r="B404" i="11"/>
  <c r="D404" i="11" s="1"/>
  <c r="G404" i="11" s="1"/>
  <c r="B404" i="12"/>
  <c r="D404" i="12" s="1"/>
  <c r="G404" i="12" s="1"/>
  <c r="B404" i="13"/>
  <c r="D404" i="13" s="1"/>
  <c r="B404" i="14"/>
  <c r="D404" i="14" s="1"/>
  <c r="B405" i="10"/>
  <c r="D405" i="10" s="1"/>
  <c r="B405" i="11"/>
  <c r="D405" i="11" s="1"/>
  <c r="B405" i="12"/>
  <c r="D405" i="12" s="1"/>
  <c r="B405" i="13"/>
  <c r="D405" i="13" s="1"/>
  <c r="B405" i="14"/>
  <c r="D405" i="14" s="1"/>
  <c r="B406" i="10"/>
  <c r="D406" i="10" s="1"/>
  <c r="B406" i="11"/>
  <c r="D406" i="11" s="1"/>
  <c r="E406" i="11" s="1"/>
  <c r="B406" i="12"/>
  <c r="D406" i="12" s="1"/>
  <c r="B406" i="13"/>
  <c r="D406" i="13" s="1"/>
  <c r="B406" i="14"/>
  <c r="D406" i="14" s="1"/>
  <c r="E406" i="14" s="1"/>
  <c r="B407" i="10"/>
  <c r="D407" i="10" s="1"/>
  <c r="B407" i="11"/>
  <c r="D407" i="11" s="1"/>
  <c r="B407" i="12"/>
  <c r="D407" i="12" s="1"/>
  <c r="B407" i="13"/>
  <c r="D407" i="13" s="1"/>
  <c r="E407" i="13" s="1"/>
  <c r="B407" i="14"/>
  <c r="D407" i="14" s="1"/>
  <c r="E407" i="14" s="1"/>
  <c r="F407" i="14" s="1"/>
  <c r="B408" i="10"/>
  <c r="D408" i="10" s="1"/>
  <c r="B408" i="11"/>
  <c r="D408" i="11" s="1"/>
  <c r="G408" i="11" s="1"/>
  <c r="B408" i="12"/>
  <c r="D408" i="12" s="1"/>
  <c r="B408" i="13"/>
  <c r="D408" i="13" s="1"/>
  <c r="G408" i="13" s="1"/>
  <c r="B408" i="14"/>
  <c r="D408" i="14" s="1"/>
  <c r="G408" i="14" s="1"/>
  <c r="B409" i="10"/>
  <c r="D409" i="10" s="1"/>
  <c r="B409" i="11"/>
  <c r="D409" i="11" s="1"/>
  <c r="G409" i="11" s="1"/>
  <c r="B409" i="12"/>
  <c r="D409" i="12" s="1"/>
  <c r="B409" i="13"/>
  <c r="D409" i="13" s="1"/>
  <c r="E409" i="13" s="1"/>
  <c r="B409" i="14"/>
  <c r="D409" i="14" s="1"/>
  <c r="B410" i="10"/>
  <c r="D410" i="10" s="1"/>
  <c r="B410" i="11"/>
  <c r="D410" i="11" s="1"/>
  <c r="B410" i="13"/>
  <c r="D410" i="13" s="1"/>
  <c r="G410" i="13" s="1"/>
  <c r="B410" i="14"/>
  <c r="D410" i="14" s="1"/>
  <c r="B411" i="10"/>
  <c r="D411" i="10" s="1"/>
  <c r="B411" i="11"/>
  <c r="D411" i="11" s="1"/>
  <c r="B411" i="12"/>
  <c r="D411" i="12" s="1"/>
  <c r="G411" i="12" s="1"/>
  <c r="B411" i="13"/>
  <c r="D411" i="13" s="1"/>
  <c r="B411" i="14"/>
  <c r="D411" i="14" s="1"/>
  <c r="B412" i="10"/>
  <c r="D412" i="10" s="1"/>
  <c r="B412" i="11"/>
  <c r="D412" i="11" s="1"/>
  <c r="G412" i="11" s="1"/>
  <c r="B412" i="12"/>
  <c r="D412" i="12" s="1"/>
  <c r="G412" i="12" s="1"/>
  <c r="B412" i="13"/>
  <c r="D412" i="13" s="1"/>
  <c r="B412" i="14"/>
  <c r="D412" i="14" s="1"/>
  <c r="E412" i="14" s="1"/>
  <c r="B413" i="10"/>
  <c r="D413" i="10" s="1"/>
  <c r="B413" i="11"/>
  <c r="D413" i="11" s="1"/>
  <c r="B413" i="12"/>
  <c r="D413" i="12" s="1"/>
  <c r="B413" i="13"/>
  <c r="D413" i="13" s="1"/>
  <c r="B413" i="14"/>
  <c r="D413" i="14" s="1"/>
  <c r="B414" i="10"/>
  <c r="D414" i="10" s="1"/>
  <c r="B414" i="11"/>
  <c r="D414" i="11" s="1"/>
  <c r="E414" i="11" s="1"/>
  <c r="B414" i="12"/>
  <c r="D414" i="12" s="1"/>
  <c r="B414" i="13"/>
  <c r="D414" i="13" s="1"/>
  <c r="B414" i="14"/>
  <c r="D414" i="14" s="1"/>
  <c r="B415" i="10"/>
  <c r="D415" i="10" s="1"/>
  <c r="B415" i="13"/>
  <c r="D415" i="13" s="1"/>
  <c r="E415" i="13" s="1"/>
  <c r="B415" i="14"/>
  <c r="D415" i="14" s="1"/>
  <c r="E415" i="14" s="1"/>
  <c r="F415" i="14" s="1"/>
  <c r="B416" i="10"/>
  <c r="D416" i="10" s="1"/>
  <c r="B416" i="11"/>
  <c r="D416" i="11" s="1"/>
  <c r="G416" i="11" s="1"/>
  <c r="B416" i="12"/>
  <c r="D416" i="12" s="1"/>
  <c r="B416" i="13"/>
  <c r="D416" i="13" s="1"/>
  <c r="B416" i="14"/>
  <c r="D416" i="14" s="1"/>
  <c r="G416" i="14" s="1"/>
  <c r="B417" i="10"/>
  <c r="D417" i="10" s="1"/>
  <c r="B417" i="11"/>
  <c r="D417" i="11" s="1"/>
  <c r="B417" i="12"/>
  <c r="D417" i="12" s="1"/>
  <c r="B417" i="13"/>
  <c r="D417" i="13" s="1"/>
  <c r="E417" i="13" s="1"/>
  <c r="F417" i="13" s="1"/>
  <c r="B417" i="14"/>
  <c r="D417" i="14" s="1"/>
  <c r="B418" i="10"/>
  <c r="D418" i="10" s="1"/>
  <c r="B418" i="11"/>
  <c r="D418" i="11" s="1"/>
  <c r="B418" i="12"/>
  <c r="D418" i="12" s="1"/>
  <c r="B418" i="13"/>
  <c r="D418" i="13" s="1"/>
  <c r="G418" i="13" s="1"/>
  <c r="B418" i="14"/>
  <c r="D418" i="14" s="1"/>
  <c r="B419" i="10"/>
  <c r="D419" i="10" s="1"/>
  <c r="B419" i="11"/>
  <c r="D419" i="11" s="1"/>
  <c r="B419" i="12"/>
  <c r="D419" i="12" s="1"/>
  <c r="B419" i="13"/>
  <c r="D419" i="13" s="1"/>
  <c r="B419" i="14"/>
  <c r="D419" i="14" s="1"/>
  <c r="B420" i="10"/>
  <c r="D420" i="10" s="1"/>
  <c r="B420" i="11"/>
  <c r="D420" i="11" s="1"/>
  <c r="G420" i="11" s="1"/>
  <c r="B420" i="12"/>
  <c r="D420" i="12" s="1"/>
  <c r="G420" i="12" s="1"/>
  <c r="B420" i="13"/>
  <c r="D420" i="13" s="1"/>
  <c r="B420" i="14"/>
  <c r="D420" i="14" s="1"/>
  <c r="E420" i="14" s="1"/>
  <c r="B421" i="10"/>
  <c r="D421" i="10" s="1"/>
  <c r="B421" i="11"/>
  <c r="D421" i="11" s="1"/>
  <c r="B421" i="12"/>
  <c r="D421" i="12" s="1"/>
  <c r="B421" i="13"/>
  <c r="D421" i="13" s="1"/>
  <c r="B421" i="14"/>
  <c r="D421" i="14" s="1"/>
  <c r="B422" i="10"/>
  <c r="D422" i="10" s="1"/>
  <c r="B422" i="11"/>
  <c r="D422" i="11" s="1"/>
  <c r="B422" i="12"/>
  <c r="D422" i="12" s="1"/>
  <c r="B422" i="13"/>
  <c r="D422" i="13" s="1"/>
  <c r="B422" i="14"/>
  <c r="D422" i="14" s="1"/>
  <c r="B423" i="10"/>
  <c r="D423" i="10" s="1"/>
  <c r="B423" i="11"/>
  <c r="D423" i="11" s="1"/>
  <c r="B423" i="12"/>
  <c r="D423" i="12" s="1"/>
  <c r="B423" i="13"/>
  <c r="D423" i="13" s="1"/>
  <c r="E423" i="13" s="1"/>
  <c r="B423" i="14"/>
  <c r="D423" i="14" s="1"/>
  <c r="E423" i="14" s="1"/>
  <c r="F423" i="14" s="1"/>
  <c r="B424" i="10"/>
  <c r="D424" i="10" s="1"/>
  <c r="B424" i="11"/>
  <c r="D424" i="11" s="1"/>
  <c r="B424" i="12"/>
  <c r="D424" i="12" s="1"/>
  <c r="B424" i="13"/>
  <c r="D424" i="13" s="1"/>
  <c r="G424" i="13" s="1"/>
  <c r="B424" i="14"/>
  <c r="D424" i="14" s="1"/>
  <c r="B425" i="10"/>
  <c r="D425" i="10" s="1"/>
  <c r="B425" i="11"/>
  <c r="D425" i="11" s="1"/>
  <c r="B425" i="12"/>
  <c r="D425" i="12" s="1"/>
  <c r="B425" i="13"/>
  <c r="D425" i="13" s="1"/>
  <c r="E425" i="13" s="1"/>
  <c r="B425" i="14"/>
  <c r="D425" i="14" s="1"/>
  <c r="B426" i="10"/>
  <c r="D426" i="10" s="1"/>
  <c r="B426" i="11"/>
  <c r="D426" i="11" s="1"/>
  <c r="B426" i="12"/>
  <c r="D426" i="12" s="1"/>
  <c r="B426" i="13"/>
  <c r="D426" i="13" s="1"/>
  <c r="G426" i="13" s="1"/>
  <c r="B426" i="14"/>
  <c r="D426" i="14" s="1"/>
  <c r="B427" i="10"/>
  <c r="D427" i="10" s="1"/>
  <c r="B427" i="11"/>
  <c r="D427" i="11" s="1"/>
  <c r="B427" i="12"/>
  <c r="D427" i="12" s="1"/>
  <c r="B427" i="13"/>
  <c r="D427" i="13" s="1"/>
  <c r="B427" i="14"/>
  <c r="D427" i="14" s="1"/>
  <c r="B428" i="11"/>
  <c r="D428" i="11" s="1"/>
  <c r="G428" i="11" s="1"/>
  <c r="B428" i="12"/>
  <c r="D428" i="12" s="1"/>
  <c r="G428" i="12" s="1"/>
  <c r="B428" i="13"/>
  <c r="D428" i="13" s="1"/>
  <c r="B428" i="14"/>
  <c r="D428" i="14" s="1"/>
  <c r="E428" i="14" s="1"/>
  <c r="B429" i="10"/>
  <c r="D429" i="10" s="1"/>
  <c r="B429" i="11"/>
  <c r="D429" i="11" s="1"/>
  <c r="B429" i="12"/>
  <c r="D429" i="12" s="1"/>
  <c r="B429" i="13"/>
  <c r="D429" i="13" s="1"/>
  <c r="B429" i="14"/>
  <c r="D429" i="14" s="1"/>
  <c r="B430" i="10"/>
  <c r="D430" i="10" s="1"/>
  <c r="B430" i="11"/>
  <c r="D430" i="11" s="1"/>
  <c r="E430" i="11" s="1"/>
  <c r="B430" i="13"/>
  <c r="D430" i="13" s="1"/>
  <c r="B430" i="14"/>
  <c r="D430" i="14" s="1"/>
  <c r="E430" i="14" s="1"/>
  <c r="B431" i="10"/>
  <c r="D431" i="10" s="1"/>
  <c r="B431" i="12"/>
  <c r="D431" i="12" s="1"/>
  <c r="B431" i="13"/>
  <c r="D431" i="13" s="1"/>
  <c r="E431" i="13" s="1"/>
  <c r="B431" i="14"/>
  <c r="D431" i="14" s="1"/>
  <c r="E431" i="14" s="1"/>
  <c r="F431" i="14" s="1"/>
  <c r="B432" i="10"/>
  <c r="D432" i="10" s="1"/>
  <c r="G432" i="10" s="1"/>
  <c r="B432" i="11"/>
  <c r="D432" i="11" s="1"/>
  <c r="G432" i="11" s="1"/>
  <c r="B432" i="12"/>
  <c r="D432" i="12" s="1"/>
  <c r="B432" i="13"/>
  <c r="D432" i="13" s="1"/>
  <c r="G432" i="13" s="1"/>
  <c r="B433" i="10"/>
  <c r="D433" i="10" s="1"/>
  <c r="B433" i="11"/>
  <c r="D433" i="11" s="1"/>
  <c r="B433" i="12"/>
  <c r="D433" i="12" s="1"/>
  <c r="G433" i="12" s="1"/>
  <c r="B433" i="13"/>
  <c r="D433" i="13" s="1"/>
  <c r="E433" i="13" s="1"/>
  <c r="F433" i="13" s="1"/>
  <c r="B433" i="14"/>
  <c r="D433" i="14" s="1"/>
  <c r="B434" i="10"/>
  <c r="D434" i="10" s="1"/>
  <c r="B434" i="11"/>
  <c r="D434" i="11" s="1"/>
  <c r="B434" i="12"/>
  <c r="D434" i="12" s="1"/>
  <c r="B434" i="13"/>
  <c r="D434" i="13" s="1"/>
  <c r="G434" i="13" s="1"/>
  <c r="B434" i="14"/>
  <c r="D434" i="14" s="1"/>
  <c r="B435" i="10"/>
  <c r="D435" i="10" s="1"/>
  <c r="B435" i="11"/>
  <c r="D435" i="11" s="1"/>
  <c r="B435" i="12"/>
  <c r="D435" i="12" s="1"/>
  <c r="B435" i="13"/>
  <c r="D435" i="13" s="1"/>
  <c r="B435" i="14"/>
  <c r="D435" i="14" s="1"/>
  <c r="B436" i="10"/>
  <c r="D436" i="10" s="1"/>
  <c r="B436" i="11"/>
  <c r="D436" i="11" s="1"/>
  <c r="G436" i="11" s="1"/>
  <c r="B436" i="12"/>
  <c r="D436" i="12" s="1"/>
  <c r="G436" i="12" s="1"/>
  <c r="B436" i="13"/>
  <c r="D436" i="13" s="1"/>
  <c r="B436" i="14"/>
  <c r="D436" i="14" s="1"/>
  <c r="E436" i="14" s="1"/>
  <c r="B437" i="10"/>
  <c r="D437" i="10" s="1"/>
  <c r="B437" i="11"/>
  <c r="D437" i="11" s="1"/>
  <c r="B437" i="12"/>
  <c r="D437" i="12" s="1"/>
  <c r="B438" i="10"/>
  <c r="D438" i="10" s="1"/>
  <c r="B438" i="11"/>
  <c r="D438" i="11" s="1"/>
  <c r="E438" i="11" s="1"/>
  <c r="B438" i="13"/>
  <c r="D438" i="13" s="1"/>
  <c r="B438" i="14"/>
  <c r="D438" i="14" s="1"/>
  <c r="B439" i="10"/>
  <c r="D439" i="10" s="1"/>
  <c r="B439" i="11"/>
  <c r="D439" i="11" s="1"/>
  <c r="B439" i="12"/>
  <c r="D439" i="12" s="1"/>
  <c r="B439" i="13"/>
  <c r="D439" i="13" s="1"/>
  <c r="E439" i="13" s="1"/>
  <c r="B439" i="14"/>
  <c r="D439" i="14" s="1"/>
  <c r="E439" i="14" s="1"/>
  <c r="F439" i="14" s="1"/>
  <c r="B440" i="10"/>
  <c r="D440" i="10" s="1"/>
  <c r="B440" i="11"/>
  <c r="D440" i="11" s="1"/>
  <c r="G440" i="11" s="1"/>
  <c r="B440" i="12"/>
  <c r="D440" i="12" s="1"/>
  <c r="B440" i="13"/>
  <c r="D440" i="13" s="1"/>
  <c r="G440" i="13" s="1"/>
  <c r="B440" i="14"/>
  <c r="D440" i="14" s="1"/>
  <c r="E440" i="14" s="1"/>
  <c r="B441" i="10"/>
  <c r="D441" i="10" s="1"/>
  <c r="B441" i="11"/>
  <c r="D441" i="11" s="1"/>
  <c r="B441" i="12"/>
  <c r="D441" i="12" s="1"/>
  <c r="B441" i="13"/>
  <c r="D441" i="13" s="1"/>
  <c r="E441" i="13" s="1"/>
  <c r="B441" i="14"/>
  <c r="D441" i="14" s="1"/>
  <c r="B442" i="10"/>
  <c r="D442" i="10" s="1"/>
  <c r="B442" i="11"/>
  <c r="D442" i="11" s="1"/>
  <c r="B442" i="12"/>
  <c r="D442" i="12" s="1"/>
  <c r="B442" i="13"/>
  <c r="D442" i="13" s="1"/>
  <c r="G442" i="13" s="1"/>
  <c r="B442" i="14"/>
  <c r="D442" i="14" s="1"/>
  <c r="B443" i="10"/>
  <c r="D443" i="10" s="1"/>
  <c r="B443" i="11"/>
  <c r="D443" i="11" s="1"/>
  <c r="B443" i="12"/>
  <c r="D443" i="12" s="1"/>
  <c r="B443" i="13"/>
  <c r="D443" i="13" s="1"/>
  <c r="B443" i="14"/>
  <c r="D443" i="14" s="1"/>
  <c r="B444" i="10"/>
  <c r="D444" i="10" s="1"/>
  <c r="B444" i="11"/>
  <c r="D444" i="11" s="1"/>
  <c r="G444" i="11" s="1"/>
  <c r="B444" i="12"/>
  <c r="D444" i="12" s="1"/>
  <c r="G444" i="12" s="1"/>
  <c r="B444" i="13"/>
  <c r="D444" i="13" s="1"/>
  <c r="B444" i="14"/>
  <c r="D444" i="14" s="1"/>
  <c r="B445" i="10"/>
  <c r="D445" i="10" s="1"/>
  <c r="B445" i="11"/>
  <c r="D445" i="11" s="1"/>
  <c r="B445" i="12"/>
  <c r="D445" i="12" s="1"/>
  <c r="B445" i="13"/>
  <c r="D445" i="13" s="1"/>
  <c r="B445" i="14"/>
  <c r="D445" i="14" s="1"/>
  <c r="B446" i="10"/>
  <c r="D446" i="10" s="1"/>
  <c r="B446" i="11"/>
  <c r="D446" i="11" s="1"/>
  <c r="B446" i="12"/>
  <c r="D446" i="12" s="1"/>
  <c r="B446" i="13"/>
  <c r="D446" i="13" s="1"/>
  <c r="B446" i="14"/>
  <c r="D446" i="14" s="1"/>
  <c r="E446" i="14" s="1"/>
  <c r="B447" i="10"/>
  <c r="D447" i="10" s="1"/>
  <c r="B447" i="11"/>
  <c r="D447" i="11" s="1"/>
  <c r="B447" i="12"/>
  <c r="D447" i="12" s="1"/>
  <c r="B447" i="13"/>
  <c r="D447" i="13" s="1"/>
  <c r="E447" i="13" s="1"/>
  <c r="B447" i="14"/>
  <c r="D447" i="14" s="1"/>
  <c r="E447" i="14" s="1"/>
  <c r="F447" i="14" s="1"/>
  <c r="B448" i="10"/>
  <c r="D448" i="10" s="1"/>
  <c r="B448" i="11"/>
  <c r="D448" i="11" s="1"/>
  <c r="B448" i="12"/>
  <c r="D448" i="12" s="1"/>
  <c r="B448" i="13"/>
  <c r="D448" i="13" s="1"/>
  <c r="G448" i="13" s="1"/>
  <c r="B448" i="14"/>
  <c r="D448" i="14" s="1"/>
  <c r="B449" i="10"/>
  <c r="D449" i="10" s="1"/>
  <c r="B449" i="11"/>
  <c r="D449" i="11" s="1"/>
  <c r="B449" i="12"/>
  <c r="D449" i="12" s="1"/>
  <c r="B449" i="13"/>
  <c r="D449" i="13" s="1"/>
  <c r="E449" i="13" s="1"/>
  <c r="B449" i="14"/>
  <c r="D449" i="14" s="1"/>
  <c r="B450" i="10"/>
  <c r="D450" i="10" s="1"/>
  <c r="B450" i="11"/>
  <c r="D450" i="11" s="1"/>
  <c r="B450" i="13"/>
  <c r="D450" i="13" s="1"/>
  <c r="G450" i="13" s="1"/>
  <c r="B450" i="14"/>
  <c r="D450" i="14" s="1"/>
  <c r="B451" i="10"/>
  <c r="D451" i="10" s="1"/>
  <c r="B451" i="11"/>
  <c r="D451" i="11" s="1"/>
  <c r="B451" i="12"/>
  <c r="D451" i="12" s="1"/>
  <c r="E451" i="12" s="1"/>
  <c r="F451" i="12" s="1"/>
  <c r="B451" i="13"/>
  <c r="D451" i="13" s="1"/>
  <c r="B451" i="14"/>
  <c r="D451" i="14" s="1"/>
  <c r="B452" i="10"/>
  <c r="D452" i="10" s="1"/>
  <c r="B452" i="11"/>
  <c r="D452" i="11" s="1"/>
  <c r="G452" i="11" s="1"/>
  <c r="B452" i="12"/>
  <c r="D452" i="12" s="1"/>
  <c r="G452" i="12" s="1"/>
  <c r="B452" i="13"/>
  <c r="D452" i="13" s="1"/>
  <c r="B452" i="14"/>
  <c r="D452" i="14" s="1"/>
  <c r="B453" i="10"/>
  <c r="D453" i="10" s="1"/>
  <c r="B453" i="11"/>
  <c r="D453" i="11" s="1"/>
  <c r="B453" i="12"/>
  <c r="D453" i="12" s="1"/>
  <c r="B453" i="13"/>
  <c r="D453" i="13" s="1"/>
  <c r="B453" i="14"/>
  <c r="D453" i="14" s="1"/>
  <c r="B454" i="10"/>
  <c r="D454" i="10" s="1"/>
  <c r="B454" i="11"/>
  <c r="D454" i="11" s="1"/>
  <c r="B454" i="12"/>
  <c r="D454" i="12" s="1"/>
  <c r="B454" i="13"/>
  <c r="D454" i="13" s="1"/>
  <c r="B454" i="14"/>
  <c r="D454" i="14" s="1"/>
  <c r="B455" i="10"/>
  <c r="D455" i="10" s="1"/>
  <c r="B455" i="12"/>
  <c r="D455" i="12" s="1"/>
  <c r="B455" i="14"/>
  <c r="D455" i="14" s="1"/>
  <c r="E455" i="14" s="1"/>
  <c r="F455" i="14" s="1"/>
  <c r="B456" i="10"/>
  <c r="D456" i="10" s="1"/>
  <c r="B456" i="11"/>
  <c r="D456" i="11" s="1"/>
  <c r="B456" i="12"/>
  <c r="D456" i="12" s="1"/>
  <c r="B456" i="13"/>
  <c r="D456" i="13" s="1"/>
  <c r="G456" i="13" s="1"/>
  <c r="B456" i="14"/>
  <c r="D456" i="14" s="1"/>
  <c r="E456" i="14" s="1"/>
  <c r="B457" i="10"/>
  <c r="D457" i="10" s="1"/>
  <c r="B457" i="11"/>
  <c r="D457" i="11" s="1"/>
  <c r="B457" i="12"/>
  <c r="D457" i="12" s="1"/>
  <c r="B457" i="13"/>
  <c r="D457" i="13" s="1"/>
  <c r="B457" i="14"/>
  <c r="D457" i="14" s="1"/>
  <c r="B458" i="10"/>
  <c r="D458" i="10" s="1"/>
  <c r="B458" i="11"/>
  <c r="D458" i="11" s="1"/>
  <c r="B458" i="12"/>
  <c r="D458" i="12" s="1"/>
  <c r="B458" i="13"/>
  <c r="D458" i="13" s="1"/>
  <c r="G458" i="13" s="1"/>
  <c r="B458" i="14"/>
  <c r="D458" i="14" s="1"/>
  <c r="B459" i="10"/>
  <c r="D459" i="10" s="1"/>
  <c r="B459" i="11"/>
  <c r="D459" i="11" s="1"/>
  <c r="B459" i="12"/>
  <c r="D459" i="12" s="1"/>
  <c r="B459" i="13"/>
  <c r="D459" i="13" s="1"/>
  <c r="G459" i="13" s="1"/>
  <c r="B459" i="14"/>
  <c r="D459" i="14" s="1"/>
  <c r="B460" i="10"/>
  <c r="D460" i="10" s="1"/>
  <c r="B460" i="11"/>
  <c r="D460" i="11" s="1"/>
  <c r="G460" i="11" s="1"/>
  <c r="B460" i="12"/>
  <c r="D460" i="12" s="1"/>
  <c r="G460" i="12" s="1"/>
  <c r="B460" i="13"/>
  <c r="D460" i="13" s="1"/>
  <c r="B460" i="14"/>
  <c r="D460" i="14" s="1"/>
  <c r="B461" i="10"/>
  <c r="D461" i="10" s="1"/>
  <c r="B461" i="11"/>
  <c r="D461" i="11" s="1"/>
  <c r="B461" i="12"/>
  <c r="D461" i="12" s="1"/>
  <c r="B461" i="14"/>
  <c r="D461" i="14" s="1"/>
  <c r="B462" i="10"/>
  <c r="D462" i="10" s="1"/>
  <c r="B462" i="11"/>
  <c r="D462" i="11" s="1"/>
  <c r="B462" i="12"/>
  <c r="D462" i="12" s="1"/>
  <c r="B462" i="13"/>
  <c r="D462" i="13" s="1"/>
  <c r="B462" i="14"/>
  <c r="D462" i="14" s="1"/>
  <c r="B463" i="10"/>
  <c r="D463" i="10" s="1"/>
  <c r="B463" i="11"/>
  <c r="D463" i="11" s="1"/>
  <c r="B463" i="12"/>
  <c r="D463" i="12" s="1"/>
  <c r="B463" i="13"/>
  <c r="D463" i="13" s="1"/>
  <c r="E463" i="13" s="1"/>
  <c r="B463" i="14"/>
  <c r="D463" i="14" s="1"/>
  <c r="E463" i="14" s="1"/>
  <c r="F463" i="14" s="1"/>
  <c r="B464" i="10"/>
  <c r="D464" i="10" s="1"/>
  <c r="B464" i="11"/>
  <c r="D464" i="11" s="1"/>
  <c r="B464" i="12"/>
  <c r="D464" i="12" s="1"/>
  <c r="B464" i="13"/>
  <c r="D464" i="13" s="1"/>
  <c r="G464" i="13" s="1"/>
  <c r="B464" i="14"/>
  <c r="D464" i="14" s="1"/>
  <c r="G464" i="14" s="1"/>
  <c r="B465" i="10"/>
  <c r="D465" i="10" s="1"/>
  <c r="B465" i="11"/>
  <c r="D465" i="11" s="1"/>
  <c r="B465" i="12"/>
  <c r="D465" i="12" s="1"/>
  <c r="B465" i="13"/>
  <c r="D465" i="13" s="1"/>
  <c r="B465" i="14"/>
  <c r="D465" i="14" s="1"/>
  <c r="B466" i="10"/>
  <c r="D466" i="10" s="1"/>
  <c r="B466" i="11"/>
  <c r="D466" i="11" s="1"/>
  <c r="B466" i="12"/>
  <c r="D466" i="12" s="1"/>
  <c r="B466" i="13"/>
  <c r="D466" i="13" s="1"/>
  <c r="B466" i="14"/>
  <c r="D466" i="14" s="1"/>
  <c r="B467" i="10"/>
  <c r="D467" i="10" s="1"/>
  <c r="B467" i="11"/>
  <c r="D467" i="11" s="1"/>
  <c r="B467" i="12"/>
  <c r="D467" i="12" s="1"/>
  <c r="B467" i="13"/>
  <c r="D467" i="13" s="1"/>
  <c r="G467" i="13" s="1"/>
  <c r="B467" i="14"/>
  <c r="D467" i="14" s="1"/>
  <c r="B468" i="10"/>
  <c r="D468" i="10" s="1"/>
  <c r="B468" i="11"/>
  <c r="D468" i="11" s="1"/>
  <c r="G468" i="11" s="1"/>
  <c r="B468" i="12"/>
  <c r="D468" i="12" s="1"/>
  <c r="G468" i="12" s="1"/>
  <c r="B468" i="13"/>
  <c r="D468" i="13" s="1"/>
  <c r="B468" i="14"/>
  <c r="D468" i="14" s="1"/>
  <c r="E468" i="14" s="1"/>
  <c r="B469" i="10"/>
  <c r="D469" i="10" s="1"/>
  <c r="B469" i="11"/>
  <c r="D469" i="11" s="1"/>
  <c r="B469" i="12"/>
  <c r="D469" i="12" s="1"/>
  <c r="B469" i="14"/>
  <c r="D469" i="14" s="1"/>
  <c r="B470" i="10"/>
  <c r="D470" i="10" s="1"/>
  <c r="B470" i="11"/>
  <c r="D470" i="11" s="1"/>
  <c r="B470" i="12"/>
  <c r="D470" i="12" s="1"/>
  <c r="B470" i="13"/>
  <c r="D470" i="13" s="1"/>
  <c r="B470" i="14"/>
  <c r="D470" i="14" s="1"/>
  <c r="B471" i="10"/>
  <c r="D471" i="10" s="1"/>
  <c r="B471" i="11"/>
  <c r="D471" i="11" s="1"/>
  <c r="B471" i="12"/>
  <c r="D471" i="12" s="1"/>
  <c r="B471" i="13"/>
  <c r="D471" i="13" s="1"/>
  <c r="E471" i="13" s="1"/>
  <c r="B471" i="14"/>
  <c r="D471" i="14" s="1"/>
  <c r="E471" i="14" s="1"/>
  <c r="F471" i="14" s="1"/>
  <c r="B472" i="10"/>
  <c r="D472" i="10" s="1"/>
  <c r="B472" i="11"/>
  <c r="D472" i="11" s="1"/>
  <c r="B472" i="12"/>
  <c r="D472" i="12" s="1"/>
  <c r="B472" i="13"/>
  <c r="D472" i="13" s="1"/>
  <c r="B472" i="14"/>
  <c r="D472" i="14" s="1"/>
  <c r="E472" i="14" s="1"/>
  <c r="B473" i="10"/>
  <c r="D473" i="10" s="1"/>
  <c r="B473" i="11"/>
  <c r="D473" i="11" s="1"/>
  <c r="B473" i="12"/>
  <c r="D473" i="12" s="1"/>
  <c r="G473" i="12" s="1"/>
  <c r="B473" i="13"/>
  <c r="D473" i="13" s="1"/>
  <c r="E473" i="13" s="1"/>
  <c r="B473" i="14"/>
  <c r="D473" i="14" s="1"/>
  <c r="B474" i="10"/>
  <c r="D474" i="10" s="1"/>
  <c r="B474" i="11"/>
  <c r="D474" i="11" s="1"/>
  <c r="B474" i="12"/>
  <c r="D474" i="12" s="1"/>
  <c r="B474" i="13"/>
  <c r="D474" i="13" s="1"/>
  <c r="B474" i="14"/>
  <c r="D474" i="14" s="1"/>
  <c r="B475" i="10"/>
  <c r="D475" i="10" s="1"/>
  <c r="B475" i="11"/>
  <c r="D475" i="11" s="1"/>
  <c r="B475" i="12"/>
  <c r="D475" i="12" s="1"/>
  <c r="B475" i="13"/>
  <c r="D475" i="13" s="1"/>
  <c r="B475" i="14"/>
  <c r="D475" i="14" s="1"/>
  <c r="B476" i="10"/>
  <c r="D476" i="10" s="1"/>
  <c r="B476" i="11"/>
  <c r="D476" i="11" s="1"/>
  <c r="G476" i="11" s="1"/>
  <c r="B476" i="12"/>
  <c r="D476" i="12" s="1"/>
  <c r="G476" i="12" s="1"/>
  <c r="B476" i="13"/>
  <c r="D476" i="13" s="1"/>
  <c r="B476" i="14"/>
  <c r="D476" i="14" s="1"/>
  <c r="G476" i="14" s="1"/>
  <c r="B477" i="10"/>
  <c r="D477" i="10" s="1"/>
  <c r="B477" i="11"/>
  <c r="D477" i="11" s="1"/>
  <c r="B477" i="12"/>
  <c r="D477" i="12" s="1"/>
  <c r="B477" i="13"/>
  <c r="D477" i="13" s="1"/>
  <c r="B477" i="14"/>
  <c r="D477" i="14" s="1"/>
  <c r="B478" i="10"/>
  <c r="D478" i="10" s="1"/>
  <c r="B478" i="11"/>
  <c r="D478" i="11" s="1"/>
  <c r="E478" i="11" s="1"/>
  <c r="B478" i="12"/>
  <c r="D478" i="12" s="1"/>
  <c r="B478" i="13"/>
  <c r="D478" i="13" s="1"/>
  <c r="B478" i="14"/>
  <c r="D478" i="14" s="1"/>
  <c r="E478" i="14" s="1"/>
  <c r="B479" i="10"/>
  <c r="D479" i="10" s="1"/>
  <c r="B479" i="11"/>
  <c r="D479" i="11" s="1"/>
  <c r="E479" i="11" s="1"/>
  <c r="F479" i="11" s="1"/>
  <c r="B479" i="12"/>
  <c r="D479" i="12" s="1"/>
  <c r="B479" i="13"/>
  <c r="D479" i="13" s="1"/>
  <c r="E479" i="13" s="1"/>
  <c r="B479" i="14"/>
  <c r="D479" i="14" s="1"/>
  <c r="E479" i="14" s="1"/>
  <c r="F479" i="14" s="1"/>
  <c r="B480" i="10"/>
  <c r="D480" i="10" s="1"/>
  <c r="B480" i="11"/>
  <c r="D480" i="11" s="1"/>
  <c r="G480" i="11" s="1"/>
  <c r="B480" i="12"/>
  <c r="D480" i="12" s="1"/>
  <c r="B480" i="13"/>
  <c r="D480" i="13" s="1"/>
  <c r="G480" i="13" s="1"/>
  <c r="B480" i="14"/>
  <c r="D480" i="14" s="1"/>
  <c r="B481" i="10"/>
  <c r="D481" i="10" s="1"/>
  <c r="B481" i="11"/>
  <c r="D481" i="11" s="1"/>
  <c r="B481" i="12"/>
  <c r="D481" i="12" s="1"/>
  <c r="G481" i="12" s="1"/>
  <c r="B481" i="13"/>
  <c r="D481" i="13" s="1"/>
  <c r="B481" i="14"/>
  <c r="D481" i="14" s="1"/>
  <c r="B482" i="10"/>
  <c r="D482" i="10" s="1"/>
  <c r="B482" i="11"/>
  <c r="D482" i="11" s="1"/>
  <c r="B482" i="12"/>
  <c r="D482" i="12" s="1"/>
  <c r="B482" i="13"/>
  <c r="D482" i="13" s="1"/>
  <c r="G482" i="13" s="1"/>
  <c r="B482" i="14"/>
  <c r="D482" i="14" s="1"/>
  <c r="B483" i="10"/>
  <c r="D483" i="10" s="1"/>
  <c r="B483" i="11"/>
  <c r="D483" i="11" s="1"/>
  <c r="B483" i="12"/>
  <c r="D483" i="12" s="1"/>
  <c r="E483" i="12" s="1"/>
  <c r="F483" i="12" s="1"/>
  <c r="B483" i="13"/>
  <c r="D483" i="13" s="1"/>
  <c r="G483" i="13" s="1"/>
  <c r="B483" i="14"/>
  <c r="D483" i="14" s="1"/>
  <c r="B484" i="10"/>
  <c r="D484" i="10" s="1"/>
  <c r="B484" i="11"/>
  <c r="D484" i="11" s="1"/>
  <c r="G484" i="11" s="1"/>
  <c r="B484" i="12"/>
  <c r="D484" i="12" s="1"/>
  <c r="G484" i="12" s="1"/>
  <c r="B484" i="13"/>
  <c r="D484" i="13" s="1"/>
  <c r="B484" i="14"/>
  <c r="D484" i="14" s="1"/>
  <c r="E484" i="14" s="1"/>
  <c r="B485" i="11"/>
  <c r="D485" i="11" s="1"/>
  <c r="B485" i="12"/>
  <c r="D485" i="12" s="1"/>
  <c r="B485" i="13"/>
  <c r="D485" i="13" s="1"/>
  <c r="B485" i="14"/>
  <c r="D485" i="14" s="1"/>
  <c r="B486" i="10"/>
  <c r="D486" i="10" s="1"/>
  <c r="B486" i="11"/>
  <c r="D486" i="11" s="1"/>
  <c r="E486" i="11" s="1"/>
  <c r="B486" i="12"/>
  <c r="D486" i="12" s="1"/>
  <c r="B486" i="13"/>
  <c r="D486" i="13" s="1"/>
  <c r="B486" i="14"/>
  <c r="D486" i="14" s="1"/>
  <c r="B487" i="10"/>
  <c r="D487" i="10" s="1"/>
  <c r="B487" i="11"/>
  <c r="D487" i="11" s="1"/>
  <c r="E487" i="11" s="1"/>
  <c r="B487" i="12"/>
  <c r="D487" i="12" s="1"/>
  <c r="G487" i="12" s="1"/>
  <c r="B487" i="13"/>
  <c r="D487" i="13" s="1"/>
  <c r="E487" i="13" s="1"/>
  <c r="B487" i="14"/>
  <c r="D487" i="14" s="1"/>
  <c r="E487" i="14" s="1"/>
  <c r="F487" i="14" s="1"/>
  <c r="B488" i="10"/>
  <c r="D488" i="10" s="1"/>
  <c r="B488" i="11"/>
  <c r="D488" i="11" s="1"/>
  <c r="B488" i="12"/>
  <c r="D488" i="12" s="1"/>
  <c r="B488" i="13"/>
  <c r="D488" i="13" s="1"/>
  <c r="B488" i="14"/>
  <c r="D488" i="14" s="1"/>
  <c r="G488" i="14" s="1"/>
  <c r="B489" i="10"/>
  <c r="D489" i="10" s="1"/>
  <c r="B489" i="11"/>
  <c r="D489" i="11" s="1"/>
  <c r="B489" i="12"/>
  <c r="D489" i="12" s="1"/>
  <c r="B489" i="13"/>
  <c r="D489" i="13" s="1"/>
  <c r="B489" i="14"/>
  <c r="D489" i="14" s="1"/>
  <c r="B490" i="10"/>
  <c r="D490" i="10" s="1"/>
  <c r="B490" i="11"/>
  <c r="D490" i="11" s="1"/>
  <c r="B490" i="12"/>
  <c r="D490" i="12" s="1"/>
  <c r="B490" i="13"/>
  <c r="D490" i="13" s="1"/>
  <c r="B490" i="14"/>
  <c r="D490" i="14" s="1"/>
  <c r="B491" i="10"/>
  <c r="D491" i="10" s="1"/>
  <c r="B491" i="11"/>
  <c r="D491" i="11" s="1"/>
  <c r="B491" i="12"/>
  <c r="D491" i="12" s="1"/>
  <c r="E491" i="12" s="1"/>
  <c r="F491" i="12" s="1"/>
  <c r="B491" i="13"/>
  <c r="D491" i="13" s="1"/>
  <c r="G491" i="13" s="1"/>
  <c r="B491" i="14"/>
  <c r="D491" i="14" s="1"/>
  <c r="B492" i="10"/>
  <c r="D492" i="10" s="1"/>
  <c r="B492" i="11"/>
  <c r="D492" i="11" s="1"/>
  <c r="G492" i="11" s="1"/>
  <c r="B492" i="12"/>
  <c r="D492" i="12" s="1"/>
  <c r="B492" i="13"/>
  <c r="D492" i="13" s="1"/>
  <c r="B492" i="14"/>
  <c r="D492" i="14" s="1"/>
  <c r="G492" i="14" s="1"/>
  <c r="B493" i="10"/>
  <c r="D493" i="10" s="1"/>
  <c r="B493" i="11"/>
  <c r="D493" i="11" s="1"/>
  <c r="B493" i="12"/>
  <c r="D493" i="12" s="1"/>
  <c r="B493" i="13"/>
  <c r="D493" i="13" s="1"/>
  <c r="B493" i="14"/>
  <c r="D493" i="14" s="1"/>
  <c r="B494" i="10"/>
  <c r="D494" i="10" s="1"/>
  <c r="B494" i="11"/>
  <c r="D494" i="11" s="1"/>
  <c r="B494" i="12"/>
  <c r="D494" i="12" s="1"/>
  <c r="B494" i="13"/>
  <c r="D494" i="13" s="1"/>
  <c r="B494" i="14"/>
  <c r="D494" i="14" s="1"/>
  <c r="B495" i="10"/>
  <c r="D495" i="10" s="1"/>
  <c r="B495" i="11"/>
  <c r="D495" i="11" s="1"/>
  <c r="B495" i="12"/>
  <c r="D495" i="12" s="1"/>
  <c r="G495" i="12" s="1"/>
  <c r="B495" i="13"/>
  <c r="D495" i="13" s="1"/>
  <c r="E495" i="13" s="1"/>
  <c r="B495" i="14"/>
  <c r="D495" i="14" s="1"/>
  <c r="E495" i="14" s="1"/>
  <c r="F495" i="14" s="1"/>
  <c r="B496" i="10"/>
  <c r="D496" i="10" s="1"/>
  <c r="B496" i="11"/>
  <c r="D496" i="11" s="1"/>
  <c r="G496" i="11" s="1"/>
  <c r="B496" i="12"/>
  <c r="D496" i="12" s="1"/>
  <c r="B496" i="13"/>
  <c r="D496" i="13" s="1"/>
  <c r="G496" i="13" s="1"/>
  <c r="B496" i="14"/>
  <c r="D496" i="14" s="1"/>
  <c r="E496" i="14" s="1"/>
  <c r="B497" i="10"/>
  <c r="D497" i="10" s="1"/>
  <c r="B497" i="11"/>
  <c r="D497" i="11" s="1"/>
  <c r="G497" i="11" s="1"/>
  <c r="B497" i="12"/>
  <c r="D497" i="12" s="1"/>
  <c r="G497" i="12" s="1"/>
  <c r="B497" i="13"/>
  <c r="D497" i="13" s="1"/>
  <c r="B497" i="14"/>
  <c r="D497" i="14" s="1"/>
  <c r="B498" i="10"/>
  <c r="D498" i="10" s="1"/>
  <c r="B498" i="11"/>
  <c r="D498" i="11" s="1"/>
  <c r="B498" i="12"/>
  <c r="D498" i="12" s="1"/>
  <c r="B498" i="13"/>
  <c r="D498" i="13" s="1"/>
  <c r="G498" i="13" s="1"/>
  <c r="B498" i="14"/>
  <c r="D498" i="14" s="1"/>
  <c r="B499" i="10"/>
  <c r="D499" i="10" s="1"/>
  <c r="B499" i="11"/>
  <c r="D499" i="11" s="1"/>
  <c r="G499" i="11" s="1"/>
  <c r="B499" i="12"/>
  <c r="D499" i="12" s="1"/>
  <c r="B499" i="13"/>
  <c r="D499" i="13" s="1"/>
  <c r="G499" i="13" s="1"/>
  <c r="B499" i="14"/>
  <c r="D499" i="14" s="1"/>
  <c r="B500" i="10"/>
  <c r="D500" i="10" s="1"/>
  <c r="B500" i="11"/>
  <c r="D500" i="11" s="1"/>
  <c r="B500" i="12"/>
  <c r="D500" i="12" s="1"/>
  <c r="B500" i="13"/>
  <c r="D500" i="13" s="1"/>
  <c r="B500" i="14"/>
  <c r="D500" i="14" s="1"/>
  <c r="E500" i="14" s="1"/>
  <c r="B501" i="12"/>
  <c r="D501" i="12" s="1"/>
  <c r="B501" i="13"/>
  <c r="D501" i="13" s="1"/>
  <c r="B501" i="14"/>
  <c r="D501" i="14" s="1"/>
  <c r="B502" i="10"/>
  <c r="D502" i="10" s="1"/>
  <c r="B502" i="11"/>
  <c r="D502" i="11" s="1"/>
  <c r="B502" i="12"/>
  <c r="D502" i="12" s="1"/>
  <c r="B502" i="13"/>
  <c r="D502" i="13" s="1"/>
  <c r="B502" i="14"/>
  <c r="D502" i="14" s="1"/>
  <c r="B503" i="10"/>
  <c r="D503" i="10" s="1"/>
  <c r="B503" i="11"/>
  <c r="D503" i="11" s="1"/>
  <c r="E503" i="11" s="1"/>
  <c r="F503" i="11" s="1"/>
  <c r="B503" i="12"/>
  <c r="D503" i="12" s="1"/>
  <c r="G503" i="12" s="1"/>
  <c r="B503" i="13"/>
  <c r="D503" i="13" s="1"/>
  <c r="B503" i="14"/>
  <c r="D503" i="14" s="1"/>
  <c r="E503" i="14" s="1"/>
  <c r="F503" i="14" s="1"/>
  <c r="B504" i="10"/>
  <c r="D504" i="10" s="1"/>
  <c r="B504" i="11"/>
  <c r="D504" i="11" s="1"/>
  <c r="B504" i="12"/>
  <c r="D504" i="12" s="1"/>
  <c r="B504" i="13"/>
  <c r="D504" i="13" s="1"/>
  <c r="B504" i="14"/>
  <c r="D504" i="14" s="1"/>
  <c r="E504" i="14" s="1"/>
  <c r="B505" i="10"/>
  <c r="D505" i="10" s="1"/>
  <c r="B505" i="11"/>
  <c r="D505" i="11" s="1"/>
  <c r="E505" i="11" s="1"/>
  <c r="B505" i="12"/>
  <c r="D505" i="12" s="1"/>
  <c r="B505" i="13"/>
  <c r="D505" i="13" s="1"/>
  <c r="B505" i="14"/>
  <c r="D505" i="14" s="1"/>
  <c r="B506" i="10"/>
  <c r="D506" i="10" s="1"/>
  <c r="B506" i="11"/>
  <c r="D506" i="11" s="1"/>
  <c r="B506" i="12"/>
  <c r="D506" i="12" s="1"/>
  <c r="B506" i="13"/>
  <c r="D506" i="13" s="1"/>
  <c r="B506" i="14"/>
  <c r="D506" i="14" s="1"/>
  <c r="B507" i="10"/>
  <c r="D507" i="10" s="1"/>
  <c r="B507" i="11"/>
  <c r="D507" i="11" s="1"/>
  <c r="G507" i="11" s="1"/>
  <c r="B507" i="12"/>
  <c r="D507" i="12" s="1"/>
  <c r="B507" i="13"/>
  <c r="D507" i="13" s="1"/>
  <c r="G507" i="13" s="1"/>
  <c r="B507" i="14"/>
  <c r="D507" i="14" s="1"/>
  <c r="B508" i="10"/>
  <c r="D508" i="10" s="1"/>
  <c r="B508" i="11"/>
  <c r="D508" i="11" s="1"/>
  <c r="G508" i="11" s="1"/>
  <c r="B508" i="12"/>
  <c r="D508" i="12" s="1"/>
  <c r="B508" i="13"/>
  <c r="D508" i="13" s="1"/>
  <c r="B508" i="14"/>
  <c r="D508" i="14" s="1"/>
  <c r="B509" i="10"/>
  <c r="D509" i="10" s="1"/>
  <c r="B509" i="11"/>
  <c r="D509" i="11" s="1"/>
  <c r="G509" i="11" s="1"/>
  <c r="B509" i="12"/>
  <c r="D509" i="12" s="1"/>
  <c r="B509" i="13"/>
  <c r="D509" i="13" s="1"/>
  <c r="B509" i="14"/>
  <c r="D509" i="14" s="1"/>
  <c r="B510" i="10"/>
  <c r="D510" i="10" s="1"/>
  <c r="B510" i="11"/>
  <c r="D510" i="11" s="1"/>
  <c r="B510" i="12"/>
  <c r="D510" i="12" s="1"/>
  <c r="E510" i="12" s="1"/>
  <c r="B510" i="13"/>
  <c r="D510" i="13" s="1"/>
  <c r="B510" i="14"/>
  <c r="D510" i="14" s="1"/>
  <c r="E510" i="14" s="1"/>
  <c r="B511" i="10"/>
  <c r="D511" i="10" s="1"/>
  <c r="B511" i="11"/>
  <c r="D511" i="11" s="1"/>
  <c r="E511" i="11" s="1"/>
  <c r="F511" i="11" s="1"/>
  <c r="B511" i="12"/>
  <c r="D511" i="12" s="1"/>
  <c r="B511" i="13"/>
  <c r="D511" i="13" s="1"/>
  <c r="E511" i="13" s="1"/>
  <c r="B511" i="14"/>
  <c r="D511" i="14" s="1"/>
  <c r="E511" i="14" s="1"/>
  <c r="F511" i="14" s="1"/>
  <c r="B512" i="10"/>
  <c r="D512" i="10" s="1"/>
  <c r="B512" i="12"/>
  <c r="D512" i="12" s="1"/>
  <c r="G512" i="12" s="1"/>
  <c r="B512" i="13"/>
  <c r="D512" i="13" s="1"/>
  <c r="B512" i="14"/>
  <c r="D512" i="14" s="1"/>
  <c r="B513" i="10"/>
  <c r="D513" i="10" s="1"/>
  <c r="B513" i="11"/>
  <c r="D513" i="11" s="1"/>
  <c r="E513" i="11" s="1"/>
  <c r="B513" i="12"/>
  <c r="D513" i="12" s="1"/>
  <c r="B513" i="13"/>
  <c r="D513" i="13" s="1"/>
  <c r="B513" i="14"/>
  <c r="D513" i="14" s="1"/>
  <c r="B514" i="10"/>
  <c r="D514" i="10" s="1"/>
  <c r="B514" i="11"/>
  <c r="D514" i="11" s="1"/>
  <c r="B514" i="12"/>
  <c r="D514" i="12" s="1"/>
  <c r="B514" i="13"/>
  <c r="D514" i="13" s="1"/>
  <c r="B514" i="14"/>
  <c r="D514" i="14" s="1"/>
  <c r="B515" i="10"/>
  <c r="D515" i="10" s="1"/>
  <c r="B515" i="11"/>
  <c r="D515" i="11" s="1"/>
  <c r="G515" i="11" s="1"/>
  <c r="B515" i="13"/>
  <c r="D515" i="13" s="1"/>
  <c r="G515" i="13" s="1"/>
  <c r="B515" i="14"/>
  <c r="D515" i="14" s="1"/>
  <c r="B516" i="10"/>
  <c r="D516" i="10" s="1"/>
  <c r="B516" i="11"/>
  <c r="D516" i="11" s="1"/>
  <c r="G516" i="11" s="1"/>
  <c r="B516" i="12"/>
  <c r="D516" i="12" s="1"/>
  <c r="B516" i="13"/>
  <c r="D516" i="13" s="1"/>
  <c r="B516" i="14"/>
  <c r="D516" i="14" s="1"/>
  <c r="B517" i="10"/>
  <c r="D517" i="10" s="1"/>
  <c r="B517" i="11"/>
  <c r="D517" i="11" s="1"/>
  <c r="G517" i="11" s="1"/>
  <c r="B517" i="12"/>
  <c r="D517" i="12" s="1"/>
  <c r="B517" i="14"/>
  <c r="D517" i="14" s="1"/>
  <c r="B518" i="10"/>
  <c r="D518" i="10" s="1"/>
  <c r="B518" i="11"/>
  <c r="D518" i="11" s="1"/>
  <c r="B518" i="12"/>
  <c r="D518" i="12" s="1"/>
  <c r="E518" i="12" s="1"/>
  <c r="B518" i="13"/>
  <c r="D518" i="13" s="1"/>
  <c r="B518" i="14"/>
  <c r="D518" i="14" s="1"/>
  <c r="B519" i="10"/>
  <c r="D519" i="10" s="1"/>
  <c r="B519" i="11"/>
  <c r="D519" i="11" s="1"/>
  <c r="G519" i="11" s="1"/>
  <c r="B519" i="12"/>
  <c r="D519" i="12" s="1"/>
  <c r="B519" i="13"/>
  <c r="D519" i="13" s="1"/>
  <c r="B519" i="14"/>
  <c r="D519" i="14" s="1"/>
  <c r="E519" i="14" s="1"/>
  <c r="F519" i="14" s="1"/>
  <c r="B520" i="10"/>
  <c r="D520" i="10" s="1"/>
  <c r="B520" i="11"/>
  <c r="D520" i="11" s="1"/>
  <c r="B520" i="12"/>
  <c r="D520" i="12" s="1"/>
  <c r="G520" i="12" s="1"/>
  <c r="B520" i="13"/>
  <c r="D520" i="13" s="1"/>
  <c r="G520" i="13" s="1"/>
  <c r="B520" i="14"/>
  <c r="D520" i="14" s="1"/>
  <c r="G520" i="14" s="1"/>
  <c r="B521" i="10"/>
  <c r="D521" i="10" s="1"/>
  <c r="B521" i="11"/>
  <c r="D521" i="11" s="1"/>
  <c r="B521" i="12"/>
  <c r="D521" i="12" s="1"/>
  <c r="B521" i="13"/>
  <c r="D521" i="13" s="1"/>
  <c r="E521" i="13" s="1"/>
  <c r="F521" i="13" s="1"/>
  <c r="B521" i="14"/>
  <c r="D521" i="14" s="1"/>
  <c r="B522" i="10"/>
  <c r="D522" i="10" s="1"/>
  <c r="B522" i="11"/>
  <c r="D522" i="11" s="1"/>
  <c r="B522" i="12"/>
  <c r="D522" i="12" s="1"/>
  <c r="B522" i="13"/>
  <c r="D522" i="13" s="1"/>
  <c r="G522" i="13" s="1"/>
  <c r="B522" i="14"/>
  <c r="D522" i="14" s="1"/>
  <c r="B523" i="10"/>
  <c r="D523" i="10" s="1"/>
  <c r="B523" i="11"/>
  <c r="D523" i="11" s="1"/>
  <c r="B523" i="12"/>
  <c r="D523" i="12" s="1"/>
  <c r="B523" i="13"/>
  <c r="D523" i="13" s="1"/>
  <c r="G523" i="13" s="1"/>
  <c r="B523" i="14"/>
  <c r="D523" i="14" s="1"/>
  <c r="B524" i="10"/>
  <c r="D524" i="10" s="1"/>
  <c r="B524" i="11"/>
  <c r="D524" i="11" s="1"/>
  <c r="B524" i="12"/>
  <c r="D524" i="12" s="1"/>
  <c r="B524" i="13"/>
  <c r="D524" i="13" s="1"/>
  <c r="B524" i="14"/>
  <c r="D524" i="14" s="1"/>
  <c r="E524" i="14" s="1"/>
  <c r="B525" i="10"/>
  <c r="D525" i="10" s="1"/>
  <c r="B525" i="11"/>
  <c r="D525" i="11" s="1"/>
  <c r="G525" i="11" s="1"/>
  <c r="B525" i="12"/>
  <c r="D525" i="12" s="1"/>
  <c r="B525" i="13"/>
  <c r="D525" i="13" s="1"/>
  <c r="B525" i="14"/>
  <c r="D525" i="14" s="1"/>
  <c r="B526" i="10"/>
  <c r="D526" i="10" s="1"/>
  <c r="B526" i="11"/>
  <c r="D526" i="11" s="1"/>
  <c r="B526" i="12"/>
  <c r="D526" i="12" s="1"/>
  <c r="E526" i="12" s="1"/>
  <c r="B526" i="13"/>
  <c r="D526" i="13" s="1"/>
  <c r="B526" i="14"/>
  <c r="D526" i="14" s="1"/>
  <c r="G526" i="14" s="1"/>
  <c r="B527" i="10"/>
  <c r="D527" i="10" s="1"/>
  <c r="B527" i="11"/>
  <c r="D527" i="11" s="1"/>
  <c r="G527" i="11" s="1"/>
  <c r="B527" i="12"/>
  <c r="D527" i="12" s="1"/>
  <c r="B527" i="13"/>
  <c r="D527" i="13" s="1"/>
  <c r="B527" i="14"/>
  <c r="D527" i="14" s="1"/>
  <c r="B528" i="10"/>
  <c r="D528" i="10" s="1"/>
  <c r="B528" i="11"/>
  <c r="D528" i="11" s="1"/>
  <c r="B528" i="12"/>
  <c r="D528" i="12" s="1"/>
  <c r="G528" i="12" s="1"/>
  <c r="B528" i="13"/>
  <c r="D528" i="13" s="1"/>
  <c r="G528" i="13" s="1"/>
  <c r="B528" i="14"/>
  <c r="D528" i="14" s="1"/>
  <c r="E528" i="14" s="1"/>
  <c r="B529" i="10"/>
  <c r="D529" i="10" s="1"/>
  <c r="B529" i="11"/>
  <c r="D529" i="11" s="1"/>
  <c r="B529" i="12"/>
  <c r="D529" i="12" s="1"/>
  <c r="B529" i="13"/>
  <c r="D529" i="13" s="1"/>
  <c r="B530" i="10"/>
  <c r="D530" i="10" s="1"/>
  <c r="B530" i="11"/>
  <c r="D530" i="11" s="1"/>
  <c r="B530" i="12"/>
  <c r="D530" i="12" s="1"/>
  <c r="B530" i="13"/>
  <c r="D530" i="13" s="1"/>
  <c r="G530" i="13" s="1"/>
  <c r="B530" i="14"/>
  <c r="D530" i="14" s="1"/>
  <c r="B531" i="10"/>
  <c r="D531" i="10" s="1"/>
  <c r="B531" i="11"/>
  <c r="D531" i="11" s="1"/>
  <c r="B531" i="12"/>
  <c r="D531" i="12" s="1"/>
  <c r="B531" i="13"/>
  <c r="D531" i="13" s="1"/>
  <c r="G531" i="13" s="1"/>
  <c r="B531" i="14"/>
  <c r="D531" i="14" s="1"/>
  <c r="G531" i="14" s="1"/>
  <c r="B532" i="10"/>
  <c r="D532" i="10" s="1"/>
  <c r="B532" i="11"/>
  <c r="D532" i="11" s="1"/>
  <c r="B532" i="12"/>
  <c r="D532" i="12" s="1"/>
  <c r="B532" i="13"/>
  <c r="D532" i="13" s="1"/>
  <c r="B532" i="14"/>
  <c r="D532" i="14" s="1"/>
  <c r="B533" i="10"/>
  <c r="D533" i="10" s="1"/>
  <c r="B533" i="11"/>
  <c r="D533" i="11" s="1"/>
  <c r="G533" i="11" s="1"/>
  <c r="B533" i="12"/>
  <c r="D533" i="12" s="1"/>
  <c r="B533" i="13"/>
  <c r="D533" i="13" s="1"/>
  <c r="B533" i="14"/>
  <c r="D533" i="14" s="1"/>
  <c r="G533" i="14" s="1"/>
  <c r="B534" i="10"/>
  <c r="D534" i="10" s="1"/>
  <c r="B534" i="11"/>
  <c r="D534" i="11" s="1"/>
  <c r="B534" i="12"/>
  <c r="D534" i="12" s="1"/>
  <c r="E534" i="12" s="1"/>
  <c r="B534" i="13"/>
  <c r="D534" i="13" s="1"/>
  <c r="G534" i="13" s="1"/>
  <c r="B534" i="14"/>
  <c r="D534" i="14" s="1"/>
  <c r="B535" i="10"/>
  <c r="D535" i="10" s="1"/>
  <c r="B535" i="11"/>
  <c r="D535" i="11" s="1"/>
  <c r="G535" i="11" s="1"/>
  <c r="B535" i="12"/>
  <c r="D535" i="12" s="1"/>
  <c r="B535" i="13"/>
  <c r="D535" i="13" s="1"/>
  <c r="B535" i="14"/>
  <c r="D535" i="14" s="1"/>
  <c r="E535" i="14" s="1"/>
  <c r="B536" i="10"/>
  <c r="D536" i="10" s="1"/>
  <c r="B536" i="11"/>
  <c r="D536" i="11" s="1"/>
  <c r="B536" i="12"/>
  <c r="D536" i="12" s="1"/>
  <c r="G536" i="12" s="1"/>
  <c r="B536" i="13"/>
  <c r="D536" i="13" s="1"/>
  <c r="B536" i="14"/>
  <c r="D536" i="14" s="1"/>
  <c r="B537" i="10"/>
  <c r="D537" i="10" s="1"/>
  <c r="B537" i="11"/>
  <c r="D537" i="11" s="1"/>
  <c r="E537" i="11" s="1"/>
  <c r="B537" i="12"/>
  <c r="D537" i="12" s="1"/>
  <c r="B537" i="14"/>
  <c r="D537" i="14" s="1"/>
  <c r="G537" i="14" s="1"/>
  <c r="B538" i="10"/>
  <c r="D538" i="10" s="1"/>
  <c r="B538" i="11"/>
  <c r="D538" i="11" s="1"/>
  <c r="B538" i="12"/>
  <c r="D538" i="12" s="1"/>
  <c r="G538" i="12" s="1"/>
  <c r="B538" i="13"/>
  <c r="D538" i="13" s="1"/>
  <c r="E538" i="13" s="1"/>
  <c r="F538" i="13" s="1"/>
  <c r="B538" i="14"/>
  <c r="D538" i="14" s="1"/>
  <c r="G538" i="14" s="1"/>
  <c r="B539" i="10"/>
  <c r="D539" i="10" s="1"/>
  <c r="B539" i="11"/>
  <c r="D539" i="11" s="1"/>
  <c r="G539" i="11" s="1"/>
  <c r="B539" i="12"/>
  <c r="D539" i="12" s="1"/>
  <c r="B539" i="13"/>
  <c r="D539" i="13" s="1"/>
  <c r="G539" i="13" s="1"/>
  <c r="B539" i="14"/>
  <c r="D539" i="14" s="1"/>
  <c r="B540" i="10"/>
  <c r="D540" i="10" s="1"/>
  <c r="B540" i="11"/>
  <c r="D540" i="11" s="1"/>
  <c r="B540" i="12"/>
  <c r="D540" i="12" s="1"/>
  <c r="B540" i="13"/>
  <c r="D540" i="13" s="1"/>
  <c r="B541" i="10"/>
  <c r="D541" i="10" s="1"/>
  <c r="B541" i="11"/>
  <c r="D541" i="11" s="1"/>
  <c r="G541" i="11" s="1"/>
  <c r="B541" i="12"/>
  <c r="D541" i="12" s="1"/>
  <c r="B541" i="14"/>
  <c r="D541" i="14" s="1"/>
  <c r="G541" i="14" s="1"/>
  <c r="B542" i="10"/>
  <c r="D542" i="10" s="1"/>
  <c r="B542" i="11"/>
  <c r="D542" i="11" s="1"/>
  <c r="B542" i="14"/>
  <c r="D542" i="14" s="1"/>
  <c r="B543" i="10"/>
  <c r="D543" i="10" s="1"/>
  <c r="B543" i="11"/>
  <c r="D543" i="11" s="1"/>
  <c r="G543" i="11" s="1"/>
  <c r="B543" i="12"/>
  <c r="D543" i="12" s="1"/>
  <c r="B543" i="13"/>
  <c r="D543" i="13" s="1"/>
  <c r="B543" i="14"/>
  <c r="D543" i="14" s="1"/>
  <c r="E543" i="14" s="1"/>
  <c r="B544" i="10"/>
  <c r="D544" i="10" s="1"/>
  <c r="B544" i="11"/>
  <c r="D544" i="11" s="1"/>
  <c r="B544" i="12"/>
  <c r="D544" i="12" s="1"/>
  <c r="G544" i="12" s="1"/>
  <c r="B544" i="13"/>
  <c r="D544" i="13" s="1"/>
  <c r="B544" i="14"/>
  <c r="D544" i="14" s="1"/>
  <c r="B545" i="10"/>
  <c r="D545" i="10" s="1"/>
  <c r="B545" i="11"/>
  <c r="D545" i="11" s="1"/>
  <c r="B545" i="12"/>
  <c r="D545" i="12" s="1"/>
  <c r="B545" i="13"/>
  <c r="D545" i="13" s="1"/>
  <c r="B545" i="14"/>
  <c r="D545" i="14" s="1"/>
  <c r="G545" i="14" s="1"/>
  <c r="B546" i="10"/>
  <c r="D546" i="10" s="1"/>
  <c r="B546" i="11"/>
  <c r="D546" i="11" s="1"/>
  <c r="B546" i="12"/>
  <c r="D546" i="12" s="1"/>
  <c r="G546" i="12" s="1"/>
  <c r="B546" i="13"/>
  <c r="D546" i="13" s="1"/>
  <c r="B546" i="14"/>
  <c r="D546" i="14" s="1"/>
  <c r="G546" i="14" s="1"/>
  <c r="B547" i="10"/>
  <c r="D547" i="10" s="1"/>
  <c r="B547" i="11"/>
  <c r="D547" i="11" s="1"/>
  <c r="B547" i="12"/>
  <c r="D547" i="12" s="1"/>
  <c r="B547" i="13"/>
  <c r="D547" i="13" s="1"/>
  <c r="B547" i="14"/>
  <c r="D547" i="14" s="1"/>
  <c r="B548" i="10"/>
  <c r="D548" i="10" s="1"/>
  <c r="B548" i="11"/>
  <c r="D548" i="11" s="1"/>
  <c r="B548" i="12"/>
  <c r="D548" i="12" s="1"/>
  <c r="B548" i="13"/>
  <c r="D548" i="13" s="1"/>
  <c r="B548" i="14"/>
  <c r="D548" i="14" s="1"/>
  <c r="B549" i="10"/>
  <c r="D549" i="10" s="1"/>
  <c r="B549" i="11"/>
  <c r="D549" i="11" s="1"/>
  <c r="G549" i="11" s="1"/>
  <c r="B549" i="12"/>
  <c r="D549" i="12" s="1"/>
  <c r="B549" i="13"/>
  <c r="D549" i="13" s="1"/>
  <c r="B549" i="14"/>
  <c r="D549" i="14" s="1"/>
  <c r="G549" i="14" s="1"/>
  <c r="B550" i="10"/>
  <c r="D550" i="10" s="1"/>
  <c r="B550" i="11"/>
  <c r="D550" i="11" s="1"/>
  <c r="B550" i="12"/>
  <c r="D550" i="12" s="1"/>
  <c r="G550" i="12" s="1"/>
  <c r="B550" i="13"/>
  <c r="D550" i="13" s="1"/>
  <c r="B550" i="14"/>
  <c r="D550" i="14" s="1"/>
  <c r="B551" i="10"/>
  <c r="D551" i="10" s="1"/>
  <c r="B551" i="11"/>
  <c r="D551" i="11" s="1"/>
  <c r="G551" i="11" s="1"/>
  <c r="B551" i="12"/>
  <c r="D551" i="12" s="1"/>
  <c r="B551" i="13"/>
  <c r="D551" i="13" s="1"/>
  <c r="B551" i="14"/>
  <c r="D551" i="14" s="1"/>
  <c r="E551" i="14" s="1"/>
  <c r="B552" i="10"/>
  <c r="D552" i="10" s="1"/>
  <c r="B552" i="11"/>
  <c r="D552" i="11" s="1"/>
  <c r="B552" i="12"/>
  <c r="D552" i="12" s="1"/>
  <c r="B552" i="13"/>
  <c r="D552" i="13" s="1"/>
  <c r="B552" i="14"/>
  <c r="D552" i="14" s="1"/>
  <c r="B553" i="10"/>
  <c r="D553" i="10" s="1"/>
  <c r="B553" i="11"/>
  <c r="D553" i="11" s="1"/>
  <c r="B553" i="12"/>
  <c r="D553" i="12" s="1"/>
  <c r="B553" i="14"/>
  <c r="D553" i="14" s="1"/>
  <c r="G553" i="14" s="1"/>
  <c r="B554" i="10"/>
  <c r="D554" i="10" s="1"/>
  <c r="B554" i="11"/>
  <c r="D554" i="11" s="1"/>
  <c r="B554" i="12"/>
  <c r="D554" i="12" s="1"/>
  <c r="G554" i="12" s="1"/>
  <c r="B554" i="13"/>
  <c r="D554" i="13" s="1"/>
  <c r="B554" i="14"/>
  <c r="D554" i="14" s="1"/>
  <c r="G554" i="14" s="1"/>
  <c r="B555" i="10"/>
  <c r="D555" i="10" s="1"/>
  <c r="B555" i="13"/>
  <c r="D555" i="13" s="1"/>
  <c r="B555" i="14"/>
  <c r="D555" i="14" s="1"/>
  <c r="B556" i="10"/>
  <c r="D556" i="10" s="1"/>
  <c r="B556" i="11"/>
  <c r="D556" i="11" s="1"/>
  <c r="B556" i="12"/>
  <c r="D556" i="12" s="1"/>
  <c r="B556" i="13"/>
  <c r="D556" i="13" s="1"/>
  <c r="B556" i="14"/>
  <c r="D556" i="14" s="1"/>
  <c r="B557" i="11"/>
  <c r="D557" i="11" s="1"/>
  <c r="G557" i="11" s="1"/>
  <c r="B557" i="12"/>
  <c r="D557" i="12" s="1"/>
  <c r="B557" i="13"/>
  <c r="D557" i="13" s="1"/>
  <c r="B557" i="14"/>
  <c r="D557" i="14" s="1"/>
  <c r="G557" i="14" s="1"/>
  <c r="B558" i="10"/>
  <c r="D558" i="10" s="1"/>
  <c r="B558" i="11"/>
  <c r="D558" i="11" s="1"/>
  <c r="B558" i="12"/>
  <c r="D558" i="12" s="1"/>
  <c r="B558" i="13"/>
  <c r="D558" i="13" s="1"/>
  <c r="B558" i="14"/>
  <c r="D558" i="14" s="1"/>
  <c r="B559" i="10"/>
  <c r="D559" i="10" s="1"/>
  <c r="B559" i="11"/>
  <c r="D559" i="11" s="1"/>
  <c r="G559" i="11" s="1"/>
  <c r="B559" i="12"/>
  <c r="D559" i="12" s="1"/>
  <c r="B559" i="13"/>
  <c r="D559" i="13" s="1"/>
  <c r="B559" i="14"/>
  <c r="D559" i="14" s="1"/>
  <c r="E559" i="14" s="1"/>
  <c r="B560" i="10"/>
  <c r="D560" i="10" s="1"/>
  <c r="B560" i="11"/>
  <c r="D560" i="11" s="1"/>
  <c r="B560" i="12"/>
  <c r="D560" i="12" s="1"/>
  <c r="B560" i="13"/>
  <c r="D560" i="13" s="1"/>
  <c r="B560" i="14"/>
  <c r="D560" i="14" s="1"/>
  <c r="B561" i="10"/>
  <c r="D561" i="10" s="1"/>
  <c r="B561" i="11"/>
  <c r="D561" i="11" s="1"/>
  <c r="B561" i="12"/>
  <c r="D561" i="12" s="1"/>
  <c r="B561" i="14"/>
  <c r="D561" i="14" s="1"/>
  <c r="G561" i="14" s="1"/>
  <c r="B562" i="10"/>
  <c r="D562" i="10" s="1"/>
  <c r="B562" i="11"/>
  <c r="D562" i="11" s="1"/>
  <c r="B562" i="12"/>
  <c r="D562" i="12" s="1"/>
  <c r="G562" i="12" s="1"/>
  <c r="B562" i="13"/>
  <c r="D562" i="13" s="1"/>
  <c r="G562" i="13" s="1"/>
  <c r="B562" i="14"/>
  <c r="D562" i="14" s="1"/>
  <c r="G562" i="14" s="1"/>
  <c r="B563" i="10"/>
  <c r="D563" i="10" s="1"/>
  <c r="B563" i="11"/>
  <c r="D563" i="11" s="1"/>
  <c r="B563" i="12"/>
  <c r="D563" i="12" s="1"/>
  <c r="B563" i="13"/>
  <c r="D563" i="13" s="1"/>
  <c r="E563" i="13" s="1"/>
  <c r="B563" i="14"/>
  <c r="D563" i="14" s="1"/>
  <c r="B564" i="10"/>
  <c r="D564" i="10" s="1"/>
  <c r="B564" i="11"/>
  <c r="D564" i="11" s="1"/>
  <c r="B564" i="12"/>
  <c r="D564" i="12" s="1"/>
  <c r="B564" i="13"/>
  <c r="D564" i="13" s="1"/>
  <c r="B564" i="14"/>
  <c r="D564" i="14" s="1"/>
  <c r="B565" i="11"/>
  <c r="D565" i="11" s="1"/>
  <c r="G565" i="11" s="1"/>
  <c r="B565" i="12"/>
  <c r="D565" i="12" s="1"/>
  <c r="B565" i="13"/>
  <c r="D565" i="13" s="1"/>
  <c r="E565" i="13" s="1"/>
  <c r="B565" i="14"/>
  <c r="D565" i="14" s="1"/>
  <c r="G565" i="14" s="1"/>
  <c r="B566" i="10"/>
  <c r="D566" i="10" s="1"/>
  <c r="B566" i="11"/>
  <c r="D566" i="11" s="1"/>
  <c r="B566" i="12"/>
  <c r="D566" i="12" s="1"/>
  <c r="B566" i="13"/>
  <c r="D566" i="13" s="1"/>
  <c r="B566" i="14"/>
  <c r="D566" i="14" s="1"/>
  <c r="B567" i="10"/>
  <c r="D567" i="10" s="1"/>
  <c r="B567" i="11"/>
  <c r="D567" i="11" s="1"/>
  <c r="G567" i="11" s="1"/>
  <c r="B567" i="12"/>
  <c r="D567" i="12" s="1"/>
  <c r="B567" i="13"/>
  <c r="D567" i="13" s="1"/>
  <c r="B567" i="14"/>
  <c r="D567" i="14" s="1"/>
  <c r="E567" i="14" s="1"/>
  <c r="B568" i="10"/>
  <c r="D568" i="10" s="1"/>
  <c r="B568" i="11"/>
  <c r="D568" i="11" s="1"/>
  <c r="B568" i="12"/>
  <c r="D568" i="12" s="1"/>
  <c r="B568" i="13"/>
  <c r="D568" i="13" s="1"/>
  <c r="B568" i="14"/>
  <c r="D568" i="14" s="1"/>
  <c r="B569" i="10"/>
  <c r="D569" i="10" s="1"/>
  <c r="B569" i="11"/>
  <c r="D569" i="11" s="1"/>
  <c r="B569" i="12"/>
  <c r="D569" i="12" s="1"/>
  <c r="B569" i="13"/>
  <c r="D569" i="13" s="1"/>
  <c r="B569" i="14"/>
  <c r="D569" i="14" s="1"/>
  <c r="G569" i="14" s="1"/>
  <c r="B570" i="10"/>
  <c r="D570" i="10" s="1"/>
  <c r="B570" i="11"/>
  <c r="D570" i="11" s="1"/>
  <c r="B570" i="12"/>
  <c r="D570" i="12" s="1"/>
  <c r="G570" i="12" s="1"/>
  <c r="B570" i="13"/>
  <c r="D570" i="13" s="1"/>
  <c r="B570" i="14"/>
  <c r="D570" i="14" s="1"/>
  <c r="G570" i="14" s="1"/>
  <c r="B571" i="10"/>
  <c r="D571" i="10" s="1"/>
  <c r="B571" i="11"/>
  <c r="D571" i="11" s="1"/>
  <c r="B571" i="12"/>
  <c r="D571" i="12" s="1"/>
  <c r="B571" i="13"/>
  <c r="D571" i="13" s="1"/>
  <c r="G571" i="13" s="1"/>
  <c r="B571" i="14"/>
  <c r="D571" i="14" s="1"/>
  <c r="B572" i="10"/>
  <c r="D572" i="10" s="1"/>
  <c r="B572" i="11"/>
  <c r="D572" i="11" s="1"/>
  <c r="B572" i="12"/>
  <c r="D572" i="12" s="1"/>
  <c r="B572" i="13"/>
  <c r="D572" i="13" s="1"/>
  <c r="B572" i="14"/>
  <c r="D572" i="14" s="1"/>
  <c r="B573" i="10"/>
  <c r="D573" i="10" s="1"/>
  <c r="B573" i="11"/>
  <c r="D573" i="11" s="1"/>
  <c r="G573" i="11" s="1"/>
  <c r="B573" i="12"/>
  <c r="D573" i="12" s="1"/>
  <c r="B573" i="13"/>
  <c r="D573" i="13" s="1"/>
  <c r="G573" i="13" s="1"/>
  <c r="B573" i="14"/>
  <c r="D573" i="14" s="1"/>
  <c r="G573" i="14" s="1"/>
  <c r="B574" i="10"/>
  <c r="D574" i="10" s="1"/>
  <c r="B574" i="11"/>
  <c r="D574" i="11" s="1"/>
  <c r="B574" i="13"/>
  <c r="D574" i="13" s="1"/>
  <c r="E574" i="13" s="1"/>
  <c r="B574" i="14"/>
  <c r="D574" i="14" s="1"/>
  <c r="B575" i="10"/>
  <c r="D575" i="10" s="1"/>
  <c r="B575" i="11"/>
  <c r="D575" i="11" s="1"/>
  <c r="G575" i="11" s="1"/>
  <c r="B575" i="12"/>
  <c r="D575" i="12" s="1"/>
  <c r="B575" i="13"/>
  <c r="D575" i="13" s="1"/>
  <c r="B575" i="14"/>
  <c r="D575" i="14" s="1"/>
  <c r="E575" i="14" s="1"/>
  <c r="B576" i="12"/>
  <c r="D576" i="12" s="1"/>
  <c r="B576" i="13"/>
  <c r="D576" i="13" s="1"/>
  <c r="B576" i="14"/>
  <c r="D576" i="14" s="1"/>
  <c r="B577" i="10"/>
  <c r="D577" i="10" s="1"/>
  <c r="B577" i="11"/>
  <c r="D577" i="11" s="1"/>
  <c r="B577" i="12"/>
  <c r="D577" i="12" s="1"/>
  <c r="B577" i="13"/>
  <c r="D577" i="13" s="1"/>
  <c r="B577" i="14"/>
  <c r="D577" i="14" s="1"/>
  <c r="G577" i="14" s="1"/>
  <c r="B578" i="10"/>
  <c r="D578" i="10" s="1"/>
  <c r="B578" i="11"/>
  <c r="D578" i="11" s="1"/>
  <c r="E578" i="11" s="1"/>
  <c r="F578" i="11" s="1"/>
  <c r="B578" i="12"/>
  <c r="D578" i="12" s="1"/>
  <c r="G578" i="12" s="1"/>
  <c r="B578" i="13"/>
  <c r="D578" i="13" s="1"/>
  <c r="G578" i="13" s="1"/>
  <c r="B578" i="14"/>
  <c r="D578" i="14" s="1"/>
  <c r="B579" i="10"/>
  <c r="D579" i="10" s="1"/>
  <c r="B579" i="11"/>
  <c r="D579" i="11" s="1"/>
  <c r="B579" i="12"/>
  <c r="D579" i="12" s="1"/>
  <c r="B579" i="13"/>
  <c r="D579" i="13" s="1"/>
  <c r="B579" i="14"/>
  <c r="D579" i="14" s="1"/>
  <c r="B580" i="10"/>
  <c r="D580" i="10" s="1"/>
  <c r="B580" i="11"/>
  <c r="D580" i="11" s="1"/>
  <c r="B580" i="12"/>
  <c r="D580" i="12" s="1"/>
  <c r="G580" i="12" s="1"/>
  <c r="B580" i="13"/>
  <c r="D580" i="13" s="1"/>
  <c r="B580" i="14"/>
  <c r="D580" i="14" s="1"/>
  <c r="B581" i="10"/>
  <c r="D581" i="10" s="1"/>
  <c r="B581" i="11"/>
  <c r="D581" i="11" s="1"/>
  <c r="G581" i="11" s="1"/>
  <c r="B581" i="12"/>
  <c r="D581" i="12" s="1"/>
  <c r="B581" i="13"/>
  <c r="D581" i="13" s="1"/>
  <c r="G581" i="13" s="1"/>
  <c r="B581" i="14"/>
  <c r="D581" i="14" s="1"/>
  <c r="G581" i="14" s="1"/>
  <c r="B582" i="10"/>
  <c r="D582" i="10" s="1"/>
  <c r="B582" i="11"/>
  <c r="D582" i="11" s="1"/>
  <c r="B582" i="12"/>
  <c r="D582" i="12" s="1"/>
  <c r="B582" i="13"/>
  <c r="D582" i="13" s="1"/>
  <c r="E582" i="13" s="1"/>
  <c r="B582" i="14"/>
  <c r="D582" i="14" s="1"/>
  <c r="B583" i="10"/>
  <c r="D583" i="10" s="1"/>
  <c r="B583" i="11"/>
  <c r="D583" i="11" s="1"/>
  <c r="B583" i="12"/>
  <c r="D583" i="12" s="1"/>
  <c r="B583" i="13"/>
  <c r="D583" i="13" s="1"/>
  <c r="B583" i="14"/>
  <c r="D583" i="14" s="1"/>
  <c r="E583" i="14" s="1"/>
  <c r="B584" i="10"/>
  <c r="D584" i="10" s="1"/>
  <c r="B584" i="11"/>
  <c r="D584" i="11" s="1"/>
  <c r="B584" i="12"/>
  <c r="D584" i="12" s="1"/>
  <c r="G584" i="12" s="1"/>
  <c r="B584" i="13"/>
  <c r="D584" i="13" s="1"/>
  <c r="B584" i="14"/>
  <c r="D584" i="14" s="1"/>
  <c r="B585" i="10"/>
  <c r="D585" i="10" s="1"/>
  <c r="B585" i="11"/>
  <c r="D585" i="11" s="1"/>
  <c r="B585" i="12"/>
  <c r="D585" i="12" s="1"/>
  <c r="B585" i="13"/>
  <c r="D585" i="13" s="1"/>
  <c r="B585" i="14"/>
  <c r="D585" i="14" s="1"/>
  <c r="G585" i="14" s="1"/>
  <c r="B586" i="10"/>
  <c r="D586" i="10" s="1"/>
  <c r="B586" i="11"/>
  <c r="D586" i="11" s="1"/>
  <c r="E586" i="11" s="1"/>
  <c r="F586" i="11" s="1"/>
  <c r="B586" i="12"/>
  <c r="D586" i="12" s="1"/>
  <c r="G586" i="12" s="1"/>
  <c r="B586" i="13"/>
  <c r="D586" i="13" s="1"/>
  <c r="G586" i="13" s="1"/>
  <c r="B586" i="14"/>
  <c r="D586" i="14" s="1"/>
  <c r="B587" i="10"/>
  <c r="D587" i="10" s="1"/>
  <c r="B587" i="11"/>
  <c r="D587" i="11" s="1"/>
  <c r="G587" i="11" s="1"/>
  <c r="B587" i="12"/>
  <c r="D587" i="12" s="1"/>
  <c r="B587" i="13"/>
  <c r="D587" i="13" s="1"/>
  <c r="E587" i="13" s="1"/>
  <c r="F587" i="13" s="1"/>
  <c r="B587" i="14"/>
  <c r="D587" i="14" s="1"/>
  <c r="B588" i="10"/>
  <c r="D588" i="10" s="1"/>
  <c r="B588" i="11"/>
  <c r="D588" i="11" s="1"/>
  <c r="B588" i="12"/>
  <c r="D588" i="12" s="1"/>
  <c r="G588" i="12" s="1"/>
  <c r="B588" i="13"/>
  <c r="D588" i="13" s="1"/>
  <c r="G588" i="13" s="1"/>
  <c r="B589" i="10"/>
  <c r="D589" i="10" s="1"/>
  <c r="B589" i="11"/>
  <c r="D589" i="11" s="1"/>
  <c r="G589" i="11" s="1"/>
  <c r="B589" i="12"/>
  <c r="D589" i="12" s="1"/>
  <c r="B589" i="13"/>
  <c r="D589" i="13" s="1"/>
  <c r="B589" i="14"/>
  <c r="D589" i="14" s="1"/>
  <c r="G589" i="14" s="1"/>
  <c r="B590" i="10"/>
  <c r="D590" i="10" s="1"/>
  <c r="B590" i="11"/>
  <c r="D590" i="11" s="1"/>
  <c r="B590" i="12"/>
  <c r="D590" i="12" s="1"/>
  <c r="B590" i="13"/>
  <c r="D590" i="13" s="1"/>
  <c r="E590" i="13" s="1"/>
  <c r="B590" i="14"/>
  <c r="D590" i="14" s="1"/>
  <c r="B591" i="10"/>
  <c r="D591" i="10" s="1"/>
  <c r="E591" i="10" s="1"/>
  <c r="F591" i="10" s="1"/>
  <c r="B591" i="11"/>
  <c r="D591" i="11" s="1"/>
  <c r="G591" i="11" s="1"/>
  <c r="B591" i="12"/>
  <c r="D591" i="12" s="1"/>
  <c r="B591" i="13"/>
  <c r="D591" i="13" s="1"/>
  <c r="B591" i="14"/>
  <c r="D591" i="14" s="1"/>
  <c r="B592" i="10"/>
  <c r="D592" i="10" s="1"/>
  <c r="B592" i="11"/>
  <c r="D592" i="11" s="1"/>
  <c r="B592" i="12"/>
  <c r="D592" i="12" s="1"/>
  <c r="G592" i="12" s="1"/>
  <c r="B592" i="13"/>
  <c r="D592" i="13" s="1"/>
  <c r="B592" i="14"/>
  <c r="D592" i="14" s="1"/>
  <c r="B593" i="10"/>
  <c r="D593" i="10" s="1"/>
  <c r="B593" i="11"/>
  <c r="D593" i="11" s="1"/>
  <c r="E593" i="11" s="1"/>
  <c r="B593" i="12"/>
  <c r="D593" i="12" s="1"/>
  <c r="B593" i="13"/>
  <c r="D593" i="13" s="1"/>
  <c r="E593" i="13" s="1"/>
  <c r="B594" i="10"/>
  <c r="D594" i="10" s="1"/>
  <c r="B594" i="11"/>
  <c r="D594" i="11" s="1"/>
  <c r="B594" i="12"/>
  <c r="D594" i="12" s="1"/>
  <c r="G594" i="12" s="1"/>
  <c r="B594" i="13"/>
  <c r="D594" i="13" s="1"/>
  <c r="B594" i="14"/>
  <c r="D594" i="14" s="1"/>
  <c r="B595" i="10"/>
  <c r="D595" i="10" s="1"/>
  <c r="B595" i="11"/>
  <c r="D595" i="11" s="1"/>
  <c r="B595" i="12"/>
  <c r="D595" i="12" s="1"/>
  <c r="B595" i="13"/>
  <c r="D595" i="13" s="1"/>
  <c r="B595" i="14"/>
  <c r="D595" i="14" s="1"/>
  <c r="B596" i="10"/>
  <c r="D596" i="10" s="1"/>
  <c r="B596" i="11"/>
  <c r="D596" i="11" s="1"/>
  <c r="B596" i="12"/>
  <c r="D596" i="12" s="1"/>
  <c r="G596" i="12" s="1"/>
  <c r="B596" i="13"/>
  <c r="D596" i="13" s="1"/>
  <c r="B596" i="14"/>
  <c r="D596" i="14" s="1"/>
  <c r="B597" i="10"/>
  <c r="D597" i="10" s="1"/>
  <c r="B597" i="11"/>
  <c r="D597" i="11" s="1"/>
  <c r="G597" i="11" s="1"/>
  <c r="B597" i="12"/>
  <c r="D597" i="12" s="1"/>
  <c r="B597" i="13"/>
  <c r="D597" i="13" s="1"/>
  <c r="B597" i="14"/>
  <c r="D597" i="14" s="1"/>
  <c r="G597" i="14" s="1"/>
  <c r="B598" i="10"/>
  <c r="D598" i="10" s="1"/>
  <c r="B598" i="11"/>
  <c r="D598" i="11" s="1"/>
  <c r="B598" i="12"/>
  <c r="D598" i="12" s="1"/>
  <c r="B598" i="13"/>
  <c r="D598" i="13" s="1"/>
  <c r="B598" i="14"/>
  <c r="D598" i="14" s="1"/>
  <c r="B599" i="10"/>
  <c r="D599" i="10" s="1"/>
  <c r="B599" i="11"/>
  <c r="D599" i="11" s="1"/>
  <c r="G599" i="11" s="1"/>
  <c r="B599" i="12"/>
  <c r="D599" i="12" s="1"/>
  <c r="B599" i="13"/>
  <c r="D599" i="13" s="1"/>
  <c r="B599" i="14"/>
  <c r="D599" i="14" s="1"/>
  <c r="B600" i="10"/>
  <c r="D600" i="10" s="1"/>
  <c r="B600" i="11"/>
  <c r="D600" i="11" s="1"/>
  <c r="B600" i="12"/>
  <c r="D600" i="12" s="1"/>
  <c r="B600" i="13"/>
  <c r="D600" i="13" s="1"/>
  <c r="B600" i="14"/>
  <c r="D600" i="14" s="1"/>
  <c r="B601" i="10"/>
  <c r="D601" i="10" s="1"/>
  <c r="B601" i="11"/>
  <c r="D601" i="11" s="1"/>
  <c r="B601" i="12"/>
  <c r="D601" i="12" s="1"/>
  <c r="B601" i="14"/>
  <c r="D601" i="14" s="1"/>
  <c r="G601" i="14" s="1"/>
  <c r="B602" i="10"/>
  <c r="D602" i="10" s="1"/>
  <c r="B602" i="11"/>
  <c r="D602" i="11" s="1"/>
  <c r="E602" i="11" s="1"/>
  <c r="F602" i="11" s="1"/>
  <c r="B602" i="12"/>
  <c r="D602" i="12" s="1"/>
  <c r="G602" i="12" s="1"/>
  <c r="B602" i="13"/>
  <c r="D602" i="13" s="1"/>
  <c r="B602" i="14"/>
  <c r="D602" i="14" s="1"/>
  <c r="B603" i="10"/>
  <c r="D603" i="10" s="1"/>
  <c r="B603" i="12"/>
  <c r="D603" i="12" s="1"/>
  <c r="B603" i="13"/>
  <c r="D603" i="13" s="1"/>
  <c r="B603" i="14"/>
  <c r="D603" i="14" s="1"/>
  <c r="B604" i="10"/>
  <c r="D604" i="10" s="1"/>
  <c r="B604" i="11"/>
  <c r="D604" i="11" s="1"/>
  <c r="B604" i="12"/>
  <c r="D604" i="12" s="1"/>
  <c r="G604" i="12" s="1"/>
  <c r="B604" i="13"/>
  <c r="D604" i="13" s="1"/>
  <c r="G604" i="13" s="1"/>
  <c r="B604" i="14"/>
  <c r="D604" i="14" s="1"/>
  <c r="B605" i="10"/>
  <c r="D605" i="10" s="1"/>
  <c r="B605" i="11"/>
  <c r="D605" i="11" s="1"/>
  <c r="G605" i="11" s="1"/>
  <c r="B605" i="12"/>
  <c r="D605" i="12" s="1"/>
  <c r="B605" i="13"/>
  <c r="D605" i="13" s="1"/>
  <c r="B605" i="14"/>
  <c r="D605" i="14" s="1"/>
  <c r="G605" i="14" s="1"/>
  <c r="B606" i="10"/>
  <c r="D606" i="10" s="1"/>
  <c r="B606" i="11"/>
  <c r="D606" i="11" s="1"/>
  <c r="B606" i="12"/>
  <c r="D606" i="12" s="1"/>
  <c r="B606" i="13"/>
  <c r="D606" i="13" s="1"/>
  <c r="E606" i="13" s="1"/>
  <c r="B606" i="14"/>
  <c r="D606" i="14" s="1"/>
  <c r="B607" i="10"/>
  <c r="D607" i="10" s="1"/>
  <c r="B607" i="11"/>
  <c r="D607" i="11" s="1"/>
  <c r="B607" i="12"/>
  <c r="D607" i="12" s="1"/>
  <c r="B607" i="13"/>
  <c r="D607" i="13" s="1"/>
  <c r="B607" i="14"/>
  <c r="D607" i="14" s="1"/>
  <c r="E607" i="14" s="1"/>
  <c r="B608" i="11"/>
  <c r="D608" i="11" s="1"/>
  <c r="B608" i="12"/>
  <c r="D608" i="12" s="1"/>
  <c r="B608" i="13"/>
  <c r="D608" i="13" s="1"/>
  <c r="B608" i="14"/>
  <c r="D608" i="14" s="1"/>
  <c r="B609" i="10"/>
  <c r="D609" i="10" s="1"/>
  <c r="B609" i="11"/>
  <c r="D609" i="11" s="1"/>
  <c r="E609" i="11" s="1"/>
  <c r="B609" i="12"/>
  <c r="D609" i="12" s="1"/>
  <c r="B610" i="10"/>
  <c r="D610" i="10" s="1"/>
  <c r="B610" i="11"/>
  <c r="D610" i="11" s="1"/>
  <c r="B610" i="12"/>
  <c r="D610" i="12" s="1"/>
  <c r="G610" i="12" s="1"/>
  <c r="B610" i="13"/>
  <c r="D610" i="13" s="1"/>
  <c r="B610" i="14"/>
  <c r="D610" i="14" s="1"/>
  <c r="B611" i="10"/>
  <c r="D611" i="10" s="1"/>
  <c r="B611" i="13"/>
  <c r="D611" i="13" s="1"/>
  <c r="E611" i="13" s="1"/>
  <c r="B611" i="14"/>
  <c r="D611" i="14" s="1"/>
  <c r="B612" i="10"/>
  <c r="D612" i="10" s="1"/>
  <c r="B612" i="11"/>
  <c r="D612" i="11" s="1"/>
  <c r="B612" i="12"/>
  <c r="D612" i="12" s="1"/>
  <c r="G612" i="12" s="1"/>
  <c r="B612" i="13"/>
  <c r="D612" i="13" s="1"/>
  <c r="B612" i="14"/>
  <c r="D612" i="14" s="1"/>
  <c r="B613" i="11"/>
  <c r="D613" i="11" s="1"/>
  <c r="G613" i="11" s="1"/>
  <c r="B613" i="12"/>
  <c r="D613" i="12" s="1"/>
  <c r="B613" i="14"/>
  <c r="D613" i="14" s="1"/>
  <c r="G613" i="14" s="1"/>
  <c r="B614" i="10"/>
  <c r="D614" i="10" s="1"/>
  <c r="B614" i="11"/>
  <c r="D614" i="11" s="1"/>
  <c r="B614" i="14"/>
  <c r="D614" i="14" s="1"/>
  <c r="B615" i="10"/>
  <c r="D615" i="10" s="1"/>
  <c r="B615" i="11"/>
  <c r="D615" i="11" s="1"/>
  <c r="G615" i="11" s="1"/>
  <c r="B615" i="12"/>
  <c r="D615" i="12" s="1"/>
  <c r="B615" i="13"/>
  <c r="D615" i="13" s="1"/>
  <c r="B615" i="14"/>
  <c r="D615" i="14" s="1"/>
  <c r="E615" i="14" s="1"/>
  <c r="B616" i="12"/>
  <c r="D616" i="12" s="1"/>
  <c r="G616" i="12" s="1"/>
  <c r="B616" i="13"/>
  <c r="D616" i="13" s="1"/>
  <c r="B616" i="14"/>
  <c r="D616" i="14" s="1"/>
  <c r="B617" i="10"/>
  <c r="D617" i="10" s="1"/>
  <c r="B617" i="11"/>
  <c r="D617" i="11" s="1"/>
  <c r="E617" i="11" s="1"/>
  <c r="B617" i="12"/>
  <c r="D617" i="12" s="1"/>
  <c r="B617" i="13"/>
  <c r="D617" i="13" s="1"/>
  <c r="E617" i="13" s="1"/>
  <c r="B617" i="14"/>
  <c r="D617" i="14" s="1"/>
  <c r="G617" i="14" s="1"/>
  <c r="B618" i="11"/>
  <c r="D618" i="11" s="1"/>
  <c r="E618" i="11" s="1"/>
  <c r="F618" i="11" s="1"/>
  <c r="B618" i="12"/>
  <c r="D618" i="12" s="1"/>
  <c r="G618" i="12" s="1"/>
  <c r="B618" i="13"/>
  <c r="D618" i="13" s="1"/>
  <c r="B618" i="14"/>
  <c r="D618" i="14" s="1"/>
  <c r="B619" i="10"/>
  <c r="D619" i="10" s="1"/>
  <c r="B619" i="11"/>
  <c r="D619" i="11" s="1"/>
  <c r="B619" i="12"/>
  <c r="D619" i="12" s="1"/>
  <c r="B619" i="13"/>
  <c r="D619" i="13" s="1"/>
  <c r="E619" i="13" s="1"/>
  <c r="B619" i="14"/>
  <c r="D619" i="14" s="1"/>
  <c r="B620" i="10"/>
  <c r="D620" i="10" s="1"/>
  <c r="B620" i="11"/>
  <c r="D620" i="11" s="1"/>
  <c r="B620" i="12"/>
  <c r="D620" i="12" s="1"/>
  <c r="G620" i="12" s="1"/>
  <c r="B620" i="13"/>
  <c r="D620" i="13" s="1"/>
  <c r="G620" i="13" s="1"/>
  <c r="B620" i="14"/>
  <c r="D620" i="14" s="1"/>
  <c r="B621" i="10"/>
  <c r="D621" i="10" s="1"/>
  <c r="B621" i="11"/>
  <c r="D621" i="11" s="1"/>
  <c r="G621" i="11" s="1"/>
  <c r="B621" i="12"/>
  <c r="D621" i="12" s="1"/>
  <c r="B621" i="13"/>
  <c r="D621" i="13" s="1"/>
  <c r="B621" i="14"/>
  <c r="D621" i="14" s="1"/>
  <c r="G621" i="14" s="1"/>
  <c r="B622" i="10"/>
  <c r="D622" i="10" s="1"/>
  <c r="B622" i="11"/>
  <c r="D622" i="11" s="1"/>
  <c r="B622" i="12"/>
  <c r="D622" i="12" s="1"/>
  <c r="B622" i="13"/>
  <c r="D622" i="13" s="1"/>
  <c r="E622" i="13" s="1"/>
  <c r="B622" i="14"/>
  <c r="D622" i="14" s="1"/>
  <c r="B623" i="10"/>
  <c r="D623" i="10" s="1"/>
  <c r="B623" i="11"/>
  <c r="D623" i="11" s="1"/>
  <c r="B623" i="12"/>
  <c r="D623" i="12" s="1"/>
  <c r="B623" i="13"/>
  <c r="D623" i="13" s="1"/>
  <c r="B623" i="14"/>
  <c r="D623" i="14" s="1"/>
  <c r="B624" i="10"/>
  <c r="D624" i="10" s="1"/>
  <c r="B624" i="11"/>
  <c r="D624" i="11" s="1"/>
  <c r="B624" i="12"/>
  <c r="D624" i="12" s="1"/>
  <c r="G624" i="12" s="1"/>
  <c r="B624" i="13"/>
  <c r="D624" i="13" s="1"/>
  <c r="B624" i="14"/>
  <c r="D624" i="14" s="1"/>
  <c r="B625" i="10"/>
  <c r="D625" i="10" s="1"/>
  <c r="B625" i="11"/>
  <c r="D625" i="11" s="1"/>
  <c r="B625" i="12"/>
  <c r="D625" i="12" s="1"/>
  <c r="B625" i="13"/>
  <c r="D625" i="13" s="1"/>
  <c r="E625" i="13" s="1"/>
  <c r="B625" i="14"/>
  <c r="D625" i="14" s="1"/>
  <c r="G625" i="14" s="1"/>
  <c r="B626" i="10"/>
  <c r="D626" i="10" s="1"/>
  <c r="B626" i="11"/>
  <c r="D626" i="11" s="1"/>
  <c r="E626" i="11" s="1"/>
  <c r="F626" i="11" s="1"/>
  <c r="B626" i="12"/>
  <c r="D626" i="12" s="1"/>
  <c r="G626" i="12" s="1"/>
  <c r="B626" i="13"/>
  <c r="D626" i="13" s="1"/>
  <c r="B626" i="14"/>
  <c r="D626" i="14" s="1"/>
  <c r="B627" i="10"/>
  <c r="D627" i="10" s="1"/>
  <c r="B627" i="11"/>
  <c r="D627" i="11" s="1"/>
  <c r="B627" i="12"/>
  <c r="D627" i="12" s="1"/>
  <c r="B627" i="13"/>
  <c r="D627" i="13" s="1"/>
  <c r="B627" i="14"/>
  <c r="D627" i="14" s="1"/>
  <c r="B628" i="10"/>
  <c r="D628" i="10" s="1"/>
  <c r="B628" i="11"/>
  <c r="D628" i="11" s="1"/>
  <c r="B628" i="12"/>
  <c r="D628" i="12" s="1"/>
  <c r="G628" i="12" s="1"/>
  <c r="B628" i="13"/>
  <c r="D628" i="13" s="1"/>
  <c r="B628" i="14"/>
  <c r="D628" i="14" s="1"/>
  <c r="B629" i="11"/>
  <c r="D629" i="11" s="1"/>
  <c r="G629" i="11" s="1"/>
  <c r="B629" i="12"/>
  <c r="D629" i="12" s="1"/>
  <c r="B629" i="14"/>
  <c r="D629" i="14" s="1"/>
  <c r="G629" i="14" s="1"/>
  <c r="B630" i="10"/>
  <c r="D630" i="10" s="1"/>
  <c r="B630" i="11"/>
  <c r="D630" i="11" s="1"/>
  <c r="B630" i="12"/>
  <c r="D630" i="12" s="1"/>
  <c r="E630" i="12" s="1"/>
  <c r="B631" i="10"/>
  <c r="D631" i="10" s="1"/>
  <c r="B631" i="11"/>
  <c r="D631" i="11" s="1"/>
  <c r="B631" i="12"/>
  <c r="D631" i="12" s="1"/>
  <c r="E631" i="12" s="1"/>
  <c r="F631" i="12" s="1"/>
  <c r="B631" i="13"/>
  <c r="D631" i="13" s="1"/>
  <c r="B631" i="14"/>
  <c r="D631" i="14" s="1"/>
  <c r="B632" i="10"/>
  <c r="D632" i="10" s="1"/>
  <c r="B632" i="13"/>
  <c r="D632" i="13" s="1"/>
  <c r="B632" i="14"/>
  <c r="D632" i="14" s="1"/>
  <c r="B633" i="10"/>
  <c r="D633" i="10" s="1"/>
  <c r="B633" i="11"/>
  <c r="D633" i="11" s="1"/>
  <c r="B633" i="12"/>
  <c r="D633" i="12" s="1"/>
  <c r="B633" i="13"/>
  <c r="D633" i="13" s="1"/>
  <c r="E633" i="13" s="1"/>
  <c r="B633" i="14"/>
  <c r="D633" i="14" s="1"/>
  <c r="G633" i="14" s="1"/>
  <c r="B634" i="10"/>
  <c r="D634" i="10" s="1"/>
  <c r="B634" i="11"/>
  <c r="D634" i="11" s="1"/>
  <c r="B634" i="12"/>
  <c r="D634" i="12" s="1"/>
  <c r="G634" i="12" s="1"/>
  <c r="B634" i="13"/>
  <c r="D634" i="13" s="1"/>
  <c r="G634" i="13" s="1"/>
  <c r="B634" i="14"/>
  <c r="D634" i="14" s="1"/>
  <c r="B635" i="10"/>
  <c r="D635" i="10" s="1"/>
  <c r="B635" i="11"/>
  <c r="D635" i="11" s="1"/>
  <c r="B635" i="12"/>
  <c r="D635" i="12" s="1"/>
  <c r="B635" i="13"/>
  <c r="D635" i="13" s="1"/>
  <c r="E635" i="13" s="1"/>
  <c r="F635" i="13" s="1"/>
  <c r="B635" i="14"/>
  <c r="D635" i="14" s="1"/>
  <c r="B636" i="10"/>
  <c r="D636" i="10" s="1"/>
  <c r="B636" i="11"/>
  <c r="D636" i="11" s="1"/>
  <c r="B636" i="12"/>
  <c r="D636" i="12" s="1"/>
  <c r="G636" i="12" s="1"/>
  <c r="B636" i="13"/>
  <c r="D636" i="13" s="1"/>
  <c r="G636" i="13" s="1"/>
  <c r="B636" i="14"/>
  <c r="D636" i="14" s="1"/>
  <c r="B637" i="10"/>
  <c r="D637" i="10" s="1"/>
  <c r="B637" i="11"/>
  <c r="D637" i="11" s="1"/>
  <c r="G637" i="11" s="1"/>
  <c r="B637" i="12"/>
  <c r="D637" i="12" s="1"/>
  <c r="B637" i="13"/>
  <c r="D637" i="13" s="1"/>
  <c r="B637" i="14"/>
  <c r="D637" i="14" s="1"/>
  <c r="G637" i="14" s="1"/>
  <c r="B638" i="10"/>
  <c r="D638" i="10" s="1"/>
  <c r="B638" i="11"/>
  <c r="D638" i="11" s="1"/>
  <c r="B638" i="12"/>
  <c r="D638" i="12" s="1"/>
  <c r="B638" i="13"/>
  <c r="D638" i="13" s="1"/>
  <c r="E638" i="13" s="1"/>
  <c r="B638" i="14"/>
  <c r="D638" i="14" s="1"/>
  <c r="B639" i="10"/>
  <c r="D639" i="10" s="1"/>
  <c r="B639" i="11"/>
  <c r="D639" i="11" s="1"/>
  <c r="B639" i="12"/>
  <c r="D639" i="12" s="1"/>
  <c r="B639" i="13"/>
  <c r="D639" i="13" s="1"/>
  <c r="B639" i="14"/>
  <c r="D639" i="14" s="1"/>
  <c r="E639" i="14" s="1"/>
  <c r="B640" i="10"/>
  <c r="D640" i="10" s="1"/>
  <c r="B640" i="11"/>
  <c r="D640" i="11" s="1"/>
  <c r="B640" i="12"/>
  <c r="D640" i="12" s="1"/>
  <c r="B640" i="13"/>
  <c r="D640" i="13" s="1"/>
  <c r="B640" i="14"/>
  <c r="D640" i="14" s="1"/>
  <c r="B641" i="10"/>
  <c r="D641" i="10" s="1"/>
  <c r="B641" i="11"/>
  <c r="D641" i="11" s="1"/>
  <c r="G641" i="11" s="1"/>
  <c r="B641" i="12"/>
  <c r="D641" i="12" s="1"/>
  <c r="B641" i="13"/>
  <c r="D641" i="13" s="1"/>
  <c r="B641" i="14"/>
  <c r="D641" i="14" s="1"/>
  <c r="G641" i="14" s="1"/>
  <c r="B642" i="10"/>
  <c r="D642" i="10" s="1"/>
  <c r="B642" i="11"/>
  <c r="D642" i="11" s="1"/>
  <c r="B642" i="12"/>
  <c r="D642" i="12" s="1"/>
  <c r="G642" i="12" s="1"/>
  <c r="B642" i="13"/>
  <c r="D642" i="13" s="1"/>
  <c r="B642" i="14"/>
  <c r="D642" i="14" s="1"/>
  <c r="B643" i="10"/>
  <c r="D643" i="10" s="1"/>
  <c r="B643" i="11"/>
  <c r="D643" i="11" s="1"/>
  <c r="E643" i="11" s="1"/>
  <c r="B643" i="12"/>
  <c r="D643" i="12" s="1"/>
  <c r="B643" i="13"/>
  <c r="D643" i="13" s="1"/>
  <c r="G643" i="13" s="1"/>
  <c r="B643" i="14"/>
  <c r="D643" i="14" s="1"/>
  <c r="B644" i="10"/>
  <c r="D644" i="10" s="1"/>
  <c r="B644" i="11"/>
  <c r="D644" i="11" s="1"/>
  <c r="B644" i="12"/>
  <c r="D644" i="12" s="1"/>
  <c r="G644" i="12" s="1"/>
  <c r="B644" i="13"/>
  <c r="D644" i="13" s="1"/>
  <c r="B644" i="14"/>
  <c r="D644" i="14" s="1"/>
  <c r="B645" i="10"/>
  <c r="D645" i="10" s="1"/>
  <c r="B645" i="11"/>
  <c r="D645" i="11" s="1"/>
  <c r="G645" i="11" s="1"/>
  <c r="B645" i="12"/>
  <c r="D645" i="12" s="1"/>
  <c r="B645" i="14"/>
  <c r="D645" i="14" s="1"/>
  <c r="G645" i="14" s="1"/>
  <c r="B646" i="10"/>
  <c r="D646" i="10" s="1"/>
  <c r="B646" i="11"/>
  <c r="D646" i="11" s="1"/>
  <c r="B646" i="12"/>
  <c r="D646" i="12" s="1"/>
  <c r="B646" i="13"/>
  <c r="D646" i="13" s="1"/>
  <c r="B646" i="14"/>
  <c r="D646" i="14" s="1"/>
  <c r="B647" i="10"/>
  <c r="D647" i="10" s="1"/>
  <c r="B647" i="11"/>
  <c r="D647" i="11" s="1"/>
  <c r="B647" i="12"/>
  <c r="D647" i="12" s="1"/>
  <c r="E647" i="12" s="1"/>
  <c r="F647" i="12" s="1"/>
  <c r="B647" i="13"/>
  <c r="D647" i="13" s="1"/>
  <c r="B647" i="14"/>
  <c r="D647" i="14" s="1"/>
  <c r="E647" i="14" s="1"/>
  <c r="B648" i="10"/>
  <c r="D648" i="10" s="1"/>
  <c r="B648" i="11"/>
  <c r="D648" i="11" s="1"/>
  <c r="B648" i="12"/>
  <c r="D648" i="12" s="1"/>
  <c r="B648" i="13"/>
  <c r="D648" i="13" s="1"/>
  <c r="B648" i="14"/>
  <c r="D648" i="14" s="1"/>
  <c r="B649" i="10"/>
  <c r="D649" i="10" s="1"/>
  <c r="B649" i="11"/>
  <c r="D649" i="11" s="1"/>
  <c r="B649" i="12"/>
  <c r="D649" i="12" s="1"/>
  <c r="B649" i="13"/>
  <c r="D649" i="13" s="1"/>
  <c r="B649" i="14"/>
  <c r="D649" i="14" s="1"/>
  <c r="G649" i="14" s="1"/>
  <c r="B650" i="10"/>
  <c r="D650" i="10" s="1"/>
  <c r="B650" i="11"/>
  <c r="D650" i="11" s="1"/>
  <c r="B650" i="12"/>
  <c r="D650" i="12" s="1"/>
  <c r="G650" i="12" s="1"/>
  <c r="B650" i="13"/>
  <c r="D650" i="13" s="1"/>
  <c r="B650" i="14"/>
  <c r="D650" i="14" s="1"/>
  <c r="B651" i="10"/>
  <c r="D651" i="10" s="1"/>
  <c r="B651" i="11"/>
  <c r="D651" i="11" s="1"/>
  <c r="B651" i="12"/>
  <c r="D651" i="12" s="1"/>
  <c r="B651" i="13"/>
  <c r="D651" i="13" s="1"/>
  <c r="B651" i="14"/>
  <c r="D651" i="14" s="1"/>
  <c r="B652" i="10"/>
  <c r="D652" i="10" s="1"/>
  <c r="B652" i="11"/>
  <c r="D652" i="11" s="1"/>
  <c r="B652" i="12"/>
  <c r="D652" i="12" s="1"/>
  <c r="G652" i="12" s="1"/>
  <c r="B652" i="13"/>
  <c r="D652" i="13" s="1"/>
  <c r="B652" i="14"/>
  <c r="D652" i="14" s="1"/>
  <c r="B653" i="10"/>
  <c r="D653" i="10" s="1"/>
  <c r="B653" i="11"/>
  <c r="D653" i="11" s="1"/>
  <c r="B653" i="12"/>
  <c r="D653" i="12" s="1"/>
  <c r="B653" i="13"/>
  <c r="D653" i="13" s="1"/>
  <c r="G653" i="13" s="1"/>
  <c r="B653" i="14"/>
  <c r="D653" i="14" s="1"/>
  <c r="G653" i="14" s="1"/>
  <c r="B654" i="10"/>
  <c r="D654" i="10" s="1"/>
  <c r="B654" i="11"/>
  <c r="D654" i="11" s="1"/>
  <c r="B654" i="12"/>
  <c r="D654" i="12" s="1"/>
  <c r="B654" i="13"/>
  <c r="D654" i="13" s="1"/>
  <c r="B654" i="14"/>
  <c r="D654" i="14" s="1"/>
  <c r="B655" i="10"/>
  <c r="D655" i="10" s="1"/>
  <c r="B655" i="11"/>
  <c r="D655" i="11" s="1"/>
  <c r="B655" i="12"/>
  <c r="D655" i="12" s="1"/>
  <c r="G655" i="12" s="1"/>
  <c r="B655" i="13"/>
  <c r="D655" i="13" s="1"/>
  <c r="B655" i="14"/>
  <c r="D655" i="14" s="1"/>
  <c r="B656" i="10"/>
  <c r="D656" i="10" s="1"/>
  <c r="B656" i="11"/>
  <c r="D656" i="11" s="1"/>
  <c r="B656" i="12"/>
  <c r="D656" i="12" s="1"/>
  <c r="B656" i="13"/>
  <c r="D656" i="13" s="1"/>
  <c r="B656" i="14"/>
  <c r="D656" i="14" s="1"/>
  <c r="B657" i="10"/>
  <c r="D657" i="10" s="1"/>
  <c r="B657" i="11"/>
  <c r="D657" i="11" s="1"/>
  <c r="G657" i="11" s="1"/>
  <c r="B657" i="12"/>
  <c r="D657" i="12" s="1"/>
  <c r="E657" i="12" s="1"/>
  <c r="B657" i="13"/>
  <c r="D657" i="13" s="1"/>
  <c r="B657" i="14"/>
  <c r="D657" i="14" s="1"/>
  <c r="G657" i="14" s="1"/>
  <c r="B658" i="10"/>
  <c r="D658" i="10" s="1"/>
  <c r="B658" i="11"/>
  <c r="D658" i="11" s="1"/>
  <c r="B658" i="12"/>
  <c r="D658" i="12" s="1"/>
  <c r="B658" i="13"/>
  <c r="D658" i="13" s="1"/>
  <c r="B658" i="14"/>
  <c r="D658" i="14" s="1"/>
  <c r="B659" i="10"/>
  <c r="D659" i="10" s="1"/>
  <c r="B659" i="11"/>
  <c r="D659" i="11" s="1"/>
  <c r="B659" i="12"/>
  <c r="D659" i="12" s="1"/>
  <c r="E659" i="12" s="1"/>
  <c r="F659" i="12" s="1"/>
  <c r="B659" i="13"/>
  <c r="D659" i="13" s="1"/>
  <c r="B659" i="14"/>
  <c r="D659" i="14" s="1"/>
  <c r="B660" i="10"/>
  <c r="D660" i="10" s="1"/>
  <c r="B660" i="11"/>
  <c r="D660" i="11" s="1"/>
  <c r="B660" i="12"/>
  <c r="D660" i="12" s="1"/>
  <c r="B660" i="13"/>
  <c r="D660" i="13" s="1"/>
  <c r="B661" i="10"/>
  <c r="D661" i="10" s="1"/>
  <c r="B661" i="11"/>
  <c r="D661" i="11" s="1"/>
  <c r="B661" i="12"/>
  <c r="D661" i="12" s="1"/>
  <c r="B661" i="13"/>
  <c r="D661" i="13" s="1"/>
  <c r="G661" i="13" s="1"/>
  <c r="B661" i="14"/>
  <c r="D661" i="14" s="1"/>
  <c r="G661" i="14" s="1"/>
  <c r="B662" i="10"/>
  <c r="D662" i="10" s="1"/>
  <c r="B662" i="11"/>
  <c r="D662" i="11" s="1"/>
  <c r="B662" i="13"/>
  <c r="D662" i="13" s="1"/>
  <c r="B662" i="14"/>
  <c r="D662" i="14" s="1"/>
  <c r="B663" i="10"/>
  <c r="D663" i="10" s="1"/>
  <c r="B663" i="11"/>
  <c r="D663" i="11" s="1"/>
  <c r="B663" i="12"/>
  <c r="D663" i="12" s="1"/>
  <c r="B663" i="13"/>
  <c r="D663" i="13" s="1"/>
  <c r="B663" i="14"/>
  <c r="D663" i="14" s="1"/>
  <c r="B664" i="10"/>
  <c r="D664" i="10" s="1"/>
  <c r="B664" i="11"/>
  <c r="D664" i="11" s="1"/>
  <c r="B664" i="12"/>
  <c r="D664" i="12" s="1"/>
  <c r="G664" i="12" s="1"/>
  <c r="B664" i="13"/>
  <c r="D664" i="13" s="1"/>
  <c r="B664" i="14"/>
  <c r="D664" i="14" s="1"/>
  <c r="B665" i="10"/>
  <c r="D665" i="10" s="1"/>
  <c r="B665" i="11"/>
  <c r="D665" i="11" s="1"/>
  <c r="G665" i="11" s="1"/>
  <c r="B665" i="12"/>
  <c r="D665" i="12" s="1"/>
  <c r="B665" i="14"/>
  <c r="D665" i="14" s="1"/>
  <c r="B666" i="10"/>
  <c r="D666" i="10" s="1"/>
  <c r="B666" i="11"/>
  <c r="D666" i="11" s="1"/>
  <c r="B666" i="12"/>
  <c r="D666" i="12" s="1"/>
  <c r="E666" i="12" s="1"/>
  <c r="B666" i="13"/>
  <c r="D666" i="13" s="1"/>
  <c r="B666" i="14"/>
  <c r="D666" i="14" s="1"/>
  <c r="B667" i="10"/>
  <c r="D667" i="10" s="1"/>
  <c r="B667" i="13"/>
  <c r="D667" i="13" s="1"/>
  <c r="G667" i="13" s="1"/>
  <c r="B667" i="14"/>
  <c r="D667" i="14" s="1"/>
  <c r="G667" i="14" s="1"/>
  <c r="B668" i="10"/>
  <c r="D668" i="10" s="1"/>
  <c r="B668" i="11"/>
  <c r="D668" i="11" s="1"/>
  <c r="B668" i="12"/>
  <c r="D668" i="12" s="1"/>
  <c r="G668" i="12" s="1"/>
  <c r="B668" i="13"/>
  <c r="D668" i="13" s="1"/>
  <c r="B669" i="11"/>
  <c r="D669" i="11" s="1"/>
  <c r="B669" i="12"/>
  <c r="D669" i="12" s="1"/>
  <c r="B669" i="13"/>
  <c r="D669" i="13" s="1"/>
  <c r="G669" i="13" s="1"/>
  <c r="B669" i="14"/>
  <c r="D669" i="14" s="1"/>
  <c r="G669" i="14" s="1"/>
  <c r="B670" i="10"/>
  <c r="D670" i="10" s="1"/>
  <c r="B670" i="11"/>
  <c r="D670" i="11" s="1"/>
  <c r="B670" i="14"/>
  <c r="D670" i="14" s="1"/>
  <c r="B671" i="10"/>
  <c r="D671" i="10" s="1"/>
  <c r="B671" i="11"/>
  <c r="D671" i="11" s="1"/>
  <c r="B671" i="12"/>
  <c r="D671" i="12" s="1"/>
  <c r="G671" i="12" s="1"/>
  <c r="B671" i="13"/>
  <c r="D671" i="13" s="1"/>
  <c r="B671" i="14"/>
  <c r="D671" i="14" s="1"/>
  <c r="E671" i="14" s="1"/>
  <c r="B672" i="10"/>
  <c r="D672" i="10" s="1"/>
  <c r="B672" i="11"/>
  <c r="D672" i="11" s="1"/>
  <c r="B672" i="12"/>
  <c r="D672" i="12" s="1"/>
  <c r="G672" i="12" s="1"/>
  <c r="B672" i="13"/>
  <c r="D672" i="13" s="1"/>
  <c r="B672" i="14"/>
  <c r="D672" i="14" s="1"/>
  <c r="B673" i="10"/>
  <c r="D673" i="10" s="1"/>
  <c r="B673" i="11"/>
  <c r="D673" i="11" s="1"/>
  <c r="G673" i="11" s="1"/>
  <c r="B673" i="12"/>
  <c r="D673" i="12" s="1"/>
  <c r="B673" i="13"/>
  <c r="D673" i="13" s="1"/>
  <c r="G673" i="13" s="1"/>
  <c r="B673" i="14"/>
  <c r="D673" i="14" s="1"/>
  <c r="B674" i="10"/>
  <c r="D674" i="10" s="1"/>
  <c r="B674" i="11"/>
  <c r="D674" i="11" s="1"/>
  <c r="B674" i="12"/>
  <c r="D674" i="12" s="1"/>
  <c r="E674" i="12" s="1"/>
  <c r="B674" i="13"/>
  <c r="D674" i="13" s="1"/>
  <c r="B674" i="14"/>
  <c r="D674" i="14" s="1"/>
  <c r="B675" i="10"/>
  <c r="D675" i="10" s="1"/>
  <c r="B675" i="11"/>
  <c r="D675" i="11" s="1"/>
  <c r="E675" i="11" s="1"/>
  <c r="B675" i="12"/>
  <c r="D675" i="12" s="1"/>
  <c r="B675" i="13"/>
  <c r="D675" i="13" s="1"/>
  <c r="G675" i="13" s="1"/>
  <c r="B675" i="14"/>
  <c r="D675" i="14" s="1"/>
  <c r="G675" i="14" s="1"/>
  <c r="B676" i="10"/>
  <c r="D676" i="10" s="1"/>
  <c r="B676" i="11"/>
  <c r="D676" i="11" s="1"/>
  <c r="B676" i="12"/>
  <c r="D676" i="12" s="1"/>
  <c r="G676" i="12" s="1"/>
  <c r="B676" i="13"/>
  <c r="D676" i="13" s="1"/>
  <c r="B677" i="10"/>
  <c r="D677" i="10" s="1"/>
  <c r="B677" i="11"/>
  <c r="D677" i="11" s="1"/>
  <c r="G677" i="11" s="1"/>
  <c r="B677" i="12"/>
  <c r="D677" i="12" s="1"/>
  <c r="B677" i="13"/>
  <c r="D677" i="13" s="1"/>
  <c r="B677" i="14"/>
  <c r="D677" i="14" s="1"/>
  <c r="G677" i="14" s="1"/>
  <c r="B678" i="10"/>
  <c r="D678" i="10" s="1"/>
  <c r="B678" i="11"/>
  <c r="D678" i="11" s="1"/>
  <c r="B678" i="12"/>
  <c r="D678" i="12" s="1"/>
  <c r="B678" i="13"/>
  <c r="D678" i="13" s="1"/>
  <c r="B678" i="14"/>
  <c r="D678" i="14" s="1"/>
  <c r="B679" i="10"/>
  <c r="D679" i="10" s="1"/>
  <c r="B679" i="11"/>
  <c r="D679" i="11" s="1"/>
  <c r="B679" i="12"/>
  <c r="D679" i="12" s="1"/>
  <c r="B679" i="13"/>
  <c r="D679" i="13" s="1"/>
  <c r="E679" i="13" s="1"/>
  <c r="B679" i="14"/>
  <c r="D679" i="14" s="1"/>
  <c r="E679" i="14" s="1"/>
  <c r="B680" i="10"/>
  <c r="D680" i="10" s="1"/>
  <c r="B680" i="11"/>
  <c r="D680" i="11" s="1"/>
  <c r="B680" i="12"/>
  <c r="D680" i="12" s="1"/>
  <c r="G680" i="12" s="1"/>
  <c r="B680" i="13"/>
  <c r="D680" i="13" s="1"/>
  <c r="B680" i="14"/>
  <c r="D680" i="14" s="1"/>
  <c r="B681" i="10"/>
  <c r="D681" i="10" s="1"/>
  <c r="B681" i="11"/>
  <c r="D681" i="11" s="1"/>
  <c r="G681" i="11" s="1"/>
  <c r="B681" i="12"/>
  <c r="D681" i="12" s="1"/>
  <c r="B681" i="14"/>
  <c r="D681" i="14" s="1"/>
  <c r="G681" i="14" s="1"/>
  <c r="B682" i="10"/>
  <c r="D682" i="10" s="1"/>
  <c r="B682" i="11"/>
  <c r="D682" i="11" s="1"/>
  <c r="B682" i="12"/>
  <c r="D682" i="12" s="1"/>
  <c r="E682" i="12" s="1"/>
  <c r="B682" i="13"/>
  <c r="D682" i="13" s="1"/>
  <c r="B682" i="14"/>
  <c r="D682" i="14" s="1"/>
  <c r="B683" i="10"/>
  <c r="D683" i="10" s="1"/>
  <c r="B683" i="12"/>
  <c r="D683" i="12" s="1"/>
  <c r="B683" i="13"/>
  <c r="D683" i="13" s="1"/>
  <c r="B683" i="14"/>
  <c r="D683" i="14" s="1"/>
  <c r="E683" i="14" s="1"/>
  <c r="F683" i="14" s="1"/>
  <c r="B684" i="10"/>
  <c r="D684" i="10" s="1"/>
  <c r="B684" i="11"/>
  <c r="D684" i="11" s="1"/>
  <c r="B684" i="12"/>
  <c r="D684" i="12" s="1"/>
  <c r="G684" i="12" s="1"/>
  <c r="B684" i="13"/>
  <c r="D684" i="13" s="1"/>
  <c r="B684" i="14"/>
  <c r="D684" i="14" s="1"/>
  <c r="B685" i="11"/>
  <c r="D685" i="11" s="1"/>
  <c r="G685" i="11" s="1"/>
  <c r="B685" i="12"/>
  <c r="D685" i="12" s="1"/>
  <c r="G685" i="12" s="1"/>
  <c r="B685" i="13"/>
  <c r="D685" i="13" s="1"/>
  <c r="B685" i="14"/>
  <c r="D685" i="14" s="1"/>
  <c r="B686" i="10"/>
  <c r="D686" i="10" s="1"/>
  <c r="B686" i="11"/>
  <c r="D686" i="11" s="1"/>
  <c r="B686" i="14"/>
  <c r="D686" i="14" s="1"/>
  <c r="B687" i="10"/>
  <c r="D687" i="10" s="1"/>
  <c r="B687" i="11"/>
  <c r="D687" i="11" s="1"/>
  <c r="B687" i="12"/>
  <c r="D687" i="12" s="1"/>
  <c r="B687" i="13"/>
  <c r="D687" i="13" s="1"/>
  <c r="E687" i="13" s="1"/>
  <c r="B687" i="14"/>
  <c r="D687" i="14" s="1"/>
  <c r="E687" i="14" s="1"/>
  <c r="B688" i="12"/>
  <c r="D688" i="12" s="1"/>
  <c r="G688" i="12" s="1"/>
  <c r="B688" i="13"/>
  <c r="D688" i="13" s="1"/>
  <c r="B688" i="14"/>
  <c r="D688" i="14" s="1"/>
  <c r="B689" i="10"/>
  <c r="D689" i="10" s="1"/>
  <c r="B689" i="11"/>
  <c r="D689" i="11" s="1"/>
  <c r="G689" i="11" s="1"/>
  <c r="B689" i="12"/>
  <c r="D689" i="12" s="1"/>
  <c r="B689" i="13"/>
  <c r="D689" i="13" s="1"/>
  <c r="G689" i="13" s="1"/>
  <c r="B690" i="10"/>
  <c r="D690" i="10" s="1"/>
  <c r="B690" i="11"/>
  <c r="D690" i="11" s="1"/>
  <c r="B690" i="12"/>
  <c r="D690" i="12" s="1"/>
  <c r="E690" i="12" s="1"/>
  <c r="B690" i="13"/>
  <c r="D690" i="13" s="1"/>
  <c r="B690" i="14"/>
  <c r="D690" i="14" s="1"/>
  <c r="B691" i="10"/>
  <c r="D691" i="10" s="1"/>
  <c r="B691" i="11"/>
  <c r="D691" i="11" s="1"/>
  <c r="E691" i="11" s="1"/>
  <c r="B691" i="12"/>
  <c r="D691" i="12" s="1"/>
  <c r="B691" i="13"/>
  <c r="D691" i="13" s="1"/>
  <c r="G691" i="13" s="1"/>
  <c r="B691" i="14"/>
  <c r="D691" i="14" s="1"/>
  <c r="E691" i="14" s="1"/>
  <c r="B692" i="10"/>
  <c r="D692" i="10" s="1"/>
  <c r="B692" i="11"/>
  <c r="D692" i="11" s="1"/>
  <c r="B692" i="12"/>
  <c r="D692" i="12" s="1"/>
  <c r="G692" i="12" s="1"/>
  <c r="B692" i="13"/>
  <c r="D692" i="13" s="1"/>
  <c r="B692" i="14"/>
  <c r="D692" i="14" s="1"/>
  <c r="G692" i="14" s="1"/>
  <c r="B693" i="10"/>
  <c r="D693" i="10" s="1"/>
  <c r="B693" i="11"/>
  <c r="D693" i="11" s="1"/>
  <c r="G693" i="11" s="1"/>
  <c r="B693" i="12"/>
  <c r="D693" i="12" s="1"/>
  <c r="G693" i="12" s="1"/>
  <c r="B693" i="13"/>
  <c r="D693" i="13" s="1"/>
  <c r="B693" i="14"/>
  <c r="D693" i="14" s="1"/>
  <c r="B694" i="10"/>
  <c r="D694" i="10" s="1"/>
  <c r="B694" i="11"/>
  <c r="D694" i="11" s="1"/>
  <c r="B694" i="12"/>
  <c r="D694" i="12" s="1"/>
  <c r="B694" i="13"/>
  <c r="D694" i="13" s="1"/>
  <c r="B694" i="14"/>
  <c r="D694" i="14" s="1"/>
  <c r="B695" i="10"/>
  <c r="D695" i="10" s="1"/>
  <c r="B695" i="11"/>
  <c r="D695" i="11" s="1"/>
  <c r="B695" i="12"/>
  <c r="D695" i="12" s="1"/>
  <c r="B695" i="13"/>
  <c r="D695" i="13" s="1"/>
  <c r="B695" i="14"/>
  <c r="D695" i="14" s="1"/>
  <c r="B696" i="10"/>
  <c r="D696" i="10" s="1"/>
  <c r="B696" i="11"/>
  <c r="D696" i="11" s="1"/>
  <c r="B696" i="12"/>
  <c r="D696" i="12" s="1"/>
  <c r="G696" i="12" s="1"/>
  <c r="B696" i="13"/>
  <c r="D696" i="13" s="1"/>
  <c r="B696" i="14"/>
  <c r="D696" i="14" s="1"/>
  <c r="B697" i="10"/>
  <c r="D697" i="10" s="1"/>
  <c r="B697" i="11"/>
  <c r="D697" i="11" s="1"/>
  <c r="G697" i="11" s="1"/>
  <c r="B697" i="12"/>
  <c r="D697" i="12" s="1"/>
  <c r="B697" i="13"/>
  <c r="D697" i="13" s="1"/>
  <c r="B697" i="14"/>
  <c r="D697" i="14" s="1"/>
  <c r="B698" i="10"/>
  <c r="D698" i="10" s="1"/>
  <c r="B698" i="11"/>
  <c r="D698" i="11" s="1"/>
  <c r="B698" i="13"/>
  <c r="D698" i="13" s="1"/>
  <c r="B698" i="14"/>
  <c r="D698" i="14" s="1"/>
  <c r="B699" i="10"/>
  <c r="D699" i="10" s="1"/>
  <c r="B699" i="11"/>
  <c r="D699" i="11" s="1"/>
  <c r="E699" i="11" s="1"/>
  <c r="B699" i="13"/>
  <c r="D699" i="13" s="1"/>
  <c r="B699" i="14"/>
  <c r="D699" i="14" s="1"/>
  <c r="B700" i="10"/>
  <c r="D700" i="10" s="1"/>
  <c r="B700" i="11"/>
  <c r="D700" i="11" s="1"/>
  <c r="B700" i="12"/>
  <c r="D700" i="12" s="1"/>
  <c r="G700" i="12" s="1"/>
  <c r="B700" i="13"/>
  <c r="D700" i="13" s="1"/>
  <c r="B700" i="14"/>
  <c r="D700" i="14" s="1"/>
  <c r="G700" i="14" s="1"/>
  <c r="B701" i="12"/>
  <c r="D701" i="12" s="1"/>
  <c r="B701" i="14"/>
  <c r="D701" i="14" s="1"/>
  <c r="B702" i="10"/>
  <c r="D702" i="10" s="1"/>
  <c r="B702" i="11"/>
  <c r="D702" i="11" s="1"/>
  <c r="B702" i="12"/>
  <c r="D702" i="12" s="1"/>
  <c r="B702" i="13"/>
  <c r="D702" i="13" s="1"/>
  <c r="B702" i="14"/>
  <c r="D702" i="14" s="1"/>
  <c r="B703" i="10"/>
  <c r="D703" i="10" s="1"/>
  <c r="B703" i="11"/>
  <c r="D703" i="11" s="1"/>
  <c r="B703" i="12"/>
  <c r="D703" i="12" s="1"/>
  <c r="B703" i="13"/>
  <c r="D703" i="13" s="1"/>
  <c r="B703" i="14"/>
  <c r="D703" i="14" s="1"/>
  <c r="E703" i="14" s="1"/>
  <c r="B704" i="10"/>
  <c r="D704" i="10" s="1"/>
  <c r="B704" i="11"/>
  <c r="D704" i="11" s="1"/>
  <c r="B704" i="12"/>
  <c r="D704" i="12" s="1"/>
  <c r="G704" i="12" s="1"/>
  <c r="B704" i="13"/>
  <c r="D704" i="13" s="1"/>
  <c r="B704" i="14"/>
  <c r="D704" i="14" s="1"/>
  <c r="B705" i="10"/>
  <c r="D705" i="10" s="1"/>
  <c r="B705" i="11"/>
  <c r="D705" i="11" s="1"/>
  <c r="G705" i="11" s="1"/>
  <c r="B705" i="12"/>
  <c r="D705" i="12" s="1"/>
  <c r="B705" i="13"/>
  <c r="D705" i="13" s="1"/>
  <c r="B705" i="14"/>
  <c r="D705" i="14" s="1"/>
  <c r="B706" i="10"/>
  <c r="D706" i="10" s="1"/>
  <c r="B706" i="11"/>
  <c r="D706" i="11" s="1"/>
  <c r="B706" i="12"/>
  <c r="D706" i="12" s="1"/>
  <c r="E706" i="12" s="1"/>
  <c r="B706" i="13"/>
  <c r="D706" i="13" s="1"/>
  <c r="B706" i="14"/>
  <c r="D706" i="14" s="1"/>
  <c r="B707" i="10"/>
  <c r="D707" i="10" s="1"/>
  <c r="B707" i="11"/>
  <c r="D707" i="11" s="1"/>
  <c r="B707" i="12"/>
  <c r="D707" i="12" s="1"/>
  <c r="B707" i="13"/>
  <c r="D707" i="13" s="1"/>
  <c r="G707" i="13" s="1"/>
  <c r="B707" i="14"/>
  <c r="D707" i="14" s="1"/>
  <c r="E707" i="14" s="1"/>
  <c r="B708" i="10"/>
  <c r="D708" i="10" s="1"/>
  <c r="B708" i="11"/>
  <c r="D708" i="11" s="1"/>
  <c r="B708" i="12"/>
  <c r="D708" i="12" s="1"/>
  <c r="G708" i="12" s="1"/>
  <c r="B708" i="13"/>
  <c r="D708" i="13" s="1"/>
  <c r="B708" i="14"/>
  <c r="D708" i="14" s="1"/>
  <c r="B709" i="11"/>
  <c r="D709" i="11" s="1"/>
  <c r="B709" i="12"/>
  <c r="D709" i="12" s="1"/>
  <c r="B709" i="13"/>
  <c r="D709" i="13" s="1"/>
  <c r="B709" i="14"/>
  <c r="D709" i="14" s="1"/>
  <c r="B710" i="10"/>
  <c r="D710" i="10" s="1"/>
  <c r="B710" i="11"/>
  <c r="D710" i="11" s="1"/>
  <c r="B710" i="12"/>
  <c r="D710" i="12" s="1"/>
  <c r="B710" i="14"/>
  <c r="D710" i="14" s="1"/>
  <c r="B711" i="10"/>
  <c r="D711" i="10" s="1"/>
  <c r="B711" i="11"/>
  <c r="D711" i="11" s="1"/>
  <c r="B711" i="12"/>
  <c r="D711" i="12" s="1"/>
  <c r="B711" i="13"/>
  <c r="D711" i="13" s="1"/>
  <c r="B711" i="14"/>
  <c r="D711" i="14" s="1"/>
  <c r="E711" i="14" s="1"/>
  <c r="B712" i="10"/>
  <c r="D712" i="10" s="1"/>
  <c r="B712" i="12"/>
  <c r="D712" i="12" s="1"/>
  <c r="G712" i="12" s="1"/>
  <c r="B712" i="13"/>
  <c r="D712" i="13" s="1"/>
  <c r="B712" i="14"/>
  <c r="D712" i="14" s="1"/>
  <c r="B713" i="10"/>
  <c r="D713" i="10" s="1"/>
  <c r="B713" i="11"/>
  <c r="D713" i="11" s="1"/>
  <c r="G713" i="11" s="1"/>
  <c r="B713" i="12"/>
  <c r="D713" i="12" s="1"/>
  <c r="B713" i="13"/>
  <c r="D713" i="13" s="1"/>
  <c r="G713" i="13" s="1"/>
  <c r="B713" i="14"/>
  <c r="D713" i="14" s="1"/>
  <c r="G713" i="14" s="1"/>
  <c r="B714" i="10"/>
  <c r="D714" i="10" s="1"/>
  <c r="B714" i="11"/>
  <c r="D714" i="11" s="1"/>
  <c r="B714" i="12"/>
  <c r="D714" i="12" s="1"/>
  <c r="E714" i="12" s="1"/>
  <c r="B714" i="13"/>
  <c r="D714" i="13" s="1"/>
  <c r="B714" i="14"/>
  <c r="D714" i="14" s="1"/>
  <c r="G714" i="14" s="1"/>
  <c r="B715" i="10"/>
  <c r="D715" i="10" s="1"/>
  <c r="B715" i="11"/>
  <c r="D715" i="11" s="1"/>
  <c r="B715" i="12"/>
  <c r="D715" i="12" s="1"/>
  <c r="B715" i="13"/>
  <c r="D715" i="13" s="1"/>
  <c r="G715" i="13" s="1"/>
  <c r="B715" i="14"/>
  <c r="D715" i="14" s="1"/>
  <c r="B716" i="10"/>
  <c r="D716" i="10" s="1"/>
  <c r="B716" i="11"/>
  <c r="D716" i="11" s="1"/>
  <c r="B716" i="12"/>
  <c r="D716" i="12" s="1"/>
  <c r="G716" i="12" s="1"/>
  <c r="B716" i="13"/>
  <c r="D716" i="13" s="1"/>
  <c r="B716" i="14"/>
  <c r="D716" i="14" s="1"/>
  <c r="B717" i="10"/>
  <c r="D717" i="10" s="1"/>
  <c r="B717" i="11"/>
  <c r="D717" i="11" s="1"/>
  <c r="B717" i="12"/>
  <c r="D717" i="12" s="1"/>
  <c r="B717" i="13"/>
  <c r="D717" i="13" s="1"/>
  <c r="B717" i="14"/>
  <c r="D717" i="14" s="1"/>
  <c r="B718" i="10"/>
  <c r="D718" i="10" s="1"/>
  <c r="B718" i="11"/>
  <c r="D718" i="11" s="1"/>
  <c r="B718" i="12"/>
  <c r="D718" i="12" s="1"/>
  <c r="B718" i="13"/>
  <c r="D718" i="13" s="1"/>
  <c r="B718" i="14"/>
  <c r="D718" i="14" s="1"/>
  <c r="B719" i="10"/>
  <c r="D719" i="10" s="1"/>
  <c r="B719" i="11"/>
  <c r="D719" i="11" s="1"/>
  <c r="B719" i="12"/>
  <c r="D719" i="12" s="1"/>
  <c r="B719" i="13"/>
  <c r="D719" i="13" s="1"/>
  <c r="B719" i="14"/>
  <c r="D719" i="14" s="1"/>
  <c r="B720" i="10"/>
  <c r="D720" i="10" s="1"/>
  <c r="B720" i="11"/>
  <c r="D720" i="11" s="1"/>
  <c r="B720" i="12"/>
  <c r="D720" i="12" s="1"/>
  <c r="G720" i="12" s="1"/>
  <c r="B720" i="13"/>
  <c r="D720" i="13" s="1"/>
  <c r="B720" i="14"/>
  <c r="D720" i="14" s="1"/>
  <c r="B721" i="10"/>
  <c r="D721" i="10" s="1"/>
  <c r="B721" i="11"/>
  <c r="D721" i="11" s="1"/>
  <c r="G721" i="11" s="1"/>
  <c r="B721" i="12"/>
  <c r="D721" i="12" s="1"/>
  <c r="B721" i="13"/>
  <c r="D721" i="13" s="1"/>
  <c r="E721" i="13" s="1"/>
  <c r="B721" i="14"/>
  <c r="D721" i="14" s="1"/>
  <c r="B722" i="10"/>
  <c r="D722" i="10" s="1"/>
  <c r="B722" i="11"/>
  <c r="D722" i="11" s="1"/>
  <c r="B722" i="12"/>
  <c r="D722" i="12" s="1"/>
  <c r="E722" i="12" s="1"/>
  <c r="B722" i="13"/>
  <c r="D722" i="13" s="1"/>
  <c r="B722" i="14"/>
  <c r="D722" i="14" s="1"/>
  <c r="B723" i="10"/>
  <c r="D723" i="10" s="1"/>
  <c r="B723" i="11"/>
  <c r="D723" i="11" s="1"/>
  <c r="B723" i="12"/>
  <c r="D723" i="12" s="1"/>
  <c r="B723" i="13"/>
  <c r="D723" i="13" s="1"/>
  <c r="G723" i="13" s="1"/>
  <c r="B723" i="14"/>
  <c r="D723" i="14" s="1"/>
  <c r="E723" i="14" s="1"/>
  <c r="B724" i="10"/>
  <c r="D724" i="10" s="1"/>
  <c r="B724" i="11"/>
  <c r="D724" i="11" s="1"/>
  <c r="B724" i="12"/>
  <c r="D724" i="12" s="1"/>
  <c r="G724" i="12" s="1"/>
  <c r="B724" i="13"/>
  <c r="D724" i="13" s="1"/>
  <c r="B724" i="14"/>
  <c r="D724" i="14" s="1"/>
  <c r="B725" i="10"/>
  <c r="D725" i="10" s="1"/>
  <c r="B725" i="11"/>
  <c r="D725" i="11" s="1"/>
  <c r="B725" i="12"/>
  <c r="D725" i="12" s="1"/>
  <c r="B725" i="13"/>
  <c r="D725" i="13" s="1"/>
  <c r="B725" i="14"/>
  <c r="D725" i="14" s="1"/>
  <c r="B726" i="10"/>
  <c r="D726" i="10" s="1"/>
  <c r="B726" i="11"/>
  <c r="D726" i="11" s="1"/>
  <c r="B726" i="12"/>
  <c r="D726" i="12" s="1"/>
  <c r="B726" i="13"/>
  <c r="D726" i="13" s="1"/>
  <c r="B726" i="14"/>
  <c r="D726" i="14" s="1"/>
  <c r="B727" i="10"/>
  <c r="D727" i="10" s="1"/>
  <c r="B727" i="11"/>
  <c r="D727" i="11" s="1"/>
  <c r="B727" i="12"/>
  <c r="D727" i="12" s="1"/>
  <c r="B727" i="13"/>
  <c r="D727" i="13" s="1"/>
  <c r="B727" i="14"/>
  <c r="D727" i="14" s="1"/>
  <c r="B728" i="10"/>
  <c r="D728" i="10" s="1"/>
  <c r="B728" i="11"/>
  <c r="D728" i="11" s="1"/>
  <c r="B728" i="12"/>
  <c r="D728" i="12" s="1"/>
  <c r="G728" i="12" s="1"/>
  <c r="B728" i="13"/>
  <c r="D728" i="13" s="1"/>
  <c r="B728" i="14"/>
  <c r="D728" i="14" s="1"/>
  <c r="B729" i="10"/>
  <c r="D729" i="10" s="1"/>
  <c r="B729" i="11"/>
  <c r="D729" i="11" s="1"/>
  <c r="G729" i="11" s="1"/>
  <c r="B729" i="12"/>
  <c r="D729" i="12" s="1"/>
  <c r="B729" i="13"/>
  <c r="D729" i="13" s="1"/>
  <c r="B729" i="14"/>
  <c r="D729" i="14" s="1"/>
  <c r="B730" i="10"/>
  <c r="D730" i="10" s="1"/>
  <c r="B730" i="11"/>
  <c r="D730" i="11" s="1"/>
  <c r="B730" i="12"/>
  <c r="D730" i="12" s="1"/>
  <c r="E730" i="12" s="1"/>
  <c r="B730" i="13"/>
  <c r="D730" i="13" s="1"/>
  <c r="B730" i="14"/>
  <c r="D730" i="14" s="1"/>
  <c r="B731" i="10"/>
  <c r="D731" i="10" s="1"/>
  <c r="B731" i="11"/>
  <c r="D731" i="11" s="1"/>
  <c r="B731" i="12"/>
  <c r="D731" i="12" s="1"/>
  <c r="B731" i="13"/>
  <c r="D731" i="13" s="1"/>
  <c r="B731" i="14"/>
  <c r="D731" i="14" s="1"/>
  <c r="B732" i="10"/>
  <c r="D732" i="10" s="1"/>
  <c r="B732" i="11"/>
  <c r="D732" i="11" s="1"/>
  <c r="B732" i="12"/>
  <c r="D732" i="12" s="1"/>
  <c r="G732" i="12" s="1"/>
  <c r="B732" i="13"/>
  <c r="D732" i="13" s="1"/>
  <c r="B732" i="14"/>
  <c r="D732" i="14" s="1"/>
  <c r="G732" i="14" s="1"/>
  <c r="B733" i="10"/>
  <c r="D733" i="10" s="1"/>
  <c r="B733" i="11"/>
  <c r="B733" i="14"/>
  <c r="B734" i="10"/>
  <c r="D734" i="10" s="1"/>
  <c r="B734" i="11"/>
  <c r="D734" i="11" s="1"/>
  <c r="B734" i="12"/>
  <c r="D734" i="12" s="1"/>
  <c r="B734" i="13"/>
  <c r="D734" i="13" s="1"/>
  <c r="B734" i="14"/>
  <c r="D734" i="14" s="1"/>
  <c r="B735" i="10"/>
  <c r="D735" i="10" s="1"/>
  <c r="B735" i="11"/>
  <c r="D735" i="11" s="1"/>
  <c r="B735" i="12"/>
  <c r="D735" i="12" s="1"/>
  <c r="B735" i="13"/>
  <c r="D735" i="13" s="1"/>
  <c r="B735" i="14"/>
  <c r="D735" i="14" s="1"/>
  <c r="B736" i="10"/>
  <c r="D736" i="10" s="1"/>
  <c r="B736" i="11"/>
  <c r="D736" i="11" s="1"/>
  <c r="B736" i="12"/>
  <c r="D736" i="12" s="1"/>
  <c r="G736" i="12" s="1"/>
  <c r="B736" i="13"/>
  <c r="D736" i="13" s="1"/>
  <c r="B736" i="14"/>
  <c r="D736" i="14" s="1"/>
  <c r="B737" i="10"/>
  <c r="D737" i="10" s="1"/>
  <c r="G737" i="10" s="1"/>
  <c r="B737" i="11"/>
  <c r="D737" i="11" s="1"/>
  <c r="G737" i="11" s="1"/>
  <c r="B737" i="12"/>
  <c r="D737" i="12" s="1"/>
  <c r="B737" i="13"/>
  <c r="D737" i="13" s="1"/>
  <c r="G737" i="13" s="1"/>
  <c r="B737" i="14"/>
  <c r="D737" i="14" s="1"/>
  <c r="B738" i="10"/>
  <c r="D738" i="10" s="1"/>
  <c r="B738" i="11"/>
  <c r="D738" i="11" s="1"/>
  <c r="B738" i="12"/>
  <c r="D738" i="12" s="1"/>
  <c r="E738" i="12" s="1"/>
  <c r="B738" i="13"/>
  <c r="D738" i="13" s="1"/>
  <c r="B738" i="14"/>
  <c r="D738" i="14" s="1"/>
  <c r="B739" i="10"/>
  <c r="D739" i="10" s="1"/>
  <c r="B739" i="11"/>
  <c r="D739" i="11" s="1"/>
  <c r="B739" i="12"/>
  <c r="D739" i="12" s="1"/>
  <c r="B739" i="13"/>
  <c r="D739" i="13" s="1"/>
  <c r="G739" i="13" s="1"/>
  <c r="B739" i="14"/>
  <c r="D739" i="14" s="1"/>
  <c r="G739" i="14" s="1"/>
  <c r="B740" i="10"/>
  <c r="D740" i="10" s="1"/>
  <c r="B740" i="11"/>
  <c r="D740" i="11" s="1"/>
  <c r="B740" i="12"/>
  <c r="D740" i="12" s="1"/>
  <c r="G740" i="12" s="1"/>
  <c r="B740" i="13"/>
  <c r="D740" i="13" s="1"/>
  <c r="B740" i="14"/>
  <c r="D740" i="14" s="1"/>
  <c r="B741" i="10"/>
  <c r="D741" i="10" s="1"/>
  <c r="B741" i="11"/>
  <c r="D741" i="11" s="1"/>
  <c r="G741" i="11" s="1"/>
  <c r="B741" i="12"/>
  <c r="D741" i="12" s="1"/>
  <c r="B741" i="14"/>
  <c r="D741" i="14" s="1"/>
  <c r="B742" i="10"/>
  <c r="D742" i="10" s="1"/>
  <c r="G742" i="10" s="1"/>
  <c r="B742" i="11"/>
  <c r="D742" i="11" s="1"/>
  <c r="B742" i="12"/>
  <c r="D742" i="12" s="1"/>
  <c r="B742" i="13"/>
  <c r="D742" i="13" s="1"/>
  <c r="B742" i="14"/>
  <c r="D742" i="14" s="1"/>
  <c r="B743" i="10"/>
  <c r="D743" i="10" s="1"/>
  <c r="B743" i="11"/>
  <c r="D743" i="11" s="1"/>
  <c r="B743" i="12"/>
  <c r="D743" i="12" s="1"/>
  <c r="B743" i="13"/>
  <c r="D743" i="13" s="1"/>
  <c r="B743" i="14"/>
  <c r="D743" i="14" s="1"/>
  <c r="B744" i="10"/>
  <c r="D744" i="10" s="1"/>
  <c r="B744" i="11"/>
  <c r="D744" i="11" s="1"/>
  <c r="B744" i="12"/>
  <c r="D744" i="12" s="1"/>
  <c r="G744" i="12" s="1"/>
  <c r="B744" i="13"/>
  <c r="D744" i="13" s="1"/>
  <c r="B744" i="14"/>
  <c r="D744" i="14" s="1"/>
  <c r="B745" i="10"/>
  <c r="D745" i="10" s="1"/>
  <c r="B745" i="11"/>
  <c r="D745" i="11" s="1"/>
  <c r="G745" i="11" s="1"/>
  <c r="B745" i="12"/>
  <c r="D745" i="12" s="1"/>
  <c r="B745" i="13"/>
  <c r="D745" i="13" s="1"/>
  <c r="B745" i="14"/>
  <c r="D745" i="14" s="1"/>
  <c r="B746" i="10"/>
  <c r="D746" i="10" s="1"/>
  <c r="B746" i="11"/>
  <c r="D746" i="11" s="1"/>
  <c r="B746" i="12"/>
  <c r="D746" i="12" s="1"/>
  <c r="E746" i="12" s="1"/>
  <c r="B746" i="13"/>
  <c r="D746" i="13" s="1"/>
  <c r="B746" i="14"/>
  <c r="D746" i="14" s="1"/>
  <c r="B747" i="10"/>
  <c r="D747" i="10" s="1"/>
  <c r="G747" i="10" s="1"/>
  <c r="B747" i="11"/>
  <c r="D747" i="11" s="1"/>
  <c r="B747" i="12"/>
  <c r="D747" i="12" s="1"/>
  <c r="B747" i="13"/>
  <c r="D747" i="13" s="1"/>
  <c r="G747" i="13" s="1"/>
  <c r="B747" i="14"/>
  <c r="D747" i="14" s="1"/>
  <c r="B748" i="10"/>
  <c r="D748" i="10" s="1"/>
  <c r="B748" i="11"/>
  <c r="D748" i="11" s="1"/>
  <c r="B748" i="12"/>
  <c r="D748" i="12" s="1"/>
  <c r="G748" i="12" s="1"/>
  <c r="B748" i="13"/>
  <c r="D748" i="13" s="1"/>
  <c r="B748" i="14"/>
  <c r="D748" i="14" s="1"/>
  <c r="B749" i="10"/>
  <c r="D749" i="10" s="1"/>
  <c r="B749" i="11"/>
  <c r="D749" i="11" s="1"/>
  <c r="G749" i="11" s="1"/>
  <c r="B749" i="12"/>
  <c r="D749" i="12" s="1"/>
  <c r="G749" i="12" s="1"/>
  <c r="B749" i="13"/>
  <c r="D749" i="13" s="1"/>
  <c r="B749" i="14"/>
  <c r="D749" i="14" s="1"/>
  <c r="B750" i="10"/>
  <c r="D750" i="10" s="1"/>
  <c r="B750" i="11"/>
  <c r="D750" i="11" s="1"/>
  <c r="B750" i="12"/>
  <c r="D750" i="12" s="1"/>
  <c r="B750" i="13"/>
  <c r="D750" i="13" s="1"/>
  <c r="B750" i="14"/>
  <c r="D750" i="14" s="1"/>
  <c r="B751" i="10"/>
  <c r="D751" i="10" s="1"/>
  <c r="B751" i="11"/>
  <c r="D751" i="11" s="1"/>
  <c r="B751" i="12"/>
  <c r="D751" i="12" s="1"/>
  <c r="B751" i="13"/>
  <c r="D751" i="13" s="1"/>
  <c r="B751" i="14"/>
  <c r="D751" i="14" s="1"/>
  <c r="B752" i="10"/>
  <c r="D752" i="10" s="1"/>
  <c r="G752" i="10" s="1"/>
  <c r="B752" i="11"/>
  <c r="D752" i="11" s="1"/>
  <c r="B752" i="12"/>
  <c r="D752" i="12" s="1"/>
  <c r="G752" i="12" s="1"/>
  <c r="B752" i="13"/>
  <c r="D752" i="13" s="1"/>
  <c r="B752" i="14"/>
  <c r="D752" i="14" s="1"/>
  <c r="B753" i="10"/>
  <c r="D753" i="10" s="1"/>
  <c r="B753" i="11"/>
  <c r="D753" i="11" s="1"/>
  <c r="G753" i="11" s="1"/>
  <c r="B753" i="12"/>
  <c r="D753" i="12" s="1"/>
  <c r="B753" i="13"/>
  <c r="D753" i="13" s="1"/>
  <c r="E753" i="13" s="1"/>
  <c r="B753" i="14"/>
  <c r="D753" i="14" s="1"/>
  <c r="G753" i="14" s="1"/>
  <c r="B754" i="10"/>
  <c r="D754" i="10" s="1"/>
  <c r="B754" i="11"/>
  <c r="D754" i="11" s="1"/>
  <c r="B754" i="13"/>
  <c r="D754" i="13" s="1"/>
  <c r="B754" i="14"/>
  <c r="D754" i="14" s="1"/>
  <c r="B755" i="10"/>
  <c r="D755" i="10" s="1"/>
  <c r="B755" i="11"/>
  <c r="D755" i="11" s="1"/>
  <c r="E755" i="11" s="1"/>
  <c r="B755" i="12"/>
  <c r="D755" i="12" s="1"/>
  <c r="B755" i="13"/>
  <c r="D755" i="13" s="1"/>
  <c r="G755" i="13" s="1"/>
  <c r="B755" i="14"/>
  <c r="D755" i="14" s="1"/>
  <c r="B756" i="10"/>
  <c r="D756" i="10" s="1"/>
  <c r="B756" i="11"/>
  <c r="D756" i="11" s="1"/>
  <c r="B756" i="12"/>
  <c r="D756" i="12" s="1"/>
  <c r="G756" i="12" s="1"/>
  <c r="B756" i="13"/>
  <c r="D756" i="13" s="1"/>
  <c r="B757" i="10"/>
  <c r="D757" i="10" s="1"/>
  <c r="G757" i="10" s="1"/>
  <c r="B757" i="11"/>
  <c r="D757" i="11" s="1"/>
  <c r="G757" i="11" s="1"/>
  <c r="B757" i="12"/>
  <c r="D757" i="12" s="1"/>
  <c r="B757" i="13"/>
  <c r="D757" i="13" s="1"/>
  <c r="B757" i="14"/>
  <c r="D757" i="14" s="1"/>
  <c r="B758" i="10"/>
  <c r="D758" i="10" s="1"/>
  <c r="B758" i="11"/>
  <c r="D758" i="11" s="1"/>
  <c r="B758" i="12"/>
  <c r="D758" i="12" s="1"/>
  <c r="B758" i="13"/>
  <c r="D758" i="13" s="1"/>
  <c r="B758" i="14"/>
  <c r="D758" i="14" s="1"/>
  <c r="B759" i="10"/>
  <c r="D759" i="10" s="1"/>
  <c r="B759" i="11"/>
  <c r="D759" i="11" s="1"/>
  <c r="B759" i="12"/>
  <c r="D759" i="12" s="1"/>
  <c r="B759" i="13"/>
  <c r="D759" i="13" s="1"/>
  <c r="B759" i="14"/>
  <c r="D759" i="14" s="1"/>
  <c r="B760" i="10"/>
  <c r="D760" i="10" s="1"/>
  <c r="B760" i="11"/>
  <c r="D760" i="11" s="1"/>
  <c r="B760" i="12"/>
  <c r="D760" i="12" s="1"/>
  <c r="G760" i="12" s="1"/>
  <c r="B760" i="13"/>
  <c r="D760" i="13" s="1"/>
  <c r="B760" i="14"/>
  <c r="D760" i="14" s="1"/>
  <c r="E760" i="14" s="1"/>
  <c r="F760" i="14" s="1"/>
  <c r="B761" i="10"/>
  <c r="D761" i="10" s="1"/>
  <c r="B761" i="11"/>
  <c r="D761" i="11" s="1"/>
  <c r="G761" i="11" s="1"/>
  <c r="B761" i="12"/>
  <c r="D761" i="12" s="1"/>
  <c r="B761" i="14"/>
  <c r="D761" i="14" s="1"/>
  <c r="B762" i="10"/>
  <c r="D762" i="10" s="1"/>
  <c r="B762" i="11"/>
  <c r="D762" i="11" s="1"/>
  <c r="B762" i="12"/>
  <c r="D762" i="12" s="1"/>
  <c r="B762" i="13"/>
  <c r="D762" i="13" s="1"/>
  <c r="B762" i="14"/>
  <c r="D762" i="14" s="1"/>
  <c r="B763" i="10"/>
  <c r="D763" i="10" s="1"/>
  <c r="G763" i="10" s="1"/>
  <c r="B763" i="11"/>
  <c r="D763" i="11" s="1"/>
  <c r="B763" i="12"/>
  <c r="D763" i="12" s="1"/>
  <c r="B763" i="13"/>
  <c r="D763" i="13" s="1"/>
  <c r="B763" i="14"/>
  <c r="D763" i="14" s="1"/>
  <c r="B764" i="10"/>
  <c r="D764" i="10" s="1"/>
  <c r="B764" i="11"/>
  <c r="D764" i="11" s="1"/>
  <c r="B764" i="12"/>
  <c r="D764" i="12" s="1"/>
  <c r="G764" i="12" s="1"/>
  <c r="B764" i="13"/>
  <c r="D764" i="13" s="1"/>
  <c r="B764" i="14"/>
  <c r="D764" i="14" s="1"/>
  <c r="B765" i="10"/>
  <c r="D765" i="10" s="1"/>
  <c r="B765" i="11"/>
  <c r="D765" i="11" s="1"/>
  <c r="G765" i="11" s="1"/>
  <c r="B765" i="12"/>
  <c r="D765" i="12" s="1"/>
  <c r="B765" i="13"/>
  <c r="D765" i="13" s="1"/>
  <c r="B765" i="14"/>
  <c r="D765" i="14" s="1"/>
  <c r="B766" i="10"/>
  <c r="D766" i="10" s="1"/>
  <c r="B766" i="11"/>
  <c r="D766" i="11" s="1"/>
  <c r="B766" i="12"/>
  <c r="D766" i="12" s="1"/>
  <c r="B766" i="13"/>
  <c r="D766" i="13" s="1"/>
  <c r="B766" i="14"/>
  <c r="D766" i="14" s="1"/>
  <c r="B767" i="10"/>
  <c r="D767" i="10" s="1"/>
  <c r="B767" i="11"/>
  <c r="D767" i="11" s="1"/>
  <c r="B767" i="13"/>
  <c r="D767" i="13" s="1"/>
  <c r="B767" i="14"/>
  <c r="D767" i="14" s="1"/>
  <c r="B768" i="10"/>
  <c r="D768" i="10" s="1"/>
  <c r="G768" i="10" s="1"/>
  <c r="B768" i="11"/>
  <c r="D768" i="11" s="1"/>
  <c r="B768" i="12"/>
  <c r="D768" i="12" s="1"/>
  <c r="G768" i="12" s="1"/>
  <c r="B768" i="13"/>
  <c r="D768" i="13" s="1"/>
  <c r="B768" i="14"/>
  <c r="D768" i="14" s="1"/>
  <c r="B769" i="10"/>
  <c r="D769" i="10" s="1"/>
  <c r="B769" i="11"/>
  <c r="D769" i="11" s="1"/>
  <c r="G769" i="11" s="1"/>
  <c r="B769" i="12"/>
  <c r="D769" i="12" s="1"/>
  <c r="B769" i="13"/>
  <c r="D769" i="13" s="1"/>
  <c r="G769" i="13" s="1"/>
  <c r="B769" i="14"/>
  <c r="D769" i="14" s="1"/>
  <c r="G769" i="14" s="1"/>
  <c r="B770" i="10"/>
  <c r="D770" i="10" s="1"/>
  <c r="B770" i="11"/>
  <c r="D770" i="11" s="1"/>
  <c r="B770" i="12"/>
  <c r="D770" i="12" s="1"/>
  <c r="B770" i="13"/>
  <c r="D770" i="13" s="1"/>
  <c r="B770" i="14"/>
  <c r="D770" i="14" s="1"/>
  <c r="B771" i="10"/>
  <c r="D771" i="10" s="1"/>
  <c r="B771" i="11"/>
  <c r="D771" i="11" s="1"/>
  <c r="B771" i="12"/>
  <c r="D771" i="12" s="1"/>
  <c r="B771" i="13"/>
  <c r="D771" i="13" s="1"/>
  <c r="G771" i="13" s="1"/>
  <c r="B771" i="14"/>
  <c r="D771" i="14" s="1"/>
  <c r="B772" i="10"/>
  <c r="D772" i="10" s="1"/>
  <c r="B772" i="11"/>
  <c r="D772" i="11" s="1"/>
  <c r="E772" i="11" s="1"/>
  <c r="B772" i="12"/>
  <c r="D772" i="12" s="1"/>
  <c r="G772" i="12" s="1"/>
  <c r="B772" i="13"/>
  <c r="D772" i="13" s="1"/>
  <c r="B772" i="14"/>
  <c r="D772" i="14" s="1"/>
  <c r="B773" i="10"/>
  <c r="D773" i="10" s="1"/>
  <c r="G773" i="10" s="1"/>
  <c r="B773" i="11"/>
  <c r="D773" i="11" s="1"/>
  <c r="B773" i="12"/>
  <c r="D773" i="12" s="1"/>
  <c r="B773" i="14"/>
  <c r="D773" i="14" s="1"/>
  <c r="B774" i="10"/>
  <c r="D774" i="10" s="1"/>
  <c r="B774" i="11"/>
  <c r="D774" i="11" s="1"/>
  <c r="B774" i="12"/>
  <c r="D774" i="12" s="1"/>
  <c r="B774" i="13"/>
  <c r="D774" i="13" s="1"/>
  <c r="B774" i="14"/>
  <c r="D774" i="14" s="1"/>
  <c r="B775" i="10"/>
  <c r="D775" i="10" s="1"/>
  <c r="B775" i="11"/>
  <c r="D775" i="11" s="1"/>
  <c r="B775" i="12"/>
  <c r="D775" i="12" s="1"/>
  <c r="B775" i="13"/>
  <c r="D775" i="13" s="1"/>
  <c r="B775" i="14"/>
  <c r="D775" i="14" s="1"/>
  <c r="E775" i="14" s="1"/>
  <c r="B776" i="10"/>
  <c r="D776" i="10" s="1"/>
  <c r="B776" i="11"/>
  <c r="D776" i="11" s="1"/>
  <c r="B776" i="12"/>
  <c r="D776" i="12" s="1"/>
  <c r="G776" i="12" s="1"/>
  <c r="B776" i="13"/>
  <c r="D776" i="13" s="1"/>
  <c r="B776" i="14"/>
  <c r="D776" i="14" s="1"/>
  <c r="B777" i="10"/>
  <c r="D777" i="10" s="1"/>
  <c r="B777" i="11"/>
  <c r="D777" i="11" s="1"/>
  <c r="G777" i="11" s="1"/>
  <c r="B777" i="12"/>
  <c r="D777" i="12" s="1"/>
  <c r="B777" i="13"/>
  <c r="D777" i="13" s="1"/>
  <c r="B777" i="14"/>
  <c r="D777" i="14" s="1"/>
  <c r="G777" i="14" s="1"/>
  <c r="B778" i="10"/>
  <c r="D778" i="10" s="1"/>
  <c r="G778" i="10" s="1"/>
  <c r="B778" i="11"/>
  <c r="D778" i="11" s="1"/>
  <c r="B778" i="13"/>
  <c r="D778" i="13" s="1"/>
  <c r="B778" i="14"/>
  <c r="D778" i="14" s="1"/>
  <c r="B779" i="10"/>
  <c r="D779" i="10" s="1"/>
  <c r="B779" i="11"/>
  <c r="D779" i="11" s="1"/>
  <c r="B779" i="12"/>
  <c r="D779" i="12" s="1"/>
  <c r="B779" i="13"/>
  <c r="D779" i="13" s="1"/>
  <c r="G779" i="13" s="1"/>
  <c r="B779" i="14"/>
  <c r="D779" i="14" s="1"/>
  <c r="B780" i="10"/>
  <c r="D780" i="10" s="1"/>
  <c r="B780" i="11"/>
  <c r="D780" i="11" s="1"/>
  <c r="B780" i="12"/>
  <c r="D780" i="12" s="1"/>
  <c r="G780" i="12" s="1"/>
  <c r="B780" i="13"/>
  <c r="D780" i="13" s="1"/>
  <c r="B780" i="14"/>
  <c r="D780" i="14" s="1"/>
  <c r="B781" i="10"/>
  <c r="D781" i="10" s="1"/>
  <c r="B781" i="11"/>
  <c r="D781" i="11" s="1"/>
  <c r="G781" i="11" s="1"/>
  <c r="B781" i="12"/>
  <c r="D781" i="12" s="1"/>
  <c r="G781" i="12" s="1"/>
  <c r="B781" i="13"/>
  <c r="D781" i="13" s="1"/>
  <c r="B781" i="14"/>
  <c r="D781" i="14" s="1"/>
  <c r="B782" i="10"/>
  <c r="D782" i="10" s="1"/>
  <c r="B782" i="11"/>
  <c r="D782" i="11" s="1"/>
  <c r="B782" i="12"/>
  <c r="D782" i="12" s="1"/>
  <c r="B782" i="13"/>
  <c r="D782" i="13" s="1"/>
  <c r="B782" i="14"/>
  <c r="D782" i="14" s="1"/>
  <c r="B783" i="10"/>
  <c r="D783" i="10" s="1"/>
  <c r="G783" i="10" s="1"/>
  <c r="B783" i="11"/>
  <c r="D783" i="11" s="1"/>
  <c r="B783" i="12"/>
  <c r="D783" i="12" s="1"/>
  <c r="B783" i="13"/>
  <c r="D783" i="13" s="1"/>
  <c r="B783" i="14"/>
  <c r="D783" i="14" s="1"/>
  <c r="B784" i="10"/>
  <c r="D784" i="10" s="1"/>
  <c r="B784" i="11"/>
  <c r="D784" i="11" s="1"/>
  <c r="B784" i="12"/>
  <c r="D784" i="12" s="1"/>
  <c r="G784" i="12" s="1"/>
  <c r="B784" i="13"/>
  <c r="D784" i="13" s="1"/>
  <c r="B784" i="14"/>
  <c r="D784" i="14" s="1"/>
  <c r="E784" i="14" s="1"/>
  <c r="F784" i="14" s="1"/>
  <c r="B785" i="10"/>
  <c r="D785" i="10" s="1"/>
  <c r="B785" i="11"/>
  <c r="D785" i="11" s="1"/>
  <c r="B785" i="12"/>
  <c r="D785" i="12" s="1"/>
  <c r="B785" i="13"/>
  <c r="D785" i="13" s="1"/>
  <c r="G785" i="13" s="1"/>
  <c r="B785" i="14"/>
  <c r="D785" i="14" s="1"/>
  <c r="E785" i="14" s="1"/>
  <c r="B786" i="10"/>
  <c r="D786" i="10" s="1"/>
  <c r="B786" i="11"/>
  <c r="D786" i="11" s="1"/>
  <c r="B786" i="12"/>
  <c r="D786" i="12" s="1"/>
  <c r="B786" i="13"/>
  <c r="D786" i="13" s="1"/>
  <c r="B786" i="14"/>
  <c r="D786" i="14" s="1"/>
  <c r="B787" i="10"/>
  <c r="D787" i="10" s="1"/>
  <c r="B787" i="11"/>
  <c r="D787" i="11" s="1"/>
  <c r="B787" i="12"/>
  <c r="D787" i="12" s="1"/>
  <c r="B787" i="13"/>
  <c r="D787" i="13" s="1"/>
  <c r="G787" i="13" s="1"/>
  <c r="B787" i="14"/>
  <c r="D787" i="14" s="1"/>
  <c r="B788" i="10"/>
  <c r="D788" i="10" s="1"/>
  <c r="G788" i="10" s="1"/>
  <c r="B788" i="11"/>
  <c r="D788" i="11" s="1"/>
  <c r="B788" i="12"/>
  <c r="D788" i="12" s="1"/>
  <c r="G788" i="12" s="1"/>
  <c r="B788" i="13"/>
  <c r="D788" i="13" s="1"/>
  <c r="B789" i="10"/>
  <c r="D789" i="10" s="1"/>
  <c r="B789" i="11"/>
  <c r="D789" i="11" s="1"/>
  <c r="B789" i="12"/>
  <c r="D789" i="12" s="1"/>
  <c r="B789" i="13"/>
  <c r="D789" i="13" s="1"/>
  <c r="B789" i="14"/>
  <c r="D789" i="14" s="1"/>
  <c r="B790" i="10"/>
  <c r="D790" i="10" s="1"/>
  <c r="B790" i="11"/>
  <c r="D790" i="11" s="1"/>
  <c r="E790" i="11" s="1"/>
  <c r="B790" i="12"/>
  <c r="D790" i="12" s="1"/>
  <c r="B790" i="13"/>
  <c r="D790" i="13" s="1"/>
  <c r="B790" i="14"/>
  <c r="D790" i="14" s="1"/>
  <c r="B791" i="10"/>
  <c r="D791" i="10" s="1"/>
  <c r="G791" i="10" s="1"/>
  <c r="B791" i="12"/>
  <c r="D791" i="12" s="1"/>
  <c r="G791" i="12" s="1"/>
  <c r="B791" i="13"/>
  <c r="D791" i="13" s="1"/>
  <c r="G791" i="13" s="1"/>
  <c r="B791" i="14"/>
  <c r="D791" i="14" s="1"/>
  <c r="B792" i="10"/>
  <c r="D792" i="10" s="1"/>
  <c r="B792" i="11"/>
  <c r="D792" i="11" s="1"/>
  <c r="G792" i="11" s="1"/>
  <c r="B792" i="12"/>
  <c r="D792" i="12" s="1"/>
  <c r="B792" i="13"/>
  <c r="D792" i="13" s="1"/>
  <c r="B792" i="14"/>
  <c r="D792" i="14" s="1"/>
  <c r="B793" i="10"/>
  <c r="D793" i="10" s="1"/>
  <c r="B793" i="11"/>
  <c r="D793" i="11" s="1"/>
  <c r="B793" i="12"/>
  <c r="D793" i="12" s="1"/>
  <c r="G793" i="12" s="1"/>
  <c r="B793" i="13"/>
  <c r="D793" i="13" s="1"/>
  <c r="B793" i="14"/>
  <c r="D793" i="14" s="1"/>
  <c r="B794" i="10"/>
  <c r="D794" i="10" s="1"/>
  <c r="B794" i="11"/>
  <c r="D794" i="11" s="1"/>
  <c r="B794" i="12"/>
  <c r="D794" i="12" s="1"/>
  <c r="B794" i="13"/>
  <c r="D794" i="13" s="1"/>
  <c r="B794" i="14"/>
  <c r="D794" i="14" s="1"/>
  <c r="E794" i="14" s="1"/>
  <c r="B795" i="10"/>
  <c r="D795" i="10" s="1"/>
  <c r="B795" i="11"/>
  <c r="D795" i="11" s="1"/>
  <c r="B795" i="13"/>
  <c r="D795" i="13" s="1"/>
  <c r="B795" i="14"/>
  <c r="D795" i="14" s="1"/>
  <c r="B796" i="10"/>
  <c r="D796" i="10" s="1"/>
  <c r="G796" i="10" s="1"/>
  <c r="B796" i="11"/>
  <c r="D796" i="11" s="1"/>
  <c r="B796" i="12"/>
  <c r="D796" i="12" s="1"/>
  <c r="B796" i="13"/>
  <c r="D796" i="13" s="1"/>
  <c r="G796" i="13" s="1"/>
  <c r="B796" i="14"/>
  <c r="D796" i="14" s="1"/>
  <c r="B797" i="11"/>
  <c r="D797" i="11" s="1"/>
  <c r="B797" i="12"/>
  <c r="D797" i="12" s="1"/>
  <c r="G797" i="12" s="1"/>
  <c r="B797" i="14"/>
  <c r="D797" i="14" s="1"/>
  <c r="B798" i="10"/>
  <c r="D798" i="10" s="1"/>
  <c r="B798" i="11"/>
  <c r="D798" i="11" s="1"/>
  <c r="B798" i="12"/>
  <c r="D798" i="12" s="1"/>
  <c r="B798" i="14"/>
  <c r="D798" i="14" s="1"/>
  <c r="B799" i="10"/>
  <c r="D799" i="10" s="1"/>
  <c r="B799" i="11"/>
  <c r="D799" i="11" s="1"/>
  <c r="B799" i="12"/>
  <c r="D799" i="12" s="1"/>
  <c r="G799" i="12" s="1"/>
  <c r="B799" i="13"/>
  <c r="D799" i="13" s="1"/>
  <c r="E799" i="13" s="1"/>
  <c r="F799" i="13" s="1"/>
  <c r="B799" i="14"/>
  <c r="D799" i="14" s="1"/>
  <c r="B800" i="12"/>
  <c r="D800" i="12" s="1"/>
  <c r="B800" i="13"/>
  <c r="D800" i="13" s="1"/>
  <c r="B800" i="14"/>
  <c r="D800" i="14" s="1"/>
  <c r="B801" i="10"/>
  <c r="D801" i="10" s="1"/>
  <c r="G801" i="10" s="1"/>
  <c r="B801" i="11"/>
  <c r="D801" i="11" s="1"/>
  <c r="B801" i="12"/>
  <c r="D801" i="12" s="1"/>
  <c r="G801" i="12" s="1"/>
  <c r="B802" i="10"/>
  <c r="D802" i="10" s="1"/>
  <c r="B802" i="11"/>
  <c r="D802" i="11" s="1"/>
  <c r="B802" i="12"/>
  <c r="D802" i="12" s="1"/>
  <c r="B802" i="13"/>
  <c r="D802" i="13" s="1"/>
  <c r="B802" i="14"/>
  <c r="D802" i="14" s="1"/>
  <c r="B803" i="10"/>
  <c r="D803" i="10" s="1"/>
  <c r="B803" i="13"/>
  <c r="D803" i="13" s="1"/>
  <c r="B803" i="14"/>
  <c r="D803" i="14" s="1"/>
  <c r="B804" i="11"/>
  <c r="D804" i="11" s="1"/>
  <c r="B804" i="12"/>
  <c r="D804" i="12" s="1"/>
  <c r="B804" i="13"/>
  <c r="D804" i="13" s="1"/>
  <c r="G804" i="13" s="1"/>
  <c r="B805" i="10"/>
  <c r="D805" i="10" s="1"/>
  <c r="B805" i="11"/>
  <c r="D805" i="11" s="1"/>
  <c r="B805" i="12"/>
  <c r="D805" i="12" s="1"/>
  <c r="B805" i="13"/>
  <c r="D805" i="13" s="1"/>
  <c r="B805" i="14"/>
  <c r="D805" i="14" s="1"/>
  <c r="B806" i="10"/>
  <c r="D806" i="10" s="1"/>
  <c r="G806" i="10" s="1"/>
  <c r="B806" i="11"/>
  <c r="D806" i="11" s="1"/>
  <c r="B806" i="13"/>
  <c r="D806" i="13" s="1"/>
  <c r="G806" i="13" s="1"/>
  <c r="B806" i="14"/>
  <c r="D806" i="14" s="1"/>
  <c r="B807" i="10"/>
  <c r="D807" i="10" s="1"/>
  <c r="B807" i="12"/>
  <c r="D807" i="12" s="1"/>
  <c r="G807" i="12" s="1"/>
  <c r="B807" i="13"/>
  <c r="D807" i="13" s="1"/>
  <c r="E807" i="13" s="1"/>
  <c r="B807" i="14"/>
  <c r="D807" i="14" s="1"/>
  <c r="B808" i="10"/>
  <c r="D808" i="10" s="1"/>
  <c r="B808" i="11"/>
  <c r="D808" i="11" s="1"/>
  <c r="G808" i="11" s="1"/>
  <c r="B808" i="12"/>
  <c r="D808" i="12" s="1"/>
  <c r="E808" i="12" s="1"/>
  <c r="B808" i="13"/>
  <c r="D808" i="13" s="1"/>
  <c r="B808" i="14"/>
  <c r="D808" i="14" s="1"/>
  <c r="G808" i="14" s="1"/>
  <c r="B809" i="10"/>
  <c r="D809" i="10" s="1"/>
  <c r="B809" i="11"/>
  <c r="D809" i="11" s="1"/>
  <c r="G809" i="11" s="1"/>
  <c r="B809" i="12"/>
  <c r="D809" i="12" s="1"/>
  <c r="G809" i="12" s="1"/>
  <c r="B809" i="13"/>
  <c r="D809" i="13" s="1"/>
  <c r="B809" i="14"/>
  <c r="D809" i="14" s="1"/>
  <c r="B810" i="10"/>
  <c r="D810" i="10" s="1"/>
  <c r="B810" i="11"/>
  <c r="D810" i="11" s="1"/>
  <c r="G810" i="11" s="1"/>
  <c r="B810" i="12"/>
  <c r="D810" i="12" s="1"/>
  <c r="G810" i="12" s="1"/>
  <c r="B810" i="13"/>
  <c r="D810" i="13" s="1"/>
  <c r="B810" i="14"/>
  <c r="D810" i="14" s="1"/>
  <c r="E810" i="14" s="1"/>
  <c r="B811" i="10"/>
  <c r="D811" i="10" s="1"/>
  <c r="G811" i="10" s="1"/>
  <c r="B811" i="11"/>
  <c r="D811" i="11" s="1"/>
  <c r="B811" i="12"/>
  <c r="D811" i="12" s="1"/>
  <c r="B811" i="13"/>
  <c r="D811" i="13" s="1"/>
  <c r="B811" i="14"/>
  <c r="D811" i="14" s="1"/>
  <c r="B812" i="10"/>
  <c r="D812" i="10" s="1"/>
  <c r="B812" i="11"/>
  <c r="D812" i="11" s="1"/>
  <c r="B812" i="12"/>
  <c r="D812" i="12" s="1"/>
  <c r="B812" i="13"/>
  <c r="D812" i="13" s="1"/>
  <c r="G812" i="13" s="1"/>
  <c r="B812" i="14"/>
  <c r="D812" i="14" s="1"/>
  <c r="G812" i="14" s="1"/>
  <c r="B813" i="10"/>
  <c r="D813" i="10" s="1"/>
  <c r="B813" i="11"/>
  <c r="D813" i="11" s="1"/>
  <c r="B813" i="12"/>
  <c r="D813" i="12" s="1"/>
  <c r="B813" i="13"/>
  <c r="D813" i="13" s="1"/>
  <c r="B813" i="14"/>
  <c r="D813" i="14" s="1"/>
  <c r="B814" i="10"/>
  <c r="D814" i="10" s="1"/>
  <c r="B814" i="11"/>
  <c r="D814" i="11" s="1"/>
  <c r="E814" i="11" s="1"/>
  <c r="B814" i="12"/>
  <c r="D814" i="12" s="1"/>
  <c r="B814" i="13"/>
  <c r="D814" i="13" s="1"/>
  <c r="B814" i="14"/>
  <c r="D814" i="14" s="1"/>
  <c r="E814" i="14" s="1"/>
  <c r="B815" i="10"/>
  <c r="D815" i="10" s="1"/>
  <c r="B815" i="11"/>
  <c r="D815" i="11" s="1"/>
  <c r="B815" i="12"/>
  <c r="D815" i="12" s="1"/>
  <c r="B815" i="13"/>
  <c r="D815" i="13" s="1"/>
  <c r="E815" i="13" s="1"/>
  <c r="B815" i="14"/>
  <c r="D815" i="14" s="1"/>
  <c r="B816" i="10"/>
  <c r="D816" i="10" s="1"/>
  <c r="G816" i="10" s="1"/>
  <c r="B816" i="11"/>
  <c r="D816" i="11" s="1"/>
  <c r="G816" i="11" s="1"/>
  <c r="B816" i="12"/>
  <c r="D816" i="12" s="1"/>
  <c r="B816" i="13"/>
  <c r="D816" i="13" s="1"/>
  <c r="B816" i="14"/>
  <c r="D816" i="14" s="1"/>
  <c r="G816" i="14" s="1"/>
  <c r="B817" i="10"/>
  <c r="D817" i="10" s="1"/>
  <c r="B817" i="11"/>
  <c r="D817" i="11" s="1"/>
  <c r="G817" i="11" s="1"/>
  <c r="B817" i="12"/>
  <c r="D817" i="12" s="1"/>
  <c r="G817" i="12" s="1"/>
  <c r="B817" i="13"/>
  <c r="D817" i="13" s="1"/>
  <c r="E817" i="13" s="1"/>
  <c r="B818" i="10"/>
  <c r="D818" i="10" s="1"/>
  <c r="B818" i="11"/>
  <c r="D818" i="11" s="1"/>
  <c r="G818" i="11" s="1"/>
  <c r="B818" i="12"/>
  <c r="D818" i="12" s="1"/>
  <c r="G818" i="12" s="1"/>
  <c r="B818" i="13"/>
  <c r="D818" i="13" s="1"/>
  <c r="B818" i="14"/>
  <c r="D818" i="14" s="1"/>
  <c r="E818" i="14" s="1"/>
  <c r="B819" i="10"/>
  <c r="D819" i="10" s="1"/>
  <c r="B819" i="11"/>
  <c r="D819" i="11" s="1"/>
  <c r="B819" i="12"/>
  <c r="D819" i="12" s="1"/>
  <c r="B819" i="13"/>
  <c r="D819" i="13" s="1"/>
  <c r="B819" i="14"/>
  <c r="D819" i="14" s="1"/>
  <c r="B820" i="10"/>
  <c r="D820" i="10" s="1"/>
  <c r="B820" i="11"/>
  <c r="D820" i="11" s="1"/>
  <c r="B820" i="12"/>
  <c r="D820" i="12" s="1"/>
  <c r="B820" i="13"/>
  <c r="D820" i="13" s="1"/>
  <c r="G820" i="13" s="1"/>
  <c r="B820" i="14"/>
  <c r="D820" i="14" s="1"/>
  <c r="G820" i="14" s="1"/>
  <c r="B821" i="10"/>
  <c r="D821" i="10" s="1"/>
  <c r="B821" i="11"/>
  <c r="D821" i="11" s="1"/>
  <c r="B821" i="12"/>
  <c r="D821" i="12" s="1"/>
  <c r="B821" i="13"/>
  <c r="D821" i="13" s="1"/>
  <c r="B821" i="14"/>
  <c r="D821" i="14" s="1"/>
  <c r="B822" i="10"/>
  <c r="D822" i="10" s="1"/>
  <c r="G822" i="10" s="1"/>
  <c r="B822" i="11"/>
  <c r="D822" i="11" s="1"/>
  <c r="B822" i="12"/>
  <c r="D822" i="12" s="1"/>
  <c r="G822" i="12" s="1"/>
  <c r="B822" i="13"/>
  <c r="D822" i="13" s="1"/>
  <c r="G822" i="13" s="1"/>
  <c r="B822" i="14"/>
  <c r="D822" i="14" s="1"/>
  <c r="B823" i="10"/>
  <c r="D823" i="10" s="1"/>
  <c r="B823" i="12"/>
  <c r="D823" i="12" s="1"/>
  <c r="B823" i="13"/>
  <c r="D823" i="13" s="1"/>
  <c r="E823" i="13" s="1"/>
  <c r="B823" i="14"/>
  <c r="D823" i="14" s="1"/>
  <c r="B824" i="10"/>
  <c r="D824" i="10" s="1"/>
  <c r="B824" i="11"/>
  <c r="D824" i="11" s="1"/>
  <c r="B824" i="13"/>
  <c r="D824" i="13" s="1"/>
  <c r="G824" i="13" s="1"/>
  <c r="B824" i="14"/>
  <c r="D824" i="14" s="1"/>
  <c r="G824" i="14" s="1"/>
  <c r="B825" i="10"/>
  <c r="D825" i="10" s="1"/>
  <c r="B825" i="11"/>
  <c r="D825" i="11" s="1"/>
  <c r="G825" i="11" s="1"/>
  <c r="B825" i="12"/>
  <c r="D825" i="12" s="1"/>
  <c r="G825" i="12" s="1"/>
  <c r="B825" i="13"/>
  <c r="D825" i="13" s="1"/>
  <c r="E825" i="13" s="1"/>
  <c r="B825" i="14"/>
  <c r="D825" i="14" s="1"/>
  <c r="B826" i="10"/>
  <c r="D826" i="10" s="1"/>
  <c r="B826" i="11"/>
  <c r="D826" i="11" s="1"/>
  <c r="G826" i="11" s="1"/>
  <c r="B826" i="12"/>
  <c r="D826" i="12" s="1"/>
  <c r="G826" i="12" s="1"/>
  <c r="B826" i="13"/>
  <c r="D826" i="13" s="1"/>
  <c r="B826" i="14"/>
  <c r="D826" i="14" s="1"/>
  <c r="E826" i="14" s="1"/>
  <c r="B827" i="10"/>
  <c r="D827" i="10" s="1"/>
  <c r="G827" i="10" s="1"/>
  <c r="B827" i="14"/>
  <c r="D827" i="14" s="1"/>
  <c r="B828" i="10"/>
  <c r="D828" i="10" s="1"/>
  <c r="B828" i="11"/>
  <c r="D828" i="11" s="1"/>
  <c r="B828" i="12"/>
  <c r="D828" i="12" s="1"/>
  <c r="B828" i="13"/>
  <c r="D828" i="13" s="1"/>
  <c r="G828" i="13" s="1"/>
  <c r="B829" i="11"/>
  <c r="D829" i="11" s="1"/>
  <c r="B829" i="12"/>
  <c r="D829" i="12" s="1"/>
  <c r="B829" i="13"/>
  <c r="D829" i="13" s="1"/>
  <c r="G829" i="13" s="1"/>
  <c r="B829" i="14"/>
  <c r="D829" i="14" s="1"/>
  <c r="G829" i="14" s="1"/>
  <c r="B830" i="10"/>
  <c r="D830" i="10" s="1"/>
  <c r="B830" i="11"/>
  <c r="D830" i="11" s="1"/>
  <c r="B830" i="14"/>
  <c r="D830" i="14" s="1"/>
  <c r="B831" i="10"/>
  <c r="D831" i="10" s="1"/>
  <c r="B831" i="12"/>
  <c r="D831" i="12" s="1"/>
  <c r="B831" i="13"/>
  <c r="D831" i="13" s="1"/>
  <c r="B831" i="14"/>
  <c r="D831" i="14" s="1"/>
  <c r="B832" i="10"/>
  <c r="D832" i="10" s="1"/>
  <c r="G832" i="10" s="1"/>
  <c r="B832" i="11"/>
  <c r="D832" i="11" s="1"/>
  <c r="B832" i="12"/>
  <c r="D832" i="12" s="1"/>
  <c r="B832" i="13"/>
  <c r="D832" i="13" s="1"/>
  <c r="B832" i="14"/>
  <c r="D832" i="14" s="1"/>
  <c r="B833" i="10"/>
  <c r="D833" i="10" s="1"/>
  <c r="B833" i="11"/>
  <c r="D833" i="11" s="1"/>
  <c r="B833" i="12"/>
  <c r="D833" i="12" s="1"/>
  <c r="G833" i="12" s="1"/>
  <c r="B833" i="13"/>
  <c r="D833" i="13" s="1"/>
  <c r="B833" i="14"/>
  <c r="D833" i="14" s="1"/>
  <c r="B834" i="10"/>
  <c r="D834" i="10" s="1"/>
  <c r="B834" i="11"/>
  <c r="D834" i="11" s="1"/>
  <c r="G834" i="11" s="1"/>
  <c r="B834" i="12"/>
  <c r="D834" i="12" s="1"/>
  <c r="G834" i="12" s="1"/>
  <c r="B834" i="13"/>
  <c r="D834" i="13" s="1"/>
  <c r="B834" i="14"/>
  <c r="D834" i="14" s="1"/>
  <c r="B835" i="10"/>
  <c r="D835" i="10" s="1"/>
  <c r="G835" i="10" s="1"/>
  <c r="B835" i="11"/>
  <c r="D835" i="11" s="1"/>
  <c r="B835" i="12"/>
  <c r="D835" i="12" s="1"/>
  <c r="B835" i="13"/>
  <c r="D835" i="13" s="1"/>
  <c r="B835" i="14"/>
  <c r="D835" i="14" s="1"/>
  <c r="B836" i="11"/>
  <c r="D836" i="11" s="1"/>
  <c r="B836" i="12"/>
  <c r="D836" i="12" s="1"/>
  <c r="B836" i="13"/>
  <c r="D836" i="13" s="1"/>
  <c r="B836" i="14"/>
  <c r="D836" i="14" s="1"/>
  <c r="B837" i="10"/>
  <c r="D837" i="10" s="1"/>
  <c r="G837" i="10" s="1"/>
  <c r="B837" i="11"/>
  <c r="D837" i="11" s="1"/>
  <c r="B837" i="12"/>
  <c r="D837" i="12" s="1"/>
  <c r="B837" i="13"/>
  <c r="D837" i="13" s="1"/>
  <c r="G837" i="13" s="1"/>
  <c r="B837" i="14"/>
  <c r="D837" i="14" s="1"/>
  <c r="G837" i="14" s="1"/>
  <c r="B838" i="10"/>
  <c r="D838" i="10" s="1"/>
  <c r="B838" i="11"/>
  <c r="D838" i="11" s="1"/>
  <c r="B838" i="12"/>
  <c r="D838" i="12" s="1"/>
  <c r="G838" i="12" s="1"/>
  <c r="B838" i="13"/>
  <c r="D838" i="13" s="1"/>
  <c r="E838" i="13" s="1"/>
  <c r="F838" i="13" s="1"/>
  <c r="B838" i="14"/>
  <c r="D838" i="14" s="1"/>
  <c r="B839" i="10"/>
  <c r="D839" i="10" s="1"/>
  <c r="G839" i="10" s="1"/>
  <c r="B839" i="11"/>
  <c r="D839" i="11" s="1"/>
  <c r="B839" i="12"/>
  <c r="D839" i="12" s="1"/>
  <c r="B839" i="13"/>
  <c r="D839" i="13" s="1"/>
  <c r="G839" i="13" s="1"/>
  <c r="B839" i="14"/>
  <c r="D839" i="14" s="1"/>
  <c r="B840" i="12"/>
  <c r="D840" i="12" s="1"/>
  <c r="B840" i="13"/>
  <c r="D840" i="13" s="1"/>
  <c r="B840" i="14"/>
  <c r="D840" i="14" s="1"/>
  <c r="B841" i="10"/>
  <c r="D841" i="10" s="1"/>
  <c r="G841" i="10" s="1"/>
  <c r="B841" i="11"/>
  <c r="D841" i="11" s="1"/>
  <c r="B841" i="12"/>
  <c r="D841" i="12" s="1"/>
  <c r="G841" i="12" s="1"/>
  <c r="B842" i="10"/>
  <c r="D842" i="10" s="1"/>
  <c r="G842" i="10" s="1"/>
  <c r="B842" i="11"/>
  <c r="D842" i="11" s="1"/>
  <c r="G842" i="11" s="1"/>
  <c r="B842" i="12"/>
  <c r="D842" i="12" s="1"/>
  <c r="G842" i="12" s="1"/>
  <c r="B842" i="13"/>
  <c r="D842" i="13" s="1"/>
  <c r="B842" i="14"/>
  <c r="D842" i="14" s="1"/>
  <c r="B843" i="10"/>
  <c r="D843" i="10" s="1"/>
  <c r="B843" i="13"/>
  <c r="D843" i="13" s="1"/>
  <c r="E843" i="13" s="1"/>
  <c r="B843" i="14"/>
  <c r="D843" i="14" s="1"/>
  <c r="B844" i="10"/>
  <c r="D844" i="10" s="1"/>
  <c r="G844" i="10" s="1"/>
  <c r="B844" i="11"/>
  <c r="D844" i="11" s="1"/>
  <c r="B844" i="12"/>
  <c r="D844" i="12" s="1"/>
  <c r="B844" i="13"/>
  <c r="D844" i="13" s="1"/>
  <c r="G844" i="13" s="1"/>
  <c r="B845" i="11"/>
  <c r="D845" i="11" s="1"/>
  <c r="B845" i="12"/>
  <c r="D845" i="12" s="1"/>
  <c r="B845" i="13"/>
  <c r="D845" i="13" s="1"/>
  <c r="B845" i="14"/>
  <c r="D845" i="14" s="1"/>
  <c r="G845" i="14" s="1"/>
  <c r="B846" i="10"/>
  <c r="D846" i="10" s="1"/>
  <c r="B846" i="11"/>
  <c r="D846" i="11" s="1"/>
  <c r="B846" i="14"/>
  <c r="D846" i="14" s="1"/>
  <c r="B847" i="10"/>
  <c r="D847" i="10" s="1"/>
  <c r="G847" i="10" s="1"/>
  <c r="B847" i="13"/>
  <c r="D847" i="13" s="1"/>
  <c r="B847" i="14"/>
  <c r="D847" i="14" s="1"/>
  <c r="B848" i="11"/>
  <c r="D848" i="11" s="1"/>
  <c r="B848" i="12"/>
  <c r="D848" i="12" s="1"/>
  <c r="B848" i="13"/>
  <c r="D848" i="13" s="1"/>
  <c r="B848" i="14"/>
  <c r="D848" i="14" s="1"/>
  <c r="E848" i="14" s="1"/>
  <c r="B849" i="10"/>
  <c r="D849" i="10" s="1"/>
  <c r="B849" i="11"/>
  <c r="D849" i="11" s="1"/>
  <c r="B849" i="12"/>
  <c r="D849" i="12" s="1"/>
  <c r="G849" i="12" s="1"/>
  <c r="B849" i="14"/>
  <c r="D849" i="14" s="1"/>
  <c r="B850" i="10"/>
  <c r="D850" i="10" s="1"/>
  <c r="B850" i="11"/>
  <c r="D850" i="11" s="1"/>
  <c r="G850" i="11" s="1"/>
  <c r="B850" i="14"/>
  <c r="D850" i="14" s="1"/>
  <c r="E850" i="14" s="1"/>
  <c r="B851" i="10"/>
  <c r="D851" i="10" s="1"/>
  <c r="B851" i="11"/>
  <c r="D851" i="11" s="1"/>
  <c r="B851" i="12"/>
  <c r="D851" i="12" s="1"/>
  <c r="B851" i="13"/>
  <c r="D851" i="13" s="1"/>
  <c r="E851" i="13" s="1"/>
  <c r="B851" i="14"/>
  <c r="D851" i="14" s="1"/>
  <c r="B852" i="10"/>
  <c r="D852" i="10" s="1"/>
  <c r="G852" i="10" s="1"/>
  <c r="B852" i="11"/>
  <c r="D852" i="11" s="1"/>
  <c r="B852" i="12"/>
  <c r="D852" i="12" s="1"/>
  <c r="B852" i="13"/>
  <c r="D852" i="13" s="1"/>
  <c r="G852" i="13" s="1"/>
  <c r="B852" i="14"/>
  <c r="D852" i="14" s="1"/>
  <c r="G852" i="14" s="1"/>
  <c r="B853" i="10"/>
  <c r="D853" i="10" s="1"/>
  <c r="B853" i="11"/>
  <c r="D853" i="11" s="1"/>
  <c r="B853" i="12"/>
  <c r="D853" i="12" s="1"/>
  <c r="B853" i="13"/>
  <c r="D853" i="13" s="1"/>
  <c r="G853" i="13" s="1"/>
  <c r="B853" i="14"/>
  <c r="D853" i="14" s="1"/>
  <c r="G853" i="14" s="1"/>
  <c r="B854" i="10"/>
  <c r="D854" i="10" s="1"/>
  <c r="B854" i="11"/>
  <c r="D854" i="11" s="1"/>
  <c r="B854" i="12"/>
  <c r="D854" i="12" s="1"/>
  <c r="G854" i="12" s="1"/>
  <c r="B854" i="13"/>
  <c r="D854" i="13" s="1"/>
  <c r="B854" i="14"/>
  <c r="D854" i="14" s="1"/>
  <c r="B855" i="10"/>
  <c r="D855" i="10" s="1"/>
  <c r="B855" i="11"/>
  <c r="D855" i="11" s="1"/>
  <c r="B855" i="12"/>
  <c r="D855" i="12" s="1"/>
  <c r="B855" i="13"/>
  <c r="D855" i="13" s="1"/>
  <c r="G855" i="13" s="1"/>
  <c r="B855" i="14"/>
  <c r="D855" i="14" s="1"/>
  <c r="B856" i="10"/>
  <c r="D856" i="10" s="1"/>
  <c r="B856" i="11"/>
  <c r="D856" i="11" s="1"/>
  <c r="B856" i="12"/>
  <c r="D856" i="12" s="1"/>
  <c r="B856" i="13"/>
  <c r="D856" i="13" s="1"/>
  <c r="B856" i="14"/>
  <c r="D856" i="14" s="1"/>
  <c r="E856" i="14" s="1"/>
  <c r="B857" i="10"/>
  <c r="D857" i="10" s="1"/>
  <c r="G857" i="10" s="1"/>
  <c r="B857" i="11"/>
  <c r="D857" i="11" s="1"/>
  <c r="B857" i="12"/>
  <c r="D857" i="12" s="1"/>
  <c r="G857" i="12" s="1"/>
  <c r="B857" i="13"/>
  <c r="D857" i="13" s="1"/>
  <c r="B857" i="14"/>
  <c r="D857" i="14" s="1"/>
  <c r="B858" i="10"/>
  <c r="D858" i="10" s="1"/>
  <c r="B858" i="11"/>
  <c r="D858" i="11" s="1"/>
  <c r="G858" i="11" s="1"/>
  <c r="B858" i="12"/>
  <c r="D858" i="12" s="1"/>
  <c r="G858" i="12" s="1"/>
  <c r="B858" i="13"/>
  <c r="D858" i="13" s="1"/>
  <c r="B858" i="14"/>
  <c r="D858" i="14" s="1"/>
  <c r="E858" i="14" s="1"/>
  <c r="B859" i="10"/>
  <c r="D859" i="10" s="1"/>
  <c r="B859" i="11"/>
  <c r="D859" i="11" s="1"/>
  <c r="B859" i="12"/>
  <c r="D859" i="12" s="1"/>
  <c r="B859" i="13"/>
  <c r="D859" i="13" s="1"/>
  <c r="E859" i="13" s="1"/>
  <c r="B859" i="14"/>
  <c r="D859" i="14" s="1"/>
  <c r="B860" i="10"/>
  <c r="D860" i="10" s="1"/>
  <c r="B860" i="11"/>
  <c r="D860" i="11" s="1"/>
  <c r="B860" i="12"/>
  <c r="D860" i="12" s="1"/>
  <c r="B860" i="13"/>
  <c r="D860" i="13" s="1"/>
  <c r="B860" i="14"/>
  <c r="D860" i="14" s="1"/>
  <c r="G860" i="14" s="1"/>
  <c r="B861" i="10"/>
  <c r="D861" i="10" s="1"/>
  <c r="B861" i="12"/>
  <c r="D861" i="12" s="1"/>
  <c r="B861" i="13"/>
  <c r="D861" i="13" s="1"/>
  <c r="B861" i="14"/>
  <c r="D861" i="14" s="1"/>
  <c r="G861" i="14" s="1"/>
  <c r="B862" i="10"/>
  <c r="D862" i="10" s="1"/>
  <c r="G862" i="10" s="1"/>
  <c r="B862" i="11"/>
  <c r="D862" i="11" s="1"/>
  <c r="B862" i="12"/>
  <c r="D862" i="12" s="1"/>
  <c r="G862" i="12" s="1"/>
  <c r="B862" i="13"/>
  <c r="D862" i="13" s="1"/>
  <c r="B862" i="14"/>
  <c r="D862" i="14" s="1"/>
  <c r="B863" i="10"/>
  <c r="D863" i="10" s="1"/>
  <c r="G863" i="10" s="1"/>
  <c r="B863" i="11"/>
  <c r="D863" i="11" s="1"/>
  <c r="B863" i="12"/>
  <c r="D863" i="12" s="1"/>
  <c r="B863" i="13"/>
  <c r="D863" i="13" s="1"/>
  <c r="G863" i="13" s="1"/>
  <c r="B863" i="14"/>
  <c r="D863" i="14" s="1"/>
  <c r="B864" i="13"/>
  <c r="D864" i="13" s="1"/>
  <c r="B864" i="14"/>
  <c r="D864" i="14" s="1"/>
  <c r="B865" i="10"/>
  <c r="D865" i="10" s="1"/>
  <c r="B865" i="11"/>
  <c r="D865" i="11" s="1"/>
  <c r="B865" i="12"/>
  <c r="D865" i="12" s="1"/>
  <c r="G865" i="12" s="1"/>
  <c r="B865" i="13"/>
  <c r="D865" i="13" s="1"/>
  <c r="B865" i="14"/>
  <c r="D865" i="14" s="1"/>
  <c r="B866" i="11"/>
  <c r="D866" i="11" s="1"/>
  <c r="G866" i="11" s="1"/>
  <c r="B866" i="12"/>
  <c r="D866" i="12" s="1"/>
  <c r="G866" i="12" s="1"/>
  <c r="B866" i="13"/>
  <c r="D866" i="13" s="1"/>
  <c r="B866" i="14"/>
  <c r="D866" i="14" s="1"/>
  <c r="B867" i="10"/>
  <c r="D867" i="10" s="1"/>
  <c r="G867" i="10" s="1"/>
  <c r="B867" i="11"/>
  <c r="D867" i="11" s="1"/>
  <c r="B867" i="14"/>
  <c r="D867" i="14" s="1"/>
  <c r="B868" i="10"/>
  <c r="D868" i="10" s="1"/>
  <c r="B868" i="11"/>
  <c r="D868" i="11" s="1"/>
  <c r="G868" i="11" s="1"/>
  <c r="B868" i="12"/>
  <c r="D868" i="12" s="1"/>
  <c r="B868" i="13"/>
  <c r="D868" i="13" s="1"/>
  <c r="B868" i="14"/>
  <c r="D868" i="14" s="1"/>
  <c r="B869" i="10"/>
  <c r="D869" i="10" s="1"/>
  <c r="B869" i="11"/>
  <c r="D869" i="11" s="1"/>
  <c r="B869" i="12"/>
  <c r="D869" i="12" s="1"/>
  <c r="B869" i="13"/>
  <c r="D869" i="13" s="1"/>
  <c r="B869" i="14"/>
  <c r="D869" i="14" s="1"/>
  <c r="G869" i="14" s="1"/>
  <c r="B870" i="10"/>
  <c r="D870" i="10" s="1"/>
  <c r="B870" i="11"/>
  <c r="D870" i="11" s="1"/>
  <c r="E870" i="11" s="1"/>
  <c r="B870" i="12"/>
  <c r="D870" i="12" s="1"/>
  <c r="G870" i="12" s="1"/>
  <c r="B870" i="13"/>
  <c r="D870" i="13" s="1"/>
  <c r="G870" i="13" s="1"/>
  <c r="B870" i="14"/>
  <c r="D870" i="14" s="1"/>
  <c r="B871" i="10"/>
  <c r="D871" i="10" s="1"/>
  <c r="B871" i="11"/>
  <c r="D871" i="11" s="1"/>
  <c r="B871" i="13"/>
  <c r="D871" i="13" s="1"/>
  <c r="G871" i="13" s="1"/>
  <c r="B871" i="14"/>
  <c r="D871" i="14" s="1"/>
  <c r="B872" i="10"/>
  <c r="D872" i="10" s="1"/>
  <c r="G872" i="10" s="1"/>
  <c r="B872" i="11"/>
  <c r="D872" i="11" s="1"/>
  <c r="G872" i="11" s="1"/>
  <c r="B872" i="12"/>
  <c r="D872" i="12" s="1"/>
  <c r="B872" i="13"/>
  <c r="D872" i="13" s="1"/>
  <c r="B872" i="14"/>
  <c r="D872" i="14" s="1"/>
  <c r="B873" i="10"/>
  <c r="D873" i="10" s="1"/>
  <c r="B873" i="11"/>
  <c r="D873" i="11" s="1"/>
  <c r="B873" i="12"/>
  <c r="D873" i="12" s="1"/>
  <c r="G873" i="12" s="1"/>
  <c r="B873" i="13"/>
  <c r="D873" i="13" s="1"/>
  <c r="B873" i="14"/>
  <c r="D873" i="14" s="1"/>
  <c r="B874" i="10"/>
  <c r="D874" i="10" s="1"/>
  <c r="B874" i="11"/>
  <c r="D874" i="11" s="1"/>
  <c r="G874" i="11" s="1"/>
  <c r="B874" i="12"/>
  <c r="D874" i="12" s="1"/>
  <c r="G874" i="12" s="1"/>
  <c r="B874" i="13"/>
  <c r="D874" i="13" s="1"/>
  <c r="B874" i="14"/>
  <c r="D874" i="14" s="1"/>
  <c r="E874" i="14" s="1"/>
  <c r="B875" i="10"/>
  <c r="D875" i="10" s="1"/>
  <c r="B875" i="11"/>
  <c r="D875" i="11" s="1"/>
  <c r="B875" i="12"/>
  <c r="D875" i="12" s="1"/>
  <c r="B875" i="13"/>
  <c r="D875" i="13" s="1"/>
  <c r="E875" i="13" s="1"/>
  <c r="B875" i="14"/>
  <c r="D875" i="14" s="1"/>
  <c r="B876" i="10"/>
  <c r="D876" i="10" s="1"/>
  <c r="B876" i="11"/>
  <c r="D876" i="11" s="1"/>
  <c r="G876" i="11" s="1"/>
  <c r="B876" i="12"/>
  <c r="D876" i="12" s="1"/>
  <c r="B876" i="13"/>
  <c r="D876" i="13" s="1"/>
  <c r="B876" i="14"/>
  <c r="D876" i="14" s="1"/>
  <c r="G876" i="14" s="1"/>
  <c r="B877" i="12"/>
  <c r="D877" i="12" s="1"/>
  <c r="B877" i="13"/>
  <c r="D877" i="13" s="1"/>
  <c r="B877" i="14"/>
  <c r="D877" i="14" s="1"/>
  <c r="G877" i="14" s="1"/>
  <c r="B878" i="10"/>
  <c r="D878" i="10" s="1"/>
  <c r="B878" i="11"/>
  <c r="D878" i="11" s="1"/>
  <c r="B878" i="12"/>
  <c r="D878" i="12" s="1"/>
  <c r="B879" i="10"/>
  <c r="D879" i="10" s="1"/>
  <c r="B879" i="11"/>
  <c r="D879" i="11" s="1"/>
  <c r="B879" i="12"/>
  <c r="D879" i="12" s="1"/>
  <c r="B879" i="13"/>
  <c r="D879" i="13" s="1"/>
  <c r="G879" i="13" s="1"/>
  <c r="B879" i="14"/>
  <c r="D879" i="14" s="1"/>
  <c r="B880" i="10"/>
  <c r="D880" i="10" s="1"/>
  <c r="B880" i="12"/>
  <c r="D880" i="12" s="1"/>
  <c r="B880" i="13"/>
  <c r="D880" i="13" s="1"/>
  <c r="B880" i="14"/>
  <c r="D880" i="14" s="1"/>
  <c r="B881" i="11"/>
  <c r="D881" i="11" s="1"/>
  <c r="B881" i="12"/>
  <c r="D881" i="12" s="1"/>
  <c r="G881" i="12" s="1"/>
  <c r="B881" i="13"/>
  <c r="D881" i="13" s="1"/>
  <c r="B881" i="14"/>
  <c r="D881" i="14" s="1"/>
  <c r="B882" i="10"/>
  <c r="D882" i="10" s="1"/>
  <c r="B882" i="11"/>
  <c r="D882" i="11" s="1"/>
  <c r="G882" i="11" s="1"/>
  <c r="B882" i="12"/>
  <c r="D882" i="12" s="1"/>
  <c r="G882" i="12" s="1"/>
  <c r="B882" i="13"/>
  <c r="D882" i="13" s="1"/>
  <c r="B882" i="14"/>
  <c r="D882" i="14" s="1"/>
  <c r="E882" i="14" s="1"/>
  <c r="B883" i="10"/>
  <c r="D883" i="10" s="1"/>
  <c r="B883" i="11"/>
  <c r="D883" i="11" s="1"/>
  <c r="B883" i="12"/>
  <c r="D883" i="12" s="1"/>
  <c r="B883" i="13"/>
  <c r="D883" i="13" s="1"/>
  <c r="B883" i="14"/>
  <c r="D883" i="14" s="1"/>
  <c r="B884" i="10"/>
  <c r="D884" i="10" s="1"/>
  <c r="B884" i="11"/>
  <c r="D884" i="11" s="1"/>
  <c r="G884" i="11" s="1"/>
  <c r="B884" i="13"/>
  <c r="D884" i="13" s="1"/>
  <c r="G884" i="13" s="1"/>
  <c r="B884" i="14"/>
  <c r="D884" i="14" s="1"/>
  <c r="B885" i="10"/>
  <c r="D885" i="10" s="1"/>
  <c r="B885" i="11"/>
  <c r="D885" i="11" s="1"/>
  <c r="B885" i="12"/>
  <c r="D885" i="12" s="1"/>
  <c r="B885" i="14"/>
  <c r="D885" i="14" s="1"/>
  <c r="G885" i="14" s="1"/>
  <c r="B886" i="10"/>
  <c r="D886" i="10" s="1"/>
  <c r="B886" i="11"/>
  <c r="D886" i="11" s="1"/>
  <c r="E886" i="11" s="1"/>
  <c r="B886" i="12"/>
  <c r="D886" i="12" s="1"/>
  <c r="G886" i="12" s="1"/>
  <c r="B886" i="13"/>
  <c r="D886" i="13" s="1"/>
  <c r="B886" i="14"/>
  <c r="D886" i="14" s="1"/>
  <c r="B887" i="12"/>
  <c r="D887" i="12" s="1"/>
  <c r="B887" i="14"/>
  <c r="D887" i="14" s="1"/>
  <c r="B888" i="10"/>
  <c r="D888" i="10" s="1"/>
  <c r="B888" i="11"/>
  <c r="D888" i="11" s="1"/>
  <c r="G888" i="11" s="1"/>
  <c r="B889" i="10"/>
  <c r="D889" i="10" s="1"/>
  <c r="B889" i="11"/>
  <c r="D889" i="11" s="1"/>
  <c r="B889" i="12"/>
  <c r="D889" i="12" s="1"/>
  <c r="G889" i="12" s="1"/>
  <c r="B889" i="13"/>
  <c r="D889" i="13" s="1"/>
  <c r="B889" i="14"/>
  <c r="D889" i="14" s="1"/>
  <c r="B890" i="12"/>
  <c r="D890" i="12" s="1"/>
  <c r="G890" i="12" s="1"/>
  <c r="B890" i="13"/>
  <c r="D890" i="13" s="1"/>
  <c r="B890" i="14"/>
  <c r="D890" i="14" s="1"/>
  <c r="E890" i="14" s="1"/>
  <c r="B891" i="10"/>
  <c r="D891" i="10" s="1"/>
  <c r="B891" i="11"/>
  <c r="D891" i="11" s="1"/>
  <c r="B891" i="12"/>
  <c r="D891" i="12" s="1"/>
  <c r="B892" i="10"/>
  <c r="D892" i="10" s="1"/>
  <c r="B892" i="11"/>
  <c r="D892" i="11" s="1"/>
  <c r="G892" i="11" s="1"/>
  <c r="B892" i="12"/>
  <c r="D892" i="12" s="1"/>
  <c r="B892" i="13"/>
  <c r="D892" i="13" s="1"/>
  <c r="G892" i="13" s="1"/>
  <c r="B892" i="14"/>
  <c r="D892" i="14" s="1"/>
  <c r="B893" i="10"/>
  <c r="D893" i="10" s="1"/>
  <c r="B893" i="12"/>
  <c r="D893" i="12" s="1"/>
  <c r="B893" i="13"/>
  <c r="D893" i="13" s="1"/>
  <c r="B893" i="14"/>
  <c r="D893" i="14" s="1"/>
  <c r="G893" i="14" s="1"/>
  <c r="B894" i="10"/>
  <c r="D894" i="10" s="1"/>
  <c r="B894" i="11"/>
  <c r="D894" i="11" s="1"/>
  <c r="B894" i="12"/>
  <c r="D894" i="12" s="1"/>
  <c r="B894" i="13"/>
  <c r="D894" i="13" s="1"/>
  <c r="B895" i="10"/>
  <c r="D895" i="10" s="1"/>
  <c r="B895" i="11"/>
  <c r="D895" i="11" s="1"/>
  <c r="B895" i="12"/>
  <c r="D895" i="12" s="1"/>
  <c r="B895" i="13"/>
  <c r="D895" i="13" s="1"/>
  <c r="G895" i="13" s="1"/>
  <c r="B895" i="14"/>
  <c r="D895" i="14" s="1"/>
  <c r="B896" i="10"/>
  <c r="D896" i="10" s="1"/>
  <c r="B896" i="11"/>
  <c r="D896" i="11" s="1"/>
  <c r="B896" i="12"/>
  <c r="D896" i="12" s="1"/>
  <c r="B896" i="13"/>
  <c r="D896" i="13" s="1"/>
  <c r="B896" i="14"/>
  <c r="D896" i="14" s="1"/>
  <c r="E896" i="14" s="1"/>
  <c r="B897" i="10"/>
  <c r="D897" i="10" s="1"/>
  <c r="B897" i="11"/>
  <c r="D897" i="11" s="1"/>
  <c r="B897" i="12"/>
  <c r="D897" i="12" s="1"/>
  <c r="G897" i="12" s="1"/>
  <c r="B897" i="13"/>
  <c r="D897" i="13" s="1"/>
  <c r="B897" i="14"/>
  <c r="D897" i="14" s="1"/>
  <c r="B898" i="10"/>
  <c r="D898" i="10" s="1"/>
  <c r="B898" i="11"/>
  <c r="D898" i="11" s="1"/>
  <c r="G898" i="11" s="1"/>
  <c r="B898" i="12"/>
  <c r="D898" i="12" s="1"/>
  <c r="G898" i="12" s="1"/>
  <c r="B898" i="13"/>
  <c r="D898" i="13" s="1"/>
  <c r="B898" i="14"/>
  <c r="D898" i="14" s="1"/>
  <c r="B899" i="10"/>
  <c r="D899" i="10" s="1"/>
  <c r="B899" i="11"/>
  <c r="D899" i="11" s="1"/>
  <c r="B899" i="12"/>
  <c r="D899" i="12" s="1"/>
  <c r="B899" i="13"/>
  <c r="D899" i="13" s="1"/>
  <c r="B899" i="14"/>
  <c r="D899" i="14" s="1"/>
  <c r="B900" i="10"/>
  <c r="D900" i="10" s="1"/>
  <c r="B900" i="11"/>
  <c r="D900" i="11" s="1"/>
  <c r="G900" i="11" s="1"/>
  <c r="B900" i="13"/>
  <c r="D900" i="13" s="1"/>
  <c r="B900" i="14"/>
  <c r="D900" i="14" s="1"/>
  <c r="E900" i="14" s="1"/>
  <c r="B901" i="10"/>
  <c r="D901" i="10" s="1"/>
  <c r="B901" i="14"/>
  <c r="D901" i="14" s="1"/>
  <c r="G901" i="14" s="1"/>
  <c r="B902" i="11"/>
  <c r="D902" i="11" s="1"/>
  <c r="G902" i="11" s="1"/>
  <c r="B902" i="12"/>
  <c r="D902" i="12" s="1"/>
  <c r="G902" i="12" s="1"/>
  <c r="B902" i="13"/>
  <c r="D902" i="13" s="1"/>
  <c r="B903" i="12"/>
  <c r="D903" i="12" s="1"/>
  <c r="B904" i="10"/>
  <c r="D904" i="10" s="1"/>
  <c r="B904" i="11"/>
  <c r="D904" i="11" s="1"/>
  <c r="G904" i="11" s="1"/>
  <c r="B905" i="10"/>
  <c r="D905" i="10" s="1"/>
  <c r="B905" i="11"/>
  <c r="D905" i="11" s="1"/>
  <c r="B905" i="12"/>
  <c r="D905" i="12" s="1"/>
  <c r="G905" i="12" s="1"/>
  <c r="B905" i="13"/>
  <c r="D905" i="13" s="1"/>
  <c r="B905" i="14"/>
  <c r="D905" i="14" s="1"/>
  <c r="B906" i="12"/>
  <c r="D906" i="12" s="1"/>
  <c r="G906" i="12" s="1"/>
  <c r="B906" i="13"/>
  <c r="D906" i="13" s="1"/>
  <c r="B906" i="14"/>
  <c r="D906" i="14" s="1"/>
  <c r="B907" i="10"/>
  <c r="D907" i="10" s="1"/>
  <c r="B907" i="11"/>
  <c r="D907" i="11" s="1"/>
  <c r="B907" i="12"/>
  <c r="D907" i="12" s="1"/>
  <c r="B908" i="10"/>
  <c r="D908" i="10" s="1"/>
  <c r="B908" i="11"/>
  <c r="D908" i="11" s="1"/>
  <c r="G908" i="11" s="1"/>
  <c r="B908" i="12"/>
  <c r="D908" i="12" s="1"/>
  <c r="B908" i="13"/>
  <c r="D908" i="13" s="1"/>
  <c r="G908" i="13" s="1"/>
  <c r="B908" i="14"/>
  <c r="D908" i="14" s="1"/>
  <c r="G908" i="14" s="1"/>
  <c r="B909" i="10"/>
  <c r="D909" i="10" s="1"/>
  <c r="B909" i="12"/>
  <c r="D909" i="12" s="1"/>
  <c r="B909" i="13"/>
  <c r="D909" i="13" s="1"/>
  <c r="B909" i="14"/>
  <c r="D909" i="14" s="1"/>
  <c r="G909" i="14" s="1"/>
  <c r="B910" i="11"/>
  <c r="D910" i="11" s="1"/>
  <c r="B910" i="12"/>
  <c r="D910" i="12" s="1"/>
  <c r="B910" i="13"/>
  <c r="D910" i="13" s="1"/>
  <c r="G910" i="13" s="1"/>
  <c r="B911" i="10"/>
  <c r="D911" i="10" s="1"/>
  <c r="B911" i="11"/>
  <c r="D911" i="11" s="1"/>
  <c r="E911" i="11" s="1"/>
  <c r="F911" i="11" s="1"/>
  <c r="B911" i="12"/>
  <c r="D911" i="12" s="1"/>
  <c r="B911" i="13"/>
  <c r="D911" i="13" s="1"/>
  <c r="G911" i="13" s="1"/>
  <c r="B911" i="14"/>
  <c r="D911" i="14" s="1"/>
  <c r="B912" i="10"/>
  <c r="D912" i="10" s="1"/>
  <c r="B912" i="11"/>
  <c r="D912" i="11" s="1"/>
  <c r="B912" i="12"/>
  <c r="D912" i="12" s="1"/>
  <c r="B912" i="13"/>
  <c r="D912" i="13" s="1"/>
  <c r="B912" i="14"/>
  <c r="D912" i="14" s="1"/>
  <c r="E912" i="14" s="1"/>
  <c r="B913" i="10"/>
  <c r="D913" i="10" s="1"/>
  <c r="B913" i="11"/>
  <c r="D913" i="11" s="1"/>
  <c r="B913" i="12"/>
  <c r="D913" i="12" s="1"/>
  <c r="G913" i="12" s="1"/>
  <c r="B913" i="13"/>
  <c r="D913" i="13" s="1"/>
  <c r="B913" i="14"/>
  <c r="D913" i="14" s="1"/>
  <c r="B914" i="10"/>
  <c r="D914" i="10" s="1"/>
  <c r="B914" i="11"/>
  <c r="D914" i="11" s="1"/>
  <c r="G914" i="11" s="1"/>
  <c r="B914" i="12"/>
  <c r="D914" i="12" s="1"/>
  <c r="G914" i="12" s="1"/>
  <c r="B914" i="13"/>
  <c r="D914" i="13" s="1"/>
  <c r="B915" i="10"/>
  <c r="D915" i="10" s="1"/>
  <c r="G915" i="10" s="1"/>
  <c r="B915" i="11"/>
  <c r="D915" i="11" s="1"/>
  <c r="B915" i="12"/>
  <c r="D915" i="12" s="1"/>
  <c r="B915" i="13"/>
  <c r="D915" i="13" s="1"/>
  <c r="B915" i="14"/>
  <c r="D915" i="14" s="1"/>
  <c r="B916" i="12"/>
  <c r="D916" i="12" s="1"/>
  <c r="B916" i="13"/>
  <c r="D916" i="13" s="1"/>
  <c r="G916" i="13" s="1"/>
  <c r="B916" i="14"/>
  <c r="D916" i="14" s="1"/>
  <c r="G916" i="14" s="1"/>
  <c r="B917" i="10"/>
  <c r="D917" i="10" s="1"/>
  <c r="B917" i="14"/>
  <c r="D917" i="14" s="1"/>
  <c r="G917" i="14" s="1"/>
  <c r="B918" i="10"/>
  <c r="D918" i="10" s="1"/>
  <c r="G918" i="10" s="1"/>
  <c r="B918" i="11"/>
  <c r="D918" i="11" s="1"/>
  <c r="B918" i="12"/>
  <c r="D918" i="12" s="1"/>
  <c r="G918" i="12" s="1"/>
  <c r="B918" i="13"/>
  <c r="D918" i="13" s="1"/>
  <c r="B919" i="11"/>
  <c r="D919" i="11" s="1"/>
  <c r="E919" i="11" s="1"/>
  <c r="B919" i="12"/>
  <c r="D919" i="12" s="1"/>
  <c r="B919" i="13"/>
  <c r="D919" i="13" s="1"/>
  <c r="G919" i="13" s="1"/>
  <c r="B919" i="14"/>
  <c r="D919" i="14" s="1"/>
  <c r="B920" i="10"/>
  <c r="D920" i="10" s="1"/>
  <c r="B920" i="11"/>
  <c r="D920" i="11" s="1"/>
  <c r="G920" i="11" s="1"/>
  <c r="B920" i="14"/>
  <c r="D920" i="14" s="1"/>
  <c r="G920" i="14" s="1"/>
  <c r="B921" i="10"/>
  <c r="D921" i="10" s="1"/>
  <c r="B921" i="11"/>
  <c r="D921" i="11" s="1"/>
  <c r="B921" i="12"/>
  <c r="D921" i="12" s="1"/>
  <c r="G921" i="12" s="1"/>
  <c r="B921" i="13"/>
  <c r="D921" i="13" s="1"/>
  <c r="B921" i="14"/>
  <c r="D921" i="14" s="1"/>
  <c r="B922" i="12"/>
  <c r="D922" i="12" s="1"/>
  <c r="G922" i="12" s="1"/>
  <c r="B922" i="13"/>
  <c r="D922" i="13" s="1"/>
  <c r="B922" i="14"/>
  <c r="D922" i="14" s="1"/>
  <c r="B923" i="10"/>
  <c r="D923" i="10" s="1"/>
  <c r="B923" i="11"/>
  <c r="D923" i="11" s="1"/>
  <c r="B923" i="12"/>
  <c r="D923" i="12" s="1"/>
  <c r="B924" i="10"/>
  <c r="D924" i="10" s="1"/>
  <c r="B924" i="11"/>
  <c r="D924" i="11" s="1"/>
  <c r="G924" i="11" s="1"/>
  <c r="B924" i="12"/>
  <c r="D924" i="12" s="1"/>
  <c r="B924" i="13"/>
  <c r="D924" i="13" s="1"/>
  <c r="G924" i="13" s="1"/>
  <c r="B924" i="14"/>
  <c r="D924" i="14" s="1"/>
  <c r="B925" i="10"/>
  <c r="D925" i="10" s="1"/>
  <c r="B925" i="11"/>
  <c r="D925" i="11" s="1"/>
  <c r="B925" i="12"/>
  <c r="D925" i="12" s="1"/>
  <c r="B925" i="13"/>
  <c r="D925" i="13" s="1"/>
  <c r="B925" i="14"/>
  <c r="D925" i="14" s="1"/>
  <c r="G925" i="14" s="1"/>
  <c r="B926" i="10"/>
  <c r="D926" i="10" s="1"/>
  <c r="G926" i="10" s="1"/>
  <c r="B926" i="11"/>
  <c r="D926" i="11" s="1"/>
  <c r="B926" i="12"/>
  <c r="D926" i="12" s="1"/>
  <c r="G926" i="12" s="1"/>
  <c r="B926" i="13"/>
  <c r="D926" i="13" s="1"/>
  <c r="B926" i="14"/>
  <c r="D926" i="14" s="1"/>
  <c r="B927" i="10"/>
  <c r="D927" i="10" s="1"/>
  <c r="B927" i="11"/>
  <c r="D927" i="11" s="1"/>
  <c r="E927" i="11" s="1"/>
  <c r="F927" i="11" s="1"/>
  <c r="B927" i="12"/>
  <c r="D927" i="12" s="1"/>
  <c r="B927" i="14"/>
  <c r="D927" i="14" s="1"/>
  <c r="B928" i="10"/>
  <c r="D928" i="10" s="1"/>
  <c r="G928" i="10" s="1"/>
  <c r="B928" i="11"/>
  <c r="D928" i="11" s="1"/>
  <c r="B928" i="12"/>
  <c r="D928" i="12" s="1"/>
  <c r="B928" i="13"/>
  <c r="D928" i="13" s="1"/>
  <c r="G928" i="13" s="1"/>
  <c r="B928" i="14"/>
  <c r="D928" i="14" s="1"/>
  <c r="G928" i="14" s="1"/>
  <c r="B929" i="10"/>
  <c r="D929" i="10" s="1"/>
  <c r="B929" i="12"/>
  <c r="D929" i="12" s="1"/>
  <c r="E929" i="12" s="1"/>
  <c r="B929" i="13"/>
  <c r="D929" i="13" s="1"/>
  <c r="B929" i="14"/>
  <c r="D929" i="14" s="1"/>
  <c r="B930" i="10"/>
  <c r="D930" i="10" s="1"/>
  <c r="B930" i="11"/>
  <c r="D930" i="11" s="1"/>
  <c r="B930" i="12"/>
  <c r="D930" i="12" s="1"/>
  <c r="G930" i="12" s="1"/>
  <c r="B930" i="13"/>
  <c r="D930" i="13" s="1"/>
  <c r="B930" i="14"/>
  <c r="D930" i="14" s="1"/>
  <c r="G930" i="14" s="1"/>
  <c r="B931" i="10"/>
  <c r="D931" i="10" s="1"/>
  <c r="B931" i="11"/>
  <c r="D931" i="11" s="1"/>
  <c r="E931" i="11" s="1"/>
  <c r="B931" i="12"/>
  <c r="D931" i="12" s="1"/>
  <c r="B931" i="13"/>
  <c r="D931" i="13" s="1"/>
  <c r="G931" i="13" s="1"/>
  <c r="B931" i="14"/>
  <c r="D931" i="14" s="1"/>
  <c r="E931" i="14" s="1"/>
  <c r="F931" i="14" s="1"/>
  <c r="B932" i="11"/>
  <c r="D932" i="11" s="1"/>
  <c r="B932" i="12"/>
  <c r="D932" i="12" s="1"/>
  <c r="B932" i="13"/>
  <c r="D932" i="13" s="1"/>
  <c r="B932" i="14"/>
  <c r="D932" i="14" s="1"/>
  <c r="G932" i="14" s="1"/>
  <c r="B933" i="10"/>
  <c r="D933" i="10" s="1"/>
  <c r="G933" i="10" s="1"/>
  <c r="B933" i="13"/>
  <c r="D933" i="13" s="1"/>
  <c r="B933" i="14"/>
  <c r="D933" i="14" s="1"/>
  <c r="B934" i="10"/>
  <c r="D934" i="10" s="1"/>
  <c r="B934" i="11"/>
  <c r="D934" i="11" s="1"/>
  <c r="E934" i="11" s="1"/>
  <c r="B934" i="12"/>
  <c r="D934" i="12" s="1"/>
  <c r="B934" i="13"/>
  <c r="D934" i="13" s="1"/>
  <c r="B935" i="11"/>
  <c r="D935" i="11" s="1"/>
  <c r="B935" i="12"/>
  <c r="D935" i="12" s="1"/>
  <c r="B935" i="13"/>
  <c r="D935" i="13" s="1"/>
  <c r="E935" i="13" s="1"/>
  <c r="F935" i="13" s="1"/>
  <c r="B935" i="14"/>
  <c r="D935" i="14" s="1"/>
  <c r="B936" i="10"/>
  <c r="D936" i="10" s="1"/>
  <c r="B936" i="11"/>
  <c r="D936" i="11" s="1"/>
  <c r="G936" i="11" s="1"/>
  <c r="B936" i="14"/>
  <c r="D936" i="14" s="1"/>
  <c r="G936" i="14" s="1"/>
  <c r="B937" i="10"/>
  <c r="D937" i="10" s="1"/>
  <c r="B937" i="11"/>
  <c r="D937" i="11" s="1"/>
  <c r="B937" i="12"/>
  <c r="D937" i="12" s="1"/>
  <c r="B937" i="13"/>
  <c r="D937" i="13" s="1"/>
  <c r="B937" i="14"/>
  <c r="D937" i="14" s="1"/>
  <c r="B938" i="10"/>
  <c r="D938" i="10" s="1"/>
  <c r="G938" i="10" s="1"/>
  <c r="B938" i="11"/>
  <c r="D938" i="11" s="1"/>
  <c r="B938" i="12"/>
  <c r="D938" i="12" s="1"/>
  <c r="B938" i="13"/>
  <c r="D938" i="13" s="1"/>
  <c r="B938" i="14"/>
  <c r="D938" i="14" s="1"/>
  <c r="G938" i="14" s="1"/>
  <c r="B939" i="10"/>
  <c r="D939" i="10" s="1"/>
  <c r="B939" i="11"/>
  <c r="D939" i="11" s="1"/>
  <c r="E939" i="11" s="1"/>
  <c r="B939" i="12"/>
  <c r="D939" i="12" s="1"/>
  <c r="B939" i="13"/>
  <c r="D939" i="13" s="1"/>
  <c r="B939" i="14"/>
  <c r="D939" i="14" s="1"/>
  <c r="E939" i="14" s="1"/>
  <c r="B940" i="10"/>
  <c r="D940" i="10" s="1"/>
  <c r="G940" i="10" s="1"/>
  <c r="B940" i="11"/>
  <c r="D940" i="11" s="1"/>
  <c r="B940" i="12"/>
  <c r="D940" i="12" s="1"/>
  <c r="B940" i="13"/>
  <c r="D940" i="13" s="1"/>
  <c r="B940" i="14"/>
  <c r="D940" i="14" s="1"/>
  <c r="G940" i="14" s="1"/>
  <c r="B941" i="10"/>
  <c r="D941" i="10" s="1"/>
  <c r="G941" i="10" s="1"/>
  <c r="B941" i="11"/>
  <c r="D941" i="11" s="1"/>
  <c r="B941" i="12"/>
  <c r="D941" i="12" s="1"/>
  <c r="B941" i="13"/>
  <c r="D941" i="13" s="1"/>
  <c r="B941" i="14"/>
  <c r="D941" i="14" s="1"/>
  <c r="B942" i="10"/>
  <c r="D942" i="10" s="1"/>
  <c r="B942" i="11"/>
  <c r="D942" i="11" s="1"/>
  <c r="E942" i="11" s="1"/>
  <c r="B942" i="12"/>
  <c r="D942" i="12" s="1"/>
  <c r="B942" i="13"/>
  <c r="D942" i="13" s="1"/>
  <c r="G942" i="13" s="1"/>
  <c r="B942" i="14"/>
  <c r="D942" i="14" s="1"/>
  <c r="E942" i="14" s="1"/>
  <c r="B943" i="11"/>
  <c r="D943" i="11" s="1"/>
  <c r="B943" i="12"/>
  <c r="D943" i="12" s="1"/>
  <c r="B943" i="13"/>
  <c r="D943" i="13" s="1"/>
  <c r="E943" i="13" s="1"/>
  <c r="B943" i="14"/>
  <c r="D943" i="14" s="1"/>
  <c r="B944" i="10"/>
  <c r="D944" i="10" s="1"/>
  <c r="G944" i="10" s="1"/>
  <c r="B944" i="11"/>
  <c r="D944" i="11" s="1"/>
  <c r="G944" i="11" s="1"/>
  <c r="B944" i="14"/>
  <c r="D944" i="14" s="1"/>
  <c r="G944" i="14" s="1"/>
  <c r="B945" i="10"/>
  <c r="D945" i="10" s="1"/>
  <c r="B945" i="11"/>
  <c r="D945" i="11" s="1"/>
  <c r="B945" i="12"/>
  <c r="D945" i="12" s="1"/>
  <c r="B945" i="13"/>
  <c r="D945" i="13" s="1"/>
  <c r="B945" i="14"/>
  <c r="D945" i="14" s="1"/>
  <c r="G945" i="14" s="1"/>
  <c r="B946" i="12"/>
  <c r="D946" i="12" s="1"/>
  <c r="G946" i="12" s="1"/>
  <c r="B946" i="13"/>
  <c r="D946" i="13" s="1"/>
  <c r="B946" i="14"/>
  <c r="D946" i="14" s="1"/>
  <c r="E946" i="14" s="1"/>
  <c r="B947" i="10"/>
  <c r="D947" i="10" s="1"/>
  <c r="B947" i="11"/>
  <c r="D947" i="11" s="1"/>
  <c r="E947" i="11" s="1"/>
  <c r="B947" i="12"/>
  <c r="D947" i="12" s="1"/>
  <c r="B948" i="10"/>
  <c r="D948" i="10" s="1"/>
  <c r="B948" i="11"/>
  <c r="D948" i="11" s="1"/>
  <c r="G948" i="11" s="1"/>
  <c r="B948" i="12"/>
  <c r="D948" i="12" s="1"/>
  <c r="B948" i="13"/>
  <c r="D948" i="13" s="1"/>
  <c r="B948" i="14"/>
  <c r="D948" i="14" s="1"/>
  <c r="B949" i="10"/>
  <c r="D949" i="10" s="1"/>
  <c r="G949" i="10" s="1"/>
  <c r="B949" i="11"/>
  <c r="D949" i="11" s="1"/>
  <c r="G949" i="11" s="1"/>
  <c r="B949" i="12"/>
  <c r="D949" i="12" s="1"/>
  <c r="B949" i="13"/>
  <c r="D949" i="13" s="1"/>
  <c r="B949" i="14"/>
  <c r="D949" i="14" s="1"/>
  <c r="B950" i="10"/>
  <c r="D950" i="10" s="1"/>
  <c r="B950" i="11"/>
  <c r="D950" i="11" s="1"/>
  <c r="B950" i="12"/>
  <c r="D950" i="12" s="1"/>
  <c r="E950" i="12" s="1"/>
  <c r="B950" i="13"/>
  <c r="D950" i="13" s="1"/>
  <c r="B950" i="14"/>
  <c r="D950" i="14" s="1"/>
  <c r="B951" i="10"/>
  <c r="D951" i="10" s="1"/>
  <c r="B951" i="11"/>
  <c r="D951" i="11" s="1"/>
  <c r="B951" i="12"/>
  <c r="D951" i="12" s="1"/>
  <c r="B951" i="13"/>
  <c r="D951" i="13" s="1"/>
  <c r="B951" i="14"/>
  <c r="D951" i="14" s="1"/>
  <c r="B952" i="10"/>
  <c r="D952" i="10" s="1"/>
  <c r="G952" i="10" s="1"/>
  <c r="B952" i="11"/>
  <c r="D952" i="11" s="1"/>
  <c r="B952" i="12"/>
  <c r="D952" i="12" s="1"/>
  <c r="G952" i="12" s="1"/>
  <c r="B952" i="13"/>
  <c r="D952" i="13" s="1"/>
  <c r="G952" i="13" s="1"/>
  <c r="B952" i="14"/>
  <c r="D952" i="14" s="1"/>
  <c r="G952" i="14" s="1"/>
  <c r="B953" i="10"/>
  <c r="D953" i="10" s="1"/>
  <c r="B953" i="11"/>
  <c r="D953" i="11" s="1"/>
  <c r="B953" i="12"/>
  <c r="D953" i="12" s="1"/>
  <c r="B953" i="13"/>
  <c r="D953" i="13" s="1"/>
  <c r="B953" i="14"/>
  <c r="D953" i="14" s="1"/>
  <c r="G953" i="14" s="1"/>
  <c r="B954" i="12"/>
  <c r="D954" i="12" s="1"/>
  <c r="G954" i="12" s="1"/>
  <c r="B954" i="13"/>
  <c r="D954" i="13" s="1"/>
  <c r="G954" i="13" s="1"/>
  <c r="B954" i="14"/>
  <c r="D954" i="14" s="1"/>
  <c r="B955" i="10"/>
  <c r="D955" i="10" s="1"/>
  <c r="B955" i="11"/>
  <c r="D955" i="11" s="1"/>
  <c r="B955" i="12"/>
  <c r="D955" i="12" s="1"/>
  <c r="B956" i="10"/>
  <c r="D956" i="10" s="1"/>
  <c r="B956" i="11"/>
  <c r="D956" i="11" s="1"/>
  <c r="B956" i="13"/>
  <c r="D956" i="13" s="1"/>
  <c r="B956" i="14"/>
  <c r="D956" i="14" s="1"/>
  <c r="B957" i="10"/>
  <c r="D957" i="10" s="1"/>
  <c r="B957" i="13"/>
  <c r="D957" i="13" s="1"/>
  <c r="B957" i="14"/>
  <c r="D957" i="14" s="1"/>
  <c r="B958" i="10"/>
  <c r="D958" i="10" s="1"/>
  <c r="B958" i="11"/>
  <c r="D958" i="11" s="1"/>
  <c r="B958" i="12"/>
  <c r="D958" i="12" s="1"/>
  <c r="E958" i="12" s="1"/>
  <c r="B958" i="13"/>
  <c r="D958" i="13" s="1"/>
  <c r="G958" i="13" s="1"/>
  <c r="B959" i="10"/>
  <c r="D959" i="10" s="1"/>
  <c r="G959" i="10" s="1"/>
  <c r="B959" i="11"/>
  <c r="D959" i="11" s="1"/>
  <c r="B959" i="12"/>
  <c r="D959" i="12" s="1"/>
  <c r="B959" i="13"/>
  <c r="D959" i="13" s="1"/>
  <c r="B959" i="14"/>
  <c r="D959" i="14" s="1"/>
  <c r="B960" i="10"/>
  <c r="D960" i="10" s="1"/>
  <c r="B960" i="11"/>
  <c r="D960" i="11" s="1"/>
  <c r="B960" i="12"/>
  <c r="D960" i="12" s="1"/>
  <c r="G960" i="12" s="1"/>
  <c r="B960" i="13"/>
  <c r="D960" i="13" s="1"/>
  <c r="G960" i="13" s="1"/>
  <c r="B960" i="14"/>
  <c r="D960" i="14" s="1"/>
  <c r="G960" i="14" s="1"/>
  <c r="B961" i="10"/>
  <c r="D961" i="10" s="1"/>
  <c r="B961" i="12"/>
  <c r="D961" i="12" s="1"/>
  <c r="B961" i="13"/>
  <c r="D961" i="13" s="1"/>
  <c r="B961" i="14"/>
  <c r="D961" i="14" s="1"/>
  <c r="B962" i="10"/>
  <c r="D962" i="10" s="1"/>
  <c r="B962" i="11"/>
  <c r="D962" i="11" s="1"/>
  <c r="B962" i="12"/>
  <c r="D962" i="12" s="1"/>
  <c r="G962" i="12" s="1"/>
  <c r="B962" i="13"/>
  <c r="D962" i="13" s="1"/>
  <c r="B962" i="14"/>
  <c r="D962" i="14" s="1"/>
  <c r="B963" i="10"/>
  <c r="D963" i="10" s="1"/>
  <c r="B963" i="11"/>
  <c r="D963" i="11" s="1"/>
  <c r="E963" i="11" s="1"/>
  <c r="B963" i="12"/>
  <c r="D963" i="12" s="1"/>
  <c r="B963" i="13"/>
  <c r="D963" i="13" s="1"/>
  <c r="B963" i="14"/>
  <c r="D963" i="14" s="1"/>
  <c r="G963" i="14" s="1"/>
  <c r="B964" i="10"/>
  <c r="D964" i="10" s="1"/>
  <c r="G964" i="10" s="1"/>
  <c r="B964" i="11"/>
  <c r="D964" i="11" s="1"/>
  <c r="G964" i="11" s="1"/>
  <c r="B964" i="12"/>
  <c r="D964" i="12" s="1"/>
  <c r="B964" i="13"/>
  <c r="D964" i="13" s="1"/>
  <c r="B964" i="14"/>
  <c r="D964" i="14" s="1"/>
  <c r="B965" i="10"/>
  <c r="D965" i="10" s="1"/>
  <c r="B965" i="13"/>
  <c r="D965" i="13" s="1"/>
  <c r="B965" i="14"/>
  <c r="D965" i="14" s="1"/>
  <c r="B966" i="10"/>
  <c r="D966" i="10" s="1"/>
  <c r="B966" i="11"/>
  <c r="D966" i="11" s="1"/>
  <c r="B966" i="12"/>
  <c r="D966" i="12" s="1"/>
  <c r="B966" i="13"/>
  <c r="D966" i="13" s="1"/>
  <c r="G966" i="13" s="1"/>
  <c r="B967" i="11"/>
  <c r="D967" i="11" s="1"/>
  <c r="B967" i="12"/>
  <c r="D967" i="12" s="1"/>
  <c r="B967" i="13"/>
  <c r="D967" i="13" s="1"/>
  <c r="E967" i="13" s="1"/>
  <c r="B967" i="14"/>
  <c r="D967" i="14" s="1"/>
  <c r="B968" i="10"/>
  <c r="D968" i="10" s="1"/>
  <c r="B968" i="11"/>
  <c r="D968" i="11" s="1"/>
  <c r="B968" i="14"/>
  <c r="D968" i="14" s="1"/>
  <c r="E968" i="14" s="1"/>
  <c r="B969" i="10"/>
  <c r="D969" i="10" s="1"/>
  <c r="G969" i="10" s="1"/>
  <c r="B969" i="11"/>
  <c r="D969" i="11" s="1"/>
  <c r="B969" i="12"/>
  <c r="D969" i="12" s="1"/>
  <c r="B969" i="13"/>
  <c r="D969" i="13" s="1"/>
  <c r="B969" i="14"/>
  <c r="D969" i="14" s="1"/>
  <c r="G969" i="14" s="1"/>
  <c r="B970" i="10"/>
  <c r="D970" i="10" s="1"/>
  <c r="B970" i="11"/>
  <c r="D970" i="11" s="1"/>
  <c r="B970" i="12"/>
  <c r="D970" i="12" s="1"/>
  <c r="G970" i="12" s="1"/>
  <c r="B970" i="13"/>
  <c r="D970" i="13" s="1"/>
  <c r="B970" i="14"/>
  <c r="D970" i="14" s="1"/>
  <c r="B971" i="10"/>
  <c r="D971" i="10" s="1"/>
  <c r="B971" i="11"/>
  <c r="D971" i="11" s="1"/>
  <c r="B971" i="12"/>
  <c r="D971" i="12" s="1"/>
  <c r="B971" i="13"/>
  <c r="D971" i="13" s="1"/>
  <c r="B971" i="14"/>
  <c r="D971" i="14" s="1"/>
  <c r="G971" i="14" s="1"/>
  <c r="B972" i="10"/>
  <c r="D972" i="10" s="1"/>
  <c r="B972" i="11"/>
  <c r="D972" i="11" s="1"/>
  <c r="B972" i="13"/>
  <c r="D972" i="13" s="1"/>
  <c r="B972" i="14"/>
  <c r="D972" i="14" s="1"/>
  <c r="B973" i="10"/>
  <c r="D973" i="10" s="1"/>
  <c r="B973" i="11"/>
  <c r="D973" i="11" s="1"/>
  <c r="G973" i="11" s="1"/>
  <c r="B973" i="12"/>
  <c r="D973" i="12" s="1"/>
  <c r="B973" i="13"/>
  <c r="D973" i="13" s="1"/>
  <c r="B974" i="10"/>
  <c r="D974" i="10" s="1"/>
  <c r="G974" i="10" s="1"/>
  <c r="B974" i="11"/>
  <c r="D974" i="11" s="1"/>
  <c r="B974" i="12"/>
  <c r="D974" i="12" s="1"/>
  <c r="B974" i="13"/>
  <c r="D974" i="13" s="1"/>
  <c r="B974" i="14"/>
  <c r="D974" i="14" s="1"/>
  <c r="B975" i="12"/>
  <c r="D975" i="12" s="1"/>
  <c r="B975" i="13"/>
  <c r="D975" i="13" s="1"/>
  <c r="B975" i="14"/>
  <c r="D975" i="14" s="1"/>
  <c r="B976" i="10"/>
  <c r="D976" i="10" s="1"/>
  <c r="G976" i="10" s="1"/>
  <c r="B976" i="11"/>
  <c r="D976" i="11" s="1"/>
  <c r="B977" i="10"/>
  <c r="D977" i="10" s="1"/>
  <c r="B977" i="11"/>
  <c r="D977" i="11" s="1"/>
  <c r="B977" i="12"/>
  <c r="D977" i="12" s="1"/>
  <c r="B977" i="13"/>
  <c r="D977" i="13" s="1"/>
  <c r="B977" i="14"/>
  <c r="D977" i="14" s="1"/>
  <c r="G977" i="14" s="1"/>
  <c r="B978" i="12"/>
  <c r="D978" i="12" s="1"/>
  <c r="G978" i="12" s="1"/>
  <c r="B978" i="13"/>
  <c r="D978" i="13" s="1"/>
  <c r="G978" i="13" s="1"/>
  <c r="B978" i="14"/>
  <c r="D978" i="14" s="1"/>
  <c r="B979" i="10"/>
  <c r="D979" i="10" s="1"/>
  <c r="B979" i="11"/>
  <c r="D979" i="11" s="1"/>
  <c r="B979" i="12"/>
  <c r="D979" i="12" s="1"/>
  <c r="B980" i="10"/>
  <c r="D980" i="10" s="1"/>
  <c r="G980" i="10" s="1"/>
  <c r="B980" i="11"/>
  <c r="D980" i="11" s="1"/>
  <c r="G980" i="11" s="1"/>
  <c r="B980" i="12"/>
  <c r="D980" i="12" s="1"/>
  <c r="B980" i="13"/>
  <c r="D980" i="13" s="1"/>
  <c r="B980" i="14"/>
  <c r="D980" i="14" s="1"/>
  <c r="B981" i="10"/>
  <c r="D981" i="10" s="1"/>
  <c r="B981" i="11"/>
  <c r="D981" i="11" s="1"/>
  <c r="G981" i="11" s="1"/>
  <c r="B981" i="12"/>
  <c r="D981" i="12" s="1"/>
  <c r="B981" i="13"/>
  <c r="D981" i="13" s="1"/>
  <c r="B981" i="14"/>
  <c r="D981" i="14" s="1"/>
  <c r="B982" i="10"/>
  <c r="D982" i="10" s="1"/>
  <c r="B982" i="11"/>
  <c r="D982" i="11" s="1"/>
  <c r="B982" i="12"/>
  <c r="D982" i="12" s="1"/>
  <c r="E982" i="12" s="1"/>
  <c r="B982" i="13"/>
  <c r="D982" i="13" s="1"/>
  <c r="B982" i="14"/>
  <c r="D982" i="14" s="1"/>
  <c r="B983" i="10"/>
  <c r="D983" i="10" s="1"/>
  <c r="B983" i="11"/>
  <c r="D983" i="11" s="1"/>
  <c r="B983" i="12"/>
  <c r="D983" i="12" s="1"/>
  <c r="B983" i="13"/>
  <c r="D983" i="13" s="1"/>
  <c r="E983" i="13" s="1"/>
  <c r="B983" i="14"/>
  <c r="D983" i="14" s="1"/>
  <c r="E983" i="14" s="1"/>
  <c r="F983" i="14" s="1"/>
  <c r="B984" i="10"/>
  <c r="D984" i="10" s="1"/>
  <c r="B984" i="11"/>
  <c r="D984" i="11" s="1"/>
  <c r="B984" i="12"/>
  <c r="D984" i="12" s="1"/>
  <c r="G984" i="12" s="1"/>
  <c r="B984" i="13"/>
  <c r="D984" i="13" s="1"/>
  <c r="G984" i="13" s="1"/>
  <c r="B984" i="14"/>
  <c r="D984" i="14" s="1"/>
  <c r="G984" i="14" s="1"/>
  <c r="B985" i="10"/>
  <c r="D985" i="10" s="1"/>
  <c r="G985" i="10" s="1"/>
  <c r="B985" i="11"/>
  <c r="D985" i="11" s="1"/>
  <c r="B985" i="12"/>
  <c r="D985" i="12" s="1"/>
  <c r="B985" i="13"/>
  <c r="D985" i="13" s="1"/>
  <c r="B985" i="14"/>
  <c r="D985" i="14" s="1"/>
  <c r="G985" i="14" s="1"/>
  <c r="B986" i="12"/>
  <c r="D986" i="12" s="1"/>
  <c r="G986" i="12" s="1"/>
  <c r="B986" i="13"/>
  <c r="D986" i="13" s="1"/>
  <c r="G986" i="13" s="1"/>
  <c r="B986" i="14"/>
  <c r="D986" i="14" s="1"/>
  <c r="B987" i="10"/>
  <c r="D987" i="10" s="1"/>
  <c r="B987" i="11"/>
  <c r="D987" i="11" s="1"/>
  <c r="B987" i="12"/>
  <c r="D987" i="12" s="1"/>
  <c r="B988" i="10"/>
  <c r="D988" i="10" s="1"/>
  <c r="B988" i="11"/>
  <c r="D988" i="11" s="1"/>
  <c r="G988" i="11" s="1"/>
  <c r="B988" i="13"/>
  <c r="D988" i="13" s="1"/>
  <c r="B988" i="14"/>
  <c r="D988" i="14" s="1"/>
  <c r="B989" i="10"/>
  <c r="D989" i="10" s="1"/>
  <c r="B989" i="13"/>
  <c r="D989" i="13" s="1"/>
  <c r="E989" i="13" s="1"/>
  <c r="B989" i="14"/>
  <c r="D989" i="14" s="1"/>
  <c r="B990" i="11"/>
  <c r="D990" i="11" s="1"/>
  <c r="B990" i="12"/>
  <c r="D990" i="12" s="1"/>
  <c r="B990" i="13"/>
  <c r="D990" i="13" s="1"/>
  <c r="G990" i="13" s="1"/>
  <c r="B991" i="10"/>
  <c r="D991" i="10" s="1"/>
  <c r="B991" i="11"/>
  <c r="D991" i="11" s="1"/>
  <c r="B991" i="12"/>
  <c r="D991" i="12" s="1"/>
  <c r="B991" i="14"/>
  <c r="D991" i="14" s="1"/>
  <c r="E991" i="14" s="1"/>
  <c r="F991" i="14" s="1"/>
  <c r="B992" i="10"/>
  <c r="D992" i="10" s="1"/>
  <c r="B992" i="11"/>
  <c r="D992" i="11" s="1"/>
  <c r="B992" i="12"/>
  <c r="D992" i="12" s="1"/>
  <c r="G992" i="12" s="1"/>
  <c r="B992" i="13"/>
  <c r="D992" i="13" s="1"/>
  <c r="B992" i="14"/>
  <c r="D992" i="14" s="1"/>
  <c r="G992" i="14" s="1"/>
  <c r="B993" i="10"/>
  <c r="D993" i="10" s="1"/>
  <c r="B993" i="11"/>
  <c r="D993" i="11" s="1"/>
  <c r="B993" i="12"/>
  <c r="D993" i="12" s="1"/>
  <c r="B993" i="13"/>
  <c r="D993" i="13" s="1"/>
  <c r="B993" i="14"/>
  <c r="D993" i="14" s="1"/>
  <c r="B994" i="10"/>
  <c r="D994" i="10" s="1"/>
  <c r="G994" i="10" s="1"/>
  <c r="B994" i="11"/>
  <c r="D994" i="11" s="1"/>
  <c r="B994" i="12"/>
  <c r="D994" i="12" s="1"/>
  <c r="G994" i="12" s="1"/>
  <c r="B994" i="13"/>
  <c r="D994" i="13" s="1"/>
  <c r="B994" i="14"/>
  <c r="D994" i="14" s="1"/>
  <c r="B995" i="10"/>
  <c r="D995" i="10" s="1"/>
  <c r="G995" i="10" s="1"/>
  <c r="B995" i="11"/>
  <c r="D995" i="11" s="1"/>
  <c r="B995" i="12"/>
  <c r="D995" i="12" s="1"/>
  <c r="B995" i="13"/>
  <c r="D995" i="13" s="1"/>
  <c r="B995" i="14"/>
  <c r="D995" i="14" s="1"/>
  <c r="B996" i="10"/>
  <c r="D996" i="10" s="1"/>
  <c r="B996" i="11"/>
  <c r="D996" i="11" s="1"/>
  <c r="G996" i="11" s="1"/>
  <c r="B996" i="13"/>
  <c r="D996" i="13" s="1"/>
  <c r="B996" i="14"/>
  <c r="D996" i="14" s="1"/>
  <c r="B997" i="10"/>
  <c r="D997" i="10" s="1"/>
  <c r="B997" i="13"/>
  <c r="D997" i="13" s="1"/>
  <c r="B997" i="14"/>
  <c r="D997" i="14" s="1"/>
  <c r="B998" i="10"/>
  <c r="D998" i="10" s="1"/>
  <c r="B998" i="11"/>
  <c r="D998" i="11" s="1"/>
  <c r="B998" i="12"/>
  <c r="D998" i="12" s="1"/>
  <c r="B998" i="13"/>
  <c r="D998" i="13" s="1"/>
  <c r="B999" i="11"/>
  <c r="D999" i="11" s="1"/>
  <c r="B999" i="12"/>
  <c r="D999" i="12" s="1"/>
  <c r="B999" i="13"/>
  <c r="D999" i="13" s="1"/>
  <c r="B999" i="14"/>
  <c r="D999" i="14" s="1"/>
  <c r="E999" i="14" s="1"/>
  <c r="F999" i="14" s="1"/>
  <c r="B1000" i="10"/>
  <c r="D1000" i="10" s="1"/>
  <c r="G1000" i="10" s="1"/>
  <c r="B1000" i="11"/>
  <c r="D1000" i="11" s="1"/>
  <c r="B1000" i="14"/>
  <c r="D1000" i="14" s="1"/>
  <c r="G1000" i="14" s="1"/>
  <c r="B1001" i="10"/>
  <c r="D1001" i="10" s="1"/>
  <c r="B1001" i="11"/>
  <c r="D1001" i="11" s="1"/>
  <c r="B1001" i="12"/>
  <c r="D1001" i="12" s="1"/>
  <c r="B1001" i="13"/>
  <c r="D1001" i="13" s="1"/>
  <c r="B1001" i="14"/>
  <c r="D1001" i="14" s="1"/>
  <c r="G1001" i="14" s="1"/>
  <c r="B1002" i="10"/>
  <c r="D1002" i="10" s="1"/>
  <c r="B1002" i="11"/>
  <c r="D1002" i="11" s="1"/>
  <c r="B1002" i="12"/>
  <c r="D1002" i="12" s="1"/>
  <c r="G1002" i="12" s="1"/>
  <c r="B1002" i="13"/>
  <c r="D1002" i="13" s="1"/>
  <c r="B1002" i="14"/>
  <c r="D1002" i="14" s="1"/>
  <c r="B1003" i="10"/>
  <c r="D1003" i="10" s="1"/>
  <c r="B1003" i="11"/>
  <c r="D1003" i="11" s="1"/>
  <c r="E1003" i="11" s="1"/>
  <c r="B1003" i="12"/>
  <c r="D1003" i="12" s="1"/>
  <c r="B1003" i="13"/>
  <c r="D1003" i="13" s="1"/>
  <c r="B1003" i="14"/>
  <c r="D1003" i="14" s="1"/>
  <c r="B1004" i="10"/>
  <c r="D1004" i="10" s="1"/>
  <c r="B1004" i="11"/>
  <c r="D1004" i="11" s="1"/>
  <c r="G1004" i="11" s="1"/>
  <c r="B1004" i="12"/>
  <c r="D1004" i="12" s="1"/>
  <c r="B1004" i="13"/>
  <c r="D1004" i="13" s="1"/>
  <c r="B1004" i="14"/>
  <c r="D1004" i="14" s="1"/>
  <c r="B1005" i="10"/>
  <c r="D1005" i="10" s="1"/>
  <c r="G1005" i="10" s="1"/>
  <c r="B1005" i="11"/>
  <c r="D1005" i="11" s="1"/>
  <c r="G1005" i="11" s="1"/>
  <c r="B1005" i="12"/>
  <c r="D1005" i="12" s="1"/>
  <c r="B1005" i="13"/>
  <c r="D1005" i="13" s="1"/>
  <c r="G1005" i="13" s="1"/>
  <c r="B1005" i="14"/>
  <c r="D1005" i="14" s="1"/>
  <c r="B1006" i="10"/>
  <c r="D1006" i="10" s="1"/>
  <c r="B1006" i="11"/>
  <c r="D1006" i="11" s="1"/>
  <c r="B1006" i="12"/>
  <c r="D1006" i="12" s="1"/>
  <c r="B1006" i="13"/>
  <c r="D1006" i="13" s="1"/>
  <c r="B1006" i="14"/>
  <c r="D1006" i="14" s="1"/>
  <c r="B1007" i="11"/>
  <c r="D1007" i="11" s="1"/>
  <c r="B1007" i="12"/>
  <c r="D1007" i="12" s="1"/>
  <c r="B1007" i="13"/>
  <c r="D1007" i="13" s="1"/>
  <c r="B1007" i="14"/>
  <c r="D1007" i="14" s="1"/>
  <c r="E1007" i="14" s="1"/>
  <c r="F1007" i="14" s="1"/>
  <c r="B1008" i="10"/>
  <c r="D1008" i="10" s="1"/>
  <c r="B1008" i="11"/>
  <c r="D1008" i="11" s="1"/>
  <c r="B1008" i="14"/>
  <c r="D1008" i="14" s="1"/>
  <c r="G1008" i="14" s="1"/>
  <c r="B1009" i="10"/>
  <c r="D1009" i="10" s="1"/>
  <c r="B1009" i="11"/>
  <c r="D1009" i="11" s="1"/>
  <c r="B1009" i="12"/>
  <c r="D1009" i="12" s="1"/>
  <c r="B1009" i="13"/>
  <c r="D1009" i="13" s="1"/>
  <c r="B1009" i="14"/>
  <c r="D1009" i="14" s="1"/>
  <c r="B1010" i="12"/>
  <c r="D1010" i="12" s="1"/>
  <c r="G1010" i="12" s="1"/>
  <c r="B1010" i="13"/>
  <c r="D1010" i="13" s="1"/>
  <c r="B1011" i="10"/>
  <c r="D1011" i="10" s="1"/>
  <c r="B1011" i="12"/>
  <c r="D1011" i="12" s="1"/>
  <c r="B1012" i="10"/>
  <c r="D1012" i="10" s="1"/>
  <c r="B1012" i="11"/>
  <c r="D1012" i="11" s="1"/>
  <c r="B1012" i="12"/>
  <c r="D1012" i="12" s="1"/>
  <c r="B1012" i="13"/>
  <c r="D1012" i="13" s="1"/>
  <c r="B1012" i="14"/>
  <c r="D1012" i="14" s="1"/>
  <c r="B1013" i="10"/>
  <c r="D1013" i="10" s="1"/>
  <c r="B1013" i="11"/>
  <c r="D1013" i="11" s="1"/>
  <c r="G1013" i="11" s="1"/>
  <c r="B1013" i="12"/>
  <c r="D1013" i="12" s="1"/>
  <c r="B1013" i="13"/>
  <c r="D1013" i="13" s="1"/>
  <c r="G1013" i="13" s="1"/>
  <c r="B1013" i="14"/>
  <c r="D1013" i="14" s="1"/>
  <c r="B1014" i="11"/>
  <c r="D1014" i="11" s="1"/>
  <c r="B1014" i="12"/>
  <c r="D1014" i="12" s="1"/>
  <c r="E1014" i="12" s="1"/>
  <c r="B1014" i="13"/>
  <c r="D1014" i="13" s="1"/>
  <c r="B1014" i="14"/>
  <c r="D1014" i="14" s="1"/>
  <c r="B1015" i="10"/>
  <c r="D1015" i="10" s="1"/>
  <c r="G1015" i="10" s="1"/>
  <c r="B1015" i="11"/>
  <c r="D1015" i="11" s="1"/>
  <c r="B1015" i="12"/>
  <c r="D1015" i="12" s="1"/>
  <c r="B1015" i="14"/>
  <c r="D1015" i="14" s="1"/>
  <c r="B1016" i="10"/>
  <c r="D1016" i="10" s="1"/>
  <c r="E1016" i="10" s="1"/>
  <c r="F1016" i="10" s="1"/>
  <c r="B1016" i="11"/>
  <c r="D1016" i="11" s="1"/>
  <c r="B1016" i="12"/>
  <c r="D1016" i="12" s="1"/>
  <c r="G1016" i="12" s="1"/>
  <c r="B1016" i="13"/>
  <c r="D1016" i="13" s="1"/>
  <c r="B1017" i="10"/>
  <c r="D1017" i="10" s="1"/>
  <c r="B1017" i="11"/>
  <c r="D1017" i="11" s="1"/>
  <c r="B1017" i="12"/>
  <c r="D1017" i="12" s="1"/>
  <c r="B1017" i="13"/>
  <c r="D1017" i="13" s="1"/>
  <c r="B1017" i="14"/>
  <c r="D1017" i="14" s="1"/>
  <c r="B1018" i="12"/>
  <c r="D1018" i="12" s="1"/>
  <c r="B1018" i="13"/>
  <c r="D1018" i="13" s="1"/>
  <c r="B1018" i="14"/>
  <c r="D1018" i="14" s="1"/>
  <c r="B1019" i="10"/>
  <c r="D1019" i="10" s="1"/>
  <c r="B1019" i="11"/>
  <c r="D1019" i="11" s="1"/>
  <c r="B1019" i="12"/>
  <c r="D1019" i="12" s="1"/>
  <c r="B1020" i="10"/>
  <c r="D1020" i="10" s="1"/>
  <c r="G1020" i="10" s="1"/>
  <c r="B1020" i="11"/>
  <c r="D1020" i="11" s="1"/>
  <c r="G1020" i="11" s="1"/>
  <c r="B1020" i="12"/>
  <c r="D1020" i="12" s="1"/>
  <c r="B1020" i="13"/>
  <c r="D1020" i="13" s="1"/>
  <c r="B1020" i="14"/>
  <c r="D1020" i="14" s="1"/>
  <c r="B1021" i="10"/>
  <c r="D1021" i="10" s="1"/>
  <c r="B1021" i="11"/>
  <c r="D1021" i="11" s="1"/>
  <c r="G1021" i="11" s="1"/>
  <c r="B1021" i="12"/>
  <c r="D1021" i="12" s="1"/>
  <c r="B1021" i="13"/>
  <c r="D1021" i="13" s="1"/>
  <c r="G1021" i="13" s="1"/>
  <c r="B1021" i="14"/>
  <c r="D1021" i="14" s="1"/>
  <c r="B1022" i="10"/>
  <c r="D1022" i="10" s="1"/>
  <c r="B1022" i="11"/>
  <c r="D1022" i="11" s="1"/>
  <c r="B1022" i="12"/>
  <c r="D1022" i="12" s="1"/>
  <c r="E1022" i="12" s="1"/>
  <c r="B1022" i="13"/>
  <c r="D1022" i="13" s="1"/>
  <c r="B1022" i="14"/>
  <c r="D1022" i="14" s="1"/>
  <c r="B1023" i="10"/>
  <c r="D1023" i="10" s="1"/>
  <c r="B1023" i="11"/>
  <c r="D1023" i="11" s="1"/>
  <c r="B1023" i="12"/>
  <c r="D1023" i="12" s="1"/>
  <c r="B1023" i="13"/>
  <c r="D1023" i="13" s="1"/>
  <c r="B1023" i="14"/>
  <c r="D1023" i="14" s="1"/>
  <c r="E1023" i="14" s="1"/>
  <c r="F1023" i="14" s="1"/>
  <c r="B1024" i="10"/>
  <c r="D1024" i="10" s="1"/>
  <c r="B1024" i="11"/>
  <c r="D1024" i="11" s="1"/>
  <c r="B1024" i="12"/>
  <c r="D1024" i="12" s="1"/>
  <c r="G1024" i="12" s="1"/>
  <c r="B1024" i="13"/>
  <c r="D1024" i="13" s="1"/>
  <c r="B1024" i="14"/>
  <c r="D1024" i="14" s="1"/>
  <c r="G1024" i="14" s="1"/>
  <c r="B1025" i="10"/>
  <c r="D1025" i="10" s="1"/>
  <c r="B1025" i="11"/>
  <c r="D1025" i="11" s="1"/>
  <c r="B1025" i="12"/>
  <c r="D1025" i="12" s="1"/>
  <c r="B1025" i="13"/>
  <c r="D1025" i="13" s="1"/>
  <c r="B1025" i="14"/>
  <c r="D1025" i="14" s="1"/>
  <c r="B1026" i="12"/>
  <c r="D1026" i="12" s="1"/>
  <c r="B1026" i="13"/>
  <c r="D1026" i="13" s="1"/>
  <c r="B1027" i="10"/>
  <c r="D1027" i="10" s="1"/>
  <c r="G1027" i="10" s="1"/>
  <c r="B1027" i="11"/>
  <c r="D1027" i="11" s="1"/>
  <c r="B1027" i="12"/>
  <c r="D1027" i="12" s="1"/>
  <c r="B1028" i="10"/>
  <c r="D1028" i="10" s="1"/>
  <c r="B1028" i="11"/>
  <c r="D1028" i="11" s="1"/>
  <c r="B1028" i="12"/>
  <c r="D1028" i="12" s="1"/>
  <c r="B1028" i="13"/>
  <c r="D1028" i="13" s="1"/>
  <c r="B1028" i="14"/>
  <c r="D1028" i="14" s="1"/>
  <c r="B1029" i="10"/>
  <c r="D1029" i="10" s="1"/>
  <c r="B1029" i="11"/>
  <c r="D1029" i="11" s="1"/>
  <c r="G1029" i="11" s="1"/>
  <c r="B1029" i="12"/>
  <c r="D1029" i="12" s="1"/>
  <c r="B1029" i="13"/>
  <c r="D1029" i="13" s="1"/>
  <c r="B1029" i="14"/>
  <c r="D1029" i="14" s="1"/>
  <c r="B1030" i="11"/>
  <c r="D1030" i="11" s="1"/>
  <c r="B1030" i="12"/>
  <c r="D1030" i="12" s="1"/>
  <c r="B1030" i="13"/>
  <c r="D1030" i="13" s="1"/>
  <c r="B1030" i="14"/>
  <c r="D1030" i="14" s="1"/>
  <c r="B1031" i="10"/>
  <c r="D1031" i="10" s="1"/>
  <c r="B1031" i="11"/>
  <c r="D1031" i="11" s="1"/>
  <c r="B1031" i="12"/>
  <c r="D1031" i="12" s="1"/>
  <c r="B1031" i="13"/>
  <c r="D1031" i="13" s="1"/>
  <c r="B1031" i="14"/>
  <c r="D1031" i="14" s="1"/>
  <c r="E1031" i="14" s="1"/>
  <c r="F1031" i="14" s="1"/>
  <c r="B1032" i="10"/>
  <c r="D1032" i="10" s="1"/>
  <c r="B1032" i="11"/>
  <c r="D1032" i="11" s="1"/>
  <c r="B1032" i="12"/>
  <c r="D1032" i="12" s="1"/>
  <c r="G1032" i="12" s="1"/>
  <c r="B1032" i="13"/>
  <c r="D1032" i="13" s="1"/>
  <c r="B1033" i="10"/>
  <c r="D1033" i="10" s="1"/>
  <c r="B1033" i="12"/>
  <c r="D1033" i="12" s="1"/>
  <c r="B1033" i="13"/>
  <c r="D1033" i="13" s="1"/>
  <c r="B1033" i="14"/>
  <c r="D1033" i="14" s="1"/>
  <c r="G1033" i="14" s="1"/>
  <c r="B1034" i="12"/>
  <c r="D1034" i="12" s="1"/>
  <c r="B1034" i="13"/>
  <c r="D1034" i="13" s="1"/>
  <c r="B1034" i="14"/>
  <c r="D1034" i="14" s="1"/>
  <c r="B1035" i="10"/>
  <c r="D1035" i="10" s="1"/>
  <c r="B1035" i="11"/>
  <c r="D1035" i="11" s="1"/>
  <c r="E1035" i="11" s="1"/>
  <c r="B1035" i="12"/>
  <c r="D1035" i="12" s="1"/>
  <c r="B1036" i="10"/>
  <c r="D1036" i="10" s="1"/>
  <c r="G1036" i="10" s="1"/>
  <c r="B1036" i="11"/>
  <c r="D1036" i="11" s="1"/>
  <c r="G1036" i="11" s="1"/>
  <c r="B1036" i="13"/>
  <c r="D1036" i="13" s="1"/>
  <c r="B1036" i="14"/>
  <c r="D1036" i="14" s="1"/>
  <c r="B1037" i="10"/>
  <c r="D1037" i="10" s="1"/>
  <c r="B1037" i="11"/>
  <c r="D1037" i="11" s="1"/>
  <c r="G1037" i="11" s="1"/>
  <c r="B1037" i="12"/>
  <c r="D1037" i="12" s="1"/>
  <c r="B1037" i="13"/>
  <c r="D1037" i="13" s="1"/>
  <c r="G1037" i="13" s="1"/>
  <c r="B1037" i="14"/>
  <c r="D1037" i="14" s="1"/>
  <c r="B1038" i="10"/>
  <c r="D1038" i="10" s="1"/>
  <c r="B1038" i="11"/>
  <c r="D1038" i="11" s="1"/>
  <c r="B1038" i="12"/>
  <c r="D1038" i="12" s="1"/>
  <c r="E1038" i="12" s="1"/>
  <c r="B1038" i="13"/>
  <c r="D1038" i="13" s="1"/>
  <c r="B1038" i="14"/>
  <c r="D1038" i="14" s="1"/>
  <c r="B1039" i="10"/>
  <c r="D1039" i="10" s="1"/>
  <c r="B1039" i="11"/>
  <c r="D1039" i="11" s="1"/>
  <c r="B1039" i="12"/>
  <c r="D1039" i="12" s="1"/>
  <c r="B1039" i="13"/>
  <c r="D1039" i="13" s="1"/>
  <c r="B1039" i="14"/>
  <c r="D1039" i="14" s="1"/>
  <c r="E1039" i="14" s="1"/>
  <c r="F1039" i="14" s="1"/>
  <c r="B1040" i="10"/>
  <c r="D1040" i="10" s="1"/>
  <c r="B1040" i="11"/>
  <c r="D1040" i="11" s="1"/>
  <c r="B1040" i="12"/>
  <c r="D1040" i="12" s="1"/>
  <c r="G1040" i="12" s="1"/>
  <c r="B1040" i="13"/>
  <c r="D1040" i="13" s="1"/>
  <c r="B1040" i="14"/>
  <c r="D1040" i="14" s="1"/>
  <c r="B1041" i="10"/>
  <c r="D1041" i="10" s="1"/>
  <c r="G1041" i="10" s="1"/>
  <c r="B1041" i="11"/>
  <c r="D1041" i="11" s="1"/>
  <c r="B1041" i="12"/>
  <c r="D1041" i="12" s="1"/>
  <c r="B1041" i="13"/>
  <c r="D1041" i="13" s="1"/>
  <c r="B1041" i="14"/>
  <c r="D1041" i="14" s="1"/>
  <c r="B1042" i="12"/>
  <c r="D1042" i="12" s="1"/>
  <c r="B1042" i="13"/>
  <c r="D1042" i="13" s="1"/>
  <c r="B1043" i="10"/>
  <c r="D1043" i="10" s="1"/>
  <c r="B1043" i="11"/>
  <c r="D1043" i="11" s="1"/>
  <c r="E1043" i="11" s="1"/>
  <c r="B1043" i="12"/>
  <c r="D1043" i="12" s="1"/>
  <c r="B1044" i="10"/>
  <c r="D1044" i="10" s="1"/>
  <c r="B1044" i="11"/>
  <c r="D1044" i="11" s="1"/>
  <c r="B1044" i="12"/>
  <c r="D1044" i="12" s="1"/>
  <c r="B1044" i="13"/>
  <c r="D1044" i="13" s="1"/>
  <c r="B1044" i="14"/>
  <c r="D1044" i="14" s="1"/>
  <c r="B1045" i="10"/>
  <c r="D1045" i="10" s="1"/>
  <c r="B1045" i="11"/>
  <c r="D1045" i="11" s="1"/>
  <c r="G1045" i="11" s="1"/>
  <c r="B1045" i="12"/>
  <c r="D1045" i="12" s="1"/>
  <c r="B1045" i="13"/>
  <c r="D1045" i="13" s="1"/>
  <c r="G1045" i="13" s="1"/>
  <c r="B1045" i="14"/>
  <c r="D1045" i="14" s="1"/>
  <c r="B1046" i="10"/>
  <c r="D1046" i="10" s="1"/>
  <c r="B1046" i="11"/>
  <c r="D1046" i="11" s="1"/>
  <c r="B1046" i="12"/>
  <c r="D1046" i="12" s="1"/>
  <c r="E1046" i="12" s="1"/>
  <c r="B1046" i="13"/>
  <c r="D1046" i="13" s="1"/>
  <c r="B1046" i="14"/>
  <c r="D1046" i="14" s="1"/>
  <c r="B1047" i="10"/>
  <c r="D1047" i="10" s="1"/>
  <c r="B1047" i="11"/>
  <c r="D1047" i="11" s="1"/>
  <c r="B1047" i="12"/>
  <c r="D1047" i="12" s="1"/>
  <c r="B1047" i="13"/>
  <c r="D1047" i="13" s="1"/>
  <c r="E1047" i="13" s="1"/>
  <c r="F1047" i="13" s="1"/>
  <c r="B1047" i="14"/>
  <c r="D1047" i="14" s="1"/>
  <c r="E1047" i="14" s="1"/>
  <c r="F1047" i="14" s="1"/>
  <c r="B1048" i="10"/>
  <c r="D1048" i="10" s="1"/>
  <c r="B1048" i="11"/>
  <c r="D1048" i="11" s="1"/>
  <c r="B1048" i="12"/>
  <c r="D1048" i="12" s="1"/>
  <c r="G1048" i="12" s="1"/>
  <c r="B1048" i="13"/>
  <c r="D1048" i="13" s="1"/>
  <c r="B1049" i="10"/>
  <c r="D1049" i="10" s="1"/>
  <c r="B1049" i="11"/>
  <c r="D1049" i="11" s="1"/>
  <c r="B1049" i="12"/>
  <c r="D1049" i="12" s="1"/>
  <c r="B1049" i="13"/>
  <c r="D1049" i="13" s="1"/>
  <c r="B1049" i="14"/>
  <c r="D1049" i="14" s="1"/>
  <c r="B1050" i="12"/>
  <c r="D1050" i="12" s="1"/>
  <c r="B1050" i="13"/>
  <c r="D1050" i="13" s="1"/>
  <c r="B1050" i="14"/>
  <c r="D1050" i="14" s="1"/>
  <c r="B1051" i="10"/>
  <c r="D1051" i="10" s="1"/>
  <c r="B1051" i="11"/>
  <c r="D1051" i="11" s="1"/>
  <c r="E1051" i="11" s="1"/>
  <c r="B1051" i="12"/>
  <c r="D1051" i="12" s="1"/>
  <c r="B1052" i="10"/>
  <c r="D1052" i="10" s="1"/>
  <c r="B1052" i="11"/>
  <c r="D1052" i="11" s="1"/>
  <c r="B1052" i="12"/>
  <c r="D1052" i="12" s="1"/>
  <c r="B1052" i="13"/>
  <c r="D1052" i="13" s="1"/>
  <c r="B1052" i="14"/>
  <c r="D1052" i="14" s="1"/>
  <c r="B1053" i="10"/>
  <c r="D1053" i="10" s="1"/>
  <c r="B1053" i="11"/>
  <c r="D1053" i="11" s="1"/>
  <c r="G1053" i="11" s="1"/>
  <c r="B1053" i="12"/>
  <c r="D1053" i="12" s="1"/>
  <c r="B1053" i="13"/>
  <c r="D1053" i="13" s="1"/>
  <c r="G1053" i="13" s="1"/>
  <c r="B1053" i="14"/>
  <c r="D1053" i="14" s="1"/>
  <c r="B1054" i="10"/>
  <c r="D1054" i="10" s="1"/>
  <c r="B1054" i="11"/>
  <c r="D1054" i="11" s="1"/>
  <c r="B1054" i="12"/>
  <c r="D1054" i="12" s="1"/>
  <c r="E1054" i="12" s="1"/>
  <c r="B1054" i="13"/>
  <c r="D1054" i="13" s="1"/>
  <c r="B1054" i="14"/>
  <c r="D1054" i="14" s="1"/>
  <c r="E1054" i="14" s="1"/>
  <c r="B1055" i="10"/>
  <c r="D1055" i="10" s="1"/>
  <c r="B1055" i="11"/>
  <c r="D1055" i="11" s="1"/>
  <c r="B1055" i="12"/>
  <c r="D1055" i="12" s="1"/>
  <c r="B1055" i="13"/>
  <c r="D1055" i="13" s="1"/>
  <c r="B1055" i="14"/>
  <c r="D1055" i="14" s="1"/>
  <c r="E1055" i="14" s="1"/>
  <c r="F1055" i="14" s="1"/>
  <c r="B1056" i="11"/>
  <c r="D1056" i="11" s="1"/>
  <c r="B1056" i="12"/>
  <c r="D1056" i="12" s="1"/>
  <c r="G1056" i="12" s="1"/>
  <c r="B1057" i="11"/>
  <c r="D1057" i="11" s="1"/>
  <c r="B1057" i="12"/>
  <c r="D1057" i="12" s="1"/>
  <c r="B1057" i="13"/>
  <c r="D1057" i="13" s="1"/>
  <c r="B1057" i="14"/>
  <c r="D1057" i="14" s="1"/>
  <c r="B1058" i="10"/>
  <c r="D1058" i="10" s="1"/>
  <c r="B1058" i="13"/>
  <c r="D1058" i="13" s="1"/>
  <c r="B1058" i="14"/>
  <c r="D1058" i="14" s="1"/>
  <c r="B1059" i="11"/>
  <c r="D1059" i="11" s="1"/>
  <c r="B1059" i="12"/>
  <c r="D1059" i="12" s="1"/>
  <c r="B1059" i="13"/>
  <c r="D1059" i="13" s="1"/>
  <c r="B1060" i="10"/>
  <c r="D1060" i="10" s="1"/>
  <c r="B1060" i="11"/>
  <c r="D1060" i="11" s="1"/>
  <c r="G1060" i="11" s="1"/>
  <c r="B1060" i="12"/>
  <c r="D1060" i="12" s="1"/>
  <c r="B1060" i="13"/>
  <c r="D1060" i="13" s="1"/>
  <c r="B1060" i="14"/>
  <c r="D1060" i="14" s="1"/>
  <c r="B1061" i="10"/>
  <c r="D1061" i="10" s="1"/>
  <c r="B1061" i="11"/>
  <c r="D1061" i="11" s="1"/>
  <c r="G1061" i="11" s="1"/>
  <c r="B1061" i="12"/>
  <c r="D1061" i="12" s="1"/>
  <c r="B1061" i="13"/>
  <c r="D1061" i="13" s="1"/>
  <c r="G1061" i="13" s="1"/>
  <c r="B1061" i="14"/>
  <c r="D1061" i="14" s="1"/>
  <c r="B1062" i="10"/>
  <c r="D1062" i="10" s="1"/>
  <c r="B1062" i="11"/>
  <c r="D1062" i="11" s="1"/>
  <c r="B1062" i="12"/>
  <c r="D1062" i="12" s="1"/>
  <c r="E1062" i="12" s="1"/>
  <c r="B1062" i="13"/>
  <c r="D1062" i="13" s="1"/>
  <c r="B1062" i="14"/>
  <c r="D1062" i="14" s="1"/>
  <c r="E1062" i="14" s="1"/>
  <c r="B1063" i="10"/>
  <c r="D1063" i="10" s="1"/>
  <c r="B1063" i="11"/>
  <c r="D1063" i="11" s="1"/>
  <c r="B1063" i="12"/>
  <c r="D1063" i="12" s="1"/>
  <c r="B1063" i="13"/>
  <c r="D1063" i="13" s="1"/>
  <c r="B1064" i="10"/>
  <c r="D1064" i="10" s="1"/>
  <c r="B1064" i="11"/>
  <c r="D1064" i="11" s="1"/>
  <c r="B1064" i="12"/>
  <c r="D1064" i="12" s="1"/>
  <c r="G1064" i="12" s="1"/>
  <c r="B1065" i="10"/>
  <c r="D1065" i="10" s="1"/>
  <c r="B1065" i="11"/>
  <c r="D1065" i="11" s="1"/>
  <c r="B1065" i="12"/>
  <c r="D1065" i="12" s="1"/>
  <c r="B1065" i="13"/>
  <c r="D1065" i="13" s="1"/>
  <c r="B1065" i="14"/>
  <c r="D1065" i="14" s="1"/>
  <c r="B1066" i="10"/>
  <c r="B1066" i="13"/>
  <c r="D1066" i="13" s="1"/>
  <c r="B1066" i="14"/>
  <c r="D1066" i="14" s="1"/>
  <c r="B1067" i="11"/>
  <c r="D1067" i="11" s="1"/>
  <c r="E1067" i="11" s="1"/>
  <c r="B1067" i="12"/>
  <c r="D1067" i="12" s="1"/>
  <c r="B1067" i="13"/>
  <c r="D1067" i="13" s="1"/>
  <c r="B1068" i="10"/>
  <c r="D1068" i="10" s="1"/>
  <c r="B1068" i="11"/>
  <c r="D1068" i="11" s="1"/>
  <c r="B1068" i="12"/>
  <c r="D1068" i="12" s="1"/>
  <c r="G1068" i="12" s="1"/>
  <c r="B1068" i="13"/>
  <c r="D1068" i="13" s="1"/>
  <c r="B1068" i="14"/>
  <c r="D1068" i="14" s="1"/>
  <c r="B1069" i="10"/>
  <c r="D1069" i="10" s="1"/>
  <c r="B1069" i="11"/>
  <c r="D1069" i="11" s="1"/>
  <c r="G1069" i="11" s="1"/>
  <c r="B1069" i="12"/>
  <c r="D1069" i="12" s="1"/>
  <c r="B1069" i="13"/>
  <c r="D1069" i="13" s="1"/>
  <c r="G1069" i="13" s="1"/>
  <c r="B1069" i="14"/>
  <c r="D1069" i="14" s="1"/>
  <c r="B1070" i="10"/>
  <c r="D1070" i="10" s="1"/>
  <c r="B1070" i="11"/>
  <c r="D1070" i="11" s="1"/>
  <c r="B1070" i="12"/>
  <c r="D1070" i="12" s="1"/>
  <c r="E1070" i="12" s="1"/>
  <c r="B1070" i="13"/>
  <c r="D1070" i="13" s="1"/>
  <c r="B1070" i="14"/>
  <c r="D1070" i="14" s="1"/>
  <c r="E1070" i="14" s="1"/>
  <c r="B1071" i="10"/>
  <c r="D1071" i="10" s="1"/>
  <c r="B1071" i="11"/>
  <c r="D1071" i="11" s="1"/>
  <c r="B1071" i="13"/>
  <c r="D1071" i="13" s="1"/>
  <c r="G1071" i="13" s="1"/>
  <c r="B1072" i="10"/>
  <c r="D1072" i="10" s="1"/>
  <c r="B1072" i="11"/>
  <c r="D1072" i="11" s="1"/>
  <c r="B1072" i="12"/>
  <c r="D1072" i="12" s="1"/>
  <c r="G1072" i="12" s="1"/>
  <c r="B1073" i="10"/>
  <c r="D1073" i="10" s="1"/>
  <c r="B1073" i="11"/>
  <c r="D1073" i="11" s="1"/>
  <c r="B1073" i="12"/>
  <c r="D1073" i="12" s="1"/>
  <c r="B1073" i="13"/>
  <c r="D1073" i="13" s="1"/>
  <c r="B1073" i="14"/>
  <c r="D1073" i="14" s="1"/>
  <c r="B1074" i="10"/>
  <c r="D1074" i="10" s="1"/>
  <c r="B1074" i="13"/>
  <c r="D1074" i="13" s="1"/>
  <c r="B1074" i="14"/>
  <c r="D1074" i="14" s="1"/>
  <c r="B1075" i="10"/>
  <c r="D1075" i="10" s="1"/>
  <c r="B1075" i="11"/>
  <c r="D1075" i="11" s="1"/>
  <c r="B1075" i="12"/>
  <c r="D1075" i="12" s="1"/>
  <c r="B1075" i="13"/>
  <c r="D1075" i="13" s="1"/>
  <c r="B1076" i="10"/>
  <c r="D1076" i="10" s="1"/>
  <c r="G1076" i="10" s="1"/>
  <c r="B1076" i="11"/>
  <c r="D1076" i="11" s="1"/>
  <c r="G1076" i="11" s="1"/>
  <c r="B1076" i="12"/>
  <c r="D1076" i="12" s="1"/>
  <c r="G1076" i="12" s="1"/>
  <c r="B1076" i="13"/>
  <c r="D1076" i="13" s="1"/>
  <c r="B1076" i="14"/>
  <c r="D1076" i="14" s="1"/>
  <c r="B1077" i="11"/>
  <c r="D1077" i="11" s="1"/>
  <c r="G1077" i="11" s="1"/>
  <c r="B1077" i="12"/>
  <c r="D1077" i="12" s="1"/>
  <c r="B1077" i="13"/>
  <c r="D1077" i="13" s="1"/>
  <c r="G1077" i="13" s="1"/>
  <c r="B1077" i="14"/>
  <c r="D1077" i="14" s="1"/>
  <c r="B1078" i="11"/>
  <c r="D1078" i="11" s="1"/>
  <c r="B1078" i="13"/>
  <c r="D1078" i="13" s="1"/>
  <c r="B1078" i="14"/>
  <c r="D1078" i="14" s="1"/>
  <c r="B1079" i="10"/>
  <c r="D1079" i="10" s="1"/>
  <c r="B1079" i="13"/>
  <c r="D1079" i="13" s="1"/>
  <c r="G1079" i="13" s="1"/>
  <c r="B1079" i="14"/>
  <c r="D1079" i="14" s="1"/>
  <c r="E1079" i="14" s="1"/>
  <c r="F1079" i="14" s="1"/>
  <c r="B1080" i="10"/>
  <c r="D1080" i="10" s="1"/>
  <c r="B1080" i="11"/>
  <c r="D1080" i="11" s="1"/>
  <c r="B1080" i="12"/>
  <c r="D1080" i="12" s="1"/>
  <c r="B1080" i="13"/>
  <c r="D1080" i="13" s="1"/>
  <c r="B1081" i="11"/>
  <c r="D1081" i="11" s="1"/>
  <c r="B1081" i="12"/>
  <c r="D1081" i="12" s="1"/>
  <c r="B1081" i="13"/>
  <c r="D1081" i="13" s="1"/>
  <c r="B1081" i="14"/>
  <c r="D1081" i="14" s="1"/>
  <c r="G1081" i="14" s="1"/>
  <c r="B1082" i="10"/>
  <c r="D1082" i="10" s="1"/>
  <c r="B1082" i="11"/>
  <c r="D1082" i="11" s="1"/>
  <c r="B1082" i="13"/>
  <c r="D1082" i="13" s="1"/>
  <c r="B1082" i="14"/>
  <c r="D1082" i="14" s="1"/>
  <c r="B1083" i="10"/>
  <c r="D1083" i="10" s="1"/>
  <c r="B1083" i="11"/>
  <c r="D1083" i="11" s="1"/>
  <c r="E1083" i="11" s="1"/>
  <c r="B1083" i="12"/>
  <c r="D1083" i="12" s="1"/>
  <c r="B1083" i="13"/>
  <c r="D1083" i="13" s="1"/>
  <c r="B1083" i="14"/>
  <c r="D1083" i="14" s="1"/>
  <c r="B1084" i="10"/>
  <c r="D1084" i="10" s="1"/>
  <c r="B1084" i="11"/>
  <c r="D1084" i="11" s="1"/>
  <c r="G1084" i="11" s="1"/>
  <c r="B1084" i="12"/>
  <c r="D1084" i="12" s="1"/>
  <c r="G1084" i="12" s="1"/>
  <c r="B1084" i="13"/>
  <c r="D1084" i="13" s="1"/>
  <c r="B1085" i="10"/>
  <c r="D1085" i="10" s="1"/>
  <c r="B1085" i="11"/>
  <c r="D1085" i="11" s="1"/>
  <c r="G1085" i="11" s="1"/>
  <c r="B1085" i="12"/>
  <c r="D1085" i="12" s="1"/>
  <c r="B1085" i="13"/>
  <c r="D1085" i="13" s="1"/>
  <c r="G1085" i="13" s="1"/>
  <c r="B1085" i="14"/>
  <c r="D1085" i="14" s="1"/>
  <c r="B1086" i="10"/>
  <c r="D1086" i="10" s="1"/>
  <c r="G1086" i="10" s="1"/>
  <c r="B1086" i="11"/>
  <c r="D1086" i="11" s="1"/>
  <c r="B1086" i="12"/>
  <c r="D1086" i="12" s="1"/>
  <c r="B1086" i="13"/>
  <c r="D1086" i="13" s="1"/>
  <c r="B1086" i="14"/>
  <c r="D1086" i="14" s="1"/>
  <c r="B1087" i="10"/>
  <c r="D1087" i="10" s="1"/>
  <c r="B1087" i="13"/>
  <c r="D1087" i="13" s="1"/>
  <c r="G1087" i="13" s="1"/>
  <c r="B1087" i="14"/>
  <c r="D1087" i="14" s="1"/>
  <c r="E1087" i="14" s="1"/>
  <c r="F1087" i="14" s="1"/>
  <c r="B1088" i="11"/>
  <c r="D1088" i="11" s="1"/>
  <c r="B1088" i="12"/>
  <c r="D1088" i="12" s="1"/>
  <c r="B1088" i="13"/>
  <c r="D1088" i="13" s="1"/>
  <c r="B1089" i="11"/>
  <c r="D1089" i="11" s="1"/>
  <c r="B1089" i="12"/>
  <c r="D1089" i="12" s="1"/>
  <c r="B1089" i="13"/>
  <c r="D1089" i="13" s="1"/>
  <c r="B1089" i="14"/>
  <c r="D1089" i="14" s="1"/>
  <c r="G1089" i="14" s="1"/>
  <c r="B1090" i="10"/>
  <c r="D1090" i="10" s="1"/>
  <c r="B1090" i="11"/>
  <c r="D1090" i="11" s="1"/>
  <c r="B1090" i="13"/>
  <c r="D1090" i="13" s="1"/>
  <c r="B1090" i="14"/>
  <c r="D1090" i="14" s="1"/>
  <c r="B1091" i="10"/>
  <c r="D1091" i="10" s="1"/>
  <c r="G1091" i="10" s="1"/>
  <c r="B1091" i="12"/>
  <c r="D1091" i="12" s="1"/>
  <c r="B1091" i="13"/>
  <c r="D1091" i="13" s="1"/>
  <c r="B1091" i="14"/>
  <c r="D1091" i="14" s="1"/>
  <c r="B1092" i="10"/>
  <c r="D1092" i="10" s="1"/>
  <c r="B1092" i="11"/>
  <c r="D1092" i="11" s="1"/>
  <c r="B1092" i="12"/>
  <c r="D1092" i="12" s="1"/>
  <c r="G1092" i="12" s="1"/>
  <c r="B1092" i="13"/>
  <c r="D1092" i="13" s="1"/>
  <c r="B1093" i="10"/>
  <c r="D1093" i="10" s="1"/>
  <c r="B1093" i="11"/>
  <c r="D1093" i="11" s="1"/>
  <c r="G1093" i="11" s="1"/>
  <c r="B1093" i="12"/>
  <c r="D1093" i="12" s="1"/>
  <c r="B1093" i="13"/>
  <c r="D1093" i="13" s="1"/>
  <c r="B1093" i="14"/>
  <c r="D1093" i="14" s="1"/>
  <c r="B1094" i="10"/>
  <c r="D1094" i="10" s="1"/>
  <c r="B1094" i="11"/>
  <c r="D1094" i="11" s="1"/>
  <c r="B1094" i="12"/>
  <c r="D1094" i="12" s="1"/>
  <c r="B1094" i="13"/>
  <c r="D1094" i="13" s="1"/>
  <c r="B1094" i="14"/>
  <c r="D1094" i="14" s="1"/>
  <c r="B1095" i="10"/>
  <c r="D1095" i="10" s="1"/>
  <c r="B1095" i="13"/>
  <c r="D1095" i="13" s="1"/>
  <c r="G1095" i="13" s="1"/>
  <c r="B1095" i="14"/>
  <c r="D1095" i="14" s="1"/>
  <c r="E1095" i="14" s="1"/>
  <c r="F1095" i="14" s="1"/>
  <c r="B1096" i="10"/>
  <c r="D1096" i="10" s="1"/>
  <c r="B1096" i="11"/>
  <c r="D1096" i="11" s="1"/>
  <c r="B1096" i="12"/>
  <c r="D1096" i="12" s="1"/>
  <c r="B1096" i="13"/>
  <c r="D1096" i="13" s="1"/>
  <c r="B1097" i="11"/>
  <c r="D1097" i="11" s="1"/>
  <c r="B1097" i="12"/>
  <c r="D1097" i="12" s="1"/>
  <c r="B1097" i="13"/>
  <c r="D1097" i="13" s="1"/>
  <c r="B1097" i="14"/>
  <c r="D1097" i="14" s="1"/>
  <c r="B3" i="5"/>
  <c r="B3" i="10"/>
  <c r="D3" i="10" s="1"/>
  <c r="B4" i="5"/>
  <c r="B4" i="11"/>
  <c r="D4" i="11" s="1"/>
  <c r="B4" i="12"/>
  <c r="D4" i="12" s="1"/>
  <c r="E4" i="12" s="1"/>
  <c r="F4" i="12" s="1"/>
  <c r="B4" i="13"/>
  <c r="D4" i="13" s="1"/>
  <c r="B4" i="14"/>
  <c r="D4" i="14" s="1"/>
  <c r="E4" i="14" s="1"/>
  <c r="B5" i="5"/>
  <c r="B5" i="13"/>
  <c r="D5" i="13" s="1"/>
  <c r="B5" i="14"/>
  <c r="D5" i="14" s="1"/>
  <c r="B6" i="5"/>
  <c r="B6" i="10"/>
  <c r="D6" i="10" s="1"/>
  <c r="B6" i="11"/>
  <c r="D6" i="11" s="1"/>
  <c r="B7" i="5"/>
  <c r="B7" i="12"/>
  <c r="D7" i="12" s="1"/>
  <c r="B7" i="13"/>
  <c r="D7" i="13" s="1"/>
  <c r="B7" i="14"/>
  <c r="D7" i="14" s="1"/>
  <c r="B8" i="5"/>
  <c r="B9" i="5"/>
  <c r="B9" i="10"/>
  <c r="D9" i="10" s="1"/>
  <c r="E9" i="10" s="1"/>
  <c r="F9" i="10" s="1"/>
  <c r="B9" i="11"/>
  <c r="D9" i="11" s="1"/>
  <c r="B9" i="12"/>
  <c r="D9" i="12" s="1"/>
  <c r="B9" i="13"/>
  <c r="D9" i="13" s="1"/>
  <c r="B10" i="5"/>
  <c r="B10" i="13"/>
  <c r="D10" i="13" s="1"/>
  <c r="E10" i="13" s="1"/>
  <c r="B10" i="14"/>
  <c r="D10" i="14" s="1"/>
  <c r="B11" i="5"/>
  <c r="B11" i="10"/>
  <c r="D11" i="10" s="1"/>
  <c r="E11" i="10" s="1"/>
  <c r="F11" i="10" s="1"/>
  <c r="B12" i="5"/>
  <c r="B12" i="11"/>
  <c r="D12" i="11" s="1"/>
  <c r="B12" i="12"/>
  <c r="D12" i="12" s="1"/>
  <c r="B12" i="13"/>
  <c r="D12" i="13" s="1"/>
  <c r="G12" i="13" s="1"/>
  <c r="B13" i="5"/>
  <c r="B13" i="13"/>
  <c r="D13" i="13" s="1"/>
  <c r="E13" i="13" s="1"/>
  <c r="B13" i="14"/>
  <c r="D13" i="14" s="1"/>
  <c r="B14" i="5"/>
  <c r="B14" i="10"/>
  <c r="D14" i="10" s="1"/>
  <c r="B14" i="11"/>
  <c r="D14" i="11" s="1"/>
  <c r="B14" i="12"/>
  <c r="D14" i="12" s="1"/>
  <c r="B15" i="5"/>
  <c r="B15" i="12"/>
  <c r="D15" i="12" s="1"/>
  <c r="B15" i="13"/>
  <c r="D15" i="13" s="1"/>
  <c r="G15" i="13" s="1"/>
  <c r="B15" i="14"/>
  <c r="D15" i="14" s="1"/>
  <c r="B16" i="5"/>
  <c r="B17" i="5"/>
  <c r="B17" i="10"/>
  <c r="D17" i="10" s="1"/>
  <c r="E17" i="10" s="1"/>
  <c r="F17" i="10" s="1"/>
  <c r="B17" i="11"/>
  <c r="D17" i="11" s="1"/>
  <c r="B17" i="12"/>
  <c r="D17" i="12" s="1"/>
  <c r="G17" i="12" s="1"/>
  <c r="B18" i="5"/>
  <c r="B18" i="13"/>
  <c r="D18" i="13" s="1"/>
  <c r="B18" i="14"/>
  <c r="D18" i="14" s="1"/>
  <c r="B19" i="5"/>
  <c r="B19" i="10"/>
  <c r="D19" i="10" s="1"/>
  <c r="E19" i="10" s="1"/>
  <c r="F19" i="10" s="1"/>
  <c r="B20" i="5"/>
  <c r="B20" i="11"/>
  <c r="D20" i="11" s="1"/>
  <c r="B20" i="12"/>
  <c r="D20" i="12" s="1"/>
  <c r="B20" i="13"/>
  <c r="D20" i="13" s="1"/>
  <c r="B21" i="5"/>
  <c r="B21" i="13"/>
  <c r="D21" i="13" s="1"/>
  <c r="B21" i="14"/>
  <c r="D21" i="14" s="1"/>
  <c r="E21" i="14" s="1"/>
  <c r="B22" i="5"/>
  <c r="B22" i="10"/>
  <c r="D22" i="10" s="1"/>
  <c r="B22" i="11"/>
  <c r="D22" i="11" s="1"/>
  <c r="G22" i="11" s="1"/>
  <c r="B22" i="12"/>
  <c r="D22" i="12" s="1"/>
  <c r="B23" i="5"/>
  <c r="B23" i="12"/>
  <c r="D23" i="12" s="1"/>
  <c r="B23" i="13"/>
  <c r="D23" i="13" s="1"/>
  <c r="G23" i="13" s="1"/>
  <c r="B23" i="14"/>
  <c r="D23" i="14" s="1"/>
  <c r="B24" i="5"/>
  <c r="B25" i="5"/>
  <c r="B25" i="10"/>
  <c r="D25" i="10" s="1"/>
  <c r="E25" i="10" s="1"/>
  <c r="F25" i="10" s="1"/>
  <c r="B25" i="11"/>
  <c r="D25" i="11" s="1"/>
  <c r="B25" i="12"/>
  <c r="D25" i="12" s="1"/>
  <c r="B26" i="5"/>
  <c r="B26" i="13"/>
  <c r="D26" i="13" s="1"/>
  <c r="B26" i="14"/>
  <c r="D26" i="14" s="1"/>
  <c r="B27" i="5"/>
  <c r="B27" i="10"/>
  <c r="D27" i="10" s="1"/>
  <c r="E27" i="10" s="1"/>
  <c r="F27" i="10" s="1"/>
  <c r="B28" i="5"/>
  <c r="B28" i="11"/>
  <c r="D28" i="11" s="1"/>
  <c r="B28" i="12"/>
  <c r="D28" i="12" s="1"/>
  <c r="B28" i="13"/>
  <c r="D28" i="13" s="1"/>
  <c r="B29" i="5"/>
  <c r="B29" i="13"/>
  <c r="D29" i="13" s="1"/>
  <c r="B29" i="14"/>
  <c r="D29" i="14" s="1"/>
  <c r="B30" i="5"/>
  <c r="B30" i="10"/>
  <c r="D30" i="10" s="1"/>
  <c r="B30" i="11"/>
  <c r="D30" i="11" s="1"/>
  <c r="B31" i="5"/>
  <c r="B31" i="12"/>
  <c r="D31" i="12" s="1"/>
  <c r="B31" i="13"/>
  <c r="D31" i="13" s="1"/>
  <c r="G31" i="13" s="1"/>
  <c r="B31" i="14"/>
  <c r="D31" i="14" s="1"/>
  <c r="G31" i="14" s="1"/>
  <c r="B32" i="5"/>
  <c r="B33" i="5"/>
  <c r="B33" i="10"/>
  <c r="D33" i="10" s="1"/>
  <c r="E33" i="10" s="1"/>
  <c r="F33" i="10" s="1"/>
  <c r="B33" i="11"/>
  <c r="D33" i="11" s="1"/>
  <c r="B33" i="12"/>
  <c r="D33" i="12" s="1"/>
  <c r="B34" i="5"/>
  <c r="B34" i="13"/>
  <c r="D34" i="13" s="1"/>
  <c r="B34" i="14"/>
  <c r="D34" i="14" s="1"/>
  <c r="B35" i="5"/>
  <c r="B35" i="10"/>
  <c r="D35" i="10" s="1"/>
  <c r="E35" i="10" s="1"/>
  <c r="F35" i="10" s="1"/>
  <c r="B36" i="5"/>
  <c r="B36" i="11"/>
  <c r="D36" i="11" s="1"/>
  <c r="B36" i="12"/>
  <c r="D36" i="12" s="1"/>
  <c r="G36" i="12" s="1"/>
  <c r="B36" i="13"/>
  <c r="D36" i="13" s="1"/>
  <c r="B37" i="5"/>
  <c r="B37" i="13"/>
  <c r="D37" i="13" s="1"/>
  <c r="B37" i="14"/>
  <c r="D37" i="14" s="1"/>
  <c r="E37" i="14" s="1"/>
  <c r="B38" i="5"/>
  <c r="B38" i="10"/>
  <c r="D38" i="10" s="1"/>
  <c r="B38" i="11"/>
  <c r="D38" i="11" s="1"/>
  <c r="B39" i="5"/>
  <c r="B39" i="12"/>
  <c r="D39" i="12" s="1"/>
  <c r="B39" i="13"/>
  <c r="D39" i="13" s="1"/>
  <c r="G39" i="13" s="1"/>
  <c r="B39" i="14"/>
  <c r="D39" i="14" s="1"/>
  <c r="G39" i="14" s="1"/>
  <c r="B40" i="5"/>
  <c r="B41" i="5"/>
  <c r="B41" i="10"/>
  <c r="D41" i="10" s="1"/>
  <c r="E41" i="10" s="1"/>
  <c r="F41" i="10" s="1"/>
  <c r="B41" i="11"/>
  <c r="D41" i="11" s="1"/>
  <c r="G41" i="11" s="1"/>
  <c r="B41" i="12"/>
  <c r="D41" i="12" s="1"/>
  <c r="B42" i="5"/>
  <c r="B42" i="13"/>
  <c r="D42" i="13" s="1"/>
  <c r="B42" i="14"/>
  <c r="D42" i="14" s="1"/>
  <c r="B43" i="5"/>
  <c r="B43" i="10"/>
  <c r="D43" i="10" s="1"/>
  <c r="E43" i="10" s="1"/>
  <c r="F43" i="10" s="1"/>
  <c r="B44" i="5"/>
  <c r="B44" i="11"/>
  <c r="D44" i="11" s="1"/>
  <c r="B44" i="12"/>
  <c r="D44" i="12" s="1"/>
  <c r="B44" i="13"/>
  <c r="D44" i="13" s="1"/>
  <c r="B45" i="5"/>
  <c r="B45" i="13"/>
  <c r="D45" i="13" s="1"/>
  <c r="B45" i="14"/>
  <c r="D45" i="14" s="1"/>
  <c r="E45" i="14" s="1"/>
  <c r="B46" i="5"/>
  <c r="B46" i="10"/>
  <c r="D46" i="10" s="1"/>
  <c r="B46" i="11"/>
  <c r="D46" i="11" s="1"/>
  <c r="B47" i="5"/>
  <c r="B47" i="12"/>
  <c r="D47" i="12" s="1"/>
  <c r="B47" i="13"/>
  <c r="D47" i="13" s="1"/>
  <c r="G47" i="13" s="1"/>
  <c r="B47" i="14"/>
  <c r="D47" i="14" s="1"/>
  <c r="B48" i="5"/>
  <c r="B49" i="5"/>
  <c r="B49" i="10"/>
  <c r="D49" i="10" s="1"/>
  <c r="E49" i="10" s="1"/>
  <c r="F49" i="10" s="1"/>
  <c r="B49" i="11"/>
  <c r="D49" i="11" s="1"/>
  <c r="G49" i="11" s="1"/>
  <c r="B49" i="12"/>
  <c r="D49" i="12" s="1"/>
  <c r="B50" i="5"/>
  <c r="B50" i="13"/>
  <c r="D50" i="13" s="1"/>
  <c r="B50" i="14"/>
  <c r="D50" i="14" s="1"/>
  <c r="B51" i="5"/>
  <c r="B51" i="10"/>
  <c r="D51" i="10" s="1"/>
  <c r="E51" i="10" s="1"/>
  <c r="F51" i="10" s="1"/>
  <c r="B52" i="5"/>
  <c r="B52" i="11"/>
  <c r="D52" i="11" s="1"/>
  <c r="B52" i="12"/>
  <c r="D52" i="12" s="1"/>
  <c r="G52" i="12" s="1"/>
  <c r="B52" i="13"/>
  <c r="D52" i="13" s="1"/>
  <c r="B53" i="5"/>
  <c r="B53" i="13"/>
  <c r="D53" i="13" s="1"/>
  <c r="B53" i="14"/>
  <c r="D53" i="14" s="1"/>
  <c r="B54" i="5"/>
  <c r="B54" i="10"/>
  <c r="D54" i="10" s="1"/>
  <c r="B54" i="11"/>
  <c r="D54" i="11" s="1"/>
  <c r="B55" i="5"/>
  <c r="B55" i="12"/>
  <c r="D55" i="12" s="1"/>
  <c r="B55" i="13"/>
  <c r="D55" i="13" s="1"/>
  <c r="G55" i="13" s="1"/>
  <c r="B55" i="14"/>
  <c r="D55" i="14" s="1"/>
  <c r="B56" i="5"/>
  <c r="B57" i="5"/>
  <c r="B57" i="10"/>
  <c r="D57" i="10" s="1"/>
  <c r="E57" i="10" s="1"/>
  <c r="F57" i="10" s="1"/>
  <c r="B57" i="11"/>
  <c r="D57" i="11" s="1"/>
  <c r="G57" i="11" s="1"/>
  <c r="B57" i="12"/>
  <c r="D57" i="12" s="1"/>
  <c r="B58" i="5"/>
  <c r="B58" i="13"/>
  <c r="D58" i="13" s="1"/>
  <c r="B58" i="14"/>
  <c r="D58" i="14" s="1"/>
  <c r="B59" i="5"/>
  <c r="B59" i="10"/>
  <c r="D59" i="10" s="1"/>
  <c r="E59" i="10" s="1"/>
  <c r="F59" i="10" s="1"/>
  <c r="B60" i="5"/>
  <c r="B60" i="11"/>
  <c r="D60" i="11" s="1"/>
  <c r="B60" i="12"/>
  <c r="D60" i="12" s="1"/>
  <c r="G60" i="12" s="1"/>
  <c r="B60" i="13"/>
  <c r="D60" i="13" s="1"/>
  <c r="B61" i="5"/>
  <c r="B61" i="13"/>
  <c r="D61" i="13" s="1"/>
  <c r="B61" i="14"/>
  <c r="D61" i="14" s="1"/>
  <c r="G61" i="14" s="1"/>
  <c r="B62" i="5"/>
  <c r="B62" i="10"/>
  <c r="D62" i="10" s="1"/>
  <c r="B62" i="11"/>
  <c r="D62" i="11" s="1"/>
  <c r="G62" i="11" s="1"/>
  <c r="B63" i="5"/>
  <c r="B63" i="12"/>
  <c r="D63" i="12" s="1"/>
  <c r="B63" i="13"/>
  <c r="D63" i="13" s="1"/>
  <c r="G63" i="13" s="1"/>
  <c r="B63" i="14"/>
  <c r="D63" i="14" s="1"/>
  <c r="G63" i="14" s="1"/>
  <c r="B64" i="5"/>
  <c r="B65" i="5"/>
  <c r="B65" i="10"/>
  <c r="D65" i="10" s="1"/>
  <c r="E65" i="10" s="1"/>
  <c r="F65" i="10" s="1"/>
  <c r="B65" i="11"/>
  <c r="D65" i="11" s="1"/>
  <c r="G65" i="11" s="1"/>
  <c r="B65" i="12"/>
  <c r="D65" i="12" s="1"/>
  <c r="B66" i="5"/>
  <c r="B66" i="13"/>
  <c r="D66" i="13" s="1"/>
  <c r="B66" i="14"/>
  <c r="D66" i="14" s="1"/>
  <c r="B67" i="5"/>
  <c r="B67" i="10"/>
  <c r="D67" i="10" s="1"/>
  <c r="E67" i="10" s="1"/>
  <c r="F67" i="10" s="1"/>
  <c r="B68" i="5"/>
  <c r="B68" i="11"/>
  <c r="D68" i="11" s="1"/>
  <c r="B68" i="12"/>
  <c r="D68" i="12" s="1"/>
  <c r="B68" i="13"/>
  <c r="D68" i="13" s="1"/>
  <c r="B69" i="5"/>
  <c r="B69" i="13"/>
  <c r="D69" i="13" s="1"/>
  <c r="B69" i="14"/>
  <c r="D69" i="14" s="1"/>
  <c r="B70" i="5"/>
  <c r="B70" i="10"/>
  <c r="D70" i="10" s="1"/>
  <c r="B70" i="11"/>
  <c r="D70" i="11" s="1"/>
  <c r="B71" i="5"/>
  <c r="B71" i="12"/>
  <c r="D71" i="12" s="1"/>
  <c r="B71" i="13"/>
  <c r="D71" i="13" s="1"/>
  <c r="B71" i="14"/>
  <c r="D71" i="14" s="1"/>
  <c r="E71" i="14" s="1"/>
  <c r="B72" i="5"/>
  <c r="B73" i="5"/>
  <c r="B73" i="10"/>
  <c r="D73" i="10" s="1"/>
  <c r="E73" i="10" s="1"/>
  <c r="F73" i="10" s="1"/>
  <c r="B73" i="11"/>
  <c r="D73" i="11" s="1"/>
  <c r="B73" i="12"/>
  <c r="D73" i="12" s="1"/>
  <c r="B74" i="5"/>
  <c r="B74" i="13"/>
  <c r="D74" i="13" s="1"/>
  <c r="B74" i="14"/>
  <c r="D74" i="14" s="1"/>
  <c r="B75" i="5"/>
  <c r="B75" i="10"/>
  <c r="D75" i="10" s="1"/>
  <c r="E75" i="10" s="1"/>
  <c r="F75" i="10" s="1"/>
  <c r="B76" i="5"/>
  <c r="B76" i="11"/>
  <c r="D76" i="11" s="1"/>
  <c r="B76" i="12"/>
  <c r="D76" i="12" s="1"/>
  <c r="G76" i="12" s="1"/>
  <c r="B76" i="13"/>
  <c r="D76" i="13" s="1"/>
  <c r="B77" i="5"/>
  <c r="B77" i="13"/>
  <c r="D77" i="13" s="1"/>
  <c r="B77" i="14"/>
  <c r="D77" i="14" s="1"/>
  <c r="B78" i="5"/>
  <c r="B78" i="10"/>
  <c r="D78" i="10" s="1"/>
  <c r="B78" i="11"/>
  <c r="D78" i="11" s="1"/>
  <c r="B79" i="5"/>
  <c r="B79" i="12"/>
  <c r="D79" i="12" s="1"/>
  <c r="B79" i="13"/>
  <c r="D79" i="13" s="1"/>
  <c r="B79" i="14"/>
  <c r="D79" i="14" s="1"/>
  <c r="E79" i="14" s="1"/>
  <c r="B80" i="5"/>
  <c r="B81" i="5"/>
  <c r="B81" i="10"/>
  <c r="D81" i="10" s="1"/>
  <c r="E81" i="10" s="1"/>
  <c r="F81" i="10" s="1"/>
  <c r="B81" i="11"/>
  <c r="D81" i="11" s="1"/>
  <c r="B81" i="12"/>
  <c r="D81" i="12" s="1"/>
  <c r="B82" i="5"/>
  <c r="B82" i="13"/>
  <c r="D82" i="13" s="1"/>
  <c r="B82" i="14"/>
  <c r="D82" i="14" s="1"/>
  <c r="B83" i="5"/>
  <c r="B83" i="10"/>
  <c r="D83" i="10" s="1"/>
  <c r="E83" i="10" s="1"/>
  <c r="F83" i="10" s="1"/>
  <c r="B84" i="5"/>
  <c r="B84" i="11"/>
  <c r="D84" i="11" s="1"/>
  <c r="B84" i="12"/>
  <c r="D84" i="12" s="1"/>
  <c r="G84" i="12" s="1"/>
  <c r="B84" i="13"/>
  <c r="D84" i="13" s="1"/>
  <c r="B85" i="5"/>
  <c r="B85" i="10"/>
  <c r="D85" i="10" s="1"/>
  <c r="E85" i="10" s="1"/>
  <c r="F85" i="10" s="1"/>
  <c r="B85" i="13"/>
  <c r="D85" i="13" s="1"/>
  <c r="B85" i="14"/>
  <c r="D85" i="14" s="1"/>
  <c r="B86" i="5"/>
  <c r="B86" i="10"/>
  <c r="D86" i="10" s="1"/>
  <c r="B86" i="11"/>
  <c r="D86" i="11" s="1"/>
  <c r="B87" i="5"/>
  <c r="B87" i="12"/>
  <c r="D87" i="12" s="1"/>
  <c r="B87" i="13"/>
  <c r="D87" i="13" s="1"/>
  <c r="G87" i="13" s="1"/>
  <c r="B87" i="14"/>
  <c r="D87" i="14" s="1"/>
  <c r="E87" i="14" s="1"/>
  <c r="B88" i="5"/>
  <c r="B89" i="5"/>
  <c r="B89" i="10"/>
  <c r="D89" i="10" s="1"/>
  <c r="E89" i="10" s="1"/>
  <c r="F89" i="10" s="1"/>
  <c r="B89" i="11"/>
  <c r="D89" i="11" s="1"/>
  <c r="B89" i="12"/>
  <c r="D89" i="12" s="1"/>
  <c r="B89" i="13"/>
  <c r="D89" i="13" s="1"/>
  <c r="B90" i="5"/>
  <c r="B90" i="13"/>
  <c r="D90" i="13" s="1"/>
  <c r="B90" i="14"/>
  <c r="D90" i="14" s="1"/>
  <c r="B91" i="5"/>
  <c r="B91" i="10"/>
  <c r="D91" i="10" s="1"/>
  <c r="E91" i="10" s="1"/>
  <c r="F91" i="10" s="1"/>
  <c r="B92" i="5"/>
  <c r="B92" i="11"/>
  <c r="D92" i="11" s="1"/>
  <c r="B92" i="12"/>
  <c r="D92" i="12" s="1"/>
  <c r="G92" i="12" s="1"/>
  <c r="B92" i="13"/>
  <c r="D92" i="13" s="1"/>
  <c r="B93" i="5"/>
  <c r="B93" i="13"/>
  <c r="D93" i="13" s="1"/>
  <c r="B93" i="14"/>
  <c r="D93" i="14" s="1"/>
  <c r="B94" i="5"/>
  <c r="B94" i="10"/>
  <c r="D94" i="10" s="1"/>
  <c r="B94" i="11"/>
  <c r="D94" i="11" s="1"/>
  <c r="B95" i="5"/>
  <c r="B95" i="12"/>
  <c r="D95" i="12" s="1"/>
  <c r="B95" i="13"/>
  <c r="D95" i="13" s="1"/>
  <c r="B95" i="14"/>
  <c r="D95" i="14" s="1"/>
  <c r="B96" i="5"/>
  <c r="B97" i="5"/>
  <c r="B97" i="10"/>
  <c r="D97" i="10" s="1"/>
  <c r="E97" i="10" s="1"/>
  <c r="F97" i="10" s="1"/>
  <c r="B97" i="11"/>
  <c r="D97" i="11" s="1"/>
  <c r="B97" i="12"/>
  <c r="D97" i="12" s="1"/>
  <c r="B98" i="5"/>
  <c r="B98" i="13"/>
  <c r="D98" i="13" s="1"/>
  <c r="B98" i="14"/>
  <c r="D98" i="14" s="1"/>
  <c r="B99" i="5"/>
  <c r="B99" i="10"/>
  <c r="D99" i="10" s="1"/>
  <c r="E99" i="10" s="1"/>
  <c r="F99" i="10" s="1"/>
  <c r="B100" i="5"/>
  <c r="B100" i="11"/>
  <c r="D100" i="11" s="1"/>
  <c r="B100" i="12"/>
  <c r="D100" i="12" s="1"/>
  <c r="G100" i="12" s="1"/>
  <c r="B100" i="13"/>
  <c r="D100" i="13" s="1"/>
  <c r="B101" i="5"/>
  <c r="B101" i="13"/>
  <c r="D101" i="13" s="1"/>
  <c r="B101" i="14"/>
  <c r="D101" i="14" s="1"/>
  <c r="B102" i="5"/>
  <c r="B102" i="10"/>
  <c r="D102" i="10" s="1"/>
  <c r="B102" i="11"/>
  <c r="D102" i="11" s="1"/>
  <c r="G102" i="11" s="1"/>
  <c r="B102" i="12"/>
  <c r="D102" i="12" s="1"/>
  <c r="B102" i="13"/>
  <c r="D102" i="13" s="1"/>
  <c r="E102" i="13" s="1"/>
  <c r="B103" i="5"/>
  <c r="B103" i="12"/>
  <c r="D103" i="12" s="1"/>
  <c r="B103" i="13"/>
  <c r="D103" i="13" s="1"/>
  <c r="G103" i="13" s="1"/>
  <c r="B103" i="14"/>
  <c r="D103" i="14" s="1"/>
  <c r="E103" i="14" s="1"/>
  <c r="B104" i="5"/>
  <c r="B104" i="11"/>
  <c r="D104" i="11" s="1"/>
  <c r="B105" i="5"/>
  <c r="B105" i="10"/>
  <c r="D105" i="10" s="1"/>
  <c r="E105" i="10" s="1"/>
  <c r="F105" i="10" s="1"/>
  <c r="B105" i="11"/>
  <c r="D105" i="11" s="1"/>
  <c r="B105" i="12"/>
  <c r="D105" i="12" s="1"/>
  <c r="B106" i="5"/>
  <c r="B106" i="13"/>
  <c r="D106" i="13" s="1"/>
  <c r="B106" i="14"/>
  <c r="D106" i="14" s="1"/>
  <c r="B107" i="5"/>
  <c r="B107" i="10"/>
  <c r="D107" i="10" s="1"/>
  <c r="E107" i="10" s="1"/>
  <c r="F107" i="10" s="1"/>
  <c r="B108" i="5"/>
  <c r="B108" i="11"/>
  <c r="D108" i="11" s="1"/>
  <c r="B108" i="12"/>
  <c r="D108" i="12" s="1"/>
  <c r="B108" i="13"/>
  <c r="D108" i="13" s="1"/>
  <c r="B109" i="5"/>
  <c r="B109" i="13"/>
  <c r="D109" i="13" s="1"/>
  <c r="B109" i="14"/>
  <c r="D109" i="14" s="1"/>
  <c r="B110" i="5"/>
  <c r="B110" i="10"/>
  <c r="D110" i="10" s="1"/>
  <c r="B110" i="11"/>
  <c r="D110" i="11" s="1"/>
  <c r="B111" i="5"/>
  <c r="B111" i="12"/>
  <c r="D111" i="12" s="1"/>
  <c r="B111" i="13"/>
  <c r="D111" i="13" s="1"/>
  <c r="G111" i="13" s="1"/>
  <c r="B111" i="14"/>
  <c r="D111" i="14" s="1"/>
  <c r="E111" i="14" s="1"/>
  <c r="B112" i="5"/>
  <c r="B113" i="5"/>
  <c r="B113" i="10"/>
  <c r="D113" i="10" s="1"/>
  <c r="E113" i="10" s="1"/>
  <c r="F113" i="10" s="1"/>
  <c r="B113" i="11"/>
  <c r="D113" i="11" s="1"/>
  <c r="B113" i="12"/>
  <c r="D113" i="12" s="1"/>
  <c r="B114" i="5"/>
  <c r="B114" i="13"/>
  <c r="D114" i="13" s="1"/>
  <c r="B114" i="14"/>
  <c r="D114" i="14" s="1"/>
  <c r="B115" i="5"/>
  <c r="B115" i="10"/>
  <c r="D115" i="10" s="1"/>
  <c r="E115" i="10" s="1"/>
  <c r="F115" i="10" s="1"/>
  <c r="B116" i="5"/>
  <c r="B116" i="11"/>
  <c r="D116" i="11" s="1"/>
  <c r="B116" i="12"/>
  <c r="D116" i="12" s="1"/>
  <c r="G116" i="12" s="1"/>
  <c r="B116" i="13"/>
  <c r="D116" i="13" s="1"/>
  <c r="B117" i="5"/>
  <c r="B117" i="13"/>
  <c r="D117" i="13" s="1"/>
  <c r="B117" i="14"/>
  <c r="D117" i="14" s="1"/>
  <c r="B118" i="5"/>
  <c r="B118" i="10"/>
  <c r="D118" i="10" s="1"/>
  <c r="B118" i="11"/>
  <c r="D118" i="11" s="1"/>
  <c r="B119" i="5"/>
  <c r="B119" i="12"/>
  <c r="D119" i="12" s="1"/>
  <c r="B119" i="13"/>
  <c r="D119" i="13" s="1"/>
  <c r="G119" i="13" s="1"/>
  <c r="B119" i="14"/>
  <c r="D119" i="14" s="1"/>
  <c r="E119" i="14" s="1"/>
  <c r="B120" i="5"/>
  <c r="B121" i="5"/>
  <c r="B121" i="10"/>
  <c r="D121" i="10" s="1"/>
  <c r="E121" i="10" s="1"/>
  <c r="F121" i="10" s="1"/>
  <c r="B121" i="11"/>
  <c r="D121" i="11" s="1"/>
  <c r="B121" i="12"/>
  <c r="D121" i="12" s="1"/>
  <c r="B122" i="5"/>
  <c r="B122" i="13"/>
  <c r="D122" i="13" s="1"/>
  <c r="B122" i="14"/>
  <c r="D122" i="14" s="1"/>
  <c r="B123" i="5"/>
  <c r="B123" i="10"/>
  <c r="D123" i="10" s="1"/>
  <c r="E123" i="10" s="1"/>
  <c r="F123" i="10" s="1"/>
  <c r="B124" i="5"/>
  <c r="B124" i="11"/>
  <c r="D124" i="11" s="1"/>
  <c r="B124" i="12"/>
  <c r="D124" i="12" s="1"/>
  <c r="B124" i="13"/>
  <c r="D124" i="13" s="1"/>
  <c r="B125" i="5"/>
  <c r="B125" i="13"/>
  <c r="D125" i="13" s="1"/>
  <c r="B125" i="14"/>
  <c r="D125" i="14" s="1"/>
  <c r="E125" i="14" s="1"/>
  <c r="B126" i="5"/>
  <c r="B126" i="10"/>
  <c r="D126" i="10" s="1"/>
  <c r="B126" i="11"/>
  <c r="D126" i="11" s="1"/>
  <c r="B127" i="5"/>
  <c r="B127" i="12"/>
  <c r="D127" i="12" s="1"/>
  <c r="B127" i="13"/>
  <c r="D127" i="13" s="1"/>
  <c r="B127" i="14"/>
  <c r="D127" i="14" s="1"/>
  <c r="B128" i="5"/>
  <c r="B129" i="5"/>
  <c r="B129" i="10"/>
  <c r="D129" i="10" s="1"/>
  <c r="E129" i="10" s="1"/>
  <c r="F129" i="10" s="1"/>
  <c r="B129" i="11"/>
  <c r="D129" i="11" s="1"/>
  <c r="B129" i="12"/>
  <c r="D129" i="12" s="1"/>
  <c r="B130" i="5"/>
  <c r="B130" i="13"/>
  <c r="D130" i="13" s="1"/>
  <c r="B130" i="14"/>
  <c r="D130" i="14" s="1"/>
  <c r="B131" i="5"/>
  <c r="B131" i="10"/>
  <c r="D131" i="10" s="1"/>
  <c r="E131" i="10" s="1"/>
  <c r="F131" i="10" s="1"/>
  <c r="B132" i="5"/>
  <c r="B132" i="11"/>
  <c r="D132" i="11" s="1"/>
  <c r="B132" i="12"/>
  <c r="D132" i="12" s="1"/>
  <c r="G132" i="12" s="1"/>
  <c r="B132" i="13"/>
  <c r="D132" i="13" s="1"/>
  <c r="B133" i="5"/>
  <c r="B133" i="13"/>
  <c r="D133" i="13" s="1"/>
  <c r="B133" i="14"/>
  <c r="D133" i="14" s="1"/>
  <c r="G133" i="14" s="1"/>
  <c r="B134" i="5"/>
  <c r="B134" i="10"/>
  <c r="D134" i="10" s="1"/>
  <c r="B134" i="11"/>
  <c r="D134" i="11" s="1"/>
  <c r="B135" i="5"/>
  <c r="B135" i="12"/>
  <c r="D135" i="12" s="1"/>
  <c r="B135" i="13"/>
  <c r="D135" i="13" s="1"/>
  <c r="B135" i="14"/>
  <c r="D135" i="14" s="1"/>
  <c r="E135" i="14" s="1"/>
  <c r="B136" i="5"/>
  <c r="B137" i="5"/>
  <c r="B137" i="10"/>
  <c r="D137" i="10" s="1"/>
  <c r="E137" i="10" s="1"/>
  <c r="F137" i="10" s="1"/>
  <c r="B137" i="11"/>
  <c r="D137" i="11" s="1"/>
  <c r="B137" i="12"/>
  <c r="D137" i="12" s="1"/>
  <c r="B138" i="5"/>
  <c r="B138" i="13"/>
  <c r="D138" i="13" s="1"/>
  <c r="B138" i="14"/>
  <c r="D138" i="14" s="1"/>
  <c r="B139" i="5"/>
  <c r="B139" i="10"/>
  <c r="D139" i="10" s="1"/>
  <c r="E139" i="10" s="1"/>
  <c r="F139" i="10" s="1"/>
  <c r="B140" i="5"/>
  <c r="B140" i="11"/>
  <c r="D140" i="11" s="1"/>
  <c r="B140" i="12"/>
  <c r="D140" i="12" s="1"/>
  <c r="B140" i="13"/>
  <c r="D140" i="13" s="1"/>
  <c r="B141" i="5"/>
  <c r="B141" i="13"/>
  <c r="D141" i="13" s="1"/>
  <c r="B141" i="14"/>
  <c r="D141" i="14" s="1"/>
  <c r="B142" i="5"/>
  <c r="B142" i="10"/>
  <c r="D142" i="10" s="1"/>
  <c r="B142" i="11"/>
  <c r="D142" i="11" s="1"/>
  <c r="B143" i="5"/>
  <c r="B143" i="12"/>
  <c r="D143" i="12" s="1"/>
  <c r="B143" i="13"/>
  <c r="D143" i="13" s="1"/>
  <c r="B143" i="14"/>
  <c r="D143" i="14" s="1"/>
  <c r="E143" i="14" s="1"/>
  <c r="B144" i="5"/>
  <c r="B145" i="5"/>
  <c r="B145" i="10"/>
  <c r="D145" i="10" s="1"/>
  <c r="E145" i="10" s="1"/>
  <c r="F145" i="10" s="1"/>
  <c r="B145" i="11"/>
  <c r="D145" i="11" s="1"/>
  <c r="B145" i="12"/>
  <c r="D145" i="12" s="1"/>
  <c r="B146" i="5"/>
  <c r="B146" i="13"/>
  <c r="D146" i="13" s="1"/>
  <c r="B146" i="14"/>
  <c r="D146" i="14" s="1"/>
  <c r="B147" i="5"/>
  <c r="B147" i="10"/>
  <c r="D147" i="10" s="1"/>
  <c r="E147" i="10" s="1"/>
  <c r="F147" i="10" s="1"/>
  <c r="B148" i="5"/>
  <c r="B148" i="11"/>
  <c r="D148" i="11" s="1"/>
  <c r="B148" i="12"/>
  <c r="D148" i="12" s="1"/>
  <c r="B148" i="13"/>
  <c r="D148" i="13" s="1"/>
  <c r="B149" i="5"/>
  <c r="B149" i="13"/>
  <c r="D149" i="13" s="1"/>
  <c r="B149" i="14"/>
  <c r="D149" i="14" s="1"/>
  <c r="B150" i="5"/>
  <c r="B150" i="10"/>
  <c r="D150" i="10" s="1"/>
  <c r="B150" i="11"/>
  <c r="D150" i="11" s="1"/>
  <c r="B151" i="5"/>
  <c r="B151" i="12"/>
  <c r="D151" i="12" s="1"/>
  <c r="B151" i="13"/>
  <c r="D151" i="13" s="1"/>
  <c r="G151" i="13" s="1"/>
  <c r="B151" i="14"/>
  <c r="D151" i="14" s="1"/>
  <c r="E151" i="14" s="1"/>
  <c r="B152" i="5"/>
  <c r="B153" i="5"/>
  <c r="B153" i="10"/>
  <c r="D153" i="10" s="1"/>
  <c r="E153" i="10" s="1"/>
  <c r="F153" i="10" s="1"/>
  <c r="B153" i="11"/>
  <c r="D153" i="11" s="1"/>
  <c r="B153" i="12"/>
  <c r="D153" i="12" s="1"/>
  <c r="B154" i="5"/>
  <c r="B154" i="13"/>
  <c r="D154" i="13" s="1"/>
  <c r="B154" i="14"/>
  <c r="D154" i="14" s="1"/>
  <c r="B155" i="5"/>
  <c r="B155" i="10"/>
  <c r="D155" i="10" s="1"/>
  <c r="E155" i="10" s="1"/>
  <c r="F155" i="10" s="1"/>
  <c r="B156" i="5"/>
  <c r="B156" i="11"/>
  <c r="D156" i="11" s="1"/>
  <c r="B156" i="12"/>
  <c r="D156" i="12" s="1"/>
  <c r="B156" i="13"/>
  <c r="D156" i="13" s="1"/>
  <c r="B157" i="5"/>
  <c r="B157" i="13"/>
  <c r="D157" i="13" s="1"/>
  <c r="B157" i="14"/>
  <c r="D157" i="14" s="1"/>
  <c r="B158" i="5"/>
  <c r="B158" i="10"/>
  <c r="D158" i="10" s="1"/>
  <c r="B158" i="11"/>
  <c r="D158" i="11" s="1"/>
  <c r="B159" i="5"/>
  <c r="B159" i="12"/>
  <c r="D159" i="12" s="1"/>
  <c r="B159" i="13"/>
  <c r="D159" i="13" s="1"/>
  <c r="B159" i="14"/>
  <c r="D159" i="14" s="1"/>
  <c r="B160" i="5"/>
  <c r="B160" i="10"/>
  <c r="D160" i="10" s="1"/>
  <c r="B161" i="5"/>
  <c r="B161" i="10"/>
  <c r="D161" i="10" s="1"/>
  <c r="E161" i="10" s="1"/>
  <c r="F161" i="10" s="1"/>
  <c r="B161" i="11"/>
  <c r="D161" i="11" s="1"/>
  <c r="B161" i="12"/>
  <c r="D161" i="12" s="1"/>
  <c r="B162" i="5"/>
  <c r="B162" i="13"/>
  <c r="D162" i="13" s="1"/>
  <c r="B162" i="14"/>
  <c r="D162" i="14" s="1"/>
  <c r="B163" i="5"/>
  <c r="B163" i="10"/>
  <c r="D163" i="10" s="1"/>
  <c r="E163" i="10" s="1"/>
  <c r="F163" i="10" s="1"/>
  <c r="B164" i="5"/>
  <c r="B164" i="11"/>
  <c r="D164" i="11" s="1"/>
  <c r="B164" i="12"/>
  <c r="D164" i="12" s="1"/>
  <c r="B164" i="13"/>
  <c r="D164" i="13" s="1"/>
  <c r="B165" i="5"/>
  <c r="B165" i="13"/>
  <c r="D165" i="13" s="1"/>
  <c r="B165" i="14"/>
  <c r="D165" i="14" s="1"/>
  <c r="B166" i="5"/>
  <c r="B166" i="10"/>
  <c r="D166" i="10" s="1"/>
  <c r="B166" i="11"/>
  <c r="D166" i="11" s="1"/>
  <c r="B167" i="5"/>
  <c r="B167" i="12"/>
  <c r="D167" i="12" s="1"/>
  <c r="B167" i="13"/>
  <c r="D167" i="13" s="1"/>
  <c r="G167" i="13" s="1"/>
  <c r="B167" i="14"/>
  <c r="D167" i="14" s="1"/>
  <c r="E167" i="14" s="1"/>
  <c r="B168" i="5"/>
  <c r="B169" i="5"/>
  <c r="B169" i="10"/>
  <c r="D169" i="10" s="1"/>
  <c r="E169" i="10" s="1"/>
  <c r="F169" i="10" s="1"/>
  <c r="B169" i="11"/>
  <c r="D169" i="11" s="1"/>
  <c r="B169" i="12"/>
  <c r="D169" i="12" s="1"/>
  <c r="B170" i="5"/>
  <c r="B170" i="12"/>
  <c r="D170" i="12" s="1"/>
  <c r="G170" i="12" s="1"/>
  <c r="B170" i="13"/>
  <c r="D170" i="13" s="1"/>
  <c r="B170" i="14"/>
  <c r="D170" i="14" s="1"/>
  <c r="B171" i="5"/>
  <c r="B171" i="10"/>
  <c r="D171" i="10" s="1"/>
  <c r="E171" i="10" s="1"/>
  <c r="F171" i="10" s="1"/>
  <c r="B172" i="5"/>
  <c r="B172" i="10"/>
  <c r="D172" i="10" s="1"/>
  <c r="B172" i="11"/>
  <c r="D172" i="11" s="1"/>
  <c r="G172" i="11" s="1"/>
  <c r="B172" i="12"/>
  <c r="D172" i="12" s="1"/>
  <c r="B172" i="13"/>
  <c r="D172" i="13" s="1"/>
  <c r="B173" i="5"/>
  <c r="B173" i="13"/>
  <c r="D173" i="13" s="1"/>
  <c r="B173" i="14"/>
  <c r="D173" i="14" s="1"/>
  <c r="E173" i="14" s="1"/>
  <c r="B174" i="5"/>
  <c r="B174" i="10"/>
  <c r="D174" i="10" s="1"/>
  <c r="B174" i="11"/>
  <c r="D174" i="11" s="1"/>
  <c r="B175" i="5"/>
  <c r="B175" i="11"/>
  <c r="D175" i="11" s="1"/>
  <c r="B175" i="12"/>
  <c r="D175" i="12" s="1"/>
  <c r="B175" i="13"/>
  <c r="D175" i="13" s="1"/>
  <c r="B175" i="14"/>
  <c r="D175" i="14" s="1"/>
  <c r="E175" i="14" s="1"/>
  <c r="B176" i="5"/>
  <c r="B176" i="14"/>
  <c r="D176" i="14" s="1"/>
  <c r="E176" i="14" s="1"/>
  <c r="B177" i="5"/>
  <c r="B177" i="10"/>
  <c r="D177" i="10" s="1"/>
  <c r="E177" i="10" s="1"/>
  <c r="F177" i="10" s="1"/>
  <c r="B177" i="11"/>
  <c r="D177" i="11" s="1"/>
  <c r="E177" i="11" s="1"/>
  <c r="F177" i="11" s="1"/>
  <c r="B177" i="12"/>
  <c r="D177" i="12" s="1"/>
  <c r="B178" i="5"/>
  <c r="B178" i="12"/>
  <c r="D178" i="12" s="1"/>
  <c r="G178" i="12" s="1"/>
  <c r="B178" i="13"/>
  <c r="D178" i="13" s="1"/>
  <c r="B178" i="14"/>
  <c r="D178" i="14" s="1"/>
  <c r="B179" i="5"/>
  <c r="B179" i="10"/>
  <c r="D179" i="10" s="1"/>
  <c r="E179" i="10" s="1"/>
  <c r="F179" i="10" s="1"/>
  <c r="B180" i="5"/>
  <c r="B180" i="10"/>
  <c r="D180" i="10" s="1"/>
  <c r="B180" i="11"/>
  <c r="D180" i="11" s="1"/>
  <c r="G180" i="11" s="1"/>
  <c r="B180" i="12"/>
  <c r="D180" i="12" s="1"/>
  <c r="B180" i="13"/>
  <c r="D180" i="13" s="1"/>
  <c r="B181" i="5"/>
  <c r="B181" i="13"/>
  <c r="D181" i="13" s="1"/>
  <c r="B181" i="14"/>
  <c r="D181" i="14" s="1"/>
  <c r="B182" i="5"/>
  <c r="B182" i="10"/>
  <c r="D182" i="10" s="1"/>
  <c r="B182" i="11"/>
  <c r="D182" i="11" s="1"/>
  <c r="B183" i="5"/>
  <c r="B183" i="11"/>
  <c r="D183" i="11" s="1"/>
  <c r="B183" i="12"/>
  <c r="D183" i="12" s="1"/>
  <c r="B183" i="13"/>
  <c r="D183" i="13" s="1"/>
  <c r="B183" i="14"/>
  <c r="D183" i="14" s="1"/>
  <c r="E183" i="14" s="1"/>
  <c r="B184" i="5"/>
  <c r="B184" i="14"/>
  <c r="D184" i="14" s="1"/>
  <c r="E184" i="14" s="1"/>
  <c r="F184" i="14" s="1"/>
  <c r="B185" i="5"/>
  <c r="B185" i="10"/>
  <c r="D185" i="10" s="1"/>
  <c r="E185" i="10" s="1"/>
  <c r="F185" i="10" s="1"/>
  <c r="B185" i="11"/>
  <c r="D185" i="11" s="1"/>
  <c r="B185" i="12"/>
  <c r="D185" i="12" s="1"/>
  <c r="B186" i="5"/>
  <c r="B186" i="12"/>
  <c r="D186" i="12" s="1"/>
  <c r="G186" i="12" s="1"/>
  <c r="B186" i="13"/>
  <c r="D186" i="13" s="1"/>
  <c r="B186" i="14"/>
  <c r="D186" i="14" s="1"/>
  <c r="B187" i="5"/>
  <c r="B187" i="10"/>
  <c r="D187" i="10" s="1"/>
  <c r="E187" i="10" s="1"/>
  <c r="F187" i="10" s="1"/>
  <c r="B188" i="5"/>
  <c r="B188" i="10"/>
  <c r="D188" i="10" s="1"/>
  <c r="B188" i="11"/>
  <c r="D188" i="11" s="1"/>
  <c r="G188" i="11" s="1"/>
  <c r="B188" i="12"/>
  <c r="D188" i="12" s="1"/>
  <c r="E188" i="12" s="1"/>
  <c r="F188" i="12" s="1"/>
  <c r="B188" i="13"/>
  <c r="D188" i="13" s="1"/>
  <c r="B189" i="5"/>
  <c r="B189" i="13"/>
  <c r="D189" i="13" s="1"/>
  <c r="B189" i="14"/>
  <c r="D189" i="14" s="1"/>
  <c r="B190" i="5"/>
  <c r="B190" i="10"/>
  <c r="D190" i="10" s="1"/>
  <c r="B190" i="11"/>
  <c r="D190" i="11" s="1"/>
  <c r="B191" i="5"/>
  <c r="B191" i="11"/>
  <c r="D191" i="11" s="1"/>
  <c r="B191" i="12"/>
  <c r="D191" i="12" s="1"/>
  <c r="B191" i="13"/>
  <c r="D191" i="13" s="1"/>
  <c r="G191" i="13" s="1"/>
  <c r="B191" i="14"/>
  <c r="D191" i="14" s="1"/>
  <c r="B192" i="5"/>
  <c r="B192" i="14"/>
  <c r="D192" i="14" s="1"/>
  <c r="B193" i="5"/>
  <c r="B193" i="10"/>
  <c r="D193" i="10" s="1"/>
  <c r="E193" i="10" s="1"/>
  <c r="F193" i="10" s="1"/>
  <c r="B193" i="11"/>
  <c r="D193" i="11" s="1"/>
  <c r="B193" i="12"/>
  <c r="D193" i="12" s="1"/>
  <c r="B194" i="5"/>
  <c r="B194" i="12"/>
  <c r="D194" i="12" s="1"/>
  <c r="G194" i="12" s="1"/>
  <c r="B194" i="13"/>
  <c r="D194" i="13" s="1"/>
  <c r="B194" i="14"/>
  <c r="D194" i="14" s="1"/>
  <c r="E194" i="14" s="1"/>
  <c r="B195" i="5"/>
  <c r="B195" i="10"/>
  <c r="D195" i="10" s="1"/>
  <c r="E195" i="10" s="1"/>
  <c r="F195" i="10" s="1"/>
  <c r="B196" i="5"/>
  <c r="B196" i="10"/>
  <c r="D196" i="10" s="1"/>
  <c r="B196" i="11"/>
  <c r="D196" i="11" s="1"/>
  <c r="G196" i="11" s="1"/>
  <c r="B196" i="12"/>
  <c r="D196" i="12" s="1"/>
  <c r="B196" i="13"/>
  <c r="D196" i="13" s="1"/>
  <c r="B197" i="5"/>
  <c r="B197" i="13"/>
  <c r="D197" i="13" s="1"/>
  <c r="E197" i="13" s="1"/>
  <c r="B197" i="14"/>
  <c r="D197" i="14" s="1"/>
  <c r="B198" i="5"/>
  <c r="B198" i="10"/>
  <c r="D198" i="10" s="1"/>
  <c r="B198" i="11"/>
  <c r="D198" i="11" s="1"/>
  <c r="G198" i="11" s="1"/>
  <c r="B199" i="5"/>
  <c r="B199" i="11"/>
  <c r="D199" i="11" s="1"/>
  <c r="B199" i="12"/>
  <c r="D199" i="12" s="1"/>
  <c r="B199" i="13"/>
  <c r="D199" i="13" s="1"/>
  <c r="G199" i="13" s="1"/>
  <c r="B199" i="14"/>
  <c r="D199" i="14" s="1"/>
  <c r="B200" i="5"/>
  <c r="B200" i="14"/>
  <c r="D200" i="14" s="1"/>
  <c r="B201" i="5"/>
  <c r="B201" i="10"/>
  <c r="D201" i="10" s="1"/>
  <c r="E201" i="10" s="1"/>
  <c r="F201" i="10" s="1"/>
  <c r="B201" i="11"/>
  <c r="D201" i="11" s="1"/>
  <c r="B201" i="12"/>
  <c r="D201" i="12" s="1"/>
  <c r="B202" i="5"/>
  <c r="B202" i="12"/>
  <c r="D202" i="12" s="1"/>
  <c r="B202" i="13"/>
  <c r="D202" i="13" s="1"/>
  <c r="B202" i="14"/>
  <c r="D202" i="14" s="1"/>
  <c r="B203" i="5"/>
  <c r="B203" i="10"/>
  <c r="D203" i="10" s="1"/>
  <c r="E203" i="10" s="1"/>
  <c r="F203" i="10" s="1"/>
  <c r="B204" i="5"/>
  <c r="B204" i="10"/>
  <c r="D204" i="10" s="1"/>
  <c r="B204" i="11"/>
  <c r="D204" i="11" s="1"/>
  <c r="G204" i="11" s="1"/>
  <c r="B204" i="12"/>
  <c r="D204" i="12" s="1"/>
  <c r="E204" i="12" s="1"/>
  <c r="F204" i="12" s="1"/>
  <c r="B204" i="13"/>
  <c r="D204" i="13" s="1"/>
  <c r="B205" i="5"/>
  <c r="B205" i="13"/>
  <c r="D205" i="13" s="1"/>
  <c r="B205" i="14"/>
  <c r="D205" i="14" s="1"/>
  <c r="E205" i="14" s="1"/>
  <c r="B206" i="5"/>
  <c r="B206" i="10"/>
  <c r="D206" i="10" s="1"/>
  <c r="B206" i="11"/>
  <c r="D206" i="11" s="1"/>
  <c r="G206" i="11" s="1"/>
  <c r="B206" i="12"/>
  <c r="D206" i="12" s="1"/>
  <c r="G206" i="12" s="1"/>
  <c r="B207" i="5"/>
  <c r="B207" i="11"/>
  <c r="D207" i="11" s="1"/>
  <c r="B207" i="12"/>
  <c r="D207" i="12" s="1"/>
  <c r="E207" i="12" s="1"/>
  <c r="B207" i="13"/>
  <c r="D207" i="13" s="1"/>
  <c r="B207" i="14"/>
  <c r="D207" i="14" s="1"/>
  <c r="G207" i="14" s="1"/>
  <c r="B208" i="5"/>
  <c r="B208" i="10"/>
  <c r="D208" i="10" s="1"/>
  <c r="B208" i="14"/>
  <c r="D208" i="14" s="1"/>
  <c r="B209" i="5"/>
  <c r="B209" i="10"/>
  <c r="D209" i="10" s="1"/>
  <c r="E209" i="10" s="1"/>
  <c r="F209" i="10" s="1"/>
  <c r="B209" i="11"/>
  <c r="D209" i="11" s="1"/>
  <c r="B209" i="12"/>
  <c r="D209" i="12" s="1"/>
  <c r="B209" i="13"/>
  <c r="D209" i="13" s="1"/>
  <c r="B210" i="5"/>
  <c r="B210" i="12"/>
  <c r="D210" i="12" s="1"/>
  <c r="B210" i="13"/>
  <c r="D210" i="13" s="1"/>
  <c r="B210" i="14"/>
  <c r="D210" i="14" s="1"/>
  <c r="B211" i="5"/>
  <c r="B211" i="10"/>
  <c r="D211" i="10" s="1"/>
  <c r="E211" i="10" s="1"/>
  <c r="F211" i="10" s="1"/>
  <c r="B212" i="5"/>
  <c r="B212" i="10"/>
  <c r="D212" i="10" s="1"/>
  <c r="B212" i="11"/>
  <c r="D212" i="11" s="1"/>
  <c r="G212" i="11" s="1"/>
  <c r="B212" i="12"/>
  <c r="D212" i="12" s="1"/>
  <c r="B212" i="13"/>
  <c r="D212" i="13" s="1"/>
  <c r="B213" i="5"/>
  <c r="B213" i="13"/>
  <c r="D213" i="13" s="1"/>
  <c r="B213" i="14"/>
  <c r="D213" i="14" s="1"/>
  <c r="E213" i="14" s="1"/>
  <c r="B214" i="5"/>
  <c r="B214" i="10"/>
  <c r="D214" i="10" s="1"/>
  <c r="B214" i="11"/>
  <c r="D214" i="11" s="1"/>
  <c r="G214" i="11" s="1"/>
  <c r="B215" i="5"/>
  <c r="B215" i="11"/>
  <c r="D215" i="11" s="1"/>
  <c r="B215" i="12"/>
  <c r="D215" i="12" s="1"/>
  <c r="B215" i="13"/>
  <c r="D215" i="13" s="1"/>
  <c r="G215" i="13" s="1"/>
  <c r="B215" i="14"/>
  <c r="D215" i="14" s="1"/>
  <c r="B216" i="5"/>
  <c r="B216" i="14"/>
  <c r="D216" i="14" s="1"/>
  <c r="B217" i="5"/>
  <c r="B217" i="10"/>
  <c r="D217" i="10" s="1"/>
  <c r="E217" i="10" s="1"/>
  <c r="F217" i="10" s="1"/>
  <c r="B217" i="11"/>
  <c r="D217" i="11" s="1"/>
  <c r="B217" i="12"/>
  <c r="D217" i="12" s="1"/>
  <c r="B218" i="5"/>
  <c r="B218" i="12"/>
  <c r="D218" i="12" s="1"/>
  <c r="B218" i="13"/>
  <c r="D218" i="13" s="1"/>
  <c r="B218" i="14"/>
  <c r="D218" i="14" s="1"/>
  <c r="B219" i="5"/>
  <c r="B219" i="10"/>
  <c r="D219" i="10" s="1"/>
  <c r="E219" i="10" s="1"/>
  <c r="F219" i="10" s="1"/>
  <c r="B220" i="5"/>
  <c r="B220" i="10"/>
  <c r="D220" i="10" s="1"/>
  <c r="B220" i="11"/>
  <c r="D220" i="11" s="1"/>
  <c r="G220" i="11" s="1"/>
  <c r="B220" i="12"/>
  <c r="D220" i="12" s="1"/>
  <c r="B220" i="13"/>
  <c r="D220" i="13" s="1"/>
  <c r="B221" i="5"/>
  <c r="B221" i="13"/>
  <c r="D221" i="13" s="1"/>
  <c r="B221" i="14"/>
  <c r="D221" i="14" s="1"/>
  <c r="B222" i="5"/>
  <c r="B222" i="10"/>
  <c r="D222" i="10" s="1"/>
  <c r="B222" i="11"/>
  <c r="D222" i="11" s="1"/>
  <c r="G222" i="11" s="1"/>
  <c r="B223" i="5"/>
  <c r="B223" i="11"/>
  <c r="D223" i="11" s="1"/>
  <c r="B223" i="12"/>
  <c r="D223" i="12" s="1"/>
  <c r="B223" i="13"/>
  <c r="D223" i="13" s="1"/>
  <c r="G223" i="13" s="1"/>
  <c r="B223" i="14"/>
  <c r="D223" i="14" s="1"/>
  <c r="G223" i="14" s="1"/>
  <c r="B224" i="5"/>
  <c r="B224" i="14"/>
  <c r="D224" i="14" s="1"/>
  <c r="B225" i="5"/>
  <c r="B225" i="10"/>
  <c r="D225" i="10" s="1"/>
  <c r="E225" i="10" s="1"/>
  <c r="F225" i="10" s="1"/>
  <c r="B225" i="11"/>
  <c r="D225" i="11" s="1"/>
  <c r="B225" i="12"/>
  <c r="D225" i="12" s="1"/>
  <c r="G225" i="12" s="1"/>
  <c r="B226" i="5"/>
  <c r="B226" i="12"/>
  <c r="D226" i="12" s="1"/>
  <c r="B226" i="13"/>
  <c r="D226" i="13" s="1"/>
  <c r="B226" i="14"/>
  <c r="D226" i="14" s="1"/>
  <c r="B227" i="5"/>
  <c r="B227" i="10"/>
  <c r="D227" i="10" s="1"/>
  <c r="E227" i="10" s="1"/>
  <c r="F227" i="10" s="1"/>
  <c r="B228" i="5"/>
  <c r="B228" i="10"/>
  <c r="D228" i="10" s="1"/>
  <c r="B228" i="11"/>
  <c r="D228" i="11" s="1"/>
  <c r="G228" i="11" s="1"/>
  <c r="B228" i="12"/>
  <c r="D228" i="12" s="1"/>
  <c r="B228" i="13"/>
  <c r="D228" i="13" s="1"/>
  <c r="B229" i="5"/>
  <c r="B229" i="13"/>
  <c r="D229" i="13" s="1"/>
  <c r="B229" i="14"/>
  <c r="D229" i="14" s="1"/>
  <c r="E229" i="14" s="1"/>
  <c r="B230" i="5"/>
  <c r="B230" i="10"/>
  <c r="D230" i="10" s="1"/>
  <c r="B230" i="11"/>
  <c r="D230" i="11" s="1"/>
  <c r="G230" i="11" s="1"/>
  <c r="B231" i="5"/>
  <c r="B231" i="11"/>
  <c r="D231" i="11" s="1"/>
  <c r="B231" i="12"/>
  <c r="D231" i="12" s="1"/>
  <c r="B231" i="13"/>
  <c r="D231" i="13" s="1"/>
  <c r="B231" i="14"/>
  <c r="D231" i="14" s="1"/>
  <c r="G231" i="14" s="1"/>
  <c r="B232" i="5"/>
  <c r="B232" i="14"/>
  <c r="D232" i="14" s="1"/>
  <c r="B233" i="5"/>
  <c r="B233" i="10"/>
  <c r="D233" i="10" s="1"/>
  <c r="E233" i="10" s="1"/>
  <c r="F233" i="10" s="1"/>
  <c r="B233" i="11"/>
  <c r="D233" i="11" s="1"/>
  <c r="B233" i="12"/>
  <c r="D233" i="12" s="1"/>
  <c r="G233" i="12" s="1"/>
  <c r="B234" i="5"/>
  <c r="B234" i="12"/>
  <c r="D234" i="12" s="1"/>
  <c r="B234" i="13"/>
  <c r="D234" i="13" s="1"/>
  <c r="B234" i="14"/>
  <c r="D234" i="14" s="1"/>
  <c r="B235" i="5"/>
  <c r="B235" i="10"/>
  <c r="D235" i="10" s="1"/>
  <c r="E235" i="10" s="1"/>
  <c r="F235" i="10" s="1"/>
  <c r="B236" i="5"/>
  <c r="B236" i="10"/>
  <c r="D236" i="10" s="1"/>
  <c r="B236" i="11"/>
  <c r="D236" i="11" s="1"/>
  <c r="G236" i="11" s="1"/>
  <c r="B236" i="12"/>
  <c r="D236" i="12" s="1"/>
  <c r="B236" i="13"/>
  <c r="D236" i="13" s="1"/>
  <c r="B237" i="5"/>
  <c r="B237" i="13"/>
  <c r="D237" i="13" s="1"/>
  <c r="B237" i="14"/>
  <c r="D237" i="14" s="1"/>
  <c r="E237" i="14" s="1"/>
  <c r="B238" i="5"/>
  <c r="B238" i="10"/>
  <c r="D238" i="10" s="1"/>
  <c r="B238" i="11"/>
  <c r="D238" i="11" s="1"/>
  <c r="G238" i="11" s="1"/>
  <c r="B239" i="5"/>
  <c r="B239" i="11"/>
  <c r="D239" i="11" s="1"/>
  <c r="B239" i="12"/>
  <c r="D239" i="12" s="1"/>
  <c r="G239" i="12" s="1"/>
  <c r="B239" i="13"/>
  <c r="D239" i="13" s="1"/>
  <c r="G239" i="13" s="1"/>
  <c r="B239" i="14"/>
  <c r="D239" i="14" s="1"/>
  <c r="B240" i="5"/>
  <c r="B240" i="14"/>
  <c r="D240" i="14" s="1"/>
  <c r="B241" i="5"/>
  <c r="B241" i="10"/>
  <c r="D241" i="10" s="1"/>
  <c r="E241" i="10" s="1"/>
  <c r="F241" i="10" s="1"/>
  <c r="B241" i="11"/>
  <c r="D241" i="11" s="1"/>
  <c r="B241" i="12"/>
  <c r="D241" i="12" s="1"/>
  <c r="G241" i="12" s="1"/>
  <c r="B242" i="5"/>
  <c r="B242" i="12"/>
  <c r="D242" i="12" s="1"/>
  <c r="B242" i="13"/>
  <c r="D242" i="13" s="1"/>
  <c r="B242" i="14"/>
  <c r="D242" i="14" s="1"/>
  <c r="B243" i="5"/>
  <c r="B243" i="10"/>
  <c r="D243" i="10" s="1"/>
  <c r="E243" i="10" s="1"/>
  <c r="F243" i="10" s="1"/>
  <c r="B244" i="5"/>
  <c r="B244" i="10"/>
  <c r="D244" i="10" s="1"/>
  <c r="B244" i="11"/>
  <c r="D244" i="11" s="1"/>
  <c r="G244" i="11" s="1"/>
  <c r="B244" i="12"/>
  <c r="D244" i="12" s="1"/>
  <c r="B244" i="13"/>
  <c r="D244" i="13" s="1"/>
  <c r="B245" i="5"/>
  <c r="B245" i="13"/>
  <c r="D245" i="13" s="1"/>
  <c r="B245" i="14"/>
  <c r="D245" i="14" s="1"/>
  <c r="B246" i="5"/>
  <c r="B246" i="10"/>
  <c r="D246" i="10" s="1"/>
  <c r="B246" i="11"/>
  <c r="D246" i="11" s="1"/>
  <c r="G246" i="11" s="1"/>
  <c r="B247" i="5"/>
  <c r="B247" i="10"/>
  <c r="D247" i="10" s="1"/>
  <c r="E247" i="10" s="1"/>
  <c r="F247" i="10" s="1"/>
  <c r="B247" i="11"/>
  <c r="D247" i="11" s="1"/>
  <c r="B247" i="12"/>
  <c r="D247" i="12" s="1"/>
  <c r="G247" i="12" s="1"/>
  <c r="B247" i="13"/>
  <c r="D247" i="13" s="1"/>
  <c r="B247" i="14"/>
  <c r="D247" i="14" s="1"/>
  <c r="B248" i="5"/>
  <c r="B248" i="14"/>
  <c r="D248" i="14" s="1"/>
  <c r="B249" i="5"/>
  <c r="B249" i="10"/>
  <c r="D249" i="10" s="1"/>
  <c r="E249" i="10" s="1"/>
  <c r="F249" i="10" s="1"/>
  <c r="B249" i="11"/>
  <c r="D249" i="11" s="1"/>
  <c r="B249" i="12"/>
  <c r="D249" i="12" s="1"/>
  <c r="G249" i="12" s="1"/>
  <c r="B250" i="5"/>
  <c r="B250" i="12"/>
  <c r="D250" i="12" s="1"/>
  <c r="B250" i="13"/>
  <c r="D250" i="13" s="1"/>
  <c r="B250" i="14"/>
  <c r="D250" i="14" s="1"/>
  <c r="B251" i="5"/>
  <c r="B251" i="10"/>
  <c r="D251" i="10" s="1"/>
  <c r="E251" i="10" s="1"/>
  <c r="F251" i="10" s="1"/>
  <c r="B252" i="5"/>
  <c r="B252" i="10"/>
  <c r="D252" i="10" s="1"/>
  <c r="B252" i="11"/>
  <c r="D252" i="11" s="1"/>
  <c r="G252" i="11" s="1"/>
  <c r="B252" i="12"/>
  <c r="D252" i="12" s="1"/>
  <c r="B252" i="13"/>
  <c r="D252" i="13" s="1"/>
  <c r="B253" i="5"/>
  <c r="B253" i="13"/>
  <c r="D253" i="13" s="1"/>
  <c r="B253" i="14"/>
  <c r="D253" i="14" s="1"/>
  <c r="B254" i="5"/>
  <c r="B254" i="10"/>
  <c r="D254" i="10" s="1"/>
  <c r="B254" i="11"/>
  <c r="D254" i="11" s="1"/>
  <c r="G254" i="11" s="1"/>
  <c r="B255" i="5"/>
  <c r="B255" i="11"/>
  <c r="D255" i="11" s="1"/>
  <c r="B255" i="12"/>
  <c r="D255" i="12" s="1"/>
  <c r="G255" i="12" s="1"/>
  <c r="B255" i="13"/>
  <c r="D255" i="13" s="1"/>
  <c r="G255" i="13" s="1"/>
  <c r="B255" i="14"/>
  <c r="D255" i="14" s="1"/>
  <c r="B256" i="5"/>
  <c r="B256" i="14"/>
  <c r="D256" i="14" s="1"/>
  <c r="B257" i="5"/>
  <c r="B257" i="10"/>
  <c r="D257" i="10" s="1"/>
  <c r="E257" i="10" s="1"/>
  <c r="F257" i="10" s="1"/>
  <c r="B257" i="11"/>
  <c r="D257" i="11" s="1"/>
  <c r="B257" i="12"/>
  <c r="D257" i="12" s="1"/>
  <c r="G257" i="12" s="1"/>
  <c r="B258" i="5"/>
  <c r="B258" i="12"/>
  <c r="D258" i="12" s="1"/>
  <c r="B258" i="13"/>
  <c r="D258" i="13" s="1"/>
  <c r="B258" i="14"/>
  <c r="D258" i="14" s="1"/>
  <c r="B259" i="5"/>
  <c r="B259" i="10"/>
  <c r="D259" i="10" s="1"/>
  <c r="E259" i="10" s="1"/>
  <c r="F259" i="10" s="1"/>
  <c r="B260" i="5"/>
  <c r="B260" i="10"/>
  <c r="D260" i="10" s="1"/>
  <c r="B260" i="11"/>
  <c r="D260" i="11" s="1"/>
  <c r="G260" i="11" s="1"/>
  <c r="B260" i="12"/>
  <c r="D260" i="12" s="1"/>
  <c r="B260" i="13"/>
  <c r="D260" i="13" s="1"/>
  <c r="B261" i="5"/>
  <c r="B261" i="13"/>
  <c r="D261" i="13" s="1"/>
  <c r="B261" i="14"/>
  <c r="D261" i="14" s="1"/>
  <c r="E261" i="14" s="1"/>
  <c r="B262" i="5"/>
  <c r="B262" i="10"/>
  <c r="D262" i="10" s="1"/>
  <c r="B262" i="11"/>
  <c r="D262" i="11" s="1"/>
  <c r="G262" i="11" s="1"/>
  <c r="B263" i="5"/>
  <c r="B263" i="11"/>
  <c r="D263" i="11" s="1"/>
  <c r="B263" i="12"/>
  <c r="D263" i="12" s="1"/>
  <c r="B263" i="13"/>
  <c r="D263" i="13" s="1"/>
  <c r="B263" i="14"/>
  <c r="D263" i="14" s="1"/>
  <c r="G263" i="14" s="1"/>
  <c r="B264" i="5"/>
  <c r="B264" i="14"/>
  <c r="D264" i="14" s="1"/>
  <c r="B265" i="5"/>
  <c r="B265" i="10"/>
  <c r="D265" i="10" s="1"/>
  <c r="E265" i="10" s="1"/>
  <c r="F265" i="10" s="1"/>
  <c r="B265" i="11"/>
  <c r="D265" i="11" s="1"/>
  <c r="B265" i="12"/>
  <c r="D265" i="12" s="1"/>
  <c r="G265" i="12" s="1"/>
  <c r="B266" i="5"/>
  <c r="B266" i="12"/>
  <c r="D266" i="12" s="1"/>
  <c r="B266" i="13"/>
  <c r="D266" i="13" s="1"/>
  <c r="B266" i="14"/>
  <c r="D266" i="14" s="1"/>
  <c r="B267" i="5"/>
  <c r="B267" i="10"/>
  <c r="D267" i="10" s="1"/>
  <c r="E267" i="10" s="1"/>
  <c r="F267" i="10" s="1"/>
  <c r="B268" i="5"/>
  <c r="B268" i="10"/>
  <c r="D268" i="10" s="1"/>
  <c r="B268" i="11"/>
  <c r="D268" i="11" s="1"/>
  <c r="G268" i="11" s="1"/>
  <c r="B268" i="12"/>
  <c r="D268" i="12" s="1"/>
  <c r="B268" i="13"/>
  <c r="D268" i="13" s="1"/>
  <c r="B269" i="5"/>
  <c r="B269" i="13"/>
  <c r="D269" i="13" s="1"/>
  <c r="B269" i="14"/>
  <c r="D269" i="14" s="1"/>
  <c r="B270" i="5"/>
  <c r="B270" i="10"/>
  <c r="D270" i="10" s="1"/>
  <c r="B270" i="11"/>
  <c r="D270" i="11" s="1"/>
  <c r="G270" i="11" s="1"/>
  <c r="B271" i="5"/>
  <c r="B271" i="11"/>
  <c r="D271" i="11" s="1"/>
  <c r="B271" i="12"/>
  <c r="D271" i="12" s="1"/>
  <c r="G271" i="12" s="1"/>
  <c r="B271" i="13"/>
  <c r="D271" i="13" s="1"/>
  <c r="G271" i="13" s="1"/>
  <c r="B271" i="14"/>
  <c r="D271" i="14" s="1"/>
  <c r="G271" i="14" s="1"/>
  <c r="B272" i="5"/>
  <c r="B272" i="14"/>
  <c r="D272" i="14" s="1"/>
  <c r="B273" i="5"/>
  <c r="B273" i="10"/>
  <c r="D273" i="10" s="1"/>
  <c r="E273" i="10" s="1"/>
  <c r="F273" i="10" s="1"/>
  <c r="B273" i="11"/>
  <c r="D273" i="11" s="1"/>
  <c r="B273" i="12"/>
  <c r="D273" i="12" s="1"/>
  <c r="G273" i="12" s="1"/>
  <c r="B274" i="5"/>
  <c r="B274" i="12"/>
  <c r="D274" i="12" s="1"/>
  <c r="B274" i="13"/>
  <c r="D274" i="13" s="1"/>
  <c r="E274" i="13" s="1"/>
  <c r="F274" i="13" s="1"/>
  <c r="B274" i="14"/>
  <c r="D274" i="14" s="1"/>
  <c r="B275" i="5"/>
  <c r="B275" i="10"/>
  <c r="D275" i="10" s="1"/>
  <c r="E275" i="10" s="1"/>
  <c r="F275" i="10" s="1"/>
  <c r="B276" i="5"/>
  <c r="B276" i="10"/>
  <c r="D276" i="10" s="1"/>
  <c r="B276" i="11"/>
  <c r="D276" i="11" s="1"/>
  <c r="G276" i="11" s="1"/>
  <c r="B276" i="12"/>
  <c r="D276" i="12" s="1"/>
  <c r="B276" i="13"/>
  <c r="D276" i="13" s="1"/>
  <c r="B277" i="5"/>
  <c r="B277" i="13"/>
  <c r="D277" i="13" s="1"/>
  <c r="B277" i="14"/>
  <c r="D277" i="14" s="1"/>
  <c r="E277" i="14" s="1"/>
  <c r="B278" i="5"/>
  <c r="B278" i="10"/>
  <c r="D278" i="10" s="1"/>
  <c r="B278" i="11"/>
  <c r="D278" i="11" s="1"/>
  <c r="G278" i="11" s="1"/>
  <c r="B279" i="5"/>
  <c r="B279" i="11"/>
  <c r="D279" i="11" s="1"/>
  <c r="B279" i="12"/>
  <c r="D279" i="12" s="1"/>
  <c r="G279" i="12" s="1"/>
  <c r="B279" i="13"/>
  <c r="D279" i="13" s="1"/>
  <c r="G279" i="13" s="1"/>
  <c r="B279" i="14"/>
  <c r="D279" i="14" s="1"/>
  <c r="B280" i="5"/>
  <c r="B280" i="14"/>
  <c r="D280" i="14" s="1"/>
  <c r="B281" i="5"/>
  <c r="B281" i="10"/>
  <c r="D281" i="10" s="1"/>
  <c r="E281" i="10" s="1"/>
  <c r="F281" i="10" s="1"/>
  <c r="B281" i="11"/>
  <c r="D281" i="11" s="1"/>
  <c r="B281" i="12"/>
  <c r="D281" i="12" s="1"/>
  <c r="G281" i="12" s="1"/>
  <c r="B282" i="5"/>
  <c r="B282" i="12"/>
  <c r="D282" i="12" s="1"/>
  <c r="B282" i="13"/>
  <c r="D282" i="13" s="1"/>
  <c r="E282" i="13" s="1"/>
  <c r="F282" i="13" s="1"/>
  <c r="B282" i="14"/>
  <c r="D282" i="14" s="1"/>
  <c r="B283" i="5"/>
  <c r="B283" i="10"/>
  <c r="D283" i="10" s="1"/>
  <c r="E283" i="10" s="1"/>
  <c r="F283" i="10" s="1"/>
  <c r="B284" i="5"/>
  <c r="B284" i="10"/>
  <c r="D284" i="10" s="1"/>
  <c r="B284" i="11"/>
  <c r="D284" i="11" s="1"/>
  <c r="G284" i="11" s="1"/>
  <c r="B284" i="12"/>
  <c r="D284" i="12" s="1"/>
  <c r="B284" i="13"/>
  <c r="D284" i="13" s="1"/>
  <c r="B285" i="5"/>
  <c r="B285" i="13"/>
  <c r="D285" i="13" s="1"/>
  <c r="B285" i="14"/>
  <c r="D285" i="14" s="1"/>
  <c r="B286" i="5"/>
  <c r="B286" i="10"/>
  <c r="D286" i="10" s="1"/>
  <c r="B286" i="11"/>
  <c r="D286" i="11" s="1"/>
  <c r="G286" i="11" s="1"/>
  <c r="B287" i="5"/>
  <c r="B287" i="11"/>
  <c r="D287" i="11" s="1"/>
  <c r="B287" i="12"/>
  <c r="D287" i="12" s="1"/>
  <c r="G287" i="12" s="1"/>
  <c r="B287" i="13"/>
  <c r="D287" i="13" s="1"/>
  <c r="B287" i="14"/>
  <c r="D287" i="14" s="1"/>
  <c r="B288" i="5"/>
  <c r="B288" i="14"/>
  <c r="D288" i="14" s="1"/>
  <c r="B289" i="5"/>
  <c r="B289" i="10"/>
  <c r="D289" i="10" s="1"/>
  <c r="E289" i="10" s="1"/>
  <c r="F289" i="10" s="1"/>
  <c r="B289" i="11"/>
  <c r="D289" i="11" s="1"/>
  <c r="B289" i="12"/>
  <c r="D289" i="12" s="1"/>
  <c r="G289" i="12" s="1"/>
  <c r="B290" i="5"/>
  <c r="B290" i="12"/>
  <c r="D290" i="12" s="1"/>
  <c r="B290" i="13"/>
  <c r="D290" i="13" s="1"/>
  <c r="B290" i="14"/>
  <c r="D290" i="14" s="1"/>
  <c r="B291" i="5"/>
  <c r="B291" i="10"/>
  <c r="D291" i="10" s="1"/>
  <c r="E291" i="10" s="1"/>
  <c r="F291" i="10" s="1"/>
  <c r="B292" i="5"/>
  <c r="B292" i="10"/>
  <c r="D292" i="10" s="1"/>
  <c r="B292" i="11"/>
  <c r="D292" i="11" s="1"/>
  <c r="G292" i="11" s="1"/>
  <c r="B292" i="12"/>
  <c r="D292" i="12" s="1"/>
  <c r="B292" i="13"/>
  <c r="D292" i="13" s="1"/>
  <c r="B293" i="5"/>
  <c r="B293" i="13"/>
  <c r="D293" i="13" s="1"/>
  <c r="B293" i="14"/>
  <c r="D293" i="14" s="1"/>
  <c r="E293" i="14" s="1"/>
  <c r="B294" i="5"/>
  <c r="B294" i="10"/>
  <c r="D294" i="10" s="1"/>
  <c r="B294" i="11"/>
  <c r="D294" i="11" s="1"/>
  <c r="G294" i="11" s="1"/>
  <c r="B295" i="5"/>
  <c r="B295" i="11"/>
  <c r="D295" i="11" s="1"/>
  <c r="B295" i="12"/>
  <c r="D295" i="12" s="1"/>
  <c r="B295" i="13"/>
  <c r="D295" i="13" s="1"/>
  <c r="B295" i="14"/>
  <c r="D295" i="14" s="1"/>
  <c r="G295" i="14" s="1"/>
  <c r="B296" i="5"/>
  <c r="B296" i="14"/>
  <c r="D296" i="14" s="1"/>
  <c r="B297" i="5"/>
  <c r="B297" i="10"/>
  <c r="D297" i="10" s="1"/>
  <c r="E297" i="10" s="1"/>
  <c r="F297" i="10" s="1"/>
  <c r="B297" i="11"/>
  <c r="D297" i="11" s="1"/>
  <c r="B297" i="12"/>
  <c r="D297" i="12" s="1"/>
  <c r="G297" i="12" s="1"/>
  <c r="B298" i="5"/>
  <c r="B298" i="12"/>
  <c r="D298" i="12" s="1"/>
  <c r="B298" i="13"/>
  <c r="D298" i="13" s="1"/>
  <c r="E298" i="13" s="1"/>
  <c r="B298" i="14"/>
  <c r="D298" i="14" s="1"/>
  <c r="B299" i="5"/>
  <c r="B299" i="10"/>
  <c r="D299" i="10" s="1"/>
  <c r="E299" i="10" s="1"/>
  <c r="F299" i="10" s="1"/>
  <c r="B300" i="5"/>
  <c r="B300" i="10"/>
  <c r="D300" i="10" s="1"/>
  <c r="B300" i="11"/>
  <c r="D300" i="11" s="1"/>
  <c r="G300" i="11" s="1"/>
  <c r="B300" i="12"/>
  <c r="D300" i="12" s="1"/>
  <c r="B300" i="13"/>
  <c r="D300" i="13" s="1"/>
  <c r="B301" i="5"/>
  <c r="B301" i="13"/>
  <c r="D301" i="13" s="1"/>
  <c r="B301" i="14"/>
  <c r="D301" i="14" s="1"/>
  <c r="B302" i="5"/>
  <c r="B302" i="10"/>
  <c r="D302" i="10" s="1"/>
  <c r="B302" i="11"/>
  <c r="D302" i="11" s="1"/>
  <c r="G302" i="11" s="1"/>
  <c r="B303" i="5"/>
  <c r="B303" i="11"/>
  <c r="D303" i="11" s="1"/>
  <c r="B303" i="12"/>
  <c r="D303" i="12" s="1"/>
  <c r="B303" i="13"/>
  <c r="D303" i="13" s="1"/>
  <c r="B303" i="14"/>
  <c r="D303" i="14" s="1"/>
  <c r="G303" i="14" s="1"/>
  <c r="B304" i="5"/>
  <c r="B304" i="14"/>
  <c r="D304" i="14" s="1"/>
  <c r="B305" i="5"/>
  <c r="B305" i="10"/>
  <c r="D305" i="10" s="1"/>
  <c r="E305" i="10" s="1"/>
  <c r="F305" i="10" s="1"/>
  <c r="B305" i="11"/>
  <c r="D305" i="11" s="1"/>
  <c r="B305" i="12"/>
  <c r="D305" i="12" s="1"/>
  <c r="G305" i="12" s="1"/>
  <c r="B306" i="5"/>
  <c r="B306" i="12"/>
  <c r="D306" i="12" s="1"/>
  <c r="B306" i="13"/>
  <c r="D306" i="13" s="1"/>
  <c r="B306" i="14"/>
  <c r="D306" i="14" s="1"/>
  <c r="B307" i="5"/>
  <c r="B307" i="10"/>
  <c r="D307" i="10" s="1"/>
  <c r="E307" i="10" s="1"/>
  <c r="F307" i="10" s="1"/>
  <c r="B308" i="5"/>
  <c r="B308" i="10"/>
  <c r="D308" i="10" s="1"/>
  <c r="B308" i="11"/>
  <c r="D308" i="11" s="1"/>
  <c r="G308" i="11" s="1"/>
  <c r="B308" i="12"/>
  <c r="D308" i="12" s="1"/>
  <c r="B308" i="13"/>
  <c r="D308" i="13" s="1"/>
  <c r="B309" i="5"/>
  <c r="B309" i="13"/>
  <c r="D309" i="13" s="1"/>
  <c r="B309" i="14"/>
  <c r="D309" i="14" s="1"/>
  <c r="E309" i="14" s="1"/>
  <c r="B310" i="5"/>
  <c r="B310" i="10"/>
  <c r="D310" i="10" s="1"/>
  <c r="B310" i="11"/>
  <c r="D310" i="11" s="1"/>
  <c r="G310" i="11" s="1"/>
  <c r="B311" i="5"/>
  <c r="B311" i="11"/>
  <c r="D311" i="11" s="1"/>
  <c r="B311" i="12"/>
  <c r="D311" i="12" s="1"/>
  <c r="G311" i="12" s="1"/>
  <c r="B311" i="13"/>
  <c r="D311" i="13" s="1"/>
  <c r="G311" i="13" s="1"/>
  <c r="B311" i="14"/>
  <c r="D311" i="14" s="1"/>
  <c r="B312" i="5"/>
  <c r="B312" i="14"/>
  <c r="D312" i="14" s="1"/>
  <c r="B313" i="5"/>
  <c r="B313" i="10"/>
  <c r="D313" i="10" s="1"/>
  <c r="E313" i="10" s="1"/>
  <c r="F313" i="10" s="1"/>
  <c r="B313" i="11"/>
  <c r="D313" i="11" s="1"/>
  <c r="B313" i="12"/>
  <c r="D313" i="12" s="1"/>
  <c r="G313" i="12" s="1"/>
  <c r="B314" i="5"/>
  <c r="B314" i="12"/>
  <c r="D314" i="12" s="1"/>
  <c r="B314" i="13"/>
  <c r="D314" i="13" s="1"/>
  <c r="B314" i="14"/>
  <c r="D314" i="14" s="1"/>
  <c r="B315" i="5"/>
  <c r="B315" i="10"/>
  <c r="D315" i="10" s="1"/>
  <c r="E315" i="10" s="1"/>
  <c r="F315" i="10" s="1"/>
  <c r="B316" i="5"/>
  <c r="B316" i="10"/>
  <c r="D316" i="10" s="1"/>
  <c r="B316" i="11"/>
  <c r="D316" i="11" s="1"/>
  <c r="G316" i="11" s="1"/>
  <c r="B316" i="12"/>
  <c r="D316" i="12" s="1"/>
  <c r="B316" i="13"/>
  <c r="D316" i="13" s="1"/>
  <c r="B317" i="5"/>
  <c r="B317" i="13"/>
  <c r="D317" i="13" s="1"/>
  <c r="B317" i="14"/>
  <c r="D317" i="14" s="1"/>
  <c r="B318" i="5"/>
  <c r="B318" i="10"/>
  <c r="D318" i="10" s="1"/>
  <c r="B318" i="11"/>
  <c r="D318" i="11" s="1"/>
  <c r="G318" i="11" s="1"/>
  <c r="B319" i="5"/>
  <c r="B319" i="11"/>
  <c r="D319" i="11" s="1"/>
  <c r="B319" i="12"/>
  <c r="D319" i="12" s="1"/>
  <c r="G319" i="12" s="1"/>
  <c r="B319" i="13"/>
  <c r="D319" i="13" s="1"/>
  <c r="G319" i="13" s="1"/>
  <c r="B319" i="14"/>
  <c r="D319" i="14" s="1"/>
  <c r="B320" i="5"/>
  <c r="B320" i="14"/>
  <c r="D320" i="14" s="1"/>
  <c r="G320" i="14" s="1"/>
  <c r="B321" i="5"/>
  <c r="B321" i="10"/>
  <c r="D321" i="10" s="1"/>
  <c r="E321" i="10" s="1"/>
  <c r="F321" i="10" s="1"/>
  <c r="B321" i="11"/>
  <c r="D321" i="11" s="1"/>
  <c r="B321" i="12"/>
  <c r="D321" i="12" s="1"/>
  <c r="G321" i="12" s="1"/>
  <c r="B322" i="5"/>
  <c r="B322" i="12"/>
  <c r="D322" i="12" s="1"/>
  <c r="B322" i="13"/>
  <c r="D322" i="13" s="1"/>
  <c r="B322" i="14"/>
  <c r="D322" i="14" s="1"/>
  <c r="G322" i="14" s="1"/>
  <c r="B323" i="5"/>
  <c r="B323" i="10"/>
  <c r="D323" i="10" s="1"/>
  <c r="E323" i="10" s="1"/>
  <c r="F323" i="10" s="1"/>
  <c r="B323" i="12"/>
  <c r="D323" i="12" s="1"/>
  <c r="B324" i="5"/>
  <c r="B324" i="10"/>
  <c r="D324" i="10" s="1"/>
  <c r="B324" i="11"/>
  <c r="D324" i="11" s="1"/>
  <c r="G324" i="11" s="1"/>
  <c r="B324" i="12"/>
  <c r="D324" i="12" s="1"/>
  <c r="B324" i="13"/>
  <c r="D324" i="13" s="1"/>
  <c r="B325" i="5"/>
  <c r="B325" i="10"/>
  <c r="D325" i="10" s="1"/>
  <c r="E325" i="10" s="1"/>
  <c r="F325" i="10" s="1"/>
  <c r="B325" i="13"/>
  <c r="D325" i="13" s="1"/>
  <c r="B325" i="14"/>
  <c r="D325" i="14" s="1"/>
  <c r="B326" i="5"/>
  <c r="B326" i="10"/>
  <c r="D326" i="10" s="1"/>
  <c r="B326" i="11"/>
  <c r="D326" i="11" s="1"/>
  <c r="G326" i="11" s="1"/>
  <c r="B327" i="5"/>
  <c r="B327" i="11"/>
  <c r="D327" i="11" s="1"/>
  <c r="B327" i="12"/>
  <c r="D327" i="12" s="1"/>
  <c r="G327" i="12" s="1"/>
  <c r="B327" i="13"/>
  <c r="D327" i="13" s="1"/>
  <c r="G327" i="13" s="1"/>
  <c r="B327" i="14"/>
  <c r="D327" i="14" s="1"/>
  <c r="B328" i="5"/>
  <c r="B328" i="10"/>
  <c r="D328" i="10" s="1"/>
  <c r="B328" i="11"/>
  <c r="D328" i="11" s="1"/>
  <c r="B328" i="14"/>
  <c r="D328" i="14" s="1"/>
  <c r="G328" i="14" s="1"/>
  <c r="B329" i="5"/>
  <c r="B329" i="10"/>
  <c r="D329" i="10" s="1"/>
  <c r="E329" i="10" s="1"/>
  <c r="F329" i="10" s="1"/>
  <c r="B329" i="11"/>
  <c r="D329" i="11" s="1"/>
  <c r="B329" i="12"/>
  <c r="D329" i="12" s="1"/>
  <c r="G329" i="12" s="1"/>
  <c r="B330" i="5"/>
  <c r="B330" i="12"/>
  <c r="D330" i="12" s="1"/>
  <c r="B330" i="13"/>
  <c r="D330" i="13" s="1"/>
  <c r="B330" i="14"/>
  <c r="D330" i="14" s="1"/>
  <c r="B331" i="5"/>
  <c r="B331" i="10"/>
  <c r="D331" i="10" s="1"/>
  <c r="E331" i="10" s="1"/>
  <c r="F331" i="10" s="1"/>
  <c r="B332" i="5"/>
  <c r="B332" i="10"/>
  <c r="D332" i="10" s="1"/>
  <c r="B332" i="11"/>
  <c r="D332" i="11" s="1"/>
  <c r="G332" i="11" s="1"/>
  <c r="B332" i="12"/>
  <c r="D332" i="12" s="1"/>
  <c r="B332" i="13"/>
  <c r="D332" i="13" s="1"/>
  <c r="B333" i="5"/>
  <c r="B333" i="13"/>
  <c r="D333" i="13" s="1"/>
  <c r="B333" i="14"/>
  <c r="D333" i="14" s="1"/>
  <c r="B334" i="5"/>
  <c r="B334" i="10"/>
  <c r="D334" i="10" s="1"/>
  <c r="B334" i="11"/>
  <c r="D334" i="11" s="1"/>
  <c r="G334" i="11" s="1"/>
  <c r="B335" i="5"/>
  <c r="B335" i="11"/>
  <c r="D335" i="11" s="1"/>
  <c r="B335" i="12"/>
  <c r="D335" i="12" s="1"/>
  <c r="G335" i="12" s="1"/>
  <c r="B335" i="13"/>
  <c r="D335" i="13" s="1"/>
  <c r="G335" i="13" s="1"/>
  <c r="B335" i="14"/>
  <c r="D335" i="14" s="1"/>
  <c r="B336" i="5"/>
  <c r="B336" i="14"/>
  <c r="D336" i="14" s="1"/>
  <c r="E336" i="14" s="1"/>
  <c r="B337" i="5"/>
  <c r="B337" i="10"/>
  <c r="D337" i="10" s="1"/>
  <c r="E337" i="10" s="1"/>
  <c r="F337" i="10" s="1"/>
  <c r="B337" i="11"/>
  <c r="D337" i="11" s="1"/>
  <c r="B337" i="12"/>
  <c r="D337" i="12" s="1"/>
  <c r="G337" i="12" s="1"/>
  <c r="B338" i="5"/>
  <c r="B338" i="12"/>
  <c r="D338" i="12" s="1"/>
  <c r="B338" i="13"/>
  <c r="D338" i="13" s="1"/>
  <c r="B338" i="14"/>
  <c r="D338" i="14" s="1"/>
  <c r="B339" i="5"/>
  <c r="B339" i="10"/>
  <c r="D339" i="10" s="1"/>
  <c r="E339" i="10" s="1"/>
  <c r="F339" i="10" s="1"/>
  <c r="B340" i="5"/>
  <c r="B340" i="10"/>
  <c r="D340" i="10" s="1"/>
  <c r="B340" i="11"/>
  <c r="D340" i="11" s="1"/>
  <c r="G340" i="11" s="1"/>
  <c r="B340" i="12"/>
  <c r="D340" i="12" s="1"/>
  <c r="B340" i="13"/>
  <c r="D340" i="13" s="1"/>
  <c r="B341" i="5"/>
  <c r="B341" i="13"/>
  <c r="D341" i="13" s="1"/>
  <c r="B341" i="14"/>
  <c r="D341" i="14" s="1"/>
  <c r="B342" i="5"/>
  <c r="B342" i="10"/>
  <c r="D342" i="10" s="1"/>
  <c r="B342" i="11"/>
  <c r="D342" i="11" s="1"/>
  <c r="G342" i="11" s="1"/>
  <c r="B343" i="5"/>
  <c r="B343" i="11"/>
  <c r="D343" i="11" s="1"/>
  <c r="B343" i="12"/>
  <c r="D343" i="12" s="1"/>
  <c r="G343" i="12" s="1"/>
  <c r="B343" i="13"/>
  <c r="D343" i="13" s="1"/>
  <c r="B343" i="14"/>
  <c r="D343" i="14" s="1"/>
  <c r="B344" i="5"/>
  <c r="B344" i="14"/>
  <c r="D344" i="14" s="1"/>
  <c r="G344" i="14" s="1"/>
  <c r="B345" i="5"/>
  <c r="B345" i="10"/>
  <c r="D345" i="10" s="1"/>
  <c r="B345" i="11"/>
  <c r="D345" i="11" s="1"/>
  <c r="B345" i="12"/>
  <c r="D345" i="12" s="1"/>
  <c r="G345" i="12" s="1"/>
  <c r="B346" i="5"/>
  <c r="B346" i="12"/>
  <c r="D346" i="12" s="1"/>
  <c r="B346" i="13"/>
  <c r="D346" i="13" s="1"/>
  <c r="B346" i="14"/>
  <c r="D346" i="14" s="1"/>
  <c r="B347" i="5"/>
  <c r="B347" i="10"/>
  <c r="D347" i="10" s="1"/>
  <c r="B348" i="5"/>
  <c r="B348" i="10"/>
  <c r="D348" i="10" s="1"/>
  <c r="B348" i="11"/>
  <c r="D348" i="11" s="1"/>
  <c r="G348" i="11" s="1"/>
  <c r="B348" i="12"/>
  <c r="D348" i="12" s="1"/>
  <c r="B348" i="13"/>
  <c r="D348" i="13" s="1"/>
  <c r="B349" i="5"/>
  <c r="B349" i="13"/>
  <c r="D349" i="13" s="1"/>
  <c r="B349" i="14"/>
  <c r="D349" i="14" s="1"/>
  <c r="B350" i="5"/>
  <c r="B350" i="10"/>
  <c r="D350" i="10" s="1"/>
  <c r="B350" i="11"/>
  <c r="D350" i="11" s="1"/>
  <c r="G350" i="11" s="1"/>
  <c r="B351" i="5"/>
  <c r="B351" i="11"/>
  <c r="D351" i="11" s="1"/>
  <c r="B351" i="12"/>
  <c r="D351" i="12" s="1"/>
  <c r="G351" i="12" s="1"/>
  <c r="B351" i="13"/>
  <c r="D351" i="13" s="1"/>
  <c r="G351" i="13" s="1"/>
  <c r="B351" i="14"/>
  <c r="D351" i="14" s="1"/>
  <c r="B352" i="5"/>
  <c r="B352" i="14"/>
  <c r="D352" i="14" s="1"/>
  <c r="G352" i="14" s="1"/>
  <c r="B353" i="5"/>
  <c r="B353" i="10"/>
  <c r="D353" i="10" s="1"/>
  <c r="B353" i="11"/>
  <c r="D353" i="11" s="1"/>
  <c r="B353" i="12"/>
  <c r="D353" i="12" s="1"/>
  <c r="G353" i="12" s="1"/>
  <c r="B354" i="5"/>
  <c r="B354" i="12"/>
  <c r="D354" i="12" s="1"/>
  <c r="B354" i="13"/>
  <c r="D354" i="13" s="1"/>
  <c r="B354" i="14"/>
  <c r="D354" i="14" s="1"/>
  <c r="E354" i="14" s="1"/>
  <c r="B355" i="5"/>
  <c r="B355" i="10"/>
  <c r="D355" i="10" s="1"/>
  <c r="B356" i="5"/>
  <c r="B356" i="10"/>
  <c r="D356" i="10" s="1"/>
  <c r="B356" i="11"/>
  <c r="D356" i="11" s="1"/>
  <c r="G356" i="11" s="1"/>
  <c r="B356" i="12"/>
  <c r="D356" i="12" s="1"/>
  <c r="B356" i="13"/>
  <c r="D356" i="13" s="1"/>
  <c r="B357" i="5"/>
  <c r="B357" i="13"/>
  <c r="D357" i="13" s="1"/>
  <c r="B357" i="14"/>
  <c r="D357" i="14" s="1"/>
  <c r="B358" i="5"/>
  <c r="B358" i="10"/>
  <c r="D358" i="10" s="1"/>
  <c r="B358" i="11"/>
  <c r="D358" i="11" s="1"/>
  <c r="E358" i="11" s="1"/>
  <c r="B358" i="13"/>
  <c r="D358" i="13" s="1"/>
  <c r="B359" i="5"/>
  <c r="B359" i="11"/>
  <c r="D359" i="11" s="1"/>
  <c r="B359" i="12"/>
  <c r="D359" i="12" s="1"/>
  <c r="B359" i="13"/>
  <c r="D359" i="13" s="1"/>
  <c r="B359" i="14"/>
  <c r="D359" i="14" s="1"/>
  <c r="B360" i="5"/>
  <c r="B360" i="10"/>
  <c r="D360" i="10" s="1"/>
  <c r="B360" i="14"/>
  <c r="D360" i="14" s="1"/>
  <c r="B361" i="5"/>
  <c r="B361" i="10"/>
  <c r="D361" i="10" s="1"/>
  <c r="B361" i="11"/>
  <c r="D361" i="11" s="1"/>
  <c r="G361" i="11" s="1"/>
  <c r="B361" i="12"/>
  <c r="D361" i="12" s="1"/>
  <c r="B362" i="5"/>
  <c r="B362" i="12"/>
  <c r="D362" i="12" s="1"/>
  <c r="B362" i="13"/>
  <c r="D362" i="13" s="1"/>
  <c r="B362" i="14"/>
  <c r="D362" i="14" s="1"/>
  <c r="B363" i="5"/>
  <c r="B363" i="10"/>
  <c r="D363" i="10" s="1"/>
  <c r="B364" i="5"/>
  <c r="B364" i="10"/>
  <c r="D364" i="10" s="1"/>
  <c r="B364" i="11"/>
  <c r="D364" i="11" s="1"/>
  <c r="B364" i="12"/>
  <c r="D364" i="12" s="1"/>
  <c r="G364" i="12" s="1"/>
  <c r="B364" i="13"/>
  <c r="D364" i="13" s="1"/>
  <c r="B365" i="5"/>
  <c r="B365" i="13"/>
  <c r="D365" i="13" s="1"/>
  <c r="B365" i="14"/>
  <c r="D365" i="14" s="1"/>
  <c r="B366" i="5"/>
  <c r="B366" i="10"/>
  <c r="D366" i="10" s="1"/>
  <c r="B366" i="11"/>
  <c r="D366" i="11" s="1"/>
  <c r="E366" i="11" s="1"/>
  <c r="B367" i="5"/>
  <c r="B367" i="11"/>
  <c r="D367" i="11" s="1"/>
  <c r="B367" i="12"/>
  <c r="D367" i="12" s="1"/>
  <c r="B367" i="13"/>
  <c r="D367" i="13" s="1"/>
  <c r="G367" i="13" s="1"/>
  <c r="B367" i="14"/>
  <c r="D367" i="14" s="1"/>
  <c r="B368" i="14"/>
  <c r="D368" i="14" s="1"/>
  <c r="B369" i="5"/>
  <c r="B369" i="13"/>
  <c r="D369" i="13" s="1"/>
  <c r="G369" i="13" s="1"/>
  <c r="B370" i="5"/>
  <c r="B371" i="5"/>
  <c r="B371" i="11"/>
  <c r="D371" i="11" s="1"/>
  <c r="B372" i="5"/>
  <c r="B372" i="10"/>
  <c r="D372" i="10" s="1"/>
  <c r="B372" i="14"/>
  <c r="D372" i="14" s="1"/>
  <c r="E372" i="14" s="1"/>
  <c r="B373" i="5"/>
  <c r="B374" i="5"/>
  <c r="B375" i="5"/>
  <c r="B376" i="5"/>
  <c r="B376" i="14"/>
  <c r="D376" i="14" s="1"/>
  <c r="B377" i="5"/>
  <c r="B378" i="5"/>
  <c r="B379" i="5"/>
  <c r="B379" i="12"/>
  <c r="D379" i="12" s="1"/>
  <c r="B380" i="5"/>
  <c r="B381" i="5"/>
  <c r="B381" i="10"/>
  <c r="D381" i="10" s="1"/>
  <c r="B382" i="5"/>
  <c r="B383" i="5"/>
  <c r="B384" i="5"/>
  <c r="B384" i="10"/>
  <c r="D384" i="10" s="1"/>
  <c r="B384" i="11"/>
  <c r="D384" i="11" s="1"/>
  <c r="B385" i="5"/>
  <c r="B386" i="5"/>
  <c r="B387" i="5"/>
  <c r="B388" i="5"/>
  <c r="B388" i="10"/>
  <c r="D388" i="10" s="1"/>
  <c r="B389" i="5"/>
  <c r="B390" i="5"/>
  <c r="B390" i="12"/>
  <c r="D390" i="12" s="1"/>
  <c r="B391" i="5"/>
  <c r="B391" i="11"/>
  <c r="D391" i="11" s="1"/>
  <c r="B392" i="5"/>
  <c r="B392" i="14"/>
  <c r="D392" i="14" s="1"/>
  <c r="B393" i="5"/>
  <c r="B394" i="5"/>
  <c r="B395" i="5"/>
  <c r="B396" i="5"/>
  <c r="B397" i="5"/>
  <c r="B397" i="13"/>
  <c r="D397" i="13" s="1"/>
  <c r="B398" i="5"/>
  <c r="B399" i="5"/>
  <c r="B400" i="5"/>
  <c r="B401" i="5"/>
  <c r="B402" i="5"/>
  <c r="B402" i="12"/>
  <c r="D402" i="12" s="1"/>
  <c r="B403" i="5"/>
  <c r="B404" i="5"/>
  <c r="B405" i="5"/>
  <c r="B406" i="5"/>
  <c r="B407" i="5"/>
  <c r="B408" i="5"/>
  <c r="B409" i="5"/>
  <c r="B410" i="5"/>
  <c r="B410" i="12"/>
  <c r="D410" i="12" s="1"/>
  <c r="B411" i="5"/>
  <c r="B412" i="5"/>
  <c r="B413" i="5"/>
  <c r="B414" i="5"/>
  <c r="B415" i="5"/>
  <c r="B415" i="11"/>
  <c r="D415" i="11" s="1"/>
  <c r="B415" i="12"/>
  <c r="D415" i="12" s="1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8" i="10"/>
  <c r="D428" i="10" s="1"/>
  <c r="B429" i="5"/>
  <c r="B430" i="5"/>
  <c r="B430" i="12"/>
  <c r="D430" i="12" s="1"/>
  <c r="B431" i="5"/>
  <c r="B431" i="11"/>
  <c r="D431" i="11" s="1"/>
  <c r="B432" i="5"/>
  <c r="B432" i="14"/>
  <c r="D432" i="14" s="1"/>
  <c r="B433" i="5"/>
  <c r="B434" i="5"/>
  <c r="B435" i="5"/>
  <c r="B436" i="5"/>
  <c r="B437" i="5"/>
  <c r="B437" i="13"/>
  <c r="D437" i="13" s="1"/>
  <c r="B437" i="14"/>
  <c r="D437" i="14" s="1"/>
  <c r="B438" i="5"/>
  <c r="B438" i="12"/>
  <c r="D438" i="12" s="1"/>
  <c r="B439" i="5"/>
  <c r="B440" i="5"/>
  <c r="B441" i="5"/>
  <c r="B442" i="5"/>
  <c r="B443" i="5"/>
  <c r="B444" i="5"/>
  <c r="B445" i="5"/>
  <c r="B446" i="5"/>
  <c r="B447" i="5"/>
  <c r="B448" i="5"/>
  <c r="B449" i="5"/>
  <c r="B450" i="5"/>
  <c r="B450" i="12"/>
  <c r="D450" i="12" s="1"/>
  <c r="B451" i="5"/>
  <c r="B452" i="5"/>
  <c r="B453" i="5"/>
  <c r="B454" i="5"/>
  <c r="B455" i="5"/>
  <c r="B455" i="11"/>
  <c r="D455" i="11" s="1"/>
  <c r="B455" i="13"/>
  <c r="D455" i="13" s="1"/>
  <c r="B456" i="5"/>
  <c r="B457" i="5"/>
  <c r="B458" i="5"/>
  <c r="B459" i="5"/>
  <c r="B460" i="5"/>
  <c r="B461" i="5"/>
  <c r="B461" i="13"/>
  <c r="D461" i="13" s="1"/>
  <c r="B462" i="5"/>
  <c r="B463" i="5"/>
  <c r="B464" i="5"/>
  <c r="B465" i="5"/>
  <c r="B466" i="5"/>
  <c r="B467" i="5"/>
  <c r="B468" i="5"/>
  <c r="B469" i="5"/>
  <c r="B469" i="13"/>
  <c r="D469" i="13" s="1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5" i="10"/>
  <c r="D485" i="10" s="1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1" i="10"/>
  <c r="D501" i="10" s="1"/>
  <c r="B501" i="11"/>
  <c r="D501" i="11" s="1"/>
  <c r="G501" i="11" s="1"/>
  <c r="B502" i="5"/>
  <c r="B503" i="5"/>
  <c r="B504" i="5"/>
  <c r="B505" i="5"/>
  <c r="B506" i="5"/>
  <c r="B507" i="5"/>
  <c r="B508" i="5"/>
  <c r="B509" i="5"/>
  <c r="B510" i="5"/>
  <c r="B511" i="5"/>
  <c r="B512" i="5"/>
  <c r="B512" i="11"/>
  <c r="D512" i="11" s="1"/>
  <c r="B513" i="5"/>
  <c r="B514" i="5"/>
  <c r="B515" i="5"/>
  <c r="B515" i="12"/>
  <c r="D515" i="12" s="1"/>
  <c r="B516" i="5"/>
  <c r="B517" i="5"/>
  <c r="B517" i="13"/>
  <c r="D517" i="13" s="1"/>
  <c r="B518" i="5"/>
  <c r="B519" i="5"/>
  <c r="B520" i="5"/>
  <c r="B521" i="5"/>
  <c r="B522" i="5"/>
  <c r="B523" i="5"/>
  <c r="B524" i="5"/>
  <c r="B525" i="5"/>
  <c r="B526" i="5"/>
  <c r="B527" i="5"/>
  <c r="B528" i="5"/>
  <c r="B529" i="5"/>
  <c r="B529" i="14"/>
  <c r="D529" i="14" s="1"/>
  <c r="G529" i="14" s="1"/>
  <c r="B530" i="5"/>
  <c r="B531" i="5"/>
  <c r="B532" i="5"/>
  <c r="B533" i="5"/>
  <c r="B534" i="5"/>
  <c r="B535" i="5"/>
  <c r="B536" i="5"/>
  <c r="B537" i="5"/>
  <c r="B537" i="13"/>
  <c r="D537" i="13" s="1"/>
  <c r="G537" i="13" s="1"/>
  <c r="B538" i="5"/>
  <c r="B539" i="5"/>
  <c r="B540" i="5"/>
  <c r="B540" i="14"/>
  <c r="D540" i="14" s="1"/>
  <c r="B541" i="5"/>
  <c r="B541" i="13"/>
  <c r="D541" i="13" s="1"/>
  <c r="B542" i="5"/>
  <c r="B542" i="12"/>
  <c r="D542" i="12" s="1"/>
  <c r="E542" i="12" s="1"/>
  <c r="B542" i="13"/>
  <c r="D542" i="13" s="1"/>
  <c r="B543" i="5"/>
  <c r="B544" i="5"/>
  <c r="B545" i="5"/>
  <c r="B546" i="5"/>
  <c r="B547" i="5"/>
  <c r="B548" i="5"/>
  <c r="B549" i="5"/>
  <c r="B550" i="5"/>
  <c r="B551" i="5"/>
  <c r="B552" i="5"/>
  <c r="B553" i="5"/>
  <c r="B553" i="13"/>
  <c r="D553" i="13" s="1"/>
  <c r="B554" i="5"/>
  <c r="B555" i="5"/>
  <c r="B555" i="11"/>
  <c r="D555" i="11" s="1"/>
  <c r="B555" i="12"/>
  <c r="D555" i="12" s="1"/>
  <c r="B556" i="5"/>
  <c r="B557" i="5"/>
  <c r="B557" i="10"/>
  <c r="D557" i="10" s="1"/>
  <c r="B558" i="5"/>
  <c r="B559" i="5"/>
  <c r="B560" i="5"/>
  <c r="B561" i="5"/>
  <c r="B561" i="13"/>
  <c r="D561" i="13" s="1"/>
  <c r="B562" i="5"/>
  <c r="B563" i="5"/>
  <c r="B564" i="5"/>
  <c r="B565" i="5"/>
  <c r="B565" i="10"/>
  <c r="D565" i="10" s="1"/>
  <c r="B566" i="5"/>
  <c r="B567" i="5"/>
  <c r="B568" i="5"/>
  <c r="B569" i="5"/>
  <c r="B570" i="5"/>
  <c r="B571" i="5"/>
  <c r="B572" i="5"/>
  <c r="B573" i="5"/>
  <c r="B574" i="5"/>
  <c r="B574" i="12"/>
  <c r="D574" i="12" s="1"/>
  <c r="B575" i="5"/>
  <c r="B576" i="5"/>
  <c r="B576" i="10"/>
  <c r="D576" i="10" s="1"/>
  <c r="B576" i="11"/>
  <c r="D576" i="11" s="1"/>
  <c r="B577" i="5"/>
  <c r="B578" i="5"/>
  <c r="B579" i="5"/>
  <c r="B580" i="5"/>
  <c r="B581" i="5"/>
  <c r="B582" i="5"/>
  <c r="B583" i="5"/>
  <c r="B584" i="5"/>
  <c r="B585" i="5"/>
  <c r="B586" i="5"/>
  <c r="B587" i="5"/>
  <c r="B588" i="5"/>
  <c r="B588" i="14"/>
  <c r="D588" i="14" s="1"/>
  <c r="B589" i="5"/>
  <c r="B590" i="5"/>
  <c r="B591" i="5"/>
  <c r="B592" i="5"/>
  <c r="B593" i="5"/>
  <c r="B593" i="14"/>
  <c r="D593" i="14" s="1"/>
  <c r="G593" i="14" s="1"/>
  <c r="B594" i="5"/>
  <c r="B595" i="5"/>
  <c r="B596" i="5"/>
  <c r="B597" i="5"/>
  <c r="B598" i="5"/>
  <c r="B599" i="5"/>
  <c r="B600" i="5"/>
  <c r="B601" i="5"/>
  <c r="B601" i="13"/>
  <c r="D601" i="13" s="1"/>
  <c r="E601" i="13" s="1"/>
  <c r="B602" i="5"/>
  <c r="B603" i="5"/>
  <c r="B603" i="11"/>
  <c r="D603" i="11" s="1"/>
  <c r="G603" i="11" s="1"/>
  <c r="B604" i="5"/>
  <c r="B605" i="5"/>
  <c r="B606" i="5"/>
  <c r="B607" i="5"/>
  <c r="B608" i="5"/>
  <c r="B608" i="10"/>
  <c r="D608" i="10" s="1"/>
  <c r="B609" i="5"/>
  <c r="B609" i="13"/>
  <c r="D609" i="13" s="1"/>
  <c r="E609" i="13" s="1"/>
  <c r="B609" i="14"/>
  <c r="D609" i="14" s="1"/>
  <c r="G609" i="14" s="1"/>
  <c r="B610" i="5"/>
  <c r="B611" i="5"/>
  <c r="B611" i="11"/>
  <c r="D611" i="11" s="1"/>
  <c r="G611" i="11" s="1"/>
  <c r="B611" i="12"/>
  <c r="D611" i="12" s="1"/>
  <c r="B612" i="5"/>
  <c r="B613" i="5"/>
  <c r="B613" i="10"/>
  <c r="D613" i="10" s="1"/>
  <c r="B613" i="13"/>
  <c r="D613" i="13" s="1"/>
  <c r="B614" i="5"/>
  <c r="B614" i="12"/>
  <c r="D614" i="12" s="1"/>
  <c r="B614" i="13"/>
  <c r="D614" i="13" s="1"/>
  <c r="B615" i="5"/>
  <c r="B616" i="5"/>
  <c r="B616" i="10"/>
  <c r="D616" i="10" s="1"/>
  <c r="B616" i="11"/>
  <c r="D616" i="11" s="1"/>
  <c r="B617" i="5"/>
  <c r="B618" i="5"/>
  <c r="B618" i="10"/>
  <c r="D618" i="10" s="1"/>
  <c r="B619" i="5"/>
  <c r="B620" i="5"/>
  <c r="B621" i="5"/>
  <c r="B622" i="5"/>
  <c r="B623" i="5"/>
  <c r="B624" i="5"/>
  <c r="B625" i="5"/>
  <c r="B626" i="5"/>
  <c r="B627" i="5"/>
  <c r="B628" i="5"/>
  <c r="B629" i="5"/>
  <c r="B629" i="10"/>
  <c r="D629" i="10" s="1"/>
  <c r="B629" i="13"/>
  <c r="D629" i="13" s="1"/>
  <c r="B630" i="5"/>
  <c r="B630" i="13"/>
  <c r="D630" i="13" s="1"/>
  <c r="B630" i="14"/>
  <c r="D630" i="14" s="1"/>
  <c r="B631" i="5"/>
  <c r="B632" i="5"/>
  <c r="B632" i="11"/>
  <c r="D632" i="11" s="1"/>
  <c r="B632" i="12"/>
  <c r="D632" i="12" s="1"/>
  <c r="G632" i="12" s="1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5" i="13"/>
  <c r="D645" i="13" s="1"/>
  <c r="G645" i="13" s="1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0" i="14"/>
  <c r="D660" i="14" s="1"/>
  <c r="B661" i="5"/>
  <c r="B662" i="5"/>
  <c r="B662" i="12"/>
  <c r="D662" i="12" s="1"/>
  <c r="B663" i="5"/>
  <c r="B664" i="5"/>
  <c r="B665" i="5"/>
  <c r="B665" i="13"/>
  <c r="D665" i="13" s="1"/>
  <c r="G665" i="13" s="1"/>
  <c r="B666" i="5"/>
  <c r="B667" i="5"/>
  <c r="B667" i="11"/>
  <c r="D667" i="11" s="1"/>
  <c r="B667" i="12"/>
  <c r="D667" i="12" s="1"/>
  <c r="B668" i="5"/>
  <c r="B668" i="14"/>
  <c r="D668" i="14" s="1"/>
  <c r="B669" i="5"/>
  <c r="B669" i="10"/>
  <c r="D669" i="10" s="1"/>
  <c r="B670" i="5"/>
  <c r="B670" i="12"/>
  <c r="D670" i="12" s="1"/>
  <c r="B670" i="13"/>
  <c r="D670" i="13" s="1"/>
  <c r="B671" i="5"/>
  <c r="B672" i="5"/>
  <c r="B673" i="5"/>
  <c r="B674" i="5"/>
  <c r="B675" i="5"/>
  <c r="B676" i="5"/>
  <c r="B676" i="14"/>
  <c r="D676" i="14" s="1"/>
  <c r="E676" i="14" s="1"/>
  <c r="B677" i="5"/>
  <c r="B678" i="5"/>
  <c r="B679" i="5"/>
  <c r="B680" i="5"/>
  <c r="B681" i="5"/>
  <c r="B681" i="13"/>
  <c r="D681" i="13" s="1"/>
  <c r="G681" i="13" s="1"/>
  <c r="B682" i="5"/>
  <c r="B683" i="5"/>
  <c r="B683" i="11"/>
  <c r="D683" i="11" s="1"/>
  <c r="E683" i="11" s="1"/>
  <c r="B684" i="5"/>
  <c r="B685" i="5"/>
  <c r="B685" i="10"/>
  <c r="D685" i="10" s="1"/>
  <c r="B686" i="5"/>
  <c r="B686" i="12"/>
  <c r="D686" i="12" s="1"/>
  <c r="B686" i="13"/>
  <c r="D686" i="13" s="1"/>
  <c r="B687" i="5"/>
  <c r="B688" i="5"/>
  <c r="B688" i="10"/>
  <c r="D688" i="10" s="1"/>
  <c r="G688" i="10" s="1"/>
  <c r="B688" i="11"/>
  <c r="D688" i="11" s="1"/>
  <c r="B689" i="5"/>
  <c r="B689" i="14"/>
  <c r="D689" i="14" s="1"/>
  <c r="B690" i="5"/>
  <c r="B691" i="5"/>
  <c r="B692" i="5"/>
  <c r="B693" i="5"/>
  <c r="B694" i="5"/>
  <c r="B695" i="5"/>
  <c r="B696" i="5"/>
  <c r="B697" i="5"/>
  <c r="B698" i="5"/>
  <c r="B698" i="12"/>
  <c r="D698" i="12" s="1"/>
  <c r="E698" i="12" s="1"/>
  <c r="B699" i="5"/>
  <c r="B699" i="12"/>
  <c r="D699" i="12" s="1"/>
  <c r="B700" i="5"/>
  <c r="B701" i="5"/>
  <c r="B701" i="10"/>
  <c r="D701" i="10" s="1"/>
  <c r="B701" i="11"/>
  <c r="D701" i="11" s="1"/>
  <c r="G701" i="11" s="1"/>
  <c r="B701" i="13"/>
  <c r="D701" i="13" s="1"/>
  <c r="B702" i="5"/>
  <c r="B703" i="5"/>
  <c r="B704" i="5"/>
  <c r="B705" i="5"/>
  <c r="B706" i="5"/>
  <c r="B707" i="5"/>
  <c r="B708" i="5"/>
  <c r="B709" i="5"/>
  <c r="B709" i="10"/>
  <c r="D709" i="10" s="1"/>
  <c r="B710" i="5"/>
  <c r="B710" i="13"/>
  <c r="D710" i="13" s="1"/>
  <c r="B711" i="5"/>
  <c r="B712" i="5"/>
  <c r="B712" i="11"/>
  <c r="D712" i="11" s="1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3" i="5"/>
  <c r="B734" i="5"/>
  <c r="B735" i="5"/>
  <c r="B736" i="5"/>
  <c r="B737" i="5"/>
  <c r="B738" i="5"/>
  <c r="B739" i="5"/>
  <c r="B740" i="5"/>
  <c r="B741" i="5"/>
  <c r="B741" i="13"/>
  <c r="D741" i="13" s="1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4" i="12"/>
  <c r="D754" i="12" s="1"/>
  <c r="B755" i="5"/>
  <c r="B756" i="5"/>
  <c r="B756" i="14"/>
  <c r="D756" i="14" s="1"/>
  <c r="B757" i="5"/>
  <c r="B758" i="5"/>
  <c r="B759" i="5"/>
  <c r="B760" i="5"/>
  <c r="B761" i="5"/>
  <c r="B761" i="13"/>
  <c r="D761" i="13" s="1"/>
  <c r="B762" i="5"/>
  <c r="B763" i="5"/>
  <c r="B764" i="5"/>
  <c r="B765" i="5"/>
  <c r="B766" i="5"/>
  <c r="B767" i="5"/>
  <c r="B767" i="12"/>
  <c r="D767" i="12" s="1"/>
  <c r="B768" i="5"/>
  <c r="B769" i="5"/>
  <c r="B770" i="5"/>
  <c r="B771" i="5"/>
  <c r="B772" i="5"/>
  <c r="B773" i="5"/>
  <c r="B773" i="13"/>
  <c r="D773" i="13" s="1"/>
  <c r="B774" i="5"/>
  <c r="B775" i="5"/>
  <c r="B776" i="5"/>
  <c r="B777" i="5"/>
  <c r="B778" i="5"/>
  <c r="B778" i="12"/>
  <c r="D778" i="12" s="1"/>
  <c r="B779" i="5"/>
  <c r="B780" i="5"/>
  <c r="B781" i="5"/>
  <c r="B782" i="5"/>
  <c r="B783" i="5"/>
  <c r="B784" i="5"/>
  <c r="B785" i="5"/>
  <c r="B786" i="5"/>
  <c r="B787" i="5"/>
  <c r="B788" i="5"/>
  <c r="B788" i="14"/>
  <c r="D788" i="14" s="1"/>
  <c r="B789" i="5"/>
  <c r="B790" i="5"/>
  <c r="B791" i="5"/>
  <c r="B791" i="11"/>
  <c r="D791" i="11" s="1"/>
  <c r="B792" i="5"/>
  <c r="B793" i="5"/>
  <c r="B794" i="5"/>
  <c r="B795" i="5"/>
  <c r="B795" i="12"/>
  <c r="D795" i="12" s="1"/>
  <c r="B796" i="5"/>
  <c r="B797" i="5"/>
  <c r="B797" i="10"/>
  <c r="D797" i="10" s="1"/>
  <c r="B797" i="13"/>
  <c r="D797" i="13" s="1"/>
  <c r="B798" i="5"/>
  <c r="B798" i="13"/>
  <c r="D798" i="13" s="1"/>
  <c r="B799" i="5"/>
  <c r="B800" i="5"/>
  <c r="B800" i="10"/>
  <c r="D800" i="10" s="1"/>
  <c r="B800" i="11"/>
  <c r="D800" i="11" s="1"/>
  <c r="B801" i="5"/>
  <c r="B801" i="13"/>
  <c r="D801" i="13" s="1"/>
  <c r="B801" i="14"/>
  <c r="D801" i="14" s="1"/>
  <c r="B802" i="5"/>
  <c r="B803" i="5"/>
  <c r="B803" i="11"/>
  <c r="D803" i="11" s="1"/>
  <c r="B803" i="12"/>
  <c r="D803" i="12" s="1"/>
  <c r="E803" i="12" s="1"/>
  <c r="B804" i="5"/>
  <c r="B804" i="10"/>
  <c r="D804" i="10" s="1"/>
  <c r="B804" i="14"/>
  <c r="D804" i="14" s="1"/>
  <c r="G804" i="14" s="1"/>
  <c r="B805" i="5"/>
  <c r="B806" i="5"/>
  <c r="B806" i="12"/>
  <c r="D806" i="12" s="1"/>
  <c r="B807" i="5"/>
  <c r="B807" i="11"/>
  <c r="D807" i="11" s="1"/>
  <c r="B808" i="5"/>
  <c r="B809" i="5"/>
  <c r="B810" i="5"/>
  <c r="B811" i="5"/>
  <c r="B812" i="5"/>
  <c r="B813" i="5"/>
  <c r="B814" i="5"/>
  <c r="B815" i="5"/>
  <c r="B816" i="5"/>
  <c r="B817" i="5"/>
  <c r="B817" i="14"/>
  <c r="D817" i="14" s="1"/>
  <c r="B818" i="5"/>
  <c r="B819" i="5"/>
  <c r="B820" i="5"/>
  <c r="B821" i="5"/>
  <c r="B822" i="5"/>
  <c r="B823" i="5"/>
  <c r="B823" i="11"/>
  <c r="D823" i="11" s="1"/>
  <c r="B824" i="5"/>
  <c r="B824" i="12"/>
  <c r="D824" i="12" s="1"/>
  <c r="B825" i="5"/>
  <c r="B826" i="5"/>
  <c r="B827" i="5"/>
  <c r="B827" i="11"/>
  <c r="D827" i="11" s="1"/>
  <c r="B827" i="12"/>
  <c r="D827" i="12" s="1"/>
  <c r="B827" i="13"/>
  <c r="D827" i="13" s="1"/>
  <c r="B828" i="5"/>
  <c r="B828" i="14"/>
  <c r="D828" i="14" s="1"/>
  <c r="G828" i="14" s="1"/>
  <c r="B829" i="5"/>
  <c r="B829" i="10"/>
  <c r="D829" i="10" s="1"/>
  <c r="B830" i="5"/>
  <c r="B830" i="12"/>
  <c r="D830" i="12" s="1"/>
  <c r="B830" i="13"/>
  <c r="D830" i="13" s="1"/>
  <c r="B831" i="5"/>
  <c r="B831" i="11"/>
  <c r="D831" i="11" s="1"/>
  <c r="B832" i="5"/>
  <c r="B833" i="5"/>
  <c r="B834" i="5"/>
  <c r="B835" i="5"/>
  <c r="B836" i="5"/>
  <c r="B836" i="10"/>
  <c r="D836" i="10" s="1"/>
  <c r="B837" i="5"/>
  <c r="B838" i="5"/>
  <c r="B839" i="5"/>
  <c r="B840" i="5"/>
  <c r="B840" i="10"/>
  <c r="D840" i="10" s="1"/>
  <c r="B840" i="11"/>
  <c r="D840" i="11" s="1"/>
  <c r="G840" i="11" s="1"/>
  <c r="B841" i="5"/>
  <c r="B841" i="13"/>
  <c r="D841" i="13" s="1"/>
  <c r="B841" i="14"/>
  <c r="D841" i="14" s="1"/>
  <c r="B842" i="5"/>
  <c r="B843" i="5"/>
  <c r="B843" i="11"/>
  <c r="D843" i="11" s="1"/>
  <c r="B843" i="12"/>
  <c r="D843" i="12" s="1"/>
  <c r="B844" i="5"/>
  <c r="B844" i="14"/>
  <c r="D844" i="14" s="1"/>
  <c r="G844" i="14" s="1"/>
  <c r="B845" i="5"/>
  <c r="B845" i="10"/>
  <c r="D845" i="10" s="1"/>
  <c r="B846" i="5"/>
  <c r="B846" i="12"/>
  <c r="D846" i="12" s="1"/>
  <c r="B846" i="13"/>
  <c r="D846" i="13" s="1"/>
  <c r="B847" i="5"/>
  <c r="B847" i="11"/>
  <c r="D847" i="11" s="1"/>
  <c r="B847" i="12"/>
  <c r="D847" i="12" s="1"/>
  <c r="B848" i="5"/>
  <c r="B848" i="10"/>
  <c r="D848" i="10" s="1"/>
  <c r="B849" i="5"/>
  <c r="B849" i="13"/>
  <c r="D849" i="13" s="1"/>
  <c r="B850" i="5"/>
  <c r="B850" i="12"/>
  <c r="D850" i="12" s="1"/>
  <c r="G850" i="12" s="1"/>
  <c r="B850" i="13"/>
  <c r="D850" i="13" s="1"/>
  <c r="B851" i="5"/>
  <c r="B852" i="5"/>
  <c r="B853" i="5"/>
  <c r="B854" i="5"/>
  <c r="B855" i="5"/>
  <c r="B856" i="5"/>
  <c r="B857" i="5"/>
  <c r="B858" i="5"/>
  <c r="B859" i="5"/>
  <c r="B860" i="5"/>
  <c r="B861" i="5"/>
  <c r="B861" i="11"/>
  <c r="D861" i="11" s="1"/>
  <c r="B862" i="5"/>
  <c r="B863" i="5"/>
  <c r="B864" i="5"/>
  <c r="B864" i="10"/>
  <c r="D864" i="10" s="1"/>
  <c r="G864" i="10" s="1"/>
  <c r="B864" i="11"/>
  <c r="D864" i="11" s="1"/>
  <c r="B864" i="12"/>
  <c r="D864" i="12" s="1"/>
  <c r="B865" i="5"/>
  <c r="B866" i="5"/>
  <c r="B866" i="10"/>
  <c r="D866" i="10" s="1"/>
  <c r="B867" i="5"/>
  <c r="B867" i="12"/>
  <c r="D867" i="12" s="1"/>
  <c r="B867" i="13"/>
  <c r="D867" i="13" s="1"/>
  <c r="B868" i="5"/>
  <c r="B869" i="5"/>
  <c r="B870" i="5"/>
  <c r="B871" i="5"/>
  <c r="B871" i="12"/>
  <c r="D871" i="12" s="1"/>
  <c r="B872" i="5"/>
  <c r="B873" i="5"/>
  <c r="B874" i="5"/>
  <c r="B875" i="5"/>
  <c r="B876" i="5"/>
  <c r="B877" i="5"/>
  <c r="B877" i="10"/>
  <c r="D877" i="10" s="1"/>
  <c r="G877" i="10" s="1"/>
  <c r="B877" i="11"/>
  <c r="D877" i="11" s="1"/>
  <c r="B878" i="5"/>
  <c r="B878" i="13"/>
  <c r="D878" i="13" s="1"/>
  <c r="B878" i="14"/>
  <c r="D878" i="14" s="1"/>
  <c r="B879" i="5"/>
  <c r="B880" i="5"/>
  <c r="B880" i="11"/>
  <c r="D880" i="11" s="1"/>
  <c r="B881" i="5"/>
  <c r="B881" i="10"/>
  <c r="D881" i="10" s="1"/>
  <c r="B882" i="5"/>
  <c r="B883" i="5"/>
  <c r="B884" i="5"/>
  <c r="B884" i="12"/>
  <c r="D884" i="12" s="1"/>
  <c r="B885" i="5"/>
  <c r="B885" i="13"/>
  <c r="D885" i="13" s="1"/>
  <c r="E885" i="13" s="1"/>
  <c r="B886" i="5"/>
  <c r="B887" i="5"/>
  <c r="B887" i="10"/>
  <c r="D887" i="10" s="1"/>
  <c r="B887" i="11"/>
  <c r="D887" i="11" s="1"/>
  <c r="B887" i="13"/>
  <c r="D887" i="13" s="1"/>
  <c r="G887" i="13" s="1"/>
  <c r="B888" i="5"/>
  <c r="B888" i="12"/>
  <c r="D888" i="12" s="1"/>
  <c r="B888" i="13"/>
  <c r="D888" i="13" s="1"/>
  <c r="B888" i="14"/>
  <c r="D888" i="14" s="1"/>
  <c r="B889" i="5"/>
  <c r="B890" i="5"/>
  <c r="B890" i="10"/>
  <c r="D890" i="10" s="1"/>
  <c r="B890" i="11"/>
  <c r="D890" i="11" s="1"/>
  <c r="G890" i="11" s="1"/>
  <c r="B891" i="5"/>
  <c r="B891" i="13"/>
  <c r="D891" i="13" s="1"/>
  <c r="E891" i="13" s="1"/>
  <c r="B891" i="14"/>
  <c r="D891" i="14" s="1"/>
  <c r="B892" i="5"/>
  <c r="B893" i="5"/>
  <c r="B893" i="11"/>
  <c r="D893" i="11" s="1"/>
  <c r="B894" i="5"/>
  <c r="B894" i="14"/>
  <c r="D894" i="14" s="1"/>
  <c r="B895" i="5"/>
  <c r="B896" i="5"/>
  <c r="B897" i="5"/>
  <c r="B898" i="5"/>
  <c r="B899" i="5"/>
  <c r="B900" i="5"/>
  <c r="B900" i="12"/>
  <c r="D900" i="12" s="1"/>
  <c r="B901" i="5"/>
  <c r="B901" i="11"/>
  <c r="D901" i="11" s="1"/>
  <c r="B901" i="12"/>
  <c r="D901" i="12" s="1"/>
  <c r="B901" i="13"/>
  <c r="D901" i="13" s="1"/>
  <c r="B902" i="5"/>
  <c r="B902" i="10"/>
  <c r="D902" i="10" s="1"/>
  <c r="B902" i="14"/>
  <c r="D902" i="14" s="1"/>
  <c r="B903" i="5"/>
  <c r="B903" i="10"/>
  <c r="D903" i="10" s="1"/>
  <c r="B903" i="11"/>
  <c r="D903" i="11" s="1"/>
  <c r="E903" i="11" s="1"/>
  <c r="F903" i="11" s="1"/>
  <c r="B903" i="13"/>
  <c r="D903" i="13" s="1"/>
  <c r="G903" i="13" s="1"/>
  <c r="B903" i="14"/>
  <c r="D903" i="14" s="1"/>
  <c r="B904" i="5"/>
  <c r="B904" i="12"/>
  <c r="D904" i="12" s="1"/>
  <c r="B904" i="13"/>
  <c r="D904" i="13" s="1"/>
  <c r="B904" i="14"/>
  <c r="D904" i="14" s="1"/>
  <c r="E904" i="14" s="1"/>
  <c r="B905" i="5"/>
  <c r="B906" i="5"/>
  <c r="B906" i="10"/>
  <c r="D906" i="10" s="1"/>
  <c r="B906" i="11"/>
  <c r="D906" i="11" s="1"/>
  <c r="G906" i="11" s="1"/>
  <c r="B907" i="5"/>
  <c r="B907" i="13"/>
  <c r="D907" i="13" s="1"/>
  <c r="E907" i="13" s="1"/>
  <c r="B907" i="14"/>
  <c r="D907" i="14" s="1"/>
  <c r="B908" i="5"/>
  <c r="B909" i="5"/>
  <c r="B909" i="11"/>
  <c r="D909" i="11" s="1"/>
  <c r="B910" i="5"/>
  <c r="B910" i="10"/>
  <c r="D910" i="10" s="1"/>
  <c r="B910" i="14"/>
  <c r="D910" i="14" s="1"/>
  <c r="B911" i="5"/>
  <c r="B912" i="5"/>
  <c r="B913" i="5"/>
  <c r="B914" i="5"/>
  <c r="B914" i="14"/>
  <c r="D914" i="14" s="1"/>
  <c r="B915" i="5"/>
  <c r="B916" i="5"/>
  <c r="B916" i="10"/>
  <c r="D916" i="10" s="1"/>
  <c r="G916" i="10" s="1"/>
  <c r="B916" i="11"/>
  <c r="D916" i="11" s="1"/>
  <c r="G916" i="11" s="1"/>
  <c r="B917" i="5"/>
  <c r="B917" i="11"/>
  <c r="D917" i="11" s="1"/>
  <c r="B917" i="12"/>
  <c r="D917" i="12" s="1"/>
  <c r="B917" i="13"/>
  <c r="D917" i="13" s="1"/>
  <c r="B918" i="5"/>
  <c r="B918" i="14"/>
  <c r="D918" i="14" s="1"/>
  <c r="B919" i="5"/>
  <c r="B919" i="10"/>
  <c r="D919" i="10" s="1"/>
  <c r="B920" i="5"/>
  <c r="B920" i="12"/>
  <c r="D920" i="12" s="1"/>
  <c r="B920" i="13"/>
  <c r="D920" i="13" s="1"/>
  <c r="B921" i="5"/>
  <c r="B922" i="5"/>
  <c r="B922" i="10"/>
  <c r="D922" i="10" s="1"/>
  <c r="B922" i="11"/>
  <c r="D922" i="11" s="1"/>
  <c r="G922" i="11" s="1"/>
  <c r="B923" i="5"/>
  <c r="B923" i="13"/>
  <c r="D923" i="13" s="1"/>
  <c r="B923" i="14"/>
  <c r="D923" i="14" s="1"/>
  <c r="B924" i="5"/>
  <c r="B925" i="5"/>
  <c r="B926" i="5"/>
  <c r="B927" i="5"/>
  <c r="B927" i="13"/>
  <c r="D927" i="13" s="1"/>
  <c r="G927" i="13" s="1"/>
  <c r="B928" i="5"/>
  <c r="B929" i="5"/>
  <c r="B929" i="11"/>
  <c r="D929" i="11" s="1"/>
  <c r="B930" i="5"/>
  <c r="B931" i="5"/>
  <c r="B932" i="5"/>
  <c r="B932" i="10"/>
  <c r="D932" i="10" s="1"/>
  <c r="B933" i="5"/>
  <c r="B933" i="11"/>
  <c r="D933" i="11" s="1"/>
  <c r="B933" i="12"/>
  <c r="D933" i="12" s="1"/>
  <c r="B934" i="5"/>
  <c r="B934" i="14"/>
  <c r="D934" i="14" s="1"/>
  <c r="E934" i="14" s="1"/>
  <c r="B935" i="5"/>
  <c r="B935" i="10"/>
  <c r="D935" i="10" s="1"/>
  <c r="B936" i="5"/>
  <c r="B936" i="12"/>
  <c r="D936" i="12" s="1"/>
  <c r="B936" i="13"/>
  <c r="D936" i="13" s="1"/>
  <c r="B937" i="5"/>
  <c r="B938" i="5"/>
  <c r="B939" i="5"/>
  <c r="B940" i="5"/>
  <c r="B941" i="5"/>
  <c r="B942" i="5"/>
  <c r="B943" i="5"/>
  <c r="B943" i="10"/>
  <c r="D943" i="10" s="1"/>
  <c r="B944" i="5"/>
  <c r="B944" i="12"/>
  <c r="D944" i="12" s="1"/>
  <c r="B944" i="13"/>
  <c r="D944" i="13" s="1"/>
  <c r="G944" i="13" s="1"/>
  <c r="B945" i="5"/>
  <c r="B946" i="5"/>
  <c r="B946" i="10"/>
  <c r="D946" i="10" s="1"/>
  <c r="B946" i="11"/>
  <c r="D946" i="11" s="1"/>
  <c r="B947" i="5"/>
  <c r="B947" i="13"/>
  <c r="D947" i="13" s="1"/>
  <c r="B947" i="14"/>
  <c r="D947" i="14" s="1"/>
  <c r="B948" i="5"/>
  <c r="B949" i="5"/>
  <c r="B950" i="5"/>
  <c r="B951" i="5"/>
  <c r="B952" i="5"/>
  <c r="B953" i="5"/>
  <c r="B954" i="5"/>
  <c r="B954" i="10"/>
  <c r="D954" i="10" s="1"/>
  <c r="G954" i="10" s="1"/>
  <c r="B954" i="11"/>
  <c r="D954" i="11" s="1"/>
  <c r="B955" i="5"/>
  <c r="B955" i="13"/>
  <c r="D955" i="13" s="1"/>
  <c r="B955" i="14"/>
  <c r="D955" i="14" s="1"/>
  <c r="B956" i="5"/>
  <c r="B956" i="12"/>
  <c r="D956" i="12" s="1"/>
  <c r="B957" i="5"/>
  <c r="B957" i="11"/>
  <c r="D957" i="11" s="1"/>
  <c r="G957" i="11" s="1"/>
  <c r="B957" i="12"/>
  <c r="D957" i="12" s="1"/>
  <c r="B958" i="5"/>
  <c r="B958" i="14"/>
  <c r="D958" i="14" s="1"/>
  <c r="E958" i="14" s="1"/>
  <c r="B959" i="5"/>
  <c r="B960" i="5"/>
  <c r="B961" i="5"/>
  <c r="B961" i="11"/>
  <c r="D961" i="11" s="1"/>
  <c r="B962" i="5"/>
  <c r="B963" i="5"/>
  <c r="B964" i="5"/>
  <c r="B965" i="5"/>
  <c r="B965" i="11"/>
  <c r="D965" i="11" s="1"/>
  <c r="G965" i="11" s="1"/>
  <c r="B965" i="12"/>
  <c r="D965" i="12" s="1"/>
  <c r="B966" i="5"/>
  <c r="B966" i="14"/>
  <c r="D966" i="14" s="1"/>
  <c r="B967" i="5"/>
  <c r="B967" i="10"/>
  <c r="D967" i="10" s="1"/>
  <c r="B968" i="5"/>
  <c r="B968" i="12"/>
  <c r="D968" i="12" s="1"/>
  <c r="B968" i="13"/>
  <c r="D968" i="13" s="1"/>
  <c r="B969" i="5"/>
  <c r="B970" i="5"/>
  <c r="B971" i="5"/>
  <c r="B972" i="5"/>
  <c r="B972" i="12"/>
  <c r="D972" i="12" s="1"/>
  <c r="B973" i="5"/>
  <c r="B973" i="14"/>
  <c r="D973" i="14" s="1"/>
  <c r="B974" i="5"/>
  <c r="B975" i="5"/>
  <c r="B975" i="10"/>
  <c r="D975" i="10" s="1"/>
  <c r="G975" i="10" s="1"/>
  <c r="B975" i="11"/>
  <c r="D975" i="11" s="1"/>
  <c r="B976" i="5"/>
  <c r="B976" i="12"/>
  <c r="D976" i="12" s="1"/>
  <c r="B976" i="13"/>
  <c r="D976" i="13" s="1"/>
  <c r="G976" i="13" s="1"/>
  <c r="B976" i="14"/>
  <c r="D976" i="14" s="1"/>
  <c r="B977" i="5"/>
  <c r="B978" i="5"/>
  <c r="B978" i="10"/>
  <c r="D978" i="10" s="1"/>
  <c r="G978" i="10" s="1"/>
  <c r="B978" i="11"/>
  <c r="D978" i="11" s="1"/>
  <c r="B979" i="5"/>
  <c r="B979" i="13"/>
  <c r="D979" i="13" s="1"/>
  <c r="B979" i="14"/>
  <c r="D979" i="14" s="1"/>
  <c r="B980" i="5"/>
  <c r="B981" i="5"/>
  <c r="B982" i="5"/>
  <c r="B983" i="5"/>
  <c r="B984" i="5"/>
  <c r="B985" i="5"/>
  <c r="B986" i="5"/>
  <c r="B986" i="10"/>
  <c r="D986" i="10" s="1"/>
  <c r="B986" i="11"/>
  <c r="D986" i="11" s="1"/>
  <c r="B987" i="5"/>
  <c r="B987" i="13"/>
  <c r="D987" i="13" s="1"/>
  <c r="B987" i="14"/>
  <c r="D987" i="14" s="1"/>
  <c r="B988" i="5"/>
  <c r="B988" i="12"/>
  <c r="D988" i="12" s="1"/>
  <c r="B989" i="5"/>
  <c r="B989" i="11"/>
  <c r="D989" i="11" s="1"/>
  <c r="G989" i="11" s="1"/>
  <c r="B989" i="12"/>
  <c r="D989" i="12" s="1"/>
  <c r="B990" i="5"/>
  <c r="B990" i="10"/>
  <c r="D990" i="10" s="1"/>
  <c r="G990" i="10" s="1"/>
  <c r="B990" i="14"/>
  <c r="D990" i="14" s="1"/>
  <c r="B991" i="5"/>
  <c r="B991" i="13"/>
  <c r="D991" i="13" s="1"/>
  <c r="E991" i="13" s="1"/>
  <c r="F991" i="13" s="1"/>
  <c r="B992" i="5"/>
  <c r="B993" i="5"/>
  <c r="B994" i="5"/>
  <c r="B995" i="5"/>
  <c r="B996" i="5"/>
  <c r="B996" i="12"/>
  <c r="D996" i="12" s="1"/>
  <c r="B997" i="5"/>
  <c r="B997" i="11"/>
  <c r="D997" i="11" s="1"/>
  <c r="G997" i="11" s="1"/>
  <c r="B997" i="12"/>
  <c r="D997" i="12" s="1"/>
  <c r="B998" i="5"/>
  <c r="B998" i="14"/>
  <c r="D998" i="14" s="1"/>
  <c r="B999" i="5"/>
  <c r="B999" i="10"/>
  <c r="D999" i="10" s="1"/>
  <c r="B1000" i="5"/>
  <c r="B1000" i="12"/>
  <c r="D1000" i="12" s="1"/>
  <c r="B1000" i="13"/>
  <c r="D1000" i="13" s="1"/>
  <c r="B1001" i="5"/>
  <c r="B1002" i="5"/>
  <c r="B1003" i="5"/>
  <c r="B1004" i="5"/>
  <c r="B1005" i="5"/>
  <c r="B1006" i="5"/>
  <c r="B1007" i="5"/>
  <c r="B1007" i="10"/>
  <c r="D1007" i="10" s="1"/>
  <c r="B1008" i="5"/>
  <c r="B1008" i="12"/>
  <c r="D1008" i="12" s="1"/>
  <c r="B1008" i="13"/>
  <c r="D1008" i="13" s="1"/>
  <c r="B1009" i="5"/>
  <c r="B1010" i="5"/>
  <c r="B1010" i="10"/>
  <c r="D1010" i="10" s="1"/>
  <c r="G1010" i="10" s="1"/>
  <c r="B1010" i="11"/>
  <c r="D1010" i="11" s="1"/>
  <c r="B1010" i="14"/>
  <c r="D1010" i="14" s="1"/>
  <c r="B1011" i="5"/>
  <c r="B1011" i="11"/>
  <c r="D1011" i="11" s="1"/>
  <c r="E1011" i="11" s="1"/>
  <c r="B1011" i="13"/>
  <c r="D1011" i="13" s="1"/>
  <c r="B1011" i="14"/>
  <c r="D1011" i="14" s="1"/>
  <c r="B1012" i="5"/>
  <c r="B1013" i="5"/>
  <c r="B1014" i="5"/>
  <c r="B1014" i="10"/>
  <c r="D1014" i="10" s="1"/>
  <c r="B1015" i="5"/>
  <c r="B1015" i="13"/>
  <c r="D1015" i="13" s="1"/>
  <c r="B1016" i="5"/>
  <c r="B1016" i="14"/>
  <c r="D1016" i="14" s="1"/>
  <c r="G1016" i="14" s="1"/>
  <c r="B1017" i="5"/>
  <c r="B1018" i="5"/>
  <c r="B1018" i="10"/>
  <c r="D1018" i="10" s="1"/>
  <c r="B1018" i="11"/>
  <c r="D1018" i="11" s="1"/>
  <c r="B1019" i="5"/>
  <c r="B1019" i="13"/>
  <c r="D1019" i="13" s="1"/>
  <c r="B1019" i="14"/>
  <c r="D1019" i="14" s="1"/>
  <c r="B1020" i="5"/>
  <c r="B1021" i="5"/>
  <c r="B1022" i="5"/>
  <c r="B1023" i="5"/>
  <c r="B1024" i="5"/>
  <c r="B1025" i="5"/>
  <c r="B1026" i="5"/>
  <c r="B1026" i="10"/>
  <c r="D1026" i="10" s="1"/>
  <c r="B1026" i="11"/>
  <c r="D1026" i="11" s="1"/>
  <c r="B1026" i="14"/>
  <c r="D1026" i="14" s="1"/>
  <c r="B1027" i="5"/>
  <c r="B1027" i="13"/>
  <c r="D1027" i="13" s="1"/>
  <c r="B1027" i="14"/>
  <c r="D1027" i="14" s="1"/>
  <c r="B1028" i="5"/>
  <c r="B1029" i="5"/>
  <c r="B1030" i="5"/>
  <c r="B1030" i="10"/>
  <c r="D1030" i="10" s="1"/>
  <c r="G1030" i="10" s="1"/>
  <c r="B1031" i="5"/>
  <c r="B1032" i="5"/>
  <c r="B1032" i="14"/>
  <c r="D1032" i="14" s="1"/>
  <c r="G1032" i="14" s="1"/>
  <c r="B1033" i="5"/>
  <c r="B1033" i="11"/>
  <c r="D1033" i="11" s="1"/>
  <c r="B1034" i="5"/>
  <c r="B1034" i="10"/>
  <c r="D1034" i="10" s="1"/>
  <c r="B1034" i="11"/>
  <c r="D1034" i="11" s="1"/>
  <c r="B1035" i="5"/>
  <c r="B1035" i="13"/>
  <c r="D1035" i="13" s="1"/>
  <c r="B1035" i="14"/>
  <c r="D1035" i="14" s="1"/>
  <c r="B1036" i="5"/>
  <c r="B1036" i="12"/>
  <c r="D1036" i="12" s="1"/>
  <c r="B1037" i="5"/>
  <c r="B1038" i="5"/>
  <c r="B1039" i="5"/>
  <c r="B1040" i="5"/>
  <c r="B1041" i="5"/>
  <c r="B1042" i="5"/>
  <c r="B1042" i="10"/>
  <c r="D1042" i="10" s="1"/>
  <c r="B1042" i="11"/>
  <c r="D1042" i="11" s="1"/>
  <c r="B1042" i="14"/>
  <c r="D1042" i="14" s="1"/>
  <c r="B1043" i="5"/>
  <c r="B1043" i="13"/>
  <c r="D1043" i="13" s="1"/>
  <c r="B1043" i="14"/>
  <c r="D1043" i="14" s="1"/>
  <c r="B1044" i="5"/>
  <c r="B1045" i="5"/>
  <c r="B1046" i="5"/>
  <c r="B1047" i="5"/>
  <c r="B1048" i="5"/>
  <c r="B1048" i="14"/>
  <c r="D1048" i="14" s="1"/>
  <c r="G1048" i="14" s="1"/>
  <c r="B1049" i="5"/>
  <c r="B1050" i="5"/>
  <c r="B1050" i="10"/>
  <c r="D1050" i="10" s="1"/>
  <c r="B1050" i="11"/>
  <c r="D1050" i="11" s="1"/>
  <c r="B1051" i="5"/>
  <c r="B1051" i="13"/>
  <c r="D1051" i="13" s="1"/>
  <c r="B1051" i="14"/>
  <c r="D1051" i="14" s="1"/>
  <c r="B1052" i="5"/>
  <c r="B1053" i="5"/>
  <c r="B1054" i="5"/>
  <c r="B1055" i="5"/>
  <c r="B1056" i="5"/>
  <c r="B1056" i="10"/>
  <c r="D1056" i="10" s="1"/>
  <c r="B1056" i="13"/>
  <c r="D1056" i="13" s="1"/>
  <c r="B1056" i="14"/>
  <c r="D1056" i="14" s="1"/>
  <c r="G1056" i="14" s="1"/>
  <c r="B1057" i="5"/>
  <c r="B1057" i="10"/>
  <c r="D1057" i="10" s="1"/>
  <c r="B1058" i="5"/>
  <c r="B1058" i="11"/>
  <c r="D1058" i="11" s="1"/>
  <c r="B1058" i="12"/>
  <c r="D1058" i="12" s="1"/>
  <c r="B1059" i="5"/>
  <c r="B1059" i="10"/>
  <c r="D1059" i="10" s="1"/>
  <c r="B1059" i="14"/>
  <c r="D1059" i="14" s="1"/>
  <c r="B1060" i="5"/>
  <c r="B1061" i="5"/>
  <c r="B1062" i="5"/>
  <c r="B1063" i="5"/>
  <c r="B1063" i="14"/>
  <c r="D1063" i="14" s="1"/>
  <c r="E1063" i="14" s="1"/>
  <c r="F1063" i="14" s="1"/>
  <c r="B1064" i="5"/>
  <c r="B1064" i="13"/>
  <c r="D1064" i="13" s="1"/>
  <c r="B1064" i="14"/>
  <c r="D1064" i="14" s="1"/>
  <c r="G1064" i="14" s="1"/>
  <c r="B1065" i="5"/>
  <c r="B1066" i="5"/>
  <c r="B1066" i="11"/>
  <c r="D1066" i="11" s="1"/>
  <c r="B1066" i="12"/>
  <c r="D1066" i="12" s="1"/>
  <c r="B1067" i="5"/>
  <c r="B1067" i="10"/>
  <c r="D1067" i="10" s="1"/>
  <c r="B1067" i="14"/>
  <c r="D1067" i="14" s="1"/>
  <c r="B1068" i="5"/>
  <c r="B1069" i="5"/>
  <c r="B1070" i="5"/>
  <c r="B1071" i="5"/>
  <c r="B1071" i="12"/>
  <c r="D1071" i="12" s="1"/>
  <c r="B1071" i="14"/>
  <c r="D1071" i="14" s="1"/>
  <c r="B1072" i="5"/>
  <c r="B1072" i="13"/>
  <c r="D1072" i="13" s="1"/>
  <c r="B1072" i="14"/>
  <c r="D1072" i="14" s="1"/>
  <c r="G1072" i="14" s="1"/>
  <c r="B1073" i="5"/>
  <c r="B1074" i="5"/>
  <c r="B1074" i="11"/>
  <c r="D1074" i="11" s="1"/>
  <c r="B1074" i="12"/>
  <c r="D1074" i="12" s="1"/>
  <c r="B1075" i="5"/>
  <c r="B1075" i="14"/>
  <c r="D1075" i="14" s="1"/>
  <c r="B1076" i="5"/>
  <c r="B1077" i="5"/>
  <c r="B1077" i="10"/>
  <c r="D1077" i="10" s="1"/>
  <c r="B1078" i="5"/>
  <c r="B1078" i="10"/>
  <c r="D1078" i="10" s="1"/>
  <c r="B1078" i="12"/>
  <c r="D1078" i="12" s="1"/>
  <c r="B1079" i="5"/>
  <c r="B1079" i="11"/>
  <c r="D1079" i="11" s="1"/>
  <c r="B1079" i="12"/>
  <c r="D1079" i="12" s="1"/>
  <c r="B1080" i="5"/>
  <c r="B1080" i="14"/>
  <c r="D1080" i="14" s="1"/>
  <c r="G1080" i="14" s="1"/>
  <c r="B1081" i="5"/>
  <c r="B1081" i="10"/>
  <c r="D1081" i="10" s="1"/>
  <c r="G1081" i="10" s="1"/>
  <c r="B1082" i="5"/>
  <c r="B1082" i="12"/>
  <c r="D1082" i="12" s="1"/>
  <c r="B1083" i="5"/>
  <c r="B1084" i="5"/>
  <c r="B1084" i="14"/>
  <c r="D1084" i="14" s="1"/>
  <c r="B1085" i="5"/>
  <c r="B1086" i="5"/>
  <c r="B1087" i="5"/>
  <c r="B1087" i="11"/>
  <c r="D1087" i="11" s="1"/>
  <c r="B1087" i="12"/>
  <c r="D1087" i="12" s="1"/>
  <c r="B1088" i="5"/>
  <c r="B1088" i="10"/>
  <c r="D1088" i="10" s="1"/>
  <c r="B1088" i="14"/>
  <c r="D1088" i="14" s="1"/>
  <c r="B1089" i="5"/>
  <c r="B1089" i="10"/>
  <c r="D1089" i="10" s="1"/>
  <c r="B1090" i="5"/>
  <c r="B1090" i="12"/>
  <c r="D1090" i="12" s="1"/>
  <c r="B1091" i="5"/>
  <c r="B1091" i="11"/>
  <c r="D1091" i="11" s="1"/>
  <c r="B1092" i="5"/>
  <c r="B1092" i="14"/>
  <c r="D1092" i="14" s="1"/>
  <c r="B1093" i="5"/>
  <c r="B1094" i="5"/>
  <c r="B1095" i="5"/>
  <c r="B1095" i="11"/>
  <c r="D1095" i="11" s="1"/>
  <c r="B1095" i="12"/>
  <c r="D1095" i="12" s="1"/>
  <c r="B1096" i="5"/>
  <c r="B1096" i="14"/>
  <c r="D1096" i="14" s="1"/>
  <c r="G1096" i="14" s="1"/>
  <c r="B1097" i="10"/>
  <c r="D1097" i="10" s="1"/>
  <c r="G1097" i="10" s="1"/>
  <c r="B2" i="14"/>
  <c r="D2" i="14" s="1"/>
  <c r="G2" i="14" s="1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367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366" i="3"/>
  <c r="U4" i="2"/>
  <c r="U6" i="2"/>
  <c r="U5" i="2"/>
  <c r="B1097" i="5" l="1"/>
  <c r="B368" i="5"/>
  <c r="D25" i="16"/>
  <c r="D9" i="16"/>
  <c r="D24" i="16"/>
  <c r="D16" i="16"/>
  <c r="D8" i="16"/>
  <c r="D15" i="16"/>
  <c r="D7" i="16"/>
  <c r="D22" i="16"/>
  <c r="D14" i="16"/>
  <c r="D21" i="16"/>
  <c r="D13" i="16"/>
  <c r="D5" i="16"/>
  <c r="D4" i="16"/>
  <c r="D12" i="16"/>
  <c r="D19" i="16"/>
  <c r="D11" i="16"/>
  <c r="D3" i="16"/>
  <c r="D20" i="16"/>
  <c r="D18" i="16"/>
  <c r="D10" i="16"/>
  <c r="B8" i="10"/>
  <c r="D8" i="10" s="1"/>
  <c r="K4" i="5"/>
  <c r="E1093" i="5" s="1"/>
  <c r="D1066" i="10"/>
  <c r="M11" i="10" s="1"/>
  <c r="B2" i="5"/>
  <c r="B732" i="5"/>
  <c r="H4" i="5" s="1"/>
  <c r="E1071" i="10"/>
  <c r="F1071" i="10" s="1"/>
  <c r="G1071" i="10"/>
  <c r="G478" i="10"/>
  <c r="E478" i="10"/>
  <c r="F478" i="10" s="1"/>
  <c r="E798" i="10"/>
  <c r="F798" i="10" s="1"/>
  <c r="G798" i="10"/>
  <c r="G1087" i="10"/>
  <c r="E1087" i="10"/>
  <c r="F1087" i="10" s="1"/>
  <c r="G535" i="10"/>
  <c r="E535" i="10"/>
  <c r="F535" i="10" s="1"/>
  <c r="G1044" i="10"/>
  <c r="E1044" i="10"/>
  <c r="F1044" i="10" s="1"/>
  <c r="G1012" i="10"/>
  <c r="E1012" i="10"/>
  <c r="F1012" i="10" s="1"/>
  <c r="G948" i="10"/>
  <c r="E948" i="10"/>
  <c r="F948" i="10" s="1"/>
  <c r="E884" i="10"/>
  <c r="F884" i="10" s="1"/>
  <c r="G884" i="10"/>
  <c r="G734" i="10"/>
  <c r="E734" i="10"/>
  <c r="F734" i="10" s="1"/>
  <c r="G599" i="10"/>
  <c r="E599" i="10"/>
  <c r="F599" i="10" s="1"/>
  <c r="G542" i="10"/>
  <c r="E542" i="10"/>
  <c r="F542" i="10" s="1"/>
  <c r="G471" i="10"/>
  <c r="E471" i="10"/>
  <c r="F471" i="10" s="1"/>
  <c r="G414" i="10"/>
  <c r="E414" i="10"/>
  <c r="F414" i="10" s="1"/>
  <c r="G350" i="10"/>
  <c r="E350" i="10"/>
  <c r="F350" i="10" s="1"/>
  <c r="G286" i="10"/>
  <c r="E286" i="10"/>
  <c r="F286" i="10" s="1"/>
  <c r="G222" i="10"/>
  <c r="E222" i="10"/>
  <c r="F222" i="10" s="1"/>
  <c r="G663" i="10"/>
  <c r="E663" i="10"/>
  <c r="F663" i="10" s="1"/>
  <c r="E1054" i="10"/>
  <c r="F1054" i="10" s="1"/>
  <c r="G1054" i="10"/>
  <c r="E820" i="10"/>
  <c r="F820" i="10" s="1"/>
  <c r="G820" i="10"/>
  <c r="G407" i="10"/>
  <c r="E407" i="10"/>
  <c r="F407" i="10" s="1"/>
  <c r="G343" i="10"/>
  <c r="E343" i="10"/>
  <c r="F343" i="10" s="1"/>
  <c r="G158" i="10"/>
  <c r="E158" i="10"/>
  <c r="F158" i="10" s="1"/>
  <c r="G94" i="10"/>
  <c r="E94" i="10"/>
  <c r="F94" i="10" s="1"/>
  <c r="G670" i="10"/>
  <c r="E670" i="10"/>
  <c r="F670" i="10" s="1"/>
  <c r="G606" i="10"/>
  <c r="E606" i="10"/>
  <c r="F606" i="10" s="1"/>
  <c r="G756" i="10"/>
  <c r="E756" i="10"/>
  <c r="F756" i="10" s="1"/>
  <c r="G724" i="10"/>
  <c r="E724" i="10"/>
  <c r="F724" i="10" s="1"/>
  <c r="G1044" i="11"/>
  <c r="E1044" i="11"/>
  <c r="F1044" i="11" s="1"/>
  <c r="E792" i="12"/>
  <c r="F792" i="12" s="1"/>
  <c r="G792" i="12"/>
  <c r="G900" i="13"/>
  <c r="E900" i="13"/>
  <c r="F900" i="13" s="1"/>
  <c r="G876" i="13"/>
  <c r="E876" i="13"/>
  <c r="F876" i="13" s="1"/>
  <c r="G868" i="13"/>
  <c r="E868" i="13"/>
  <c r="F868" i="13" s="1"/>
  <c r="E856" i="10"/>
  <c r="F856" i="10" s="1"/>
  <c r="G856" i="10"/>
  <c r="E854" i="13"/>
  <c r="F854" i="13" s="1"/>
  <c r="G854" i="13"/>
  <c r="G830" i="13"/>
  <c r="E830" i="13"/>
  <c r="F830" i="13" s="1"/>
  <c r="G814" i="13"/>
  <c r="E814" i="13"/>
  <c r="F814" i="13" s="1"/>
  <c r="G797" i="10"/>
  <c r="E797" i="10"/>
  <c r="F797" i="10" s="1"/>
  <c r="E790" i="10"/>
  <c r="F790" i="10" s="1"/>
  <c r="G790" i="10"/>
  <c r="E780" i="11"/>
  <c r="F780" i="11" s="1"/>
  <c r="G780" i="11"/>
  <c r="G761" i="14"/>
  <c r="E761" i="14"/>
  <c r="F761" i="14" s="1"/>
  <c r="G746" i="10"/>
  <c r="E746" i="10"/>
  <c r="F746" i="10" s="1"/>
  <c r="E743" i="10"/>
  <c r="F743" i="10" s="1"/>
  <c r="G743" i="10"/>
  <c r="G736" i="10"/>
  <c r="E736" i="10"/>
  <c r="F736" i="10" s="1"/>
  <c r="D733" i="11"/>
  <c r="M11" i="11" s="1"/>
  <c r="G729" i="10"/>
  <c r="E729" i="10"/>
  <c r="F729" i="10" s="1"/>
  <c r="G726" i="10"/>
  <c r="E726" i="10"/>
  <c r="F726" i="10" s="1"/>
  <c r="G709" i="10"/>
  <c r="E709" i="10"/>
  <c r="F709" i="10" s="1"/>
  <c r="G699" i="10"/>
  <c r="E699" i="10"/>
  <c r="F699" i="10" s="1"/>
  <c r="G689" i="10"/>
  <c r="E689" i="10"/>
  <c r="F689" i="10" s="1"/>
  <c r="G686" i="10"/>
  <c r="E686" i="10"/>
  <c r="F686" i="10" s="1"/>
  <c r="G673" i="10"/>
  <c r="E673" i="10"/>
  <c r="F673" i="10" s="1"/>
  <c r="G657" i="10"/>
  <c r="E657" i="10"/>
  <c r="F657" i="10" s="1"/>
  <c r="G654" i="10"/>
  <c r="E654" i="10"/>
  <c r="F654" i="10" s="1"/>
  <c r="G641" i="10"/>
  <c r="E641" i="10"/>
  <c r="F641" i="10" s="1"/>
  <c r="G638" i="10"/>
  <c r="E638" i="10"/>
  <c r="F638" i="10" s="1"/>
  <c r="G625" i="10"/>
  <c r="E625" i="10"/>
  <c r="F625" i="10" s="1"/>
  <c r="G622" i="10"/>
  <c r="E622" i="10"/>
  <c r="F622" i="10" s="1"/>
  <c r="G609" i="10"/>
  <c r="E609" i="10"/>
  <c r="F609" i="10" s="1"/>
  <c r="G603" i="10"/>
  <c r="E603" i="10"/>
  <c r="F603" i="10" s="1"/>
  <c r="G600" i="10"/>
  <c r="E600" i="10"/>
  <c r="F600" i="10" s="1"/>
  <c r="G597" i="10"/>
  <c r="E597" i="10"/>
  <c r="F597" i="10" s="1"/>
  <c r="G592" i="10"/>
  <c r="E592" i="10"/>
  <c r="F592" i="10" s="1"/>
  <c r="G590" i="12"/>
  <c r="E590" i="12"/>
  <c r="F590" i="12" s="1"/>
  <c r="G579" i="13"/>
  <c r="E579" i="13"/>
  <c r="F579" i="13" s="1"/>
  <c r="G573" i="10"/>
  <c r="E573" i="10"/>
  <c r="F573" i="10" s="1"/>
  <c r="G562" i="10"/>
  <c r="E562" i="10"/>
  <c r="F562" i="10" s="1"/>
  <c r="G554" i="10"/>
  <c r="E554" i="10"/>
  <c r="F554" i="10" s="1"/>
  <c r="G551" i="10"/>
  <c r="E551" i="10"/>
  <c r="F551" i="10" s="1"/>
  <c r="E549" i="13"/>
  <c r="F549" i="13" s="1"/>
  <c r="G549" i="13"/>
  <c r="E527" i="10"/>
  <c r="F527" i="10" s="1"/>
  <c r="G527" i="10"/>
  <c r="G521" i="10"/>
  <c r="E521" i="10"/>
  <c r="F521" i="10" s="1"/>
  <c r="G518" i="10"/>
  <c r="E518" i="10"/>
  <c r="F518" i="10" s="1"/>
  <c r="G499" i="10"/>
  <c r="E499" i="10"/>
  <c r="F499" i="10" s="1"/>
  <c r="G494" i="10"/>
  <c r="E494" i="10"/>
  <c r="F494" i="10" s="1"/>
  <c r="G475" i="10"/>
  <c r="E475" i="10"/>
  <c r="F475" i="10" s="1"/>
  <c r="G472" i="10"/>
  <c r="E472" i="10"/>
  <c r="F472" i="10" s="1"/>
  <c r="G469" i="10"/>
  <c r="E469" i="10"/>
  <c r="F469" i="10" s="1"/>
  <c r="E467" i="12"/>
  <c r="F467" i="12" s="1"/>
  <c r="G467" i="12"/>
  <c r="G464" i="10"/>
  <c r="E464" i="10"/>
  <c r="F464" i="10" s="1"/>
  <c r="G449" i="10"/>
  <c r="E449" i="10"/>
  <c r="F449" i="10" s="1"/>
  <c r="E364" i="11"/>
  <c r="F364" i="11" s="1"/>
  <c r="G364" i="11"/>
  <c r="G353" i="13"/>
  <c r="E353" i="13"/>
  <c r="F353" i="13" s="1"/>
  <c r="G329" i="13"/>
  <c r="E329" i="13"/>
  <c r="F329" i="13" s="1"/>
  <c r="G313" i="13"/>
  <c r="E313" i="13"/>
  <c r="F313" i="13" s="1"/>
  <c r="E305" i="13"/>
  <c r="F305" i="13" s="1"/>
  <c r="G305" i="13"/>
  <c r="G265" i="13"/>
  <c r="E265" i="13"/>
  <c r="F265" i="13" s="1"/>
  <c r="G233" i="13"/>
  <c r="E233" i="13"/>
  <c r="F233" i="13" s="1"/>
  <c r="G209" i="13"/>
  <c r="E209" i="13"/>
  <c r="F209" i="13" s="1"/>
  <c r="G168" i="10"/>
  <c r="E168" i="10"/>
  <c r="F168" i="10" s="1"/>
  <c r="E152" i="10"/>
  <c r="F152" i="10" s="1"/>
  <c r="G152" i="10"/>
  <c r="G136" i="10"/>
  <c r="E136" i="10"/>
  <c r="F136" i="10" s="1"/>
  <c r="E120" i="10"/>
  <c r="F120" i="10" s="1"/>
  <c r="G120" i="10"/>
  <c r="G104" i="10"/>
  <c r="E104" i="10"/>
  <c r="F104" i="10" s="1"/>
  <c r="G88" i="10"/>
  <c r="E88" i="10"/>
  <c r="F88" i="10" s="1"/>
  <c r="E72" i="10"/>
  <c r="F72" i="10" s="1"/>
  <c r="G72" i="10"/>
  <c r="E56" i="10"/>
  <c r="F56" i="10" s="1"/>
  <c r="G56" i="10"/>
  <c r="G40" i="10"/>
  <c r="E40" i="10"/>
  <c r="F40" i="10" s="1"/>
  <c r="E24" i="10"/>
  <c r="F24" i="10" s="1"/>
  <c r="G24" i="10"/>
  <c r="G860" i="10"/>
  <c r="E860" i="10"/>
  <c r="F860" i="10" s="1"/>
  <c r="G800" i="14"/>
  <c r="E800" i="14"/>
  <c r="F800" i="14" s="1"/>
  <c r="G792" i="14"/>
  <c r="E792" i="14"/>
  <c r="F792" i="14" s="1"/>
  <c r="E780" i="10"/>
  <c r="F780" i="10" s="1"/>
  <c r="G780" i="10"/>
  <c r="G772" i="10"/>
  <c r="E772" i="10"/>
  <c r="F772" i="10" s="1"/>
  <c r="G764" i="10"/>
  <c r="E764" i="10"/>
  <c r="F764" i="10" s="1"/>
  <c r="E748" i="10"/>
  <c r="F748" i="10" s="1"/>
  <c r="G748" i="10"/>
  <c r="E740" i="10"/>
  <c r="F740" i="10" s="1"/>
  <c r="G740" i="10"/>
  <c r="G732" i="10"/>
  <c r="E732" i="10"/>
  <c r="F732" i="10" s="1"/>
  <c r="G716" i="10"/>
  <c r="E716" i="10"/>
  <c r="F716" i="10" s="1"/>
  <c r="G708" i="10"/>
  <c r="E708" i="10"/>
  <c r="F708" i="10" s="1"/>
  <c r="G700" i="10"/>
  <c r="E700" i="10"/>
  <c r="F700" i="10" s="1"/>
  <c r="G692" i="10"/>
  <c r="E692" i="10"/>
  <c r="F692" i="10" s="1"/>
  <c r="G684" i="10"/>
  <c r="E684" i="10"/>
  <c r="F684" i="10" s="1"/>
  <c r="G676" i="10"/>
  <c r="E676" i="10"/>
  <c r="F676" i="10" s="1"/>
  <c r="G668" i="10"/>
  <c r="E668" i="10"/>
  <c r="F668" i="10" s="1"/>
  <c r="G660" i="10"/>
  <c r="E660" i="10"/>
  <c r="F660" i="10" s="1"/>
  <c r="G658" i="12"/>
  <c r="E658" i="12"/>
  <c r="F658" i="12" s="1"/>
  <c r="G652" i="10"/>
  <c r="E652" i="10"/>
  <c r="F652" i="10" s="1"/>
  <c r="G644" i="10"/>
  <c r="E644" i="10"/>
  <c r="F644" i="10" s="1"/>
  <c r="G636" i="10"/>
  <c r="E636" i="10"/>
  <c r="F636" i="10" s="1"/>
  <c r="G631" i="11"/>
  <c r="E631" i="11"/>
  <c r="F631" i="11" s="1"/>
  <c r="G628" i="10"/>
  <c r="E628" i="10"/>
  <c r="F628" i="10" s="1"/>
  <c r="G623" i="11"/>
  <c r="E623" i="11"/>
  <c r="F623" i="11" s="1"/>
  <c r="G620" i="10"/>
  <c r="E620" i="10"/>
  <c r="F620" i="10" s="1"/>
  <c r="G612" i="10"/>
  <c r="E612" i="10"/>
  <c r="F612" i="10" s="1"/>
  <c r="G607" i="11"/>
  <c r="E607" i="11"/>
  <c r="F607" i="11" s="1"/>
  <c r="G604" i="10"/>
  <c r="E604" i="10"/>
  <c r="F604" i="10" s="1"/>
  <c r="G596" i="10"/>
  <c r="E596" i="10"/>
  <c r="F596" i="10" s="1"/>
  <c r="G588" i="10"/>
  <c r="E588" i="10"/>
  <c r="F588" i="10" s="1"/>
  <c r="G583" i="11"/>
  <c r="E583" i="11"/>
  <c r="F583" i="11" s="1"/>
  <c r="G580" i="10"/>
  <c r="E580" i="10"/>
  <c r="F580" i="10" s="1"/>
  <c r="G572" i="10"/>
  <c r="E572" i="10"/>
  <c r="F572" i="10" s="1"/>
  <c r="G564" i="10"/>
  <c r="E564" i="10"/>
  <c r="F564" i="10" s="1"/>
  <c r="G556" i="10"/>
  <c r="E556" i="10"/>
  <c r="F556" i="10" s="1"/>
  <c r="G548" i="10"/>
  <c r="E548" i="10"/>
  <c r="F548" i="10" s="1"/>
  <c r="G540" i="10"/>
  <c r="E540" i="10"/>
  <c r="F540" i="10" s="1"/>
  <c r="G532" i="10"/>
  <c r="E532" i="10"/>
  <c r="F532" i="10" s="1"/>
  <c r="G524" i="10"/>
  <c r="E524" i="10"/>
  <c r="F524" i="10" s="1"/>
  <c r="G516" i="10"/>
  <c r="E516" i="10"/>
  <c r="F516" i="10" s="1"/>
  <c r="G508" i="10"/>
  <c r="E508" i="10"/>
  <c r="F508" i="10" s="1"/>
  <c r="G500" i="10"/>
  <c r="E500" i="10"/>
  <c r="F500" i="10" s="1"/>
  <c r="E495" i="11"/>
  <c r="F495" i="11" s="1"/>
  <c r="G495" i="11"/>
  <c r="G492" i="10"/>
  <c r="E492" i="10"/>
  <c r="F492" i="10" s="1"/>
  <c r="G484" i="10"/>
  <c r="E484" i="10"/>
  <c r="F484" i="10" s="1"/>
  <c r="G480" i="14"/>
  <c r="E480" i="14"/>
  <c r="F480" i="14" s="1"/>
  <c r="G476" i="10"/>
  <c r="E476" i="10"/>
  <c r="F476" i="10" s="1"/>
  <c r="G468" i="10"/>
  <c r="E468" i="10"/>
  <c r="F468" i="10" s="1"/>
  <c r="G460" i="10"/>
  <c r="E460" i="10"/>
  <c r="F460" i="10" s="1"/>
  <c r="E164" i="10"/>
  <c r="F164" i="10" s="1"/>
  <c r="G164" i="10"/>
  <c r="G162" i="12"/>
  <c r="E162" i="12"/>
  <c r="F162" i="12" s="1"/>
  <c r="G156" i="10"/>
  <c r="E156" i="10"/>
  <c r="F156" i="10" s="1"/>
  <c r="E148" i="10"/>
  <c r="F148" i="10" s="1"/>
  <c r="G148" i="10"/>
  <c r="G146" i="12"/>
  <c r="E146" i="12"/>
  <c r="F146" i="12" s="1"/>
  <c r="G143" i="11"/>
  <c r="E143" i="11"/>
  <c r="F143" i="11" s="1"/>
  <c r="G140" i="10"/>
  <c r="E140" i="10"/>
  <c r="F140" i="10" s="1"/>
  <c r="G135" i="11"/>
  <c r="E135" i="11"/>
  <c r="F135" i="11" s="1"/>
  <c r="E132" i="10"/>
  <c r="F132" i="10" s="1"/>
  <c r="G132" i="10"/>
  <c r="G130" i="12"/>
  <c r="E130" i="12"/>
  <c r="F130" i="12" s="1"/>
  <c r="G127" i="11"/>
  <c r="E127" i="11"/>
  <c r="F127" i="11" s="1"/>
  <c r="G124" i="10"/>
  <c r="E124" i="10"/>
  <c r="F124" i="10" s="1"/>
  <c r="G122" i="12"/>
  <c r="E122" i="12"/>
  <c r="F122" i="12" s="1"/>
  <c r="E116" i="10"/>
  <c r="F116" i="10" s="1"/>
  <c r="G116" i="10"/>
  <c r="G108" i="10"/>
  <c r="E108" i="10"/>
  <c r="F108" i="10" s="1"/>
  <c r="G106" i="12"/>
  <c r="E106" i="12"/>
  <c r="F106" i="12" s="1"/>
  <c r="E100" i="10"/>
  <c r="F100" i="10" s="1"/>
  <c r="G100" i="10"/>
  <c r="G98" i="12"/>
  <c r="E98" i="12"/>
  <c r="F98" i="12" s="1"/>
  <c r="G92" i="10"/>
  <c r="E92" i="10"/>
  <c r="F92" i="10" s="1"/>
  <c r="E84" i="10"/>
  <c r="F84" i="10" s="1"/>
  <c r="G84" i="10"/>
  <c r="G76" i="10"/>
  <c r="E76" i="10"/>
  <c r="F76" i="10" s="1"/>
  <c r="E68" i="10"/>
  <c r="F68" i="10" s="1"/>
  <c r="G68" i="10"/>
  <c r="G60" i="10"/>
  <c r="E60" i="10"/>
  <c r="F60" i="10" s="1"/>
  <c r="E52" i="10"/>
  <c r="F52" i="10" s="1"/>
  <c r="G52" i="10"/>
  <c r="G50" i="12"/>
  <c r="E50" i="12"/>
  <c r="F50" i="12" s="1"/>
  <c r="G44" i="10"/>
  <c r="E44" i="10"/>
  <c r="F44" i="10" s="1"/>
  <c r="G42" i="12"/>
  <c r="E42" i="12"/>
  <c r="F42" i="12" s="1"/>
  <c r="E36" i="10"/>
  <c r="F36" i="10" s="1"/>
  <c r="G36" i="10"/>
  <c r="G28" i="10"/>
  <c r="E28" i="10"/>
  <c r="F28" i="10" s="1"/>
  <c r="E20" i="10"/>
  <c r="F20" i="10" s="1"/>
  <c r="G20" i="10"/>
  <c r="G12" i="10"/>
  <c r="E12" i="10"/>
  <c r="F12" i="10" s="1"/>
  <c r="G1068" i="11"/>
  <c r="E1068" i="11"/>
  <c r="F1068" i="11" s="1"/>
  <c r="G968" i="13"/>
  <c r="E968" i="13"/>
  <c r="F968" i="13" s="1"/>
  <c r="G936" i="13"/>
  <c r="E936" i="13"/>
  <c r="F936" i="13" s="1"/>
  <c r="G1095" i="10"/>
  <c r="E1095" i="10"/>
  <c r="F1095" i="10" s="1"/>
  <c r="G1083" i="10"/>
  <c r="E1083" i="10"/>
  <c r="F1083" i="10" s="1"/>
  <c r="E1079" i="10"/>
  <c r="F1079" i="10" s="1"/>
  <c r="G1079" i="10"/>
  <c r="G1075" i="10"/>
  <c r="E1075" i="10"/>
  <c r="F1075" i="10" s="1"/>
  <c r="G1073" i="14"/>
  <c r="E1073" i="14"/>
  <c r="F1073" i="14" s="1"/>
  <c r="G1067" i="10"/>
  <c r="E1067" i="10"/>
  <c r="F1067" i="10" s="1"/>
  <c r="G1065" i="14"/>
  <c r="E1065" i="14"/>
  <c r="F1065" i="14" s="1"/>
  <c r="E1063" i="10"/>
  <c r="F1063" i="10" s="1"/>
  <c r="G1063" i="10"/>
  <c r="G1059" i="10"/>
  <c r="E1059" i="10"/>
  <c r="F1059" i="10" s="1"/>
  <c r="G1057" i="14"/>
  <c r="E1057" i="14"/>
  <c r="F1057" i="14" s="1"/>
  <c r="E1055" i="10"/>
  <c r="F1055" i="10" s="1"/>
  <c r="G1055" i="10"/>
  <c r="G1051" i="10"/>
  <c r="E1051" i="10"/>
  <c r="F1051" i="10" s="1"/>
  <c r="G1049" i="14"/>
  <c r="E1049" i="14"/>
  <c r="F1049" i="14" s="1"/>
  <c r="E1047" i="10"/>
  <c r="F1047" i="10" s="1"/>
  <c r="G1047" i="10"/>
  <c r="G1043" i="10"/>
  <c r="E1043" i="10"/>
  <c r="F1043" i="10" s="1"/>
  <c r="E1039" i="10"/>
  <c r="F1039" i="10" s="1"/>
  <c r="G1039" i="10"/>
  <c r="E1035" i="10"/>
  <c r="F1035" i="10" s="1"/>
  <c r="G1035" i="10"/>
  <c r="E1031" i="10"/>
  <c r="F1031" i="10" s="1"/>
  <c r="G1031" i="10"/>
  <c r="G1025" i="14"/>
  <c r="E1025" i="14"/>
  <c r="F1025" i="14" s="1"/>
  <c r="G1023" i="10"/>
  <c r="E1023" i="10"/>
  <c r="F1023" i="10" s="1"/>
  <c r="G1019" i="10"/>
  <c r="E1019" i="10"/>
  <c r="F1019" i="10" s="1"/>
  <c r="G1017" i="14"/>
  <c r="E1017" i="14"/>
  <c r="F1017" i="14" s="1"/>
  <c r="G1011" i="10"/>
  <c r="E1011" i="10"/>
  <c r="F1011" i="10" s="1"/>
  <c r="G1009" i="14"/>
  <c r="E1009" i="14"/>
  <c r="F1009" i="14" s="1"/>
  <c r="E1007" i="10"/>
  <c r="F1007" i="10" s="1"/>
  <c r="G1007" i="10"/>
  <c r="G1003" i="10"/>
  <c r="E1003" i="10"/>
  <c r="F1003" i="10" s="1"/>
  <c r="E999" i="10"/>
  <c r="F999" i="10" s="1"/>
  <c r="G999" i="10"/>
  <c r="G993" i="14"/>
  <c r="E993" i="14"/>
  <c r="F993" i="14" s="1"/>
  <c r="E991" i="10"/>
  <c r="F991" i="10" s="1"/>
  <c r="G991" i="10"/>
  <c r="E987" i="10"/>
  <c r="F987" i="10" s="1"/>
  <c r="G987" i="10"/>
  <c r="E983" i="10"/>
  <c r="F983" i="10" s="1"/>
  <c r="G983" i="10"/>
  <c r="G979" i="10"/>
  <c r="E979" i="10"/>
  <c r="F979" i="10" s="1"/>
  <c r="G971" i="10"/>
  <c r="E971" i="10"/>
  <c r="F971" i="10" s="1"/>
  <c r="E967" i="10"/>
  <c r="F967" i="10" s="1"/>
  <c r="G967" i="10"/>
  <c r="E963" i="10"/>
  <c r="F963" i="10" s="1"/>
  <c r="G963" i="10"/>
  <c r="G955" i="10"/>
  <c r="E955" i="10"/>
  <c r="F955" i="10" s="1"/>
  <c r="E951" i="10"/>
  <c r="F951" i="10" s="1"/>
  <c r="G951" i="10"/>
  <c r="G947" i="10"/>
  <c r="E947" i="10"/>
  <c r="F947" i="10" s="1"/>
  <c r="E943" i="10"/>
  <c r="F943" i="10" s="1"/>
  <c r="G943" i="10"/>
  <c r="E939" i="10"/>
  <c r="F939" i="10" s="1"/>
  <c r="G939" i="10"/>
  <c r="E935" i="10"/>
  <c r="F935" i="10" s="1"/>
  <c r="G935" i="10"/>
  <c r="G931" i="10"/>
  <c r="E931" i="10"/>
  <c r="F931" i="10" s="1"/>
  <c r="G927" i="10"/>
  <c r="E927" i="10"/>
  <c r="F927" i="10" s="1"/>
  <c r="G923" i="10"/>
  <c r="E923" i="10"/>
  <c r="F923" i="10" s="1"/>
  <c r="E919" i="10"/>
  <c r="F919" i="10" s="1"/>
  <c r="G919" i="10"/>
  <c r="E911" i="10"/>
  <c r="F911" i="10" s="1"/>
  <c r="G911" i="10"/>
  <c r="G907" i="10"/>
  <c r="E907" i="10"/>
  <c r="F907" i="10" s="1"/>
  <c r="E903" i="10"/>
  <c r="F903" i="10" s="1"/>
  <c r="G903" i="10"/>
  <c r="G899" i="10"/>
  <c r="E899" i="10"/>
  <c r="F899" i="10" s="1"/>
  <c r="E895" i="10"/>
  <c r="F895" i="10" s="1"/>
  <c r="G895" i="10"/>
  <c r="G891" i="10"/>
  <c r="E891" i="10"/>
  <c r="F891" i="10" s="1"/>
  <c r="E887" i="10"/>
  <c r="F887" i="10" s="1"/>
  <c r="G887" i="10"/>
  <c r="G883" i="10"/>
  <c r="E883" i="10"/>
  <c r="F883" i="10" s="1"/>
  <c r="E879" i="10"/>
  <c r="F879" i="10" s="1"/>
  <c r="G879" i="10"/>
  <c r="E875" i="10"/>
  <c r="F875" i="10" s="1"/>
  <c r="G875" i="10"/>
  <c r="E871" i="10"/>
  <c r="F871" i="10" s="1"/>
  <c r="G871" i="10"/>
  <c r="E861" i="13"/>
  <c r="F861" i="13" s="1"/>
  <c r="G861" i="13"/>
  <c r="E853" i="10"/>
  <c r="F853" i="10" s="1"/>
  <c r="G853" i="10"/>
  <c r="G849" i="10"/>
  <c r="E849" i="10"/>
  <c r="F849" i="10" s="1"/>
  <c r="G846" i="12"/>
  <c r="E846" i="12"/>
  <c r="F846" i="12" s="1"/>
  <c r="E845" i="10"/>
  <c r="F845" i="10" s="1"/>
  <c r="G845" i="10"/>
  <c r="G833" i="10"/>
  <c r="E833" i="10"/>
  <c r="F833" i="10" s="1"/>
  <c r="G830" i="12"/>
  <c r="E830" i="12"/>
  <c r="F830" i="12" s="1"/>
  <c r="E829" i="10"/>
  <c r="F829" i="10" s="1"/>
  <c r="G829" i="10"/>
  <c r="G825" i="10"/>
  <c r="E825" i="10"/>
  <c r="F825" i="10" s="1"/>
  <c r="E821" i="10"/>
  <c r="F821" i="10" s="1"/>
  <c r="G821" i="10"/>
  <c r="G817" i="10"/>
  <c r="E817" i="10"/>
  <c r="F817" i="10" s="1"/>
  <c r="G814" i="12"/>
  <c r="E814" i="12"/>
  <c r="F814" i="12" s="1"/>
  <c r="G813" i="10"/>
  <c r="E813" i="10"/>
  <c r="F813" i="10" s="1"/>
  <c r="G809" i="10"/>
  <c r="E809" i="10"/>
  <c r="F809" i="10" s="1"/>
  <c r="G805" i="10"/>
  <c r="E805" i="10"/>
  <c r="F805" i="10" s="1"/>
  <c r="G794" i="10"/>
  <c r="E794" i="10"/>
  <c r="F794" i="10" s="1"/>
  <c r="E787" i="10"/>
  <c r="F787" i="10" s="1"/>
  <c r="G787" i="10"/>
  <c r="G770" i="10"/>
  <c r="E770" i="10"/>
  <c r="F770" i="10" s="1"/>
  <c r="E767" i="10"/>
  <c r="F767" i="10" s="1"/>
  <c r="G767" i="10"/>
  <c r="G761" i="13"/>
  <c r="E761" i="13"/>
  <c r="F761" i="13" s="1"/>
  <c r="E760" i="10"/>
  <c r="F760" i="10" s="1"/>
  <c r="G760" i="10"/>
  <c r="G753" i="10"/>
  <c r="E753" i="10"/>
  <c r="F753" i="10" s="1"/>
  <c r="E750" i="10"/>
  <c r="F750" i="10" s="1"/>
  <c r="G750" i="10"/>
  <c r="G733" i="10"/>
  <c r="E733" i="10"/>
  <c r="F733" i="10" s="1"/>
  <c r="G723" i="10"/>
  <c r="E723" i="10"/>
  <c r="F723" i="10" s="1"/>
  <c r="G721" i="14"/>
  <c r="E721" i="14"/>
  <c r="F721" i="14" s="1"/>
  <c r="G706" i="10"/>
  <c r="E706" i="10"/>
  <c r="F706" i="10" s="1"/>
  <c r="E703" i="10"/>
  <c r="F703" i="10" s="1"/>
  <c r="G703" i="10"/>
  <c r="G696" i="10"/>
  <c r="E696" i="10"/>
  <c r="F696" i="10" s="1"/>
  <c r="G683" i="10"/>
  <c r="E683" i="10"/>
  <c r="F683" i="10" s="1"/>
  <c r="G680" i="10"/>
  <c r="E680" i="10"/>
  <c r="F680" i="10" s="1"/>
  <c r="G667" i="10"/>
  <c r="E667" i="10"/>
  <c r="F667" i="10" s="1"/>
  <c r="G664" i="10"/>
  <c r="E664" i="10"/>
  <c r="F664" i="10" s="1"/>
  <c r="G651" i="10"/>
  <c r="E651" i="10"/>
  <c r="F651" i="10" s="1"/>
  <c r="G649" i="13"/>
  <c r="E649" i="13"/>
  <c r="F649" i="13" s="1"/>
  <c r="G648" i="10"/>
  <c r="E648" i="10"/>
  <c r="F648" i="10" s="1"/>
  <c r="E639" i="12"/>
  <c r="F639" i="12" s="1"/>
  <c r="G639" i="12"/>
  <c r="G635" i="10"/>
  <c r="E635" i="10"/>
  <c r="F635" i="10" s="1"/>
  <c r="G632" i="10"/>
  <c r="E632" i="10"/>
  <c r="F632" i="10" s="1"/>
  <c r="E623" i="12"/>
  <c r="F623" i="12" s="1"/>
  <c r="G623" i="12"/>
  <c r="G619" i="10"/>
  <c r="E619" i="10"/>
  <c r="F619" i="10" s="1"/>
  <c r="G616" i="10"/>
  <c r="E616" i="10"/>
  <c r="F616" i="10" s="1"/>
  <c r="E607" i="12"/>
  <c r="F607" i="12" s="1"/>
  <c r="G607" i="12"/>
  <c r="G598" i="12"/>
  <c r="E598" i="12"/>
  <c r="F598" i="12" s="1"/>
  <c r="G587" i="10"/>
  <c r="E587" i="10"/>
  <c r="F587" i="10" s="1"/>
  <c r="G584" i="10"/>
  <c r="E584" i="10"/>
  <c r="F584" i="10" s="1"/>
  <c r="G581" i="10"/>
  <c r="E581" i="10"/>
  <c r="F581" i="10" s="1"/>
  <c r="G576" i="10"/>
  <c r="E576" i="10"/>
  <c r="F576" i="10" s="1"/>
  <c r="G574" i="12"/>
  <c r="E574" i="12"/>
  <c r="F574" i="12" s="1"/>
  <c r="G558" i="13"/>
  <c r="E558" i="13"/>
  <c r="F558" i="13" s="1"/>
  <c r="G557" i="10"/>
  <c r="E557" i="10"/>
  <c r="F557" i="10" s="1"/>
  <c r="G546" i="10"/>
  <c r="E546" i="10"/>
  <c r="F546" i="10" s="1"/>
  <c r="G538" i="10"/>
  <c r="E538" i="10"/>
  <c r="F538" i="10" s="1"/>
  <c r="E511" i="10"/>
  <c r="F511" i="10" s="1"/>
  <c r="G511" i="10"/>
  <c r="G505" i="10"/>
  <c r="E505" i="10"/>
  <c r="F505" i="10" s="1"/>
  <c r="G502" i="10"/>
  <c r="E502" i="10"/>
  <c r="F502" i="10" s="1"/>
  <c r="G483" i="10"/>
  <c r="E483" i="10"/>
  <c r="F483" i="10" s="1"/>
  <c r="E465" i="13"/>
  <c r="F465" i="13" s="1"/>
  <c r="G465" i="13"/>
  <c r="G459" i="10"/>
  <c r="E459" i="10"/>
  <c r="F459" i="10" s="1"/>
  <c r="G446" i="10"/>
  <c r="E446" i="10"/>
  <c r="F446" i="10" s="1"/>
  <c r="G443" i="10"/>
  <c r="E443" i="10"/>
  <c r="F443" i="10" s="1"/>
  <c r="G436" i="10"/>
  <c r="E436" i="10"/>
  <c r="F436" i="10" s="1"/>
  <c r="G428" i="10"/>
  <c r="E428" i="10"/>
  <c r="F428" i="10" s="1"/>
  <c r="G424" i="10"/>
  <c r="E424" i="10"/>
  <c r="F424" i="10" s="1"/>
  <c r="G420" i="10"/>
  <c r="E420" i="10"/>
  <c r="F420" i="10" s="1"/>
  <c r="G416" i="10"/>
  <c r="E416" i="10"/>
  <c r="F416" i="10" s="1"/>
  <c r="G412" i="10"/>
  <c r="E412" i="10"/>
  <c r="F412" i="10" s="1"/>
  <c r="G408" i="10"/>
  <c r="E408" i="10"/>
  <c r="F408" i="10" s="1"/>
  <c r="G404" i="10"/>
  <c r="E404" i="10"/>
  <c r="F404" i="10" s="1"/>
  <c r="G400" i="10"/>
  <c r="E400" i="10"/>
  <c r="F400" i="10" s="1"/>
  <c r="G396" i="10"/>
  <c r="E396" i="10"/>
  <c r="F396" i="10" s="1"/>
  <c r="G392" i="10"/>
  <c r="E392" i="10"/>
  <c r="F392" i="10" s="1"/>
  <c r="G388" i="10"/>
  <c r="E388" i="10"/>
  <c r="F388" i="10" s="1"/>
  <c r="G384" i="10"/>
  <c r="E384" i="10"/>
  <c r="F384" i="10" s="1"/>
  <c r="G380" i="10"/>
  <c r="E380" i="10"/>
  <c r="F380" i="10" s="1"/>
  <c r="G376" i="10"/>
  <c r="E376" i="10"/>
  <c r="F376" i="10" s="1"/>
  <c r="G372" i="10"/>
  <c r="E372" i="10"/>
  <c r="F372" i="10" s="1"/>
  <c r="G368" i="10"/>
  <c r="E368" i="10"/>
  <c r="F368" i="10" s="1"/>
  <c r="G364" i="10"/>
  <c r="E364" i="10"/>
  <c r="F364" i="10" s="1"/>
  <c r="G360" i="10"/>
  <c r="E360" i="10"/>
  <c r="F360" i="10" s="1"/>
  <c r="G356" i="10"/>
  <c r="E356" i="10"/>
  <c r="F356" i="10" s="1"/>
  <c r="G352" i="10"/>
  <c r="E352" i="10"/>
  <c r="F352" i="10" s="1"/>
  <c r="G348" i="10"/>
  <c r="E348" i="10"/>
  <c r="F348" i="10" s="1"/>
  <c r="G344" i="10"/>
  <c r="E344" i="10"/>
  <c r="F344" i="10" s="1"/>
  <c r="E340" i="10"/>
  <c r="F340" i="10" s="1"/>
  <c r="G340" i="10"/>
  <c r="G336" i="10"/>
  <c r="E336" i="10"/>
  <c r="F336" i="10" s="1"/>
  <c r="G332" i="10"/>
  <c r="E332" i="10"/>
  <c r="F332" i="10" s="1"/>
  <c r="E328" i="10"/>
  <c r="F328" i="10" s="1"/>
  <c r="G328" i="10"/>
  <c r="E324" i="10"/>
  <c r="F324" i="10" s="1"/>
  <c r="G324" i="10"/>
  <c r="G320" i="10"/>
  <c r="E320" i="10"/>
  <c r="F320" i="10" s="1"/>
  <c r="G316" i="10"/>
  <c r="E316" i="10"/>
  <c r="F316" i="10" s="1"/>
  <c r="E312" i="10"/>
  <c r="F312" i="10" s="1"/>
  <c r="G312" i="10"/>
  <c r="E308" i="10"/>
  <c r="F308" i="10" s="1"/>
  <c r="G308" i="10"/>
  <c r="G304" i="10"/>
  <c r="E304" i="10"/>
  <c r="F304" i="10" s="1"/>
  <c r="G300" i="10"/>
  <c r="E300" i="10"/>
  <c r="F300" i="10" s="1"/>
  <c r="G296" i="10"/>
  <c r="E296" i="10"/>
  <c r="F296" i="10" s="1"/>
  <c r="E292" i="10"/>
  <c r="F292" i="10" s="1"/>
  <c r="G292" i="10"/>
  <c r="G288" i="10"/>
  <c r="E288" i="10"/>
  <c r="F288" i="10" s="1"/>
  <c r="G284" i="10"/>
  <c r="E284" i="10"/>
  <c r="F284" i="10" s="1"/>
  <c r="E280" i="10"/>
  <c r="F280" i="10" s="1"/>
  <c r="G280" i="10"/>
  <c r="E276" i="10"/>
  <c r="F276" i="10" s="1"/>
  <c r="G276" i="10"/>
  <c r="G272" i="10"/>
  <c r="E272" i="10"/>
  <c r="F272" i="10" s="1"/>
  <c r="G268" i="10"/>
  <c r="E268" i="10"/>
  <c r="F268" i="10" s="1"/>
  <c r="G264" i="10"/>
  <c r="E264" i="10"/>
  <c r="F264" i="10" s="1"/>
  <c r="E260" i="10"/>
  <c r="F260" i="10" s="1"/>
  <c r="G260" i="10"/>
  <c r="G256" i="10"/>
  <c r="E256" i="10"/>
  <c r="F256" i="10" s="1"/>
  <c r="G252" i="10"/>
  <c r="E252" i="10"/>
  <c r="F252" i="10" s="1"/>
  <c r="E248" i="10"/>
  <c r="F248" i="10" s="1"/>
  <c r="G248" i="10"/>
  <c r="E244" i="10"/>
  <c r="F244" i="10" s="1"/>
  <c r="G244" i="10"/>
  <c r="G240" i="10"/>
  <c r="E240" i="10"/>
  <c r="F240" i="10" s="1"/>
  <c r="G236" i="10"/>
  <c r="E236" i="10"/>
  <c r="F236" i="10" s="1"/>
  <c r="G232" i="10"/>
  <c r="E232" i="10"/>
  <c r="F232" i="10" s="1"/>
  <c r="E228" i="10"/>
  <c r="F228" i="10" s="1"/>
  <c r="G228" i="10"/>
  <c r="G224" i="10"/>
  <c r="E224" i="10"/>
  <c r="F224" i="10" s="1"/>
  <c r="G220" i="10"/>
  <c r="E220" i="10"/>
  <c r="F220" i="10" s="1"/>
  <c r="G216" i="10"/>
  <c r="E216" i="10"/>
  <c r="F216" i="10" s="1"/>
  <c r="E212" i="10"/>
  <c r="F212" i="10" s="1"/>
  <c r="G212" i="10"/>
  <c r="G208" i="10"/>
  <c r="E208" i="10"/>
  <c r="F208" i="10" s="1"/>
  <c r="G204" i="10"/>
  <c r="E204" i="10"/>
  <c r="F204" i="10" s="1"/>
  <c r="E200" i="10"/>
  <c r="F200" i="10" s="1"/>
  <c r="G200" i="10"/>
  <c r="E196" i="10"/>
  <c r="F196" i="10" s="1"/>
  <c r="G196" i="10"/>
  <c r="G192" i="10"/>
  <c r="E192" i="10"/>
  <c r="F192" i="10" s="1"/>
  <c r="G188" i="10"/>
  <c r="E188" i="10"/>
  <c r="F188" i="10" s="1"/>
  <c r="E184" i="10"/>
  <c r="F184" i="10" s="1"/>
  <c r="G184" i="10"/>
  <c r="E180" i="10"/>
  <c r="F180" i="10" s="1"/>
  <c r="G180" i="10"/>
  <c r="G172" i="10"/>
  <c r="E172" i="10"/>
  <c r="F172" i="10" s="1"/>
  <c r="E162" i="10"/>
  <c r="F162" i="10" s="1"/>
  <c r="G162" i="10"/>
  <c r="E160" i="13"/>
  <c r="F160" i="13" s="1"/>
  <c r="G160" i="13"/>
  <c r="E146" i="10"/>
  <c r="F146" i="10" s="1"/>
  <c r="G146" i="10"/>
  <c r="G141" i="14"/>
  <c r="E141" i="14"/>
  <c r="F141" i="14" s="1"/>
  <c r="E130" i="10"/>
  <c r="F130" i="10" s="1"/>
  <c r="G130" i="10"/>
  <c r="E128" i="13"/>
  <c r="F128" i="13" s="1"/>
  <c r="G128" i="13"/>
  <c r="E114" i="10"/>
  <c r="F114" i="10" s="1"/>
  <c r="G114" i="10"/>
  <c r="G109" i="14"/>
  <c r="E109" i="14"/>
  <c r="F109" i="14" s="1"/>
  <c r="E98" i="10"/>
  <c r="F98" i="10" s="1"/>
  <c r="G98" i="10"/>
  <c r="E82" i="10"/>
  <c r="F82" i="10" s="1"/>
  <c r="G82" i="10"/>
  <c r="G77" i="14"/>
  <c r="E77" i="14"/>
  <c r="F77" i="14" s="1"/>
  <c r="E66" i="10"/>
  <c r="F66" i="10" s="1"/>
  <c r="G66" i="10"/>
  <c r="E64" i="13"/>
  <c r="F64" i="13" s="1"/>
  <c r="G64" i="13"/>
  <c r="E50" i="10"/>
  <c r="F50" i="10" s="1"/>
  <c r="G50" i="10"/>
  <c r="E34" i="10"/>
  <c r="F34" i="10" s="1"/>
  <c r="G34" i="10"/>
  <c r="E18" i="10"/>
  <c r="F18" i="10" s="1"/>
  <c r="G18" i="10"/>
  <c r="E16" i="13"/>
  <c r="F16" i="13" s="1"/>
  <c r="G16" i="13"/>
  <c r="E1005" i="10"/>
  <c r="F1005" i="10" s="1"/>
  <c r="G3" i="12"/>
  <c r="E3" i="12"/>
  <c r="F3" i="12" s="1"/>
  <c r="E688" i="10"/>
  <c r="F688" i="10" s="1"/>
  <c r="G1052" i="11"/>
  <c r="E1052" i="11"/>
  <c r="F1052" i="11" s="1"/>
  <c r="G997" i="13"/>
  <c r="E997" i="13"/>
  <c r="F997" i="13" s="1"/>
  <c r="G690" i="10"/>
  <c r="E690" i="10"/>
  <c r="F690" i="10" s="1"/>
  <c r="G645" i="10"/>
  <c r="E645" i="10"/>
  <c r="F645" i="10" s="1"/>
  <c r="G568" i="10"/>
  <c r="E568" i="10"/>
  <c r="F568" i="10" s="1"/>
  <c r="E542" i="13"/>
  <c r="F542" i="13" s="1"/>
  <c r="G542" i="13"/>
  <c r="G530" i="10"/>
  <c r="E530" i="10"/>
  <c r="F530" i="10" s="1"/>
  <c r="G486" i="10"/>
  <c r="E486" i="10"/>
  <c r="F486" i="10" s="1"/>
  <c r="G467" i="10"/>
  <c r="E467" i="10"/>
  <c r="F467" i="10" s="1"/>
  <c r="G448" i="14"/>
  <c r="E448" i="14"/>
  <c r="F448" i="14" s="1"/>
  <c r="G23" i="14"/>
  <c r="E23" i="14"/>
  <c r="F23" i="14" s="1"/>
  <c r="G1096" i="10"/>
  <c r="E1096" i="10"/>
  <c r="F1096" i="10" s="1"/>
  <c r="G1092" i="10"/>
  <c r="E1092" i="10"/>
  <c r="F1092" i="10" s="1"/>
  <c r="E1088" i="10"/>
  <c r="F1088" i="10" s="1"/>
  <c r="G1088" i="10"/>
  <c r="G1084" i="10"/>
  <c r="E1084" i="10"/>
  <c r="F1084" i="10" s="1"/>
  <c r="E1080" i="10"/>
  <c r="F1080" i="10" s="1"/>
  <c r="G1080" i="10"/>
  <c r="E1072" i="10"/>
  <c r="F1072" i="10" s="1"/>
  <c r="G1072" i="10"/>
  <c r="G1068" i="10"/>
  <c r="E1068" i="10"/>
  <c r="F1068" i="10" s="1"/>
  <c r="E1064" i="10"/>
  <c r="F1064" i="10" s="1"/>
  <c r="G1064" i="10"/>
  <c r="G1060" i="10"/>
  <c r="E1060" i="10"/>
  <c r="F1060" i="10" s="1"/>
  <c r="E1056" i="10"/>
  <c r="F1056" i="10" s="1"/>
  <c r="G1056" i="10"/>
  <c r="G1052" i="10"/>
  <c r="E1052" i="10"/>
  <c r="F1052" i="10" s="1"/>
  <c r="E1048" i="10"/>
  <c r="F1048" i="10" s="1"/>
  <c r="G1048" i="10"/>
  <c r="E1040" i="10"/>
  <c r="F1040" i="10" s="1"/>
  <c r="G1040" i="10"/>
  <c r="E1032" i="10"/>
  <c r="F1032" i="10" s="1"/>
  <c r="G1032" i="10"/>
  <c r="E1028" i="10"/>
  <c r="F1028" i="10" s="1"/>
  <c r="G1028" i="10"/>
  <c r="G1024" i="10"/>
  <c r="E1024" i="10"/>
  <c r="F1024" i="10" s="1"/>
  <c r="E1008" i="10"/>
  <c r="F1008" i="10" s="1"/>
  <c r="G1008" i="10"/>
  <c r="G1004" i="10"/>
  <c r="E1004" i="10"/>
  <c r="F1004" i="10" s="1"/>
  <c r="G996" i="10"/>
  <c r="E996" i="10"/>
  <c r="F996" i="10" s="1"/>
  <c r="E992" i="10"/>
  <c r="F992" i="10" s="1"/>
  <c r="G992" i="10"/>
  <c r="E988" i="10"/>
  <c r="F988" i="10" s="1"/>
  <c r="G988" i="10"/>
  <c r="E984" i="10"/>
  <c r="F984" i="10" s="1"/>
  <c r="G984" i="10"/>
  <c r="E972" i="10"/>
  <c r="F972" i="10" s="1"/>
  <c r="G972" i="10"/>
  <c r="E968" i="10"/>
  <c r="F968" i="10" s="1"/>
  <c r="G968" i="10"/>
  <c r="G960" i="10"/>
  <c r="E960" i="10"/>
  <c r="F960" i="10" s="1"/>
  <c r="G956" i="10"/>
  <c r="E956" i="10"/>
  <c r="F956" i="10" s="1"/>
  <c r="E936" i="10"/>
  <c r="F936" i="10" s="1"/>
  <c r="G936" i="10"/>
  <c r="G932" i="10"/>
  <c r="E932" i="10"/>
  <c r="F932" i="10" s="1"/>
  <c r="G924" i="10"/>
  <c r="E924" i="10"/>
  <c r="F924" i="10" s="1"/>
  <c r="E920" i="10"/>
  <c r="F920" i="10" s="1"/>
  <c r="G920" i="10"/>
  <c r="E912" i="10"/>
  <c r="F912" i="10" s="1"/>
  <c r="G912" i="10"/>
  <c r="E908" i="10"/>
  <c r="F908" i="10" s="1"/>
  <c r="G908" i="10"/>
  <c r="E904" i="10"/>
  <c r="F904" i="10" s="1"/>
  <c r="G904" i="10"/>
  <c r="E900" i="10"/>
  <c r="F900" i="10" s="1"/>
  <c r="G900" i="10"/>
  <c r="E896" i="10"/>
  <c r="F896" i="10" s="1"/>
  <c r="G896" i="10"/>
  <c r="E892" i="10"/>
  <c r="F892" i="10" s="1"/>
  <c r="G892" i="10"/>
  <c r="E888" i="10"/>
  <c r="F888" i="10" s="1"/>
  <c r="G888" i="10"/>
  <c r="E880" i="10"/>
  <c r="F880" i="10" s="1"/>
  <c r="G880" i="10"/>
  <c r="E876" i="10"/>
  <c r="F876" i="10" s="1"/>
  <c r="G876" i="10"/>
  <c r="E868" i="10"/>
  <c r="F868" i="10" s="1"/>
  <c r="G868" i="10"/>
  <c r="E854" i="10"/>
  <c r="F854" i="10" s="1"/>
  <c r="G854" i="10"/>
  <c r="G850" i="10"/>
  <c r="E850" i="10"/>
  <c r="F850" i="10" s="1"/>
  <c r="E846" i="10"/>
  <c r="F846" i="10" s="1"/>
  <c r="G846" i="10"/>
  <c r="G838" i="10"/>
  <c r="E838" i="10"/>
  <c r="F838" i="10" s="1"/>
  <c r="G834" i="10"/>
  <c r="E834" i="10"/>
  <c r="F834" i="10" s="1"/>
  <c r="E830" i="10"/>
  <c r="F830" i="10" s="1"/>
  <c r="G830" i="10"/>
  <c r="G826" i="10"/>
  <c r="E826" i="10"/>
  <c r="F826" i="10" s="1"/>
  <c r="E818" i="10"/>
  <c r="F818" i="10" s="1"/>
  <c r="G818" i="10"/>
  <c r="G814" i="10"/>
  <c r="E814" i="10"/>
  <c r="F814" i="10" s="1"/>
  <c r="G810" i="10"/>
  <c r="E810" i="10"/>
  <c r="F810" i="10" s="1"/>
  <c r="G802" i="10"/>
  <c r="E802" i="10"/>
  <c r="F802" i="10" s="1"/>
  <c r="G795" i="10"/>
  <c r="E795" i="10"/>
  <c r="F795" i="10" s="1"/>
  <c r="E781" i="10"/>
  <c r="F781" i="10" s="1"/>
  <c r="G781" i="10"/>
  <c r="G771" i="10"/>
  <c r="E771" i="10"/>
  <c r="F771" i="10" s="1"/>
  <c r="G754" i="10"/>
  <c r="E754" i="10"/>
  <c r="F754" i="10" s="1"/>
  <c r="E751" i="10"/>
  <c r="F751" i="10" s="1"/>
  <c r="G751" i="10"/>
  <c r="G745" i="13"/>
  <c r="E745" i="13"/>
  <c r="F745" i="13" s="1"/>
  <c r="E744" i="10"/>
  <c r="F744" i="10" s="1"/>
  <c r="G744" i="10"/>
  <c r="G717" i="10"/>
  <c r="E717" i="10"/>
  <c r="F717" i="10" s="1"/>
  <c r="G707" i="10"/>
  <c r="E707" i="10"/>
  <c r="F707" i="10" s="1"/>
  <c r="G602" i="13"/>
  <c r="E602" i="13"/>
  <c r="F602" i="13" s="1"/>
  <c r="G601" i="10"/>
  <c r="E601" i="10"/>
  <c r="F601" i="10" s="1"/>
  <c r="G598" i="10"/>
  <c r="E598" i="10"/>
  <c r="F598" i="10" s="1"/>
  <c r="G579" i="10"/>
  <c r="E579" i="10"/>
  <c r="F579" i="10" s="1"/>
  <c r="G574" i="10"/>
  <c r="E574" i="10"/>
  <c r="F574" i="10" s="1"/>
  <c r="G566" i="12"/>
  <c r="E566" i="12"/>
  <c r="F566" i="12" s="1"/>
  <c r="G555" i="10"/>
  <c r="E555" i="10"/>
  <c r="F555" i="10" s="1"/>
  <c r="G552" i="10"/>
  <c r="E552" i="10"/>
  <c r="F552" i="10" s="1"/>
  <c r="G549" i="10"/>
  <c r="E549" i="10"/>
  <c r="F549" i="10" s="1"/>
  <c r="G544" i="10"/>
  <c r="E544" i="10"/>
  <c r="F544" i="10" s="1"/>
  <c r="G525" i="10"/>
  <c r="E525" i="10"/>
  <c r="F525" i="10" s="1"/>
  <c r="G514" i="10"/>
  <c r="E514" i="10"/>
  <c r="F514" i="10" s="1"/>
  <c r="G506" i="10"/>
  <c r="E506" i="10"/>
  <c r="F506" i="10" s="1"/>
  <c r="G504" i="13"/>
  <c r="E504" i="13"/>
  <c r="F504" i="13" s="1"/>
  <c r="E503" i="10"/>
  <c r="F503" i="10" s="1"/>
  <c r="G503" i="10"/>
  <c r="G479" i="10"/>
  <c r="E479" i="10"/>
  <c r="F479" i="10" s="1"/>
  <c r="G473" i="10"/>
  <c r="E473" i="10"/>
  <c r="F473" i="10" s="1"/>
  <c r="G470" i="10"/>
  <c r="E470" i="10"/>
  <c r="F470" i="10" s="1"/>
  <c r="E447" i="10"/>
  <c r="F447" i="10" s="1"/>
  <c r="G447" i="10"/>
  <c r="G444" i="10"/>
  <c r="E444" i="10"/>
  <c r="F444" i="10" s="1"/>
  <c r="G437" i="10"/>
  <c r="E437" i="10"/>
  <c r="F437" i="10" s="1"/>
  <c r="G433" i="10"/>
  <c r="E433" i="10"/>
  <c r="F433" i="10" s="1"/>
  <c r="G429" i="10"/>
  <c r="E429" i="10"/>
  <c r="F429" i="10" s="1"/>
  <c r="G425" i="10"/>
  <c r="E425" i="10"/>
  <c r="F425" i="10" s="1"/>
  <c r="G421" i="10"/>
  <c r="E421" i="10"/>
  <c r="F421" i="10" s="1"/>
  <c r="G417" i="10"/>
  <c r="E417" i="10"/>
  <c r="F417" i="10" s="1"/>
  <c r="G413" i="10"/>
  <c r="E413" i="10"/>
  <c r="F413" i="10" s="1"/>
  <c r="G409" i="10"/>
  <c r="E409" i="10"/>
  <c r="F409" i="10" s="1"/>
  <c r="G405" i="10"/>
  <c r="E405" i="10"/>
  <c r="F405" i="10" s="1"/>
  <c r="G401" i="10"/>
  <c r="E401" i="10"/>
  <c r="F401" i="10" s="1"/>
  <c r="G397" i="10"/>
  <c r="E397" i="10"/>
  <c r="F397" i="10" s="1"/>
  <c r="G393" i="10"/>
  <c r="E393" i="10"/>
  <c r="F393" i="10" s="1"/>
  <c r="G389" i="10"/>
  <c r="E389" i="10"/>
  <c r="F389" i="10" s="1"/>
  <c r="G385" i="10"/>
  <c r="E385" i="10"/>
  <c r="F385" i="10" s="1"/>
  <c r="G381" i="10"/>
  <c r="E381" i="10"/>
  <c r="F381" i="10" s="1"/>
  <c r="G377" i="10"/>
  <c r="E377" i="10"/>
  <c r="F377" i="10" s="1"/>
  <c r="G373" i="10"/>
  <c r="E373" i="10"/>
  <c r="F373" i="10" s="1"/>
  <c r="G369" i="10"/>
  <c r="E369" i="10"/>
  <c r="F369" i="10" s="1"/>
  <c r="G365" i="10"/>
  <c r="E365" i="10"/>
  <c r="F365" i="10" s="1"/>
  <c r="G362" i="12"/>
  <c r="E362" i="12"/>
  <c r="F362" i="12" s="1"/>
  <c r="G361" i="10"/>
  <c r="E361" i="10"/>
  <c r="F361" i="10" s="1"/>
  <c r="G357" i="10"/>
  <c r="E357" i="10"/>
  <c r="F357" i="10" s="1"/>
  <c r="G353" i="10"/>
  <c r="E353" i="10"/>
  <c r="F353" i="10" s="1"/>
  <c r="G349" i="10"/>
  <c r="E349" i="10"/>
  <c r="F349" i="10" s="1"/>
  <c r="G345" i="10"/>
  <c r="E345" i="10"/>
  <c r="F345" i="10" s="1"/>
  <c r="G283" i="14"/>
  <c r="E283" i="14"/>
  <c r="F283" i="14" s="1"/>
  <c r="G275" i="14"/>
  <c r="E275" i="14"/>
  <c r="F275" i="14" s="1"/>
  <c r="G259" i="14"/>
  <c r="E259" i="14"/>
  <c r="F259" i="14" s="1"/>
  <c r="G251" i="14"/>
  <c r="E251" i="14"/>
  <c r="F251" i="14" s="1"/>
  <c r="G243" i="14"/>
  <c r="E243" i="14"/>
  <c r="F243" i="14" s="1"/>
  <c r="G211" i="14"/>
  <c r="E211" i="14"/>
  <c r="F211" i="14" s="1"/>
  <c r="G202" i="12"/>
  <c r="E202" i="12"/>
  <c r="F202" i="12" s="1"/>
  <c r="G166" i="10"/>
  <c r="E166" i="10"/>
  <c r="F166" i="10" s="1"/>
  <c r="G150" i="10"/>
  <c r="E150" i="10"/>
  <c r="F150" i="10" s="1"/>
  <c r="G135" i="13"/>
  <c r="E135" i="13"/>
  <c r="F135" i="13" s="1"/>
  <c r="G134" i="10"/>
  <c r="E134" i="10"/>
  <c r="F134" i="10" s="1"/>
  <c r="E129" i="14"/>
  <c r="F129" i="14" s="1"/>
  <c r="G129" i="14"/>
  <c r="G118" i="10"/>
  <c r="E118" i="10"/>
  <c r="F118" i="10" s="1"/>
  <c r="G102" i="10"/>
  <c r="E102" i="10"/>
  <c r="F102" i="10" s="1"/>
  <c r="G97" i="14"/>
  <c r="E97" i="14"/>
  <c r="F97" i="14" s="1"/>
  <c r="G86" i="10"/>
  <c r="E86" i="10"/>
  <c r="F86" i="10" s="1"/>
  <c r="G71" i="13"/>
  <c r="E71" i="13"/>
  <c r="F71" i="13" s="1"/>
  <c r="G70" i="10"/>
  <c r="E70" i="10"/>
  <c r="F70" i="10" s="1"/>
  <c r="G54" i="10"/>
  <c r="E54" i="10"/>
  <c r="F54" i="10" s="1"/>
  <c r="G49" i="14"/>
  <c r="E49" i="14"/>
  <c r="F49" i="14" s="1"/>
  <c r="G38" i="10"/>
  <c r="E38" i="10"/>
  <c r="F38" i="10" s="1"/>
  <c r="E33" i="14"/>
  <c r="F33" i="14" s="1"/>
  <c r="G33" i="14"/>
  <c r="G22" i="10"/>
  <c r="E22" i="10"/>
  <c r="F22" i="10" s="1"/>
  <c r="G17" i="14"/>
  <c r="E17" i="14"/>
  <c r="F17" i="14" s="1"/>
  <c r="G6" i="10"/>
  <c r="E6" i="10"/>
  <c r="F6" i="10" s="1"/>
  <c r="E432" i="10"/>
  <c r="F432" i="10" s="1"/>
  <c r="G1029" i="13"/>
  <c r="E1029" i="13"/>
  <c r="F1029" i="13" s="1"/>
  <c r="G956" i="11"/>
  <c r="E956" i="11"/>
  <c r="F956" i="11" s="1"/>
  <c r="E917" i="13"/>
  <c r="F917" i="13" s="1"/>
  <c r="G917" i="13"/>
  <c r="E784" i="10"/>
  <c r="F784" i="10" s="1"/>
  <c r="G784" i="10"/>
  <c r="G774" i="10"/>
  <c r="E774" i="10"/>
  <c r="F774" i="10" s="1"/>
  <c r="G727" i="10"/>
  <c r="E727" i="10"/>
  <c r="F727" i="10" s="1"/>
  <c r="G720" i="10"/>
  <c r="E720" i="10"/>
  <c r="F720" i="10" s="1"/>
  <c r="G713" i="10"/>
  <c r="E713" i="10"/>
  <c r="F713" i="10" s="1"/>
  <c r="G693" i="10"/>
  <c r="E693" i="10"/>
  <c r="F693" i="10" s="1"/>
  <c r="G658" i="10"/>
  <c r="E658" i="10"/>
  <c r="F658" i="10" s="1"/>
  <c r="G629" i="10"/>
  <c r="E629" i="10"/>
  <c r="F629" i="10" s="1"/>
  <c r="G614" i="12"/>
  <c r="E614" i="12"/>
  <c r="F614" i="12" s="1"/>
  <c r="G607" i="10"/>
  <c r="E607" i="10"/>
  <c r="F607" i="10" s="1"/>
  <c r="G595" i="10"/>
  <c r="E595" i="10"/>
  <c r="F595" i="10" s="1"/>
  <c r="G571" i="10"/>
  <c r="E571" i="10"/>
  <c r="F571" i="10" s="1"/>
  <c r="G565" i="10"/>
  <c r="E565" i="10"/>
  <c r="F565" i="10" s="1"/>
  <c r="G558" i="12"/>
  <c r="E558" i="12"/>
  <c r="F558" i="12" s="1"/>
  <c r="E519" i="10"/>
  <c r="F519" i="10" s="1"/>
  <c r="G519" i="10"/>
  <c r="G462" i="10"/>
  <c r="E462" i="10"/>
  <c r="F462" i="10" s="1"/>
  <c r="G456" i="10"/>
  <c r="E456" i="10"/>
  <c r="F456" i="10" s="1"/>
  <c r="G450" i="10"/>
  <c r="E450" i="10"/>
  <c r="F450" i="10" s="1"/>
  <c r="G440" i="10"/>
  <c r="E440" i="10"/>
  <c r="F440" i="10" s="1"/>
  <c r="E290" i="13"/>
  <c r="F290" i="13" s="1"/>
  <c r="G290" i="13"/>
  <c r="E225" i="11"/>
  <c r="F225" i="11" s="1"/>
  <c r="G225" i="11"/>
  <c r="E2" i="10"/>
  <c r="F2" i="10" s="1"/>
  <c r="G2" i="10"/>
  <c r="G982" i="13"/>
  <c r="E982" i="13"/>
  <c r="F982" i="13" s="1"/>
  <c r="G934" i="13"/>
  <c r="E934" i="13"/>
  <c r="F934" i="13" s="1"/>
  <c r="G861" i="10"/>
  <c r="E861" i="10"/>
  <c r="F861" i="10" s="1"/>
  <c r="E799" i="10"/>
  <c r="F799" i="10" s="1"/>
  <c r="G799" i="10"/>
  <c r="E792" i="10"/>
  <c r="F792" i="10" s="1"/>
  <c r="G792" i="10"/>
  <c r="E775" i="10"/>
  <c r="F775" i="10" s="1"/>
  <c r="G775" i="10"/>
  <c r="G761" i="10"/>
  <c r="E761" i="10"/>
  <c r="F761" i="10" s="1"/>
  <c r="E758" i="10"/>
  <c r="F758" i="10" s="1"/>
  <c r="G758" i="10"/>
  <c r="E741" i="10"/>
  <c r="F741" i="10" s="1"/>
  <c r="G741" i="10"/>
  <c r="G731" i="10"/>
  <c r="E731" i="10"/>
  <c r="F731" i="10" s="1"/>
  <c r="G714" i="10"/>
  <c r="E714" i="10"/>
  <c r="F714" i="10" s="1"/>
  <c r="E711" i="10"/>
  <c r="F711" i="10" s="1"/>
  <c r="G711" i="10"/>
  <c r="G704" i="10"/>
  <c r="E704" i="10"/>
  <c r="F704" i="10" s="1"/>
  <c r="G697" i="10"/>
  <c r="E697" i="10"/>
  <c r="F697" i="10" s="1"/>
  <c r="G694" i="10"/>
  <c r="E694" i="10"/>
  <c r="F694" i="10" s="1"/>
  <c r="G689" i="14"/>
  <c r="E689" i="14"/>
  <c r="F689" i="14" s="1"/>
  <c r="G682" i="13"/>
  <c r="E682" i="13"/>
  <c r="F682" i="13" s="1"/>
  <c r="G681" i="10"/>
  <c r="E681" i="10"/>
  <c r="F681" i="10" s="1"/>
  <c r="G678" i="10"/>
  <c r="E678" i="10"/>
  <c r="F678" i="10" s="1"/>
  <c r="G665" i="10"/>
  <c r="E665" i="10"/>
  <c r="F665" i="10" s="1"/>
  <c r="G662" i="10"/>
  <c r="E662" i="10"/>
  <c r="F662" i="10" s="1"/>
  <c r="G649" i="10"/>
  <c r="E649" i="10"/>
  <c r="F649" i="10" s="1"/>
  <c r="G646" i="10"/>
  <c r="E646" i="10"/>
  <c r="F646" i="10" s="1"/>
  <c r="G633" i="10"/>
  <c r="E633" i="10"/>
  <c r="F633" i="10" s="1"/>
  <c r="G630" i="10"/>
  <c r="E630" i="10"/>
  <c r="F630" i="10" s="1"/>
  <c r="G618" i="13"/>
  <c r="E618" i="13"/>
  <c r="F618" i="13" s="1"/>
  <c r="G617" i="10"/>
  <c r="E617" i="10"/>
  <c r="F617" i="10" s="1"/>
  <c r="G614" i="10"/>
  <c r="E614" i="10"/>
  <c r="F614" i="10" s="1"/>
  <c r="E599" i="12"/>
  <c r="F599" i="12" s="1"/>
  <c r="G599" i="12"/>
  <c r="G585" i="10"/>
  <c r="E585" i="10"/>
  <c r="F585" i="10" s="1"/>
  <c r="G582" i="10"/>
  <c r="E582" i="10"/>
  <c r="F582" i="10" s="1"/>
  <c r="G563" i="10"/>
  <c r="E563" i="10"/>
  <c r="F563" i="10" s="1"/>
  <c r="G558" i="10"/>
  <c r="E558" i="10"/>
  <c r="F558" i="10" s="1"/>
  <c r="G539" i="10"/>
  <c r="E539" i="10"/>
  <c r="F539" i="10" s="1"/>
  <c r="G536" i="10"/>
  <c r="E536" i="10"/>
  <c r="F536" i="10" s="1"/>
  <c r="G533" i="10"/>
  <c r="E533" i="10"/>
  <c r="F533" i="10" s="1"/>
  <c r="G528" i="10"/>
  <c r="E528" i="10"/>
  <c r="F528" i="10" s="1"/>
  <c r="G509" i="10"/>
  <c r="E509" i="10"/>
  <c r="F509" i="10" s="1"/>
  <c r="E507" i="12"/>
  <c r="F507" i="12" s="1"/>
  <c r="G507" i="12"/>
  <c r="G498" i="10"/>
  <c r="E498" i="10"/>
  <c r="F498" i="10" s="1"/>
  <c r="G490" i="10"/>
  <c r="E490" i="10"/>
  <c r="F490" i="10" s="1"/>
  <c r="G488" i="13"/>
  <c r="E488" i="13"/>
  <c r="F488" i="13" s="1"/>
  <c r="G487" i="10"/>
  <c r="E487" i="10"/>
  <c r="F487" i="10" s="1"/>
  <c r="E463" i="10"/>
  <c r="F463" i="10" s="1"/>
  <c r="G463" i="10"/>
  <c r="G457" i="10"/>
  <c r="E457" i="10"/>
  <c r="F457" i="10" s="1"/>
  <c r="G452" i="14"/>
  <c r="E452" i="14"/>
  <c r="F452" i="14" s="1"/>
  <c r="G441" i="10"/>
  <c r="E441" i="10"/>
  <c r="F441" i="10" s="1"/>
  <c r="G391" i="13"/>
  <c r="E391" i="13"/>
  <c r="F391" i="13" s="1"/>
  <c r="G383" i="13"/>
  <c r="E383" i="13"/>
  <c r="F383" i="13" s="1"/>
  <c r="G359" i="13"/>
  <c r="E359" i="13"/>
  <c r="F359" i="13" s="1"/>
  <c r="G343" i="13"/>
  <c r="E343" i="13"/>
  <c r="F343" i="13" s="1"/>
  <c r="G303" i="13"/>
  <c r="E303" i="13"/>
  <c r="F303" i="13" s="1"/>
  <c r="G295" i="13"/>
  <c r="E295" i="13"/>
  <c r="F295" i="13" s="1"/>
  <c r="G287" i="13"/>
  <c r="E287" i="13"/>
  <c r="F287" i="13" s="1"/>
  <c r="G263" i="13"/>
  <c r="E263" i="13"/>
  <c r="F263" i="13" s="1"/>
  <c r="G247" i="13"/>
  <c r="E247" i="13"/>
  <c r="F247" i="13" s="1"/>
  <c r="G231" i="13"/>
  <c r="E231" i="13"/>
  <c r="F231" i="13" s="1"/>
  <c r="G207" i="13"/>
  <c r="E207" i="13"/>
  <c r="F207" i="13" s="1"/>
  <c r="G183" i="13"/>
  <c r="E183" i="13"/>
  <c r="F183" i="13" s="1"/>
  <c r="E175" i="13"/>
  <c r="F175" i="13" s="1"/>
  <c r="G175" i="13"/>
  <c r="G160" i="10"/>
  <c r="E160" i="10"/>
  <c r="F160" i="10" s="1"/>
  <c r="G144" i="10"/>
  <c r="E144" i="10"/>
  <c r="F144" i="10" s="1"/>
  <c r="G128" i="10"/>
  <c r="E128" i="10"/>
  <c r="F128" i="10" s="1"/>
  <c r="G112" i="10"/>
  <c r="E112" i="10"/>
  <c r="F112" i="10" s="1"/>
  <c r="G96" i="10"/>
  <c r="E96" i="10"/>
  <c r="F96" i="10" s="1"/>
  <c r="G80" i="10"/>
  <c r="E80" i="10"/>
  <c r="F80" i="10" s="1"/>
  <c r="G64" i="10"/>
  <c r="E64" i="10"/>
  <c r="F64" i="10" s="1"/>
  <c r="G48" i="10"/>
  <c r="E48" i="10"/>
  <c r="F48" i="10" s="1"/>
  <c r="G32" i="10"/>
  <c r="E32" i="10"/>
  <c r="F32" i="10" s="1"/>
  <c r="G16" i="10"/>
  <c r="E16" i="10"/>
  <c r="F16" i="10" s="1"/>
  <c r="E7" i="12"/>
  <c r="F7" i="12" s="1"/>
  <c r="G7" i="12"/>
  <c r="E3" i="10"/>
  <c r="F3" i="10" s="1"/>
  <c r="G3" i="10"/>
  <c r="E176" i="10"/>
  <c r="F176" i="10" s="1"/>
  <c r="E901" i="13"/>
  <c r="F901" i="13" s="1"/>
  <c r="G901" i="13"/>
  <c r="G777" i="10"/>
  <c r="E777" i="10"/>
  <c r="F777" i="10" s="1"/>
  <c r="G745" i="14"/>
  <c r="E745" i="14"/>
  <c r="F745" i="14" s="1"/>
  <c r="G710" i="10"/>
  <c r="E710" i="10"/>
  <c r="F710" i="10" s="1"/>
  <c r="G674" i="10"/>
  <c r="E674" i="10"/>
  <c r="F674" i="10" s="1"/>
  <c r="G661" i="10"/>
  <c r="E661" i="10"/>
  <c r="F661" i="10" s="1"/>
  <c r="E646" i="12"/>
  <c r="F646" i="12" s="1"/>
  <c r="G646" i="12"/>
  <c r="E639" i="10"/>
  <c r="F639" i="10" s="1"/>
  <c r="G639" i="10"/>
  <c r="G623" i="10"/>
  <c r="E623" i="10"/>
  <c r="F623" i="10" s="1"/>
  <c r="G610" i="10"/>
  <c r="E610" i="10"/>
  <c r="F610" i="10" s="1"/>
  <c r="G560" i="10"/>
  <c r="E560" i="10"/>
  <c r="F560" i="10" s="1"/>
  <c r="G541" i="10"/>
  <c r="E541" i="10"/>
  <c r="F541" i="10" s="1"/>
  <c r="G522" i="10"/>
  <c r="E522" i="10"/>
  <c r="F522" i="10" s="1"/>
  <c r="G453" i="10"/>
  <c r="E453" i="10"/>
  <c r="F453" i="10" s="1"/>
  <c r="G222" i="13"/>
  <c r="E222" i="13"/>
  <c r="F222" i="13" s="1"/>
  <c r="G55" i="14"/>
  <c r="E55" i="14"/>
  <c r="F55" i="14" s="1"/>
  <c r="G1093" i="10"/>
  <c r="E1093" i="10"/>
  <c r="F1093" i="10" s="1"/>
  <c r="G1089" i="10"/>
  <c r="E1089" i="10"/>
  <c r="F1089" i="10" s="1"/>
  <c r="G1085" i="10"/>
  <c r="E1085" i="10"/>
  <c r="F1085" i="10" s="1"/>
  <c r="G1077" i="10"/>
  <c r="E1077" i="10"/>
  <c r="F1077" i="10" s="1"/>
  <c r="G1073" i="10"/>
  <c r="E1073" i="10"/>
  <c r="F1073" i="10" s="1"/>
  <c r="E1069" i="10"/>
  <c r="F1069" i="10" s="1"/>
  <c r="G1069" i="10"/>
  <c r="G1065" i="10"/>
  <c r="E1065" i="10"/>
  <c r="F1065" i="10" s="1"/>
  <c r="E1061" i="10"/>
  <c r="F1061" i="10" s="1"/>
  <c r="G1061" i="10"/>
  <c r="G1057" i="10"/>
  <c r="E1057" i="10"/>
  <c r="F1057" i="10" s="1"/>
  <c r="E1053" i="10"/>
  <c r="F1053" i="10" s="1"/>
  <c r="G1053" i="10"/>
  <c r="G1049" i="10"/>
  <c r="E1049" i="10"/>
  <c r="F1049" i="10" s="1"/>
  <c r="E1045" i="10"/>
  <c r="F1045" i="10" s="1"/>
  <c r="G1045" i="10"/>
  <c r="E1037" i="10"/>
  <c r="F1037" i="10" s="1"/>
  <c r="G1037" i="10"/>
  <c r="G1033" i="10"/>
  <c r="E1033" i="10"/>
  <c r="F1033" i="10" s="1"/>
  <c r="E1029" i="10"/>
  <c r="F1029" i="10" s="1"/>
  <c r="G1029" i="10"/>
  <c r="G1025" i="10"/>
  <c r="E1025" i="10"/>
  <c r="F1025" i="10" s="1"/>
  <c r="G1021" i="10"/>
  <c r="E1021" i="10"/>
  <c r="F1021" i="10" s="1"/>
  <c r="G1017" i="10"/>
  <c r="E1017" i="10"/>
  <c r="F1017" i="10" s="1"/>
  <c r="G1013" i="10"/>
  <c r="E1013" i="10"/>
  <c r="F1013" i="10" s="1"/>
  <c r="G1009" i="10"/>
  <c r="E1009" i="10"/>
  <c r="F1009" i="10" s="1"/>
  <c r="G1001" i="10"/>
  <c r="E1001" i="10"/>
  <c r="F1001" i="10" s="1"/>
  <c r="E997" i="10"/>
  <c r="F997" i="10" s="1"/>
  <c r="G997" i="10"/>
  <c r="G993" i="10"/>
  <c r="E993" i="10"/>
  <c r="F993" i="10" s="1"/>
  <c r="E989" i="10"/>
  <c r="F989" i="10" s="1"/>
  <c r="G989" i="10"/>
  <c r="G981" i="10"/>
  <c r="E981" i="10"/>
  <c r="F981" i="10" s="1"/>
  <c r="G977" i="10"/>
  <c r="E977" i="10"/>
  <c r="F977" i="10" s="1"/>
  <c r="E973" i="10"/>
  <c r="F973" i="10" s="1"/>
  <c r="G973" i="10"/>
  <c r="E965" i="10"/>
  <c r="F965" i="10" s="1"/>
  <c r="G965" i="10"/>
  <c r="G961" i="10"/>
  <c r="E961" i="10"/>
  <c r="F961" i="10" s="1"/>
  <c r="G957" i="10"/>
  <c r="E957" i="10"/>
  <c r="F957" i="10" s="1"/>
  <c r="G953" i="10"/>
  <c r="E953" i="10"/>
  <c r="F953" i="10" s="1"/>
  <c r="G945" i="10"/>
  <c r="E945" i="10"/>
  <c r="F945" i="10" s="1"/>
  <c r="G937" i="10"/>
  <c r="E937" i="10"/>
  <c r="F937" i="10" s="1"/>
  <c r="G929" i="10"/>
  <c r="E929" i="10"/>
  <c r="F929" i="10" s="1"/>
  <c r="G925" i="10"/>
  <c r="E925" i="10"/>
  <c r="F925" i="10" s="1"/>
  <c r="G921" i="10"/>
  <c r="E921" i="10"/>
  <c r="F921" i="10" s="1"/>
  <c r="G917" i="10"/>
  <c r="E917" i="10"/>
  <c r="F917" i="10" s="1"/>
  <c r="G913" i="10"/>
  <c r="E913" i="10"/>
  <c r="F913" i="10" s="1"/>
  <c r="G910" i="12"/>
  <c r="E910" i="12"/>
  <c r="F910" i="12" s="1"/>
  <c r="E909" i="10"/>
  <c r="F909" i="10" s="1"/>
  <c r="G909" i="10"/>
  <c r="G905" i="10"/>
  <c r="E905" i="10"/>
  <c r="F905" i="10" s="1"/>
  <c r="E901" i="10"/>
  <c r="F901" i="10" s="1"/>
  <c r="G901" i="10"/>
  <c r="G897" i="10"/>
  <c r="E897" i="10"/>
  <c r="F897" i="10" s="1"/>
  <c r="G894" i="12"/>
  <c r="E894" i="12"/>
  <c r="F894" i="12" s="1"/>
  <c r="E893" i="10"/>
  <c r="F893" i="10" s="1"/>
  <c r="G893" i="10"/>
  <c r="G889" i="10"/>
  <c r="E889" i="10"/>
  <c r="F889" i="10" s="1"/>
  <c r="E885" i="10"/>
  <c r="F885" i="10" s="1"/>
  <c r="G885" i="10"/>
  <c r="G881" i="10"/>
  <c r="E881" i="10"/>
  <c r="F881" i="10" s="1"/>
  <c r="G878" i="12"/>
  <c r="E878" i="12"/>
  <c r="F878" i="12" s="1"/>
  <c r="G873" i="10"/>
  <c r="E873" i="10"/>
  <c r="F873" i="10" s="1"/>
  <c r="E869" i="10"/>
  <c r="F869" i="10" s="1"/>
  <c r="G869" i="10"/>
  <c r="G865" i="10"/>
  <c r="E865" i="10"/>
  <c r="F865" i="10" s="1"/>
  <c r="G858" i="10"/>
  <c r="E858" i="10"/>
  <c r="F858" i="10" s="1"/>
  <c r="E855" i="10"/>
  <c r="F855" i="10" s="1"/>
  <c r="G855" i="10"/>
  <c r="G851" i="10"/>
  <c r="E851" i="10"/>
  <c r="F851" i="10" s="1"/>
  <c r="E843" i="10"/>
  <c r="F843" i="10" s="1"/>
  <c r="G843" i="10"/>
  <c r="E831" i="10"/>
  <c r="F831" i="10" s="1"/>
  <c r="G831" i="10"/>
  <c r="E823" i="10"/>
  <c r="F823" i="10" s="1"/>
  <c r="G823" i="10"/>
  <c r="E819" i="10"/>
  <c r="F819" i="10" s="1"/>
  <c r="G819" i="10"/>
  <c r="E815" i="10"/>
  <c r="F815" i="10" s="1"/>
  <c r="G815" i="10"/>
  <c r="E807" i="10"/>
  <c r="F807" i="10" s="1"/>
  <c r="G807" i="10"/>
  <c r="G803" i="10"/>
  <c r="E803" i="10"/>
  <c r="F803" i="10" s="1"/>
  <c r="G785" i="10"/>
  <c r="E785" i="10"/>
  <c r="F785" i="10" s="1"/>
  <c r="E782" i="10"/>
  <c r="F782" i="10" s="1"/>
  <c r="G782" i="10"/>
  <c r="G765" i="10"/>
  <c r="E765" i="10"/>
  <c r="F765" i="10" s="1"/>
  <c r="G755" i="10"/>
  <c r="E755" i="10"/>
  <c r="F755" i="10" s="1"/>
  <c r="E738" i="10"/>
  <c r="F738" i="10" s="1"/>
  <c r="G738" i="10"/>
  <c r="G735" i="10"/>
  <c r="E735" i="10"/>
  <c r="F735" i="10" s="1"/>
  <c r="D733" i="14"/>
  <c r="G733" i="14" s="1"/>
  <c r="G728" i="10"/>
  <c r="E728" i="10"/>
  <c r="F728" i="10" s="1"/>
  <c r="G721" i="10"/>
  <c r="E721" i="10"/>
  <c r="F721" i="10" s="1"/>
  <c r="G718" i="10"/>
  <c r="E718" i="10"/>
  <c r="F718" i="10" s="1"/>
  <c r="G701" i="10"/>
  <c r="E701" i="10"/>
  <c r="F701" i="10" s="1"/>
  <c r="G691" i="10"/>
  <c r="E691" i="10"/>
  <c r="F691" i="10" s="1"/>
  <c r="G675" i="10"/>
  <c r="E675" i="10"/>
  <c r="F675" i="10" s="1"/>
  <c r="G672" i="10"/>
  <c r="E672" i="10"/>
  <c r="F672" i="10" s="1"/>
  <c r="G659" i="10"/>
  <c r="E659" i="10"/>
  <c r="F659" i="10" s="1"/>
  <c r="G657" i="13"/>
  <c r="E657" i="13"/>
  <c r="F657" i="13" s="1"/>
  <c r="G656" i="10"/>
  <c r="E656" i="10"/>
  <c r="F656" i="10" s="1"/>
  <c r="G643" i="10"/>
  <c r="E643" i="10"/>
  <c r="F643" i="10" s="1"/>
  <c r="G641" i="13"/>
  <c r="E641" i="13"/>
  <c r="F641" i="13" s="1"/>
  <c r="G640" i="10"/>
  <c r="E640" i="10"/>
  <c r="F640" i="10" s="1"/>
  <c r="G627" i="10"/>
  <c r="E627" i="10"/>
  <c r="F627" i="10" s="1"/>
  <c r="G624" i="10"/>
  <c r="E624" i="10"/>
  <c r="F624" i="10" s="1"/>
  <c r="E615" i="12"/>
  <c r="F615" i="12" s="1"/>
  <c r="G615" i="12"/>
  <c r="G611" i="10"/>
  <c r="E611" i="10"/>
  <c r="F611" i="10" s="1"/>
  <c r="G608" i="10"/>
  <c r="E608" i="10"/>
  <c r="F608" i="10" s="1"/>
  <c r="E603" i="13"/>
  <c r="F603" i="13" s="1"/>
  <c r="G603" i="13"/>
  <c r="G602" i="10"/>
  <c r="E602" i="10"/>
  <c r="F602" i="10" s="1"/>
  <c r="E583" i="12"/>
  <c r="F583" i="12" s="1"/>
  <c r="G583" i="12"/>
  <c r="E575" i="10"/>
  <c r="F575" i="10" s="1"/>
  <c r="G575" i="10"/>
  <c r="G570" i="13"/>
  <c r="E570" i="13"/>
  <c r="F570" i="13" s="1"/>
  <c r="G569" i="10"/>
  <c r="E569" i="10"/>
  <c r="F569" i="10" s="1"/>
  <c r="G566" i="10"/>
  <c r="E566" i="10"/>
  <c r="F566" i="10" s="1"/>
  <c r="G564" i="13"/>
  <c r="E564" i="13"/>
  <c r="F564" i="13" s="1"/>
  <c r="G547" i="10"/>
  <c r="E547" i="10"/>
  <c r="F547" i="10" s="1"/>
  <c r="E529" i="13"/>
  <c r="F529" i="13" s="1"/>
  <c r="G529" i="13"/>
  <c r="G523" i="10"/>
  <c r="E523" i="10"/>
  <c r="F523" i="10" s="1"/>
  <c r="G520" i="10"/>
  <c r="E520" i="10"/>
  <c r="F520" i="10" s="1"/>
  <c r="G517" i="10"/>
  <c r="E517" i="10"/>
  <c r="F517" i="10" s="1"/>
  <c r="G512" i="10"/>
  <c r="E512" i="10"/>
  <c r="F512" i="10" s="1"/>
  <c r="G493" i="10"/>
  <c r="E493" i="10"/>
  <c r="F493" i="10" s="1"/>
  <c r="G482" i="10"/>
  <c r="E482" i="10"/>
  <c r="F482" i="10" s="1"/>
  <c r="G474" i="10"/>
  <c r="E474" i="10"/>
  <c r="F474" i="10" s="1"/>
  <c r="G472" i="13"/>
  <c r="E472" i="13"/>
  <c r="F472" i="13" s="1"/>
  <c r="G454" i="10"/>
  <c r="E454" i="10"/>
  <c r="F454" i="10" s="1"/>
  <c r="G451" i="10"/>
  <c r="E451" i="10"/>
  <c r="F451" i="10" s="1"/>
  <c r="G438" i="10"/>
  <c r="E438" i="10"/>
  <c r="F438" i="10" s="1"/>
  <c r="G434" i="10"/>
  <c r="E434" i="10"/>
  <c r="F434" i="10" s="1"/>
  <c r="G432" i="14"/>
  <c r="E432" i="14"/>
  <c r="F432" i="14" s="1"/>
  <c r="G430" i="10"/>
  <c r="E430" i="10"/>
  <c r="F430" i="10" s="1"/>
  <c r="G426" i="10"/>
  <c r="E426" i="10"/>
  <c r="F426" i="10" s="1"/>
  <c r="G422" i="10"/>
  <c r="E422" i="10"/>
  <c r="F422" i="10" s="1"/>
  <c r="G418" i="10"/>
  <c r="E418" i="10"/>
  <c r="F418" i="10" s="1"/>
  <c r="G410" i="10"/>
  <c r="E410" i="10"/>
  <c r="F410" i="10" s="1"/>
  <c r="G406" i="10"/>
  <c r="E406" i="10"/>
  <c r="F406" i="10" s="1"/>
  <c r="G402" i="10"/>
  <c r="E402" i="10"/>
  <c r="F402" i="10" s="1"/>
  <c r="G400" i="14"/>
  <c r="E400" i="14"/>
  <c r="F400" i="14" s="1"/>
  <c r="G398" i="10"/>
  <c r="E398" i="10"/>
  <c r="F398" i="10" s="1"/>
  <c r="G394" i="10"/>
  <c r="E394" i="10"/>
  <c r="F394" i="10" s="1"/>
  <c r="G390" i="10"/>
  <c r="E390" i="10"/>
  <c r="F390" i="10" s="1"/>
  <c r="G386" i="10"/>
  <c r="E386" i="10"/>
  <c r="F386" i="10" s="1"/>
  <c r="G382" i="10"/>
  <c r="E382" i="10"/>
  <c r="F382" i="10" s="1"/>
  <c r="G378" i="10"/>
  <c r="E378" i="10"/>
  <c r="F378" i="10" s="1"/>
  <c r="G374" i="10"/>
  <c r="E374" i="10"/>
  <c r="F374" i="10" s="1"/>
  <c r="G370" i="10"/>
  <c r="E370" i="10"/>
  <c r="F370" i="10" s="1"/>
  <c r="G366" i="10"/>
  <c r="E366" i="10"/>
  <c r="F366" i="10" s="1"/>
  <c r="G362" i="10"/>
  <c r="E362" i="10"/>
  <c r="F362" i="10" s="1"/>
  <c r="G358" i="10"/>
  <c r="E358" i="10"/>
  <c r="F358" i="10" s="1"/>
  <c r="E356" i="14"/>
  <c r="F356" i="14" s="1"/>
  <c r="G356" i="14"/>
  <c r="G355" i="12"/>
  <c r="E355" i="12"/>
  <c r="F355" i="12" s="1"/>
  <c r="G354" i="10"/>
  <c r="E354" i="10"/>
  <c r="F354" i="10" s="1"/>
  <c r="G346" i="10"/>
  <c r="E346" i="10"/>
  <c r="F346" i="10" s="1"/>
  <c r="G342" i="10"/>
  <c r="E342" i="10"/>
  <c r="F342" i="10" s="1"/>
  <c r="G339" i="12"/>
  <c r="E339" i="12"/>
  <c r="F339" i="12" s="1"/>
  <c r="E338" i="10"/>
  <c r="F338" i="10" s="1"/>
  <c r="G338" i="10"/>
  <c r="G334" i="10"/>
  <c r="E334" i="10"/>
  <c r="F334" i="10" s="1"/>
  <c r="E330" i="10"/>
  <c r="F330" i="10" s="1"/>
  <c r="G330" i="10"/>
  <c r="G326" i="10"/>
  <c r="E326" i="10"/>
  <c r="F326" i="10" s="1"/>
  <c r="G323" i="12"/>
  <c r="E323" i="12"/>
  <c r="F323" i="12" s="1"/>
  <c r="E322" i="10"/>
  <c r="F322" i="10" s="1"/>
  <c r="G322" i="10"/>
  <c r="G318" i="10"/>
  <c r="E318" i="10"/>
  <c r="F318" i="10" s="1"/>
  <c r="E314" i="10"/>
  <c r="F314" i="10" s="1"/>
  <c r="G314" i="10"/>
  <c r="G310" i="10"/>
  <c r="E310" i="10"/>
  <c r="F310" i="10" s="1"/>
  <c r="E306" i="10"/>
  <c r="F306" i="10" s="1"/>
  <c r="G306" i="10"/>
  <c r="G302" i="10"/>
  <c r="E302" i="10"/>
  <c r="F302" i="10" s="1"/>
  <c r="E298" i="10"/>
  <c r="F298" i="10" s="1"/>
  <c r="G298" i="10"/>
  <c r="G294" i="10"/>
  <c r="E294" i="10"/>
  <c r="F294" i="10" s="1"/>
  <c r="E290" i="10"/>
  <c r="F290" i="10" s="1"/>
  <c r="G290" i="10"/>
  <c r="E282" i="10"/>
  <c r="F282" i="10" s="1"/>
  <c r="G282" i="10"/>
  <c r="G278" i="10"/>
  <c r="E278" i="10"/>
  <c r="F278" i="10" s="1"/>
  <c r="E274" i="10"/>
  <c r="F274" i="10" s="1"/>
  <c r="G274" i="10"/>
  <c r="G270" i="10"/>
  <c r="E270" i="10"/>
  <c r="F270" i="10" s="1"/>
  <c r="E266" i="10"/>
  <c r="F266" i="10" s="1"/>
  <c r="G266" i="10"/>
  <c r="G262" i="10"/>
  <c r="E262" i="10"/>
  <c r="F262" i="10" s="1"/>
  <c r="E258" i="10"/>
  <c r="F258" i="10" s="1"/>
  <c r="G258" i="10"/>
  <c r="G254" i="10"/>
  <c r="E254" i="10"/>
  <c r="F254" i="10" s="1"/>
  <c r="E250" i="10"/>
  <c r="F250" i="10" s="1"/>
  <c r="G250" i="10"/>
  <c r="G246" i="10"/>
  <c r="E246" i="10"/>
  <c r="F246" i="10" s="1"/>
  <c r="E242" i="10"/>
  <c r="F242" i="10" s="1"/>
  <c r="G242" i="10"/>
  <c r="G238" i="10"/>
  <c r="E238" i="10"/>
  <c r="F238" i="10" s="1"/>
  <c r="E234" i="10"/>
  <c r="F234" i="10" s="1"/>
  <c r="G234" i="10"/>
  <c r="G230" i="10"/>
  <c r="E230" i="10"/>
  <c r="F230" i="10" s="1"/>
  <c r="E226" i="10"/>
  <c r="F226" i="10" s="1"/>
  <c r="G226" i="10"/>
  <c r="E218" i="10"/>
  <c r="F218" i="10" s="1"/>
  <c r="G218" i="10"/>
  <c r="G214" i="10"/>
  <c r="E214" i="10"/>
  <c r="F214" i="10" s="1"/>
  <c r="E210" i="10"/>
  <c r="F210" i="10" s="1"/>
  <c r="G210" i="10"/>
  <c r="G206" i="10"/>
  <c r="E206" i="10"/>
  <c r="F206" i="10" s="1"/>
  <c r="E202" i="10"/>
  <c r="F202" i="10" s="1"/>
  <c r="G202" i="10"/>
  <c r="G198" i="10"/>
  <c r="E198" i="10"/>
  <c r="F198" i="10" s="1"/>
  <c r="E194" i="10"/>
  <c r="F194" i="10" s="1"/>
  <c r="G194" i="10"/>
  <c r="G190" i="10"/>
  <c r="E190" i="10"/>
  <c r="F190" i="10" s="1"/>
  <c r="E186" i="10"/>
  <c r="F186" i="10" s="1"/>
  <c r="G186" i="10"/>
  <c r="G182" i="10"/>
  <c r="E182" i="10"/>
  <c r="F182" i="10" s="1"/>
  <c r="E178" i="10"/>
  <c r="F178" i="10" s="1"/>
  <c r="G178" i="10"/>
  <c r="G174" i="10"/>
  <c r="E174" i="10"/>
  <c r="F174" i="10" s="1"/>
  <c r="E170" i="10"/>
  <c r="F170" i="10" s="1"/>
  <c r="G170" i="10"/>
  <c r="E165" i="14"/>
  <c r="F165" i="14" s="1"/>
  <c r="G165" i="14"/>
  <c r="E154" i="10"/>
  <c r="F154" i="10" s="1"/>
  <c r="G154" i="10"/>
  <c r="E149" i="14"/>
  <c r="F149" i="14" s="1"/>
  <c r="G149" i="14"/>
  <c r="E138" i="10"/>
  <c r="F138" i="10" s="1"/>
  <c r="G138" i="10"/>
  <c r="E122" i="10"/>
  <c r="F122" i="10" s="1"/>
  <c r="G122" i="10"/>
  <c r="E120" i="13"/>
  <c r="F120" i="13" s="1"/>
  <c r="G120" i="13"/>
  <c r="G117" i="14"/>
  <c r="E117" i="14"/>
  <c r="F117" i="14" s="1"/>
  <c r="E106" i="10"/>
  <c r="F106" i="10" s="1"/>
  <c r="G106" i="10"/>
  <c r="E90" i="10"/>
  <c r="F90" i="10" s="1"/>
  <c r="G90" i="10"/>
  <c r="E85" i="14"/>
  <c r="F85" i="14" s="1"/>
  <c r="G85" i="14"/>
  <c r="E74" i="10"/>
  <c r="F74" i="10" s="1"/>
  <c r="G74" i="10"/>
  <c r="E72" i="13"/>
  <c r="F72" i="13" s="1"/>
  <c r="G72" i="13"/>
  <c r="E69" i="14"/>
  <c r="F69" i="14" s="1"/>
  <c r="G69" i="14"/>
  <c r="E58" i="10"/>
  <c r="F58" i="10" s="1"/>
  <c r="G58" i="10"/>
  <c r="E42" i="10"/>
  <c r="F42" i="10" s="1"/>
  <c r="G42" i="10"/>
  <c r="E40" i="13"/>
  <c r="F40" i="13" s="1"/>
  <c r="G40" i="13"/>
  <c r="E26" i="10"/>
  <c r="F26" i="10" s="1"/>
  <c r="G26" i="10"/>
  <c r="E10" i="10"/>
  <c r="F10" i="10" s="1"/>
  <c r="G10" i="10"/>
  <c r="G1016" i="10"/>
  <c r="G1028" i="11"/>
  <c r="E1028" i="11"/>
  <c r="F1028" i="11" s="1"/>
  <c r="E925" i="13"/>
  <c r="F925" i="13" s="1"/>
  <c r="G925" i="13"/>
  <c r="E869" i="13"/>
  <c r="F869" i="13" s="1"/>
  <c r="G869" i="13"/>
  <c r="E831" i="13"/>
  <c r="F831" i="13" s="1"/>
  <c r="G831" i="13"/>
  <c r="G687" i="10"/>
  <c r="E687" i="10"/>
  <c r="F687" i="10" s="1"/>
  <c r="G671" i="10"/>
  <c r="E671" i="10"/>
  <c r="F671" i="10" s="1"/>
  <c r="G642" i="10"/>
  <c r="E642" i="10"/>
  <c r="F642" i="10" s="1"/>
  <c r="E627" i="13"/>
  <c r="F627" i="13" s="1"/>
  <c r="G627" i="13"/>
  <c r="G590" i="10"/>
  <c r="E590" i="10"/>
  <c r="F590" i="10" s="1"/>
  <c r="G582" i="12"/>
  <c r="E582" i="12"/>
  <c r="F582" i="12" s="1"/>
  <c r="G512" i="13"/>
  <c r="E512" i="13"/>
  <c r="F512" i="13" s="1"/>
  <c r="G495" i="10"/>
  <c r="E495" i="10"/>
  <c r="F495" i="10" s="1"/>
  <c r="G489" i="10"/>
  <c r="E489" i="10"/>
  <c r="F489" i="10" s="1"/>
  <c r="B2" i="12"/>
  <c r="D2" i="12" s="1"/>
  <c r="G2" i="12" s="1"/>
  <c r="E1063" i="13"/>
  <c r="F1063" i="13" s="1"/>
  <c r="G1063" i="13"/>
  <c r="E1055" i="13"/>
  <c r="F1055" i="13" s="1"/>
  <c r="G1055" i="13"/>
  <c r="E1039" i="13"/>
  <c r="F1039" i="13" s="1"/>
  <c r="G1039" i="13"/>
  <c r="E1031" i="13"/>
  <c r="F1031" i="13" s="1"/>
  <c r="G1031" i="13"/>
  <c r="E1023" i="13"/>
  <c r="F1023" i="13" s="1"/>
  <c r="G1023" i="13"/>
  <c r="E1007" i="13"/>
  <c r="F1007" i="13" s="1"/>
  <c r="G1007" i="13"/>
  <c r="E999" i="13"/>
  <c r="F999" i="13" s="1"/>
  <c r="G999" i="13"/>
  <c r="E800" i="10"/>
  <c r="F800" i="10" s="1"/>
  <c r="G800" i="10"/>
  <c r="E789" i="10"/>
  <c r="F789" i="10" s="1"/>
  <c r="G789" i="10"/>
  <c r="E779" i="10"/>
  <c r="F779" i="10" s="1"/>
  <c r="G779" i="10"/>
  <c r="G762" i="10"/>
  <c r="E762" i="10"/>
  <c r="F762" i="10" s="1"/>
  <c r="E759" i="10"/>
  <c r="F759" i="10" s="1"/>
  <c r="G759" i="10"/>
  <c r="G745" i="10"/>
  <c r="E745" i="10"/>
  <c r="F745" i="10" s="1"/>
  <c r="B733" i="13"/>
  <c r="G725" i="10"/>
  <c r="E725" i="10"/>
  <c r="F725" i="10" s="1"/>
  <c r="G715" i="10"/>
  <c r="E715" i="10"/>
  <c r="F715" i="10" s="1"/>
  <c r="G698" i="10"/>
  <c r="E698" i="10"/>
  <c r="F698" i="10" s="1"/>
  <c r="E695" i="10"/>
  <c r="F695" i="10" s="1"/>
  <c r="G695" i="10"/>
  <c r="G685" i="10"/>
  <c r="E685" i="10"/>
  <c r="F685" i="10" s="1"/>
  <c r="E683" i="13"/>
  <c r="F683" i="13" s="1"/>
  <c r="G683" i="13"/>
  <c r="G682" i="10"/>
  <c r="E682" i="10"/>
  <c r="F682" i="10" s="1"/>
  <c r="G679" i="10"/>
  <c r="E679" i="10"/>
  <c r="F679" i="10" s="1"/>
  <c r="G669" i="10"/>
  <c r="E669" i="10"/>
  <c r="F669" i="10" s="1"/>
  <c r="G666" i="10"/>
  <c r="E666" i="10"/>
  <c r="F666" i="10" s="1"/>
  <c r="G653" i="10"/>
  <c r="E653" i="10"/>
  <c r="F653" i="10" s="1"/>
  <c r="G650" i="10"/>
  <c r="E650" i="10"/>
  <c r="F650" i="10" s="1"/>
  <c r="E647" i="10"/>
  <c r="F647" i="10" s="1"/>
  <c r="G647" i="10"/>
  <c r="E638" i="12"/>
  <c r="F638" i="12" s="1"/>
  <c r="G638" i="12"/>
  <c r="G637" i="10"/>
  <c r="E637" i="10"/>
  <c r="F637" i="10" s="1"/>
  <c r="G634" i="10"/>
  <c r="E634" i="10"/>
  <c r="F634" i="10" s="1"/>
  <c r="E631" i="10"/>
  <c r="F631" i="10" s="1"/>
  <c r="G631" i="10"/>
  <c r="G622" i="12"/>
  <c r="E622" i="12"/>
  <c r="F622" i="12" s="1"/>
  <c r="G621" i="10"/>
  <c r="E621" i="10"/>
  <c r="F621" i="10" s="1"/>
  <c r="G618" i="10"/>
  <c r="E618" i="10"/>
  <c r="F618" i="10" s="1"/>
  <c r="G615" i="10"/>
  <c r="E615" i="10"/>
  <c r="F615" i="10" s="1"/>
  <c r="G606" i="12"/>
  <c r="E606" i="12"/>
  <c r="F606" i="12" s="1"/>
  <c r="G605" i="10"/>
  <c r="E605" i="10"/>
  <c r="F605" i="10" s="1"/>
  <c r="G594" i="10"/>
  <c r="E594" i="10"/>
  <c r="F594" i="10" s="1"/>
  <c r="G586" i="10"/>
  <c r="E586" i="10"/>
  <c r="F586" i="10" s="1"/>
  <c r="E583" i="10"/>
  <c r="F583" i="10" s="1"/>
  <c r="G583" i="10"/>
  <c r="E567" i="12"/>
  <c r="F567" i="12" s="1"/>
  <c r="G567" i="12"/>
  <c r="G559" i="10"/>
  <c r="E559" i="10"/>
  <c r="F559" i="10" s="1"/>
  <c r="G554" i="13"/>
  <c r="E554" i="13"/>
  <c r="F554" i="13" s="1"/>
  <c r="G553" i="10"/>
  <c r="E553" i="10"/>
  <c r="F553" i="10" s="1"/>
  <c r="G550" i="10"/>
  <c r="E550" i="10"/>
  <c r="F550" i="10" s="1"/>
  <c r="G548" i="13"/>
  <c r="E548" i="13"/>
  <c r="G531" i="10"/>
  <c r="E531" i="10"/>
  <c r="F531" i="10" s="1"/>
  <c r="G527" i="14"/>
  <c r="E527" i="14"/>
  <c r="F527" i="14" s="1"/>
  <c r="G526" i="10"/>
  <c r="E526" i="10"/>
  <c r="F526" i="10" s="1"/>
  <c r="E513" i="13"/>
  <c r="F513" i="13" s="1"/>
  <c r="G513" i="13"/>
  <c r="G508" i="14"/>
  <c r="E508" i="14"/>
  <c r="F508" i="14" s="1"/>
  <c r="G507" i="10"/>
  <c r="E507" i="10"/>
  <c r="F507" i="10" s="1"/>
  <c r="G504" i="10"/>
  <c r="E504" i="10"/>
  <c r="F504" i="10" s="1"/>
  <c r="G501" i="10"/>
  <c r="E501" i="10"/>
  <c r="F501" i="10" s="1"/>
  <c r="E499" i="12"/>
  <c r="F499" i="12" s="1"/>
  <c r="G499" i="12"/>
  <c r="G496" i="10"/>
  <c r="E496" i="10"/>
  <c r="F496" i="10" s="1"/>
  <c r="G477" i="10"/>
  <c r="E477" i="10"/>
  <c r="F477" i="10" s="1"/>
  <c r="E475" i="12"/>
  <c r="F475" i="12" s="1"/>
  <c r="G475" i="12"/>
  <c r="G466" i="10"/>
  <c r="E466" i="10"/>
  <c r="F466" i="10" s="1"/>
  <c r="G458" i="10"/>
  <c r="E458" i="10"/>
  <c r="F458" i="10" s="1"/>
  <c r="G448" i="10"/>
  <c r="E448" i="10"/>
  <c r="F448" i="10" s="1"/>
  <c r="G445" i="10"/>
  <c r="E445" i="10"/>
  <c r="F445" i="10" s="1"/>
  <c r="G442" i="10"/>
  <c r="E442" i="10"/>
  <c r="F442" i="10" s="1"/>
  <c r="G416" i="13"/>
  <c r="E416" i="13"/>
  <c r="F416" i="13" s="1"/>
  <c r="E384" i="13"/>
  <c r="F384" i="13" s="1"/>
  <c r="G384" i="13"/>
  <c r="E360" i="13"/>
  <c r="F360" i="13" s="1"/>
  <c r="G360" i="13"/>
  <c r="G347" i="11"/>
  <c r="E347" i="11"/>
  <c r="F347" i="11" s="1"/>
  <c r="E339" i="11"/>
  <c r="F339" i="11" s="1"/>
  <c r="G339" i="11"/>
  <c r="G331" i="11"/>
  <c r="E331" i="11"/>
  <c r="F331" i="11" s="1"/>
  <c r="G315" i="11"/>
  <c r="E315" i="11"/>
  <c r="F315" i="11" s="1"/>
  <c r="G299" i="11"/>
  <c r="E299" i="11"/>
  <c r="F299" i="11" s="1"/>
  <c r="E296" i="13"/>
  <c r="F296" i="13" s="1"/>
  <c r="G296" i="13"/>
  <c r="E280" i="13"/>
  <c r="F280" i="13" s="1"/>
  <c r="G280" i="13"/>
  <c r="G275" i="11"/>
  <c r="E275" i="11"/>
  <c r="F275" i="11" s="1"/>
  <c r="E176" i="13"/>
  <c r="F176" i="13" s="1"/>
  <c r="G176" i="13"/>
  <c r="G591" i="10"/>
  <c r="G1093" i="13"/>
  <c r="E1093" i="13"/>
  <c r="F1093" i="13" s="1"/>
  <c r="G1012" i="11"/>
  <c r="E1012" i="11"/>
  <c r="F1012" i="11" s="1"/>
  <c r="G972" i="11"/>
  <c r="G730" i="10"/>
  <c r="E730" i="10"/>
  <c r="F730" i="10" s="1"/>
  <c r="G677" i="10"/>
  <c r="E677" i="10"/>
  <c r="F677" i="10" s="1"/>
  <c r="E655" i="10"/>
  <c r="F655" i="10" s="1"/>
  <c r="G655" i="10"/>
  <c r="G626" i="10"/>
  <c r="E626" i="10"/>
  <c r="F626" i="10" s="1"/>
  <c r="G613" i="10"/>
  <c r="E613" i="10"/>
  <c r="F613" i="10" s="1"/>
  <c r="B2" i="13"/>
  <c r="D2" i="13" s="1"/>
  <c r="E2" i="13" s="1"/>
  <c r="F2" i="13" s="1"/>
  <c r="G1094" i="10"/>
  <c r="E1094" i="10"/>
  <c r="F1094" i="10" s="1"/>
  <c r="G1090" i="10"/>
  <c r="E1090" i="10"/>
  <c r="F1090" i="10" s="1"/>
  <c r="E1088" i="14"/>
  <c r="F1088" i="14" s="1"/>
  <c r="G1088" i="14"/>
  <c r="G1082" i="10"/>
  <c r="E1082" i="10"/>
  <c r="F1082" i="10" s="1"/>
  <c r="E1078" i="10"/>
  <c r="F1078" i="10" s="1"/>
  <c r="G1078" i="10"/>
  <c r="G1074" i="10"/>
  <c r="E1074" i="10"/>
  <c r="F1074" i="10" s="1"/>
  <c r="E1070" i="10"/>
  <c r="F1070" i="10" s="1"/>
  <c r="G1070" i="10"/>
  <c r="E1062" i="10"/>
  <c r="F1062" i="10" s="1"/>
  <c r="G1062" i="10"/>
  <c r="G1058" i="10"/>
  <c r="E1058" i="10"/>
  <c r="F1058" i="10" s="1"/>
  <c r="G1050" i="10"/>
  <c r="E1050" i="10"/>
  <c r="F1050" i="10" s="1"/>
  <c r="E1046" i="10"/>
  <c r="F1046" i="10" s="1"/>
  <c r="G1046" i="10"/>
  <c r="G1042" i="10"/>
  <c r="E1042" i="10"/>
  <c r="F1042" i="10" s="1"/>
  <c r="E1038" i="10"/>
  <c r="F1038" i="10" s="1"/>
  <c r="G1038" i="10"/>
  <c r="G1034" i="10"/>
  <c r="E1034" i="10"/>
  <c r="F1034" i="10" s="1"/>
  <c r="G1026" i="10"/>
  <c r="E1026" i="10"/>
  <c r="F1026" i="10" s="1"/>
  <c r="G1022" i="10"/>
  <c r="E1022" i="10"/>
  <c r="F1022" i="10" s="1"/>
  <c r="G1018" i="10"/>
  <c r="E1018" i="10"/>
  <c r="F1018" i="10" s="1"/>
  <c r="G1014" i="10"/>
  <c r="E1014" i="10"/>
  <c r="F1014" i="10" s="1"/>
  <c r="E1006" i="10"/>
  <c r="F1006" i="10" s="1"/>
  <c r="G1006" i="10"/>
  <c r="G1002" i="10"/>
  <c r="E1002" i="10"/>
  <c r="F1002" i="10" s="1"/>
  <c r="E998" i="10"/>
  <c r="F998" i="10" s="1"/>
  <c r="G998" i="10"/>
  <c r="E986" i="10"/>
  <c r="F986" i="10" s="1"/>
  <c r="G986" i="10"/>
  <c r="G982" i="10"/>
  <c r="E982" i="10"/>
  <c r="F982" i="10" s="1"/>
  <c r="G970" i="10"/>
  <c r="E970" i="10"/>
  <c r="F970" i="10" s="1"/>
  <c r="E966" i="10"/>
  <c r="F966" i="10" s="1"/>
  <c r="G966" i="10"/>
  <c r="E962" i="10"/>
  <c r="F962" i="10" s="1"/>
  <c r="G962" i="10"/>
  <c r="G958" i="10"/>
  <c r="E958" i="10"/>
  <c r="F958" i="10" s="1"/>
  <c r="G950" i="10"/>
  <c r="E950" i="10"/>
  <c r="F950" i="10" s="1"/>
  <c r="G946" i="10"/>
  <c r="E946" i="10"/>
  <c r="F946" i="10" s="1"/>
  <c r="E942" i="10"/>
  <c r="F942" i="10" s="1"/>
  <c r="G942" i="10"/>
  <c r="E934" i="10"/>
  <c r="F934" i="10" s="1"/>
  <c r="G934" i="10"/>
  <c r="G930" i="10"/>
  <c r="E930" i="10"/>
  <c r="F930" i="10" s="1"/>
  <c r="E924" i="14"/>
  <c r="F924" i="14" s="1"/>
  <c r="G924" i="14"/>
  <c r="G922" i="10"/>
  <c r="E922" i="10"/>
  <c r="F922" i="10" s="1"/>
  <c r="G914" i="10"/>
  <c r="E914" i="10"/>
  <c r="F914" i="10" s="1"/>
  <c r="E910" i="10"/>
  <c r="F910" i="10" s="1"/>
  <c r="G910" i="10"/>
  <c r="G906" i="10"/>
  <c r="E906" i="10"/>
  <c r="F906" i="10" s="1"/>
  <c r="E902" i="10"/>
  <c r="F902" i="10" s="1"/>
  <c r="G902" i="10"/>
  <c r="G898" i="10"/>
  <c r="E898" i="10"/>
  <c r="F898" i="10" s="1"/>
  <c r="E894" i="10"/>
  <c r="F894" i="10" s="1"/>
  <c r="G894" i="10"/>
  <c r="E892" i="14"/>
  <c r="F892" i="14" s="1"/>
  <c r="G892" i="14"/>
  <c r="G890" i="10"/>
  <c r="E890" i="10"/>
  <c r="F890" i="10" s="1"/>
  <c r="E886" i="10"/>
  <c r="F886" i="10" s="1"/>
  <c r="G886" i="10"/>
  <c r="G882" i="10"/>
  <c r="E882" i="10"/>
  <c r="F882" i="10" s="1"/>
  <c r="G880" i="14"/>
  <c r="E880" i="14"/>
  <c r="F880" i="14" s="1"/>
  <c r="E878" i="10"/>
  <c r="F878" i="10" s="1"/>
  <c r="G878" i="10"/>
  <c r="G874" i="10"/>
  <c r="E874" i="10"/>
  <c r="F874" i="10" s="1"/>
  <c r="E870" i="10"/>
  <c r="F870" i="10" s="1"/>
  <c r="G870" i="10"/>
  <c r="G866" i="10"/>
  <c r="E866" i="10"/>
  <c r="F866" i="10" s="1"/>
  <c r="G859" i="10"/>
  <c r="E859" i="10"/>
  <c r="F859" i="10" s="1"/>
  <c r="E848" i="10"/>
  <c r="F848" i="10" s="1"/>
  <c r="G848" i="10"/>
  <c r="E840" i="10"/>
  <c r="F840" i="10" s="1"/>
  <c r="G840" i="10"/>
  <c r="G836" i="10"/>
  <c r="E836" i="10"/>
  <c r="F836" i="10" s="1"/>
  <c r="E828" i="10"/>
  <c r="F828" i="10" s="1"/>
  <c r="G828" i="10"/>
  <c r="E824" i="10"/>
  <c r="F824" i="10" s="1"/>
  <c r="G824" i="10"/>
  <c r="G812" i="10"/>
  <c r="E812" i="10"/>
  <c r="F812" i="10" s="1"/>
  <c r="E808" i="10"/>
  <c r="F808" i="10" s="1"/>
  <c r="G808" i="10"/>
  <c r="G804" i="10"/>
  <c r="E804" i="10"/>
  <c r="F804" i="10" s="1"/>
  <c r="G798" i="13"/>
  <c r="E798" i="13"/>
  <c r="F798" i="13" s="1"/>
  <c r="G793" i="10"/>
  <c r="E793" i="10"/>
  <c r="F793" i="10" s="1"/>
  <c r="G786" i="10"/>
  <c r="E786" i="10"/>
  <c r="F786" i="10" s="1"/>
  <c r="G777" i="13"/>
  <c r="E777" i="13"/>
  <c r="F777" i="13" s="1"/>
  <c r="G776" i="10"/>
  <c r="E776" i="10"/>
  <c r="F776" i="10" s="1"/>
  <c r="G769" i="10"/>
  <c r="E769" i="10"/>
  <c r="F769" i="10" s="1"/>
  <c r="G766" i="10"/>
  <c r="E766" i="10"/>
  <c r="F766" i="10" s="1"/>
  <c r="E749" i="10"/>
  <c r="F749" i="10" s="1"/>
  <c r="G749" i="10"/>
  <c r="E739" i="10"/>
  <c r="F739" i="10" s="1"/>
  <c r="G739" i="10"/>
  <c r="B733" i="12"/>
  <c r="G722" i="10"/>
  <c r="E722" i="10"/>
  <c r="F722" i="10" s="1"/>
  <c r="E719" i="10"/>
  <c r="F719" i="10" s="1"/>
  <c r="G719" i="10"/>
  <c r="G712" i="10"/>
  <c r="E712" i="10"/>
  <c r="F712" i="10" s="1"/>
  <c r="G705" i="10"/>
  <c r="E705" i="10"/>
  <c r="F705" i="10" s="1"/>
  <c r="G702" i="10"/>
  <c r="E702" i="10"/>
  <c r="F702" i="10" s="1"/>
  <c r="E595" i="13"/>
  <c r="F595" i="13" s="1"/>
  <c r="G595" i="13"/>
  <c r="G589" i="10"/>
  <c r="E589" i="10"/>
  <c r="F589" i="10" s="1"/>
  <c r="G578" i="10"/>
  <c r="E578" i="10"/>
  <c r="F578" i="10" s="1"/>
  <c r="G570" i="10"/>
  <c r="E570" i="10"/>
  <c r="F570" i="10" s="1"/>
  <c r="E567" i="10"/>
  <c r="F567" i="10" s="1"/>
  <c r="G567" i="10"/>
  <c r="G543" i="10"/>
  <c r="E543" i="10"/>
  <c r="F543" i="10" s="1"/>
  <c r="G537" i="10"/>
  <c r="E537" i="10"/>
  <c r="F537" i="10" s="1"/>
  <c r="G534" i="10"/>
  <c r="E534" i="10"/>
  <c r="F534" i="10" s="1"/>
  <c r="G515" i="10"/>
  <c r="E515" i="10"/>
  <c r="F515" i="10" s="1"/>
  <c r="G510" i="10"/>
  <c r="E510" i="10"/>
  <c r="F510" i="10" s="1"/>
  <c r="E497" i="13"/>
  <c r="F497" i="13" s="1"/>
  <c r="G497" i="13"/>
  <c r="G491" i="10"/>
  <c r="E491" i="10"/>
  <c r="F491" i="10" s="1"/>
  <c r="E489" i="13"/>
  <c r="F489" i="13" s="1"/>
  <c r="G489" i="13"/>
  <c r="G488" i="10"/>
  <c r="E488" i="10"/>
  <c r="F488" i="10" s="1"/>
  <c r="G485" i="10"/>
  <c r="E485" i="10"/>
  <c r="F485" i="10" s="1"/>
  <c r="G480" i="10"/>
  <c r="E480" i="10"/>
  <c r="F480" i="10" s="1"/>
  <c r="G461" i="10"/>
  <c r="E461" i="10"/>
  <c r="F461" i="10" s="1"/>
  <c r="E459" i="12"/>
  <c r="F459" i="12" s="1"/>
  <c r="G459" i="12"/>
  <c r="E455" i="10"/>
  <c r="F455" i="10" s="1"/>
  <c r="G455" i="10"/>
  <c r="G452" i="10"/>
  <c r="E452" i="10"/>
  <c r="F452" i="10" s="1"/>
  <c r="E439" i="10"/>
  <c r="F439" i="10" s="1"/>
  <c r="G439" i="10"/>
  <c r="G435" i="10"/>
  <c r="E435" i="10"/>
  <c r="F435" i="10" s="1"/>
  <c r="G431" i="10"/>
  <c r="E431" i="10"/>
  <c r="F431" i="10" s="1"/>
  <c r="G427" i="10"/>
  <c r="E427" i="10"/>
  <c r="F427" i="10" s="1"/>
  <c r="G423" i="10"/>
  <c r="E423" i="10"/>
  <c r="F423" i="10" s="1"/>
  <c r="G419" i="10"/>
  <c r="E419" i="10"/>
  <c r="F419" i="10" s="1"/>
  <c r="G417" i="14"/>
  <c r="E417" i="14"/>
  <c r="F417" i="14" s="1"/>
  <c r="G415" i="10"/>
  <c r="E415" i="10"/>
  <c r="F415" i="10" s="1"/>
  <c r="G411" i="10"/>
  <c r="E411" i="10"/>
  <c r="F411" i="10" s="1"/>
  <c r="G409" i="14"/>
  <c r="E409" i="14"/>
  <c r="F409" i="14" s="1"/>
  <c r="G403" i="10"/>
  <c r="E403" i="10"/>
  <c r="F403" i="10" s="1"/>
  <c r="E399" i="10"/>
  <c r="F399" i="10" s="1"/>
  <c r="G399" i="10"/>
  <c r="G395" i="10"/>
  <c r="E395" i="10"/>
  <c r="F395" i="10" s="1"/>
  <c r="E391" i="10"/>
  <c r="F391" i="10" s="1"/>
  <c r="G391" i="10"/>
  <c r="G387" i="10"/>
  <c r="E387" i="10"/>
  <c r="F387" i="10" s="1"/>
  <c r="G385" i="14"/>
  <c r="E385" i="14"/>
  <c r="F385" i="14" s="1"/>
  <c r="E383" i="10"/>
  <c r="F383" i="10" s="1"/>
  <c r="G383" i="10"/>
  <c r="G379" i="10"/>
  <c r="E379" i="10"/>
  <c r="F379" i="10" s="1"/>
  <c r="G377" i="14"/>
  <c r="E377" i="14"/>
  <c r="F377" i="14" s="1"/>
  <c r="E375" i="10"/>
  <c r="F375" i="10" s="1"/>
  <c r="G375" i="10"/>
  <c r="G371" i="10"/>
  <c r="E371" i="10"/>
  <c r="F371" i="10" s="1"/>
  <c r="G367" i="10"/>
  <c r="E367" i="10"/>
  <c r="F367" i="10" s="1"/>
  <c r="G363" i="10"/>
  <c r="E363" i="10"/>
  <c r="F363" i="10" s="1"/>
  <c r="G359" i="10"/>
  <c r="E359" i="10"/>
  <c r="F359" i="10" s="1"/>
  <c r="G355" i="10"/>
  <c r="E355" i="10"/>
  <c r="F355" i="10" s="1"/>
  <c r="G353" i="14"/>
  <c r="E353" i="14"/>
  <c r="F353" i="14" s="1"/>
  <c r="G351" i="10"/>
  <c r="E351" i="10"/>
  <c r="F351" i="10" s="1"/>
  <c r="G347" i="10"/>
  <c r="E347" i="10"/>
  <c r="F347" i="10" s="1"/>
  <c r="G321" i="14"/>
  <c r="E321" i="14"/>
  <c r="F321" i="14" s="1"/>
  <c r="E220" i="12"/>
  <c r="F220" i="12" s="1"/>
  <c r="G220" i="12"/>
  <c r="E212" i="12"/>
  <c r="F212" i="12" s="1"/>
  <c r="G212" i="12"/>
  <c r="E196" i="12"/>
  <c r="F196" i="12" s="1"/>
  <c r="G196" i="12"/>
  <c r="G189" i="14"/>
  <c r="E189" i="14"/>
  <c r="F189" i="14" s="1"/>
  <c r="G185" i="14"/>
  <c r="E185" i="14"/>
  <c r="F185" i="14" s="1"/>
  <c r="E180" i="12"/>
  <c r="F180" i="12" s="1"/>
  <c r="G180" i="12"/>
  <c r="E177" i="14"/>
  <c r="F177" i="14" s="1"/>
  <c r="G177" i="14"/>
  <c r="G159" i="13"/>
  <c r="E159" i="13"/>
  <c r="F159" i="13" s="1"/>
  <c r="E153" i="14"/>
  <c r="F153" i="14" s="1"/>
  <c r="G153" i="14"/>
  <c r="G143" i="13"/>
  <c r="E143" i="13"/>
  <c r="F143" i="13" s="1"/>
  <c r="G142" i="10"/>
  <c r="E142" i="10"/>
  <c r="F142" i="10" s="1"/>
  <c r="G137" i="14"/>
  <c r="E137" i="14"/>
  <c r="F137" i="14" s="1"/>
  <c r="G127" i="13"/>
  <c r="E127" i="13"/>
  <c r="F127" i="13" s="1"/>
  <c r="G126" i="10"/>
  <c r="E126" i="10"/>
  <c r="F126" i="10" s="1"/>
  <c r="G110" i="10"/>
  <c r="E110" i="10"/>
  <c r="F110" i="10" s="1"/>
  <c r="G105" i="14"/>
  <c r="E105" i="14"/>
  <c r="F105" i="14" s="1"/>
  <c r="G95" i="13"/>
  <c r="E95" i="13"/>
  <c r="F95" i="13" s="1"/>
  <c r="G89" i="14"/>
  <c r="E89" i="14"/>
  <c r="F89" i="14" s="1"/>
  <c r="G79" i="13"/>
  <c r="E79" i="13"/>
  <c r="F79" i="13" s="1"/>
  <c r="G78" i="10"/>
  <c r="E78" i="10"/>
  <c r="F78" i="10" s="1"/>
  <c r="G62" i="10"/>
  <c r="E62" i="10"/>
  <c r="F62" i="10" s="1"/>
  <c r="G57" i="14"/>
  <c r="E57" i="14"/>
  <c r="F57" i="14" s="1"/>
  <c r="G46" i="10"/>
  <c r="E46" i="10"/>
  <c r="F46" i="10" s="1"/>
  <c r="G41" i="14"/>
  <c r="E41" i="14"/>
  <c r="F41" i="14" s="1"/>
  <c r="G30" i="10"/>
  <c r="E30" i="10"/>
  <c r="F30" i="10" s="1"/>
  <c r="G25" i="14"/>
  <c r="E25" i="14"/>
  <c r="F25" i="14" s="1"/>
  <c r="G14" i="10"/>
  <c r="E14" i="10"/>
  <c r="F14" i="10" s="1"/>
  <c r="G593" i="10"/>
  <c r="E593" i="10"/>
  <c r="F593" i="10" s="1"/>
  <c r="E591" i="12"/>
  <c r="F591" i="12" s="1"/>
  <c r="G591" i="12"/>
  <c r="G577" i="10"/>
  <c r="E577" i="10"/>
  <c r="F577" i="10" s="1"/>
  <c r="E575" i="12"/>
  <c r="F575" i="12" s="1"/>
  <c r="G575" i="12"/>
  <c r="G561" i="10"/>
  <c r="E561" i="10"/>
  <c r="F561" i="10" s="1"/>
  <c r="G546" i="13"/>
  <c r="E546" i="13"/>
  <c r="F546" i="13" s="1"/>
  <c r="G545" i="10"/>
  <c r="E545" i="10"/>
  <c r="F545" i="10" s="1"/>
  <c r="G529" i="10"/>
  <c r="E529" i="10"/>
  <c r="F529" i="10" s="1"/>
  <c r="G525" i="14"/>
  <c r="E525" i="14"/>
  <c r="F525" i="14" s="1"/>
  <c r="G513" i="10"/>
  <c r="E513" i="10"/>
  <c r="F513" i="10" s="1"/>
  <c r="G497" i="10"/>
  <c r="E497" i="10"/>
  <c r="F497" i="10" s="1"/>
  <c r="G481" i="10"/>
  <c r="E481" i="10"/>
  <c r="F481" i="10" s="1"/>
  <c r="G465" i="10"/>
  <c r="E465" i="10"/>
  <c r="F465" i="10" s="1"/>
  <c r="F548" i="13"/>
  <c r="G1026" i="14"/>
  <c r="E1026" i="14"/>
  <c r="F1026" i="14" s="1"/>
  <c r="E310" i="14"/>
  <c r="F310" i="14" s="1"/>
  <c r="E278" i="14"/>
  <c r="F278" i="14" s="1"/>
  <c r="E262" i="14"/>
  <c r="F262" i="14" s="1"/>
  <c r="G738" i="14"/>
  <c r="E738" i="14"/>
  <c r="F738" i="14" s="1"/>
  <c r="G1058" i="14"/>
  <c r="E1058" i="14"/>
  <c r="F1058" i="14" s="1"/>
  <c r="G330" i="14"/>
  <c r="E330" i="14"/>
  <c r="F330" i="14" s="1"/>
  <c r="E302" i="14"/>
  <c r="F302" i="14" s="1"/>
  <c r="G978" i="14"/>
  <c r="G690" i="14"/>
  <c r="E690" i="14"/>
  <c r="F690" i="14" s="1"/>
  <c r="E338" i="14"/>
  <c r="F338" i="14" s="1"/>
  <c r="E294" i="14"/>
  <c r="F294" i="14" s="1"/>
  <c r="E286" i="14"/>
  <c r="F286" i="14" s="1"/>
  <c r="E254" i="14"/>
  <c r="F254" i="14" s="1"/>
  <c r="E238" i="14"/>
  <c r="F238" i="14" s="1"/>
  <c r="E206" i="14"/>
  <c r="F206" i="14" s="1"/>
  <c r="G994" i="14"/>
  <c r="E962" i="14"/>
  <c r="F962" i="14" s="1"/>
  <c r="G962" i="14"/>
  <c r="G802" i="14"/>
  <c r="E802" i="14"/>
  <c r="F802" i="14" s="1"/>
  <c r="G746" i="14"/>
  <c r="E746" i="14"/>
  <c r="F746" i="14" s="1"/>
  <c r="G722" i="14"/>
  <c r="E722" i="14"/>
  <c r="F722" i="14" s="1"/>
  <c r="E386" i="14"/>
  <c r="F386" i="14" s="1"/>
  <c r="G386" i="14"/>
  <c r="E63" i="14"/>
  <c r="F63" i="14" s="1"/>
  <c r="F120" i="14"/>
  <c r="F144" i="14"/>
  <c r="E195" i="14"/>
  <c r="F195" i="14" s="1"/>
  <c r="E291" i="14"/>
  <c r="F291" i="14" s="1"/>
  <c r="E328" i="14"/>
  <c r="F328" i="14" s="1"/>
  <c r="G401" i="14"/>
  <c r="E401" i="14"/>
  <c r="F401" i="14" s="1"/>
  <c r="E668" i="14"/>
  <c r="F668" i="14" s="1"/>
  <c r="G668" i="14"/>
  <c r="G794" i="14"/>
  <c r="G754" i="14"/>
  <c r="E754" i="14"/>
  <c r="F754" i="14" s="1"/>
  <c r="E61" i="14"/>
  <c r="F61" i="14" s="1"/>
  <c r="F112" i="14"/>
  <c r="E133" i="14"/>
  <c r="F133" i="14" s="1"/>
  <c r="E203" i="14"/>
  <c r="F203" i="14" s="1"/>
  <c r="E219" i="14"/>
  <c r="F219" i="14" s="1"/>
  <c r="F222" i="14"/>
  <c r="E235" i="14"/>
  <c r="F235" i="14" s="1"/>
  <c r="E267" i="14"/>
  <c r="F267" i="14" s="1"/>
  <c r="F270" i="14"/>
  <c r="E322" i="14"/>
  <c r="F322" i="14" s="1"/>
  <c r="G336" i="14"/>
  <c r="E348" i="14"/>
  <c r="F348" i="14" s="1"/>
  <c r="G444" i="14"/>
  <c r="E444" i="14"/>
  <c r="F444" i="14" s="1"/>
  <c r="E1090" i="14"/>
  <c r="F1090" i="14" s="1"/>
  <c r="G1090" i="14"/>
  <c r="G1066" i="14"/>
  <c r="E1034" i="14"/>
  <c r="F1034" i="14" s="1"/>
  <c r="G770" i="14"/>
  <c r="E770" i="14"/>
  <c r="F770" i="14" s="1"/>
  <c r="E394" i="14"/>
  <c r="F394" i="14" s="1"/>
  <c r="G394" i="14"/>
  <c r="G3" i="14"/>
  <c r="E31" i="14"/>
  <c r="F31" i="14" s="1"/>
  <c r="E53" i="14"/>
  <c r="F53" i="14" s="1"/>
  <c r="E101" i="14"/>
  <c r="F101" i="14" s="1"/>
  <c r="E121" i="14"/>
  <c r="F121" i="14" s="1"/>
  <c r="E145" i="14"/>
  <c r="F145" i="14" s="1"/>
  <c r="E157" i="14"/>
  <c r="F157" i="14" s="1"/>
  <c r="F160" i="14"/>
  <c r="E169" i="14"/>
  <c r="F169" i="14" s="1"/>
  <c r="E181" i="14"/>
  <c r="F181" i="14" s="1"/>
  <c r="E307" i="14"/>
  <c r="F307" i="14" s="1"/>
  <c r="E320" i="14"/>
  <c r="F320" i="14" s="1"/>
  <c r="G348" i="14"/>
  <c r="G697" i="14"/>
  <c r="E697" i="14"/>
  <c r="F697" i="14" s="1"/>
  <c r="E776" i="14"/>
  <c r="F776" i="14" s="1"/>
  <c r="G1041" i="14"/>
  <c r="E1082" i="14"/>
  <c r="F1082" i="14" s="1"/>
  <c r="G1082" i="14"/>
  <c r="G1002" i="14"/>
  <c r="G778" i="14"/>
  <c r="G698" i="14"/>
  <c r="E698" i="14"/>
  <c r="F698" i="14" s="1"/>
  <c r="G53" i="14"/>
  <c r="F65" i="14"/>
  <c r="G101" i="14"/>
  <c r="F113" i="14"/>
  <c r="G121" i="14"/>
  <c r="F125" i="14"/>
  <c r="G145" i="14"/>
  <c r="G157" i="14"/>
  <c r="G169" i="14"/>
  <c r="F173" i="14"/>
  <c r="G181" i="14"/>
  <c r="E714" i="14"/>
  <c r="F714" i="14" s="1"/>
  <c r="G706" i="14"/>
  <c r="E706" i="14"/>
  <c r="F706" i="14" s="1"/>
  <c r="E370" i="14"/>
  <c r="F370" i="14" s="1"/>
  <c r="G370" i="14"/>
  <c r="E346" i="14"/>
  <c r="F346" i="14" s="1"/>
  <c r="G346" i="14"/>
  <c r="G345" i="14"/>
  <c r="E345" i="14"/>
  <c r="F345" i="14" s="1"/>
  <c r="G369" i="14"/>
  <c r="E369" i="14"/>
  <c r="F369" i="14" s="1"/>
  <c r="G404" i="14"/>
  <c r="E404" i="14"/>
  <c r="F404" i="14" s="1"/>
  <c r="G441" i="14"/>
  <c r="E441" i="14"/>
  <c r="F441" i="14" s="1"/>
  <c r="G512" i="14"/>
  <c r="E512" i="14"/>
  <c r="F512" i="14" s="1"/>
  <c r="E731" i="14"/>
  <c r="F731" i="14" s="1"/>
  <c r="G731" i="14"/>
  <c r="G961" i="14"/>
  <c r="E961" i="14"/>
  <c r="F961" i="14" s="1"/>
  <c r="G1034" i="14"/>
  <c r="G864" i="14"/>
  <c r="E1074" i="14"/>
  <c r="F1074" i="14" s="1"/>
  <c r="G1074" i="14"/>
  <c r="G1050" i="14"/>
  <c r="E1050" i="14"/>
  <c r="F1050" i="14" s="1"/>
  <c r="G970" i="14"/>
  <c r="E970" i="14"/>
  <c r="F970" i="14" s="1"/>
  <c r="G730" i="14"/>
  <c r="E730" i="14"/>
  <c r="F730" i="14" s="1"/>
  <c r="G682" i="14"/>
  <c r="E682" i="14"/>
  <c r="F682" i="14" s="1"/>
  <c r="E378" i="14"/>
  <c r="F378" i="14" s="1"/>
  <c r="G378" i="14"/>
  <c r="E362" i="14"/>
  <c r="F362" i="14" s="1"/>
  <c r="G362" i="14"/>
  <c r="G65" i="14"/>
  <c r="E93" i="14"/>
  <c r="F93" i="14" s="1"/>
  <c r="F96" i="14"/>
  <c r="G113" i="14"/>
  <c r="G125" i="14"/>
  <c r="F152" i="14"/>
  <c r="E161" i="14"/>
  <c r="F161" i="14" s="1"/>
  <c r="G173" i="14"/>
  <c r="F176" i="14"/>
  <c r="E227" i="14"/>
  <c r="F227" i="14" s="1"/>
  <c r="E299" i="14"/>
  <c r="F299" i="14" s="1"/>
  <c r="E699" i="14"/>
  <c r="F699" i="14" s="1"/>
  <c r="G699" i="14"/>
  <c r="G884" i="14"/>
  <c r="E884" i="14"/>
  <c r="F884" i="14" s="1"/>
  <c r="G954" i="14"/>
  <c r="E1042" i="14"/>
  <c r="F1042" i="14" s="1"/>
  <c r="G1042" i="14"/>
  <c r="E986" i="14"/>
  <c r="F986" i="14" s="1"/>
  <c r="G786" i="14"/>
  <c r="E786" i="14"/>
  <c r="F786" i="14" s="1"/>
  <c r="G762" i="14"/>
  <c r="E762" i="14"/>
  <c r="F762" i="14" s="1"/>
  <c r="G93" i="14"/>
  <c r="G161" i="14"/>
  <c r="G354" i="14"/>
  <c r="G393" i="14"/>
  <c r="E393" i="14"/>
  <c r="F393" i="14" s="1"/>
  <c r="G986" i="14"/>
  <c r="E1002" i="14"/>
  <c r="F1002" i="14" s="1"/>
  <c r="F380" i="14"/>
  <c r="F420" i="14"/>
  <c r="F468" i="14"/>
  <c r="F496" i="14"/>
  <c r="G524" i="14"/>
  <c r="G707" i="14"/>
  <c r="F785" i="14"/>
  <c r="F848" i="14"/>
  <c r="F896" i="14"/>
  <c r="F912" i="14"/>
  <c r="F939" i="14"/>
  <c r="E945" i="14"/>
  <c r="F945" i="14" s="1"/>
  <c r="F372" i="14"/>
  <c r="G380" i="14"/>
  <c r="F412" i="14"/>
  <c r="G420" i="14"/>
  <c r="F436" i="14"/>
  <c r="F456" i="14"/>
  <c r="G468" i="14"/>
  <c r="F472" i="14"/>
  <c r="F484" i="14"/>
  <c r="G496" i="14"/>
  <c r="F500" i="14"/>
  <c r="G785" i="14"/>
  <c r="G848" i="14"/>
  <c r="G896" i="14"/>
  <c r="F900" i="14"/>
  <c r="G912" i="14"/>
  <c r="G372" i="14"/>
  <c r="G412" i="14"/>
  <c r="E424" i="14"/>
  <c r="F424" i="14" s="1"/>
  <c r="G436" i="14"/>
  <c r="G456" i="14"/>
  <c r="G472" i="14"/>
  <c r="G484" i="14"/>
  <c r="G500" i="14"/>
  <c r="F504" i="14"/>
  <c r="E516" i="14"/>
  <c r="F516" i="14" s="1"/>
  <c r="F528" i="14"/>
  <c r="E531" i="14"/>
  <c r="F531" i="14" s="1"/>
  <c r="F856" i="14"/>
  <c r="G872" i="14"/>
  <c r="G900" i="14"/>
  <c r="F904" i="14"/>
  <c r="E953" i="14"/>
  <c r="F953" i="14" s="1"/>
  <c r="E1033" i="14"/>
  <c r="F1033" i="14" s="1"/>
  <c r="E1089" i="14"/>
  <c r="F1089" i="14" s="1"/>
  <c r="F331" i="14"/>
  <c r="E361" i="14"/>
  <c r="F361" i="14" s="1"/>
  <c r="E364" i="14"/>
  <c r="F364" i="14" s="1"/>
  <c r="E396" i="14"/>
  <c r="F396" i="14" s="1"/>
  <c r="E416" i="14"/>
  <c r="F416" i="14" s="1"/>
  <c r="G424" i="14"/>
  <c r="F428" i="14"/>
  <c r="F440" i="14"/>
  <c r="E460" i="14"/>
  <c r="F460" i="14" s="1"/>
  <c r="E476" i="14"/>
  <c r="F476" i="14" s="1"/>
  <c r="E488" i="14"/>
  <c r="F488" i="14" s="1"/>
  <c r="G516" i="14"/>
  <c r="E777" i="14"/>
  <c r="F777" i="14" s="1"/>
  <c r="G888" i="14"/>
  <c r="E337" i="14"/>
  <c r="F337" i="14" s="1"/>
  <c r="G364" i="14"/>
  <c r="G396" i="14"/>
  <c r="G460" i="14"/>
  <c r="G504" i="14"/>
  <c r="E520" i="14"/>
  <c r="F520" i="14" s="1"/>
  <c r="G676" i="14"/>
  <c r="G856" i="14"/>
  <c r="G904" i="14"/>
  <c r="E1001" i="14"/>
  <c r="F1001" i="14" s="1"/>
  <c r="E1040" i="14"/>
  <c r="F1040" i="14" s="1"/>
  <c r="E329" i="14"/>
  <c r="F329" i="14" s="1"/>
  <c r="E388" i="14"/>
  <c r="F388" i="14" s="1"/>
  <c r="E408" i="14"/>
  <c r="F408" i="14" s="1"/>
  <c r="G428" i="14"/>
  <c r="G440" i="14"/>
  <c r="E464" i="14"/>
  <c r="F464" i="14" s="1"/>
  <c r="E492" i="14"/>
  <c r="F492" i="14" s="1"/>
  <c r="F707" i="14"/>
  <c r="G723" i="14"/>
  <c r="E753" i="14"/>
  <c r="F753" i="14" s="1"/>
  <c r="E769" i="14"/>
  <c r="F769" i="14" s="1"/>
  <c r="G1040" i="14"/>
  <c r="E2" i="14"/>
  <c r="F2" i="14" s="1"/>
  <c r="E23" i="13"/>
  <c r="F23" i="13" s="1"/>
  <c r="E47" i="13"/>
  <c r="F47" i="13" s="1"/>
  <c r="G80" i="13"/>
  <c r="E87" i="13"/>
  <c r="F87" i="13" s="1"/>
  <c r="G96" i="13"/>
  <c r="E103" i="13"/>
  <c r="F103" i="13" s="1"/>
  <c r="F136" i="13"/>
  <c r="E201" i="13"/>
  <c r="F201" i="13" s="1"/>
  <c r="E241" i="13"/>
  <c r="F241" i="13" s="1"/>
  <c r="G256" i="13"/>
  <c r="G272" i="13"/>
  <c r="E319" i="13"/>
  <c r="F319" i="13" s="1"/>
  <c r="E367" i="13"/>
  <c r="F367" i="13" s="1"/>
  <c r="E377" i="13"/>
  <c r="F377" i="13" s="1"/>
  <c r="E408" i="13"/>
  <c r="F408" i="13" s="1"/>
  <c r="E424" i="13"/>
  <c r="F424" i="13" s="1"/>
  <c r="E440" i="13"/>
  <c r="F440" i="13" s="1"/>
  <c r="F449" i="13"/>
  <c r="E520" i="13"/>
  <c r="F520" i="13" s="1"/>
  <c r="E531" i="13"/>
  <c r="F531" i="13" s="1"/>
  <c r="E534" i="13"/>
  <c r="F534" i="13" s="1"/>
  <c r="E537" i="13"/>
  <c r="F537" i="13" s="1"/>
  <c r="E562" i="13"/>
  <c r="F562" i="13" s="1"/>
  <c r="E586" i="13"/>
  <c r="F586" i="13" s="1"/>
  <c r="F619" i="13"/>
  <c r="E673" i="13"/>
  <c r="F673" i="13" s="1"/>
  <c r="E689" i="13"/>
  <c r="F689" i="13" s="1"/>
  <c r="E713" i="13"/>
  <c r="F713" i="13" s="1"/>
  <c r="E853" i="13"/>
  <c r="F853" i="13" s="1"/>
  <c r="E884" i="13"/>
  <c r="F884" i="13" s="1"/>
  <c r="E960" i="13"/>
  <c r="F960" i="13" s="1"/>
  <c r="F967" i="13"/>
  <c r="G991" i="13"/>
  <c r="G1015" i="13"/>
  <c r="G1047" i="13"/>
  <c r="G136" i="13"/>
  <c r="G192" i="13"/>
  <c r="G619" i="13"/>
  <c r="F721" i="13"/>
  <c r="E769" i="13"/>
  <c r="F769" i="13" s="1"/>
  <c r="G799" i="13"/>
  <c r="G815" i="13"/>
  <c r="G838" i="13"/>
  <c r="G847" i="13"/>
  <c r="E958" i="13"/>
  <c r="F958" i="13" s="1"/>
  <c r="G967" i="13"/>
  <c r="E1005" i="13"/>
  <c r="F1005" i="13" s="1"/>
  <c r="E1037" i="13"/>
  <c r="F1037" i="13" s="1"/>
  <c r="E1069" i="13"/>
  <c r="F1069" i="13" s="1"/>
  <c r="G56" i="13"/>
  <c r="E63" i="13"/>
  <c r="F63" i="13" s="1"/>
  <c r="G112" i="13"/>
  <c r="E119" i="13"/>
  <c r="F119" i="13" s="1"/>
  <c r="G152" i="13"/>
  <c r="G168" i="13"/>
  <c r="E199" i="13"/>
  <c r="F199" i="13" s="1"/>
  <c r="E223" i="13"/>
  <c r="F223" i="13" s="1"/>
  <c r="E239" i="13"/>
  <c r="F239" i="13" s="1"/>
  <c r="E279" i="13"/>
  <c r="F279" i="13" s="1"/>
  <c r="G282" i="13"/>
  <c r="G288" i="13"/>
  <c r="E335" i="13"/>
  <c r="F335" i="13" s="1"/>
  <c r="E351" i="13"/>
  <c r="F351" i="13" s="1"/>
  <c r="E393" i="13"/>
  <c r="F393" i="13" s="1"/>
  <c r="E464" i="13"/>
  <c r="F464" i="13" s="1"/>
  <c r="G473" i="13"/>
  <c r="E480" i="13"/>
  <c r="F480" i="13" s="1"/>
  <c r="E571" i="13"/>
  <c r="F571" i="13" s="1"/>
  <c r="E15" i="13"/>
  <c r="F15" i="13" s="1"/>
  <c r="G24" i="13"/>
  <c r="E217" i="13"/>
  <c r="F217" i="13" s="1"/>
  <c r="G344" i="13"/>
  <c r="E375" i="13"/>
  <c r="F375" i="13" s="1"/>
  <c r="F409" i="13"/>
  <c r="F425" i="13"/>
  <c r="F441" i="13"/>
  <c r="E496" i="13"/>
  <c r="F496" i="13" s="1"/>
  <c r="G538" i="13"/>
  <c r="G565" i="13"/>
  <c r="E578" i="13"/>
  <c r="F578" i="13" s="1"/>
  <c r="F611" i="13"/>
  <c r="G635" i="13"/>
  <c r="E697" i="13"/>
  <c r="F697" i="13" s="1"/>
  <c r="G721" i="13"/>
  <c r="F753" i="13"/>
  <c r="E828" i="13"/>
  <c r="F828" i="13" s="1"/>
  <c r="E845" i="13"/>
  <c r="F845" i="13" s="1"/>
  <c r="E892" i="13"/>
  <c r="F892" i="13" s="1"/>
  <c r="E924" i="13"/>
  <c r="F924" i="13" s="1"/>
  <c r="G935" i="13"/>
  <c r="E992" i="13"/>
  <c r="F992" i="13" s="1"/>
  <c r="E1013" i="13"/>
  <c r="F1013" i="13" s="1"/>
  <c r="E1045" i="13"/>
  <c r="F1045" i="13" s="1"/>
  <c r="E1077" i="13"/>
  <c r="F1077" i="13" s="1"/>
  <c r="G184" i="13"/>
  <c r="E191" i="13"/>
  <c r="F191" i="13" s="1"/>
  <c r="E215" i="13"/>
  <c r="F215" i="13" s="1"/>
  <c r="G248" i="13"/>
  <c r="E255" i="13"/>
  <c r="F255" i="13" s="1"/>
  <c r="E271" i="13"/>
  <c r="F271" i="13" s="1"/>
  <c r="F298" i="13"/>
  <c r="E311" i="13"/>
  <c r="F311" i="13" s="1"/>
  <c r="E432" i="13"/>
  <c r="F432" i="13" s="1"/>
  <c r="E448" i="13"/>
  <c r="F448" i="13" s="1"/>
  <c r="G611" i="13"/>
  <c r="G697" i="13"/>
  <c r="G845" i="13"/>
  <c r="G992" i="13"/>
  <c r="G32" i="13"/>
  <c r="G48" i="13"/>
  <c r="E55" i="13"/>
  <c r="F55" i="13" s="1"/>
  <c r="G88" i="13"/>
  <c r="G104" i="13"/>
  <c r="E111" i="13"/>
  <c r="F111" i="13" s="1"/>
  <c r="G144" i="13"/>
  <c r="E151" i="13"/>
  <c r="F151" i="13" s="1"/>
  <c r="E167" i="13"/>
  <c r="F167" i="13" s="1"/>
  <c r="G298" i="13"/>
  <c r="G320" i="13"/>
  <c r="E327" i="13"/>
  <c r="F327" i="13" s="1"/>
  <c r="F336" i="13"/>
  <c r="E369" i="13"/>
  <c r="F369" i="13" s="1"/>
  <c r="E528" i="13"/>
  <c r="F528" i="13" s="1"/>
  <c r="G587" i="13"/>
  <c r="E705" i="13"/>
  <c r="F705" i="13" s="1"/>
  <c r="E729" i="13"/>
  <c r="F729" i="13" s="1"/>
  <c r="G753" i="13"/>
  <c r="E804" i="13"/>
  <c r="F804" i="13" s="1"/>
  <c r="G807" i="13"/>
  <c r="E820" i="13"/>
  <c r="F820" i="13" s="1"/>
  <c r="F823" i="13"/>
  <c r="G930" i="13"/>
  <c r="G959" i="13"/>
  <c r="G975" i="13"/>
  <c r="E984" i="13"/>
  <c r="F984" i="13" s="1"/>
  <c r="E1021" i="13"/>
  <c r="F1021" i="13" s="1"/>
  <c r="E1053" i="13"/>
  <c r="F1053" i="13" s="1"/>
  <c r="E1085" i="13"/>
  <c r="F1085" i="13" s="1"/>
  <c r="G224" i="13"/>
  <c r="G274" i="13"/>
  <c r="G336" i="13"/>
  <c r="E634" i="13"/>
  <c r="F634" i="13" s="1"/>
  <c r="E665" i="13"/>
  <c r="F665" i="13" s="1"/>
  <c r="G705" i="13"/>
  <c r="G729" i="13"/>
  <c r="E785" i="13"/>
  <c r="F785" i="13" s="1"/>
  <c r="G823" i="13"/>
  <c r="E829" i="13"/>
  <c r="F829" i="13" s="1"/>
  <c r="E789" i="12"/>
  <c r="F789" i="12" s="1"/>
  <c r="G773" i="12"/>
  <c r="G765" i="12"/>
  <c r="E765" i="12"/>
  <c r="F765" i="12" s="1"/>
  <c r="G757" i="12"/>
  <c r="G741" i="12"/>
  <c r="E741" i="12"/>
  <c r="F741" i="12" s="1"/>
  <c r="G725" i="12"/>
  <c r="E725" i="12"/>
  <c r="F725" i="12" s="1"/>
  <c r="G717" i="12"/>
  <c r="E717" i="12"/>
  <c r="F717" i="12" s="1"/>
  <c r="G709" i="12"/>
  <c r="E709" i="12"/>
  <c r="F709" i="12" s="1"/>
  <c r="G701" i="12"/>
  <c r="E701" i="12"/>
  <c r="F701" i="12" s="1"/>
  <c r="G677" i="12"/>
  <c r="E677" i="12"/>
  <c r="F677" i="12" s="1"/>
  <c r="G669" i="12"/>
  <c r="E669" i="12"/>
  <c r="F669" i="12" s="1"/>
  <c r="G653" i="12"/>
  <c r="E653" i="12"/>
  <c r="F653" i="12" s="1"/>
  <c r="G505" i="12"/>
  <c r="E505" i="12"/>
  <c r="F505" i="12" s="1"/>
  <c r="G489" i="12"/>
  <c r="E489" i="12"/>
  <c r="F489" i="12" s="1"/>
  <c r="G465" i="12"/>
  <c r="E465" i="12"/>
  <c r="F465" i="12" s="1"/>
  <c r="G457" i="12"/>
  <c r="E457" i="12"/>
  <c r="F457" i="12" s="1"/>
  <c r="G449" i="12"/>
  <c r="E449" i="12"/>
  <c r="F449" i="12" s="1"/>
  <c r="G441" i="12"/>
  <c r="E441" i="12"/>
  <c r="F441" i="12" s="1"/>
  <c r="G425" i="12"/>
  <c r="E425" i="12"/>
  <c r="F425" i="12" s="1"/>
  <c r="G417" i="12"/>
  <c r="E417" i="12"/>
  <c r="F417" i="12" s="1"/>
  <c r="G409" i="12"/>
  <c r="E409" i="12"/>
  <c r="F409" i="12" s="1"/>
  <c r="G401" i="12"/>
  <c r="E401" i="12"/>
  <c r="F401" i="12" s="1"/>
  <c r="G393" i="12"/>
  <c r="E393" i="12"/>
  <c r="F393" i="12" s="1"/>
  <c r="G385" i="12"/>
  <c r="E385" i="12"/>
  <c r="F385" i="12" s="1"/>
  <c r="G377" i="12"/>
  <c r="E377" i="12"/>
  <c r="F377" i="12" s="1"/>
  <c r="G245" i="12"/>
  <c r="E245" i="12"/>
  <c r="F245" i="12" s="1"/>
  <c r="G237" i="12"/>
  <c r="E237" i="12"/>
  <c r="F237" i="12" s="1"/>
  <c r="G229" i="12"/>
  <c r="E229" i="12"/>
  <c r="F229" i="12" s="1"/>
  <c r="G213" i="12"/>
  <c r="E213" i="12"/>
  <c r="F213" i="12" s="1"/>
  <c r="E9" i="12"/>
  <c r="F9" i="12" s="1"/>
  <c r="G9" i="12"/>
  <c r="G5" i="12"/>
  <c r="E138" i="12"/>
  <c r="F138" i="12" s="1"/>
  <c r="E170" i="12"/>
  <c r="F170" i="12" s="1"/>
  <c r="G188" i="12"/>
  <c r="E473" i="12"/>
  <c r="F473" i="12" s="1"/>
  <c r="G483" i="12"/>
  <c r="E497" i="12"/>
  <c r="F497" i="12" s="1"/>
  <c r="E550" i="12"/>
  <c r="F550" i="12" s="1"/>
  <c r="E685" i="12"/>
  <c r="F685" i="12" s="1"/>
  <c r="E749" i="12"/>
  <c r="F749" i="12" s="1"/>
  <c r="E781" i="12"/>
  <c r="F781" i="12" s="1"/>
  <c r="E807" i="12"/>
  <c r="F807" i="12" s="1"/>
  <c r="E838" i="12"/>
  <c r="F838" i="12" s="1"/>
  <c r="E870" i="12"/>
  <c r="F870" i="12" s="1"/>
  <c r="E902" i="12"/>
  <c r="F902" i="12" s="1"/>
  <c r="G8" i="12"/>
  <c r="E18" i="12"/>
  <c r="F18" i="12" s="1"/>
  <c r="E178" i="12"/>
  <c r="F178" i="12" s="1"/>
  <c r="G6" i="12"/>
  <c r="E114" i="12"/>
  <c r="F114" i="12" s="1"/>
  <c r="E186" i="12"/>
  <c r="F186" i="12" s="1"/>
  <c r="F207" i="12"/>
  <c r="E331" i="12"/>
  <c r="F331" i="12" s="1"/>
  <c r="E347" i="12"/>
  <c r="F347" i="12" s="1"/>
  <c r="E433" i="12"/>
  <c r="F433" i="12" s="1"/>
  <c r="E481" i="12"/>
  <c r="F481" i="12" s="1"/>
  <c r="G491" i="12"/>
  <c r="E693" i="12"/>
  <c r="F693" i="12" s="1"/>
  <c r="F808" i="12"/>
  <c r="G4" i="12"/>
  <c r="F19" i="12"/>
  <c r="E34" i="12"/>
  <c r="F34" i="12" s="1"/>
  <c r="E154" i="12"/>
  <c r="F154" i="12" s="1"/>
  <c r="G204" i="12"/>
  <c r="G451" i="12"/>
  <c r="E799" i="12"/>
  <c r="F799" i="12" s="1"/>
  <c r="G808" i="12"/>
  <c r="E854" i="12"/>
  <c r="F854" i="12" s="1"/>
  <c r="E886" i="12"/>
  <c r="F886" i="12" s="1"/>
  <c r="G19" i="12"/>
  <c r="E194" i="12"/>
  <c r="F194" i="12" s="1"/>
  <c r="G631" i="12"/>
  <c r="G647" i="12"/>
  <c r="G926" i="11"/>
  <c r="E610" i="11"/>
  <c r="F610" i="11" s="1"/>
  <c r="E158" i="11"/>
  <c r="F158" i="11" s="1"/>
  <c r="G142" i="11"/>
  <c r="E142" i="11"/>
  <c r="F142" i="11" s="1"/>
  <c r="G126" i="11"/>
  <c r="E126" i="11"/>
  <c r="F126" i="11" s="1"/>
  <c r="G110" i="11"/>
  <c r="E110" i="11"/>
  <c r="F110" i="11" s="1"/>
  <c r="G78" i="11"/>
  <c r="E78" i="11"/>
  <c r="F78" i="11" s="1"/>
  <c r="G38" i="11"/>
  <c r="E38" i="11"/>
  <c r="F38" i="11" s="1"/>
  <c r="G30" i="11"/>
  <c r="E30" i="11"/>
  <c r="F30" i="11" s="1"/>
  <c r="E634" i="11"/>
  <c r="F634" i="11" s="1"/>
  <c r="E594" i="11"/>
  <c r="F594" i="11" s="1"/>
  <c r="E570" i="11"/>
  <c r="F570" i="11" s="1"/>
  <c r="G150" i="11"/>
  <c r="E150" i="11"/>
  <c r="F150" i="11" s="1"/>
  <c r="G134" i="11"/>
  <c r="E134" i="11"/>
  <c r="F134" i="11" s="1"/>
  <c r="G118" i="11"/>
  <c r="E118" i="11"/>
  <c r="F118" i="11" s="1"/>
  <c r="G94" i="11"/>
  <c r="E94" i="11"/>
  <c r="F94" i="11" s="1"/>
  <c r="G86" i="11"/>
  <c r="E86" i="11"/>
  <c r="F86" i="11" s="1"/>
  <c r="G70" i="11"/>
  <c r="E70" i="11"/>
  <c r="F70" i="11" s="1"/>
  <c r="G54" i="11"/>
  <c r="E54" i="11"/>
  <c r="F54" i="11" s="1"/>
  <c r="G46" i="11"/>
  <c r="E46" i="11"/>
  <c r="F46" i="11" s="1"/>
  <c r="G918" i="11"/>
  <c r="G910" i="11"/>
  <c r="E910" i="11"/>
  <c r="F910" i="11" s="1"/>
  <c r="E111" i="11"/>
  <c r="F111" i="11" s="1"/>
  <c r="E323" i="11"/>
  <c r="F323" i="11" s="1"/>
  <c r="G772" i="11"/>
  <c r="E22" i="11"/>
  <c r="F22" i="11" s="1"/>
  <c r="E62" i="11"/>
  <c r="F62" i="11" s="1"/>
  <c r="E95" i="11"/>
  <c r="F95" i="11" s="1"/>
  <c r="E102" i="11"/>
  <c r="F102" i="11" s="1"/>
  <c r="F487" i="11"/>
  <c r="G511" i="11"/>
  <c r="E575" i="11"/>
  <c r="F575" i="11" s="1"/>
  <c r="E902" i="11"/>
  <c r="F902" i="11" s="1"/>
  <c r="G911" i="11"/>
  <c r="G927" i="11"/>
  <c r="E119" i="11"/>
  <c r="F119" i="11" s="1"/>
  <c r="G487" i="11"/>
  <c r="E599" i="11"/>
  <c r="F599" i="11" s="1"/>
  <c r="E615" i="11"/>
  <c r="F615" i="11" s="1"/>
  <c r="E988" i="11"/>
  <c r="F988" i="11" s="1"/>
  <c r="E1004" i="11"/>
  <c r="F1004" i="11" s="1"/>
  <c r="E948" i="11"/>
  <c r="F948" i="11" s="1"/>
  <c r="E1060" i="11"/>
  <c r="F1060" i="11" s="1"/>
  <c r="E103" i="11"/>
  <c r="F103" i="11" s="1"/>
  <c r="F919" i="11"/>
  <c r="G903" i="11"/>
  <c r="G919" i="11"/>
  <c r="E1084" i="11"/>
  <c r="F1084" i="11" s="1"/>
  <c r="E151" i="11"/>
  <c r="F151" i="11" s="1"/>
  <c r="G479" i="11"/>
  <c r="G503" i="11"/>
  <c r="E567" i="11"/>
  <c r="F567" i="11" s="1"/>
  <c r="E591" i="11"/>
  <c r="F591" i="11" s="1"/>
  <c r="F772" i="11"/>
  <c r="E996" i="11"/>
  <c r="F996" i="11" s="1"/>
  <c r="G52" i="14"/>
  <c r="E52" i="14"/>
  <c r="F52" i="14" s="1"/>
  <c r="G8" i="14"/>
  <c r="E8" i="14"/>
  <c r="F8" i="14" s="1"/>
  <c r="G6" i="14"/>
  <c r="E6" i="14"/>
  <c r="F6" i="14" s="1"/>
  <c r="G22" i="14"/>
  <c r="E22" i="14"/>
  <c r="F22" i="14" s="1"/>
  <c r="G46" i="14"/>
  <c r="E46" i="14"/>
  <c r="F46" i="14" s="1"/>
  <c r="G11" i="14"/>
  <c r="E11" i="14"/>
  <c r="F11" i="14" s="1"/>
  <c r="G44" i="14"/>
  <c r="E44" i="14"/>
  <c r="F44" i="14" s="1"/>
  <c r="G20" i="14"/>
  <c r="E20" i="14"/>
  <c r="F20" i="14" s="1"/>
  <c r="G9" i="14"/>
  <c r="E9" i="14"/>
  <c r="F9" i="14" s="1"/>
  <c r="E19" i="14"/>
  <c r="F19" i="14" s="1"/>
  <c r="G36" i="14"/>
  <c r="E36" i="14"/>
  <c r="F36" i="14" s="1"/>
  <c r="G92" i="14"/>
  <c r="E92" i="14"/>
  <c r="F92" i="14" s="1"/>
  <c r="G156" i="14"/>
  <c r="E156" i="14"/>
  <c r="F156" i="14" s="1"/>
  <c r="G178" i="14"/>
  <c r="E178" i="14"/>
  <c r="F178" i="14" s="1"/>
  <c r="E363" i="14"/>
  <c r="F363" i="14" s="1"/>
  <c r="G363" i="14"/>
  <c r="G758" i="14"/>
  <c r="E758" i="14"/>
  <c r="F758" i="14" s="1"/>
  <c r="G14" i="14"/>
  <c r="E14" i="14"/>
  <c r="F14" i="14" s="1"/>
  <c r="G26" i="14"/>
  <c r="E26" i="14"/>
  <c r="F26" i="14" s="1"/>
  <c r="G60" i="14"/>
  <c r="E60" i="14"/>
  <c r="F60" i="14" s="1"/>
  <c r="G70" i="14"/>
  <c r="E70" i="14"/>
  <c r="F70" i="14" s="1"/>
  <c r="G78" i="14"/>
  <c r="E78" i="14"/>
  <c r="F78" i="14" s="1"/>
  <c r="G86" i="14"/>
  <c r="E86" i="14"/>
  <c r="F86" i="14" s="1"/>
  <c r="G107" i="14"/>
  <c r="E107" i="14"/>
  <c r="F107" i="14" s="1"/>
  <c r="G111" i="14"/>
  <c r="F111" i="14"/>
  <c r="G118" i="14"/>
  <c r="E118" i="14"/>
  <c r="F118" i="14" s="1"/>
  <c r="G139" i="14"/>
  <c r="E139" i="14"/>
  <c r="F139" i="14" s="1"/>
  <c r="G143" i="14"/>
  <c r="F143" i="14"/>
  <c r="G150" i="14"/>
  <c r="E150" i="14"/>
  <c r="F150" i="14" s="1"/>
  <c r="G171" i="14"/>
  <c r="E171" i="14"/>
  <c r="F171" i="14" s="1"/>
  <c r="G175" i="14"/>
  <c r="F175" i="14"/>
  <c r="G182" i="14"/>
  <c r="E182" i="14"/>
  <c r="F182" i="14" s="1"/>
  <c r="E24" i="14"/>
  <c r="F24" i="14" s="1"/>
  <c r="G24" i="14"/>
  <c r="G82" i="14"/>
  <c r="E82" i="14"/>
  <c r="F82" i="14" s="1"/>
  <c r="G124" i="14"/>
  <c r="E124" i="14"/>
  <c r="F124" i="14" s="1"/>
  <c r="G264" i="14"/>
  <c r="E264" i="14"/>
  <c r="F264" i="14" s="1"/>
  <c r="G357" i="14"/>
  <c r="E357" i="14"/>
  <c r="F357" i="14" s="1"/>
  <c r="G19" i="14"/>
  <c r="E35" i="14"/>
  <c r="F35" i="14" s="1"/>
  <c r="G37" i="14"/>
  <c r="F37" i="14"/>
  <c r="E40" i="14"/>
  <c r="F40" i="14" s="1"/>
  <c r="G40" i="14"/>
  <c r="E47" i="14"/>
  <c r="F47" i="14" s="1"/>
  <c r="E67" i="14"/>
  <c r="F67" i="14" s="1"/>
  <c r="G90" i="14"/>
  <c r="E90" i="14"/>
  <c r="F90" i="14" s="1"/>
  <c r="G100" i="14"/>
  <c r="E100" i="14"/>
  <c r="F100" i="14" s="1"/>
  <c r="G122" i="14"/>
  <c r="E122" i="14"/>
  <c r="F122" i="14" s="1"/>
  <c r="G132" i="14"/>
  <c r="E132" i="14"/>
  <c r="F132" i="14" s="1"/>
  <c r="G154" i="14"/>
  <c r="E154" i="14"/>
  <c r="F154" i="14" s="1"/>
  <c r="G164" i="14"/>
  <c r="E164" i="14"/>
  <c r="F164" i="14" s="1"/>
  <c r="G186" i="14"/>
  <c r="E186" i="14"/>
  <c r="F186" i="14" s="1"/>
  <c r="G208" i="14"/>
  <c r="E208" i="14"/>
  <c r="F208" i="14" s="1"/>
  <c r="G317" i="14"/>
  <c r="E317" i="14"/>
  <c r="F317" i="14" s="1"/>
  <c r="E327" i="14"/>
  <c r="F327" i="14" s="1"/>
  <c r="G327" i="14"/>
  <c r="G218" i="14"/>
  <c r="E218" i="14"/>
  <c r="F218" i="14" s="1"/>
  <c r="G5" i="14"/>
  <c r="E5" i="14"/>
  <c r="F5" i="14" s="1"/>
  <c r="G13" i="14"/>
  <c r="E16" i="14"/>
  <c r="F16" i="14" s="1"/>
  <c r="G16" i="14"/>
  <c r="G28" i="14"/>
  <c r="E28" i="14"/>
  <c r="F28" i="14" s="1"/>
  <c r="G30" i="14"/>
  <c r="E30" i="14"/>
  <c r="F30" i="14" s="1"/>
  <c r="G42" i="14"/>
  <c r="E42" i="14"/>
  <c r="F42" i="14" s="1"/>
  <c r="G47" i="14"/>
  <c r="E59" i="14"/>
  <c r="F59" i="14" s="1"/>
  <c r="G62" i="14"/>
  <c r="E62" i="14"/>
  <c r="F62" i="14" s="1"/>
  <c r="G71" i="14"/>
  <c r="F71" i="14"/>
  <c r="G75" i="14"/>
  <c r="E75" i="14"/>
  <c r="F75" i="14" s="1"/>
  <c r="G79" i="14"/>
  <c r="F79" i="14"/>
  <c r="G83" i="14"/>
  <c r="E83" i="14"/>
  <c r="F83" i="14" s="1"/>
  <c r="G87" i="14"/>
  <c r="F87" i="14"/>
  <c r="G94" i="14"/>
  <c r="E94" i="14"/>
  <c r="F94" i="14" s="1"/>
  <c r="G115" i="14"/>
  <c r="E115" i="14"/>
  <c r="F115" i="14" s="1"/>
  <c r="G119" i="14"/>
  <c r="F119" i="14"/>
  <c r="G126" i="14"/>
  <c r="E126" i="14"/>
  <c r="F126" i="14" s="1"/>
  <c r="G147" i="14"/>
  <c r="E147" i="14"/>
  <c r="F147" i="14" s="1"/>
  <c r="G151" i="14"/>
  <c r="F151" i="14"/>
  <c r="G158" i="14"/>
  <c r="E158" i="14"/>
  <c r="F158" i="14" s="1"/>
  <c r="G179" i="14"/>
  <c r="E179" i="14"/>
  <c r="F179" i="14" s="1"/>
  <c r="G183" i="14"/>
  <c r="F183" i="14"/>
  <c r="G190" i="14"/>
  <c r="E190" i="14"/>
  <c r="F190" i="14" s="1"/>
  <c r="E196" i="14"/>
  <c r="F196" i="14" s="1"/>
  <c r="G196" i="14"/>
  <c r="E311" i="14"/>
  <c r="F311" i="14" s="1"/>
  <c r="G311" i="14"/>
  <c r="G12" i="14"/>
  <c r="E12" i="14"/>
  <c r="F12" i="14" s="1"/>
  <c r="G114" i="14"/>
  <c r="E114" i="14"/>
  <c r="F114" i="14" s="1"/>
  <c r="G18" i="14"/>
  <c r="E18" i="14"/>
  <c r="F18" i="14" s="1"/>
  <c r="E51" i="14"/>
  <c r="F51" i="14" s="1"/>
  <c r="G54" i="14"/>
  <c r="E54" i="14"/>
  <c r="F54" i="14" s="1"/>
  <c r="E73" i="14"/>
  <c r="F73" i="14" s="1"/>
  <c r="E81" i="14"/>
  <c r="F81" i="14" s="1"/>
  <c r="G98" i="14"/>
  <c r="E98" i="14"/>
  <c r="F98" i="14" s="1"/>
  <c r="G108" i="14"/>
  <c r="E108" i="14"/>
  <c r="F108" i="14" s="1"/>
  <c r="G130" i="14"/>
  <c r="E130" i="14"/>
  <c r="F130" i="14" s="1"/>
  <c r="G140" i="14"/>
  <c r="E140" i="14"/>
  <c r="F140" i="14" s="1"/>
  <c r="G162" i="14"/>
  <c r="E162" i="14"/>
  <c r="F162" i="14" s="1"/>
  <c r="G172" i="14"/>
  <c r="E172" i="14"/>
  <c r="F172" i="14" s="1"/>
  <c r="G296" i="14"/>
  <c r="E296" i="14"/>
  <c r="F296" i="14" s="1"/>
  <c r="G298" i="14"/>
  <c r="E298" i="14"/>
  <c r="F298" i="14" s="1"/>
  <c r="G21" i="14"/>
  <c r="F21" i="14"/>
  <c r="G188" i="14"/>
  <c r="E188" i="14"/>
  <c r="F188" i="14" s="1"/>
  <c r="G461" i="14"/>
  <c r="E461" i="14"/>
  <c r="F461" i="14" s="1"/>
  <c r="F4" i="14"/>
  <c r="G10" i="14"/>
  <c r="E13" i="14"/>
  <c r="F13" i="14" s="1"/>
  <c r="E27" i="14"/>
  <c r="F27" i="14" s="1"/>
  <c r="G29" i="14"/>
  <c r="E32" i="14"/>
  <c r="F32" i="14" s="1"/>
  <c r="G32" i="14"/>
  <c r="E39" i="14"/>
  <c r="F39" i="14" s="1"/>
  <c r="E64" i="14"/>
  <c r="F64" i="14" s="1"/>
  <c r="G64" i="14"/>
  <c r="G91" i="14"/>
  <c r="E91" i="14"/>
  <c r="F91" i="14" s="1"/>
  <c r="G95" i="14"/>
  <c r="G102" i="14"/>
  <c r="E102" i="14"/>
  <c r="F102" i="14" s="1"/>
  <c r="G123" i="14"/>
  <c r="E123" i="14"/>
  <c r="F123" i="14" s="1"/>
  <c r="G127" i="14"/>
  <c r="G134" i="14"/>
  <c r="E134" i="14"/>
  <c r="F134" i="14" s="1"/>
  <c r="G155" i="14"/>
  <c r="E155" i="14"/>
  <c r="F155" i="14" s="1"/>
  <c r="G159" i="14"/>
  <c r="G166" i="14"/>
  <c r="E166" i="14"/>
  <c r="F166" i="14" s="1"/>
  <c r="G187" i="14"/>
  <c r="E187" i="14"/>
  <c r="F187" i="14" s="1"/>
  <c r="G191" i="14"/>
  <c r="G193" i="14"/>
  <c r="E193" i="14"/>
  <c r="F193" i="14" s="1"/>
  <c r="G245" i="14"/>
  <c r="E245" i="14"/>
  <c r="F245" i="14" s="1"/>
  <c r="G38" i="14"/>
  <c r="E38" i="14"/>
  <c r="F38" i="14" s="1"/>
  <c r="G74" i="14"/>
  <c r="E74" i="14"/>
  <c r="F74" i="14" s="1"/>
  <c r="G146" i="14"/>
  <c r="E146" i="14"/>
  <c r="F146" i="14" s="1"/>
  <c r="G266" i="14"/>
  <c r="E266" i="14"/>
  <c r="F266" i="14" s="1"/>
  <c r="G756" i="14"/>
  <c r="E756" i="14"/>
  <c r="F756" i="14" s="1"/>
  <c r="G1059" i="14"/>
  <c r="E1059" i="14"/>
  <c r="F1059" i="14" s="1"/>
  <c r="G4" i="14"/>
  <c r="E15" i="14"/>
  <c r="F15" i="14" s="1"/>
  <c r="G34" i="14"/>
  <c r="E34" i="14"/>
  <c r="F34" i="14" s="1"/>
  <c r="G51" i="14"/>
  <c r="E56" i="14"/>
  <c r="F56" i="14" s="1"/>
  <c r="G56" i="14"/>
  <c r="G66" i="14"/>
  <c r="E66" i="14"/>
  <c r="F66" i="14" s="1"/>
  <c r="G68" i="14"/>
  <c r="E68" i="14"/>
  <c r="F68" i="14" s="1"/>
  <c r="G73" i="14"/>
  <c r="G76" i="14"/>
  <c r="E76" i="14"/>
  <c r="F76" i="14" s="1"/>
  <c r="G81" i="14"/>
  <c r="G84" i="14"/>
  <c r="E84" i="14"/>
  <c r="F84" i="14" s="1"/>
  <c r="G106" i="14"/>
  <c r="E106" i="14"/>
  <c r="F106" i="14" s="1"/>
  <c r="G116" i="14"/>
  <c r="E116" i="14"/>
  <c r="F116" i="14" s="1"/>
  <c r="G138" i="14"/>
  <c r="E138" i="14"/>
  <c r="F138" i="14" s="1"/>
  <c r="G148" i="14"/>
  <c r="E148" i="14"/>
  <c r="F148" i="14" s="1"/>
  <c r="G170" i="14"/>
  <c r="E170" i="14"/>
  <c r="F170" i="14" s="1"/>
  <c r="G180" i="14"/>
  <c r="E180" i="14"/>
  <c r="F180" i="14" s="1"/>
  <c r="G197" i="14"/>
  <c r="E197" i="14"/>
  <c r="F197" i="14" s="1"/>
  <c r="E239" i="14"/>
  <c r="F239" i="14" s="1"/>
  <c r="G239" i="14"/>
  <c r="G50" i="14"/>
  <c r="E50" i="14"/>
  <c r="F50" i="14" s="1"/>
  <c r="G742" i="14"/>
  <c r="G1061" i="14"/>
  <c r="G7" i="14"/>
  <c r="E7" i="14"/>
  <c r="F7" i="14" s="1"/>
  <c r="E10" i="14"/>
  <c r="F10" i="14" s="1"/>
  <c r="G15" i="14"/>
  <c r="G27" i="14"/>
  <c r="E29" i="14"/>
  <c r="F29" i="14" s="1"/>
  <c r="E43" i="14"/>
  <c r="F43" i="14" s="1"/>
  <c r="G45" i="14"/>
  <c r="F45" i="14"/>
  <c r="E48" i="14"/>
  <c r="F48" i="14" s="1"/>
  <c r="G48" i="14"/>
  <c r="G58" i="14"/>
  <c r="E58" i="14"/>
  <c r="F58" i="14" s="1"/>
  <c r="E95" i="14"/>
  <c r="F95" i="14" s="1"/>
  <c r="G99" i="14"/>
  <c r="E99" i="14"/>
  <c r="F99" i="14" s="1"/>
  <c r="G103" i="14"/>
  <c r="F103" i="14"/>
  <c r="G110" i="14"/>
  <c r="E110" i="14"/>
  <c r="F110" i="14" s="1"/>
  <c r="E127" i="14"/>
  <c r="F127" i="14" s="1"/>
  <c r="G131" i="14"/>
  <c r="E131" i="14"/>
  <c r="F131" i="14" s="1"/>
  <c r="G135" i="14"/>
  <c r="F135" i="14"/>
  <c r="G142" i="14"/>
  <c r="E142" i="14"/>
  <c r="F142" i="14" s="1"/>
  <c r="E159" i="14"/>
  <c r="F159" i="14" s="1"/>
  <c r="G163" i="14"/>
  <c r="E163" i="14"/>
  <c r="F163" i="14" s="1"/>
  <c r="G167" i="14"/>
  <c r="F167" i="14"/>
  <c r="G174" i="14"/>
  <c r="E174" i="14"/>
  <c r="F174" i="14" s="1"/>
  <c r="E191" i="14"/>
  <c r="F191" i="14" s="1"/>
  <c r="E279" i="14"/>
  <c r="F279" i="14" s="1"/>
  <c r="G279" i="14"/>
  <c r="G72" i="14"/>
  <c r="G80" i="14"/>
  <c r="G88" i="14"/>
  <c r="G96" i="14"/>
  <c r="G104" i="14"/>
  <c r="G112" i="14"/>
  <c r="G120" i="14"/>
  <c r="G128" i="14"/>
  <c r="G136" i="14"/>
  <c r="G144" i="14"/>
  <c r="G152" i="14"/>
  <c r="G160" i="14"/>
  <c r="G168" i="14"/>
  <c r="G176" i="14"/>
  <c r="G184" i="14"/>
  <c r="G194" i="14"/>
  <c r="F194" i="14"/>
  <c r="G204" i="14"/>
  <c r="E204" i="14"/>
  <c r="F204" i="14" s="1"/>
  <c r="G216" i="14"/>
  <c r="E216" i="14"/>
  <c r="F216" i="14" s="1"/>
  <c r="G226" i="14"/>
  <c r="E226" i="14"/>
  <c r="F226" i="14" s="1"/>
  <c r="E247" i="14"/>
  <c r="F247" i="14" s="1"/>
  <c r="G253" i="14"/>
  <c r="G260" i="14"/>
  <c r="E260" i="14"/>
  <c r="F260" i="14" s="1"/>
  <c r="G285" i="14"/>
  <c r="G292" i="14"/>
  <c r="E292" i="14"/>
  <c r="F292" i="14" s="1"/>
  <c r="E315" i="14"/>
  <c r="F315" i="14" s="1"/>
  <c r="G315" i="14"/>
  <c r="G325" i="14"/>
  <c r="E325" i="14"/>
  <c r="F325" i="14" s="1"/>
  <c r="G365" i="14"/>
  <c r="E365" i="14"/>
  <c r="F365" i="14" s="1"/>
  <c r="E395" i="14"/>
  <c r="F395" i="14" s="1"/>
  <c r="G395" i="14"/>
  <c r="G450" i="14"/>
  <c r="E450" i="14"/>
  <c r="F450" i="14" s="1"/>
  <c r="G454" i="14"/>
  <c r="E454" i="14"/>
  <c r="F454" i="14" s="1"/>
  <c r="E199" i="14"/>
  <c r="F199" i="14" s="1"/>
  <c r="G212" i="14"/>
  <c r="E212" i="14"/>
  <c r="F212" i="14" s="1"/>
  <c r="G224" i="14"/>
  <c r="E224" i="14"/>
  <c r="F224" i="14" s="1"/>
  <c r="G234" i="14"/>
  <c r="E234" i="14"/>
  <c r="F234" i="14" s="1"/>
  <c r="E255" i="14"/>
  <c r="F255" i="14" s="1"/>
  <c r="G272" i="14"/>
  <c r="E272" i="14"/>
  <c r="F272" i="14" s="1"/>
  <c r="G274" i="14"/>
  <c r="E274" i="14"/>
  <c r="F274" i="14" s="1"/>
  <c r="E287" i="14"/>
  <c r="F287" i="14" s="1"/>
  <c r="G304" i="14"/>
  <c r="E304" i="14"/>
  <c r="F304" i="14" s="1"/>
  <c r="G306" i="14"/>
  <c r="E306" i="14"/>
  <c r="F306" i="14" s="1"/>
  <c r="E371" i="14"/>
  <c r="F371" i="14" s="1"/>
  <c r="G371" i="14"/>
  <c r="G493" i="14"/>
  <c r="E493" i="14"/>
  <c r="F493" i="14" s="1"/>
  <c r="G622" i="14"/>
  <c r="E622" i="14"/>
  <c r="F622" i="14" s="1"/>
  <c r="G201" i="14"/>
  <c r="E201" i="14"/>
  <c r="F201" i="14" s="1"/>
  <c r="G205" i="14"/>
  <c r="F205" i="14"/>
  <c r="G220" i="14"/>
  <c r="E220" i="14"/>
  <c r="F220" i="14" s="1"/>
  <c r="G232" i="14"/>
  <c r="E232" i="14"/>
  <c r="F232" i="14" s="1"/>
  <c r="G247" i="14"/>
  <c r="E253" i="14"/>
  <c r="F253" i="14" s="1"/>
  <c r="G261" i="14"/>
  <c r="F261" i="14"/>
  <c r="G268" i="14"/>
  <c r="E268" i="14"/>
  <c r="F268" i="14" s="1"/>
  <c r="E285" i="14"/>
  <c r="F285" i="14" s="1"/>
  <c r="G293" i="14"/>
  <c r="F293" i="14"/>
  <c r="G300" i="14"/>
  <c r="E300" i="14"/>
  <c r="F300" i="14" s="1"/>
  <c r="G318" i="14"/>
  <c r="E318" i="14"/>
  <c r="F318" i="14" s="1"/>
  <c r="G333" i="14"/>
  <c r="E333" i="14"/>
  <c r="F333" i="14" s="1"/>
  <c r="G373" i="14"/>
  <c r="E373" i="14"/>
  <c r="F373" i="14" s="1"/>
  <c r="G199" i="14"/>
  <c r="E207" i="14"/>
  <c r="F207" i="14" s="1"/>
  <c r="G213" i="14"/>
  <c r="F213" i="14"/>
  <c r="G228" i="14"/>
  <c r="E228" i="14"/>
  <c r="F228" i="14" s="1"/>
  <c r="G240" i="14"/>
  <c r="E240" i="14"/>
  <c r="F240" i="14" s="1"/>
  <c r="G242" i="14"/>
  <c r="E242" i="14"/>
  <c r="F242" i="14" s="1"/>
  <c r="G255" i="14"/>
  <c r="E263" i="14"/>
  <c r="F263" i="14" s="1"/>
  <c r="G280" i="14"/>
  <c r="E280" i="14"/>
  <c r="F280" i="14" s="1"/>
  <c r="G282" i="14"/>
  <c r="E282" i="14"/>
  <c r="F282" i="14" s="1"/>
  <c r="G287" i="14"/>
  <c r="E295" i="14"/>
  <c r="F295" i="14" s="1"/>
  <c r="G312" i="14"/>
  <c r="E312" i="14"/>
  <c r="F312" i="14" s="1"/>
  <c r="G314" i="14"/>
  <c r="E314" i="14"/>
  <c r="F314" i="14" s="1"/>
  <c r="G341" i="14"/>
  <c r="E341" i="14"/>
  <c r="F341" i="14" s="1"/>
  <c r="E379" i="14"/>
  <c r="F379" i="14" s="1"/>
  <c r="G379" i="14"/>
  <c r="G419" i="14"/>
  <c r="E419" i="14"/>
  <c r="F419" i="14" s="1"/>
  <c r="G482" i="14"/>
  <c r="E482" i="14"/>
  <c r="F482" i="14" s="1"/>
  <c r="G486" i="14"/>
  <c r="E486" i="14"/>
  <c r="F486" i="14" s="1"/>
  <c r="G202" i="14"/>
  <c r="E215" i="14"/>
  <c r="F215" i="14" s="1"/>
  <c r="G221" i="14"/>
  <c r="G236" i="14"/>
  <c r="E236" i="14"/>
  <c r="F236" i="14" s="1"/>
  <c r="G248" i="14"/>
  <c r="E248" i="14"/>
  <c r="F248" i="14" s="1"/>
  <c r="G250" i="14"/>
  <c r="E250" i="14"/>
  <c r="F250" i="14" s="1"/>
  <c r="G269" i="14"/>
  <c r="G276" i="14"/>
  <c r="E276" i="14"/>
  <c r="F276" i="14" s="1"/>
  <c r="G301" i="14"/>
  <c r="G308" i="14"/>
  <c r="E308" i="14"/>
  <c r="F308" i="14" s="1"/>
  <c r="E347" i="14"/>
  <c r="F347" i="14" s="1"/>
  <c r="G347" i="14"/>
  <c r="G381" i="14"/>
  <c r="E381" i="14"/>
  <c r="F381" i="14" s="1"/>
  <c r="G514" i="14"/>
  <c r="E514" i="14"/>
  <c r="F514" i="14" s="1"/>
  <c r="G518" i="14"/>
  <c r="E518" i="14"/>
  <c r="F518" i="14" s="1"/>
  <c r="G192" i="14"/>
  <c r="E192" i="14"/>
  <c r="F192" i="14" s="1"/>
  <c r="G200" i="14"/>
  <c r="E200" i="14"/>
  <c r="F200" i="14" s="1"/>
  <c r="E223" i="14"/>
  <c r="F223" i="14" s="1"/>
  <c r="G229" i="14"/>
  <c r="F229" i="14"/>
  <c r="G244" i="14"/>
  <c r="E244" i="14"/>
  <c r="F244" i="14" s="1"/>
  <c r="G256" i="14"/>
  <c r="E256" i="14"/>
  <c r="F256" i="14" s="1"/>
  <c r="G258" i="14"/>
  <c r="E258" i="14"/>
  <c r="F258" i="14" s="1"/>
  <c r="E271" i="14"/>
  <c r="F271" i="14" s="1"/>
  <c r="G288" i="14"/>
  <c r="E288" i="14"/>
  <c r="F288" i="14" s="1"/>
  <c r="G290" i="14"/>
  <c r="E290" i="14"/>
  <c r="F290" i="14" s="1"/>
  <c r="E303" i="14"/>
  <c r="F303" i="14" s="1"/>
  <c r="E319" i="14"/>
  <c r="F319" i="14" s="1"/>
  <c r="G319" i="14"/>
  <c r="G349" i="14"/>
  <c r="E349" i="14"/>
  <c r="F349" i="14" s="1"/>
  <c r="E387" i="14"/>
  <c r="F387" i="14" s="1"/>
  <c r="G387" i="14"/>
  <c r="G410" i="14"/>
  <c r="E410" i="14"/>
  <c r="F410" i="14" s="1"/>
  <c r="G414" i="14"/>
  <c r="E414" i="14"/>
  <c r="F414" i="14" s="1"/>
  <c r="E198" i="14"/>
  <c r="F198" i="14" s="1"/>
  <c r="G198" i="14"/>
  <c r="E202" i="14"/>
  <c r="F202" i="14" s="1"/>
  <c r="G210" i="14"/>
  <c r="E210" i="14"/>
  <c r="F210" i="14" s="1"/>
  <c r="G215" i="14"/>
  <c r="E221" i="14"/>
  <c r="F221" i="14" s="1"/>
  <c r="E231" i="14"/>
  <c r="F231" i="14" s="1"/>
  <c r="G237" i="14"/>
  <c r="F237" i="14"/>
  <c r="G252" i="14"/>
  <c r="E252" i="14"/>
  <c r="F252" i="14" s="1"/>
  <c r="E269" i="14"/>
  <c r="F269" i="14" s="1"/>
  <c r="G277" i="14"/>
  <c r="F277" i="14"/>
  <c r="G284" i="14"/>
  <c r="E284" i="14"/>
  <c r="F284" i="14" s="1"/>
  <c r="E301" i="14"/>
  <c r="F301" i="14" s="1"/>
  <c r="G309" i="14"/>
  <c r="F309" i="14"/>
  <c r="E355" i="14"/>
  <c r="F355" i="14" s="1"/>
  <c r="G355" i="14"/>
  <c r="G206" i="14"/>
  <c r="G214" i="14"/>
  <c r="G222" i="14"/>
  <c r="G230" i="14"/>
  <c r="G238" i="14"/>
  <c r="G246" i="14"/>
  <c r="G254" i="14"/>
  <c r="G262" i="14"/>
  <c r="G270" i="14"/>
  <c r="G278" i="14"/>
  <c r="G286" i="14"/>
  <c r="G294" i="14"/>
  <c r="G302" i="14"/>
  <c r="G310" i="14"/>
  <c r="E324" i="14"/>
  <c r="F324" i="14" s="1"/>
  <c r="G326" i="14"/>
  <c r="F326" i="14"/>
  <c r="E332" i="14"/>
  <c r="F332" i="14" s="1"/>
  <c r="G334" i="14"/>
  <c r="F334" i="14"/>
  <c r="G338" i="14"/>
  <c r="G405" i="14"/>
  <c r="E405" i="14"/>
  <c r="F405" i="14" s="1"/>
  <c r="G434" i="14"/>
  <c r="E434" i="14"/>
  <c r="F434" i="14" s="1"/>
  <c r="G438" i="14"/>
  <c r="G443" i="14"/>
  <c r="E443" i="14"/>
  <c r="F443" i="14" s="1"/>
  <c r="G465" i="14"/>
  <c r="E465" i="14"/>
  <c r="F465" i="14" s="1"/>
  <c r="G475" i="14"/>
  <c r="E475" i="14"/>
  <c r="F475" i="14" s="1"/>
  <c r="G497" i="14"/>
  <c r="E497" i="14"/>
  <c r="F497" i="14" s="1"/>
  <c r="G507" i="14"/>
  <c r="E507" i="14"/>
  <c r="F507" i="14" s="1"/>
  <c r="E616" i="14"/>
  <c r="F616" i="14" s="1"/>
  <c r="G616" i="14"/>
  <c r="E344" i="14"/>
  <c r="F344" i="14" s="1"/>
  <c r="E352" i="14"/>
  <c r="F352" i="14" s="1"/>
  <c r="E360" i="14"/>
  <c r="F360" i="14" s="1"/>
  <c r="E368" i="14"/>
  <c r="F368" i="14" s="1"/>
  <c r="E376" i="14"/>
  <c r="F376" i="14" s="1"/>
  <c r="E384" i="14"/>
  <c r="F384" i="14" s="1"/>
  <c r="E392" i="14"/>
  <c r="F392" i="14" s="1"/>
  <c r="G427" i="14"/>
  <c r="E427" i="14"/>
  <c r="F427" i="14" s="1"/>
  <c r="G458" i="14"/>
  <c r="E458" i="14"/>
  <c r="F458" i="14" s="1"/>
  <c r="G462" i="14"/>
  <c r="G469" i="14"/>
  <c r="E469" i="14"/>
  <c r="F469" i="14" s="1"/>
  <c r="G490" i="14"/>
  <c r="E490" i="14"/>
  <c r="F490" i="14" s="1"/>
  <c r="G494" i="14"/>
  <c r="G501" i="14"/>
  <c r="E501" i="14"/>
  <c r="F501" i="14" s="1"/>
  <c r="G522" i="14"/>
  <c r="E522" i="14"/>
  <c r="F522" i="14" s="1"/>
  <c r="G603" i="14"/>
  <c r="E603" i="14"/>
  <c r="F603" i="14" s="1"/>
  <c r="G663" i="14"/>
  <c r="E663" i="14"/>
  <c r="F663" i="14" s="1"/>
  <c r="E339" i="14"/>
  <c r="F339" i="14" s="1"/>
  <c r="G360" i="14"/>
  <c r="G368" i="14"/>
  <c r="G376" i="14"/>
  <c r="G384" i="14"/>
  <c r="G392" i="14"/>
  <c r="G402" i="14"/>
  <c r="E402" i="14"/>
  <c r="F402" i="14" s="1"/>
  <c r="G406" i="14"/>
  <c r="F406" i="14"/>
  <c r="G411" i="14"/>
  <c r="E411" i="14"/>
  <c r="F411" i="14" s="1"/>
  <c r="G421" i="14"/>
  <c r="E421" i="14"/>
  <c r="F421" i="14" s="1"/>
  <c r="E438" i="14"/>
  <c r="F438" i="14" s="1"/>
  <c r="G451" i="14"/>
  <c r="E451" i="14"/>
  <c r="F451" i="14" s="1"/>
  <c r="G473" i="14"/>
  <c r="E473" i="14"/>
  <c r="F473" i="14" s="1"/>
  <c r="G483" i="14"/>
  <c r="E483" i="14"/>
  <c r="F483" i="14" s="1"/>
  <c r="G505" i="14"/>
  <c r="E505" i="14"/>
  <c r="F505" i="14" s="1"/>
  <c r="G515" i="14"/>
  <c r="E515" i="14"/>
  <c r="F515" i="14" s="1"/>
  <c r="G654" i="14"/>
  <c r="E654" i="14"/>
  <c r="F654" i="14" s="1"/>
  <c r="E209" i="14"/>
  <c r="F209" i="14" s="1"/>
  <c r="E217" i="14"/>
  <c r="F217" i="14" s="1"/>
  <c r="E225" i="14"/>
  <c r="F225" i="14" s="1"/>
  <c r="E233" i="14"/>
  <c r="F233" i="14" s="1"/>
  <c r="E241" i="14"/>
  <c r="F241" i="14" s="1"/>
  <c r="E249" i="14"/>
  <c r="F249" i="14" s="1"/>
  <c r="E257" i="14"/>
  <c r="F257" i="14" s="1"/>
  <c r="E265" i="14"/>
  <c r="F265" i="14" s="1"/>
  <c r="E273" i="14"/>
  <c r="F273" i="14" s="1"/>
  <c r="E281" i="14"/>
  <c r="F281" i="14" s="1"/>
  <c r="E289" i="14"/>
  <c r="F289" i="14" s="1"/>
  <c r="E297" i="14"/>
  <c r="F297" i="14" s="1"/>
  <c r="E305" i="14"/>
  <c r="F305" i="14" s="1"/>
  <c r="E313" i="14"/>
  <c r="F313" i="14" s="1"/>
  <c r="F336" i="14"/>
  <c r="E343" i="14"/>
  <c r="F343" i="14" s="1"/>
  <c r="G343" i="14"/>
  <c r="E351" i="14"/>
  <c r="F351" i="14" s="1"/>
  <c r="G351" i="14"/>
  <c r="E359" i="14"/>
  <c r="F359" i="14" s="1"/>
  <c r="G359" i="14"/>
  <c r="E367" i="14"/>
  <c r="F367" i="14" s="1"/>
  <c r="G367" i="14"/>
  <c r="E375" i="14"/>
  <c r="F375" i="14" s="1"/>
  <c r="G375" i="14"/>
  <c r="E383" i="14"/>
  <c r="F383" i="14" s="1"/>
  <c r="G383" i="14"/>
  <c r="G389" i="14"/>
  <c r="E389" i="14"/>
  <c r="F389" i="14" s="1"/>
  <c r="E391" i="14"/>
  <c r="F391" i="14" s="1"/>
  <c r="G391" i="14"/>
  <c r="G397" i="14"/>
  <c r="E397" i="14"/>
  <c r="F397" i="14" s="1"/>
  <c r="E399" i="14"/>
  <c r="F399" i="14" s="1"/>
  <c r="G399" i="14"/>
  <c r="G425" i="14"/>
  <c r="E425" i="14"/>
  <c r="F425" i="14" s="1"/>
  <c r="G435" i="14"/>
  <c r="E435" i="14"/>
  <c r="F435" i="14" s="1"/>
  <c r="G445" i="14"/>
  <c r="E445" i="14"/>
  <c r="F445" i="14" s="1"/>
  <c r="E462" i="14"/>
  <c r="F462" i="14" s="1"/>
  <c r="G466" i="14"/>
  <c r="E466" i="14"/>
  <c r="F466" i="14" s="1"/>
  <c r="G470" i="14"/>
  <c r="G477" i="14"/>
  <c r="E477" i="14"/>
  <c r="F477" i="14" s="1"/>
  <c r="E494" i="14"/>
  <c r="F494" i="14" s="1"/>
  <c r="G498" i="14"/>
  <c r="E498" i="14"/>
  <c r="F498" i="14" s="1"/>
  <c r="G502" i="14"/>
  <c r="G509" i="14"/>
  <c r="E509" i="14"/>
  <c r="F509" i="14" s="1"/>
  <c r="G599" i="14"/>
  <c r="E599" i="14"/>
  <c r="F599" i="14" s="1"/>
  <c r="E648" i="14"/>
  <c r="F648" i="14" s="1"/>
  <c r="G648" i="14"/>
  <c r="G339" i="14"/>
  <c r="F354" i="14"/>
  <c r="G418" i="14"/>
  <c r="E418" i="14"/>
  <c r="F418" i="14" s="1"/>
  <c r="G422" i="14"/>
  <c r="G429" i="14"/>
  <c r="E429" i="14"/>
  <c r="F429" i="14" s="1"/>
  <c r="G449" i="14"/>
  <c r="E449" i="14"/>
  <c r="F449" i="14" s="1"/>
  <c r="G459" i="14"/>
  <c r="E459" i="14"/>
  <c r="F459" i="14" s="1"/>
  <c r="G481" i="14"/>
  <c r="E481" i="14"/>
  <c r="F481" i="14" s="1"/>
  <c r="G491" i="14"/>
  <c r="E491" i="14"/>
  <c r="F491" i="14" s="1"/>
  <c r="G513" i="14"/>
  <c r="E513" i="14"/>
  <c r="F513" i="14" s="1"/>
  <c r="G590" i="14"/>
  <c r="E590" i="14"/>
  <c r="F590" i="14" s="1"/>
  <c r="G635" i="14"/>
  <c r="E635" i="14"/>
  <c r="F635" i="14" s="1"/>
  <c r="G342" i="14"/>
  <c r="F342" i="14"/>
  <c r="G350" i="14"/>
  <c r="F350" i="14"/>
  <c r="G358" i="14"/>
  <c r="F358" i="14"/>
  <c r="G366" i="14"/>
  <c r="F366" i="14"/>
  <c r="G374" i="14"/>
  <c r="F374" i="14"/>
  <c r="G382" i="14"/>
  <c r="F382" i="14"/>
  <c r="G390" i="14"/>
  <c r="F390" i="14"/>
  <c r="G398" i="14"/>
  <c r="F398" i="14"/>
  <c r="G403" i="14"/>
  <c r="E403" i="14"/>
  <c r="F403" i="14" s="1"/>
  <c r="G413" i="14"/>
  <c r="E413" i="14"/>
  <c r="F413" i="14" s="1"/>
  <c r="G433" i="14"/>
  <c r="E433" i="14"/>
  <c r="F433" i="14" s="1"/>
  <c r="G442" i="14"/>
  <c r="E442" i="14"/>
  <c r="F442" i="14" s="1"/>
  <c r="G446" i="14"/>
  <c r="F446" i="14"/>
  <c r="G453" i="14"/>
  <c r="E453" i="14"/>
  <c r="F453" i="14" s="1"/>
  <c r="E470" i="14"/>
  <c r="F470" i="14" s="1"/>
  <c r="G474" i="14"/>
  <c r="E474" i="14"/>
  <c r="F474" i="14" s="1"/>
  <c r="G478" i="14"/>
  <c r="F478" i="14"/>
  <c r="G485" i="14"/>
  <c r="E485" i="14"/>
  <c r="F485" i="14" s="1"/>
  <c r="E502" i="14"/>
  <c r="F502" i="14" s="1"/>
  <c r="G506" i="14"/>
  <c r="E506" i="14"/>
  <c r="F506" i="14" s="1"/>
  <c r="G510" i="14"/>
  <c r="F510" i="14"/>
  <c r="G517" i="14"/>
  <c r="E517" i="14"/>
  <c r="F517" i="14" s="1"/>
  <c r="E532" i="14"/>
  <c r="F532" i="14" s="1"/>
  <c r="G532" i="14"/>
  <c r="E584" i="14"/>
  <c r="F584" i="14" s="1"/>
  <c r="G584" i="14"/>
  <c r="E316" i="14"/>
  <c r="F316" i="14" s="1"/>
  <c r="G323" i="14"/>
  <c r="G331" i="14"/>
  <c r="E335" i="14"/>
  <c r="F335" i="14" s="1"/>
  <c r="G335" i="14"/>
  <c r="G340" i="14"/>
  <c r="E340" i="14"/>
  <c r="F340" i="14" s="1"/>
  <c r="E422" i="14"/>
  <c r="F422" i="14" s="1"/>
  <c r="G426" i="14"/>
  <c r="E426" i="14"/>
  <c r="F426" i="14" s="1"/>
  <c r="G430" i="14"/>
  <c r="F430" i="14"/>
  <c r="G437" i="14"/>
  <c r="E437" i="14"/>
  <c r="F437" i="14" s="1"/>
  <c r="G457" i="14"/>
  <c r="E457" i="14"/>
  <c r="F457" i="14" s="1"/>
  <c r="G467" i="14"/>
  <c r="E467" i="14"/>
  <c r="F467" i="14" s="1"/>
  <c r="G489" i="14"/>
  <c r="E489" i="14"/>
  <c r="F489" i="14" s="1"/>
  <c r="G499" i="14"/>
  <c r="E499" i="14"/>
  <c r="F499" i="14" s="1"/>
  <c r="G521" i="14"/>
  <c r="E521" i="14"/>
  <c r="F521" i="14" s="1"/>
  <c r="G523" i="14"/>
  <c r="E523" i="14"/>
  <c r="F523" i="14" s="1"/>
  <c r="G530" i="14"/>
  <c r="E530" i="14"/>
  <c r="F530" i="14" s="1"/>
  <c r="G631" i="14"/>
  <c r="E631" i="14"/>
  <c r="F631" i="14" s="1"/>
  <c r="G407" i="14"/>
  <c r="G415" i="14"/>
  <c r="G423" i="14"/>
  <c r="G431" i="14"/>
  <c r="G439" i="14"/>
  <c r="G447" i="14"/>
  <c r="G455" i="14"/>
  <c r="G463" i="14"/>
  <c r="G471" i="14"/>
  <c r="G479" i="14"/>
  <c r="G487" i="14"/>
  <c r="G495" i="14"/>
  <c r="G503" i="14"/>
  <c r="G511" i="14"/>
  <c r="G519" i="14"/>
  <c r="G580" i="14"/>
  <c r="E580" i="14"/>
  <c r="F580" i="14" s="1"/>
  <c r="G586" i="14"/>
  <c r="E586" i="14"/>
  <c r="F586" i="14" s="1"/>
  <c r="G612" i="14"/>
  <c r="E612" i="14"/>
  <c r="F612" i="14" s="1"/>
  <c r="G618" i="14"/>
  <c r="E618" i="14"/>
  <c r="F618" i="14" s="1"/>
  <c r="G644" i="14"/>
  <c r="E644" i="14"/>
  <c r="F644" i="14" s="1"/>
  <c r="G650" i="14"/>
  <c r="E650" i="14"/>
  <c r="F650" i="14" s="1"/>
  <c r="G811" i="14"/>
  <c r="E536" i="14"/>
  <c r="F536" i="14" s="1"/>
  <c r="G536" i="14"/>
  <c r="G540" i="14"/>
  <c r="E540" i="14"/>
  <c r="F540" i="14" s="1"/>
  <c r="E544" i="14"/>
  <c r="F544" i="14" s="1"/>
  <c r="G544" i="14"/>
  <c r="G548" i="14"/>
  <c r="E548" i="14"/>
  <c r="F548" i="14" s="1"/>
  <c r="E552" i="14"/>
  <c r="F552" i="14" s="1"/>
  <c r="G552" i="14"/>
  <c r="G556" i="14"/>
  <c r="E556" i="14"/>
  <c r="F556" i="14" s="1"/>
  <c r="E560" i="14"/>
  <c r="F560" i="14" s="1"/>
  <c r="G560" i="14"/>
  <c r="G564" i="14"/>
  <c r="E564" i="14"/>
  <c r="F564" i="14" s="1"/>
  <c r="E568" i="14"/>
  <c r="F568" i="14" s="1"/>
  <c r="G568" i="14"/>
  <c r="G572" i="14"/>
  <c r="E572" i="14"/>
  <c r="F572" i="14" s="1"/>
  <c r="E576" i="14"/>
  <c r="F576" i="14" s="1"/>
  <c r="G576" i="14"/>
  <c r="G582" i="14"/>
  <c r="E582" i="14"/>
  <c r="F582" i="14" s="1"/>
  <c r="G591" i="14"/>
  <c r="G595" i="14"/>
  <c r="E595" i="14"/>
  <c r="F595" i="14" s="1"/>
  <c r="E608" i="14"/>
  <c r="F608" i="14" s="1"/>
  <c r="G608" i="14"/>
  <c r="G614" i="14"/>
  <c r="E614" i="14"/>
  <c r="F614" i="14" s="1"/>
  <c r="G623" i="14"/>
  <c r="G627" i="14"/>
  <c r="E627" i="14"/>
  <c r="F627" i="14" s="1"/>
  <c r="E640" i="14"/>
  <c r="F640" i="14" s="1"/>
  <c r="G640" i="14"/>
  <c r="G646" i="14"/>
  <c r="E646" i="14"/>
  <c r="F646" i="14" s="1"/>
  <c r="G655" i="14"/>
  <c r="G659" i="14"/>
  <c r="E659" i="14"/>
  <c r="F659" i="14" s="1"/>
  <c r="G686" i="14"/>
  <c r="E686" i="14"/>
  <c r="F686" i="14" s="1"/>
  <c r="G694" i="14"/>
  <c r="E694" i="14"/>
  <c r="F694" i="14" s="1"/>
  <c r="E715" i="14"/>
  <c r="F715" i="14" s="1"/>
  <c r="G715" i="14"/>
  <c r="G726" i="14"/>
  <c r="E726" i="14"/>
  <c r="F726" i="14" s="1"/>
  <c r="E736" i="14"/>
  <c r="F736" i="14" s="1"/>
  <c r="G736" i="14"/>
  <c r="G751" i="14"/>
  <c r="E751" i="14"/>
  <c r="F751" i="14" s="1"/>
  <c r="G788" i="14"/>
  <c r="G790" i="14"/>
  <c r="E790" i="14"/>
  <c r="F790" i="14" s="1"/>
  <c r="E526" i="14"/>
  <c r="F526" i="14" s="1"/>
  <c r="E529" i="14"/>
  <c r="F529" i="14" s="1"/>
  <c r="G578" i="14"/>
  <c r="E578" i="14"/>
  <c r="F578" i="14" s="1"/>
  <c r="G604" i="14"/>
  <c r="E604" i="14"/>
  <c r="F604" i="14" s="1"/>
  <c r="G610" i="14"/>
  <c r="E610" i="14"/>
  <c r="F610" i="14" s="1"/>
  <c r="G636" i="14"/>
  <c r="E636" i="14"/>
  <c r="F636" i="14" s="1"/>
  <c r="G642" i="14"/>
  <c r="E642" i="14"/>
  <c r="F642" i="14" s="1"/>
  <c r="G718" i="14"/>
  <c r="E718" i="14"/>
  <c r="F718" i="14" s="1"/>
  <c r="G734" i="14"/>
  <c r="E734" i="14"/>
  <c r="F734" i="14" s="1"/>
  <c r="G534" i="14"/>
  <c r="E534" i="14"/>
  <c r="F534" i="14" s="1"/>
  <c r="G542" i="14"/>
  <c r="E542" i="14"/>
  <c r="F542" i="14" s="1"/>
  <c r="G550" i="14"/>
  <c r="E550" i="14"/>
  <c r="F550" i="14" s="1"/>
  <c r="G558" i="14"/>
  <c r="E558" i="14"/>
  <c r="F558" i="14" s="1"/>
  <c r="G566" i="14"/>
  <c r="E566" i="14"/>
  <c r="F566" i="14" s="1"/>
  <c r="G574" i="14"/>
  <c r="E574" i="14"/>
  <c r="F574" i="14" s="1"/>
  <c r="G583" i="14"/>
  <c r="F583" i="14"/>
  <c r="G587" i="14"/>
  <c r="E587" i="14"/>
  <c r="F587" i="14" s="1"/>
  <c r="E591" i="14"/>
  <c r="F591" i="14" s="1"/>
  <c r="E600" i="14"/>
  <c r="F600" i="14" s="1"/>
  <c r="G600" i="14"/>
  <c r="G606" i="14"/>
  <c r="E606" i="14"/>
  <c r="F606" i="14" s="1"/>
  <c r="G615" i="14"/>
  <c r="F615" i="14"/>
  <c r="G619" i="14"/>
  <c r="E619" i="14"/>
  <c r="F619" i="14" s="1"/>
  <c r="E623" i="14"/>
  <c r="F623" i="14" s="1"/>
  <c r="E632" i="14"/>
  <c r="F632" i="14" s="1"/>
  <c r="G632" i="14"/>
  <c r="G638" i="14"/>
  <c r="E638" i="14"/>
  <c r="F638" i="14" s="1"/>
  <c r="G647" i="14"/>
  <c r="F647" i="14"/>
  <c r="G651" i="14"/>
  <c r="E651" i="14"/>
  <c r="F651" i="14" s="1"/>
  <c r="E655" i="14"/>
  <c r="F655" i="14" s="1"/>
  <c r="G664" i="14"/>
  <c r="E664" i="14"/>
  <c r="F664" i="14" s="1"/>
  <c r="G783" i="14"/>
  <c r="G596" i="14"/>
  <c r="E596" i="14"/>
  <c r="F596" i="14" s="1"/>
  <c r="G602" i="14"/>
  <c r="E602" i="14"/>
  <c r="F602" i="14" s="1"/>
  <c r="G628" i="14"/>
  <c r="E628" i="14"/>
  <c r="F628" i="14" s="1"/>
  <c r="G634" i="14"/>
  <c r="E634" i="14"/>
  <c r="F634" i="14" s="1"/>
  <c r="G660" i="14"/>
  <c r="E660" i="14"/>
  <c r="F660" i="14" s="1"/>
  <c r="G666" i="14"/>
  <c r="E666" i="14"/>
  <c r="F666" i="14" s="1"/>
  <c r="G674" i="14"/>
  <c r="E674" i="14"/>
  <c r="F674" i="14" s="1"/>
  <c r="G702" i="14"/>
  <c r="E702" i="14"/>
  <c r="F702" i="14" s="1"/>
  <c r="G535" i="14"/>
  <c r="F535" i="14"/>
  <c r="G543" i="14"/>
  <c r="F543" i="14"/>
  <c r="G551" i="14"/>
  <c r="F551" i="14"/>
  <c r="G559" i="14"/>
  <c r="F559" i="14"/>
  <c r="G567" i="14"/>
  <c r="F567" i="14"/>
  <c r="G575" i="14"/>
  <c r="F575" i="14"/>
  <c r="G579" i="14"/>
  <c r="E579" i="14"/>
  <c r="F579" i="14" s="1"/>
  <c r="E592" i="14"/>
  <c r="F592" i="14" s="1"/>
  <c r="G592" i="14"/>
  <c r="G598" i="14"/>
  <c r="E598" i="14"/>
  <c r="F598" i="14" s="1"/>
  <c r="G607" i="14"/>
  <c r="F607" i="14"/>
  <c r="G611" i="14"/>
  <c r="E611" i="14"/>
  <c r="F611" i="14" s="1"/>
  <c r="E624" i="14"/>
  <c r="F624" i="14" s="1"/>
  <c r="G624" i="14"/>
  <c r="G630" i="14"/>
  <c r="E630" i="14"/>
  <c r="F630" i="14" s="1"/>
  <c r="G639" i="14"/>
  <c r="F639" i="14"/>
  <c r="G643" i="14"/>
  <c r="E643" i="14"/>
  <c r="F643" i="14" s="1"/>
  <c r="E656" i="14"/>
  <c r="F656" i="14" s="1"/>
  <c r="G656" i="14"/>
  <c r="G662" i="14"/>
  <c r="E662" i="14"/>
  <c r="F662" i="14" s="1"/>
  <c r="E708" i="14"/>
  <c r="F708" i="14" s="1"/>
  <c r="G708" i="14"/>
  <c r="G719" i="14"/>
  <c r="E719" i="14"/>
  <c r="F719" i="14" s="1"/>
  <c r="G729" i="14"/>
  <c r="E729" i="14"/>
  <c r="F729" i="14" s="1"/>
  <c r="F524" i="14"/>
  <c r="G528" i="14"/>
  <c r="G539" i="14"/>
  <c r="E539" i="14"/>
  <c r="F539" i="14" s="1"/>
  <c r="G547" i="14"/>
  <c r="E547" i="14"/>
  <c r="F547" i="14" s="1"/>
  <c r="G555" i="14"/>
  <c r="E555" i="14"/>
  <c r="F555" i="14" s="1"/>
  <c r="G563" i="14"/>
  <c r="E563" i="14"/>
  <c r="F563" i="14" s="1"/>
  <c r="G571" i="14"/>
  <c r="E571" i="14"/>
  <c r="F571" i="14" s="1"/>
  <c r="G588" i="14"/>
  <c r="E588" i="14"/>
  <c r="F588" i="14" s="1"/>
  <c r="G594" i="14"/>
  <c r="E594" i="14"/>
  <c r="F594" i="14" s="1"/>
  <c r="G620" i="14"/>
  <c r="E620" i="14"/>
  <c r="F620" i="14" s="1"/>
  <c r="G626" i="14"/>
  <c r="E626" i="14"/>
  <c r="F626" i="14" s="1"/>
  <c r="G652" i="14"/>
  <c r="E652" i="14"/>
  <c r="F652" i="14" s="1"/>
  <c r="G658" i="14"/>
  <c r="E658" i="14"/>
  <c r="F658" i="14" s="1"/>
  <c r="G750" i="14"/>
  <c r="E750" i="14"/>
  <c r="F750" i="14" s="1"/>
  <c r="E684" i="14"/>
  <c r="F684" i="14" s="1"/>
  <c r="G695" i="14"/>
  <c r="G710" i="14"/>
  <c r="E710" i="14"/>
  <c r="F710" i="14" s="1"/>
  <c r="E712" i="14"/>
  <c r="F712" i="14" s="1"/>
  <c r="G712" i="14"/>
  <c r="G717" i="14"/>
  <c r="E717" i="14"/>
  <c r="F717" i="14" s="1"/>
  <c r="G749" i="14"/>
  <c r="E749" i="14"/>
  <c r="F749" i="14" s="1"/>
  <c r="G771" i="14"/>
  <c r="E771" i="14"/>
  <c r="F771" i="14" s="1"/>
  <c r="G781" i="14"/>
  <c r="E781" i="14"/>
  <c r="F781" i="14" s="1"/>
  <c r="G807" i="14"/>
  <c r="E807" i="14"/>
  <c r="F807" i="14" s="1"/>
  <c r="G883" i="14"/>
  <c r="E533" i="14"/>
  <c r="F533" i="14" s="1"/>
  <c r="E541" i="14"/>
  <c r="F541" i="14" s="1"/>
  <c r="E549" i="14"/>
  <c r="F549" i="14" s="1"/>
  <c r="E557" i="14"/>
  <c r="F557" i="14" s="1"/>
  <c r="E565" i="14"/>
  <c r="F565" i="14" s="1"/>
  <c r="E573" i="14"/>
  <c r="F573" i="14" s="1"/>
  <c r="E581" i="14"/>
  <c r="F581" i="14" s="1"/>
  <c r="E589" i="14"/>
  <c r="F589" i="14" s="1"/>
  <c r="E597" i="14"/>
  <c r="F597" i="14" s="1"/>
  <c r="E605" i="14"/>
  <c r="F605" i="14" s="1"/>
  <c r="E613" i="14"/>
  <c r="F613" i="14" s="1"/>
  <c r="E621" i="14"/>
  <c r="F621" i="14" s="1"/>
  <c r="E629" i="14"/>
  <c r="F629" i="14" s="1"/>
  <c r="E637" i="14"/>
  <c r="F637" i="14" s="1"/>
  <c r="E645" i="14"/>
  <c r="F645" i="14" s="1"/>
  <c r="E653" i="14"/>
  <c r="F653" i="14" s="1"/>
  <c r="E661" i="14"/>
  <c r="F661" i="14" s="1"/>
  <c r="E688" i="14"/>
  <c r="F688" i="14" s="1"/>
  <c r="G688" i="14"/>
  <c r="G693" i="14"/>
  <c r="E693" i="14"/>
  <c r="F693" i="14" s="1"/>
  <c r="E705" i="14"/>
  <c r="F705" i="14" s="1"/>
  <c r="E724" i="14"/>
  <c r="F724" i="14" s="1"/>
  <c r="G735" i="14"/>
  <c r="G759" i="14"/>
  <c r="G764" i="14"/>
  <c r="E764" i="14"/>
  <c r="F764" i="14" s="1"/>
  <c r="G766" i="14"/>
  <c r="E766" i="14"/>
  <c r="F766" i="14" s="1"/>
  <c r="G791" i="14"/>
  <c r="E803" i="14"/>
  <c r="F803" i="14" s="1"/>
  <c r="G803" i="14"/>
  <c r="G871" i="14"/>
  <c r="E871" i="14"/>
  <c r="F871" i="14" s="1"/>
  <c r="E875" i="14"/>
  <c r="F875" i="14" s="1"/>
  <c r="G875" i="14"/>
  <c r="E665" i="14"/>
  <c r="F665" i="14" s="1"/>
  <c r="E673" i="14"/>
  <c r="F673" i="14" s="1"/>
  <c r="E681" i="14"/>
  <c r="F681" i="14" s="1"/>
  <c r="G684" i="14"/>
  <c r="F691" i="14"/>
  <c r="E695" i="14"/>
  <c r="F695" i="14" s="1"/>
  <c r="E700" i="14"/>
  <c r="F700" i="14" s="1"/>
  <c r="G705" i="14"/>
  <c r="G711" i="14"/>
  <c r="F711" i="14"/>
  <c r="E728" i="14"/>
  <c r="F728" i="14" s="1"/>
  <c r="G728" i="14"/>
  <c r="G740" i="14"/>
  <c r="E740" i="14"/>
  <c r="F740" i="14" s="1"/>
  <c r="E744" i="14"/>
  <c r="F744" i="14" s="1"/>
  <c r="G744" i="14"/>
  <c r="G757" i="14"/>
  <c r="G779" i="14"/>
  <c r="E779" i="14"/>
  <c r="F779" i="14" s="1"/>
  <c r="G789" i="14"/>
  <c r="E789" i="14"/>
  <c r="F789" i="14" s="1"/>
  <c r="G801" i="14"/>
  <c r="G919" i="14"/>
  <c r="G665" i="14"/>
  <c r="G673" i="14"/>
  <c r="F676" i="14"/>
  <c r="G687" i="14"/>
  <c r="F687" i="14"/>
  <c r="G691" i="14"/>
  <c r="E704" i="14"/>
  <c r="F704" i="14" s="1"/>
  <c r="G704" i="14"/>
  <c r="G709" i="14"/>
  <c r="E709" i="14"/>
  <c r="F709" i="14" s="1"/>
  <c r="G724" i="14"/>
  <c r="E735" i="14"/>
  <c r="F735" i="14" s="1"/>
  <c r="G747" i="14"/>
  <c r="E759" i="14"/>
  <c r="F759" i="14" s="1"/>
  <c r="G767" i="14"/>
  <c r="G772" i="14"/>
  <c r="E772" i="14"/>
  <c r="F772" i="14" s="1"/>
  <c r="G774" i="14"/>
  <c r="E774" i="14"/>
  <c r="F774" i="14" s="1"/>
  <c r="G827" i="14"/>
  <c r="G915" i="14"/>
  <c r="E538" i="14"/>
  <c r="F538" i="14" s="1"/>
  <c r="E546" i="14"/>
  <c r="F546" i="14" s="1"/>
  <c r="E554" i="14"/>
  <c r="F554" i="14" s="1"/>
  <c r="E562" i="14"/>
  <c r="F562" i="14" s="1"/>
  <c r="E570" i="14"/>
  <c r="F570" i="14" s="1"/>
  <c r="G670" i="14"/>
  <c r="E670" i="14"/>
  <c r="F670" i="14" s="1"/>
  <c r="E672" i="14"/>
  <c r="F672" i="14" s="1"/>
  <c r="G672" i="14"/>
  <c r="G678" i="14"/>
  <c r="E678" i="14"/>
  <c r="F678" i="14" s="1"/>
  <c r="E680" i="14"/>
  <c r="F680" i="14" s="1"/>
  <c r="G680" i="14"/>
  <c r="G685" i="14"/>
  <c r="E685" i="14"/>
  <c r="F685" i="14" s="1"/>
  <c r="E716" i="14"/>
  <c r="F716" i="14" s="1"/>
  <c r="G727" i="14"/>
  <c r="G743" i="14"/>
  <c r="G755" i="14"/>
  <c r="E755" i="14"/>
  <c r="F755" i="14" s="1"/>
  <c r="G765" i="14"/>
  <c r="E765" i="14"/>
  <c r="F765" i="14" s="1"/>
  <c r="G787" i="14"/>
  <c r="E787" i="14"/>
  <c r="F787" i="14" s="1"/>
  <c r="G798" i="14"/>
  <c r="E798" i="14"/>
  <c r="F798" i="14" s="1"/>
  <c r="G823" i="14"/>
  <c r="E823" i="14"/>
  <c r="F823" i="14" s="1"/>
  <c r="G905" i="14"/>
  <c r="E905" i="14"/>
  <c r="F905" i="14" s="1"/>
  <c r="E537" i="14"/>
  <c r="F537" i="14" s="1"/>
  <c r="E545" i="14"/>
  <c r="F545" i="14" s="1"/>
  <c r="E553" i="14"/>
  <c r="F553" i="14" s="1"/>
  <c r="E561" i="14"/>
  <c r="F561" i="14" s="1"/>
  <c r="E569" i="14"/>
  <c r="F569" i="14" s="1"/>
  <c r="E577" i="14"/>
  <c r="F577" i="14" s="1"/>
  <c r="E585" i="14"/>
  <c r="F585" i="14" s="1"/>
  <c r="E593" i="14"/>
  <c r="F593" i="14" s="1"/>
  <c r="E601" i="14"/>
  <c r="F601" i="14" s="1"/>
  <c r="E609" i="14"/>
  <c r="F609" i="14" s="1"/>
  <c r="E617" i="14"/>
  <c r="F617" i="14" s="1"/>
  <c r="E625" i="14"/>
  <c r="F625" i="14" s="1"/>
  <c r="E633" i="14"/>
  <c r="F633" i="14" s="1"/>
  <c r="E641" i="14"/>
  <c r="F641" i="14" s="1"/>
  <c r="E649" i="14"/>
  <c r="F649" i="14" s="1"/>
  <c r="E657" i="14"/>
  <c r="F657" i="14" s="1"/>
  <c r="E667" i="14"/>
  <c r="F667" i="14" s="1"/>
  <c r="E675" i="14"/>
  <c r="F675" i="14" s="1"/>
  <c r="E692" i="14"/>
  <c r="F692" i="14" s="1"/>
  <c r="G703" i="14"/>
  <c r="F703" i="14"/>
  <c r="E720" i="14"/>
  <c r="F720" i="14" s="1"/>
  <c r="G720" i="14"/>
  <c r="G725" i="14"/>
  <c r="E725" i="14"/>
  <c r="F725" i="14" s="1"/>
  <c r="G741" i="14"/>
  <c r="E741" i="14"/>
  <c r="F741" i="14" s="1"/>
  <c r="G748" i="14"/>
  <c r="E748" i="14"/>
  <c r="F748" i="14" s="1"/>
  <c r="G752" i="14"/>
  <c r="E767" i="14"/>
  <c r="F767" i="14" s="1"/>
  <c r="G775" i="14"/>
  <c r="F775" i="14"/>
  <c r="G780" i="14"/>
  <c r="E780" i="14"/>
  <c r="F780" i="14" s="1"/>
  <c r="G782" i="14"/>
  <c r="E782" i="14"/>
  <c r="F782" i="14" s="1"/>
  <c r="G796" i="14"/>
  <c r="E819" i="14"/>
  <c r="F819" i="14" s="1"/>
  <c r="G819" i="14"/>
  <c r="E669" i="14"/>
  <c r="F669" i="14" s="1"/>
  <c r="G671" i="14"/>
  <c r="F671" i="14"/>
  <c r="E677" i="14"/>
  <c r="F677" i="14" s="1"/>
  <c r="G679" i="14"/>
  <c r="F679" i="14"/>
  <c r="G683" i="14"/>
  <c r="E696" i="14"/>
  <c r="F696" i="14" s="1"/>
  <c r="G696" i="14"/>
  <c r="G701" i="14"/>
  <c r="E701" i="14"/>
  <c r="F701" i="14" s="1"/>
  <c r="E713" i="14"/>
  <c r="F713" i="14" s="1"/>
  <c r="G716" i="14"/>
  <c r="F723" i="14"/>
  <c r="E727" i="14"/>
  <c r="F727" i="14" s="1"/>
  <c r="E732" i="14"/>
  <c r="F732" i="14" s="1"/>
  <c r="G737" i="14"/>
  <c r="E743" i="14"/>
  <c r="F743" i="14" s="1"/>
  <c r="G763" i="14"/>
  <c r="G773" i="14"/>
  <c r="G815" i="14"/>
  <c r="E815" i="14"/>
  <c r="F815" i="14" s="1"/>
  <c r="G894" i="14"/>
  <c r="E894" i="14"/>
  <c r="F894" i="14" s="1"/>
  <c r="G898" i="14"/>
  <c r="G760" i="14"/>
  <c r="G768" i="14"/>
  <c r="G776" i="14"/>
  <c r="G784" i="14"/>
  <c r="G834" i="14"/>
  <c r="E836" i="14"/>
  <c r="F836" i="14" s="1"/>
  <c r="G838" i="14"/>
  <c r="E838" i="14"/>
  <c r="F838" i="14" s="1"/>
  <c r="G847" i="14"/>
  <c r="G855" i="14"/>
  <c r="E855" i="14"/>
  <c r="F855" i="14" s="1"/>
  <c r="G863" i="14"/>
  <c r="G867" i="14"/>
  <c r="G887" i="14"/>
  <c r="E887" i="14"/>
  <c r="F887" i="14" s="1"/>
  <c r="G923" i="14"/>
  <c r="G805" i="14"/>
  <c r="E805" i="14"/>
  <c r="F805" i="14" s="1"/>
  <c r="G809" i="14"/>
  <c r="E809" i="14"/>
  <c r="F809" i="14" s="1"/>
  <c r="G813" i="14"/>
  <c r="E813" i="14"/>
  <c r="F813" i="14" s="1"/>
  <c r="G817" i="14"/>
  <c r="E817" i="14"/>
  <c r="F817" i="14" s="1"/>
  <c r="G821" i="14"/>
  <c r="E821" i="14"/>
  <c r="F821" i="14" s="1"/>
  <c r="G825" i="14"/>
  <c r="E825" i="14"/>
  <c r="F825" i="14" s="1"/>
  <c r="G832" i="14"/>
  <c r="E843" i="14"/>
  <c r="F843" i="14" s="1"/>
  <c r="G843" i="14"/>
  <c r="E851" i="14"/>
  <c r="F851" i="14" s="1"/>
  <c r="G851" i="14"/>
  <c r="E859" i="14"/>
  <c r="F859" i="14" s="1"/>
  <c r="G859" i="14"/>
  <c r="G873" i="14"/>
  <c r="E873" i="14"/>
  <c r="F873" i="14" s="1"/>
  <c r="G881" i="14"/>
  <c r="E881" i="14"/>
  <c r="F881" i="14" s="1"/>
  <c r="E891" i="14"/>
  <c r="F891" i="14" s="1"/>
  <c r="G891" i="14"/>
  <c r="G902" i="14"/>
  <c r="E902" i="14"/>
  <c r="F902" i="14" s="1"/>
  <c r="G906" i="14"/>
  <c r="G913" i="14"/>
  <c r="G927" i="14"/>
  <c r="E927" i="14"/>
  <c r="F927" i="14" s="1"/>
  <c r="G982" i="14"/>
  <c r="E982" i="14"/>
  <c r="F982" i="14" s="1"/>
  <c r="G1043" i="14"/>
  <c r="E1043" i="14"/>
  <c r="F1043" i="14" s="1"/>
  <c r="G1045" i="14"/>
  <c r="E1045" i="14"/>
  <c r="F1045" i="14" s="1"/>
  <c r="G1094" i="14"/>
  <c r="E1094" i="14"/>
  <c r="F1094" i="14" s="1"/>
  <c r="E834" i="14"/>
  <c r="F834" i="14" s="1"/>
  <c r="G836" i="14"/>
  <c r="G865" i="14"/>
  <c r="E865" i="14"/>
  <c r="F865" i="14" s="1"/>
  <c r="G895" i="14"/>
  <c r="E895" i="14"/>
  <c r="F895" i="14" s="1"/>
  <c r="G921" i="14"/>
  <c r="E921" i="14"/>
  <c r="F921" i="14" s="1"/>
  <c r="G949" i="14"/>
  <c r="E967" i="14"/>
  <c r="F967" i="14" s="1"/>
  <c r="G967" i="14"/>
  <c r="G793" i="14"/>
  <c r="E793" i="14"/>
  <c r="F793" i="14" s="1"/>
  <c r="E795" i="14"/>
  <c r="F795" i="14" s="1"/>
  <c r="G795" i="14"/>
  <c r="E804" i="14"/>
  <c r="F804" i="14" s="1"/>
  <c r="G806" i="14"/>
  <c r="E808" i="14"/>
  <c r="F808" i="14" s="1"/>
  <c r="G810" i="14"/>
  <c r="F810" i="14"/>
  <c r="E812" i="14"/>
  <c r="F812" i="14" s="1"/>
  <c r="G814" i="14"/>
  <c r="F814" i="14"/>
  <c r="G818" i="14"/>
  <c r="F818" i="14"/>
  <c r="E820" i="14"/>
  <c r="F820" i="14" s="1"/>
  <c r="G822" i="14"/>
  <c r="E824" i="14"/>
  <c r="F824" i="14" s="1"/>
  <c r="G826" i="14"/>
  <c r="F826" i="14"/>
  <c r="E828" i="14"/>
  <c r="F828" i="14" s="1"/>
  <c r="G830" i="14"/>
  <c r="E830" i="14"/>
  <c r="F830" i="14" s="1"/>
  <c r="G839" i="14"/>
  <c r="G841" i="14"/>
  <c r="G849" i="14"/>
  <c r="E849" i="14"/>
  <c r="F849" i="14" s="1"/>
  <c r="G857" i="14"/>
  <c r="G874" i="14"/>
  <c r="F874" i="14"/>
  <c r="E876" i="14"/>
  <c r="F876" i="14" s="1"/>
  <c r="G878" i="14"/>
  <c r="E878" i="14"/>
  <c r="F878" i="14" s="1"/>
  <c r="G882" i="14"/>
  <c r="F882" i="14"/>
  <c r="G889" i="14"/>
  <c r="E889" i="14"/>
  <c r="F889" i="14" s="1"/>
  <c r="E899" i="14"/>
  <c r="F899" i="14" s="1"/>
  <c r="G899" i="14"/>
  <c r="E906" i="14"/>
  <c r="F906" i="14" s="1"/>
  <c r="G910" i="14"/>
  <c r="G914" i="14"/>
  <c r="G929" i="14"/>
  <c r="E929" i="14"/>
  <c r="F929" i="14" s="1"/>
  <c r="G965" i="14"/>
  <c r="E965" i="14"/>
  <c r="F965" i="14" s="1"/>
  <c r="G835" i="14"/>
  <c r="G866" i="14"/>
  <c r="E868" i="14"/>
  <c r="F868" i="14" s="1"/>
  <c r="G870" i="14"/>
  <c r="E870" i="14"/>
  <c r="F870" i="14" s="1"/>
  <c r="G903" i="14"/>
  <c r="G918" i="14"/>
  <c r="G922" i="14"/>
  <c r="G937" i="14"/>
  <c r="E937" i="14"/>
  <c r="F937" i="14" s="1"/>
  <c r="G973" i="14"/>
  <c r="G797" i="14"/>
  <c r="E797" i="14"/>
  <c r="F797" i="14" s="1"/>
  <c r="G799" i="14"/>
  <c r="E799" i="14"/>
  <c r="F799" i="14" s="1"/>
  <c r="G842" i="14"/>
  <c r="G846" i="14"/>
  <c r="E846" i="14"/>
  <c r="F846" i="14" s="1"/>
  <c r="G850" i="14"/>
  <c r="F850" i="14"/>
  <c r="G854" i="14"/>
  <c r="E854" i="14"/>
  <c r="F854" i="14" s="1"/>
  <c r="G858" i="14"/>
  <c r="F858" i="14"/>
  <c r="E860" i="14"/>
  <c r="F860" i="14" s="1"/>
  <c r="G862" i="14"/>
  <c r="G886" i="14"/>
  <c r="E886" i="14"/>
  <c r="F886" i="14" s="1"/>
  <c r="G890" i="14"/>
  <c r="F890" i="14"/>
  <c r="G897" i="14"/>
  <c r="E897" i="14"/>
  <c r="F897" i="14" s="1"/>
  <c r="E907" i="14"/>
  <c r="F907" i="14" s="1"/>
  <c r="G907" i="14"/>
  <c r="G998" i="14"/>
  <c r="E998" i="14"/>
  <c r="F998" i="14" s="1"/>
  <c r="G1030" i="14"/>
  <c r="G1075" i="14"/>
  <c r="E1075" i="14"/>
  <c r="F1075" i="14" s="1"/>
  <c r="G1077" i="14"/>
  <c r="E1077" i="14"/>
  <c r="F1077" i="14" s="1"/>
  <c r="F794" i="14"/>
  <c r="G831" i="14"/>
  <c r="E831" i="14"/>
  <c r="F831" i="14" s="1"/>
  <c r="G833" i="14"/>
  <c r="E833" i="14"/>
  <c r="F833" i="14" s="1"/>
  <c r="G840" i="14"/>
  <c r="E840" i="14"/>
  <c r="F840" i="14" s="1"/>
  <c r="G868" i="14"/>
  <c r="G879" i="14"/>
  <c r="E879" i="14"/>
  <c r="F879" i="14" s="1"/>
  <c r="G911" i="14"/>
  <c r="E922" i="14"/>
  <c r="F922" i="14" s="1"/>
  <c r="G926" i="14"/>
  <c r="E955" i="14"/>
  <c r="F955" i="14" s="1"/>
  <c r="G955" i="14"/>
  <c r="G981" i="14"/>
  <c r="E981" i="14"/>
  <c r="F981" i="14" s="1"/>
  <c r="E947" i="14"/>
  <c r="F947" i="14" s="1"/>
  <c r="G957" i="14"/>
  <c r="E957" i="14"/>
  <c r="F957" i="14" s="1"/>
  <c r="G959" i="14"/>
  <c r="G974" i="14"/>
  <c r="G980" i="14"/>
  <c r="G996" i="14"/>
  <c r="E996" i="14"/>
  <c r="F996" i="14" s="1"/>
  <c r="G1028" i="14"/>
  <c r="E1028" i="14"/>
  <c r="F1028" i="14" s="1"/>
  <c r="G1092" i="14"/>
  <c r="E1092" i="14"/>
  <c r="F1092" i="14" s="1"/>
  <c r="E951" i="14"/>
  <c r="F951" i="14" s="1"/>
  <c r="G951" i="14"/>
  <c r="G966" i="14"/>
  <c r="G972" i="14"/>
  <c r="G987" i="14"/>
  <c r="E987" i="14"/>
  <c r="F987" i="14" s="1"/>
  <c r="G989" i="14"/>
  <c r="E989" i="14"/>
  <c r="F989" i="14" s="1"/>
  <c r="G1003" i="14"/>
  <c r="E1003" i="14"/>
  <c r="F1003" i="14" s="1"/>
  <c r="G1005" i="14"/>
  <c r="E1005" i="14"/>
  <c r="F1005" i="14" s="1"/>
  <c r="G1011" i="14"/>
  <c r="E1011" i="14"/>
  <c r="F1011" i="14" s="1"/>
  <c r="G1013" i="14"/>
  <c r="E1013" i="14"/>
  <c r="F1013" i="14" s="1"/>
  <c r="G1019" i="14"/>
  <c r="E1019" i="14"/>
  <c r="F1019" i="14" s="1"/>
  <c r="G1021" i="14"/>
  <c r="E1021" i="14"/>
  <c r="F1021" i="14" s="1"/>
  <c r="G1035" i="14"/>
  <c r="E1035" i="14"/>
  <c r="F1035" i="14" s="1"/>
  <c r="G1037" i="14"/>
  <c r="E1037" i="14"/>
  <c r="F1037" i="14" s="1"/>
  <c r="G1046" i="14"/>
  <c r="G1062" i="14"/>
  <c r="F1062" i="14"/>
  <c r="G1078" i="14"/>
  <c r="G1083" i="14"/>
  <c r="E1083" i="14"/>
  <c r="F1083" i="14" s="1"/>
  <c r="G1085" i="14"/>
  <c r="E1085" i="14"/>
  <c r="F1085" i="14" s="1"/>
  <c r="E936" i="14"/>
  <c r="F936" i="14" s="1"/>
  <c r="G947" i="14"/>
  <c r="G958" i="14"/>
  <c r="F958" i="14"/>
  <c r="G964" i="14"/>
  <c r="G1044" i="14"/>
  <c r="E1044" i="14"/>
  <c r="F1044" i="14" s="1"/>
  <c r="G1060" i="14"/>
  <c r="E1060" i="14"/>
  <c r="F1060" i="14" s="1"/>
  <c r="G1076" i="14"/>
  <c r="G950" i="14"/>
  <c r="G956" i="14"/>
  <c r="E956" i="14"/>
  <c r="F956" i="14" s="1"/>
  <c r="E966" i="14"/>
  <c r="F966" i="14" s="1"/>
  <c r="G990" i="14"/>
  <c r="G1006" i="14"/>
  <c r="G1014" i="14"/>
  <c r="G1022" i="14"/>
  <c r="G1038" i="14"/>
  <c r="G1051" i="14"/>
  <c r="G1053" i="14"/>
  <c r="E1053" i="14"/>
  <c r="F1053" i="14" s="1"/>
  <c r="G1067" i="14"/>
  <c r="E1067" i="14"/>
  <c r="F1067" i="14" s="1"/>
  <c r="G1069" i="14"/>
  <c r="E1069" i="14"/>
  <c r="F1069" i="14" s="1"/>
  <c r="E1078" i="14"/>
  <c r="F1078" i="14" s="1"/>
  <c r="G1086" i="14"/>
  <c r="E829" i="14"/>
  <c r="F829" i="14" s="1"/>
  <c r="E845" i="14"/>
  <c r="F845" i="14" s="1"/>
  <c r="E853" i="14"/>
  <c r="F853" i="14" s="1"/>
  <c r="E861" i="14"/>
  <c r="F861" i="14" s="1"/>
  <c r="E869" i="14"/>
  <c r="F869" i="14" s="1"/>
  <c r="E885" i="14"/>
  <c r="F885" i="14" s="1"/>
  <c r="E901" i="14"/>
  <c r="F901" i="14" s="1"/>
  <c r="E909" i="14"/>
  <c r="F909" i="14" s="1"/>
  <c r="E917" i="14"/>
  <c r="F917" i="14" s="1"/>
  <c r="E925" i="14"/>
  <c r="F925" i="14" s="1"/>
  <c r="G931" i="14"/>
  <c r="G933" i="14"/>
  <c r="E935" i="14"/>
  <c r="F935" i="14" s="1"/>
  <c r="G935" i="14"/>
  <c r="G939" i="14"/>
  <c r="G941" i="14"/>
  <c r="E943" i="14"/>
  <c r="F943" i="14" s="1"/>
  <c r="G943" i="14"/>
  <c r="G948" i="14"/>
  <c r="E948" i="14"/>
  <c r="F948" i="14" s="1"/>
  <c r="F968" i="14"/>
  <c r="G988" i="14"/>
  <c r="E988" i="14"/>
  <c r="F988" i="14" s="1"/>
  <c r="G1004" i="14"/>
  <c r="E1004" i="14"/>
  <c r="F1004" i="14" s="1"/>
  <c r="G1012" i="14"/>
  <c r="E1012" i="14"/>
  <c r="F1012" i="14" s="1"/>
  <c r="G1020" i="14"/>
  <c r="G1036" i="14"/>
  <c r="G1084" i="14"/>
  <c r="E1084" i="14"/>
  <c r="F1084" i="14" s="1"/>
  <c r="F946" i="14"/>
  <c r="E950" i="14"/>
  <c r="F950" i="14" s="1"/>
  <c r="G976" i="14"/>
  <c r="G995" i="14"/>
  <c r="G997" i="14"/>
  <c r="E997" i="14"/>
  <c r="F997" i="14" s="1"/>
  <c r="E1006" i="14"/>
  <c r="F1006" i="14" s="1"/>
  <c r="E1014" i="14"/>
  <c r="F1014" i="14" s="1"/>
  <c r="E1022" i="14"/>
  <c r="F1022" i="14" s="1"/>
  <c r="G1027" i="14"/>
  <c r="G1029" i="14"/>
  <c r="E1029" i="14"/>
  <c r="F1029" i="14" s="1"/>
  <c r="E1038" i="14"/>
  <c r="F1038" i="14" s="1"/>
  <c r="G1054" i="14"/>
  <c r="F1054" i="14"/>
  <c r="G1070" i="14"/>
  <c r="F1070" i="14"/>
  <c r="G1091" i="14"/>
  <c r="G1093" i="14"/>
  <c r="E1093" i="14"/>
  <c r="F1093" i="14" s="1"/>
  <c r="G1097" i="14"/>
  <c r="E932" i="14"/>
  <c r="F932" i="14" s="1"/>
  <c r="G934" i="14"/>
  <c r="F934" i="14"/>
  <c r="G942" i="14"/>
  <c r="F942" i="14"/>
  <c r="G946" i="14"/>
  <c r="E960" i="14"/>
  <c r="F960" i="14" s="1"/>
  <c r="E963" i="14"/>
  <c r="F963" i="14" s="1"/>
  <c r="G968" i="14"/>
  <c r="G975" i="14"/>
  <c r="G979" i="14"/>
  <c r="G1010" i="14"/>
  <c r="G1018" i="14"/>
  <c r="E1018" i="14"/>
  <c r="F1018" i="14" s="1"/>
  <c r="G1052" i="14"/>
  <c r="E1052" i="14"/>
  <c r="F1052" i="14" s="1"/>
  <c r="G1068" i="14"/>
  <c r="E1068" i="14"/>
  <c r="F1068" i="14" s="1"/>
  <c r="G983" i="14"/>
  <c r="G991" i="14"/>
  <c r="G999" i="14"/>
  <c r="G1007" i="14"/>
  <c r="G1015" i="14"/>
  <c r="G1023" i="14"/>
  <c r="G1031" i="14"/>
  <c r="G1039" i="14"/>
  <c r="G1047" i="14"/>
  <c r="G1055" i="14"/>
  <c r="G1063" i="14"/>
  <c r="G1071" i="14"/>
  <c r="G1079" i="14"/>
  <c r="G1087" i="14"/>
  <c r="G1095" i="14"/>
  <c r="E984" i="14"/>
  <c r="F984" i="14" s="1"/>
  <c r="E992" i="14"/>
  <c r="F992" i="14" s="1"/>
  <c r="E1008" i="14"/>
  <c r="F1008" i="14" s="1"/>
  <c r="E1016" i="14"/>
  <c r="F1016" i="14" s="1"/>
  <c r="E1024" i="14"/>
  <c r="F1024" i="14" s="1"/>
  <c r="E1032" i="14"/>
  <c r="F1032" i="14" s="1"/>
  <c r="E1048" i="14"/>
  <c r="F1048" i="14" s="1"/>
  <c r="E1072" i="14"/>
  <c r="F1072" i="14" s="1"/>
  <c r="E1080" i="14"/>
  <c r="F1080" i="14" s="1"/>
  <c r="E1096" i="14"/>
  <c r="F1096" i="14" s="1"/>
  <c r="G5" i="13"/>
  <c r="E5" i="13"/>
  <c r="F5" i="13" s="1"/>
  <c r="G8" i="13"/>
  <c r="E8" i="13"/>
  <c r="F8" i="13" s="1"/>
  <c r="G6" i="13"/>
  <c r="E6" i="13"/>
  <c r="F6" i="13" s="1"/>
  <c r="G9" i="13"/>
  <c r="E9" i="13"/>
  <c r="F9" i="13" s="1"/>
  <c r="G11" i="13"/>
  <c r="E11" i="13"/>
  <c r="F11" i="13" s="1"/>
  <c r="G7" i="13"/>
  <c r="E7" i="13"/>
  <c r="F7" i="13" s="1"/>
  <c r="G30" i="13"/>
  <c r="G36" i="13"/>
  <c r="E36" i="13"/>
  <c r="F36" i="13" s="1"/>
  <c r="G62" i="13"/>
  <c r="E65" i="13"/>
  <c r="F65" i="13" s="1"/>
  <c r="G84" i="13"/>
  <c r="E84" i="13"/>
  <c r="F84" i="13" s="1"/>
  <c r="G91" i="13"/>
  <c r="E91" i="13"/>
  <c r="F91" i="13" s="1"/>
  <c r="G93" i="13"/>
  <c r="E93" i="13"/>
  <c r="F93" i="13" s="1"/>
  <c r="E98" i="13"/>
  <c r="F98" i="13" s="1"/>
  <c r="G98" i="13"/>
  <c r="G126" i="13"/>
  <c r="E129" i="13"/>
  <c r="F129" i="13" s="1"/>
  <c r="G148" i="13"/>
  <c r="E148" i="13"/>
  <c r="F148" i="13" s="1"/>
  <c r="G155" i="13"/>
  <c r="E155" i="13"/>
  <c r="F155" i="13" s="1"/>
  <c r="G157" i="13"/>
  <c r="E157" i="13"/>
  <c r="F157" i="13" s="1"/>
  <c r="E162" i="13"/>
  <c r="F162" i="13" s="1"/>
  <c r="G162" i="13"/>
  <c r="G190" i="13"/>
  <c r="G205" i="13"/>
  <c r="G238" i="13"/>
  <c r="E238" i="13"/>
  <c r="F238" i="13" s="1"/>
  <c r="G269" i="13"/>
  <c r="E269" i="13"/>
  <c r="F269" i="13" s="1"/>
  <c r="G292" i="13"/>
  <c r="E292" i="13"/>
  <c r="F292" i="13" s="1"/>
  <c r="G321" i="13"/>
  <c r="E321" i="13"/>
  <c r="F321" i="13" s="1"/>
  <c r="E347" i="13"/>
  <c r="F347" i="13" s="1"/>
  <c r="G347" i="13"/>
  <c r="G374" i="13"/>
  <c r="E374" i="13"/>
  <c r="F374" i="13" s="1"/>
  <c r="G382" i="13"/>
  <c r="E382" i="13"/>
  <c r="F382" i="13" s="1"/>
  <c r="G397" i="13"/>
  <c r="E397" i="13"/>
  <c r="F397" i="13" s="1"/>
  <c r="G461" i="13"/>
  <c r="E461" i="13"/>
  <c r="F461" i="13" s="1"/>
  <c r="G4" i="13"/>
  <c r="E4" i="13"/>
  <c r="F4" i="13" s="1"/>
  <c r="E26" i="13"/>
  <c r="F26" i="13" s="1"/>
  <c r="G26" i="13"/>
  <c r="E30" i="13"/>
  <c r="F30" i="13" s="1"/>
  <c r="G38" i="13"/>
  <c r="G44" i="13"/>
  <c r="E44" i="13"/>
  <c r="F44" i="13" s="1"/>
  <c r="G51" i="13"/>
  <c r="E51" i="13"/>
  <c r="F51" i="13" s="1"/>
  <c r="G53" i="13"/>
  <c r="E53" i="13"/>
  <c r="F53" i="13" s="1"/>
  <c r="E58" i="13"/>
  <c r="F58" i="13" s="1"/>
  <c r="G58" i="13"/>
  <c r="E62" i="13"/>
  <c r="F62" i="13" s="1"/>
  <c r="G86" i="13"/>
  <c r="E89" i="13"/>
  <c r="F89" i="13" s="1"/>
  <c r="G108" i="13"/>
  <c r="E108" i="13"/>
  <c r="F108" i="13" s="1"/>
  <c r="G115" i="13"/>
  <c r="E115" i="13"/>
  <c r="F115" i="13" s="1"/>
  <c r="G117" i="13"/>
  <c r="E117" i="13"/>
  <c r="F117" i="13" s="1"/>
  <c r="E122" i="13"/>
  <c r="F122" i="13" s="1"/>
  <c r="G122" i="13"/>
  <c r="E126" i="13"/>
  <c r="F126" i="13" s="1"/>
  <c r="G150" i="13"/>
  <c r="E153" i="13"/>
  <c r="F153" i="13" s="1"/>
  <c r="G172" i="13"/>
  <c r="E172" i="13"/>
  <c r="F172" i="13" s="1"/>
  <c r="G179" i="13"/>
  <c r="E179" i="13"/>
  <c r="F179" i="13" s="1"/>
  <c r="G181" i="13"/>
  <c r="E181" i="13"/>
  <c r="F181" i="13" s="1"/>
  <c r="E186" i="13"/>
  <c r="F186" i="13" s="1"/>
  <c r="G186" i="13"/>
  <c r="E190" i="13"/>
  <c r="F190" i="13" s="1"/>
  <c r="E205" i="13"/>
  <c r="F205" i="13" s="1"/>
  <c r="G213" i="13"/>
  <c r="E213" i="13"/>
  <c r="F213" i="13" s="1"/>
  <c r="G246" i="13"/>
  <c r="E246" i="13"/>
  <c r="F246" i="13" s="1"/>
  <c r="G257" i="13"/>
  <c r="E257" i="13"/>
  <c r="F257" i="13" s="1"/>
  <c r="G294" i="13"/>
  <c r="E294" i="13"/>
  <c r="F294" i="13" s="1"/>
  <c r="G310" i="13"/>
  <c r="E310" i="13"/>
  <c r="F310" i="13" s="1"/>
  <c r="G318" i="13"/>
  <c r="E318" i="13"/>
  <c r="F318" i="13" s="1"/>
  <c r="G333" i="13"/>
  <c r="E333" i="13"/>
  <c r="F333" i="13" s="1"/>
  <c r="G380" i="13"/>
  <c r="E380" i="13"/>
  <c r="F380" i="13" s="1"/>
  <c r="G421" i="13"/>
  <c r="E421" i="13"/>
  <c r="F421" i="13" s="1"/>
  <c r="E427" i="13"/>
  <c r="F427" i="13" s="1"/>
  <c r="G427" i="13"/>
  <c r="G680" i="13"/>
  <c r="E680" i="13"/>
  <c r="F680" i="13" s="1"/>
  <c r="E684" i="13"/>
  <c r="F684" i="13" s="1"/>
  <c r="G684" i="13"/>
  <c r="E12" i="13"/>
  <c r="F12" i="13" s="1"/>
  <c r="F17" i="13"/>
  <c r="E34" i="13"/>
  <c r="F34" i="13" s="1"/>
  <c r="G34" i="13"/>
  <c r="E38" i="13"/>
  <c r="F38" i="13" s="1"/>
  <c r="G46" i="13"/>
  <c r="E49" i="13"/>
  <c r="F49" i="13" s="1"/>
  <c r="G65" i="13"/>
  <c r="G68" i="13"/>
  <c r="E68" i="13"/>
  <c r="F68" i="13" s="1"/>
  <c r="G75" i="13"/>
  <c r="E75" i="13"/>
  <c r="F75" i="13" s="1"/>
  <c r="G77" i="13"/>
  <c r="E77" i="13"/>
  <c r="F77" i="13" s="1"/>
  <c r="E82" i="13"/>
  <c r="F82" i="13" s="1"/>
  <c r="G82" i="13"/>
  <c r="E86" i="13"/>
  <c r="F86" i="13" s="1"/>
  <c r="G110" i="13"/>
  <c r="E113" i="13"/>
  <c r="F113" i="13" s="1"/>
  <c r="G129" i="13"/>
  <c r="G132" i="13"/>
  <c r="E132" i="13"/>
  <c r="F132" i="13" s="1"/>
  <c r="G139" i="13"/>
  <c r="E139" i="13"/>
  <c r="F139" i="13" s="1"/>
  <c r="G141" i="13"/>
  <c r="E141" i="13"/>
  <c r="F141" i="13" s="1"/>
  <c r="E146" i="13"/>
  <c r="F146" i="13" s="1"/>
  <c r="G146" i="13"/>
  <c r="E150" i="13"/>
  <c r="F150" i="13" s="1"/>
  <c r="G174" i="13"/>
  <c r="E177" i="13"/>
  <c r="F177" i="13" s="1"/>
  <c r="G196" i="13"/>
  <c r="E196" i="13"/>
  <c r="F196" i="13" s="1"/>
  <c r="G198" i="13"/>
  <c r="E198" i="13"/>
  <c r="F198" i="13" s="1"/>
  <c r="G244" i="13"/>
  <c r="E244" i="13"/>
  <c r="F244" i="13" s="1"/>
  <c r="G270" i="13"/>
  <c r="E270" i="13"/>
  <c r="F270" i="13" s="1"/>
  <c r="G316" i="13"/>
  <c r="E316" i="13"/>
  <c r="F316" i="13" s="1"/>
  <c r="G345" i="13"/>
  <c r="E345" i="13"/>
  <c r="F345" i="13" s="1"/>
  <c r="G358" i="13"/>
  <c r="E358" i="13"/>
  <c r="F358" i="13" s="1"/>
  <c r="G366" i="13"/>
  <c r="E376" i="13"/>
  <c r="F376" i="13" s="1"/>
  <c r="G376" i="13"/>
  <c r="E378" i="13"/>
  <c r="F378" i="13" s="1"/>
  <c r="G378" i="13"/>
  <c r="E640" i="13"/>
  <c r="F640" i="13" s="1"/>
  <c r="G640" i="13"/>
  <c r="G676" i="13"/>
  <c r="E676" i="13"/>
  <c r="F676" i="13" s="1"/>
  <c r="G811" i="13"/>
  <c r="G849" i="13"/>
  <c r="E849" i="13"/>
  <c r="F849" i="13" s="1"/>
  <c r="E3" i="13"/>
  <c r="F3" i="13" s="1"/>
  <c r="G19" i="13"/>
  <c r="E19" i="13"/>
  <c r="F19" i="13" s="1"/>
  <c r="G21" i="13"/>
  <c r="E21" i="13"/>
  <c r="F21" i="13" s="1"/>
  <c r="E42" i="13"/>
  <c r="F42" i="13" s="1"/>
  <c r="G42" i="13"/>
  <c r="E46" i="13"/>
  <c r="F46" i="13" s="1"/>
  <c r="G70" i="13"/>
  <c r="F70" i="13"/>
  <c r="E73" i="13"/>
  <c r="F73" i="13" s="1"/>
  <c r="G89" i="13"/>
  <c r="G92" i="13"/>
  <c r="E92" i="13"/>
  <c r="F92" i="13" s="1"/>
  <c r="G99" i="13"/>
  <c r="E99" i="13"/>
  <c r="F99" i="13" s="1"/>
  <c r="G101" i="13"/>
  <c r="E101" i="13"/>
  <c r="F101" i="13" s="1"/>
  <c r="E106" i="13"/>
  <c r="F106" i="13" s="1"/>
  <c r="G106" i="13"/>
  <c r="E110" i="13"/>
  <c r="F110" i="13" s="1"/>
  <c r="G134" i="13"/>
  <c r="F134" i="13"/>
  <c r="E137" i="13"/>
  <c r="F137" i="13" s="1"/>
  <c r="G153" i="13"/>
  <c r="G156" i="13"/>
  <c r="E156" i="13"/>
  <c r="F156" i="13" s="1"/>
  <c r="G163" i="13"/>
  <c r="E163" i="13"/>
  <c r="F163" i="13" s="1"/>
  <c r="G165" i="13"/>
  <c r="E165" i="13"/>
  <c r="F165" i="13" s="1"/>
  <c r="E170" i="13"/>
  <c r="F170" i="13" s="1"/>
  <c r="G170" i="13"/>
  <c r="E174" i="13"/>
  <c r="F174" i="13" s="1"/>
  <c r="E194" i="13"/>
  <c r="F194" i="13" s="1"/>
  <c r="G194" i="13"/>
  <c r="G204" i="13"/>
  <c r="E204" i="13"/>
  <c r="F204" i="13" s="1"/>
  <c r="G206" i="13"/>
  <c r="E206" i="13"/>
  <c r="F206" i="13" s="1"/>
  <c r="E219" i="13"/>
  <c r="F219" i="13" s="1"/>
  <c r="G219" i="13"/>
  <c r="E240" i="13"/>
  <c r="F240" i="13" s="1"/>
  <c r="G240" i="13"/>
  <c r="E242" i="13"/>
  <c r="F242" i="13" s="1"/>
  <c r="G242" i="13"/>
  <c r="G254" i="13"/>
  <c r="F254" i="13"/>
  <c r="G289" i="13"/>
  <c r="E289" i="13"/>
  <c r="F289" i="13" s="1"/>
  <c r="G302" i="13"/>
  <c r="F302" i="13"/>
  <c r="E312" i="13"/>
  <c r="F312" i="13" s="1"/>
  <c r="G312" i="13"/>
  <c r="E314" i="13"/>
  <c r="F314" i="13" s="1"/>
  <c r="G314" i="13"/>
  <c r="G334" i="13"/>
  <c r="E334" i="13"/>
  <c r="F334" i="13" s="1"/>
  <c r="E366" i="13"/>
  <c r="F366" i="13" s="1"/>
  <c r="G14" i="13"/>
  <c r="G27" i="13"/>
  <c r="E27" i="13"/>
  <c r="F27" i="13" s="1"/>
  <c r="G29" i="13"/>
  <c r="E29" i="13"/>
  <c r="F29" i="13" s="1"/>
  <c r="G52" i="13"/>
  <c r="E52" i="13"/>
  <c r="F52" i="13" s="1"/>
  <c r="G59" i="13"/>
  <c r="E59" i="13"/>
  <c r="F59" i="13" s="1"/>
  <c r="G61" i="13"/>
  <c r="E61" i="13"/>
  <c r="F61" i="13" s="1"/>
  <c r="E66" i="13"/>
  <c r="F66" i="13" s="1"/>
  <c r="G66" i="13"/>
  <c r="G94" i="13"/>
  <c r="E97" i="13"/>
  <c r="F97" i="13" s="1"/>
  <c r="G116" i="13"/>
  <c r="E116" i="13"/>
  <c r="F116" i="13" s="1"/>
  <c r="G123" i="13"/>
  <c r="E123" i="13"/>
  <c r="F123" i="13" s="1"/>
  <c r="G125" i="13"/>
  <c r="E125" i="13"/>
  <c r="F125" i="13" s="1"/>
  <c r="E130" i="13"/>
  <c r="F130" i="13" s="1"/>
  <c r="G130" i="13"/>
  <c r="G158" i="13"/>
  <c r="E161" i="13"/>
  <c r="F161" i="13" s="1"/>
  <c r="G180" i="13"/>
  <c r="E180" i="13"/>
  <c r="F180" i="13" s="1"/>
  <c r="G187" i="13"/>
  <c r="E187" i="13"/>
  <c r="F187" i="13" s="1"/>
  <c r="G189" i="13"/>
  <c r="E189" i="13"/>
  <c r="F189" i="13" s="1"/>
  <c r="G212" i="13"/>
  <c r="E212" i="13"/>
  <c r="F212" i="13" s="1"/>
  <c r="G278" i="13"/>
  <c r="E278" i="13"/>
  <c r="F278" i="13" s="1"/>
  <c r="G286" i="13"/>
  <c r="E286" i="13"/>
  <c r="F286" i="13" s="1"/>
  <c r="G340" i="13"/>
  <c r="E340" i="13"/>
  <c r="F340" i="13" s="1"/>
  <c r="G545" i="13"/>
  <c r="E545" i="13"/>
  <c r="F545" i="13" s="1"/>
  <c r="G3" i="13"/>
  <c r="E14" i="13"/>
  <c r="F14" i="13" s="1"/>
  <c r="G17" i="13"/>
  <c r="E25" i="13"/>
  <c r="F25" i="13" s="1"/>
  <c r="E31" i="13"/>
  <c r="F31" i="13" s="1"/>
  <c r="G35" i="13"/>
  <c r="E35" i="13"/>
  <c r="F35" i="13" s="1"/>
  <c r="G37" i="13"/>
  <c r="E37" i="13"/>
  <c r="F37" i="13" s="1"/>
  <c r="G54" i="13"/>
  <c r="E57" i="13"/>
  <c r="F57" i="13" s="1"/>
  <c r="G73" i="13"/>
  <c r="G76" i="13"/>
  <c r="E76" i="13"/>
  <c r="F76" i="13" s="1"/>
  <c r="G83" i="13"/>
  <c r="E83" i="13"/>
  <c r="F83" i="13" s="1"/>
  <c r="G85" i="13"/>
  <c r="E85" i="13"/>
  <c r="F85" i="13" s="1"/>
  <c r="E90" i="13"/>
  <c r="F90" i="13" s="1"/>
  <c r="G90" i="13"/>
  <c r="E94" i="13"/>
  <c r="F94" i="13" s="1"/>
  <c r="G118" i="13"/>
  <c r="E121" i="13"/>
  <c r="F121" i="13" s="1"/>
  <c r="G137" i="13"/>
  <c r="G140" i="13"/>
  <c r="E140" i="13"/>
  <c r="F140" i="13" s="1"/>
  <c r="G147" i="13"/>
  <c r="E147" i="13"/>
  <c r="F147" i="13" s="1"/>
  <c r="G149" i="13"/>
  <c r="E149" i="13"/>
  <c r="F149" i="13" s="1"/>
  <c r="E154" i="13"/>
  <c r="F154" i="13" s="1"/>
  <c r="G154" i="13"/>
  <c r="E158" i="13"/>
  <c r="F158" i="13" s="1"/>
  <c r="G182" i="13"/>
  <c r="E185" i="13"/>
  <c r="F185" i="13" s="1"/>
  <c r="E200" i="13"/>
  <c r="F200" i="13" s="1"/>
  <c r="G200" i="13"/>
  <c r="E227" i="13"/>
  <c r="F227" i="13" s="1"/>
  <c r="G227" i="13"/>
  <c r="G284" i="13"/>
  <c r="E284" i="13"/>
  <c r="F284" i="13" s="1"/>
  <c r="E338" i="13"/>
  <c r="F338" i="13" s="1"/>
  <c r="G338" i="13"/>
  <c r="G342" i="13"/>
  <c r="E342" i="13"/>
  <c r="F342" i="13" s="1"/>
  <c r="E352" i="13"/>
  <c r="F352" i="13" s="1"/>
  <c r="G352" i="13"/>
  <c r="G503" i="13"/>
  <c r="E505" i="13"/>
  <c r="F505" i="13" s="1"/>
  <c r="G505" i="13"/>
  <c r="G519" i="13"/>
  <c r="E519" i="13"/>
  <c r="F519" i="13" s="1"/>
  <c r="G525" i="13"/>
  <c r="E525" i="13"/>
  <c r="F525" i="13" s="1"/>
  <c r="G532" i="13"/>
  <c r="E532" i="13"/>
  <c r="F532" i="13" s="1"/>
  <c r="G10" i="13"/>
  <c r="F10" i="13"/>
  <c r="G20" i="13"/>
  <c r="E20" i="13"/>
  <c r="F20" i="13" s="1"/>
  <c r="E33" i="13"/>
  <c r="F33" i="13" s="1"/>
  <c r="E39" i="13"/>
  <c r="F39" i="13" s="1"/>
  <c r="G43" i="13"/>
  <c r="E43" i="13"/>
  <c r="F43" i="13" s="1"/>
  <c r="G45" i="13"/>
  <c r="E45" i="13"/>
  <c r="F45" i="13" s="1"/>
  <c r="E50" i="13"/>
  <c r="F50" i="13" s="1"/>
  <c r="G50" i="13"/>
  <c r="E54" i="13"/>
  <c r="F54" i="13" s="1"/>
  <c r="G78" i="13"/>
  <c r="F78" i="13"/>
  <c r="E81" i="13"/>
  <c r="F81" i="13" s="1"/>
  <c r="G97" i="13"/>
  <c r="G100" i="13"/>
  <c r="E100" i="13"/>
  <c r="F100" i="13" s="1"/>
  <c r="G107" i="13"/>
  <c r="E107" i="13"/>
  <c r="F107" i="13" s="1"/>
  <c r="G109" i="13"/>
  <c r="E109" i="13"/>
  <c r="F109" i="13" s="1"/>
  <c r="E114" i="13"/>
  <c r="F114" i="13" s="1"/>
  <c r="G114" i="13"/>
  <c r="E118" i="13"/>
  <c r="F118" i="13" s="1"/>
  <c r="G142" i="13"/>
  <c r="F142" i="13"/>
  <c r="E145" i="13"/>
  <c r="F145" i="13" s="1"/>
  <c r="G161" i="13"/>
  <c r="G164" i="13"/>
  <c r="E164" i="13"/>
  <c r="F164" i="13" s="1"/>
  <c r="G171" i="13"/>
  <c r="E171" i="13"/>
  <c r="F171" i="13" s="1"/>
  <c r="G173" i="13"/>
  <c r="E173" i="13"/>
  <c r="F173" i="13" s="1"/>
  <c r="E178" i="13"/>
  <c r="F178" i="13" s="1"/>
  <c r="G178" i="13"/>
  <c r="E182" i="13"/>
  <c r="F182" i="13" s="1"/>
  <c r="G237" i="13"/>
  <c r="E237" i="13"/>
  <c r="F237" i="13" s="1"/>
  <c r="G297" i="13"/>
  <c r="E297" i="13"/>
  <c r="F297" i="13" s="1"/>
  <c r="E371" i="13"/>
  <c r="F371" i="13" s="1"/>
  <c r="G371" i="13"/>
  <c r="G373" i="13"/>
  <c r="E373" i="13"/>
  <c r="F373" i="13" s="1"/>
  <c r="E490" i="13"/>
  <c r="F490" i="13" s="1"/>
  <c r="G490" i="13"/>
  <c r="G492" i="13"/>
  <c r="E492" i="13"/>
  <c r="F492" i="13" s="1"/>
  <c r="G494" i="13"/>
  <c r="E494" i="13"/>
  <c r="F494" i="13" s="1"/>
  <c r="E503" i="13"/>
  <c r="F503" i="13" s="1"/>
  <c r="G13" i="13"/>
  <c r="F13" i="13"/>
  <c r="E18" i="13"/>
  <c r="F18" i="13" s="1"/>
  <c r="G18" i="13"/>
  <c r="G22" i="13"/>
  <c r="F22" i="13"/>
  <c r="G28" i="13"/>
  <c r="E28" i="13"/>
  <c r="F28" i="13" s="1"/>
  <c r="E41" i="13"/>
  <c r="F41" i="13" s="1"/>
  <c r="G60" i="13"/>
  <c r="E60" i="13"/>
  <c r="F60" i="13" s="1"/>
  <c r="G67" i="13"/>
  <c r="E67" i="13"/>
  <c r="F67" i="13" s="1"/>
  <c r="G69" i="13"/>
  <c r="E69" i="13"/>
  <c r="F69" i="13" s="1"/>
  <c r="E74" i="13"/>
  <c r="F74" i="13" s="1"/>
  <c r="G74" i="13"/>
  <c r="G102" i="13"/>
  <c r="F102" i="13"/>
  <c r="E105" i="13"/>
  <c r="F105" i="13" s="1"/>
  <c r="G124" i="13"/>
  <c r="E124" i="13"/>
  <c r="F124" i="13" s="1"/>
  <c r="G131" i="13"/>
  <c r="E131" i="13"/>
  <c r="F131" i="13" s="1"/>
  <c r="G133" i="13"/>
  <c r="E133" i="13"/>
  <c r="F133" i="13" s="1"/>
  <c r="E138" i="13"/>
  <c r="F138" i="13" s="1"/>
  <c r="G138" i="13"/>
  <c r="G166" i="13"/>
  <c r="F166" i="13"/>
  <c r="E169" i="13"/>
  <c r="F169" i="13" s="1"/>
  <c r="G188" i="13"/>
  <c r="E188" i="13"/>
  <c r="F188" i="13" s="1"/>
  <c r="G225" i="13"/>
  <c r="E225" i="13"/>
  <c r="F225" i="13" s="1"/>
  <c r="E259" i="13"/>
  <c r="F259" i="13" s="1"/>
  <c r="G259" i="13"/>
  <c r="E307" i="13"/>
  <c r="F307" i="13" s="1"/>
  <c r="G307" i="13"/>
  <c r="G309" i="13"/>
  <c r="E309" i="13"/>
  <c r="F309" i="13" s="1"/>
  <c r="G385" i="13"/>
  <c r="E385" i="13"/>
  <c r="F385" i="13" s="1"/>
  <c r="G193" i="13"/>
  <c r="G197" i="13"/>
  <c r="F197" i="13"/>
  <c r="E211" i="13"/>
  <c r="F211" i="13" s="1"/>
  <c r="E214" i="13"/>
  <c r="F214" i="13" s="1"/>
  <c r="E235" i="13"/>
  <c r="F235" i="13" s="1"/>
  <c r="F248" i="13"/>
  <c r="E250" i="13"/>
  <c r="F250" i="13" s="1"/>
  <c r="G250" i="13"/>
  <c r="G252" i="13"/>
  <c r="E252" i="13"/>
  <c r="F252" i="13" s="1"/>
  <c r="E267" i="13"/>
  <c r="F267" i="13" s="1"/>
  <c r="G277" i="13"/>
  <c r="E277" i="13"/>
  <c r="F277" i="13" s="1"/>
  <c r="G300" i="13"/>
  <c r="E300" i="13"/>
  <c r="F300" i="13" s="1"/>
  <c r="G326" i="13"/>
  <c r="F326" i="13"/>
  <c r="E331" i="13"/>
  <c r="F331" i="13" s="1"/>
  <c r="G357" i="13"/>
  <c r="E357" i="13"/>
  <c r="F357" i="13" s="1"/>
  <c r="E362" i="13"/>
  <c r="F362" i="13" s="1"/>
  <c r="G362" i="13"/>
  <c r="G364" i="13"/>
  <c r="E364" i="13"/>
  <c r="F364" i="13" s="1"/>
  <c r="G390" i="13"/>
  <c r="F390" i="13"/>
  <c r="E395" i="13"/>
  <c r="F395" i="13" s="1"/>
  <c r="E403" i="13"/>
  <c r="F403" i="13" s="1"/>
  <c r="G403" i="13"/>
  <c r="G429" i="13"/>
  <c r="E429" i="13"/>
  <c r="F429" i="13" s="1"/>
  <c r="E435" i="13"/>
  <c r="F435" i="13" s="1"/>
  <c r="G435" i="13"/>
  <c r="E466" i="13"/>
  <c r="F466" i="13" s="1"/>
  <c r="G466" i="13"/>
  <c r="G468" i="13"/>
  <c r="E468" i="13"/>
  <c r="F468" i="13" s="1"/>
  <c r="G470" i="13"/>
  <c r="E470" i="13"/>
  <c r="F470" i="13" s="1"/>
  <c r="G484" i="13"/>
  <c r="E484" i="13"/>
  <c r="F484" i="13" s="1"/>
  <c r="G486" i="13"/>
  <c r="E486" i="13"/>
  <c r="F486" i="13" s="1"/>
  <c r="G550" i="13"/>
  <c r="E550" i="13"/>
  <c r="F550" i="13" s="1"/>
  <c r="E202" i="13"/>
  <c r="F202" i="13" s="1"/>
  <c r="G202" i="13"/>
  <c r="G221" i="13"/>
  <c r="G229" i="13"/>
  <c r="E229" i="13"/>
  <c r="F229" i="13" s="1"/>
  <c r="G261" i="13"/>
  <c r="E261" i="13"/>
  <c r="F261" i="13" s="1"/>
  <c r="G276" i="13"/>
  <c r="E276" i="13"/>
  <c r="F276" i="13" s="1"/>
  <c r="E323" i="13"/>
  <c r="F323" i="13" s="1"/>
  <c r="G349" i="13"/>
  <c r="E349" i="13"/>
  <c r="F349" i="13" s="1"/>
  <c r="E354" i="13"/>
  <c r="F354" i="13" s="1"/>
  <c r="G354" i="13"/>
  <c r="G356" i="13"/>
  <c r="E356" i="13"/>
  <c r="F356" i="13" s="1"/>
  <c r="E387" i="13"/>
  <c r="F387" i="13" s="1"/>
  <c r="G477" i="13"/>
  <c r="E477" i="13"/>
  <c r="F477" i="13" s="1"/>
  <c r="G485" i="13"/>
  <c r="E485" i="13"/>
  <c r="F485" i="13" s="1"/>
  <c r="G527" i="13"/>
  <c r="E527" i="13"/>
  <c r="F527" i="13" s="1"/>
  <c r="F208" i="13"/>
  <c r="E210" i="13"/>
  <c r="F210" i="13" s="1"/>
  <c r="G210" i="13"/>
  <c r="E221" i="13"/>
  <c r="F221" i="13" s="1"/>
  <c r="F232" i="13"/>
  <c r="E234" i="13"/>
  <c r="F234" i="13" s="1"/>
  <c r="G234" i="13"/>
  <c r="G236" i="13"/>
  <c r="E236" i="13"/>
  <c r="F236" i="13" s="1"/>
  <c r="E251" i="13"/>
  <c r="F251" i="13" s="1"/>
  <c r="F264" i="13"/>
  <c r="E266" i="13"/>
  <c r="F266" i="13" s="1"/>
  <c r="G266" i="13"/>
  <c r="G268" i="13"/>
  <c r="E268" i="13"/>
  <c r="F268" i="13" s="1"/>
  <c r="E299" i="13"/>
  <c r="F299" i="13" s="1"/>
  <c r="G325" i="13"/>
  <c r="E325" i="13"/>
  <c r="F325" i="13" s="1"/>
  <c r="F328" i="13"/>
  <c r="E330" i="13"/>
  <c r="F330" i="13" s="1"/>
  <c r="G330" i="13"/>
  <c r="G332" i="13"/>
  <c r="E332" i="13"/>
  <c r="F332" i="13" s="1"/>
  <c r="E363" i="13"/>
  <c r="F363" i="13" s="1"/>
  <c r="G389" i="13"/>
  <c r="E389" i="13"/>
  <c r="F389" i="13" s="1"/>
  <c r="F392" i="13"/>
  <c r="E394" i="13"/>
  <c r="F394" i="13" s="1"/>
  <c r="G394" i="13"/>
  <c r="G396" i="13"/>
  <c r="E396" i="13"/>
  <c r="F396" i="13" s="1"/>
  <c r="G413" i="13"/>
  <c r="E413" i="13"/>
  <c r="F413" i="13" s="1"/>
  <c r="E419" i="13"/>
  <c r="F419" i="13" s="1"/>
  <c r="G419" i="13"/>
  <c r="G445" i="13"/>
  <c r="E445" i="13"/>
  <c r="F445" i="13" s="1"/>
  <c r="E457" i="13"/>
  <c r="F457" i="13" s="1"/>
  <c r="G457" i="13"/>
  <c r="E506" i="13"/>
  <c r="F506" i="13" s="1"/>
  <c r="G561" i="13"/>
  <c r="E561" i="13"/>
  <c r="F561" i="13" s="1"/>
  <c r="G566" i="13"/>
  <c r="E566" i="13"/>
  <c r="F566" i="13" s="1"/>
  <c r="G597" i="13"/>
  <c r="E597" i="13"/>
  <c r="F597" i="13" s="1"/>
  <c r="G208" i="13"/>
  <c r="F216" i="13"/>
  <c r="E218" i="13"/>
  <c r="F218" i="13" s="1"/>
  <c r="G218" i="13"/>
  <c r="G232" i="13"/>
  <c r="E249" i="13"/>
  <c r="F249" i="13" s="1"/>
  <c r="G253" i="13"/>
  <c r="E253" i="13"/>
  <c r="F253" i="13" s="1"/>
  <c r="G264" i="13"/>
  <c r="E281" i="13"/>
  <c r="F281" i="13" s="1"/>
  <c r="E291" i="13"/>
  <c r="F291" i="13" s="1"/>
  <c r="G301" i="13"/>
  <c r="E301" i="13"/>
  <c r="F301" i="13" s="1"/>
  <c r="F304" i="13"/>
  <c r="E306" i="13"/>
  <c r="F306" i="13" s="1"/>
  <c r="G306" i="13"/>
  <c r="G308" i="13"/>
  <c r="E308" i="13"/>
  <c r="F308" i="13" s="1"/>
  <c r="G323" i="13"/>
  <c r="G328" i="13"/>
  <c r="E339" i="13"/>
  <c r="F339" i="13" s="1"/>
  <c r="E361" i="13"/>
  <c r="F361" i="13" s="1"/>
  <c r="G365" i="13"/>
  <c r="E365" i="13"/>
  <c r="F365" i="13" s="1"/>
  <c r="F368" i="13"/>
  <c r="E370" i="13"/>
  <c r="F370" i="13" s="1"/>
  <c r="G370" i="13"/>
  <c r="G372" i="13"/>
  <c r="E372" i="13"/>
  <c r="F372" i="13" s="1"/>
  <c r="G387" i="13"/>
  <c r="G392" i="13"/>
  <c r="G398" i="13"/>
  <c r="F398" i="13"/>
  <c r="G455" i="13"/>
  <c r="E481" i="13"/>
  <c r="F481" i="13" s="1"/>
  <c r="G481" i="13"/>
  <c r="G553" i="13"/>
  <c r="E553" i="13"/>
  <c r="F553" i="13" s="1"/>
  <c r="E580" i="13"/>
  <c r="F580" i="13" s="1"/>
  <c r="G580" i="13"/>
  <c r="E195" i="13"/>
  <c r="F195" i="13" s="1"/>
  <c r="G216" i="13"/>
  <c r="F224" i="13"/>
  <c r="E226" i="13"/>
  <c r="F226" i="13" s="1"/>
  <c r="G226" i="13"/>
  <c r="G228" i="13"/>
  <c r="E228" i="13"/>
  <c r="F228" i="13" s="1"/>
  <c r="E243" i="13"/>
  <c r="F243" i="13" s="1"/>
  <c r="G249" i="13"/>
  <c r="G251" i="13"/>
  <c r="F256" i="13"/>
  <c r="E258" i="13"/>
  <c r="F258" i="13" s="1"/>
  <c r="G258" i="13"/>
  <c r="G260" i="13"/>
  <c r="E260" i="13"/>
  <c r="F260" i="13" s="1"/>
  <c r="E273" i="13"/>
  <c r="F273" i="13" s="1"/>
  <c r="G281" i="13"/>
  <c r="E283" i="13"/>
  <c r="F283" i="13" s="1"/>
  <c r="G293" i="13"/>
  <c r="E293" i="13"/>
  <c r="F293" i="13" s="1"/>
  <c r="G299" i="13"/>
  <c r="G304" i="13"/>
  <c r="E315" i="13"/>
  <c r="F315" i="13" s="1"/>
  <c r="E337" i="13"/>
  <c r="F337" i="13" s="1"/>
  <c r="G341" i="13"/>
  <c r="E341" i="13"/>
  <c r="F341" i="13" s="1"/>
  <c r="F344" i="13"/>
  <c r="E346" i="13"/>
  <c r="F346" i="13" s="1"/>
  <c r="G346" i="13"/>
  <c r="G348" i="13"/>
  <c r="E348" i="13"/>
  <c r="F348" i="13" s="1"/>
  <c r="G361" i="13"/>
  <c r="G363" i="13"/>
  <c r="G368" i="13"/>
  <c r="E379" i="13"/>
  <c r="F379" i="13" s="1"/>
  <c r="G405" i="13"/>
  <c r="E405" i="13"/>
  <c r="F405" i="13" s="1"/>
  <c r="E411" i="13"/>
  <c r="F411" i="13" s="1"/>
  <c r="G411" i="13"/>
  <c r="G437" i="13"/>
  <c r="E437" i="13"/>
  <c r="F437" i="13" s="1"/>
  <c r="E443" i="13"/>
  <c r="F443" i="13" s="1"/>
  <c r="G443" i="13"/>
  <c r="E455" i="13"/>
  <c r="F455" i="13" s="1"/>
  <c r="F473" i="13"/>
  <c r="G506" i="13"/>
  <c r="E514" i="13"/>
  <c r="F514" i="13" s="1"/>
  <c r="G514" i="13"/>
  <c r="G563" i="13"/>
  <c r="F563" i="13"/>
  <c r="E203" i="13"/>
  <c r="F203" i="13" s="1"/>
  <c r="G220" i="13"/>
  <c r="E220" i="13"/>
  <c r="F220" i="13" s="1"/>
  <c r="G230" i="13"/>
  <c r="F230" i="13"/>
  <c r="G245" i="13"/>
  <c r="E245" i="13"/>
  <c r="F245" i="13" s="1"/>
  <c r="G262" i="13"/>
  <c r="F262" i="13"/>
  <c r="E275" i="13"/>
  <c r="F275" i="13" s="1"/>
  <c r="G285" i="13"/>
  <c r="E285" i="13"/>
  <c r="F285" i="13" s="1"/>
  <c r="G317" i="13"/>
  <c r="E317" i="13"/>
  <c r="F317" i="13" s="1"/>
  <c r="E322" i="13"/>
  <c r="F322" i="13" s="1"/>
  <c r="G322" i="13"/>
  <c r="G324" i="13"/>
  <c r="E324" i="13"/>
  <c r="F324" i="13" s="1"/>
  <c r="G350" i="13"/>
  <c r="F350" i="13"/>
  <c r="E355" i="13"/>
  <c r="F355" i="13" s="1"/>
  <c r="G381" i="13"/>
  <c r="E381" i="13"/>
  <c r="F381" i="13" s="1"/>
  <c r="E386" i="13"/>
  <c r="F386" i="13" s="1"/>
  <c r="G386" i="13"/>
  <c r="G388" i="13"/>
  <c r="E388" i="13"/>
  <c r="F388" i="13" s="1"/>
  <c r="G460" i="13"/>
  <c r="E460" i="13"/>
  <c r="F460" i="13" s="1"/>
  <c r="G462" i="13"/>
  <c r="E462" i="13"/>
  <c r="F462" i="13" s="1"/>
  <c r="E533" i="13"/>
  <c r="F533" i="13" s="1"/>
  <c r="G533" i="13"/>
  <c r="E544" i="13"/>
  <c r="F544" i="13" s="1"/>
  <c r="G544" i="13"/>
  <c r="G399" i="13"/>
  <c r="F399" i="13"/>
  <c r="G407" i="13"/>
  <c r="F407" i="13"/>
  <c r="G415" i="13"/>
  <c r="F415" i="13"/>
  <c r="G423" i="13"/>
  <c r="F423" i="13"/>
  <c r="G431" i="13"/>
  <c r="F431" i="13"/>
  <c r="G439" i="13"/>
  <c r="F439" i="13"/>
  <c r="G447" i="13"/>
  <c r="F447" i="13"/>
  <c r="G453" i="13"/>
  <c r="E453" i="13"/>
  <c r="F453" i="13" s="1"/>
  <c r="G479" i="13"/>
  <c r="F479" i="13"/>
  <c r="G501" i="13"/>
  <c r="E501" i="13"/>
  <c r="F501" i="13" s="1"/>
  <c r="G508" i="13"/>
  <c r="E508" i="13"/>
  <c r="F508" i="13" s="1"/>
  <c r="G510" i="13"/>
  <c r="E510" i="13"/>
  <c r="F510" i="13" s="1"/>
  <c r="E530" i="13"/>
  <c r="F530" i="13" s="1"/>
  <c r="E557" i="13"/>
  <c r="F557" i="13" s="1"/>
  <c r="G557" i="13"/>
  <c r="E572" i="13"/>
  <c r="F572" i="13" s="1"/>
  <c r="G572" i="13"/>
  <c r="G585" i="13"/>
  <c r="E585" i="13"/>
  <c r="F585" i="13" s="1"/>
  <c r="E624" i="13"/>
  <c r="F624" i="13" s="1"/>
  <c r="G624" i="13"/>
  <c r="E642" i="13"/>
  <c r="F642" i="13" s="1"/>
  <c r="G642" i="13"/>
  <c r="G401" i="13"/>
  <c r="G409" i="13"/>
  <c r="G417" i="13"/>
  <c r="G425" i="13"/>
  <c r="G433" i="13"/>
  <c r="G441" i="13"/>
  <c r="G449" i="13"/>
  <c r="G463" i="13"/>
  <c r="F463" i="13"/>
  <c r="G487" i="13"/>
  <c r="F487" i="13"/>
  <c r="G509" i="13"/>
  <c r="E509" i="13"/>
  <c r="F509" i="13" s="1"/>
  <c r="G516" i="13"/>
  <c r="E516" i="13"/>
  <c r="F516" i="13" s="1"/>
  <c r="G518" i="13"/>
  <c r="E518" i="13"/>
  <c r="F518" i="13" s="1"/>
  <c r="G521" i="13"/>
  <c r="E541" i="13"/>
  <c r="F541" i="13" s="1"/>
  <c r="G541" i="13"/>
  <c r="G556" i="13"/>
  <c r="E556" i="13"/>
  <c r="F556" i="13" s="1"/>
  <c r="G613" i="13"/>
  <c r="E613" i="13"/>
  <c r="F613" i="13" s="1"/>
  <c r="E674" i="13"/>
  <c r="F674" i="13" s="1"/>
  <c r="G674" i="13"/>
  <c r="G404" i="13"/>
  <c r="E404" i="13"/>
  <c r="F404" i="13" s="1"/>
  <c r="G406" i="13"/>
  <c r="E406" i="13"/>
  <c r="F406" i="13" s="1"/>
  <c r="G412" i="13"/>
  <c r="E412" i="13"/>
  <c r="F412" i="13" s="1"/>
  <c r="G414" i="13"/>
  <c r="E414" i="13"/>
  <c r="F414" i="13" s="1"/>
  <c r="G420" i="13"/>
  <c r="E420" i="13"/>
  <c r="F420" i="13" s="1"/>
  <c r="G422" i="13"/>
  <c r="E422" i="13"/>
  <c r="F422" i="13" s="1"/>
  <c r="G428" i="13"/>
  <c r="E428" i="13"/>
  <c r="F428" i="13" s="1"/>
  <c r="G430" i="13"/>
  <c r="E430" i="13"/>
  <c r="F430" i="13" s="1"/>
  <c r="G436" i="13"/>
  <c r="E436" i="13"/>
  <c r="F436" i="13" s="1"/>
  <c r="G438" i="13"/>
  <c r="E438" i="13"/>
  <c r="F438" i="13" s="1"/>
  <c r="G444" i="13"/>
  <c r="E444" i="13"/>
  <c r="F444" i="13" s="1"/>
  <c r="G446" i="13"/>
  <c r="E446" i="13"/>
  <c r="F446" i="13" s="1"/>
  <c r="E474" i="13"/>
  <c r="F474" i="13" s="1"/>
  <c r="G476" i="13"/>
  <c r="E476" i="13"/>
  <c r="F476" i="13" s="1"/>
  <c r="G478" i="13"/>
  <c r="E478" i="13"/>
  <c r="F478" i="13" s="1"/>
  <c r="E498" i="13"/>
  <c r="F498" i="13" s="1"/>
  <c r="G511" i="13"/>
  <c r="F511" i="13"/>
  <c r="G536" i="13"/>
  <c r="E536" i="13"/>
  <c r="F536" i="13" s="1"/>
  <c r="G547" i="13"/>
  <c r="E560" i="13"/>
  <c r="F560" i="13" s="1"/>
  <c r="G569" i="13"/>
  <c r="E569" i="13"/>
  <c r="F569" i="13" s="1"/>
  <c r="G629" i="13"/>
  <c r="E629" i="13"/>
  <c r="F629" i="13" s="1"/>
  <c r="E400" i="13"/>
  <c r="F400" i="13" s="1"/>
  <c r="E402" i="13"/>
  <c r="F402" i="13" s="1"/>
  <c r="E410" i="13"/>
  <c r="F410" i="13" s="1"/>
  <c r="E418" i="13"/>
  <c r="F418" i="13" s="1"/>
  <c r="E426" i="13"/>
  <c r="F426" i="13" s="1"/>
  <c r="E434" i="13"/>
  <c r="F434" i="13" s="1"/>
  <c r="E442" i="13"/>
  <c r="F442" i="13" s="1"/>
  <c r="E450" i="13"/>
  <c r="F450" i="13" s="1"/>
  <c r="G452" i="13"/>
  <c r="E452" i="13"/>
  <c r="F452" i="13" s="1"/>
  <c r="G454" i="13"/>
  <c r="E454" i="13"/>
  <c r="F454" i="13" s="1"/>
  <c r="G469" i="13"/>
  <c r="E469" i="13"/>
  <c r="F469" i="13" s="1"/>
  <c r="G493" i="13"/>
  <c r="E493" i="13"/>
  <c r="F493" i="13" s="1"/>
  <c r="G500" i="13"/>
  <c r="E500" i="13"/>
  <c r="F500" i="13" s="1"/>
  <c r="G502" i="13"/>
  <c r="E502" i="13"/>
  <c r="F502" i="13" s="1"/>
  <c r="E522" i="13"/>
  <c r="F522" i="13" s="1"/>
  <c r="E547" i="13"/>
  <c r="F547" i="13" s="1"/>
  <c r="G560" i="13"/>
  <c r="G594" i="13"/>
  <c r="E594" i="13"/>
  <c r="F594" i="13" s="1"/>
  <c r="E659" i="13"/>
  <c r="F659" i="13" s="1"/>
  <c r="G659" i="13"/>
  <c r="E456" i="13"/>
  <c r="F456" i="13" s="1"/>
  <c r="E458" i="13"/>
  <c r="F458" i="13" s="1"/>
  <c r="G471" i="13"/>
  <c r="F471" i="13"/>
  <c r="G474" i="13"/>
  <c r="E482" i="13"/>
  <c r="F482" i="13" s="1"/>
  <c r="G495" i="13"/>
  <c r="F495" i="13"/>
  <c r="G517" i="13"/>
  <c r="E517" i="13"/>
  <c r="F517" i="13" s="1"/>
  <c r="G524" i="13"/>
  <c r="E524" i="13"/>
  <c r="F524" i="13" s="1"/>
  <c r="G526" i="13"/>
  <c r="E526" i="13"/>
  <c r="F526" i="13" s="1"/>
  <c r="G540" i="13"/>
  <c r="E540" i="13"/>
  <c r="F540" i="13" s="1"/>
  <c r="G577" i="13"/>
  <c r="E577" i="13"/>
  <c r="F577" i="13" s="1"/>
  <c r="E592" i="13"/>
  <c r="F592" i="13" s="1"/>
  <c r="G592" i="13"/>
  <c r="G610" i="13"/>
  <c r="E610" i="13"/>
  <c r="F610" i="13" s="1"/>
  <c r="G646" i="13"/>
  <c r="E646" i="13"/>
  <c r="F646" i="13" s="1"/>
  <c r="G648" i="13"/>
  <c r="E648" i="13"/>
  <c r="F648" i="13" s="1"/>
  <c r="G655" i="13"/>
  <c r="E655" i="13"/>
  <c r="F655" i="13" s="1"/>
  <c r="E608" i="13"/>
  <c r="F608" i="13" s="1"/>
  <c r="G608" i="13"/>
  <c r="G626" i="13"/>
  <c r="E626" i="13"/>
  <c r="F626" i="13" s="1"/>
  <c r="G644" i="13"/>
  <c r="E644" i="13"/>
  <c r="F644" i="13" s="1"/>
  <c r="G451" i="13"/>
  <c r="G475" i="13"/>
  <c r="G555" i="13"/>
  <c r="E573" i="13"/>
  <c r="F573" i="13" s="1"/>
  <c r="E581" i="13"/>
  <c r="F581" i="13" s="1"/>
  <c r="E588" i="13"/>
  <c r="F588" i="13" s="1"/>
  <c r="G590" i="13"/>
  <c r="F590" i="13"/>
  <c r="G599" i="13"/>
  <c r="E599" i="13"/>
  <c r="F599" i="13" s="1"/>
  <c r="E604" i="13"/>
  <c r="F604" i="13" s="1"/>
  <c r="G606" i="13"/>
  <c r="F606" i="13"/>
  <c r="G615" i="13"/>
  <c r="E615" i="13"/>
  <c r="F615" i="13" s="1"/>
  <c r="E620" i="13"/>
  <c r="F620" i="13" s="1"/>
  <c r="G622" i="13"/>
  <c r="F622" i="13"/>
  <c r="G631" i="13"/>
  <c r="E631" i="13"/>
  <c r="F631" i="13" s="1"/>
  <c r="E636" i="13"/>
  <c r="F636" i="13" s="1"/>
  <c r="G638" i="13"/>
  <c r="F638" i="13"/>
  <c r="E650" i="13"/>
  <c r="F650" i="13" s="1"/>
  <c r="G650" i="13"/>
  <c r="G652" i="13"/>
  <c r="E652" i="13"/>
  <c r="F652" i="13" s="1"/>
  <c r="G663" i="13"/>
  <c r="E663" i="13"/>
  <c r="F663" i="13" s="1"/>
  <c r="E667" i="13"/>
  <c r="F667" i="13" s="1"/>
  <c r="G678" i="13"/>
  <c r="E678" i="13"/>
  <c r="F678" i="13" s="1"/>
  <c r="G688" i="13"/>
  <c r="E688" i="13"/>
  <c r="F688" i="13" s="1"/>
  <c r="G767" i="13"/>
  <c r="E767" i="13"/>
  <c r="F767" i="13" s="1"/>
  <c r="G543" i="13"/>
  <c r="E543" i="13"/>
  <c r="F543" i="13" s="1"/>
  <c r="G559" i="13"/>
  <c r="E559" i="13"/>
  <c r="F559" i="13" s="1"/>
  <c r="G574" i="13"/>
  <c r="F574" i="13"/>
  <c r="G582" i="13"/>
  <c r="F582" i="13"/>
  <c r="G601" i="13"/>
  <c r="F601" i="13"/>
  <c r="G617" i="13"/>
  <c r="F617" i="13"/>
  <c r="G633" i="13"/>
  <c r="F633" i="13"/>
  <c r="G670" i="13"/>
  <c r="E670" i="13"/>
  <c r="F670" i="13" s="1"/>
  <c r="G672" i="13"/>
  <c r="E672" i="13"/>
  <c r="F672" i="13" s="1"/>
  <c r="G709" i="13"/>
  <c r="E709" i="13"/>
  <c r="F709" i="13" s="1"/>
  <c r="G591" i="13"/>
  <c r="E591" i="13"/>
  <c r="F591" i="13" s="1"/>
  <c r="E596" i="13"/>
  <c r="F596" i="13" s="1"/>
  <c r="G598" i="13"/>
  <c r="G607" i="13"/>
  <c r="E607" i="13"/>
  <c r="F607" i="13" s="1"/>
  <c r="E612" i="13"/>
  <c r="F612" i="13" s="1"/>
  <c r="G614" i="13"/>
  <c r="G623" i="13"/>
  <c r="E623" i="13"/>
  <c r="F623" i="13" s="1"/>
  <c r="E628" i="13"/>
  <c r="F628" i="13" s="1"/>
  <c r="G630" i="13"/>
  <c r="G639" i="13"/>
  <c r="E639" i="13"/>
  <c r="F639" i="13" s="1"/>
  <c r="G647" i="13"/>
  <c r="E647" i="13"/>
  <c r="F647" i="13" s="1"/>
  <c r="E651" i="13"/>
  <c r="F651" i="13" s="1"/>
  <c r="E666" i="13"/>
  <c r="F666" i="13" s="1"/>
  <c r="G666" i="13"/>
  <c r="G668" i="13"/>
  <c r="E668" i="13"/>
  <c r="F668" i="13" s="1"/>
  <c r="G685" i="13"/>
  <c r="E685" i="13"/>
  <c r="F685" i="13" s="1"/>
  <c r="G703" i="13"/>
  <c r="E703" i="13"/>
  <c r="F703" i="13" s="1"/>
  <c r="G535" i="13"/>
  <c r="E535" i="13"/>
  <c r="F535" i="13" s="1"/>
  <c r="E552" i="13"/>
  <c r="F552" i="13" s="1"/>
  <c r="E568" i="13"/>
  <c r="F568" i="13" s="1"/>
  <c r="E576" i="13"/>
  <c r="F576" i="13" s="1"/>
  <c r="E584" i="13"/>
  <c r="F584" i="13" s="1"/>
  <c r="G662" i="13"/>
  <c r="E662" i="13"/>
  <c r="F662" i="13" s="1"/>
  <c r="G664" i="13"/>
  <c r="E664" i="13"/>
  <c r="F664" i="13" s="1"/>
  <c r="G677" i="13"/>
  <c r="E677" i="13"/>
  <c r="F677" i="13" s="1"/>
  <c r="G741" i="13"/>
  <c r="E741" i="13"/>
  <c r="F741" i="13" s="1"/>
  <c r="E451" i="13"/>
  <c r="F451" i="13" s="1"/>
  <c r="E459" i="13"/>
  <c r="F459" i="13" s="1"/>
  <c r="E467" i="13"/>
  <c r="F467" i="13" s="1"/>
  <c r="E475" i="13"/>
  <c r="F475" i="13" s="1"/>
  <c r="E483" i="13"/>
  <c r="F483" i="13" s="1"/>
  <c r="E491" i="13"/>
  <c r="F491" i="13" s="1"/>
  <c r="E499" i="13"/>
  <c r="F499" i="13" s="1"/>
  <c r="E507" i="13"/>
  <c r="F507" i="13" s="1"/>
  <c r="E515" i="13"/>
  <c r="F515" i="13" s="1"/>
  <c r="E523" i="13"/>
  <c r="F523" i="13" s="1"/>
  <c r="E539" i="13"/>
  <c r="F539" i="13" s="1"/>
  <c r="G552" i="13"/>
  <c r="E555" i="13"/>
  <c r="F555" i="13" s="1"/>
  <c r="G568" i="13"/>
  <c r="G576" i="13"/>
  <c r="G584" i="13"/>
  <c r="G589" i="13"/>
  <c r="E589" i="13"/>
  <c r="F589" i="13" s="1"/>
  <c r="G596" i="13"/>
  <c r="E598" i="13"/>
  <c r="F598" i="13" s="1"/>
  <c r="E600" i="13"/>
  <c r="F600" i="13" s="1"/>
  <c r="G605" i="13"/>
  <c r="E605" i="13"/>
  <c r="F605" i="13" s="1"/>
  <c r="G612" i="13"/>
  <c r="E614" i="13"/>
  <c r="F614" i="13" s="1"/>
  <c r="E616" i="13"/>
  <c r="F616" i="13" s="1"/>
  <c r="G621" i="13"/>
  <c r="E621" i="13"/>
  <c r="F621" i="13" s="1"/>
  <c r="G628" i="13"/>
  <c r="E630" i="13"/>
  <c r="F630" i="13" s="1"/>
  <c r="E632" i="13"/>
  <c r="F632" i="13" s="1"/>
  <c r="G637" i="13"/>
  <c r="E637" i="13"/>
  <c r="F637" i="13" s="1"/>
  <c r="E643" i="13"/>
  <c r="F643" i="13" s="1"/>
  <c r="G651" i="13"/>
  <c r="E658" i="13"/>
  <c r="F658" i="13" s="1"/>
  <c r="G658" i="13"/>
  <c r="G660" i="13"/>
  <c r="E660" i="13"/>
  <c r="F660" i="13" s="1"/>
  <c r="G671" i="13"/>
  <c r="E671" i="13"/>
  <c r="F671" i="13" s="1"/>
  <c r="E675" i="13"/>
  <c r="F675" i="13" s="1"/>
  <c r="G735" i="13"/>
  <c r="E735" i="13"/>
  <c r="F735" i="13" s="1"/>
  <c r="G551" i="13"/>
  <c r="E551" i="13"/>
  <c r="F551" i="13" s="1"/>
  <c r="F565" i="13"/>
  <c r="G567" i="13"/>
  <c r="E567" i="13"/>
  <c r="F567" i="13" s="1"/>
  <c r="G575" i="13"/>
  <c r="E575" i="13"/>
  <c r="F575" i="13" s="1"/>
  <c r="G583" i="13"/>
  <c r="E583" i="13"/>
  <c r="F583" i="13" s="1"/>
  <c r="G593" i="13"/>
  <c r="F593" i="13"/>
  <c r="G600" i="13"/>
  <c r="G609" i="13"/>
  <c r="F609" i="13"/>
  <c r="G616" i="13"/>
  <c r="G625" i="13"/>
  <c r="F625" i="13"/>
  <c r="G632" i="13"/>
  <c r="G654" i="13"/>
  <c r="E654" i="13"/>
  <c r="F654" i="13" s="1"/>
  <c r="G656" i="13"/>
  <c r="E656" i="13"/>
  <c r="F656" i="13" s="1"/>
  <c r="G686" i="13"/>
  <c r="E686" i="13"/>
  <c r="F686" i="13" s="1"/>
  <c r="G773" i="13"/>
  <c r="F679" i="13"/>
  <c r="F687" i="13"/>
  <c r="G690" i="13"/>
  <c r="E690" i="13"/>
  <c r="F690" i="13" s="1"/>
  <c r="E692" i="13"/>
  <c r="F692" i="13" s="1"/>
  <c r="G692" i="13"/>
  <c r="E707" i="13"/>
  <c r="F707" i="13" s="1"/>
  <c r="G718" i="13"/>
  <c r="E718" i="13"/>
  <c r="F718" i="13" s="1"/>
  <c r="G720" i="13"/>
  <c r="E720" i="13"/>
  <c r="F720" i="13" s="1"/>
  <c r="G722" i="13"/>
  <c r="E722" i="13"/>
  <c r="F722" i="13" s="1"/>
  <c r="E724" i="13"/>
  <c r="F724" i="13" s="1"/>
  <c r="G724" i="13"/>
  <c r="E739" i="13"/>
  <c r="F739" i="13" s="1"/>
  <c r="G750" i="13"/>
  <c r="E750" i="13"/>
  <c r="F750" i="13" s="1"/>
  <c r="G752" i="13"/>
  <c r="G754" i="13"/>
  <c r="E754" i="13"/>
  <c r="F754" i="13" s="1"/>
  <c r="E756" i="13"/>
  <c r="F756" i="13" s="1"/>
  <c r="G756" i="13"/>
  <c r="E771" i="13"/>
  <c r="F771" i="13" s="1"/>
  <c r="G782" i="13"/>
  <c r="E782" i="13"/>
  <c r="F782" i="13" s="1"/>
  <c r="G784" i="13"/>
  <c r="E784" i="13"/>
  <c r="F784" i="13" s="1"/>
  <c r="G786" i="13"/>
  <c r="E786" i="13"/>
  <c r="F786" i="13" s="1"/>
  <c r="G788" i="13"/>
  <c r="G795" i="13"/>
  <c r="E795" i="13"/>
  <c r="F795" i="13" s="1"/>
  <c r="G813" i="13"/>
  <c r="E813" i="13"/>
  <c r="F813" i="13" s="1"/>
  <c r="G819" i="13"/>
  <c r="E819" i="13"/>
  <c r="F819" i="13" s="1"/>
  <c r="G826" i="13"/>
  <c r="E826" i="13"/>
  <c r="F826" i="13" s="1"/>
  <c r="G860" i="13"/>
  <c r="E860" i="13"/>
  <c r="F860" i="13" s="1"/>
  <c r="G695" i="13"/>
  <c r="E695" i="13"/>
  <c r="F695" i="13" s="1"/>
  <c r="G701" i="13"/>
  <c r="E701" i="13"/>
  <c r="F701" i="13" s="1"/>
  <c r="G727" i="13"/>
  <c r="E727" i="13"/>
  <c r="F727" i="13" s="1"/>
  <c r="G759" i="13"/>
  <c r="E759" i="13"/>
  <c r="F759" i="13" s="1"/>
  <c r="G765" i="13"/>
  <c r="E765" i="13"/>
  <c r="F765" i="13" s="1"/>
  <c r="G797" i="13"/>
  <c r="E797" i="13"/>
  <c r="F797" i="13" s="1"/>
  <c r="G803" i="13"/>
  <c r="E803" i="13"/>
  <c r="F803" i="13" s="1"/>
  <c r="G889" i="13"/>
  <c r="E889" i="13"/>
  <c r="F889" i="13" s="1"/>
  <c r="G1027" i="13"/>
  <c r="E699" i="13"/>
  <c r="F699" i="13" s="1"/>
  <c r="G710" i="13"/>
  <c r="E710" i="13"/>
  <c r="F710" i="13" s="1"/>
  <c r="G712" i="13"/>
  <c r="E712" i="13"/>
  <c r="F712" i="13" s="1"/>
  <c r="G714" i="13"/>
  <c r="E714" i="13"/>
  <c r="F714" i="13" s="1"/>
  <c r="E716" i="13"/>
  <c r="F716" i="13" s="1"/>
  <c r="G716" i="13"/>
  <c r="E731" i="13"/>
  <c r="F731" i="13" s="1"/>
  <c r="G742" i="13"/>
  <c r="G744" i="13"/>
  <c r="E744" i="13"/>
  <c r="F744" i="13" s="1"/>
  <c r="G746" i="13"/>
  <c r="E746" i="13"/>
  <c r="F746" i="13" s="1"/>
  <c r="E748" i="13"/>
  <c r="F748" i="13" s="1"/>
  <c r="G748" i="13"/>
  <c r="G774" i="13"/>
  <c r="E774" i="13"/>
  <c r="F774" i="13" s="1"/>
  <c r="G776" i="13"/>
  <c r="E776" i="13"/>
  <c r="F776" i="13" s="1"/>
  <c r="G778" i="13"/>
  <c r="E780" i="13"/>
  <c r="F780" i="13" s="1"/>
  <c r="G780" i="13"/>
  <c r="G827" i="13"/>
  <c r="G834" i="13"/>
  <c r="E834" i="13"/>
  <c r="F834" i="13" s="1"/>
  <c r="G836" i="13"/>
  <c r="E836" i="13"/>
  <c r="F836" i="13" s="1"/>
  <c r="G842" i="13"/>
  <c r="G850" i="13"/>
  <c r="E850" i="13"/>
  <c r="F850" i="13" s="1"/>
  <c r="G867" i="13"/>
  <c r="G973" i="13"/>
  <c r="G981" i="13"/>
  <c r="E981" i="13"/>
  <c r="F981" i="13" s="1"/>
  <c r="E645" i="13"/>
  <c r="F645" i="13" s="1"/>
  <c r="E653" i="13"/>
  <c r="F653" i="13" s="1"/>
  <c r="E661" i="13"/>
  <c r="F661" i="13" s="1"/>
  <c r="E669" i="13"/>
  <c r="F669" i="13" s="1"/>
  <c r="G679" i="13"/>
  <c r="G687" i="13"/>
  <c r="G693" i="13"/>
  <c r="E693" i="13"/>
  <c r="F693" i="13" s="1"/>
  <c r="G719" i="13"/>
  <c r="E719" i="13"/>
  <c r="F719" i="13" s="1"/>
  <c r="G725" i="13"/>
  <c r="E725" i="13"/>
  <c r="F725" i="13" s="1"/>
  <c r="G751" i="13"/>
  <c r="E751" i="13"/>
  <c r="F751" i="13" s="1"/>
  <c r="G757" i="13"/>
  <c r="G783" i="13"/>
  <c r="G789" i="13"/>
  <c r="E789" i="13"/>
  <c r="F789" i="13" s="1"/>
  <c r="G818" i="13"/>
  <c r="E818" i="13"/>
  <c r="F818" i="13" s="1"/>
  <c r="E909" i="13"/>
  <c r="F909" i="13" s="1"/>
  <c r="G909" i="13"/>
  <c r="E691" i="13"/>
  <c r="F691" i="13" s="1"/>
  <c r="G699" i="13"/>
  <c r="G702" i="13"/>
  <c r="E702" i="13"/>
  <c r="F702" i="13" s="1"/>
  <c r="G704" i="13"/>
  <c r="E704" i="13"/>
  <c r="F704" i="13" s="1"/>
  <c r="G706" i="13"/>
  <c r="E706" i="13"/>
  <c r="F706" i="13" s="1"/>
  <c r="E708" i="13"/>
  <c r="F708" i="13" s="1"/>
  <c r="G708" i="13"/>
  <c r="E723" i="13"/>
  <c r="F723" i="13" s="1"/>
  <c r="G731" i="13"/>
  <c r="G734" i="13"/>
  <c r="E734" i="13"/>
  <c r="F734" i="13" s="1"/>
  <c r="G736" i="13"/>
  <c r="E736" i="13"/>
  <c r="F736" i="13" s="1"/>
  <c r="G738" i="13"/>
  <c r="E738" i="13"/>
  <c r="F738" i="13" s="1"/>
  <c r="E740" i="13"/>
  <c r="F740" i="13" s="1"/>
  <c r="G740" i="13"/>
  <c r="E755" i="13"/>
  <c r="F755" i="13" s="1"/>
  <c r="G763" i="13"/>
  <c r="G766" i="13"/>
  <c r="E766" i="13"/>
  <c r="F766" i="13" s="1"/>
  <c r="G768" i="13"/>
  <c r="G770" i="13"/>
  <c r="E770" i="13"/>
  <c r="F770" i="13" s="1"/>
  <c r="E772" i="13"/>
  <c r="F772" i="13" s="1"/>
  <c r="G772" i="13"/>
  <c r="E787" i="13"/>
  <c r="F787" i="13" s="1"/>
  <c r="G802" i="13"/>
  <c r="E802" i="13"/>
  <c r="F802" i="13" s="1"/>
  <c r="E808" i="13"/>
  <c r="F808" i="13" s="1"/>
  <c r="G808" i="13"/>
  <c r="G816" i="13"/>
  <c r="E840" i="13"/>
  <c r="F840" i="13" s="1"/>
  <c r="G840" i="13"/>
  <c r="G846" i="13"/>
  <c r="E846" i="13"/>
  <c r="F846" i="13" s="1"/>
  <c r="G848" i="13"/>
  <c r="E848" i="13"/>
  <c r="F848" i="13" s="1"/>
  <c r="G929" i="13"/>
  <c r="E929" i="13"/>
  <c r="F929" i="13" s="1"/>
  <c r="E681" i="13"/>
  <c r="F681" i="13" s="1"/>
  <c r="G711" i="13"/>
  <c r="E711" i="13"/>
  <c r="F711" i="13" s="1"/>
  <c r="G717" i="13"/>
  <c r="E717" i="13"/>
  <c r="F717" i="13" s="1"/>
  <c r="G743" i="13"/>
  <c r="E743" i="13"/>
  <c r="F743" i="13" s="1"/>
  <c r="G749" i="13"/>
  <c r="E749" i="13"/>
  <c r="F749" i="13" s="1"/>
  <c r="G775" i="13"/>
  <c r="E775" i="13"/>
  <c r="F775" i="13" s="1"/>
  <c r="G781" i="13"/>
  <c r="E781" i="13"/>
  <c r="F781" i="13" s="1"/>
  <c r="E792" i="13"/>
  <c r="F792" i="13" s="1"/>
  <c r="G792" i="13"/>
  <c r="E800" i="13"/>
  <c r="F800" i="13" s="1"/>
  <c r="G800" i="13"/>
  <c r="G835" i="13"/>
  <c r="G694" i="13"/>
  <c r="E694" i="13"/>
  <c r="F694" i="13" s="1"/>
  <c r="G696" i="13"/>
  <c r="E696" i="13"/>
  <c r="F696" i="13" s="1"/>
  <c r="G698" i="13"/>
  <c r="E698" i="13"/>
  <c r="F698" i="13" s="1"/>
  <c r="E700" i="13"/>
  <c r="F700" i="13" s="1"/>
  <c r="G700" i="13"/>
  <c r="E715" i="13"/>
  <c r="F715" i="13" s="1"/>
  <c r="G726" i="13"/>
  <c r="E726" i="13"/>
  <c r="F726" i="13" s="1"/>
  <c r="G728" i="13"/>
  <c r="E728" i="13"/>
  <c r="F728" i="13" s="1"/>
  <c r="G730" i="13"/>
  <c r="E730" i="13"/>
  <c r="F730" i="13" s="1"/>
  <c r="E732" i="13"/>
  <c r="F732" i="13" s="1"/>
  <c r="G732" i="13"/>
  <c r="G758" i="13"/>
  <c r="E758" i="13"/>
  <c r="F758" i="13" s="1"/>
  <c r="G760" i="13"/>
  <c r="E760" i="13"/>
  <c r="F760" i="13" s="1"/>
  <c r="G762" i="13"/>
  <c r="E762" i="13"/>
  <c r="F762" i="13" s="1"/>
  <c r="E764" i="13"/>
  <c r="F764" i="13" s="1"/>
  <c r="G764" i="13"/>
  <c r="E779" i="13"/>
  <c r="F779" i="13" s="1"/>
  <c r="G790" i="13"/>
  <c r="E790" i="13"/>
  <c r="F790" i="13" s="1"/>
  <c r="G896" i="13"/>
  <c r="E896" i="13"/>
  <c r="F896" i="13" s="1"/>
  <c r="G898" i="13"/>
  <c r="G918" i="13"/>
  <c r="G794" i="13"/>
  <c r="E794" i="13"/>
  <c r="F794" i="13" s="1"/>
  <c r="G805" i="13"/>
  <c r="G810" i="13"/>
  <c r="E810" i="13"/>
  <c r="F810" i="13" s="1"/>
  <c r="G821" i="13"/>
  <c r="E824" i="13"/>
  <c r="F824" i="13" s="1"/>
  <c r="G833" i="13"/>
  <c r="F843" i="13"/>
  <c r="G856" i="13"/>
  <c r="E856" i="13"/>
  <c r="F856" i="13" s="1"/>
  <c r="G858" i="13"/>
  <c r="E858" i="13"/>
  <c r="F858" i="13" s="1"/>
  <c r="G865" i="13"/>
  <c r="E865" i="13"/>
  <c r="F865" i="13" s="1"/>
  <c r="G872" i="13"/>
  <c r="G874" i="13"/>
  <c r="E874" i="13"/>
  <c r="F874" i="13" s="1"/>
  <c r="G877" i="13"/>
  <c r="E894" i="13"/>
  <c r="F894" i="13" s="1"/>
  <c r="G907" i="13"/>
  <c r="F907" i="13"/>
  <c r="G949" i="13"/>
  <c r="E951" i="13"/>
  <c r="F951" i="13" s="1"/>
  <c r="G951" i="13"/>
  <c r="G1018" i="13"/>
  <c r="E1018" i="13"/>
  <c r="F1018" i="13" s="1"/>
  <c r="G1020" i="13"/>
  <c r="E1024" i="13"/>
  <c r="F1024" i="13" s="1"/>
  <c r="G1024" i="13"/>
  <c r="G1033" i="13"/>
  <c r="E1033" i="13"/>
  <c r="F1033" i="13" s="1"/>
  <c r="G793" i="13"/>
  <c r="F807" i="13"/>
  <c r="G809" i="13"/>
  <c r="E833" i="13"/>
  <c r="F833" i="13" s="1"/>
  <c r="G843" i="13"/>
  <c r="G857" i="13"/>
  <c r="E878" i="13"/>
  <c r="F878" i="13" s="1"/>
  <c r="F885" i="13"/>
  <c r="G891" i="13"/>
  <c r="F891" i="13"/>
  <c r="G894" i="13"/>
  <c r="G913" i="13"/>
  <c r="G920" i="13"/>
  <c r="G922" i="13"/>
  <c r="E922" i="13"/>
  <c r="F922" i="13" s="1"/>
  <c r="G965" i="13"/>
  <c r="G979" i="13"/>
  <c r="G1014" i="13"/>
  <c r="E1014" i="13"/>
  <c r="F1014" i="13" s="1"/>
  <c r="G1089" i="13"/>
  <c r="E1089" i="13"/>
  <c r="F1089" i="13" s="1"/>
  <c r="G825" i="13"/>
  <c r="F825" i="13"/>
  <c r="G873" i="13"/>
  <c r="E873" i="13"/>
  <c r="F873" i="13" s="1"/>
  <c r="G880" i="13"/>
  <c r="E880" i="13"/>
  <c r="F880" i="13" s="1"/>
  <c r="G882" i="13"/>
  <c r="E882" i="13"/>
  <c r="F882" i="13" s="1"/>
  <c r="G885" i="13"/>
  <c r="E902" i="13"/>
  <c r="F902" i="13" s="1"/>
  <c r="G915" i="13"/>
  <c r="G939" i="13"/>
  <c r="E939" i="13"/>
  <c r="F939" i="13" s="1"/>
  <c r="G950" i="13"/>
  <c r="E950" i="13"/>
  <c r="F950" i="13" s="1"/>
  <c r="E965" i="13"/>
  <c r="F965" i="13" s="1"/>
  <c r="G977" i="13"/>
  <c r="G1001" i="13"/>
  <c r="E1001" i="13"/>
  <c r="F1001" i="13" s="1"/>
  <c r="E1080" i="13"/>
  <c r="F1080" i="13" s="1"/>
  <c r="G1080" i="13"/>
  <c r="E793" i="13"/>
  <c r="F793" i="13" s="1"/>
  <c r="E809" i="13"/>
  <c r="F809" i="13" s="1"/>
  <c r="E812" i="13"/>
  <c r="F812" i="13" s="1"/>
  <c r="F851" i="13"/>
  <c r="G859" i="13"/>
  <c r="F859" i="13"/>
  <c r="G875" i="13"/>
  <c r="F875" i="13"/>
  <c r="G878" i="13"/>
  <c r="G897" i="13"/>
  <c r="E897" i="13"/>
  <c r="F897" i="13" s="1"/>
  <c r="G904" i="13"/>
  <c r="E904" i="13"/>
  <c r="F904" i="13" s="1"/>
  <c r="G906" i="13"/>
  <c r="E906" i="13"/>
  <c r="F906" i="13" s="1"/>
  <c r="G941" i="13"/>
  <c r="G974" i="13"/>
  <c r="G995" i="13"/>
  <c r="G1078" i="13"/>
  <c r="E1078" i="13"/>
  <c r="F1078" i="13" s="1"/>
  <c r="G841" i="13"/>
  <c r="G864" i="13"/>
  <c r="G866" i="13"/>
  <c r="E866" i="13"/>
  <c r="F866" i="13" s="1"/>
  <c r="E886" i="13"/>
  <c r="F886" i="13" s="1"/>
  <c r="G899" i="13"/>
  <c r="G902" i="13"/>
  <c r="G921" i="13"/>
  <c r="E921" i="13"/>
  <c r="F921" i="13" s="1"/>
  <c r="G937" i="13"/>
  <c r="E937" i="13"/>
  <c r="F937" i="13" s="1"/>
  <c r="G1050" i="13"/>
  <c r="E1050" i="13"/>
  <c r="F1050" i="13" s="1"/>
  <c r="G1065" i="13"/>
  <c r="E1065" i="13"/>
  <c r="F1065" i="13" s="1"/>
  <c r="G801" i="13"/>
  <c r="E805" i="13"/>
  <c r="F805" i="13" s="1"/>
  <c r="F815" i="13"/>
  <c r="G817" i="13"/>
  <c r="F817" i="13"/>
  <c r="E821" i="13"/>
  <c r="F821" i="13" s="1"/>
  <c r="G832" i="13"/>
  <c r="G851" i="13"/>
  <c r="G862" i="13"/>
  <c r="G881" i="13"/>
  <c r="E881" i="13"/>
  <c r="F881" i="13" s="1"/>
  <c r="G888" i="13"/>
  <c r="G890" i="13"/>
  <c r="E890" i="13"/>
  <c r="F890" i="13" s="1"/>
  <c r="G893" i="13"/>
  <c r="E899" i="13"/>
  <c r="F899" i="13" s="1"/>
  <c r="G923" i="13"/>
  <c r="G926" i="13"/>
  <c r="E946" i="13"/>
  <c r="F946" i="13" s="1"/>
  <c r="G946" i="13"/>
  <c r="G1059" i="13"/>
  <c r="E1059" i="13"/>
  <c r="F1059" i="13" s="1"/>
  <c r="E870" i="13"/>
  <c r="F870" i="13" s="1"/>
  <c r="G883" i="13"/>
  <c r="G886" i="13"/>
  <c r="G905" i="13"/>
  <c r="E905" i="13"/>
  <c r="F905" i="13" s="1"/>
  <c r="G912" i="13"/>
  <c r="E912" i="13"/>
  <c r="F912" i="13" s="1"/>
  <c r="G914" i="13"/>
  <c r="G932" i="13"/>
  <c r="E932" i="13"/>
  <c r="F932" i="13" s="1"/>
  <c r="G957" i="13"/>
  <c r="E957" i="13"/>
  <c r="F957" i="13" s="1"/>
  <c r="E970" i="13"/>
  <c r="F970" i="13" s="1"/>
  <c r="G970" i="13"/>
  <c r="G972" i="13"/>
  <c r="G1046" i="13"/>
  <c r="G1052" i="13"/>
  <c r="E1052" i="13"/>
  <c r="F1052" i="13" s="1"/>
  <c r="G1056" i="13"/>
  <c r="E931" i="13"/>
  <c r="F931" i="13" s="1"/>
  <c r="G948" i="13"/>
  <c r="E948" i="13"/>
  <c r="F948" i="13" s="1"/>
  <c r="G953" i="13"/>
  <c r="E953" i="13"/>
  <c r="F953" i="13" s="1"/>
  <c r="G955" i="13"/>
  <c r="E955" i="13"/>
  <c r="F955" i="13" s="1"/>
  <c r="E986" i="13"/>
  <c r="F986" i="13" s="1"/>
  <c r="G1010" i="13"/>
  <c r="G1012" i="13"/>
  <c r="E1012" i="13"/>
  <c r="F1012" i="13" s="1"/>
  <c r="E1016" i="13"/>
  <c r="F1016" i="13" s="1"/>
  <c r="G1016" i="13"/>
  <c r="G1042" i="13"/>
  <c r="E1042" i="13"/>
  <c r="F1042" i="13" s="1"/>
  <c r="G1044" i="13"/>
  <c r="E1044" i="13"/>
  <c r="F1044" i="13" s="1"/>
  <c r="E1048" i="13"/>
  <c r="F1048" i="13" s="1"/>
  <c r="G1048" i="13"/>
  <c r="G1074" i="13"/>
  <c r="E1074" i="13"/>
  <c r="F1074" i="13" s="1"/>
  <c r="G1076" i="13"/>
  <c r="G1083" i="13"/>
  <c r="E1083" i="13"/>
  <c r="F1083" i="13" s="1"/>
  <c r="E1087" i="13"/>
  <c r="F1087" i="13" s="1"/>
  <c r="E962" i="13"/>
  <c r="F962" i="13" s="1"/>
  <c r="G988" i="13"/>
  <c r="E988" i="13"/>
  <c r="F988" i="13" s="1"/>
  <c r="G993" i="13"/>
  <c r="E993" i="13"/>
  <c r="F993" i="13" s="1"/>
  <c r="G1006" i="13"/>
  <c r="E1006" i="13"/>
  <c r="F1006" i="13" s="1"/>
  <c r="G1019" i="13"/>
  <c r="E1019" i="13"/>
  <c r="F1019" i="13" s="1"/>
  <c r="G1025" i="13"/>
  <c r="E1025" i="13"/>
  <c r="F1025" i="13" s="1"/>
  <c r="G1038" i="13"/>
  <c r="E1038" i="13"/>
  <c r="F1038" i="13" s="1"/>
  <c r="G1051" i="13"/>
  <c r="G1057" i="13"/>
  <c r="E1057" i="13"/>
  <c r="F1057" i="13" s="1"/>
  <c r="G1070" i="13"/>
  <c r="E1070" i="13"/>
  <c r="F1070" i="13" s="1"/>
  <c r="G1094" i="13"/>
  <c r="E1094" i="13"/>
  <c r="F1094" i="13" s="1"/>
  <c r="E1096" i="13"/>
  <c r="F1096" i="13" s="1"/>
  <c r="G1096" i="13"/>
  <c r="G933" i="13"/>
  <c r="F943" i="13"/>
  <c r="G964" i="13"/>
  <c r="G969" i="13"/>
  <c r="G971" i="13"/>
  <c r="G1002" i="13"/>
  <c r="E1002" i="13"/>
  <c r="F1002" i="13" s="1"/>
  <c r="G1004" i="13"/>
  <c r="E1004" i="13"/>
  <c r="F1004" i="13" s="1"/>
  <c r="E1008" i="13"/>
  <c r="F1008" i="13" s="1"/>
  <c r="G1008" i="13"/>
  <c r="G1034" i="13"/>
  <c r="E1034" i="13"/>
  <c r="F1034" i="13" s="1"/>
  <c r="G1036" i="13"/>
  <c r="E1040" i="13"/>
  <c r="F1040" i="13" s="1"/>
  <c r="G1040" i="13"/>
  <c r="G1066" i="13"/>
  <c r="G1068" i="13"/>
  <c r="E1068" i="13"/>
  <c r="F1068" i="13" s="1"/>
  <c r="E1072" i="13"/>
  <c r="F1072" i="13" s="1"/>
  <c r="G1072" i="13"/>
  <c r="G1081" i="13"/>
  <c r="G1090" i="13"/>
  <c r="E1090" i="13"/>
  <c r="F1090" i="13" s="1"/>
  <c r="G1092" i="13"/>
  <c r="E1092" i="13"/>
  <c r="F1092" i="13" s="1"/>
  <c r="E855" i="13"/>
  <c r="F855" i="13" s="1"/>
  <c r="E871" i="13"/>
  <c r="F871" i="13" s="1"/>
  <c r="E879" i="13"/>
  <c r="F879" i="13" s="1"/>
  <c r="E887" i="13"/>
  <c r="F887" i="13" s="1"/>
  <c r="E895" i="13"/>
  <c r="F895" i="13" s="1"/>
  <c r="E927" i="13"/>
  <c r="F927" i="13" s="1"/>
  <c r="G940" i="13"/>
  <c r="G943" i="13"/>
  <c r="G945" i="13"/>
  <c r="E945" i="13"/>
  <c r="F945" i="13" s="1"/>
  <c r="G947" i="13"/>
  <c r="E947" i="13"/>
  <c r="F947" i="13" s="1"/>
  <c r="G962" i="13"/>
  <c r="E966" i="13"/>
  <c r="F966" i="13" s="1"/>
  <c r="F983" i="13"/>
  <c r="G998" i="13"/>
  <c r="E998" i="13"/>
  <c r="F998" i="13" s="1"/>
  <c r="G1011" i="13"/>
  <c r="E1011" i="13"/>
  <c r="F1011" i="13" s="1"/>
  <c r="G1017" i="13"/>
  <c r="E1017" i="13"/>
  <c r="F1017" i="13" s="1"/>
  <c r="G1030" i="13"/>
  <c r="G1043" i="13"/>
  <c r="E1043" i="13"/>
  <c r="F1043" i="13" s="1"/>
  <c r="G1049" i="13"/>
  <c r="E1049" i="13"/>
  <c r="F1049" i="13" s="1"/>
  <c r="G1062" i="13"/>
  <c r="E1062" i="13"/>
  <c r="F1062" i="13" s="1"/>
  <c r="G1075" i="13"/>
  <c r="E1075" i="13"/>
  <c r="F1075" i="13" s="1"/>
  <c r="E1079" i="13"/>
  <c r="F1079" i="13" s="1"/>
  <c r="G938" i="13"/>
  <c r="E942" i="13"/>
  <c r="F942" i="13" s="1"/>
  <c r="G980" i="13"/>
  <c r="G983" i="13"/>
  <c r="G985" i="13"/>
  <c r="G987" i="13"/>
  <c r="E987" i="13"/>
  <c r="F987" i="13" s="1"/>
  <c r="G994" i="13"/>
  <c r="G996" i="13"/>
  <c r="E996" i="13"/>
  <c r="F996" i="13" s="1"/>
  <c r="G1000" i="13"/>
  <c r="G1026" i="13"/>
  <c r="E1026" i="13"/>
  <c r="F1026" i="13" s="1"/>
  <c r="G1028" i="13"/>
  <c r="E1028" i="13"/>
  <c r="F1028" i="13" s="1"/>
  <c r="E1032" i="13"/>
  <c r="F1032" i="13" s="1"/>
  <c r="G1032" i="13"/>
  <c r="G1058" i="13"/>
  <c r="E1058" i="13"/>
  <c r="F1058" i="13" s="1"/>
  <c r="G1060" i="13"/>
  <c r="E1060" i="13"/>
  <c r="F1060" i="13" s="1"/>
  <c r="G1064" i="13"/>
  <c r="G1086" i="13"/>
  <c r="E1088" i="13"/>
  <c r="F1088" i="13" s="1"/>
  <c r="G1088" i="13"/>
  <c r="G1097" i="13"/>
  <c r="G956" i="13"/>
  <c r="E956" i="13"/>
  <c r="F956" i="13" s="1"/>
  <c r="G961" i="13"/>
  <c r="E961" i="13"/>
  <c r="F961" i="13" s="1"/>
  <c r="G963" i="13"/>
  <c r="E963" i="13"/>
  <c r="F963" i="13" s="1"/>
  <c r="G989" i="13"/>
  <c r="F989" i="13"/>
  <c r="G1003" i="13"/>
  <c r="E1003" i="13"/>
  <c r="F1003" i="13" s="1"/>
  <c r="G1009" i="13"/>
  <c r="E1009" i="13"/>
  <c r="F1009" i="13" s="1"/>
  <c r="G1022" i="13"/>
  <c r="E1022" i="13"/>
  <c r="F1022" i="13" s="1"/>
  <c r="G1035" i="13"/>
  <c r="E1035" i="13"/>
  <c r="F1035" i="13" s="1"/>
  <c r="G1041" i="13"/>
  <c r="G1054" i="13"/>
  <c r="E1054" i="13"/>
  <c r="F1054" i="13" s="1"/>
  <c r="G1067" i="13"/>
  <c r="E1067" i="13"/>
  <c r="F1067" i="13" s="1"/>
  <c r="G1073" i="13"/>
  <c r="E1073" i="13"/>
  <c r="F1073" i="13" s="1"/>
  <c r="G1082" i="13"/>
  <c r="E1082" i="13"/>
  <c r="F1082" i="13" s="1"/>
  <c r="G1084" i="13"/>
  <c r="E1084" i="13"/>
  <c r="F1084" i="13" s="1"/>
  <c r="G1091" i="13"/>
  <c r="E1095" i="13"/>
  <c r="F1095" i="13" s="1"/>
  <c r="G12" i="12"/>
  <c r="E12" i="12"/>
  <c r="F12" i="12" s="1"/>
  <c r="G10" i="12"/>
  <c r="E10" i="12"/>
  <c r="F10" i="12" s="1"/>
  <c r="G15" i="12"/>
  <c r="E15" i="12"/>
  <c r="F15" i="12" s="1"/>
  <c r="G13" i="12"/>
  <c r="E13" i="12"/>
  <c r="F13" i="12" s="1"/>
  <c r="G11" i="12"/>
  <c r="E11" i="12"/>
  <c r="F11" i="12" s="1"/>
  <c r="G14" i="12"/>
  <c r="E14" i="12"/>
  <c r="F14" i="12" s="1"/>
  <c r="E17" i="12"/>
  <c r="F17" i="12" s="1"/>
  <c r="G27" i="12"/>
  <c r="E27" i="12"/>
  <c r="F27" i="12" s="1"/>
  <c r="E29" i="12"/>
  <c r="F29" i="12" s="1"/>
  <c r="G29" i="12"/>
  <c r="E44" i="12"/>
  <c r="F44" i="12" s="1"/>
  <c r="G55" i="12"/>
  <c r="E55" i="12"/>
  <c r="F55" i="12" s="1"/>
  <c r="G66" i="12"/>
  <c r="E68" i="12"/>
  <c r="F68" i="12" s="1"/>
  <c r="G81" i="12"/>
  <c r="E81" i="12"/>
  <c r="F81" i="12" s="1"/>
  <c r="G103" i="12"/>
  <c r="E103" i="12"/>
  <c r="F103" i="12" s="1"/>
  <c r="G107" i="12"/>
  <c r="E107" i="12"/>
  <c r="F107" i="12" s="1"/>
  <c r="E109" i="12"/>
  <c r="F109" i="12" s="1"/>
  <c r="G109" i="12"/>
  <c r="E124" i="12"/>
  <c r="F124" i="12" s="1"/>
  <c r="G135" i="12"/>
  <c r="E135" i="12"/>
  <c r="F135" i="12" s="1"/>
  <c r="G139" i="12"/>
  <c r="E139" i="12"/>
  <c r="F139" i="12" s="1"/>
  <c r="G143" i="12"/>
  <c r="E143" i="12"/>
  <c r="F143" i="12" s="1"/>
  <c r="G147" i="12"/>
  <c r="E147" i="12"/>
  <c r="F147" i="12" s="1"/>
  <c r="G151" i="12"/>
  <c r="E151" i="12"/>
  <c r="F151" i="12" s="1"/>
  <c r="G155" i="12"/>
  <c r="E155" i="12"/>
  <c r="F155" i="12" s="1"/>
  <c r="G159" i="12"/>
  <c r="E159" i="12"/>
  <c r="F159" i="12" s="1"/>
  <c r="G163" i="12"/>
  <c r="E163" i="12"/>
  <c r="F163" i="12" s="1"/>
  <c r="G167" i="12"/>
  <c r="E167" i="12"/>
  <c r="F167" i="12" s="1"/>
  <c r="G171" i="12"/>
  <c r="E171" i="12"/>
  <c r="F171" i="12" s="1"/>
  <c r="G177" i="12"/>
  <c r="E177" i="12"/>
  <c r="F177" i="12" s="1"/>
  <c r="G185" i="12"/>
  <c r="E185" i="12"/>
  <c r="F185" i="12" s="1"/>
  <c r="G193" i="12"/>
  <c r="E193" i="12"/>
  <c r="F193" i="12" s="1"/>
  <c r="G201" i="12"/>
  <c r="E201" i="12"/>
  <c r="F201" i="12" s="1"/>
  <c r="E20" i="12"/>
  <c r="F20" i="12" s="1"/>
  <c r="G46" i="12"/>
  <c r="E46" i="12"/>
  <c r="F46" i="12" s="1"/>
  <c r="G59" i="12"/>
  <c r="E59" i="12"/>
  <c r="F59" i="12" s="1"/>
  <c r="G70" i="12"/>
  <c r="E70" i="12"/>
  <c r="F70" i="12" s="1"/>
  <c r="G79" i="12"/>
  <c r="E79" i="12"/>
  <c r="F79" i="12" s="1"/>
  <c r="G90" i="12"/>
  <c r="G175" i="12"/>
  <c r="E175" i="12"/>
  <c r="F175" i="12" s="1"/>
  <c r="G179" i="12"/>
  <c r="E179" i="12"/>
  <c r="F179" i="12" s="1"/>
  <c r="G199" i="12"/>
  <c r="E199" i="12"/>
  <c r="F199" i="12" s="1"/>
  <c r="G296" i="12"/>
  <c r="E296" i="12"/>
  <c r="F296" i="12" s="1"/>
  <c r="E16" i="12"/>
  <c r="F16" i="12" s="1"/>
  <c r="G20" i="12"/>
  <c r="G23" i="12"/>
  <c r="E23" i="12"/>
  <c r="F23" i="12" s="1"/>
  <c r="G38" i="12"/>
  <c r="E38" i="12"/>
  <c r="F38" i="12" s="1"/>
  <c r="G57" i="12"/>
  <c r="E57" i="12"/>
  <c r="F57" i="12" s="1"/>
  <c r="G75" i="12"/>
  <c r="E75" i="12"/>
  <c r="F75" i="12" s="1"/>
  <c r="E77" i="12"/>
  <c r="F77" i="12" s="1"/>
  <c r="G77" i="12"/>
  <c r="G86" i="12"/>
  <c r="E86" i="12"/>
  <c r="F86" i="12" s="1"/>
  <c r="E90" i="12"/>
  <c r="F90" i="12" s="1"/>
  <c r="G95" i="12"/>
  <c r="E95" i="12"/>
  <c r="F95" i="12" s="1"/>
  <c r="G105" i="12"/>
  <c r="E105" i="12"/>
  <c r="F105" i="12" s="1"/>
  <c r="G118" i="12"/>
  <c r="E118" i="12"/>
  <c r="F118" i="12" s="1"/>
  <c r="G137" i="12"/>
  <c r="E137" i="12"/>
  <c r="F137" i="12" s="1"/>
  <c r="G145" i="12"/>
  <c r="E145" i="12"/>
  <c r="F145" i="12" s="1"/>
  <c r="G153" i="12"/>
  <c r="E153" i="12"/>
  <c r="F153" i="12" s="1"/>
  <c r="G161" i="12"/>
  <c r="E161" i="12"/>
  <c r="F161" i="12" s="1"/>
  <c r="G169" i="12"/>
  <c r="E169" i="12"/>
  <c r="F169" i="12" s="1"/>
  <c r="E294" i="12"/>
  <c r="F294" i="12" s="1"/>
  <c r="G294" i="12"/>
  <c r="E92" i="12"/>
  <c r="F92" i="12" s="1"/>
  <c r="G191" i="12"/>
  <c r="E191" i="12"/>
  <c r="F191" i="12" s="1"/>
  <c r="G203" i="12"/>
  <c r="E203" i="12"/>
  <c r="F203" i="12" s="1"/>
  <c r="G261" i="12"/>
  <c r="E261" i="12"/>
  <c r="F261" i="12" s="1"/>
  <c r="G25" i="12"/>
  <c r="E25" i="12"/>
  <c r="F25" i="12" s="1"/>
  <c r="E36" i="12"/>
  <c r="F36" i="12" s="1"/>
  <c r="G44" i="12"/>
  <c r="G47" i="12"/>
  <c r="E47" i="12"/>
  <c r="F47" i="12" s="1"/>
  <c r="G51" i="12"/>
  <c r="E51" i="12"/>
  <c r="F51" i="12" s="1"/>
  <c r="E53" i="12"/>
  <c r="F53" i="12" s="1"/>
  <c r="G53" i="12"/>
  <c r="G62" i="12"/>
  <c r="E62" i="12"/>
  <c r="F62" i="12" s="1"/>
  <c r="E66" i="12"/>
  <c r="F66" i="12" s="1"/>
  <c r="G68" i="12"/>
  <c r="G71" i="12"/>
  <c r="E71" i="12"/>
  <c r="F71" i="12" s="1"/>
  <c r="G82" i="12"/>
  <c r="F82" i="12"/>
  <c r="E84" i="12"/>
  <c r="F84" i="12" s="1"/>
  <c r="G97" i="12"/>
  <c r="E97" i="12"/>
  <c r="F97" i="12" s="1"/>
  <c r="G99" i="12"/>
  <c r="E99" i="12"/>
  <c r="F99" i="12" s="1"/>
  <c r="E101" i="12"/>
  <c r="F101" i="12" s="1"/>
  <c r="G101" i="12"/>
  <c r="E116" i="12"/>
  <c r="F116" i="12" s="1"/>
  <c r="G124" i="12"/>
  <c r="G127" i="12"/>
  <c r="E127" i="12"/>
  <c r="F127" i="12" s="1"/>
  <c r="G131" i="12"/>
  <c r="E131" i="12"/>
  <c r="F131" i="12" s="1"/>
  <c r="E133" i="12"/>
  <c r="F133" i="12" s="1"/>
  <c r="G133" i="12"/>
  <c r="G216" i="12"/>
  <c r="E216" i="12"/>
  <c r="F216" i="12" s="1"/>
  <c r="G33" i="12"/>
  <c r="E33" i="12"/>
  <c r="F33" i="12" s="1"/>
  <c r="E61" i="12"/>
  <c r="F61" i="12" s="1"/>
  <c r="G61" i="12"/>
  <c r="G113" i="12"/>
  <c r="E113" i="12"/>
  <c r="F113" i="12" s="1"/>
  <c r="G126" i="12"/>
  <c r="E126" i="12"/>
  <c r="F126" i="12" s="1"/>
  <c r="G183" i="12"/>
  <c r="E183" i="12"/>
  <c r="F183" i="12" s="1"/>
  <c r="G187" i="12"/>
  <c r="E187" i="12"/>
  <c r="F187" i="12" s="1"/>
  <c r="G195" i="12"/>
  <c r="E195" i="12"/>
  <c r="F195" i="12" s="1"/>
  <c r="E21" i="12"/>
  <c r="F21" i="12" s="1"/>
  <c r="G21" i="12"/>
  <c r="G30" i="12"/>
  <c r="E30" i="12"/>
  <c r="F30" i="12" s="1"/>
  <c r="G49" i="12"/>
  <c r="E49" i="12"/>
  <c r="F49" i="12" s="1"/>
  <c r="G58" i="12"/>
  <c r="F58" i="12"/>
  <c r="E60" i="12"/>
  <c r="F60" i="12" s="1"/>
  <c r="G73" i="12"/>
  <c r="E73" i="12"/>
  <c r="F73" i="12" s="1"/>
  <c r="G91" i="12"/>
  <c r="E91" i="12"/>
  <c r="F91" i="12" s="1"/>
  <c r="E93" i="12"/>
  <c r="F93" i="12" s="1"/>
  <c r="G93" i="12"/>
  <c r="G110" i="12"/>
  <c r="E110" i="12"/>
  <c r="F110" i="12" s="1"/>
  <c r="G129" i="12"/>
  <c r="E129" i="12"/>
  <c r="F129" i="12" s="1"/>
  <c r="E231" i="12"/>
  <c r="F231" i="12" s="1"/>
  <c r="G231" i="12"/>
  <c r="G274" i="12"/>
  <c r="E274" i="12"/>
  <c r="F274" i="12" s="1"/>
  <c r="G276" i="12"/>
  <c r="E276" i="12"/>
  <c r="F276" i="12" s="1"/>
  <c r="G283" i="12"/>
  <c r="E283" i="12"/>
  <c r="F283" i="12" s="1"/>
  <c r="G26" i="12"/>
  <c r="E28" i="12"/>
  <c r="F28" i="12" s="1"/>
  <c r="G39" i="12"/>
  <c r="E39" i="12"/>
  <c r="F39" i="12" s="1"/>
  <c r="G43" i="12"/>
  <c r="E43" i="12"/>
  <c r="F43" i="12" s="1"/>
  <c r="E45" i="12"/>
  <c r="F45" i="12" s="1"/>
  <c r="G45" i="12"/>
  <c r="G67" i="12"/>
  <c r="E67" i="12"/>
  <c r="F67" i="12" s="1"/>
  <c r="E69" i="12"/>
  <c r="F69" i="12" s="1"/>
  <c r="G69" i="12"/>
  <c r="G78" i="12"/>
  <c r="E78" i="12"/>
  <c r="F78" i="12" s="1"/>
  <c r="G87" i="12"/>
  <c r="E87" i="12"/>
  <c r="F87" i="12" s="1"/>
  <c r="E108" i="12"/>
  <c r="F108" i="12" s="1"/>
  <c r="G119" i="12"/>
  <c r="E119" i="12"/>
  <c r="F119" i="12" s="1"/>
  <c r="G123" i="12"/>
  <c r="E123" i="12"/>
  <c r="F123" i="12" s="1"/>
  <c r="E125" i="12"/>
  <c r="F125" i="12" s="1"/>
  <c r="G125" i="12"/>
  <c r="E140" i="12"/>
  <c r="F140" i="12" s="1"/>
  <c r="E148" i="12"/>
  <c r="F148" i="12" s="1"/>
  <c r="E156" i="12"/>
  <c r="F156" i="12" s="1"/>
  <c r="E164" i="12"/>
  <c r="F164" i="12" s="1"/>
  <c r="E172" i="12"/>
  <c r="F172" i="12" s="1"/>
  <c r="G174" i="12"/>
  <c r="E174" i="12"/>
  <c r="F174" i="12" s="1"/>
  <c r="G182" i="12"/>
  <c r="E182" i="12"/>
  <c r="F182" i="12" s="1"/>
  <c r="G190" i="12"/>
  <c r="E190" i="12"/>
  <c r="F190" i="12" s="1"/>
  <c r="G198" i="12"/>
  <c r="E198" i="12"/>
  <c r="F198" i="12" s="1"/>
  <c r="E214" i="12"/>
  <c r="F214" i="12" s="1"/>
  <c r="G214" i="12"/>
  <c r="E395" i="12"/>
  <c r="F395" i="12" s="1"/>
  <c r="G395" i="12"/>
  <c r="G41" i="12"/>
  <c r="E41" i="12"/>
  <c r="F41" i="12" s="1"/>
  <c r="G54" i="12"/>
  <c r="E54" i="12"/>
  <c r="F54" i="12" s="1"/>
  <c r="G63" i="12"/>
  <c r="E63" i="12"/>
  <c r="F63" i="12" s="1"/>
  <c r="G74" i="12"/>
  <c r="F74" i="12"/>
  <c r="E76" i="12"/>
  <c r="F76" i="12" s="1"/>
  <c r="G89" i="12"/>
  <c r="E89" i="12"/>
  <c r="F89" i="12" s="1"/>
  <c r="G102" i="12"/>
  <c r="E102" i="12"/>
  <c r="F102" i="12" s="1"/>
  <c r="G121" i="12"/>
  <c r="E121" i="12"/>
  <c r="F121" i="12" s="1"/>
  <c r="G134" i="12"/>
  <c r="E134" i="12"/>
  <c r="F134" i="12" s="1"/>
  <c r="G142" i="12"/>
  <c r="E142" i="12"/>
  <c r="F142" i="12" s="1"/>
  <c r="G150" i="12"/>
  <c r="E150" i="12"/>
  <c r="F150" i="12" s="1"/>
  <c r="G158" i="12"/>
  <c r="E158" i="12"/>
  <c r="F158" i="12" s="1"/>
  <c r="G166" i="12"/>
  <c r="E166" i="12"/>
  <c r="F166" i="12" s="1"/>
  <c r="E223" i="12"/>
  <c r="F223" i="12" s="1"/>
  <c r="G223" i="12"/>
  <c r="E263" i="12"/>
  <c r="F263" i="12" s="1"/>
  <c r="G263" i="12"/>
  <c r="G22" i="12"/>
  <c r="E22" i="12"/>
  <c r="F22" i="12" s="1"/>
  <c r="E26" i="12"/>
  <c r="F26" i="12" s="1"/>
  <c r="G28" i="12"/>
  <c r="G31" i="12"/>
  <c r="E31" i="12"/>
  <c r="F31" i="12" s="1"/>
  <c r="G35" i="12"/>
  <c r="E35" i="12"/>
  <c r="F35" i="12" s="1"/>
  <c r="E37" i="12"/>
  <c r="F37" i="12" s="1"/>
  <c r="G37" i="12"/>
  <c r="E52" i="12"/>
  <c r="F52" i="12" s="1"/>
  <c r="G65" i="12"/>
  <c r="E65" i="12"/>
  <c r="F65" i="12" s="1"/>
  <c r="G83" i="12"/>
  <c r="E83" i="12"/>
  <c r="F83" i="12" s="1"/>
  <c r="E85" i="12"/>
  <c r="F85" i="12" s="1"/>
  <c r="G85" i="12"/>
  <c r="G94" i="12"/>
  <c r="E94" i="12"/>
  <c r="F94" i="12" s="1"/>
  <c r="E100" i="12"/>
  <c r="F100" i="12" s="1"/>
  <c r="G108" i="12"/>
  <c r="G111" i="12"/>
  <c r="E111" i="12"/>
  <c r="F111" i="12" s="1"/>
  <c r="G115" i="12"/>
  <c r="E115" i="12"/>
  <c r="F115" i="12" s="1"/>
  <c r="E117" i="12"/>
  <c r="F117" i="12" s="1"/>
  <c r="G117" i="12"/>
  <c r="E132" i="12"/>
  <c r="F132" i="12" s="1"/>
  <c r="G140" i="12"/>
  <c r="G148" i="12"/>
  <c r="G156" i="12"/>
  <c r="G164" i="12"/>
  <c r="G172" i="12"/>
  <c r="G211" i="12"/>
  <c r="E211" i="12"/>
  <c r="F211" i="12" s="1"/>
  <c r="G173" i="12"/>
  <c r="G181" i="12"/>
  <c r="G189" i="12"/>
  <c r="G197" i="12"/>
  <c r="G205" i="12"/>
  <c r="F221" i="12"/>
  <c r="G227" i="12"/>
  <c r="E227" i="12"/>
  <c r="F227" i="12" s="1"/>
  <c r="E239" i="12"/>
  <c r="F239" i="12" s="1"/>
  <c r="E254" i="12"/>
  <c r="F254" i="12" s="1"/>
  <c r="G254" i="12"/>
  <c r="G256" i="12"/>
  <c r="E256" i="12"/>
  <c r="F256" i="12" s="1"/>
  <c r="G285" i="12"/>
  <c r="F285" i="12"/>
  <c r="E287" i="12"/>
  <c r="F287" i="12" s="1"/>
  <c r="G298" i="12"/>
  <c r="E298" i="12"/>
  <c r="F298" i="12" s="1"/>
  <c r="G300" i="12"/>
  <c r="E300" i="12"/>
  <c r="F300" i="12" s="1"/>
  <c r="G307" i="12"/>
  <c r="E307" i="12"/>
  <c r="F307" i="12" s="1"/>
  <c r="E318" i="12"/>
  <c r="F318" i="12" s="1"/>
  <c r="G318" i="12"/>
  <c r="G320" i="12"/>
  <c r="E320" i="12"/>
  <c r="F320" i="12" s="1"/>
  <c r="E326" i="12"/>
  <c r="F326" i="12" s="1"/>
  <c r="G326" i="12"/>
  <c r="G328" i="12"/>
  <c r="E328" i="12"/>
  <c r="F328" i="12" s="1"/>
  <c r="E334" i="12"/>
  <c r="F334" i="12" s="1"/>
  <c r="G334" i="12"/>
  <c r="G336" i="12"/>
  <c r="E336" i="12"/>
  <c r="F336" i="12" s="1"/>
  <c r="E342" i="12"/>
  <c r="F342" i="12" s="1"/>
  <c r="G342" i="12"/>
  <c r="G344" i="12"/>
  <c r="E344" i="12"/>
  <c r="F344" i="12" s="1"/>
  <c r="E350" i="12"/>
  <c r="F350" i="12" s="1"/>
  <c r="G350" i="12"/>
  <c r="G352" i="12"/>
  <c r="E352" i="12"/>
  <c r="F352" i="12" s="1"/>
  <c r="G209" i="12"/>
  <c r="E209" i="12"/>
  <c r="F209" i="12" s="1"/>
  <c r="G218" i="12"/>
  <c r="G250" i="12"/>
  <c r="E250" i="12"/>
  <c r="F250" i="12" s="1"/>
  <c r="G252" i="12"/>
  <c r="E252" i="12"/>
  <c r="F252" i="12" s="1"/>
  <c r="G259" i="12"/>
  <c r="E259" i="12"/>
  <c r="F259" i="12" s="1"/>
  <c r="E270" i="12"/>
  <c r="F270" i="12" s="1"/>
  <c r="G270" i="12"/>
  <c r="G272" i="12"/>
  <c r="E272" i="12"/>
  <c r="F272" i="12" s="1"/>
  <c r="G301" i="12"/>
  <c r="E303" i="12"/>
  <c r="F303" i="12" s="1"/>
  <c r="G314" i="12"/>
  <c r="E314" i="12"/>
  <c r="F314" i="12" s="1"/>
  <c r="G316" i="12"/>
  <c r="E316" i="12"/>
  <c r="F316" i="12" s="1"/>
  <c r="G324" i="12"/>
  <c r="E324" i="12"/>
  <c r="F324" i="12" s="1"/>
  <c r="G332" i="12"/>
  <c r="E332" i="12"/>
  <c r="F332" i="12" s="1"/>
  <c r="G340" i="12"/>
  <c r="E340" i="12"/>
  <c r="F340" i="12" s="1"/>
  <c r="G348" i="12"/>
  <c r="E348" i="12"/>
  <c r="F348" i="12" s="1"/>
  <c r="G356" i="12"/>
  <c r="E356" i="12"/>
  <c r="F356" i="12" s="1"/>
  <c r="G391" i="12"/>
  <c r="E391" i="12"/>
  <c r="F391" i="12" s="1"/>
  <c r="G430" i="12"/>
  <c r="E430" i="12"/>
  <c r="F430" i="12" s="1"/>
  <c r="G432" i="12"/>
  <c r="E432" i="12"/>
  <c r="F432" i="12" s="1"/>
  <c r="E24" i="12"/>
  <c r="F24" i="12" s="1"/>
  <c r="E32" i="12"/>
  <c r="F32" i="12" s="1"/>
  <c r="E40" i="12"/>
  <c r="F40" i="12" s="1"/>
  <c r="E48" i="12"/>
  <c r="F48" i="12" s="1"/>
  <c r="E56" i="12"/>
  <c r="F56" i="12" s="1"/>
  <c r="E64" i="12"/>
  <c r="F64" i="12" s="1"/>
  <c r="E72" i="12"/>
  <c r="F72" i="12" s="1"/>
  <c r="E80" i="12"/>
  <c r="F80" i="12" s="1"/>
  <c r="E88" i="12"/>
  <c r="F88" i="12" s="1"/>
  <c r="E96" i="12"/>
  <c r="F96" i="12" s="1"/>
  <c r="E104" i="12"/>
  <c r="F104" i="12" s="1"/>
  <c r="E112" i="12"/>
  <c r="F112" i="12" s="1"/>
  <c r="E120" i="12"/>
  <c r="F120" i="12" s="1"/>
  <c r="E128" i="12"/>
  <c r="F128" i="12" s="1"/>
  <c r="E136" i="12"/>
  <c r="F136" i="12" s="1"/>
  <c r="E144" i="12"/>
  <c r="F144" i="12" s="1"/>
  <c r="E152" i="12"/>
  <c r="F152" i="12" s="1"/>
  <c r="E160" i="12"/>
  <c r="F160" i="12" s="1"/>
  <c r="E168" i="12"/>
  <c r="F168" i="12" s="1"/>
  <c r="E176" i="12"/>
  <c r="F176" i="12" s="1"/>
  <c r="E184" i="12"/>
  <c r="F184" i="12" s="1"/>
  <c r="E192" i="12"/>
  <c r="F192" i="12" s="1"/>
  <c r="E200" i="12"/>
  <c r="F200" i="12" s="1"/>
  <c r="G207" i="12"/>
  <c r="E218" i="12"/>
  <c r="F218" i="12" s="1"/>
  <c r="G221" i="12"/>
  <c r="G242" i="12"/>
  <c r="E242" i="12"/>
  <c r="F242" i="12" s="1"/>
  <c r="G244" i="12"/>
  <c r="E244" i="12"/>
  <c r="F244" i="12" s="1"/>
  <c r="E246" i="12"/>
  <c r="F246" i="12" s="1"/>
  <c r="G246" i="12"/>
  <c r="G248" i="12"/>
  <c r="E248" i="12"/>
  <c r="F248" i="12" s="1"/>
  <c r="G277" i="12"/>
  <c r="F277" i="12"/>
  <c r="E279" i="12"/>
  <c r="F279" i="12" s="1"/>
  <c r="G290" i="12"/>
  <c r="E290" i="12"/>
  <c r="F290" i="12" s="1"/>
  <c r="G292" i="12"/>
  <c r="E292" i="12"/>
  <c r="F292" i="12" s="1"/>
  <c r="G299" i="12"/>
  <c r="E299" i="12"/>
  <c r="F299" i="12" s="1"/>
  <c r="E310" i="12"/>
  <c r="F310" i="12" s="1"/>
  <c r="G310" i="12"/>
  <c r="G312" i="12"/>
  <c r="E312" i="12"/>
  <c r="F312" i="12" s="1"/>
  <c r="E206" i="12"/>
  <c r="F206" i="12" s="1"/>
  <c r="G234" i="12"/>
  <c r="E234" i="12"/>
  <c r="F234" i="12" s="1"/>
  <c r="G236" i="12"/>
  <c r="E236" i="12"/>
  <c r="F236" i="12" s="1"/>
  <c r="E238" i="12"/>
  <c r="F238" i="12" s="1"/>
  <c r="G238" i="12"/>
  <c r="G240" i="12"/>
  <c r="E240" i="12"/>
  <c r="F240" i="12" s="1"/>
  <c r="G253" i="12"/>
  <c r="F253" i="12"/>
  <c r="E255" i="12"/>
  <c r="F255" i="12" s="1"/>
  <c r="G266" i="12"/>
  <c r="E266" i="12"/>
  <c r="F266" i="12" s="1"/>
  <c r="G268" i="12"/>
  <c r="E268" i="12"/>
  <c r="F268" i="12" s="1"/>
  <c r="G275" i="12"/>
  <c r="E275" i="12"/>
  <c r="F275" i="12" s="1"/>
  <c r="E286" i="12"/>
  <c r="F286" i="12" s="1"/>
  <c r="G286" i="12"/>
  <c r="G288" i="12"/>
  <c r="E288" i="12"/>
  <c r="F288" i="12" s="1"/>
  <c r="E301" i="12"/>
  <c r="F301" i="12" s="1"/>
  <c r="G303" i="12"/>
  <c r="G317" i="12"/>
  <c r="F317" i="12"/>
  <c r="E319" i="12"/>
  <c r="F319" i="12" s="1"/>
  <c r="G325" i="12"/>
  <c r="F325" i="12"/>
  <c r="E327" i="12"/>
  <c r="F327" i="12" s="1"/>
  <c r="G333" i="12"/>
  <c r="F333" i="12"/>
  <c r="E335" i="12"/>
  <c r="F335" i="12" s="1"/>
  <c r="G341" i="12"/>
  <c r="F341" i="12"/>
  <c r="E343" i="12"/>
  <c r="F343" i="12" s="1"/>
  <c r="G349" i="12"/>
  <c r="F349" i="12"/>
  <c r="E351" i="12"/>
  <c r="F351" i="12" s="1"/>
  <c r="G361" i="12"/>
  <c r="E361" i="12"/>
  <c r="F361" i="12" s="1"/>
  <c r="G426" i="12"/>
  <c r="E426" i="12"/>
  <c r="F426" i="12" s="1"/>
  <c r="G208" i="12"/>
  <c r="E208" i="12"/>
  <c r="F208" i="12" s="1"/>
  <c r="E215" i="12"/>
  <c r="F215" i="12" s="1"/>
  <c r="E222" i="12"/>
  <c r="F222" i="12" s="1"/>
  <c r="G222" i="12"/>
  <c r="G224" i="12"/>
  <c r="E224" i="12"/>
  <c r="F224" i="12" s="1"/>
  <c r="G228" i="12"/>
  <c r="E228" i="12"/>
  <c r="F228" i="12" s="1"/>
  <c r="E230" i="12"/>
  <c r="F230" i="12" s="1"/>
  <c r="G230" i="12"/>
  <c r="G232" i="12"/>
  <c r="E232" i="12"/>
  <c r="F232" i="12" s="1"/>
  <c r="G251" i="12"/>
  <c r="E251" i="12"/>
  <c r="F251" i="12" s="1"/>
  <c r="E262" i="12"/>
  <c r="F262" i="12" s="1"/>
  <c r="G262" i="12"/>
  <c r="G264" i="12"/>
  <c r="E264" i="12"/>
  <c r="F264" i="12" s="1"/>
  <c r="G293" i="12"/>
  <c r="E295" i="12"/>
  <c r="F295" i="12" s="1"/>
  <c r="G306" i="12"/>
  <c r="E306" i="12"/>
  <c r="F306" i="12" s="1"/>
  <c r="G308" i="12"/>
  <c r="E308" i="12"/>
  <c r="F308" i="12" s="1"/>
  <c r="G315" i="12"/>
  <c r="E315" i="12"/>
  <c r="F315" i="12" s="1"/>
  <c r="E141" i="12"/>
  <c r="F141" i="12" s="1"/>
  <c r="E149" i="12"/>
  <c r="F149" i="12" s="1"/>
  <c r="E157" i="12"/>
  <c r="F157" i="12" s="1"/>
  <c r="E165" i="12"/>
  <c r="F165" i="12" s="1"/>
  <c r="E173" i="12"/>
  <c r="F173" i="12" s="1"/>
  <c r="E181" i="12"/>
  <c r="F181" i="12" s="1"/>
  <c r="E189" i="12"/>
  <c r="F189" i="12" s="1"/>
  <c r="E197" i="12"/>
  <c r="F197" i="12" s="1"/>
  <c r="E205" i="12"/>
  <c r="F205" i="12" s="1"/>
  <c r="G210" i="12"/>
  <c r="G217" i="12"/>
  <c r="E217" i="12"/>
  <c r="F217" i="12" s="1"/>
  <c r="G226" i="12"/>
  <c r="E226" i="12"/>
  <c r="F226" i="12" s="1"/>
  <c r="G243" i="12"/>
  <c r="E243" i="12"/>
  <c r="F243" i="12" s="1"/>
  <c r="G269" i="12"/>
  <c r="F269" i="12"/>
  <c r="E271" i="12"/>
  <c r="F271" i="12" s="1"/>
  <c r="G282" i="12"/>
  <c r="E282" i="12"/>
  <c r="F282" i="12" s="1"/>
  <c r="G284" i="12"/>
  <c r="E284" i="12"/>
  <c r="F284" i="12" s="1"/>
  <c r="G291" i="12"/>
  <c r="E291" i="12"/>
  <c r="F291" i="12" s="1"/>
  <c r="E302" i="12"/>
  <c r="F302" i="12" s="1"/>
  <c r="G302" i="12"/>
  <c r="G304" i="12"/>
  <c r="E304" i="12"/>
  <c r="F304" i="12" s="1"/>
  <c r="E210" i="12"/>
  <c r="F210" i="12" s="1"/>
  <c r="G215" i="12"/>
  <c r="E219" i="12"/>
  <c r="F219" i="12" s="1"/>
  <c r="G235" i="12"/>
  <c r="E235" i="12"/>
  <c r="F235" i="12" s="1"/>
  <c r="E247" i="12"/>
  <c r="F247" i="12" s="1"/>
  <c r="G258" i="12"/>
  <c r="E258" i="12"/>
  <c r="F258" i="12" s="1"/>
  <c r="G260" i="12"/>
  <c r="E260" i="12"/>
  <c r="F260" i="12" s="1"/>
  <c r="G267" i="12"/>
  <c r="E267" i="12"/>
  <c r="F267" i="12" s="1"/>
  <c r="E278" i="12"/>
  <c r="F278" i="12" s="1"/>
  <c r="G278" i="12"/>
  <c r="G280" i="12"/>
  <c r="E280" i="12"/>
  <c r="F280" i="12" s="1"/>
  <c r="E293" i="12"/>
  <c r="F293" i="12" s="1"/>
  <c r="G295" i="12"/>
  <c r="G309" i="12"/>
  <c r="F309" i="12"/>
  <c r="E311" i="12"/>
  <c r="F311" i="12" s="1"/>
  <c r="G322" i="12"/>
  <c r="E322" i="12"/>
  <c r="F322" i="12" s="1"/>
  <c r="G330" i="12"/>
  <c r="E330" i="12"/>
  <c r="F330" i="12" s="1"/>
  <c r="G338" i="12"/>
  <c r="E338" i="12"/>
  <c r="F338" i="12" s="1"/>
  <c r="G346" i="12"/>
  <c r="E346" i="12"/>
  <c r="F346" i="12" s="1"/>
  <c r="G354" i="12"/>
  <c r="E354" i="12"/>
  <c r="F354" i="12" s="1"/>
  <c r="G358" i="12"/>
  <c r="E358" i="12"/>
  <c r="F358" i="12" s="1"/>
  <c r="G405" i="12"/>
  <c r="E405" i="12"/>
  <c r="F405" i="12" s="1"/>
  <c r="G367" i="12"/>
  <c r="E367" i="12"/>
  <c r="F367" i="12" s="1"/>
  <c r="G383" i="12"/>
  <c r="E383" i="12"/>
  <c r="F383" i="12" s="1"/>
  <c r="E387" i="12"/>
  <c r="F387" i="12" s="1"/>
  <c r="G397" i="12"/>
  <c r="E397" i="12"/>
  <c r="F397" i="12" s="1"/>
  <c r="G418" i="12"/>
  <c r="E418" i="12"/>
  <c r="F418" i="12" s="1"/>
  <c r="G422" i="12"/>
  <c r="E422" i="12"/>
  <c r="F422" i="12" s="1"/>
  <c r="G424" i="12"/>
  <c r="E424" i="12"/>
  <c r="F424" i="12" s="1"/>
  <c r="G447" i="12"/>
  <c r="E447" i="12"/>
  <c r="F447" i="12" s="1"/>
  <c r="G455" i="12"/>
  <c r="E455" i="12"/>
  <c r="F455" i="12" s="1"/>
  <c r="G463" i="12"/>
  <c r="E463" i="12"/>
  <c r="F463" i="12" s="1"/>
  <c r="G471" i="12"/>
  <c r="E471" i="12"/>
  <c r="F471" i="12" s="1"/>
  <c r="G479" i="12"/>
  <c r="E479" i="12"/>
  <c r="F479" i="12" s="1"/>
  <c r="G595" i="12"/>
  <c r="E595" i="12"/>
  <c r="F595" i="12" s="1"/>
  <c r="G369" i="12"/>
  <c r="F369" i="12"/>
  <c r="G375" i="12"/>
  <c r="E375" i="12"/>
  <c r="F375" i="12" s="1"/>
  <c r="E379" i="12"/>
  <c r="F379" i="12" s="1"/>
  <c r="G389" i="12"/>
  <c r="E389" i="12"/>
  <c r="F389" i="12" s="1"/>
  <c r="G410" i="12"/>
  <c r="E410" i="12"/>
  <c r="F410" i="12" s="1"/>
  <c r="G414" i="12"/>
  <c r="E414" i="12"/>
  <c r="F414" i="12" s="1"/>
  <c r="G416" i="12"/>
  <c r="E416" i="12"/>
  <c r="F416" i="12" s="1"/>
  <c r="G439" i="12"/>
  <c r="E439" i="12"/>
  <c r="F439" i="12" s="1"/>
  <c r="E443" i="12"/>
  <c r="F443" i="12" s="1"/>
  <c r="G360" i="12"/>
  <c r="G365" i="12"/>
  <c r="E365" i="12"/>
  <c r="F365" i="12" s="1"/>
  <c r="G381" i="12"/>
  <c r="E381" i="12"/>
  <c r="F381" i="12" s="1"/>
  <c r="G402" i="12"/>
  <c r="E402" i="12"/>
  <c r="F402" i="12" s="1"/>
  <c r="G406" i="12"/>
  <c r="E406" i="12"/>
  <c r="F406" i="12" s="1"/>
  <c r="G408" i="12"/>
  <c r="E408" i="12"/>
  <c r="F408" i="12" s="1"/>
  <c r="G431" i="12"/>
  <c r="E431" i="12"/>
  <c r="F431" i="12" s="1"/>
  <c r="E435" i="12"/>
  <c r="F435" i="12" s="1"/>
  <c r="G445" i="12"/>
  <c r="E445" i="12"/>
  <c r="F445" i="12" s="1"/>
  <c r="G453" i="12"/>
  <c r="E453" i="12"/>
  <c r="F453" i="12" s="1"/>
  <c r="G461" i="12"/>
  <c r="E461" i="12"/>
  <c r="F461" i="12" s="1"/>
  <c r="G469" i="12"/>
  <c r="E469" i="12"/>
  <c r="F469" i="12" s="1"/>
  <c r="G477" i="12"/>
  <c r="E477" i="12"/>
  <c r="F477" i="12" s="1"/>
  <c r="G485" i="12"/>
  <c r="E485" i="12"/>
  <c r="F485" i="12" s="1"/>
  <c r="G493" i="12"/>
  <c r="E493" i="12"/>
  <c r="F493" i="12" s="1"/>
  <c r="G501" i="12"/>
  <c r="E501" i="12"/>
  <c r="F501" i="12" s="1"/>
  <c r="G523" i="12"/>
  <c r="E523" i="12"/>
  <c r="F523" i="12" s="1"/>
  <c r="G525" i="12"/>
  <c r="E525" i="12"/>
  <c r="F525" i="12" s="1"/>
  <c r="E225" i="12"/>
  <c r="F225" i="12" s="1"/>
  <c r="E233" i="12"/>
  <c r="F233" i="12" s="1"/>
  <c r="E241" i="12"/>
  <c r="F241" i="12" s="1"/>
  <c r="E249" i="12"/>
  <c r="F249" i="12" s="1"/>
  <c r="E257" i="12"/>
  <c r="F257" i="12" s="1"/>
  <c r="E265" i="12"/>
  <c r="F265" i="12" s="1"/>
  <c r="E273" i="12"/>
  <c r="F273" i="12" s="1"/>
  <c r="E281" i="12"/>
  <c r="F281" i="12" s="1"/>
  <c r="E289" i="12"/>
  <c r="F289" i="12" s="1"/>
  <c r="E297" i="12"/>
  <c r="F297" i="12" s="1"/>
  <c r="E305" i="12"/>
  <c r="F305" i="12" s="1"/>
  <c r="E313" i="12"/>
  <c r="F313" i="12" s="1"/>
  <c r="E321" i="12"/>
  <c r="F321" i="12" s="1"/>
  <c r="E329" i="12"/>
  <c r="F329" i="12" s="1"/>
  <c r="E337" i="12"/>
  <c r="F337" i="12" s="1"/>
  <c r="E345" i="12"/>
  <c r="F345" i="12" s="1"/>
  <c r="E353" i="12"/>
  <c r="F353" i="12" s="1"/>
  <c r="G357" i="12"/>
  <c r="E360" i="12"/>
  <c r="F360" i="12" s="1"/>
  <c r="F363" i="12"/>
  <c r="F371" i="12"/>
  <c r="G373" i="12"/>
  <c r="E373" i="12"/>
  <c r="F373" i="12" s="1"/>
  <c r="G379" i="12"/>
  <c r="G394" i="12"/>
  <c r="E394" i="12"/>
  <c r="F394" i="12" s="1"/>
  <c r="G398" i="12"/>
  <c r="E398" i="12"/>
  <c r="F398" i="12" s="1"/>
  <c r="G400" i="12"/>
  <c r="E400" i="12"/>
  <c r="F400" i="12" s="1"/>
  <c r="G423" i="12"/>
  <c r="E423" i="12"/>
  <c r="F423" i="12" s="1"/>
  <c r="E427" i="12"/>
  <c r="F427" i="12" s="1"/>
  <c r="G437" i="12"/>
  <c r="E437" i="12"/>
  <c r="F437" i="12" s="1"/>
  <c r="G443" i="12"/>
  <c r="G509" i="12"/>
  <c r="E509" i="12"/>
  <c r="F509" i="12" s="1"/>
  <c r="G635" i="12"/>
  <c r="E635" i="12"/>
  <c r="F635" i="12" s="1"/>
  <c r="G363" i="12"/>
  <c r="G371" i="12"/>
  <c r="G386" i="12"/>
  <c r="E386" i="12"/>
  <c r="F386" i="12" s="1"/>
  <c r="G390" i="12"/>
  <c r="E390" i="12"/>
  <c r="F390" i="12" s="1"/>
  <c r="G392" i="12"/>
  <c r="E392" i="12"/>
  <c r="F392" i="12" s="1"/>
  <c r="G415" i="12"/>
  <c r="E415" i="12"/>
  <c r="F415" i="12" s="1"/>
  <c r="E419" i="12"/>
  <c r="F419" i="12" s="1"/>
  <c r="G429" i="12"/>
  <c r="E429" i="12"/>
  <c r="F429" i="12" s="1"/>
  <c r="G435" i="12"/>
  <c r="G450" i="12"/>
  <c r="E450" i="12"/>
  <c r="F450" i="12" s="1"/>
  <c r="G458" i="12"/>
  <c r="E458" i="12"/>
  <c r="F458" i="12" s="1"/>
  <c r="G466" i="12"/>
  <c r="E466" i="12"/>
  <c r="F466" i="12" s="1"/>
  <c r="G474" i="12"/>
  <c r="E474" i="12"/>
  <c r="F474" i="12" s="1"/>
  <c r="G482" i="12"/>
  <c r="E482" i="12"/>
  <c r="F482" i="12" s="1"/>
  <c r="E568" i="12"/>
  <c r="F568" i="12" s="1"/>
  <c r="G568" i="12"/>
  <c r="G627" i="12"/>
  <c r="E627" i="12"/>
  <c r="F627" i="12" s="1"/>
  <c r="E357" i="12"/>
  <c r="F357" i="12" s="1"/>
  <c r="E359" i="12"/>
  <c r="F359" i="12" s="1"/>
  <c r="G366" i="12"/>
  <c r="E366" i="12"/>
  <c r="F366" i="12" s="1"/>
  <c r="G368" i="12"/>
  <c r="E368" i="12"/>
  <c r="F368" i="12" s="1"/>
  <c r="G378" i="12"/>
  <c r="E378" i="12"/>
  <c r="F378" i="12" s="1"/>
  <c r="G382" i="12"/>
  <c r="E382" i="12"/>
  <c r="F382" i="12" s="1"/>
  <c r="G384" i="12"/>
  <c r="E384" i="12"/>
  <c r="F384" i="12" s="1"/>
  <c r="G407" i="12"/>
  <c r="E407" i="12"/>
  <c r="F407" i="12" s="1"/>
  <c r="E411" i="12"/>
  <c r="F411" i="12" s="1"/>
  <c r="G421" i="12"/>
  <c r="E421" i="12"/>
  <c r="F421" i="12" s="1"/>
  <c r="G427" i="12"/>
  <c r="G442" i="12"/>
  <c r="E442" i="12"/>
  <c r="F442" i="12" s="1"/>
  <c r="G446" i="12"/>
  <c r="E446" i="12"/>
  <c r="F446" i="12" s="1"/>
  <c r="G448" i="12"/>
  <c r="E448" i="12"/>
  <c r="F448" i="12" s="1"/>
  <c r="G454" i="12"/>
  <c r="E454" i="12"/>
  <c r="F454" i="12" s="1"/>
  <c r="G456" i="12"/>
  <c r="E456" i="12"/>
  <c r="F456" i="12" s="1"/>
  <c r="G462" i="12"/>
  <c r="E462" i="12"/>
  <c r="F462" i="12" s="1"/>
  <c r="G464" i="12"/>
  <c r="E464" i="12"/>
  <c r="F464" i="12" s="1"/>
  <c r="G470" i="12"/>
  <c r="E470" i="12"/>
  <c r="F470" i="12" s="1"/>
  <c r="G472" i="12"/>
  <c r="E472" i="12"/>
  <c r="F472" i="12" s="1"/>
  <c r="G478" i="12"/>
  <c r="E478" i="12"/>
  <c r="F478" i="12" s="1"/>
  <c r="G480" i="12"/>
  <c r="E480" i="12"/>
  <c r="F480" i="12" s="1"/>
  <c r="G486" i="12"/>
  <c r="E486" i="12"/>
  <c r="F486" i="12" s="1"/>
  <c r="G490" i="12"/>
  <c r="E490" i="12"/>
  <c r="F490" i="12" s="1"/>
  <c r="G494" i="12"/>
  <c r="E494" i="12"/>
  <c r="F494" i="12" s="1"/>
  <c r="G498" i="12"/>
  <c r="E498" i="12"/>
  <c r="F498" i="12" s="1"/>
  <c r="G502" i="12"/>
  <c r="E502" i="12"/>
  <c r="F502" i="12" s="1"/>
  <c r="G506" i="12"/>
  <c r="E506" i="12"/>
  <c r="F506" i="12" s="1"/>
  <c r="G359" i="12"/>
  <c r="E364" i="12"/>
  <c r="F364" i="12" s="1"/>
  <c r="E370" i="12"/>
  <c r="F370" i="12" s="1"/>
  <c r="G374" i="12"/>
  <c r="E374" i="12"/>
  <c r="F374" i="12" s="1"/>
  <c r="G376" i="12"/>
  <c r="E376" i="12"/>
  <c r="F376" i="12" s="1"/>
  <c r="G399" i="12"/>
  <c r="E399" i="12"/>
  <c r="F399" i="12" s="1"/>
  <c r="E403" i="12"/>
  <c r="F403" i="12" s="1"/>
  <c r="G413" i="12"/>
  <c r="E413" i="12"/>
  <c r="F413" i="12" s="1"/>
  <c r="G419" i="12"/>
  <c r="G434" i="12"/>
  <c r="E434" i="12"/>
  <c r="F434" i="12" s="1"/>
  <c r="G438" i="12"/>
  <c r="E438" i="12"/>
  <c r="F438" i="12" s="1"/>
  <c r="G440" i="12"/>
  <c r="E440" i="12"/>
  <c r="F440" i="12" s="1"/>
  <c r="G488" i="12"/>
  <c r="E488" i="12"/>
  <c r="F488" i="12" s="1"/>
  <c r="G496" i="12"/>
  <c r="E496" i="12"/>
  <c r="F496" i="12" s="1"/>
  <c r="G504" i="12"/>
  <c r="E504" i="12"/>
  <c r="F504" i="12" s="1"/>
  <c r="G492" i="12"/>
  <c r="G500" i="12"/>
  <c r="G516" i="12"/>
  <c r="E516" i="12"/>
  <c r="F516" i="12" s="1"/>
  <c r="G532" i="12"/>
  <c r="E532" i="12"/>
  <c r="F532" i="12" s="1"/>
  <c r="E543" i="12"/>
  <c r="F543" i="12" s="1"/>
  <c r="G543" i="12"/>
  <c r="G545" i="12"/>
  <c r="E545" i="12"/>
  <c r="F545" i="12" s="1"/>
  <c r="G556" i="12"/>
  <c r="E556" i="12"/>
  <c r="F556" i="12" s="1"/>
  <c r="E560" i="12"/>
  <c r="F560" i="12" s="1"/>
  <c r="G585" i="12"/>
  <c r="E585" i="12"/>
  <c r="F585" i="12" s="1"/>
  <c r="G589" i="12"/>
  <c r="E589" i="12"/>
  <c r="F589" i="12" s="1"/>
  <c r="E600" i="12"/>
  <c r="F600" i="12" s="1"/>
  <c r="G617" i="12"/>
  <c r="E617" i="12"/>
  <c r="F617" i="12" s="1"/>
  <c r="G621" i="12"/>
  <c r="E621" i="12"/>
  <c r="F621" i="12" s="1"/>
  <c r="E640" i="12"/>
  <c r="F640" i="12" s="1"/>
  <c r="G815" i="12"/>
  <c r="E815" i="12"/>
  <c r="F815" i="12" s="1"/>
  <c r="G847" i="12"/>
  <c r="G879" i="12"/>
  <c r="E879" i="12"/>
  <c r="F879" i="12" s="1"/>
  <c r="G911" i="12"/>
  <c r="E911" i="12"/>
  <c r="F911" i="12" s="1"/>
  <c r="G514" i="12"/>
  <c r="E514" i="12"/>
  <c r="F514" i="12" s="1"/>
  <c r="G530" i="12"/>
  <c r="E530" i="12"/>
  <c r="F530" i="12" s="1"/>
  <c r="G539" i="12"/>
  <c r="E539" i="12"/>
  <c r="F539" i="12" s="1"/>
  <c r="G541" i="12"/>
  <c r="E541" i="12"/>
  <c r="F541" i="12" s="1"/>
  <c r="G548" i="12"/>
  <c r="E548" i="12"/>
  <c r="F548" i="12" s="1"/>
  <c r="E552" i="12"/>
  <c r="F552" i="12" s="1"/>
  <c r="G560" i="12"/>
  <c r="E576" i="12"/>
  <c r="F576" i="12" s="1"/>
  <c r="G593" i="12"/>
  <c r="E593" i="12"/>
  <c r="F593" i="12" s="1"/>
  <c r="G597" i="12"/>
  <c r="E597" i="12"/>
  <c r="F597" i="12" s="1"/>
  <c r="G600" i="12"/>
  <c r="E608" i="12"/>
  <c r="F608" i="12" s="1"/>
  <c r="G625" i="12"/>
  <c r="E625" i="12"/>
  <c r="F625" i="12" s="1"/>
  <c r="G629" i="12"/>
  <c r="E629" i="12"/>
  <c r="F629" i="12" s="1"/>
  <c r="G633" i="12"/>
  <c r="E633" i="12"/>
  <c r="F633" i="12" s="1"/>
  <c r="G637" i="12"/>
  <c r="E637" i="12"/>
  <c r="F637" i="12" s="1"/>
  <c r="G640" i="12"/>
  <c r="E648" i="12"/>
  <c r="F648" i="12" s="1"/>
  <c r="E660" i="12"/>
  <c r="F660" i="12" s="1"/>
  <c r="G660" i="12"/>
  <c r="E487" i="12"/>
  <c r="F487" i="12" s="1"/>
  <c r="E495" i="12"/>
  <c r="F495" i="12" s="1"/>
  <c r="E503" i="12"/>
  <c r="F503" i="12" s="1"/>
  <c r="G508" i="12"/>
  <c r="E508" i="12"/>
  <c r="F508" i="12" s="1"/>
  <c r="G510" i="12"/>
  <c r="F510" i="12"/>
  <c r="E512" i="12"/>
  <c r="F512" i="12" s="1"/>
  <c r="E519" i="12"/>
  <c r="F519" i="12" s="1"/>
  <c r="G519" i="12"/>
  <c r="G521" i="12"/>
  <c r="E521" i="12"/>
  <c r="F521" i="12" s="1"/>
  <c r="G526" i="12"/>
  <c r="F526" i="12"/>
  <c r="E528" i="12"/>
  <c r="F528" i="12" s="1"/>
  <c r="E535" i="12"/>
  <c r="F535" i="12" s="1"/>
  <c r="G535" i="12"/>
  <c r="G537" i="12"/>
  <c r="E537" i="12"/>
  <c r="F537" i="12" s="1"/>
  <c r="G563" i="12"/>
  <c r="E563" i="12"/>
  <c r="F563" i="12" s="1"/>
  <c r="G565" i="12"/>
  <c r="E565" i="12"/>
  <c r="F565" i="12" s="1"/>
  <c r="G603" i="12"/>
  <c r="E603" i="12"/>
  <c r="F603" i="12" s="1"/>
  <c r="G643" i="12"/>
  <c r="E643" i="12"/>
  <c r="F643" i="12" s="1"/>
  <c r="G524" i="12"/>
  <c r="E524" i="12"/>
  <c r="F524" i="12" s="1"/>
  <c r="G542" i="12"/>
  <c r="F542" i="12"/>
  <c r="E544" i="12"/>
  <c r="F544" i="12" s="1"/>
  <c r="G552" i="12"/>
  <c r="E559" i="12"/>
  <c r="F559" i="12" s="1"/>
  <c r="G559" i="12"/>
  <c r="G561" i="12"/>
  <c r="E561" i="12"/>
  <c r="F561" i="12" s="1"/>
  <c r="G571" i="12"/>
  <c r="E571" i="12"/>
  <c r="F571" i="12" s="1"/>
  <c r="G573" i="12"/>
  <c r="E573" i="12"/>
  <c r="F573" i="12" s="1"/>
  <c r="G576" i="12"/>
  <c r="E584" i="12"/>
  <c r="F584" i="12" s="1"/>
  <c r="G601" i="12"/>
  <c r="E601" i="12"/>
  <c r="F601" i="12" s="1"/>
  <c r="G605" i="12"/>
  <c r="E605" i="12"/>
  <c r="F605" i="12" s="1"/>
  <c r="G608" i="12"/>
  <c r="E616" i="12"/>
  <c r="F616" i="12" s="1"/>
  <c r="G630" i="12"/>
  <c r="F630" i="12"/>
  <c r="G641" i="12"/>
  <c r="E641" i="12"/>
  <c r="F641" i="12" s="1"/>
  <c r="G645" i="12"/>
  <c r="E645" i="12"/>
  <c r="F645" i="12" s="1"/>
  <c r="G648" i="12"/>
  <c r="G515" i="12"/>
  <c r="E515" i="12"/>
  <c r="F515" i="12" s="1"/>
  <c r="G517" i="12"/>
  <c r="E517" i="12"/>
  <c r="F517" i="12" s="1"/>
  <c r="G531" i="12"/>
  <c r="E531" i="12"/>
  <c r="F531" i="12" s="1"/>
  <c r="G533" i="12"/>
  <c r="E533" i="12"/>
  <c r="F533" i="12" s="1"/>
  <c r="G540" i="12"/>
  <c r="E540" i="12"/>
  <c r="F540" i="12" s="1"/>
  <c r="G555" i="12"/>
  <c r="E555" i="12"/>
  <c r="F555" i="12" s="1"/>
  <c r="G557" i="12"/>
  <c r="E557" i="12"/>
  <c r="F557" i="12" s="1"/>
  <c r="G569" i="12"/>
  <c r="E569" i="12"/>
  <c r="F569" i="12" s="1"/>
  <c r="G579" i="12"/>
  <c r="E579" i="12"/>
  <c r="F579" i="12" s="1"/>
  <c r="G611" i="12"/>
  <c r="E611" i="12"/>
  <c r="F611" i="12" s="1"/>
  <c r="G651" i="12"/>
  <c r="E651" i="12"/>
  <c r="F651" i="12" s="1"/>
  <c r="E372" i="12"/>
  <c r="F372" i="12" s="1"/>
  <c r="E380" i="12"/>
  <c r="F380" i="12" s="1"/>
  <c r="E388" i="12"/>
  <c r="F388" i="12" s="1"/>
  <c r="E396" i="12"/>
  <c r="F396" i="12" s="1"/>
  <c r="E404" i="12"/>
  <c r="F404" i="12" s="1"/>
  <c r="E412" i="12"/>
  <c r="F412" i="12" s="1"/>
  <c r="E420" i="12"/>
  <c r="F420" i="12" s="1"/>
  <c r="E428" i="12"/>
  <c r="F428" i="12" s="1"/>
  <c r="E436" i="12"/>
  <c r="F436" i="12" s="1"/>
  <c r="E444" i="12"/>
  <c r="F444" i="12" s="1"/>
  <c r="E452" i="12"/>
  <c r="F452" i="12" s="1"/>
  <c r="E460" i="12"/>
  <c r="F460" i="12" s="1"/>
  <c r="E468" i="12"/>
  <c r="F468" i="12" s="1"/>
  <c r="E476" i="12"/>
  <c r="F476" i="12" s="1"/>
  <c r="E484" i="12"/>
  <c r="F484" i="12" s="1"/>
  <c r="E492" i="12"/>
  <c r="F492" i="12" s="1"/>
  <c r="E500" i="12"/>
  <c r="F500" i="12" s="1"/>
  <c r="G522" i="12"/>
  <c r="E522" i="12"/>
  <c r="F522" i="12" s="1"/>
  <c r="E551" i="12"/>
  <c r="F551" i="12" s="1"/>
  <c r="G551" i="12"/>
  <c r="G553" i="12"/>
  <c r="E553" i="12"/>
  <c r="F553" i="12" s="1"/>
  <c r="G564" i="12"/>
  <c r="E564" i="12"/>
  <c r="F564" i="12" s="1"/>
  <c r="G577" i="12"/>
  <c r="E577" i="12"/>
  <c r="F577" i="12" s="1"/>
  <c r="G581" i="12"/>
  <c r="E581" i="12"/>
  <c r="F581" i="12" s="1"/>
  <c r="E592" i="12"/>
  <c r="F592" i="12" s="1"/>
  <c r="G609" i="12"/>
  <c r="E609" i="12"/>
  <c r="F609" i="12" s="1"/>
  <c r="G613" i="12"/>
  <c r="E613" i="12"/>
  <c r="F613" i="12" s="1"/>
  <c r="E624" i="12"/>
  <c r="F624" i="12" s="1"/>
  <c r="E632" i="12"/>
  <c r="F632" i="12" s="1"/>
  <c r="G649" i="12"/>
  <c r="E649" i="12"/>
  <c r="F649" i="12" s="1"/>
  <c r="E511" i="12"/>
  <c r="F511" i="12" s="1"/>
  <c r="G511" i="12"/>
  <c r="G513" i="12"/>
  <c r="E513" i="12"/>
  <c r="F513" i="12" s="1"/>
  <c r="G518" i="12"/>
  <c r="F518" i="12"/>
  <c r="E520" i="12"/>
  <c r="F520" i="12" s="1"/>
  <c r="E527" i="12"/>
  <c r="F527" i="12" s="1"/>
  <c r="G527" i="12"/>
  <c r="G529" i="12"/>
  <c r="E529" i="12"/>
  <c r="F529" i="12" s="1"/>
  <c r="G534" i="12"/>
  <c r="F534" i="12"/>
  <c r="E536" i="12"/>
  <c r="F536" i="12" s="1"/>
  <c r="G547" i="12"/>
  <c r="E547" i="12"/>
  <c r="F547" i="12" s="1"/>
  <c r="G549" i="12"/>
  <c r="E549" i="12"/>
  <c r="F549" i="12" s="1"/>
  <c r="G572" i="12"/>
  <c r="E572" i="12"/>
  <c r="F572" i="12" s="1"/>
  <c r="G587" i="12"/>
  <c r="E587" i="12"/>
  <c r="F587" i="12" s="1"/>
  <c r="G619" i="12"/>
  <c r="E619" i="12"/>
  <c r="F619" i="12" s="1"/>
  <c r="G657" i="12"/>
  <c r="F657" i="12"/>
  <c r="E668" i="12"/>
  <c r="F668" i="12" s="1"/>
  <c r="G670" i="12"/>
  <c r="E670" i="12"/>
  <c r="F670" i="12" s="1"/>
  <c r="G674" i="12"/>
  <c r="F674" i="12"/>
  <c r="G682" i="12"/>
  <c r="F682" i="12"/>
  <c r="G690" i="12"/>
  <c r="F690" i="12"/>
  <c r="G698" i="12"/>
  <c r="F698" i="12"/>
  <c r="G706" i="12"/>
  <c r="F706" i="12"/>
  <c r="G714" i="12"/>
  <c r="F714" i="12"/>
  <c r="G722" i="12"/>
  <c r="F722" i="12"/>
  <c r="G730" i="12"/>
  <c r="F730" i="12"/>
  <c r="G738" i="12"/>
  <c r="F738" i="12"/>
  <c r="G746" i="12"/>
  <c r="F746" i="12"/>
  <c r="G754" i="12"/>
  <c r="G762" i="12"/>
  <c r="G770" i="12"/>
  <c r="G778" i="12"/>
  <c r="G786" i="12"/>
  <c r="E580" i="12"/>
  <c r="F580" i="12" s="1"/>
  <c r="E588" i="12"/>
  <c r="F588" i="12" s="1"/>
  <c r="E596" i="12"/>
  <c r="F596" i="12" s="1"/>
  <c r="E604" i="12"/>
  <c r="F604" i="12" s="1"/>
  <c r="E612" i="12"/>
  <c r="F612" i="12" s="1"/>
  <c r="E620" i="12"/>
  <c r="F620" i="12" s="1"/>
  <c r="E628" i="12"/>
  <c r="F628" i="12" s="1"/>
  <c r="E636" i="12"/>
  <c r="F636" i="12" s="1"/>
  <c r="E644" i="12"/>
  <c r="F644" i="12" s="1"/>
  <c r="E652" i="12"/>
  <c r="F652" i="12" s="1"/>
  <c r="G839" i="12"/>
  <c r="G871" i="12"/>
  <c r="E871" i="12"/>
  <c r="F871" i="12" s="1"/>
  <c r="G903" i="12"/>
  <c r="E903" i="12"/>
  <c r="F903" i="12" s="1"/>
  <c r="G654" i="12"/>
  <c r="E654" i="12"/>
  <c r="F654" i="12" s="1"/>
  <c r="G661" i="12"/>
  <c r="E663" i="12"/>
  <c r="F663" i="12" s="1"/>
  <c r="E667" i="12"/>
  <c r="F667" i="12" s="1"/>
  <c r="G667" i="12"/>
  <c r="G678" i="12"/>
  <c r="E678" i="12"/>
  <c r="F678" i="12" s="1"/>
  <c r="G686" i="12"/>
  <c r="E686" i="12"/>
  <c r="F686" i="12" s="1"/>
  <c r="G694" i="12"/>
  <c r="E694" i="12"/>
  <c r="F694" i="12" s="1"/>
  <c r="G702" i="12"/>
  <c r="E702" i="12"/>
  <c r="F702" i="12" s="1"/>
  <c r="G710" i="12"/>
  <c r="E710" i="12"/>
  <c r="F710" i="12" s="1"/>
  <c r="G718" i="12"/>
  <c r="E718" i="12"/>
  <c r="F718" i="12" s="1"/>
  <c r="G726" i="12"/>
  <c r="E726" i="12"/>
  <c r="F726" i="12" s="1"/>
  <c r="G734" i="12"/>
  <c r="E734" i="12"/>
  <c r="F734" i="12" s="1"/>
  <c r="G742" i="12"/>
  <c r="G750" i="12"/>
  <c r="E750" i="12"/>
  <c r="F750" i="12" s="1"/>
  <c r="E754" i="12"/>
  <c r="F754" i="12" s="1"/>
  <c r="G758" i="12"/>
  <c r="E758" i="12"/>
  <c r="F758" i="12" s="1"/>
  <c r="E762" i="12"/>
  <c r="F762" i="12" s="1"/>
  <c r="G766" i="12"/>
  <c r="E766" i="12"/>
  <c r="F766" i="12" s="1"/>
  <c r="E770" i="12"/>
  <c r="F770" i="12" s="1"/>
  <c r="G774" i="12"/>
  <c r="E774" i="12"/>
  <c r="F774" i="12" s="1"/>
  <c r="G782" i="12"/>
  <c r="E782" i="12"/>
  <c r="F782" i="12" s="1"/>
  <c r="E786" i="12"/>
  <c r="F786" i="12" s="1"/>
  <c r="G790" i="12"/>
  <c r="E790" i="12"/>
  <c r="F790" i="12" s="1"/>
  <c r="E800" i="12"/>
  <c r="F800" i="12" s="1"/>
  <c r="G800" i="12"/>
  <c r="E538" i="12"/>
  <c r="F538" i="12" s="1"/>
  <c r="E546" i="12"/>
  <c r="F546" i="12" s="1"/>
  <c r="E554" i="12"/>
  <c r="F554" i="12" s="1"/>
  <c r="E562" i="12"/>
  <c r="F562" i="12" s="1"/>
  <c r="E570" i="12"/>
  <c r="F570" i="12" s="1"/>
  <c r="E578" i="12"/>
  <c r="F578" i="12" s="1"/>
  <c r="E586" i="12"/>
  <c r="F586" i="12" s="1"/>
  <c r="E594" i="12"/>
  <c r="F594" i="12" s="1"/>
  <c r="E602" i="12"/>
  <c r="F602" i="12" s="1"/>
  <c r="E610" i="12"/>
  <c r="F610" i="12" s="1"/>
  <c r="E618" i="12"/>
  <c r="F618" i="12" s="1"/>
  <c r="E626" i="12"/>
  <c r="F626" i="12" s="1"/>
  <c r="E634" i="12"/>
  <c r="F634" i="12" s="1"/>
  <c r="E642" i="12"/>
  <c r="F642" i="12" s="1"/>
  <c r="E650" i="12"/>
  <c r="F650" i="12" s="1"/>
  <c r="G659" i="12"/>
  <c r="G831" i="12"/>
  <c r="E831" i="12"/>
  <c r="F831" i="12" s="1"/>
  <c r="G863" i="12"/>
  <c r="G895" i="12"/>
  <c r="E895" i="12"/>
  <c r="F895" i="12" s="1"/>
  <c r="G927" i="12"/>
  <c r="E927" i="12"/>
  <c r="F927" i="12" s="1"/>
  <c r="G656" i="12"/>
  <c r="E656" i="12"/>
  <c r="F656" i="12" s="1"/>
  <c r="E661" i="12"/>
  <c r="F661" i="12" s="1"/>
  <c r="G663" i="12"/>
  <c r="G665" i="12"/>
  <c r="E665" i="12"/>
  <c r="F665" i="12" s="1"/>
  <c r="E671" i="12"/>
  <c r="F671" i="12" s="1"/>
  <c r="E675" i="12"/>
  <c r="F675" i="12" s="1"/>
  <c r="G675" i="12"/>
  <c r="E683" i="12"/>
  <c r="F683" i="12" s="1"/>
  <c r="G683" i="12"/>
  <c r="E691" i="12"/>
  <c r="F691" i="12" s="1"/>
  <c r="G691" i="12"/>
  <c r="E699" i="12"/>
  <c r="F699" i="12" s="1"/>
  <c r="G699" i="12"/>
  <c r="E707" i="12"/>
  <c r="F707" i="12" s="1"/>
  <c r="G707" i="12"/>
  <c r="E715" i="12"/>
  <c r="F715" i="12" s="1"/>
  <c r="G715" i="12"/>
  <c r="E723" i="12"/>
  <c r="F723" i="12" s="1"/>
  <c r="G723" i="12"/>
  <c r="E731" i="12"/>
  <c r="F731" i="12" s="1"/>
  <c r="G731" i="12"/>
  <c r="E739" i="12"/>
  <c r="F739" i="12" s="1"/>
  <c r="G739" i="12"/>
  <c r="G747" i="12"/>
  <c r="E755" i="12"/>
  <c r="F755" i="12" s="1"/>
  <c r="G755" i="12"/>
  <c r="G763" i="12"/>
  <c r="E771" i="12"/>
  <c r="F771" i="12" s="1"/>
  <c r="G771" i="12"/>
  <c r="E779" i="12"/>
  <c r="F779" i="12" s="1"/>
  <c r="G779" i="12"/>
  <c r="E787" i="12"/>
  <c r="F787" i="12" s="1"/>
  <c r="G787" i="12"/>
  <c r="G798" i="12"/>
  <c r="E798" i="12"/>
  <c r="F798" i="12" s="1"/>
  <c r="G679" i="12"/>
  <c r="E679" i="12"/>
  <c r="F679" i="12" s="1"/>
  <c r="G687" i="12"/>
  <c r="E687" i="12"/>
  <c r="F687" i="12" s="1"/>
  <c r="G695" i="12"/>
  <c r="E695" i="12"/>
  <c r="F695" i="12" s="1"/>
  <c r="G703" i="12"/>
  <c r="E703" i="12"/>
  <c r="F703" i="12" s="1"/>
  <c r="G711" i="12"/>
  <c r="E711" i="12"/>
  <c r="F711" i="12" s="1"/>
  <c r="G719" i="12"/>
  <c r="E719" i="12"/>
  <c r="F719" i="12" s="1"/>
  <c r="G727" i="12"/>
  <c r="E727" i="12"/>
  <c r="F727" i="12" s="1"/>
  <c r="G735" i="12"/>
  <c r="E735" i="12"/>
  <c r="F735" i="12" s="1"/>
  <c r="G743" i="12"/>
  <c r="E743" i="12"/>
  <c r="F743" i="12" s="1"/>
  <c r="G751" i="12"/>
  <c r="E751" i="12"/>
  <c r="F751" i="12" s="1"/>
  <c r="G759" i="12"/>
  <c r="E759" i="12"/>
  <c r="F759" i="12" s="1"/>
  <c r="G767" i="12"/>
  <c r="E767" i="12"/>
  <c r="F767" i="12" s="1"/>
  <c r="G775" i="12"/>
  <c r="E775" i="12"/>
  <c r="F775" i="12" s="1"/>
  <c r="G783" i="12"/>
  <c r="G823" i="12"/>
  <c r="E823" i="12"/>
  <c r="F823" i="12" s="1"/>
  <c r="G855" i="12"/>
  <c r="E855" i="12"/>
  <c r="F855" i="12" s="1"/>
  <c r="G887" i="12"/>
  <c r="E887" i="12"/>
  <c r="F887" i="12" s="1"/>
  <c r="G919" i="12"/>
  <c r="E919" i="12"/>
  <c r="F919" i="12" s="1"/>
  <c r="E655" i="12"/>
  <c r="F655" i="12" s="1"/>
  <c r="G662" i="12"/>
  <c r="E662" i="12"/>
  <c r="F662" i="12" s="1"/>
  <c r="G666" i="12"/>
  <c r="F666" i="12"/>
  <c r="G673" i="12"/>
  <c r="E673" i="12"/>
  <c r="F673" i="12" s="1"/>
  <c r="G681" i="12"/>
  <c r="E681" i="12"/>
  <c r="F681" i="12" s="1"/>
  <c r="G689" i="12"/>
  <c r="E689" i="12"/>
  <c r="F689" i="12" s="1"/>
  <c r="G697" i="12"/>
  <c r="E697" i="12"/>
  <c r="F697" i="12" s="1"/>
  <c r="G705" i="12"/>
  <c r="E705" i="12"/>
  <c r="F705" i="12" s="1"/>
  <c r="G713" i="12"/>
  <c r="E713" i="12"/>
  <c r="F713" i="12" s="1"/>
  <c r="G721" i="12"/>
  <c r="E721" i="12"/>
  <c r="F721" i="12" s="1"/>
  <c r="G729" i="12"/>
  <c r="E729" i="12"/>
  <c r="F729" i="12" s="1"/>
  <c r="G737" i="12"/>
  <c r="G745" i="12"/>
  <c r="E745" i="12"/>
  <c r="F745" i="12" s="1"/>
  <c r="G753" i="12"/>
  <c r="E753" i="12"/>
  <c r="F753" i="12" s="1"/>
  <c r="G761" i="12"/>
  <c r="E761" i="12"/>
  <c r="F761" i="12" s="1"/>
  <c r="G769" i="12"/>
  <c r="E769" i="12"/>
  <c r="F769" i="12" s="1"/>
  <c r="G777" i="12"/>
  <c r="E777" i="12"/>
  <c r="F777" i="12" s="1"/>
  <c r="G785" i="12"/>
  <c r="E785" i="12"/>
  <c r="F785" i="12" s="1"/>
  <c r="G795" i="12"/>
  <c r="G811" i="12"/>
  <c r="G813" i="12"/>
  <c r="E813" i="12"/>
  <c r="F813" i="12" s="1"/>
  <c r="G819" i="12"/>
  <c r="E819" i="12"/>
  <c r="F819" i="12" s="1"/>
  <c r="G821" i="12"/>
  <c r="E821" i="12"/>
  <c r="F821" i="12" s="1"/>
  <c r="G827" i="12"/>
  <c r="G829" i="12"/>
  <c r="E829" i="12"/>
  <c r="F829" i="12" s="1"/>
  <c r="G835" i="12"/>
  <c r="G837" i="12"/>
  <c r="G843" i="12"/>
  <c r="E843" i="12"/>
  <c r="F843" i="12" s="1"/>
  <c r="G845" i="12"/>
  <c r="E845" i="12"/>
  <c r="F845" i="12" s="1"/>
  <c r="G851" i="12"/>
  <c r="E851" i="12"/>
  <c r="F851" i="12" s="1"/>
  <c r="G853" i="12"/>
  <c r="E853" i="12"/>
  <c r="F853" i="12" s="1"/>
  <c r="G859" i="12"/>
  <c r="E859" i="12"/>
  <c r="F859" i="12" s="1"/>
  <c r="G861" i="12"/>
  <c r="E861" i="12"/>
  <c r="F861" i="12" s="1"/>
  <c r="G867" i="12"/>
  <c r="G869" i="12"/>
  <c r="E869" i="12"/>
  <c r="F869" i="12" s="1"/>
  <c r="G875" i="12"/>
  <c r="E875" i="12"/>
  <c r="F875" i="12" s="1"/>
  <c r="G877" i="12"/>
  <c r="G883" i="12"/>
  <c r="E883" i="12"/>
  <c r="F883" i="12" s="1"/>
  <c r="G885" i="12"/>
  <c r="E885" i="12"/>
  <c r="F885" i="12" s="1"/>
  <c r="G891" i="12"/>
  <c r="E891" i="12"/>
  <c r="F891" i="12" s="1"/>
  <c r="G893" i="12"/>
  <c r="E893" i="12"/>
  <c r="F893" i="12" s="1"/>
  <c r="G899" i="12"/>
  <c r="E899" i="12"/>
  <c r="F899" i="12" s="1"/>
  <c r="G901" i="12"/>
  <c r="E901" i="12"/>
  <c r="F901" i="12" s="1"/>
  <c r="G907" i="12"/>
  <c r="E907" i="12"/>
  <c r="F907" i="12" s="1"/>
  <c r="G909" i="12"/>
  <c r="E909" i="12"/>
  <c r="F909" i="12" s="1"/>
  <c r="G915" i="12"/>
  <c r="G917" i="12"/>
  <c r="E917" i="12"/>
  <c r="F917" i="12" s="1"/>
  <c r="G923" i="12"/>
  <c r="E923" i="12"/>
  <c r="F923" i="12" s="1"/>
  <c r="G925" i="12"/>
  <c r="E925" i="12"/>
  <c r="F925" i="12" s="1"/>
  <c r="G944" i="12"/>
  <c r="G977" i="12"/>
  <c r="E977" i="12"/>
  <c r="F977" i="12" s="1"/>
  <c r="E664" i="12"/>
  <c r="F664" i="12" s="1"/>
  <c r="E672" i="12"/>
  <c r="F672" i="12" s="1"/>
  <c r="E680" i="12"/>
  <c r="F680" i="12" s="1"/>
  <c r="E688" i="12"/>
  <c r="F688" i="12" s="1"/>
  <c r="E696" i="12"/>
  <c r="F696" i="12" s="1"/>
  <c r="E704" i="12"/>
  <c r="F704" i="12" s="1"/>
  <c r="E712" i="12"/>
  <c r="F712" i="12" s="1"/>
  <c r="E720" i="12"/>
  <c r="F720" i="12" s="1"/>
  <c r="E728" i="12"/>
  <c r="F728" i="12" s="1"/>
  <c r="E736" i="12"/>
  <c r="F736" i="12" s="1"/>
  <c r="E744" i="12"/>
  <c r="F744" i="12" s="1"/>
  <c r="E760" i="12"/>
  <c r="F760" i="12" s="1"/>
  <c r="E776" i="12"/>
  <c r="F776" i="12" s="1"/>
  <c r="E784" i="12"/>
  <c r="F784" i="12" s="1"/>
  <c r="G804" i="12"/>
  <c r="E804" i="12"/>
  <c r="F804" i="12" s="1"/>
  <c r="E1008" i="12"/>
  <c r="F1008" i="12" s="1"/>
  <c r="G1008" i="12"/>
  <c r="G1069" i="12"/>
  <c r="E1069" i="12"/>
  <c r="F1069" i="12" s="1"/>
  <c r="E795" i="12"/>
  <c r="F795" i="12" s="1"/>
  <c r="E797" i="12"/>
  <c r="F797" i="12" s="1"/>
  <c r="G806" i="12"/>
  <c r="G937" i="12"/>
  <c r="E937" i="12"/>
  <c r="F937" i="12" s="1"/>
  <c r="G942" i="12"/>
  <c r="E942" i="12"/>
  <c r="F942" i="12" s="1"/>
  <c r="G975" i="12"/>
  <c r="G1058" i="12"/>
  <c r="E1058" i="12"/>
  <c r="F1058" i="12" s="1"/>
  <c r="G802" i="12"/>
  <c r="E802" i="12"/>
  <c r="F802" i="12" s="1"/>
  <c r="G812" i="12"/>
  <c r="E812" i="12"/>
  <c r="F812" i="12" s="1"/>
  <c r="G820" i="12"/>
  <c r="E820" i="12"/>
  <c r="F820" i="12" s="1"/>
  <c r="E824" i="12"/>
  <c r="F824" i="12" s="1"/>
  <c r="G828" i="12"/>
  <c r="E828" i="12"/>
  <c r="F828" i="12" s="1"/>
  <c r="G836" i="12"/>
  <c r="E836" i="12"/>
  <c r="F836" i="12" s="1"/>
  <c r="E840" i="12"/>
  <c r="F840" i="12" s="1"/>
  <c r="G844" i="12"/>
  <c r="E848" i="12"/>
  <c r="F848" i="12" s="1"/>
  <c r="G852" i="12"/>
  <c r="E856" i="12"/>
  <c r="F856" i="12" s="1"/>
  <c r="G860" i="12"/>
  <c r="E860" i="12"/>
  <c r="F860" i="12" s="1"/>
  <c r="G868" i="12"/>
  <c r="E868" i="12"/>
  <c r="F868" i="12" s="1"/>
  <c r="G876" i="12"/>
  <c r="E876" i="12"/>
  <c r="F876" i="12" s="1"/>
  <c r="E880" i="12"/>
  <c r="F880" i="12" s="1"/>
  <c r="G884" i="12"/>
  <c r="E884" i="12"/>
  <c r="F884" i="12" s="1"/>
  <c r="E888" i="12"/>
  <c r="F888" i="12" s="1"/>
  <c r="G892" i="12"/>
  <c r="E892" i="12"/>
  <c r="F892" i="12" s="1"/>
  <c r="E896" i="12"/>
  <c r="F896" i="12" s="1"/>
  <c r="G900" i="12"/>
  <c r="E900" i="12"/>
  <c r="F900" i="12" s="1"/>
  <c r="E904" i="12"/>
  <c r="F904" i="12" s="1"/>
  <c r="G908" i="12"/>
  <c r="E908" i="12"/>
  <c r="F908" i="12" s="1"/>
  <c r="E912" i="12"/>
  <c r="F912" i="12" s="1"/>
  <c r="G916" i="12"/>
  <c r="E920" i="12"/>
  <c r="F920" i="12" s="1"/>
  <c r="G924" i="12"/>
  <c r="E924" i="12"/>
  <c r="F924" i="12" s="1"/>
  <c r="G1006" i="12"/>
  <c r="E1006" i="12"/>
  <c r="F1006" i="12" s="1"/>
  <c r="G1089" i="12"/>
  <c r="E1089" i="12"/>
  <c r="F1089" i="12" s="1"/>
  <c r="G796" i="12"/>
  <c r="E935" i="12"/>
  <c r="F935" i="12" s="1"/>
  <c r="G935" i="12"/>
  <c r="G1042" i="12"/>
  <c r="E1042" i="12"/>
  <c r="F1042" i="12" s="1"/>
  <c r="E676" i="12"/>
  <c r="F676" i="12" s="1"/>
  <c r="E684" i="12"/>
  <c r="F684" i="12" s="1"/>
  <c r="E692" i="12"/>
  <c r="F692" i="12" s="1"/>
  <c r="E700" i="12"/>
  <c r="F700" i="12" s="1"/>
  <c r="E708" i="12"/>
  <c r="F708" i="12" s="1"/>
  <c r="E716" i="12"/>
  <c r="F716" i="12" s="1"/>
  <c r="E724" i="12"/>
  <c r="F724" i="12" s="1"/>
  <c r="E732" i="12"/>
  <c r="F732" i="12" s="1"/>
  <c r="E740" i="12"/>
  <c r="F740" i="12" s="1"/>
  <c r="E748" i="12"/>
  <c r="F748" i="12" s="1"/>
  <c r="E756" i="12"/>
  <c r="F756" i="12" s="1"/>
  <c r="E764" i="12"/>
  <c r="F764" i="12" s="1"/>
  <c r="E772" i="12"/>
  <c r="F772" i="12" s="1"/>
  <c r="E780" i="12"/>
  <c r="F780" i="12" s="1"/>
  <c r="G789" i="12"/>
  <c r="G803" i="12"/>
  <c r="F803" i="12"/>
  <c r="G816" i="12"/>
  <c r="G824" i="12"/>
  <c r="G832" i="12"/>
  <c r="G840" i="12"/>
  <c r="G848" i="12"/>
  <c r="G856" i="12"/>
  <c r="G864" i="12"/>
  <c r="G872" i="12"/>
  <c r="G880" i="12"/>
  <c r="G888" i="12"/>
  <c r="G896" i="12"/>
  <c r="G904" i="12"/>
  <c r="G912" i="12"/>
  <c r="G920" i="12"/>
  <c r="G928" i="12"/>
  <c r="E1087" i="12"/>
  <c r="F1087" i="12" s="1"/>
  <c r="G1087" i="12"/>
  <c r="G794" i="12"/>
  <c r="E794" i="12"/>
  <c r="F794" i="12" s="1"/>
  <c r="G805" i="12"/>
  <c r="E805" i="12"/>
  <c r="F805" i="12" s="1"/>
  <c r="G955" i="12"/>
  <c r="E955" i="12"/>
  <c r="F955" i="12" s="1"/>
  <c r="G957" i="12"/>
  <c r="E957" i="12"/>
  <c r="F957" i="12" s="1"/>
  <c r="G964" i="12"/>
  <c r="G1026" i="12"/>
  <c r="E1026" i="12"/>
  <c r="F1026" i="12" s="1"/>
  <c r="G966" i="12"/>
  <c r="E968" i="12"/>
  <c r="F968" i="12" s="1"/>
  <c r="G979" i="12"/>
  <c r="E979" i="12"/>
  <c r="F979" i="12" s="1"/>
  <c r="G981" i="12"/>
  <c r="E981" i="12"/>
  <c r="F981" i="12" s="1"/>
  <c r="G988" i="12"/>
  <c r="E988" i="12"/>
  <c r="F988" i="12" s="1"/>
  <c r="E999" i="12"/>
  <c r="F999" i="12" s="1"/>
  <c r="G999" i="12"/>
  <c r="G1001" i="12"/>
  <c r="E1001" i="12"/>
  <c r="F1001" i="12" s="1"/>
  <c r="G1019" i="12"/>
  <c r="E1019" i="12"/>
  <c r="F1019" i="12" s="1"/>
  <c r="G1021" i="12"/>
  <c r="E1021" i="12"/>
  <c r="F1021" i="12" s="1"/>
  <c r="G1035" i="12"/>
  <c r="E1035" i="12"/>
  <c r="F1035" i="12" s="1"/>
  <c r="G1037" i="12"/>
  <c r="E1037" i="12"/>
  <c r="F1037" i="12" s="1"/>
  <c r="G1051" i="12"/>
  <c r="E1051" i="12"/>
  <c r="F1051" i="12" s="1"/>
  <c r="G1053" i="12"/>
  <c r="E1053" i="12"/>
  <c r="F1053" i="12" s="1"/>
  <c r="G1067" i="12"/>
  <c r="E1067" i="12"/>
  <c r="F1067" i="12" s="1"/>
  <c r="G1078" i="12"/>
  <c r="E1080" i="12"/>
  <c r="F1080" i="12" s="1"/>
  <c r="G1093" i="12"/>
  <c r="E1093" i="12"/>
  <c r="F1093" i="12" s="1"/>
  <c r="G940" i="12"/>
  <c r="E951" i="12"/>
  <c r="F951" i="12" s="1"/>
  <c r="G951" i="12"/>
  <c r="G953" i="12"/>
  <c r="E953" i="12"/>
  <c r="F953" i="12" s="1"/>
  <c r="E966" i="12"/>
  <c r="F966" i="12" s="1"/>
  <c r="G968" i="12"/>
  <c r="G982" i="12"/>
  <c r="F982" i="12"/>
  <c r="E984" i="12"/>
  <c r="F984" i="12" s="1"/>
  <c r="G995" i="12"/>
  <c r="G997" i="12"/>
  <c r="E997" i="12"/>
  <c r="F997" i="12" s="1"/>
  <c r="G1004" i="12"/>
  <c r="E1004" i="12"/>
  <c r="F1004" i="12" s="1"/>
  <c r="G1015" i="12"/>
  <c r="G1017" i="12"/>
  <c r="E1017" i="12"/>
  <c r="F1017" i="12" s="1"/>
  <c r="G1022" i="12"/>
  <c r="F1022" i="12"/>
  <c r="E1024" i="12"/>
  <c r="F1024" i="12" s="1"/>
  <c r="E1031" i="12"/>
  <c r="F1031" i="12" s="1"/>
  <c r="G1031" i="12"/>
  <c r="G1033" i="12"/>
  <c r="E1033" i="12"/>
  <c r="F1033" i="12" s="1"/>
  <c r="G1038" i="12"/>
  <c r="F1038" i="12"/>
  <c r="E1040" i="12"/>
  <c r="F1040" i="12" s="1"/>
  <c r="E1047" i="12"/>
  <c r="F1047" i="12" s="1"/>
  <c r="G1047" i="12"/>
  <c r="G1049" i="12"/>
  <c r="E1049" i="12"/>
  <c r="F1049" i="12" s="1"/>
  <c r="G1054" i="12"/>
  <c r="F1054" i="12"/>
  <c r="E1056" i="12"/>
  <c r="F1056" i="12" s="1"/>
  <c r="E1063" i="12"/>
  <c r="F1063" i="12" s="1"/>
  <c r="G1063" i="12"/>
  <c r="G1065" i="12"/>
  <c r="E1065" i="12"/>
  <c r="F1065" i="12" s="1"/>
  <c r="G1074" i="12"/>
  <c r="E1074" i="12"/>
  <c r="F1074" i="12" s="1"/>
  <c r="E1078" i="12"/>
  <c r="F1078" i="12" s="1"/>
  <c r="G1080" i="12"/>
  <c r="G1083" i="12"/>
  <c r="E1083" i="12"/>
  <c r="F1083" i="12" s="1"/>
  <c r="G1094" i="12"/>
  <c r="E1096" i="12"/>
  <c r="F1096" i="12" s="1"/>
  <c r="G929" i="12"/>
  <c r="F929" i="12"/>
  <c r="G931" i="12"/>
  <c r="E931" i="12"/>
  <c r="F931" i="12" s="1"/>
  <c r="G933" i="12"/>
  <c r="G958" i="12"/>
  <c r="F958" i="12"/>
  <c r="E960" i="12"/>
  <c r="F960" i="12" s="1"/>
  <c r="G971" i="12"/>
  <c r="E971" i="12"/>
  <c r="F971" i="12" s="1"/>
  <c r="G973" i="12"/>
  <c r="E973" i="12"/>
  <c r="F973" i="12" s="1"/>
  <c r="G980" i="12"/>
  <c r="E991" i="12"/>
  <c r="F991" i="12" s="1"/>
  <c r="G991" i="12"/>
  <c r="G993" i="12"/>
  <c r="E993" i="12"/>
  <c r="F993" i="12" s="1"/>
  <c r="G1020" i="12"/>
  <c r="G1036" i="12"/>
  <c r="G1052" i="12"/>
  <c r="E1052" i="12"/>
  <c r="F1052" i="12" s="1"/>
  <c r="G1070" i="12"/>
  <c r="F1070" i="12"/>
  <c r="E1072" i="12"/>
  <c r="F1072" i="12" s="1"/>
  <c r="G1085" i="12"/>
  <c r="E1085" i="12"/>
  <c r="F1085" i="12" s="1"/>
  <c r="G938" i="12"/>
  <c r="G947" i="12"/>
  <c r="E947" i="12"/>
  <c r="F947" i="12" s="1"/>
  <c r="G949" i="12"/>
  <c r="G956" i="12"/>
  <c r="E956" i="12"/>
  <c r="F956" i="12" s="1"/>
  <c r="E967" i="12"/>
  <c r="F967" i="12" s="1"/>
  <c r="G967" i="12"/>
  <c r="G969" i="12"/>
  <c r="G998" i="12"/>
  <c r="G1011" i="12"/>
  <c r="E1011" i="12"/>
  <c r="F1011" i="12" s="1"/>
  <c r="G1013" i="12"/>
  <c r="E1013" i="12"/>
  <c r="F1013" i="12" s="1"/>
  <c r="G1027" i="12"/>
  <c r="G1029" i="12"/>
  <c r="E1029" i="12"/>
  <c r="F1029" i="12" s="1"/>
  <c r="G1043" i="12"/>
  <c r="E1043" i="12"/>
  <c r="F1043" i="12" s="1"/>
  <c r="G1045" i="12"/>
  <c r="E1045" i="12"/>
  <c r="F1045" i="12" s="1"/>
  <c r="G1059" i="12"/>
  <c r="E1059" i="12"/>
  <c r="F1059" i="12" s="1"/>
  <c r="G1061" i="12"/>
  <c r="E1061" i="12"/>
  <c r="F1061" i="12" s="1"/>
  <c r="E1079" i="12"/>
  <c r="F1079" i="12" s="1"/>
  <c r="G1079" i="12"/>
  <c r="G1081" i="12"/>
  <c r="G1090" i="12"/>
  <c r="E1090" i="12"/>
  <c r="F1090" i="12" s="1"/>
  <c r="E1094" i="12"/>
  <c r="F1094" i="12" s="1"/>
  <c r="G1096" i="12"/>
  <c r="E810" i="12"/>
  <c r="F810" i="12" s="1"/>
  <c r="E818" i="12"/>
  <c r="F818" i="12" s="1"/>
  <c r="E826" i="12"/>
  <c r="F826" i="12" s="1"/>
  <c r="E834" i="12"/>
  <c r="F834" i="12" s="1"/>
  <c r="E850" i="12"/>
  <c r="F850" i="12" s="1"/>
  <c r="E858" i="12"/>
  <c r="F858" i="12" s="1"/>
  <c r="E866" i="12"/>
  <c r="F866" i="12" s="1"/>
  <c r="E874" i="12"/>
  <c r="F874" i="12" s="1"/>
  <c r="E882" i="12"/>
  <c r="F882" i="12" s="1"/>
  <c r="E890" i="12"/>
  <c r="F890" i="12" s="1"/>
  <c r="E898" i="12"/>
  <c r="F898" i="12" s="1"/>
  <c r="E906" i="12"/>
  <c r="F906" i="12" s="1"/>
  <c r="E914" i="12"/>
  <c r="F914" i="12" s="1"/>
  <c r="E922" i="12"/>
  <c r="F922" i="12" s="1"/>
  <c r="G934" i="12"/>
  <c r="E936" i="12"/>
  <c r="F936" i="12" s="1"/>
  <c r="E943" i="12"/>
  <c r="F943" i="12" s="1"/>
  <c r="G943" i="12"/>
  <c r="G945" i="12"/>
  <c r="E945" i="12"/>
  <c r="F945" i="12" s="1"/>
  <c r="G974" i="12"/>
  <c r="G987" i="12"/>
  <c r="E987" i="12"/>
  <c r="F987" i="12" s="1"/>
  <c r="G989" i="12"/>
  <c r="E989" i="12"/>
  <c r="F989" i="12" s="1"/>
  <c r="G996" i="12"/>
  <c r="E996" i="12"/>
  <c r="F996" i="12" s="1"/>
  <c r="E1007" i="12"/>
  <c r="F1007" i="12" s="1"/>
  <c r="G1007" i="12"/>
  <c r="G1009" i="12"/>
  <c r="E1009" i="12"/>
  <c r="F1009" i="12" s="1"/>
  <c r="G1018" i="12"/>
  <c r="E1018" i="12"/>
  <c r="F1018" i="12" s="1"/>
  <c r="G1034" i="12"/>
  <c r="E1034" i="12"/>
  <c r="F1034" i="12" s="1"/>
  <c r="G1050" i="12"/>
  <c r="E1050" i="12"/>
  <c r="F1050" i="12" s="1"/>
  <c r="G1066" i="12"/>
  <c r="E1066" i="12"/>
  <c r="F1066" i="12" s="1"/>
  <c r="G1075" i="12"/>
  <c r="E1075" i="12"/>
  <c r="F1075" i="12" s="1"/>
  <c r="G1086" i="12"/>
  <c r="E1088" i="12"/>
  <c r="F1088" i="12" s="1"/>
  <c r="E793" i="12"/>
  <c r="F793" i="12" s="1"/>
  <c r="E809" i="12"/>
  <c r="F809" i="12" s="1"/>
  <c r="E817" i="12"/>
  <c r="F817" i="12" s="1"/>
  <c r="E825" i="12"/>
  <c r="F825" i="12" s="1"/>
  <c r="E833" i="12"/>
  <c r="F833" i="12" s="1"/>
  <c r="E849" i="12"/>
  <c r="F849" i="12" s="1"/>
  <c r="E865" i="12"/>
  <c r="F865" i="12" s="1"/>
  <c r="E873" i="12"/>
  <c r="F873" i="12" s="1"/>
  <c r="E881" i="12"/>
  <c r="F881" i="12" s="1"/>
  <c r="E889" i="12"/>
  <c r="F889" i="12" s="1"/>
  <c r="E897" i="12"/>
  <c r="F897" i="12" s="1"/>
  <c r="E905" i="12"/>
  <c r="F905" i="12" s="1"/>
  <c r="E913" i="12"/>
  <c r="F913" i="12" s="1"/>
  <c r="E921" i="12"/>
  <c r="F921" i="12" s="1"/>
  <c r="G932" i="12"/>
  <c r="E932" i="12"/>
  <c r="F932" i="12" s="1"/>
  <c r="G950" i="12"/>
  <c r="F950" i="12"/>
  <c r="G963" i="12"/>
  <c r="E963" i="12"/>
  <c r="F963" i="12" s="1"/>
  <c r="G965" i="12"/>
  <c r="E965" i="12"/>
  <c r="F965" i="12" s="1"/>
  <c r="G972" i="12"/>
  <c r="E972" i="12"/>
  <c r="F972" i="12" s="1"/>
  <c r="E983" i="12"/>
  <c r="F983" i="12" s="1"/>
  <c r="G983" i="12"/>
  <c r="G985" i="12"/>
  <c r="E998" i="12"/>
  <c r="F998" i="12" s="1"/>
  <c r="G1000" i="12"/>
  <c r="G1014" i="12"/>
  <c r="F1014" i="12"/>
  <c r="E1016" i="12"/>
  <c r="F1016" i="12" s="1"/>
  <c r="E1023" i="12"/>
  <c r="F1023" i="12" s="1"/>
  <c r="G1023" i="12"/>
  <c r="G1025" i="12"/>
  <c r="E1025" i="12"/>
  <c r="F1025" i="12" s="1"/>
  <c r="G1030" i="12"/>
  <c r="E1032" i="12"/>
  <c r="F1032" i="12" s="1"/>
  <c r="E1039" i="12"/>
  <c r="F1039" i="12" s="1"/>
  <c r="G1039" i="12"/>
  <c r="G1041" i="12"/>
  <c r="G1046" i="12"/>
  <c r="F1046" i="12"/>
  <c r="E1048" i="12"/>
  <c r="F1048" i="12" s="1"/>
  <c r="E1055" i="12"/>
  <c r="F1055" i="12" s="1"/>
  <c r="G1055" i="12"/>
  <c r="G1057" i="12"/>
  <c r="E1057" i="12"/>
  <c r="F1057" i="12" s="1"/>
  <c r="G1062" i="12"/>
  <c r="F1062" i="12"/>
  <c r="E1064" i="12"/>
  <c r="F1064" i="12" s="1"/>
  <c r="G1077" i="12"/>
  <c r="E1077" i="12"/>
  <c r="F1077" i="12" s="1"/>
  <c r="E1095" i="12"/>
  <c r="F1095" i="12" s="1"/>
  <c r="G1095" i="12"/>
  <c r="G1097" i="12"/>
  <c r="E934" i="12"/>
  <c r="F934" i="12" s="1"/>
  <c r="G936" i="12"/>
  <c r="G939" i="12"/>
  <c r="E939" i="12"/>
  <c r="F939" i="12" s="1"/>
  <c r="G941" i="12"/>
  <c r="G948" i="12"/>
  <c r="E948" i="12"/>
  <c r="F948" i="12" s="1"/>
  <c r="G959" i="12"/>
  <c r="G961" i="12"/>
  <c r="E961" i="12"/>
  <c r="F961" i="12" s="1"/>
  <c r="G976" i="12"/>
  <c r="G990" i="12"/>
  <c r="E992" i="12"/>
  <c r="F992" i="12" s="1"/>
  <c r="G1003" i="12"/>
  <c r="E1003" i="12"/>
  <c r="F1003" i="12" s="1"/>
  <c r="G1005" i="12"/>
  <c r="E1005" i="12"/>
  <c r="F1005" i="12" s="1"/>
  <c r="G1012" i="12"/>
  <c r="E1012" i="12"/>
  <c r="F1012" i="12" s="1"/>
  <c r="G1028" i="12"/>
  <c r="E1028" i="12"/>
  <c r="F1028" i="12" s="1"/>
  <c r="G1044" i="12"/>
  <c r="E1044" i="12"/>
  <c r="F1044" i="12" s="1"/>
  <c r="G1060" i="12"/>
  <c r="E1060" i="12"/>
  <c r="F1060" i="12" s="1"/>
  <c r="E1071" i="12"/>
  <c r="F1071" i="12" s="1"/>
  <c r="G1071" i="12"/>
  <c r="G1073" i="12"/>
  <c r="E1073" i="12"/>
  <c r="F1073" i="12" s="1"/>
  <c r="G1082" i="12"/>
  <c r="E1082" i="12"/>
  <c r="F1082" i="12" s="1"/>
  <c r="G1088" i="12"/>
  <c r="G1091" i="12"/>
  <c r="E1068" i="12"/>
  <c r="F1068" i="12" s="1"/>
  <c r="E1084" i="12"/>
  <c r="F1084" i="12" s="1"/>
  <c r="E1092" i="12"/>
  <c r="F1092" i="12" s="1"/>
  <c r="E930" i="12"/>
  <c r="F930" i="12" s="1"/>
  <c r="E946" i="12"/>
  <c r="F946" i="12" s="1"/>
  <c r="E962" i="12"/>
  <c r="F962" i="12" s="1"/>
  <c r="E970" i="12"/>
  <c r="F970" i="12" s="1"/>
  <c r="E986" i="12"/>
  <c r="F986" i="12" s="1"/>
  <c r="E1002" i="12"/>
  <c r="F1002" i="12" s="1"/>
  <c r="G3" i="11"/>
  <c r="E3" i="11"/>
  <c r="F3" i="11" s="1"/>
  <c r="G10" i="11"/>
  <c r="E10" i="11"/>
  <c r="F10" i="11" s="1"/>
  <c r="G27" i="11"/>
  <c r="E27" i="11"/>
  <c r="F27" i="11" s="1"/>
  <c r="G51" i="11"/>
  <c r="E51" i="11"/>
  <c r="F51" i="11" s="1"/>
  <c r="E64" i="11"/>
  <c r="F64" i="11" s="1"/>
  <c r="G64" i="11"/>
  <c r="G75" i="11"/>
  <c r="E75" i="11"/>
  <c r="F75" i="11" s="1"/>
  <c r="G91" i="11"/>
  <c r="E91" i="11"/>
  <c r="F91" i="11" s="1"/>
  <c r="G97" i="11"/>
  <c r="E97" i="11"/>
  <c r="F97" i="11" s="1"/>
  <c r="G116" i="11"/>
  <c r="E116" i="11"/>
  <c r="F116" i="11" s="1"/>
  <c r="E136" i="11"/>
  <c r="F136" i="11" s="1"/>
  <c r="G136" i="11"/>
  <c r="G155" i="11"/>
  <c r="E155" i="11"/>
  <c r="F155" i="11" s="1"/>
  <c r="G6" i="11"/>
  <c r="E6" i="11"/>
  <c r="F6" i="11" s="1"/>
  <c r="G25" i="11"/>
  <c r="E25" i="11"/>
  <c r="F25" i="11" s="1"/>
  <c r="E47" i="11"/>
  <c r="F47" i="11" s="1"/>
  <c r="G47" i="11"/>
  <c r="G60" i="11"/>
  <c r="E60" i="11"/>
  <c r="F60" i="11" s="1"/>
  <c r="G73" i="11"/>
  <c r="E73" i="11"/>
  <c r="F73" i="11" s="1"/>
  <c r="G89" i="11"/>
  <c r="E89" i="11"/>
  <c r="F89" i="11" s="1"/>
  <c r="G108" i="11"/>
  <c r="E108" i="11"/>
  <c r="F108" i="11" s="1"/>
  <c r="E128" i="11"/>
  <c r="F128" i="11" s="1"/>
  <c r="G128" i="11"/>
  <c r="G147" i="11"/>
  <c r="E147" i="11"/>
  <c r="F147" i="11" s="1"/>
  <c r="G153" i="11"/>
  <c r="E153" i="11"/>
  <c r="F153" i="11" s="1"/>
  <c r="G11" i="11"/>
  <c r="E11" i="11"/>
  <c r="F11" i="11" s="1"/>
  <c r="E16" i="11"/>
  <c r="F16" i="11" s="1"/>
  <c r="G16" i="11"/>
  <c r="E32" i="11"/>
  <c r="F32" i="11" s="1"/>
  <c r="G32" i="11"/>
  <c r="G43" i="11"/>
  <c r="E43" i="11"/>
  <c r="F43" i="11" s="1"/>
  <c r="E56" i="11"/>
  <c r="F56" i="11" s="1"/>
  <c r="G56" i="11"/>
  <c r="E80" i="11"/>
  <c r="F80" i="11" s="1"/>
  <c r="G80" i="11"/>
  <c r="G100" i="11"/>
  <c r="E100" i="11"/>
  <c r="F100" i="11" s="1"/>
  <c r="E120" i="11"/>
  <c r="F120" i="11" s="1"/>
  <c r="G120" i="11"/>
  <c r="G139" i="11"/>
  <c r="E139" i="11"/>
  <c r="F139" i="11" s="1"/>
  <c r="G145" i="11"/>
  <c r="E145" i="11"/>
  <c r="F145" i="11" s="1"/>
  <c r="G4" i="11"/>
  <c r="E4" i="11"/>
  <c r="F4" i="11" s="1"/>
  <c r="G9" i="11"/>
  <c r="E9" i="11"/>
  <c r="F9" i="11" s="1"/>
  <c r="E23" i="11"/>
  <c r="F23" i="11" s="1"/>
  <c r="G23" i="11"/>
  <c r="G28" i="11"/>
  <c r="E28" i="11"/>
  <c r="F28" i="11" s="1"/>
  <c r="E39" i="11"/>
  <c r="F39" i="11" s="1"/>
  <c r="G39" i="11"/>
  <c r="G52" i="11"/>
  <c r="E52" i="11"/>
  <c r="F52" i="11" s="1"/>
  <c r="E71" i="11"/>
  <c r="F71" i="11" s="1"/>
  <c r="G71" i="11"/>
  <c r="G76" i="11"/>
  <c r="E76" i="11"/>
  <c r="F76" i="11" s="1"/>
  <c r="E87" i="11"/>
  <c r="F87" i="11" s="1"/>
  <c r="G87" i="11"/>
  <c r="G92" i="11"/>
  <c r="E92" i="11"/>
  <c r="F92" i="11" s="1"/>
  <c r="E112" i="11"/>
  <c r="F112" i="11" s="1"/>
  <c r="G112" i="11"/>
  <c r="G131" i="11"/>
  <c r="E131" i="11"/>
  <c r="F131" i="11" s="1"/>
  <c r="G137" i="11"/>
  <c r="E137" i="11"/>
  <c r="F137" i="11" s="1"/>
  <c r="G156" i="11"/>
  <c r="E156" i="11"/>
  <c r="F156" i="11" s="1"/>
  <c r="G7" i="11"/>
  <c r="E7" i="11"/>
  <c r="F7" i="11" s="1"/>
  <c r="E14" i="11"/>
  <c r="F14" i="11" s="1"/>
  <c r="G14" i="11"/>
  <c r="G19" i="11"/>
  <c r="E19" i="11"/>
  <c r="F19" i="11" s="1"/>
  <c r="G35" i="11"/>
  <c r="E35" i="11"/>
  <c r="F35" i="11" s="1"/>
  <c r="E48" i="11"/>
  <c r="F48" i="11" s="1"/>
  <c r="G48" i="11"/>
  <c r="G67" i="11"/>
  <c r="E67" i="11"/>
  <c r="F67" i="11" s="1"/>
  <c r="G83" i="11"/>
  <c r="E83" i="11"/>
  <c r="F83" i="11" s="1"/>
  <c r="E104" i="11"/>
  <c r="F104" i="11" s="1"/>
  <c r="G104" i="11"/>
  <c r="G123" i="11"/>
  <c r="E123" i="11"/>
  <c r="F123" i="11" s="1"/>
  <c r="G129" i="11"/>
  <c r="E129" i="11"/>
  <c r="F129" i="11" s="1"/>
  <c r="G148" i="11"/>
  <c r="E148" i="11"/>
  <c r="F148" i="11" s="1"/>
  <c r="E12" i="11"/>
  <c r="F12" i="11" s="1"/>
  <c r="G12" i="11"/>
  <c r="G17" i="11"/>
  <c r="E17" i="11"/>
  <c r="F17" i="11" s="1"/>
  <c r="G33" i="11"/>
  <c r="E33" i="11"/>
  <c r="F33" i="11" s="1"/>
  <c r="G44" i="11"/>
  <c r="E44" i="11"/>
  <c r="F44" i="11" s="1"/>
  <c r="E63" i="11"/>
  <c r="F63" i="11" s="1"/>
  <c r="G63" i="11"/>
  <c r="G81" i="11"/>
  <c r="E81" i="11"/>
  <c r="F81" i="11" s="1"/>
  <c r="E96" i="11"/>
  <c r="F96" i="11" s="1"/>
  <c r="G96" i="11"/>
  <c r="G115" i="11"/>
  <c r="E115" i="11"/>
  <c r="F115" i="11" s="1"/>
  <c r="G121" i="11"/>
  <c r="E121" i="11"/>
  <c r="F121" i="11" s="1"/>
  <c r="G140" i="11"/>
  <c r="E140" i="11"/>
  <c r="F140" i="11" s="1"/>
  <c r="G5" i="11"/>
  <c r="E5" i="11"/>
  <c r="F5" i="11" s="1"/>
  <c r="E24" i="11"/>
  <c r="F24" i="11" s="1"/>
  <c r="G24" i="11"/>
  <c r="E40" i="11"/>
  <c r="F40" i="11" s="1"/>
  <c r="G40" i="11"/>
  <c r="G59" i="11"/>
  <c r="E59" i="11"/>
  <c r="F59" i="11" s="1"/>
  <c r="E72" i="11"/>
  <c r="F72" i="11" s="1"/>
  <c r="G72" i="11"/>
  <c r="E88" i="11"/>
  <c r="F88" i="11" s="1"/>
  <c r="G88" i="11"/>
  <c r="G107" i="11"/>
  <c r="E107" i="11"/>
  <c r="F107" i="11" s="1"/>
  <c r="G113" i="11"/>
  <c r="E113" i="11"/>
  <c r="F113" i="11" s="1"/>
  <c r="G132" i="11"/>
  <c r="E132" i="11"/>
  <c r="F132" i="11" s="1"/>
  <c r="E152" i="11"/>
  <c r="F152" i="11" s="1"/>
  <c r="G152" i="11"/>
  <c r="G8" i="11"/>
  <c r="E8" i="11"/>
  <c r="F8" i="11" s="1"/>
  <c r="E15" i="11"/>
  <c r="F15" i="11" s="1"/>
  <c r="G15" i="11"/>
  <c r="G20" i="11"/>
  <c r="E20" i="11"/>
  <c r="F20" i="11" s="1"/>
  <c r="E31" i="11"/>
  <c r="F31" i="11" s="1"/>
  <c r="G31" i="11"/>
  <c r="G36" i="11"/>
  <c r="E36" i="11"/>
  <c r="F36" i="11" s="1"/>
  <c r="E55" i="11"/>
  <c r="F55" i="11" s="1"/>
  <c r="G55" i="11"/>
  <c r="G68" i="11"/>
  <c r="E68" i="11"/>
  <c r="F68" i="11" s="1"/>
  <c r="E79" i="11"/>
  <c r="F79" i="11" s="1"/>
  <c r="G79" i="11"/>
  <c r="G84" i="11"/>
  <c r="E84" i="11"/>
  <c r="F84" i="11" s="1"/>
  <c r="G99" i="11"/>
  <c r="E99" i="11"/>
  <c r="F99" i="11" s="1"/>
  <c r="G105" i="11"/>
  <c r="E105" i="11"/>
  <c r="F105" i="11" s="1"/>
  <c r="G124" i="11"/>
  <c r="E124" i="11"/>
  <c r="F124" i="11" s="1"/>
  <c r="E144" i="11"/>
  <c r="F144" i="11" s="1"/>
  <c r="G144" i="11"/>
  <c r="E159" i="11"/>
  <c r="F159" i="11" s="1"/>
  <c r="G159" i="11"/>
  <c r="E162" i="11"/>
  <c r="F162" i="11" s="1"/>
  <c r="G168" i="11"/>
  <c r="G192" i="11"/>
  <c r="G215" i="11"/>
  <c r="E215" i="11"/>
  <c r="F215" i="11" s="1"/>
  <c r="E249" i="11"/>
  <c r="F249" i="11" s="1"/>
  <c r="G249" i="11"/>
  <c r="G291" i="11"/>
  <c r="E291" i="11"/>
  <c r="F291" i="11" s="1"/>
  <c r="G328" i="11"/>
  <c r="E330" i="11"/>
  <c r="F330" i="11" s="1"/>
  <c r="G343" i="11"/>
  <c r="E343" i="11"/>
  <c r="F343" i="11" s="1"/>
  <c r="G397" i="11"/>
  <c r="E397" i="11"/>
  <c r="F397" i="11" s="1"/>
  <c r="G434" i="11"/>
  <c r="E434" i="11"/>
  <c r="F434" i="11" s="1"/>
  <c r="G750" i="11"/>
  <c r="E750" i="11"/>
  <c r="F750" i="11" s="1"/>
  <c r="E1095" i="11"/>
  <c r="F1095" i="11" s="1"/>
  <c r="G1095" i="11"/>
  <c r="E13" i="11"/>
  <c r="F13" i="11" s="1"/>
  <c r="E21" i="11"/>
  <c r="F21" i="11" s="1"/>
  <c r="E29" i="11"/>
  <c r="F29" i="11" s="1"/>
  <c r="E37" i="11"/>
  <c r="F37" i="11" s="1"/>
  <c r="E45" i="11"/>
  <c r="F45" i="11" s="1"/>
  <c r="E53" i="11"/>
  <c r="F53" i="11" s="1"/>
  <c r="E61" i="11"/>
  <c r="F61" i="11" s="1"/>
  <c r="E69" i="11"/>
  <c r="F69" i="11" s="1"/>
  <c r="E77" i="11"/>
  <c r="F77" i="11" s="1"/>
  <c r="E85" i="11"/>
  <c r="F85" i="11" s="1"/>
  <c r="E93" i="11"/>
  <c r="F93" i="11" s="1"/>
  <c r="E101" i="11"/>
  <c r="F101" i="11" s="1"/>
  <c r="E109" i="11"/>
  <c r="F109" i="11" s="1"/>
  <c r="E117" i="11"/>
  <c r="F117" i="11" s="1"/>
  <c r="E125" i="11"/>
  <c r="F125" i="11" s="1"/>
  <c r="E133" i="11"/>
  <c r="F133" i="11" s="1"/>
  <c r="E141" i="11"/>
  <c r="F141" i="11" s="1"/>
  <c r="E149" i="11"/>
  <c r="F149" i="11" s="1"/>
  <c r="E157" i="11"/>
  <c r="F157" i="11" s="1"/>
  <c r="G158" i="11"/>
  <c r="G164" i="11"/>
  <c r="E164" i="11"/>
  <c r="F164" i="11" s="1"/>
  <c r="G181" i="11"/>
  <c r="E181" i="11"/>
  <c r="F181" i="11" s="1"/>
  <c r="G183" i="11"/>
  <c r="E183" i="11"/>
  <c r="F183" i="11" s="1"/>
  <c r="G190" i="11"/>
  <c r="E190" i="11"/>
  <c r="F190" i="11" s="1"/>
  <c r="G205" i="11"/>
  <c r="E205" i="11"/>
  <c r="F205" i="11" s="1"/>
  <c r="G245" i="11"/>
  <c r="E245" i="11"/>
  <c r="F245" i="11" s="1"/>
  <c r="G285" i="11"/>
  <c r="E285" i="11"/>
  <c r="F285" i="11" s="1"/>
  <c r="G336" i="11"/>
  <c r="F336" i="11"/>
  <c r="E338" i="11"/>
  <c r="F338" i="11" s="1"/>
  <c r="G351" i="11"/>
  <c r="E351" i="11"/>
  <c r="F351" i="11" s="1"/>
  <c r="G425" i="11"/>
  <c r="E425" i="11"/>
  <c r="F425" i="11" s="1"/>
  <c r="G224" i="11"/>
  <c r="G232" i="11"/>
  <c r="G251" i="11"/>
  <c r="E251" i="11"/>
  <c r="F251" i="11" s="1"/>
  <c r="G295" i="11"/>
  <c r="E295" i="11"/>
  <c r="F295" i="11" s="1"/>
  <c r="E314" i="11"/>
  <c r="F314" i="11" s="1"/>
  <c r="E322" i="11"/>
  <c r="F322" i="11" s="1"/>
  <c r="G162" i="11"/>
  <c r="E168" i="11"/>
  <c r="F168" i="11" s="1"/>
  <c r="G179" i="11"/>
  <c r="E179" i="11"/>
  <c r="F179" i="11" s="1"/>
  <c r="E192" i="11"/>
  <c r="F192" i="11" s="1"/>
  <c r="E201" i="11"/>
  <c r="F201" i="11" s="1"/>
  <c r="G201" i="11"/>
  <c r="G203" i="11"/>
  <c r="E203" i="11"/>
  <c r="F203" i="11" s="1"/>
  <c r="G207" i="11"/>
  <c r="E207" i="11"/>
  <c r="F207" i="11" s="1"/>
  <c r="G216" i="11"/>
  <c r="E218" i="11"/>
  <c r="F218" i="11" s="1"/>
  <c r="E224" i="11"/>
  <c r="F224" i="11" s="1"/>
  <c r="E226" i="11"/>
  <c r="F226" i="11" s="1"/>
  <c r="E232" i="11"/>
  <c r="F232" i="11" s="1"/>
  <c r="E241" i="11"/>
  <c r="F241" i="11" s="1"/>
  <c r="G241" i="11"/>
  <c r="G243" i="11"/>
  <c r="E243" i="11"/>
  <c r="F243" i="11" s="1"/>
  <c r="G247" i="11"/>
  <c r="E247" i="11"/>
  <c r="F247" i="11" s="1"/>
  <c r="G256" i="11"/>
  <c r="E258" i="11"/>
  <c r="F258" i="11" s="1"/>
  <c r="E273" i="11"/>
  <c r="F273" i="11" s="1"/>
  <c r="G273" i="11"/>
  <c r="E281" i="11"/>
  <c r="F281" i="11" s="1"/>
  <c r="G281" i="11"/>
  <c r="G283" i="11"/>
  <c r="E283" i="11"/>
  <c r="F283" i="11" s="1"/>
  <c r="G287" i="11"/>
  <c r="E287" i="11"/>
  <c r="F287" i="11" s="1"/>
  <c r="G296" i="11"/>
  <c r="E298" i="11"/>
  <c r="F298" i="11" s="1"/>
  <c r="G304" i="11"/>
  <c r="E306" i="11"/>
  <c r="F306" i="11" s="1"/>
  <c r="G314" i="11"/>
  <c r="G322" i="11"/>
  <c r="E328" i="11"/>
  <c r="F328" i="11" s="1"/>
  <c r="G330" i="11"/>
  <c r="G344" i="11"/>
  <c r="E346" i="11"/>
  <c r="F346" i="11" s="1"/>
  <c r="E456" i="11"/>
  <c r="F456" i="11" s="1"/>
  <c r="G456" i="11"/>
  <c r="G160" i="11"/>
  <c r="F160" i="11"/>
  <c r="G211" i="11"/>
  <c r="E211" i="11"/>
  <c r="F211" i="11" s="1"/>
  <c r="E234" i="11"/>
  <c r="F234" i="11" s="1"/>
  <c r="G255" i="11"/>
  <c r="E255" i="11"/>
  <c r="F255" i="11" s="1"/>
  <c r="E266" i="11"/>
  <c r="F266" i="11" s="1"/>
  <c r="E289" i="11"/>
  <c r="F289" i="11" s="1"/>
  <c r="G289" i="11"/>
  <c r="G312" i="11"/>
  <c r="F312" i="11"/>
  <c r="G320" i="11"/>
  <c r="F320" i="11"/>
  <c r="G349" i="11"/>
  <c r="E349" i="11"/>
  <c r="F349" i="11" s="1"/>
  <c r="E619" i="11"/>
  <c r="F619" i="11" s="1"/>
  <c r="G619" i="11"/>
  <c r="G982" i="11"/>
  <c r="E982" i="11"/>
  <c r="F982" i="11" s="1"/>
  <c r="G987" i="11"/>
  <c r="E987" i="11"/>
  <c r="F987" i="11" s="1"/>
  <c r="G165" i="11"/>
  <c r="G173" i="11"/>
  <c r="E173" i="11"/>
  <c r="F173" i="11" s="1"/>
  <c r="G175" i="11"/>
  <c r="E175" i="11"/>
  <c r="F175" i="11" s="1"/>
  <c r="G184" i="11"/>
  <c r="E186" i="11"/>
  <c r="F186" i="11" s="1"/>
  <c r="G197" i="11"/>
  <c r="E197" i="11"/>
  <c r="F197" i="11" s="1"/>
  <c r="G237" i="11"/>
  <c r="E237" i="11"/>
  <c r="F237" i="11" s="1"/>
  <c r="G269" i="11"/>
  <c r="E269" i="11"/>
  <c r="F269" i="11" s="1"/>
  <c r="G277" i="11"/>
  <c r="E277" i="11"/>
  <c r="F277" i="11" s="1"/>
  <c r="E352" i="11"/>
  <c r="F352" i="11" s="1"/>
  <c r="G387" i="11"/>
  <c r="E387" i="11"/>
  <c r="F387" i="11" s="1"/>
  <c r="E423" i="11"/>
  <c r="F423" i="11" s="1"/>
  <c r="G423" i="11"/>
  <c r="G482" i="11"/>
  <c r="E482" i="11"/>
  <c r="F482" i="11" s="1"/>
  <c r="E488" i="11"/>
  <c r="F488" i="11" s="1"/>
  <c r="G488" i="11"/>
  <c r="E170" i="11"/>
  <c r="F170" i="11" s="1"/>
  <c r="E194" i="11"/>
  <c r="F194" i="11" s="1"/>
  <c r="E209" i="11"/>
  <c r="F209" i="11" s="1"/>
  <c r="G209" i="11"/>
  <c r="G264" i="11"/>
  <c r="F264" i="11"/>
  <c r="G303" i="11"/>
  <c r="E303" i="11"/>
  <c r="F303" i="11" s="1"/>
  <c r="E2" i="11"/>
  <c r="F2" i="11" s="1"/>
  <c r="E18" i="11"/>
  <c r="F18" i="11" s="1"/>
  <c r="E26" i="11"/>
  <c r="F26" i="11" s="1"/>
  <c r="E34" i="11"/>
  <c r="F34" i="11" s="1"/>
  <c r="E42" i="11"/>
  <c r="F42" i="11" s="1"/>
  <c r="E50" i="11"/>
  <c r="F50" i="11" s="1"/>
  <c r="E58" i="11"/>
  <c r="F58" i="11" s="1"/>
  <c r="E66" i="11"/>
  <c r="F66" i="11" s="1"/>
  <c r="E74" i="11"/>
  <c r="F74" i="11" s="1"/>
  <c r="E82" i="11"/>
  <c r="F82" i="11" s="1"/>
  <c r="E90" i="11"/>
  <c r="F90" i="11" s="1"/>
  <c r="E98" i="11"/>
  <c r="F98" i="11" s="1"/>
  <c r="E106" i="11"/>
  <c r="F106" i="11" s="1"/>
  <c r="E114" i="11"/>
  <c r="F114" i="11" s="1"/>
  <c r="E122" i="11"/>
  <c r="F122" i="11" s="1"/>
  <c r="E130" i="11"/>
  <c r="F130" i="11" s="1"/>
  <c r="E138" i="11"/>
  <c r="F138" i="11" s="1"/>
  <c r="E146" i="11"/>
  <c r="F146" i="11" s="1"/>
  <c r="E154" i="11"/>
  <c r="F154" i="11" s="1"/>
  <c r="E161" i="11"/>
  <c r="F161" i="11" s="1"/>
  <c r="G161" i="11"/>
  <c r="G163" i="11"/>
  <c r="E163" i="11"/>
  <c r="F163" i="11" s="1"/>
  <c r="E169" i="11"/>
  <c r="F169" i="11" s="1"/>
  <c r="G169" i="11"/>
  <c r="G171" i="11"/>
  <c r="E171" i="11"/>
  <c r="F171" i="11" s="1"/>
  <c r="G182" i="11"/>
  <c r="E182" i="11"/>
  <c r="F182" i="11" s="1"/>
  <c r="E193" i="11"/>
  <c r="F193" i="11" s="1"/>
  <c r="G193" i="11"/>
  <c r="G195" i="11"/>
  <c r="E195" i="11"/>
  <c r="F195" i="11" s="1"/>
  <c r="G199" i="11"/>
  <c r="E199" i="11"/>
  <c r="F199" i="11" s="1"/>
  <c r="G208" i="11"/>
  <c r="F208" i="11"/>
  <c r="E210" i="11"/>
  <c r="F210" i="11" s="1"/>
  <c r="E216" i="11"/>
  <c r="F216" i="11" s="1"/>
  <c r="G218" i="11"/>
  <c r="G226" i="11"/>
  <c r="E233" i="11"/>
  <c r="F233" i="11" s="1"/>
  <c r="G233" i="11"/>
  <c r="G235" i="11"/>
  <c r="E235" i="11"/>
  <c r="F235" i="11" s="1"/>
  <c r="G239" i="11"/>
  <c r="E239" i="11"/>
  <c r="F239" i="11" s="1"/>
  <c r="G248" i="11"/>
  <c r="F248" i="11"/>
  <c r="E250" i="11"/>
  <c r="F250" i="11" s="1"/>
  <c r="E256" i="11"/>
  <c r="F256" i="11" s="1"/>
  <c r="G258" i="11"/>
  <c r="E265" i="11"/>
  <c r="F265" i="11" s="1"/>
  <c r="G265" i="11"/>
  <c r="G267" i="11"/>
  <c r="E267" i="11"/>
  <c r="F267" i="11" s="1"/>
  <c r="G271" i="11"/>
  <c r="E271" i="11"/>
  <c r="F271" i="11" s="1"/>
  <c r="G279" i="11"/>
  <c r="E279" i="11"/>
  <c r="F279" i="11" s="1"/>
  <c r="G288" i="11"/>
  <c r="F288" i="11"/>
  <c r="E290" i="11"/>
  <c r="F290" i="11" s="1"/>
  <c r="E296" i="11"/>
  <c r="F296" i="11" s="1"/>
  <c r="G298" i="11"/>
  <c r="E304" i="11"/>
  <c r="F304" i="11" s="1"/>
  <c r="G306" i="11"/>
  <c r="E313" i="11"/>
  <c r="F313" i="11" s="1"/>
  <c r="G313" i="11"/>
  <c r="E321" i="11"/>
  <c r="F321" i="11" s="1"/>
  <c r="G321" i="11"/>
  <c r="E329" i="11"/>
  <c r="F329" i="11" s="1"/>
  <c r="G329" i="11"/>
  <c r="E344" i="11"/>
  <c r="F344" i="11" s="1"/>
  <c r="G346" i="11"/>
  <c r="G454" i="11"/>
  <c r="E454" i="11"/>
  <c r="F454" i="11" s="1"/>
  <c r="E41" i="11"/>
  <c r="F41" i="11" s="1"/>
  <c r="E49" i="11"/>
  <c r="F49" i="11" s="1"/>
  <c r="E57" i="11"/>
  <c r="F57" i="11" s="1"/>
  <c r="E65" i="11"/>
  <c r="F65" i="11" s="1"/>
  <c r="E165" i="11"/>
  <c r="F165" i="11" s="1"/>
  <c r="E167" i="11"/>
  <c r="F167" i="11" s="1"/>
  <c r="G176" i="11"/>
  <c r="F176" i="11"/>
  <c r="E184" i="11"/>
  <c r="F184" i="11" s="1"/>
  <c r="G186" i="11"/>
  <c r="G221" i="11"/>
  <c r="E221" i="11"/>
  <c r="F221" i="11" s="1"/>
  <c r="G229" i="11"/>
  <c r="E229" i="11"/>
  <c r="F229" i="11" s="1"/>
  <c r="G261" i="11"/>
  <c r="E261" i="11"/>
  <c r="F261" i="11" s="1"/>
  <c r="G309" i="11"/>
  <c r="E309" i="11"/>
  <c r="F309" i="11" s="1"/>
  <c r="G317" i="11"/>
  <c r="E317" i="11"/>
  <c r="F317" i="11" s="1"/>
  <c r="G325" i="11"/>
  <c r="E325" i="11"/>
  <c r="F325" i="11" s="1"/>
  <c r="E337" i="11"/>
  <c r="F337" i="11" s="1"/>
  <c r="G337" i="11"/>
  <c r="G352" i="11"/>
  <c r="G354" i="11"/>
  <c r="E354" i="11"/>
  <c r="F354" i="11" s="1"/>
  <c r="E383" i="11"/>
  <c r="F383" i="11" s="1"/>
  <c r="G383" i="11"/>
  <c r="G174" i="11"/>
  <c r="E174" i="11"/>
  <c r="F174" i="11" s="1"/>
  <c r="E178" i="11"/>
  <c r="F178" i="11" s="1"/>
  <c r="G189" i="11"/>
  <c r="E189" i="11"/>
  <c r="F189" i="11" s="1"/>
  <c r="G191" i="11"/>
  <c r="E191" i="11"/>
  <c r="F191" i="11" s="1"/>
  <c r="G200" i="11"/>
  <c r="F200" i="11"/>
  <c r="E202" i="11"/>
  <c r="F202" i="11" s="1"/>
  <c r="E217" i="11"/>
  <c r="F217" i="11" s="1"/>
  <c r="G217" i="11"/>
  <c r="G219" i="11"/>
  <c r="E219" i="11"/>
  <c r="F219" i="11" s="1"/>
  <c r="G223" i="11"/>
  <c r="E223" i="11"/>
  <c r="F223" i="11" s="1"/>
  <c r="G227" i="11"/>
  <c r="E227" i="11"/>
  <c r="F227" i="11" s="1"/>
  <c r="G231" i="11"/>
  <c r="E231" i="11"/>
  <c r="F231" i="11" s="1"/>
  <c r="G240" i="11"/>
  <c r="F240" i="11"/>
  <c r="E242" i="11"/>
  <c r="F242" i="11" s="1"/>
  <c r="E257" i="11"/>
  <c r="F257" i="11" s="1"/>
  <c r="G257" i="11"/>
  <c r="G259" i="11"/>
  <c r="E259" i="11"/>
  <c r="F259" i="11" s="1"/>
  <c r="G263" i="11"/>
  <c r="E263" i="11"/>
  <c r="F263" i="11" s="1"/>
  <c r="G272" i="11"/>
  <c r="F272" i="11"/>
  <c r="E274" i="11"/>
  <c r="F274" i="11" s="1"/>
  <c r="G280" i="11"/>
  <c r="F280" i="11"/>
  <c r="E282" i="11"/>
  <c r="F282" i="11" s="1"/>
  <c r="E297" i="11"/>
  <c r="F297" i="11" s="1"/>
  <c r="G297" i="11"/>
  <c r="E305" i="11"/>
  <c r="F305" i="11" s="1"/>
  <c r="G305" i="11"/>
  <c r="G307" i="11"/>
  <c r="E307" i="11"/>
  <c r="F307" i="11" s="1"/>
  <c r="G311" i="11"/>
  <c r="E311" i="11"/>
  <c r="F311" i="11" s="1"/>
  <c r="G319" i="11"/>
  <c r="E319" i="11"/>
  <c r="F319" i="11" s="1"/>
  <c r="G327" i="11"/>
  <c r="E327" i="11"/>
  <c r="F327" i="11" s="1"/>
  <c r="G333" i="11"/>
  <c r="E333" i="11"/>
  <c r="F333" i="11" s="1"/>
  <c r="E345" i="11"/>
  <c r="F345" i="11" s="1"/>
  <c r="G345" i="11"/>
  <c r="G469" i="11"/>
  <c r="E469" i="11"/>
  <c r="F469" i="11" s="1"/>
  <c r="G166" i="11"/>
  <c r="E166" i="11"/>
  <c r="F166" i="11" s="1"/>
  <c r="E185" i="11"/>
  <c r="F185" i="11" s="1"/>
  <c r="G185" i="11"/>
  <c r="G187" i="11"/>
  <c r="E187" i="11"/>
  <c r="F187" i="11" s="1"/>
  <c r="G213" i="11"/>
  <c r="E213" i="11"/>
  <c r="F213" i="11" s="1"/>
  <c r="G253" i="11"/>
  <c r="E253" i="11"/>
  <c r="F253" i="11" s="1"/>
  <c r="G293" i="11"/>
  <c r="E293" i="11"/>
  <c r="F293" i="11" s="1"/>
  <c r="G301" i="11"/>
  <c r="E301" i="11"/>
  <c r="F301" i="11" s="1"/>
  <c r="G335" i="11"/>
  <c r="E335" i="11"/>
  <c r="F335" i="11" s="1"/>
  <c r="G341" i="11"/>
  <c r="E341" i="11"/>
  <c r="F341" i="11" s="1"/>
  <c r="G443" i="11"/>
  <c r="E443" i="11"/>
  <c r="F443" i="11" s="1"/>
  <c r="G177" i="11"/>
  <c r="E375" i="11"/>
  <c r="F375" i="11" s="1"/>
  <c r="G375" i="11"/>
  <c r="G379" i="11"/>
  <c r="E379" i="11"/>
  <c r="F379" i="11" s="1"/>
  <c r="G389" i="11"/>
  <c r="E389" i="11"/>
  <c r="F389" i="11" s="1"/>
  <c r="G406" i="11"/>
  <c r="F406" i="11"/>
  <c r="E408" i="11"/>
  <c r="F408" i="11" s="1"/>
  <c r="G410" i="11"/>
  <c r="E410" i="11"/>
  <c r="F410" i="11" s="1"/>
  <c r="G419" i="11"/>
  <c r="E419" i="11"/>
  <c r="F419" i="11" s="1"/>
  <c r="G430" i="11"/>
  <c r="F430" i="11"/>
  <c r="E432" i="11"/>
  <c r="F432" i="11" s="1"/>
  <c r="G445" i="11"/>
  <c r="E445" i="11"/>
  <c r="F445" i="11" s="1"/>
  <c r="E463" i="11"/>
  <c r="F463" i="11" s="1"/>
  <c r="G463" i="11"/>
  <c r="G465" i="11"/>
  <c r="E465" i="11"/>
  <c r="F465" i="11" s="1"/>
  <c r="G474" i="11"/>
  <c r="E474" i="11"/>
  <c r="F474" i="11" s="1"/>
  <c r="E480" i="11"/>
  <c r="F480" i="11" s="1"/>
  <c r="G550" i="11"/>
  <c r="E550" i="11"/>
  <c r="F550" i="11" s="1"/>
  <c r="G576" i="11"/>
  <c r="E576" i="11"/>
  <c r="F576" i="11" s="1"/>
  <c r="E684" i="11"/>
  <c r="F684" i="11" s="1"/>
  <c r="G684" i="11"/>
  <c r="E717" i="11"/>
  <c r="F717" i="11" s="1"/>
  <c r="G717" i="11"/>
  <c r="E198" i="11"/>
  <c r="F198" i="11" s="1"/>
  <c r="E206" i="11"/>
  <c r="F206" i="11" s="1"/>
  <c r="E214" i="11"/>
  <c r="F214" i="11" s="1"/>
  <c r="E222" i="11"/>
  <c r="F222" i="11" s="1"/>
  <c r="E230" i="11"/>
  <c r="F230" i="11" s="1"/>
  <c r="E238" i="11"/>
  <c r="F238" i="11" s="1"/>
  <c r="E246" i="11"/>
  <c r="F246" i="11" s="1"/>
  <c r="E254" i="11"/>
  <c r="F254" i="11" s="1"/>
  <c r="E262" i="11"/>
  <c r="F262" i="11" s="1"/>
  <c r="E270" i="11"/>
  <c r="F270" i="11" s="1"/>
  <c r="E278" i="11"/>
  <c r="F278" i="11" s="1"/>
  <c r="E286" i="11"/>
  <c r="F286" i="11" s="1"/>
  <c r="E294" i="11"/>
  <c r="F294" i="11" s="1"/>
  <c r="E302" i="11"/>
  <c r="F302" i="11" s="1"/>
  <c r="E310" i="11"/>
  <c r="F310" i="11" s="1"/>
  <c r="E318" i="11"/>
  <c r="F318" i="11" s="1"/>
  <c r="E326" i="11"/>
  <c r="F326" i="11" s="1"/>
  <c r="E334" i="11"/>
  <c r="F334" i="11" s="1"/>
  <c r="E342" i="11"/>
  <c r="F342" i="11" s="1"/>
  <c r="E350" i="11"/>
  <c r="F350" i="11" s="1"/>
  <c r="G381" i="11"/>
  <c r="E381" i="11"/>
  <c r="F381" i="11" s="1"/>
  <c r="G398" i="11"/>
  <c r="E400" i="11"/>
  <c r="F400" i="11" s="1"/>
  <c r="G421" i="11"/>
  <c r="E421" i="11"/>
  <c r="F421" i="11" s="1"/>
  <c r="E439" i="11"/>
  <c r="F439" i="11" s="1"/>
  <c r="G439" i="11"/>
  <c r="G441" i="11"/>
  <c r="E441" i="11"/>
  <c r="F441" i="11" s="1"/>
  <c r="G450" i="11"/>
  <c r="E450" i="11"/>
  <c r="F450" i="11" s="1"/>
  <c r="G459" i="11"/>
  <c r="E459" i="11"/>
  <c r="F459" i="11" s="1"/>
  <c r="G470" i="11"/>
  <c r="E472" i="11"/>
  <c r="F472" i="11" s="1"/>
  <c r="G491" i="11"/>
  <c r="E491" i="11"/>
  <c r="F491" i="11" s="1"/>
  <c r="G639" i="11"/>
  <c r="E639" i="11"/>
  <c r="F639" i="11" s="1"/>
  <c r="G355" i="11"/>
  <c r="E359" i="11"/>
  <c r="F359" i="11" s="1"/>
  <c r="G359" i="11"/>
  <c r="G363" i="11"/>
  <c r="E363" i="11"/>
  <c r="F363" i="11" s="1"/>
  <c r="E367" i="11"/>
  <c r="F367" i="11" s="1"/>
  <c r="G367" i="11"/>
  <c r="G371" i="11"/>
  <c r="E371" i="11"/>
  <c r="F371" i="11" s="1"/>
  <c r="G373" i="11"/>
  <c r="E373" i="11"/>
  <c r="F373" i="11" s="1"/>
  <c r="G390" i="11"/>
  <c r="E392" i="11"/>
  <c r="F392" i="11" s="1"/>
  <c r="E415" i="11"/>
  <c r="F415" i="11" s="1"/>
  <c r="G415" i="11"/>
  <c r="G417" i="11"/>
  <c r="E417" i="11"/>
  <c r="F417" i="11" s="1"/>
  <c r="G426" i="11"/>
  <c r="E426" i="11"/>
  <c r="F426" i="11" s="1"/>
  <c r="G435" i="11"/>
  <c r="E435" i="11"/>
  <c r="F435" i="11" s="1"/>
  <c r="G446" i="11"/>
  <c r="E448" i="11"/>
  <c r="F448" i="11" s="1"/>
  <c r="G461" i="11"/>
  <c r="E461" i="11"/>
  <c r="F461" i="11" s="1"/>
  <c r="G483" i="11"/>
  <c r="E483" i="11"/>
  <c r="F483" i="11" s="1"/>
  <c r="G493" i="11"/>
  <c r="E493" i="11"/>
  <c r="F493" i="11" s="1"/>
  <c r="G518" i="11"/>
  <c r="E518" i="11"/>
  <c r="F518" i="11" s="1"/>
  <c r="G598" i="11"/>
  <c r="E598" i="11"/>
  <c r="F598" i="11" s="1"/>
  <c r="E172" i="11"/>
  <c r="F172" i="11" s="1"/>
  <c r="E180" i="11"/>
  <c r="F180" i="11" s="1"/>
  <c r="E188" i="11"/>
  <c r="F188" i="11" s="1"/>
  <c r="E196" i="11"/>
  <c r="F196" i="11" s="1"/>
  <c r="E204" i="11"/>
  <c r="F204" i="11" s="1"/>
  <c r="E212" i="11"/>
  <c r="F212" i="11" s="1"/>
  <c r="E220" i="11"/>
  <c r="F220" i="11" s="1"/>
  <c r="E228" i="11"/>
  <c r="F228" i="11" s="1"/>
  <c r="E236" i="11"/>
  <c r="F236" i="11" s="1"/>
  <c r="E244" i="11"/>
  <c r="F244" i="11" s="1"/>
  <c r="E252" i="11"/>
  <c r="F252" i="11" s="1"/>
  <c r="E260" i="11"/>
  <c r="F260" i="11" s="1"/>
  <c r="E268" i="11"/>
  <c r="F268" i="11" s="1"/>
  <c r="E276" i="11"/>
  <c r="F276" i="11" s="1"/>
  <c r="E284" i="11"/>
  <c r="F284" i="11" s="1"/>
  <c r="E292" i="11"/>
  <c r="F292" i="11" s="1"/>
  <c r="E300" i="11"/>
  <c r="F300" i="11" s="1"/>
  <c r="E308" i="11"/>
  <c r="F308" i="11" s="1"/>
  <c r="E316" i="11"/>
  <c r="F316" i="11" s="1"/>
  <c r="E324" i="11"/>
  <c r="F324" i="11" s="1"/>
  <c r="E332" i="11"/>
  <c r="F332" i="11" s="1"/>
  <c r="E340" i="11"/>
  <c r="F340" i="11" s="1"/>
  <c r="E348" i="11"/>
  <c r="F348" i="11" s="1"/>
  <c r="G353" i="11"/>
  <c r="E353" i="11"/>
  <c r="F353" i="11" s="1"/>
  <c r="G382" i="11"/>
  <c r="E384" i="11"/>
  <c r="F384" i="11" s="1"/>
  <c r="E398" i="11"/>
  <c r="F398" i="11" s="1"/>
  <c r="G400" i="11"/>
  <c r="G411" i="11"/>
  <c r="E411" i="11"/>
  <c r="F411" i="11" s="1"/>
  <c r="G422" i="11"/>
  <c r="E424" i="11"/>
  <c r="F424" i="11" s="1"/>
  <c r="G437" i="11"/>
  <c r="E437" i="11"/>
  <c r="F437" i="11" s="1"/>
  <c r="E455" i="11"/>
  <c r="F455" i="11" s="1"/>
  <c r="G455" i="11"/>
  <c r="G457" i="11"/>
  <c r="E457" i="11"/>
  <c r="F457" i="11" s="1"/>
  <c r="G466" i="11"/>
  <c r="E466" i="11"/>
  <c r="F466" i="11" s="1"/>
  <c r="E470" i="11"/>
  <c r="F470" i="11" s="1"/>
  <c r="G472" i="11"/>
  <c r="G475" i="11"/>
  <c r="E475" i="11"/>
  <c r="F475" i="11" s="1"/>
  <c r="G485" i="11"/>
  <c r="E485" i="11"/>
  <c r="F485" i="11" s="1"/>
  <c r="G489" i="11"/>
  <c r="E489" i="11"/>
  <c r="F489" i="11" s="1"/>
  <c r="G510" i="11"/>
  <c r="E510" i="11"/>
  <c r="F510" i="11" s="1"/>
  <c r="E514" i="11"/>
  <c r="F514" i="11" s="1"/>
  <c r="G514" i="11"/>
  <c r="G588" i="11"/>
  <c r="E588" i="11"/>
  <c r="F588" i="11" s="1"/>
  <c r="E355" i="11"/>
  <c r="F355" i="11" s="1"/>
  <c r="G357" i="11"/>
  <c r="E357" i="11"/>
  <c r="F357" i="11" s="1"/>
  <c r="G365" i="11"/>
  <c r="E365" i="11"/>
  <c r="F365" i="11" s="1"/>
  <c r="G374" i="11"/>
  <c r="E376" i="11"/>
  <c r="F376" i="11" s="1"/>
  <c r="E390" i="11"/>
  <c r="F390" i="11" s="1"/>
  <c r="G392" i="11"/>
  <c r="E407" i="11"/>
  <c r="F407" i="11" s="1"/>
  <c r="G407" i="11"/>
  <c r="G413" i="11"/>
  <c r="E413" i="11"/>
  <c r="F413" i="11" s="1"/>
  <c r="E431" i="11"/>
  <c r="F431" i="11" s="1"/>
  <c r="G431" i="11"/>
  <c r="G433" i="11"/>
  <c r="E433" i="11"/>
  <c r="F433" i="11" s="1"/>
  <c r="G442" i="11"/>
  <c r="E442" i="11"/>
  <c r="F442" i="11" s="1"/>
  <c r="E446" i="11"/>
  <c r="F446" i="11" s="1"/>
  <c r="G448" i="11"/>
  <c r="G451" i="11"/>
  <c r="E451" i="11"/>
  <c r="F451" i="11" s="1"/>
  <c r="G462" i="11"/>
  <c r="E464" i="11"/>
  <c r="F464" i="11" s="1"/>
  <c r="G477" i="11"/>
  <c r="E477" i="11"/>
  <c r="F477" i="11" s="1"/>
  <c r="G481" i="11"/>
  <c r="E481" i="11"/>
  <c r="F481" i="11" s="1"/>
  <c r="G494" i="11"/>
  <c r="G502" i="11"/>
  <c r="E502" i="11"/>
  <c r="F502" i="11" s="1"/>
  <c r="E506" i="11"/>
  <c r="F506" i="11" s="1"/>
  <c r="G506" i="11"/>
  <c r="G372" i="11"/>
  <c r="E372" i="11"/>
  <c r="F372" i="11" s="1"/>
  <c r="E382" i="11"/>
  <c r="F382" i="11" s="1"/>
  <c r="G384" i="11"/>
  <c r="E399" i="11"/>
  <c r="F399" i="11" s="1"/>
  <c r="G399" i="11"/>
  <c r="G403" i="11"/>
  <c r="E403" i="11"/>
  <c r="F403" i="11" s="1"/>
  <c r="G418" i="11"/>
  <c r="E418" i="11"/>
  <c r="F418" i="11" s="1"/>
  <c r="E422" i="11"/>
  <c r="F422" i="11" s="1"/>
  <c r="G424" i="11"/>
  <c r="G427" i="11"/>
  <c r="E427" i="11"/>
  <c r="F427" i="11" s="1"/>
  <c r="G438" i="11"/>
  <c r="F438" i="11"/>
  <c r="E440" i="11"/>
  <c r="F440" i="11" s="1"/>
  <c r="G453" i="11"/>
  <c r="E453" i="11"/>
  <c r="F453" i="11" s="1"/>
  <c r="E471" i="11"/>
  <c r="F471" i="11" s="1"/>
  <c r="G471" i="11"/>
  <c r="G473" i="11"/>
  <c r="E473" i="11"/>
  <c r="F473" i="11" s="1"/>
  <c r="G486" i="11"/>
  <c r="F486" i="11"/>
  <c r="E498" i="11"/>
  <c r="F498" i="11" s="1"/>
  <c r="G498" i="11"/>
  <c r="G358" i="11"/>
  <c r="F358" i="11"/>
  <c r="E360" i="11"/>
  <c r="F360" i="11" s="1"/>
  <c r="G366" i="11"/>
  <c r="F366" i="11"/>
  <c r="E368" i="11"/>
  <c r="F368" i="11" s="1"/>
  <c r="E374" i="11"/>
  <c r="F374" i="11" s="1"/>
  <c r="G376" i="11"/>
  <c r="E391" i="11"/>
  <c r="F391" i="11" s="1"/>
  <c r="G391" i="11"/>
  <c r="G395" i="11"/>
  <c r="E395" i="11"/>
  <c r="F395" i="11" s="1"/>
  <c r="G405" i="11"/>
  <c r="E405" i="11"/>
  <c r="F405" i="11" s="1"/>
  <c r="G414" i="11"/>
  <c r="F414" i="11"/>
  <c r="E416" i="11"/>
  <c r="F416" i="11" s="1"/>
  <c r="G429" i="11"/>
  <c r="E429" i="11"/>
  <c r="F429" i="11" s="1"/>
  <c r="E447" i="11"/>
  <c r="F447" i="11" s="1"/>
  <c r="G447" i="11"/>
  <c r="G449" i="11"/>
  <c r="E449" i="11"/>
  <c r="F449" i="11" s="1"/>
  <c r="G458" i="11"/>
  <c r="E458" i="11"/>
  <c r="F458" i="11" s="1"/>
  <c r="E462" i="11"/>
  <c r="F462" i="11" s="1"/>
  <c r="G464" i="11"/>
  <c r="G467" i="11"/>
  <c r="E467" i="11"/>
  <c r="F467" i="11" s="1"/>
  <c r="G478" i="11"/>
  <c r="F478" i="11"/>
  <c r="G490" i="11"/>
  <c r="E490" i="11"/>
  <c r="F490" i="11" s="1"/>
  <c r="E494" i="11"/>
  <c r="F494" i="11" s="1"/>
  <c r="E496" i="11"/>
  <c r="F496" i="11" s="1"/>
  <c r="G625" i="11"/>
  <c r="E625" i="11"/>
  <c r="F625" i="11" s="1"/>
  <c r="G520" i="11"/>
  <c r="E520" i="11"/>
  <c r="F520" i="11" s="1"/>
  <c r="G529" i="11"/>
  <c r="E531" i="11"/>
  <c r="F531" i="11" s="1"/>
  <c r="E546" i="11"/>
  <c r="F546" i="11" s="1"/>
  <c r="G546" i="11"/>
  <c r="G548" i="11"/>
  <c r="E548" i="11"/>
  <c r="F548" i="11" s="1"/>
  <c r="G552" i="11"/>
  <c r="E552" i="11"/>
  <c r="F552" i="11" s="1"/>
  <c r="G561" i="11"/>
  <c r="E563" i="11"/>
  <c r="F563" i="11" s="1"/>
  <c r="G569" i="11"/>
  <c r="G584" i="11"/>
  <c r="E584" i="11"/>
  <c r="F584" i="11" s="1"/>
  <c r="G596" i="11"/>
  <c r="E596" i="11"/>
  <c r="F596" i="11" s="1"/>
  <c r="G606" i="11"/>
  <c r="E606" i="11"/>
  <c r="F606" i="11" s="1"/>
  <c r="E627" i="11"/>
  <c r="F627" i="11" s="1"/>
  <c r="G633" i="11"/>
  <c r="G646" i="11"/>
  <c r="E646" i="11"/>
  <c r="F646" i="11" s="1"/>
  <c r="G651" i="11"/>
  <c r="E651" i="11"/>
  <c r="F651" i="11" s="1"/>
  <c r="E748" i="11"/>
  <c r="F748" i="11" s="1"/>
  <c r="G748" i="11"/>
  <c r="E356" i="11"/>
  <c r="F356" i="11" s="1"/>
  <c r="E380" i="11"/>
  <c r="F380" i="11" s="1"/>
  <c r="E388" i="11"/>
  <c r="F388" i="11" s="1"/>
  <c r="E396" i="11"/>
  <c r="F396" i="11" s="1"/>
  <c r="E404" i="11"/>
  <c r="F404" i="11" s="1"/>
  <c r="E412" i="11"/>
  <c r="F412" i="11" s="1"/>
  <c r="E420" i="11"/>
  <c r="F420" i="11" s="1"/>
  <c r="E428" i="11"/>
  <c r="F428" i="11" s="1"/>
  <c r="E436" i="11"/>
  <c r="F436" i="11" s="1"/>
  <c r="E444" i="11"/>
  <c r="F444" i="11" s="1"/>
  <c r="E452" i="11"/>
  <c r="F452" i="11" s="1"/>
  <c r="E460" i="11"/>
  <c r="F460" i="11" s="1"/>
  <c r="E468" i="11"/>
  <c r="F468" i="11" s="1"/>
  <c r="E476" i="11"/>
  <c r="F476" i="11" s="1"/>
  <c r="E484" i="11"/>
  <c r="F484" i="11" s="1"/>
  <c r="E492" i="11"/>
  <c r="F492" i="11" s="1"/>
  <c r="G500" i="11"/>
  <c r="E500" i="11"/>
  <c r="F500" i="11" s="1"/>
  <c r="G504" i="11"/>
  <c r="E504" i="11"/>
  <c r="F504" i="11" s="1"/>
  <c r="G512" i="11"/>
  <c r="E512" i="11"/>
  <c r="F512" i="11" s="1"/>
  <c r="G542" i="11"/>
  <c r="E542" i="11"/>
  <c r="F542" i="11" s="1"/>
  <c r="E571" i="11"/>
  <c r="F571" i="11" s="1"/>
  <c r="G577" i="11"/>
  <c r="G592" i="11"/>
  <c r="E592" i="11"/>
  <c r="F592" i="11" s="1"/>
  <c r="G604" i="11"/>
  <c r="E604" i="11"/>
  <c r="F604" i="11" s="1"/>
  <c r="G614" i="11"/>
  <c r="E614" i="11"/>
  <c r="F614" i="11" s="1"/>
  <c r="E635" i="11"/>
  <c r="F635" i="11" s="1"/>
  <c r="E644" i="11"/>
  <c r="F644" i="11" s="1"/>
  <c r="G644" i="11"/>
  <c r="G715" i="11"/>
  <c r="E715" i="11"/>
  <c r="F715" i="11" s="1"/>
  <c r="G782" i="11"/>
  <c r="E782" i="11"/>
  <c r="F782" i="11" s="1"/>
  <c r="G521" i="11"/>
  <c r="E523" i="11"/>
  <c r="F523" i="11" s="1"/>
  <c r="E529" i="11"/>
  <c r="F529" i="11" s="1"/>
  <c r="G531" i="11"/>
  <c r="E538" i="11"/>
  <c r="F538" i="11" s="1"/>
  <c r="G538" i="11"/>
  <c r="G540" i="11"/>
  <c r="E540" i="11"/>
  <c r="F540" i="11" s="1"/>
  <c r="G544" i="11"/>
  <c r="E544" i="11"/>
  <c r="F544" i="11" s="1"/>
  <c r="G553" i="11"/>
  <c r="E555" i="11"/>
  <c r="F555" i="11" s="1"/>
  <c r="E561" i="11"/>
  <c r="F561" i="11" s="1"/>
  <c r="G563" i="11"/>
  <c r="E569" i="11"/>
  <c r="F569" i="11" s="1"/>
  <c r="E579" i="11"/>
  <c r="F579" i="11" s="1"/>
  <c r="G585" i="11"/>
  <c r="G600" i="11"/>
  <c r="E600" i="11"/>
  <c r="F600" i="11" s="1"/>
  <c r="G612" i="11"/>
  <c r="E612" i="11"/>
  <c r="F612" i="11" s="1"/>
  <c r="G622" i="11"/>
  <c r="E622" i="11"/>
  <c r="F622" i="11" s="1"/>
  <c r="G627" i="11"/>
  <c r="E633" i="11"/>
  <c r="F633" i="11" s="1"/>
  <c r="G666" i="11"/>
  <c r="E666" i="11"/>
  <c r="F666" i="11" s="1"/>
  <c r="E362" i="11"/>
  <c r="F362" i="11" s="1"/>
  <c r="E370" i="11"/>
  <c r="F370" i="11" s="1"/>
  <c r="E378" i="11"/>
  <c r="F378" i="11" s="1"/>
  <c r="E386" i="11"/>
  <c r="F386" i="11" s="1"/>
  <c r="E394" i="11"/>
  <c r="F394" i="11" s="1"/>
  <c r="E402" i="11"/>
  <c r="F402" i="11" s="1"/>
  <c r="E497" i="11"/>
  <c r="F497" i="11" s="1"/>
  <c r="E499" i="11"/>
  <c r="F499" i="11" s="1"/>
  <c r="G505" i="11"/>
  <c r="F505" i="11"/>
  <c r="E507" i="11"/>
  <c r="F507" i="11" s="1"/>
  <c r="G513" i="11"/>
  <c r="F513" i="11"/>
  <c r="E515" i="11"/>
  <c r="F515" i="11" s="1"/>
  <c r="G534" i="11"/>
  <c r="E534" i="11"/>
  <c r="F534" i="11" s="1"/>
  <c r="G566" i="11"/>
  <c r="E566" i="11"/>
  <c r="F566" i="11" s="1"/>
  <c r="G571" i="11"/>
  <c r="E577" i="11"/>
  <c r="F577" i="11" s="1"/>
  <c r="E587" i="11"/>
  <c r="F587" i="11" s="1"/>
  <c r="G593" i="11"/>
  <c r="F593" i="11"/>
  <c r="G608" i="11"/>
  <c r="E608" i="11"/>
  <c r="F608" i="11" s="1"/>
  <c r="G620" i="11"/>
  <c r="E620" i="11"/>
  <c r="F620" i="11" s="1"/>
  <c r="G630" i="11"/>
  <c r="E630" i="11"/>
  <c r="F630" i="11" s="1"/>
  <c r="G635" i="11"/>
  <c r="G730" i="11"/>
  <c r="E730" i="11"/>
  <c r="F730" i="11" s="1"/>
  <c r="G778" i="11"/>
  <c r="E361" i="11"/>
  <c r="F361" i="11" s="1"/>
  <c r="E369" i="11"/>
  <c r="F369" i="11" s="1"/>
  <c r="E377" i="11"/>
  <c r="F377" i="11" s="1"/>
  <c r="E385" i="11"/>
  <c r="F385" i="11" s="1"/>
  <c r="E393" i="11"/>
  <c r="F393" i="11" s="1"/>
  <c r="E401" i="11"/>
  <c r="F401" i="11" s="1"/>
  <c r="E409" i="11"/>
  <c r="F409" i="11" s="1"/>
  <c r="E521" i="11"/>
  <c r="F521" i="11" s="1"/>
  <c r="G523" i="11"/>
  <c r="E530" i="11"/>
  <c r="F530" i="11" s="1"/>
  <c r="G530" i="11"/>
  <c r="G532" i="11"/>
  <c r="E532" i="11"/>
  <c r="F532" i="11" s="1"/>
  <c r="G536" i="11"/>
  <c r="E536" i="11"/>
  <c r="F536" i="11" s="1"/>
  <c r="G545" i="11"/>
  <c r="E547" i="11"/>
  <c r="F547" i="11" s="1"/>
  <c r="E553" i="11"/>
  <c r="F553" i="11" s="1"/>
  <c r="G555" i="11"/>
  <c r="E562" i="11"/>
  <c r="F562" i="11" s="1"/>
  <c r="G562" i="11"/>
  <c r="G564" i="11"/>
  <c r="E564" i="11"/>
  <c r="F564" i="11" s="1"/>
  <c r="G574" i="11"/>
  <c r="E574" i="11"/>
  <c r="F574" i="11" s="1"/>
  <c r="G579" i="11"/>
  <c r="E585" i="11"/>
  <c r="F585" i="11" s="1"/>
  <c r="E595" i="11"/>
  <c r="F595" i="11" s="1"/>
  <c r="G601" i="11"/>
  <c r="G616" i="11"/>
  <c r="E616" i="11"/>
  <c r="F616" i="11" s="1"/>
  <c r="G628" i="11"/>
  <c r="E628" i="11"/>
  <c r="F628" i="11" s="1"/>
  <c r="G638" i="11"/>
  <c r="E638" i="11"/>
  <c r="F638" i="11" s="1"/>
  <c r="G704" i="11"/>
  <c r="E704" i="11"/>
  <c r="F704" i="11" s="1"/>
  <c r="G526" i="11"/>
  <c r="E526" i="11"/>
  <c r="F526" i="11" s="1"/>
  <c r="G558" i="11"/>
  <c r="E558" i="11"/>
  <c r="F558" i="11" s="1"/>
  <c r="G572" i="11"/>
  <c r="E572" i="11"/>
  <c r="F572" i="11" s="1"/>
  <c r="G582" i="11"/>
  <c r="E582" i="11"/>
  <c r="F582" i="11" s="1"/>
  <c r="E603" i="11"/>
  <c r="F603" i="11" s="1"/>
  <c r="G609" i="11"/>
  <c r="F609" i="11"/>
  <c r="G624" i="11"/>
  <c r="E624" i="11"/>
  <c r="F624" i="11" s="1"/>
  <c r="G636" i="11"/>
  <c r="E636" i="11"/>
  <c r="F636" i="11" s="1"/>
  <c r="G695" i="11"/>
  <c r="E695" i="11"/>
  <c r="F695" i="11" s="1"/>
  <c r="G768" i="11"/>
  <c r="E522" i="11"/>
  <c r="F522" i="11" s="1"/>
  <c r="G522" i="11"/>
  <c r="G524" i="11"/>
  <c r="E524" i="11"/>
  <c r="F524" i="11" s="1"/>
  <c r="G528" i="11"/>
  <c r="E528" i="11"/>
  <c r="F528" i="11" s="1"/>
  <c r="G537" i="11"/>
  <c r="F537" i="11"/>
  <c r="E539" i="11"/>
  <c r="F539" i="11" s="1"/>
  <c r="E545" i="11"/>
  <c r="F545" i="11" s="1"/>
  <c r="G547" i="11"/>
  <c r="E554" i="11"/>
  <c r="F554" i="11" s="1"/>
  <c r="G554" i="11"/>
  <c r="G556" i="11"/>
  <c r="E556" i="11"/>
  <c r="F556" i="11" s="1"/>
  <c r="G560" i="11"/>
  <c r="E560" i="11"/>
  <c r="F560" i="11" s="1"/>
  <c r="G568" i="11"/>
  <c r="E568" i="11"/>
  <c r="F568" i="11" s="1"/>
  <c r="G580" i="11"/>
  <c r="E580" i="11"/>
  <c r="F580" i="11" s="1"/>
  <c r="G590" i="11"/>
  <c r="E590" i="11"/>
  <c r="F590" i="11" s="1"/>
  <c r="G595" i="11"/>
  <c r="E601" i="11"/>
  <c r="F601" i="11" s="1"/>
  <c r="E611" i="11"/>
  <c r="F611" i="11" s="1"/>
  <c r="G617" i="11"/>
  <c r="F617" i="11"/>
  <c r="G632" i="11"/>
  <c r="E632" i="11"/>
  <c r="F632" i="11" s="1"/>
  <c r="E653" i="11"/>
  <c r="F653" i="11" s="1"/>
  <c r="G653" i="11"/>
  <c r="G686" i="11"/>
  <c r="E686" i="11"/>
  <c r="F686" i="11" s="1"/>
  <c r="G759" i="11"/>
  <c r="E759" i="11"/>
  <c r="F759" i="11" s="1"/>
  <c r="G570" i="11"/>
  <c r="G578" i="11"/>
  <c r="G586" i="11"/>
  <c r="G594" i="11"/>
  <c r="G602" i="11"/>
  <c r="G610" i="11"/>
  <c r="G618" i="11"/>
  <c r="G626" i="11"/>
  <c r="G634" i="11"/>
  <c r="G640" i="11"/>
  <c r="E640" i="11"/>
  <c r="F640" i="11" s="1"/>
  <c r="G649" i="11"/>
  <c r="E649" i="11"/>
  <c r="F649" i="11" s="1"/>
  <c r="E660" i="11"/>
  <c r="F660" i="11" s="1"/>
  <c r="G660" i="11"/>
  <c r="G662" i="11"/>
  <c r="E662" i="11"/>
  <c r="F662" i="11" s="1"/>
  <c r="G671" i="11"/>
  <c r="E671" i="11"/>
  <c r="F671" i="11" s="1"/>
  <c r="G680" i="11"/>
  <c r="E680" i="11"/>
  <c r="F680" i="11" s="1"/>
  <c r="G691" i="11"/>
  <c r="F691" i="11"/>
  <c r="E693" i="11"/>
  <c r="F693" i="11" s="1"/>
  <c r="G706" i="11"/>
  <c r="E706" i="11"/>
  <c r="F706" i="11" s="1"/>
  <c r="E724" i="11"/>
  <c r="F724" i="11" s="1"/>
  <c r="G724" i="11"/>
  <c r="G726" i="11"/>
  <c r="E726" i="11"/>
  <c r="F726" i="11" s="1"/>
  <c r="G735" i="11"/>
  <c r="E735" i="11"/>
  <c r="F735" i="11" s="1"/>
  <c r="G744" i="11"/>
  <c r="E744" i="11"/>
  <c r="F744" i="11" s="1"/>
  <c r="G755" i="11"/>
  <c r="F755" i="11"/>
  <c r="G770" i="11"/>
  <c r="E770" i="11"/>
  <c r="F770" i="11" s="1"/>
  <c r="G774" i="11"/>
  <c r="E774" i="11"/>
  <c r="F774" i="11" s="1"/>
  <c r="E519" i="11"/>
  <c r="F519" i="11" s="1"/>
  <c r="E527" i="11"/>
  <c r="F527" i="11" s="1"/>
  <c r="E535" i="11"/>
  <c r="F535" i="11" s="1"/>
  <c r="E543" i="11"/>
  <c r="F543" i="11" s="1"/>
  <c r="E551" i="11"/>
  <c r="F551" i="11" s="1"/>
  <c r="E559" i="11"/>
  <c r="F559" i="11" s="1"/>
  <c r="G642" i="11"/>
  <c r="E642" i="11"/>
  <c r="F642" i="11" s="1"/>
  <c r="G656" i="11"/>
  <c r="E656" i="11"/>
  <c r="F656" i="11" s="1"/>
  <c r="G667" i="11"/>
  <c r="E669" i="11"/>
  <c r="F669" i="11" s="1"/>
  <c r="G682" i="11"/>
  <c r="E682" i="11"/>
  <c r="F682" i="11" s="1"/>
  <c r="E700" i="11"/>
  <c r="F700" i="11" s="1"/>
  <c r="G700" i="11"/>
  <c r="G702" i="11"/>
  <c r="E702" i="11"/>
  <c r="F702" i="11" s="1"/>
  <c r="G711" i="11"/>
  <c r="E711" i="11"/>
  <c r="F711" i="11" s="1"/>
  <c r="G720" i="11"/>
  <c r="E720" i="11"/>
  <c r="F720" i="11" s="1"/>
  <c r="G731" i="11"/>
  <c r="G746" i="11"/>
  <c r="E746" i="11"/>
  <c r="F746" i="11" s="1"/>
  <c r="E764" i="11"/>
  <c r="F764" i="11" s="1"/>
  <c r="G764" i="11"/>
  <c r="G766" i="11"/>
  <c r="E766" i="11"/>
  <c r="F766" i="11" s="1"/>
  <c r="G779" i="11"/>
  <c r="G795" i="11"/>
  <c r="E795" i="11"/>
  <c r="F795" i="11" s="1"/>
  <c r="G797" i="11"/>
  <c r="E797" i="11"/>
  <c r="F797" i="11" s="1"/>
  <c r="G832" i="11"/>
  <c r="E856" i="11"/>
  <c r="F856" i="11" s="1"/>
  <c r="G856" i="11"/>
  <c r="G647" i="11"/>
  <c r="E647" i="11"/>
  <c r="F647" i="11" s="1"/>
  <c r="G658" i="11"/>
  <c r="E658" i="11"/>
  <c r="F658" i="11" s="1"/>
  <c r="E676" i="11"/>
  <c r="F676" i="11" s="1"/>
  <c r="G676" i="11"/>
  <c r="G678" i="11"/>
  <c r="E678" i="11"/>
  <c r="F678" i="11" s="1"/>
  <c r="G687" i="11"/>
  <c r="E687" i="11"/>
  <c r="F687" i="11" s="1"/>
  <c r="G696" i="11"/>
  <c r="E696" i="11"/>
  <c r="F696" i="11" s="1"/>
  <c r="G707" i="11"/>
  <c r="E709" i="11"/>
  <c r="F709" i="11" s="1"/>
  <c r="G722" i="11"/>
  <c r="E722" i="11"/>
  <c r="F722" i="11" s="1"/>
  <c r="E740" i="11"/>
  <c r="F740" i="11" s="1"/>
  <c r="G740" i="11"/>
  <c r="G742" i="11"/>
  <c r="G751" i="11"/>
  <c r="E751" i="11"/>
  <c r="F751" i="11" s="1"/>
  <c r="G760" i="11"/>
  <c r="E760" i="11"/>
  <c r="F760" i="11" s="1"/>
  <c r="G771" i="11"/>
  <c r="G783" i="11"/>
  <c r="E501" i="11"/>
  <c r="F501" i="11" s="1"/>
  <c r="E509" i="11"/>
  <c r="F509" i="11" s="1"/>
  <c r="E517" i="11"/>
  <c r="F517" i="11" s="1"/>
  <c r="E525" i="11"/>
  <c r="F525" i="11" s="1"/>
  <c r="E533" i="11"/>
  <c r="F533" i="11" s="1"/>
  <c r="E541" i="11"/>
  <c r="F541" i="11" s="1"/>
  <c r="E549" i="11"/>
  <c r="F549" i="11" s="1"/>
  <c r="E557" i="11"/>
  <c r="F557" i="11" s="1"/>
  <c r="E565" i="11"/>
  <c r="F565" i="11" s="1"/>
  <c r="E573" i="11"/>
  <c r="F573" i="11" s="1"/>
  <c r="E581" i="11"/>
  <c r="F581" i="11" s="1"/>
  <c r="E589" i="11"/>
  <c r="F589" i="11" s="1"/>
  <c r="E597" i="11"/>
  <c r="F597" i="11" s="1"/>
  <c r="E605" i="11"/>
  <c r="F605" i="11" s="1"/>
  <c r="E613" i="11"/>
  <c r="F613" i="11" s="1"/>
  <c r="E621" i="11"/>
  <c r="F621" i="11" s="1"/>
  <c r="E629" i="11"/>
  <c r="F629" i="11" s="1"/>
  <c r="E637" i="11"/>
  <c r="F637" i="11" s="1"/>
  <c r="G643" i="11"/>
  <c r="F643" i="11"/>
  <c r="E645" i="11"/>
  <c r="F645" i="11" s="1"/>
  <c r="E652" i="11"/>
  <c r="F652" i="11" s="1"/>
  <c r="G652" i="11"/>
  <c r="G654" i="11"/>
  <c r="E654" i="11"/>
  <c r="F654" i="11" s="1"/>
  <c r="G663" i="11"/>
  <c r="E663" i="11"/>
  <c r="F663" i="11" s="1"/>
  <c r="E667" i="11"/>
  <c r="F667" i="11" s="1"/>
  <c r="G669" i="11"/>
  <c r="G672" i="11"/>
  <c r="E672" i="11"/>
  <c r="F672" i="11" s="1"/>
  <c r="G683" i="11"/>
  <c r="F683" i="11"/>
  <c r="E685" i="11"/>
  <c r="F685" i="11" s="1"/>
  <c r="G698" i="11"/>
  <c r="E698" i="11"/>
  <c r="F698" i="11" s="1"/>
  <c r="E716" i="11"/>
  <c r="F716" i="11" s="1"/>
  <c r="G716" i="11"/>
  <c r="G718" i="11"/>
  <c r="E718" i="11"/>
  <c r="F718" i="11" s="1"/>
  <c r="G727" i="11"/>
  <c r="E727" i="11"/>
  <c r="F727" i="11" s="1"/>
  <c r="E731" i="11"/>
  <c r="F731" i="11" s="1"/>
  <c r="G736" i="11"/>
  <c r="E736" i="11"/>
  <c r="F736" i="11" s="1"/>
  <c r="G747" i="11"/>
  <c r="E749" i="11"/>
  <c r="F749" i="11" s="1"/>
  <c r="G762" i="11"/>
  <c r="E762" i="11"/>
  <c r="F762" i="11" s="1"/>
  <c r="G775" i="11"/>
  <c r="E775" i="11"/>
  <c r="F775" i="11" s="1"/>
  <c r="E779" i="11"/>
  <c r="F779" i="11" s="1"/>
  <c r="E781" i="11"/>
  <c r="F781" i="11" s="1"/>
  <c r="G830" i="11"/>
  <c r="E830" i="11"/>
  <c r="F830" i="11" s="1"/>
  <c r="G854" i="11"/>
  <c r="E854" i="11"/>
  <c r="F854" i="11" s="1"/>
  <c r="E508" i="11"/>
  <c r="F508" i="11" s="1"/>
  <c r="E516" i="11"/>
  <c r="F516" i="11" s="1"/>
  <c r="G659" i="11"/>
  <c r="E661" i="11"/>
  <c r="F661" i="11" s="1"/>
  <c r="G674" i="11"/>
  <c r="E674" i="11"/>
  <c r="F674" i="11" s="1"/>
  <c r="E692" i="11"/>
  <c r="F692" i="11" s="1"/>
  <c r="G692" i="11"/>
  <c r="G694" i="11"/>
  <c r="E694" i="11"/>
  <c r="F694" i="11" s="1"/>
  <c r="G703" i="11"/>
  <c r="E703" i="11"/>
  <c r="F703" i="11" s="1"/>
  <c r="E707" i="11"/>
  <c r="F707" i="11" s="1"/>
  <c r="G709" i="11"/>
  <c r="G712" i="11"/>
  <c r="E712" i="11"/>
  <c r="F712" i="11" s="1"/>
  <c r="G723" i="11"/>
  <c r="E725" i="11"/>
  <c r="F725" i="11" s="1"/>
  <c r="G738" i="11"/>
  <c r="E738" i="11"/>
  <c r="F738" i="11" s="1"/>
  <c r="E756" i="11"/>
  <c r="F756" i="11" s="1"/>
  <c r="G756" i="11"/>
  <c r="G758" i="11"/>
  <c r="E758" i="11"/>
  <c r="F758" i="11" s="1"/>
  <c r="G767" i="11"/>
  <c r="E767" i="11"/>
  <c r="F767" i="11" s="1"/>
  <c r="E771" i="11"/>
  <c r="F771" i="11" s="1"/>
  <c r="G648" i="11"/>
  <c r="E648" i="11"/>
  <c r="F648" i="11" s="1"/>
  <c r="G650" i="11"/>
  <c r="E650" i="11"/>
  <c r="F650" i="11" s="1"/>
  <c r="E668" i="11"/>
  <c r="F668" i="11" s="1"/>
  <c r="G668" i="11"/>
  <c r="G670" i="11"/>
  <c r="E670" i="11"/>
  <c r="F670" i="11" s="1"/>
  <c r="G679" i="11"/>
  <c r="E679" i="11"/>
  <c r="F679" i="11" s="1"/>
  <c r="G688" i="11"/>
  <c r="E688" i="11"/>
  <c r="F688" i="11" s="1"/>
  <c r="G699" i="11"/>
  <c r="F699" i="11"/>
  <c r="E701" i="11"/>
  <c r="F701" i="11" s="1"/>
  <c r="G714" i="11"/>
  <c r="E714" i="11"/>
  <c r="F714" i="11" s="1"/>
  <c r="E732" i="11"/>
  <c r="F732" i="11" s="1"/>
  <c r="G732" i="11"/>
  <c r="G734" i="11"/>
  <c r="E734" i="11"/>
  <c r="F734" i="11" s="1"/>
  <c r="G743" i="11"/>
  <c r="E743" i="11"/>
  <c r="F743" i="11" s="1"/>
  <c r="G752" i="11"/>
  <c r="G763" i="11"/>
  <c r="E765" i="11"/>
  <c r="F765" i="11" s="1"/>
  <c r="G784" i="11"/>
  <c r="E784" i="11"/>
  <c r="F784" i="11" s="1"/>
  <c r="G819" i="11"/>
  <c r="E819" i="11"/>
  <c r="F819" i="11" s="1"/>
  <c r="G821" i="11"/>
  <c r="E821" i="11"/>
  <c r="F821" i="11" s="1"/>
  <c r="G867" i="11"/>
  <c r="G899" i="11"/>
  <c r="E899" i="11"/>
  <c r="F899" i="11" s="1"/>
  <c r="G655" i="11"/>
  <c r="E655" i="11"/>
  <c r="F655" i="11" s="1"/>
  <c r="E659" i="11"/>
  <c r="F659" i="11" s="1"/>
  <c r="G661" i="11"/>
  <c r="G664" i="11"/>
  <c r="E664" i="11"/>
  <c r="F664" i="11" s="1"/>
  <c r="G675" i="11"/>
  <c r="F675" i="11"/>
  <c r="E677" i="11"/>
  <c r="F677" i="11" s="1"/>
  <c r="G690" i="11"/>
  <c r="E690" i="11"/>
  <c r="F690" i="11" s="1"/>
  <c r="E708" i="11"/>
  <c r="F708" i="11" s="1"/>
  <c r="G708" i="11"/>
  <c r="G710" i="11"/>
  <c r="E710" i="11"/>
  <c r="F710" i="11" s="1"/>
  <c r="G719" i="11"/>
  <c r="E719" i="11"/>
  <c r="F719" i="11" s="1"/>
  <c r="E723" i="11"/>
  <c r="F723" i="11" s="1"/>
  <c r="G725" i="11"/>
  <c r="G728" i="11"/>
  <c r="E728" i="11"/>
  <c r="F728" i="11" s="1"/>
  <c r="G739" i="11"/>
  <c r="E741" i="11"/>
  <c r="F741" i="11" s="1"/>
  <c r="G754" i="11"/>
  <c r="E754" i="11"/>
  <c r="F754" i="11" s="1"/>
  <c r="G773" i="11"/>
  <c r="G776" i="11"/>
  <c r="E776" i="11"/>
  <c r="F776" i="11" s="1"/>
  <c r="E815" i="11"/>
  <c r="F815" i="11" s="1"/>
  <c r="G815" i="11"/>
  <c r="G786" i="11"/>
  <c r="E786" i="11"/>
  <c r="F786" i="11" s="1"/>
  <c r="G802" i="11"/>
  <c r="E802" i="11"/>
  <c r="F802" i="11" s="1"/>
  <c r="G828" i="11"/>
  <c r="E828" i="11"/>
  <c r="F828" i="11" s="1"/>
  <c r="G843" i="11"/>
  <c r="E843" i="11"/>
  <c r="F843" i="11" s="1"/>
  <c r="G845" i="11"/>
  <c r="E845" i="11"/>
  <c r="F845" i="11" s="1"/>
  <c r="G852" i="11"/>
  <c r="G863" i="11"/>
  <c r="G865" i="11"/>
  <c r="E865" i="11"/>
  <c r="F865" i="11" s="1"/>
  <c r="G869" i="11"/>
  <c r="E869" i="11"/>
  <c r="F869" i="11" s="1"/>
  <c r="G878" i="11"/>
  <c r="E880" i="11"/>
  <c r="F880" i="11" s="1"/>
  <c r="E895" i="11"/>
  <c r="F895" i="11" s="1"/>
  <c r="G895" i="11"/>
  <c r="G897" i="11"/>
  <c r="E897" i="11"/>
  <c r="F897" i="11" s="1"/>
  <c r="G901" i="11"/>
  <c r="E901" i="11"/>
  <c r="F901" i="11" s="1"/>
  <c r="E912" i="11"/>
  <c r="F912" i="11" s="1"/>
  <c r="G950" i="11"/>
  <c r="E950" i="11"/>
  <c r="F950" i="11" s="1"/>
  <c r="G976" i="11"/>
  <c r="G978" i="11"/>
  <c r="E641" i="11"/>
  <c r="F641" i="11" s="1"/>
  <c r="E657" i="11"/>
  <c r="F657" i="11" s="1"/>
  <c r="E665" i="11"/>
  <c r="F665" i="11" s="1"/>
  <c r="E673" i="11"/>
  <c r="F673" i="11" s="1"/>
  <c r="E681" i="11"/>
  <c r="F681" i="11" s="1"/>
  <c r="E689" i="11"/>
  <c r="F689" i="11" s="1"/>
  <c r="E697" i="11"/>
  <c r="F697" i="11" s="1"/>
  <c r="E705" i="11"/>
  <c r="F705" i="11" s="1"/>
  <c r="E713" i="11"/>
  <c r="F713" i="11" s="1"/>
  <c r="E721" i="11"/>
  <c r="F721" i="11" s="1"/>
  <c r="E729" i="11"/>
  <c r="F729" i="11" s="1"/>
  <c r="E745" i="11"/>
  <c r="F745" i="11" s="1"/>
  <c r="E753" i="11"/>
  <c r="F753" i="11" s="1"/>
  <c r="E761" i="11"/>
  <c r="F761" i="11" s="1"/>
  <c r="E769" i="11"/>
  <c r="F769" i="11" s="1"/>
  <c r="E777" i="11"/>
  <c r="F777" i="11" s="1"/>
  <c r="G791" i="11"/>
  <c r="G793" i="11"/>
  <c r="E793" i="11"/>
  <c r="F793" i="11" s="1"/>
  <c r="G798" i="11"/>
  <c r="E800" i="11"/>
  <c r="F800" i="11" s="1"/>
  <c r="E807" i="11"/>
  <c r="F807" i="11" s="1"/>
  <c r="G807" i="11"/>
  <c r="G811" i="11"/>
  <c r="G813" i="11"/>
  <c r="E813" i="11"/>
  <c r="F813" i="11" s="1"/>
  <c r="G822" i="11"/>
  <c r="E824" i="11"/>
  <c r="F824" i="11" s="1"/>
  <c r="G841" i="11"/>
  <c r="G891" i="11"/>
  <c r="E891" i="11"/>
  <c r="F891" i="11" s="1"/>
  <c r="G907" i="11"/>
  <c r="E907" i="11"/>
  <c r="F907" i="11" s="1"/>
  <c r="G1086" i="11"/>
  <c r="G1091" i="11"/>
  <c r="G796" i="11"/>
  <c r="G820" i="11"/>
  <c r="E820" i="11"/>
  <c r="F820" i="11" s="1"/>
  <c r="G835" i="11"/>
  <c r="G837" i="11"/>
  <c r="G846" i="11"/>
  <c r="E848" i="11"/>
  <c r="F848" i="11" s="1"/>
  <c r="G859" i="11"/>
  <c r="E859" i="11"/>
  <c r="F859" i="11" s="1"/>
  <c r="G861" i="11"/>
  <c r="E861" i="11"/>
  <c r="F861" i="11" s="1"/>
  <c r="G870" i="11"/>
  <c r="F870" i="11"/>
  <c r="E878" i="11"/>
  <c r="F878" i="11" s="1"/>
  <c r="G880" i="11"/>
  <c r="E887" i="11"/>
  <c r="F887" i="11" s="1"/>
  <c r="G887" i="11"/>
  <c r="G889" i="11"/>
  <c r="E889" i="11"/>
  <c r="F889" i="11" s="1"/>
  <c r="G893" i="11"/>
  <c r="E893" i="11"/>
  <c r="F893" i="11" s="1"/>
  <c r="G905" i="11"/>
  <c r="E905" i="11"/>
  <c r="F905" i="11" s="1"/>
  <c r="G909" i="11"/>
  <c r="E909" i="11"/>
  <c r="F909" i="11" s="1"/>
  <c r="G912" i="11"/>
  <c r="E920" i="11"/>
  <c r="F920" i="11" s="1"/>
  <c r="G787" i="11"/>
  <c r="E787" i="11"/>
  <c r="F787" i="11" s="1"/>
  <c r="G789" i="11"/>
  <c r="E789" i="11"/>
  <c r="F789" i="11" s="1"/>
  <c r="E798" i="11"/>
  <c r="F798" i="11" s="1"/>
  <c r="G800" i="11"/>
  <c r="G803" i="11"/>
  <c r="E803" i="11"/>
  <c r="F803" i="11" s="1"/>
  <c r="G805" i="11"/>
  <c r="E805" i="11"/>
  <c r="F805" i="11" s="1"/>
  <c r="G814" i="11"/>
  <c r="F814" i="11"/>
  <c r="G824" i="11"/>
  <c r="E831" i="11"/>
  <c r="F831" i="11" s="1"/>
  <c r="G831" i="11"/>
  <c r="G833" i="11"/>
  <c r="E833" i="11"/>
  <c r="F833" i="11" s="1"/>
  <c r="G844" i="11"/>
  <c r="E855" i="11"/>
  <c r="F855" i="11" s="1"/>
  <c r="G855" i="11"/>
  <c r="G857" i="11"/>
  <c r="G883" i="11"/>
  <c r="E883" i="11"/>
  <c r="F883" i="11" s="1"/>
  <c r="G915" i="11"/>
  <c r="G794" i="11"/>
  <c r="E794" i="11"/>
  <c r="F794" i="11" s="1"/>
  <c r="G812" i="11"/>
  <c r="E812" i="11"/>
  <c r="F812" i="11" s="1"/>
  <c r="G838" i="11"/>
  <c r="E846" i="11"/>
  <c r="F846" i="11" s="1"/>
  <c r="G848" i="11"/>
  <c r="G862" i="11"/>
  <c r="E879" i="11"/>
  <c r="F879" i="11" s="1"/>
  <c r="G879" i="11"/>
  <c r="G881" i="11"/>
  <c r="E881" i="11"/>
  <c r="F881" i="11" s="1"/>
  <c r="G885" i="11"/>
  <c r="E885" i="11"/>
  <c r="F885" i="11" s="1"/>
  <c r="G894" i="11"/>
  <c r="E896" i="11"/>
  <c r="F896" i="11" s="1"/>
  <c r="G913" i="11"/>
  <c r="E913" i="11"/>
  <c r="F913" i="11" s="1"/>
  <c r="G917" i="11"/>
  <c r="E917" i="11"/>
  <c r="F917" i="11" s="1"/>
  <c r="G1041" i="11"/>
  <c r="E1055" i="11"/>
  <c r="F1055" i="11" s="1"/>
  <c r="G1055" i="11"/>
  <c r="G785" i="11"/>
  <c r="E785" i="11"/>
  <c r="F785" i="11" s="1"/>
  <c r="G790" i="11"/>
  <c r="F790" i="11"/>
  <c r="E792" i="11"/>
  <c r="F792" i="11" s="1"/>
  <c r="E799" i="11"/>
  <c r="F799" i="11" s="1"/>
  <c r="G799" i="11"/>
  <c r="G801" i="11"/>
  <c r="G806" i="11"/>
  <c r="E808" i="11"/>
  <c r="F808" i="11" s="1"/>
  <c r="E823" i="11"/>
  <c r="F823" i="11" s="1"/>
  <c r="G823" i="11"/>
  <c r="G827" i="11"/>
  <c r="G829" i="11"/>
  <c r="E829" i="11"/>
  <c r="F829" i="11" s="1"/>
  <c r="G836" i="11"/>
  <c r="E836" i="11"/>
  <c r="F836" i="11" s="1"/>
  <c r="E840" i="11"/>
  <c r="F840" i="11" s="1"/>
  <c r="G851" i="11"/>
  <c r="E851" i="11"/>
  <c r="F851" i="11" s="1"/>
  <c r="G853" i="11"/>
  <c r="E853" i="11"/>
  <c r="F853" i="11" s="1"/>
  <c r="G860" i="11"/>
  <c r="E860" i="11"/>
  <c r="F860" i="11" s="1"/>
  <c r="G875" i="11"/>
  <c r="E875" i="11"/>
  <c r="F875" i="11" s="1"/>
  <c r="G923" i="11"/>
  <c r="E923" i="11"/>
  <c r="F923" i="11" s="1"/>
  <c r="E1024" i="11"/>
  <c r="F1024" i="11" s="1"/>
  <c r="G1024" i="11"/>
  <c r="G1026" i="11"/>
  <c r="E1026" i="11"/>
  <c r="F1026" i="11" s="1"/>
  <c r="G788" i="11"/>
  <c r="G804" i="11"/>
  <c r="E804" i="11"/>
  <c r="F804" i="11" s="1"/>
  <c r="E838" i="11"/>
  <c r="F838" i="11" s="1"/>
  <c r="G847" i="11"/>
  <c r="G849" i="11"/>
  <c r="E849" i="11"/>
  <c r="F849" i="11" s="1"/>
  <c r="G864" i="11"/>
  <c r="E871" i="11"/>
  <c r="F871" i="11" s="1"/>
  <c r="G871" i="11"/>
  <c r="G873" i="11"/>
  <c r="E873" i="11"/>
  <c r="F873" i="11" s="1"/>
  <c r="G877" i="11"/>
  <c r="G886" i="11"/>
  <c r="F886" i="11"/>
  <c r="E888" i="11"/>
  <c r="F888" i="11" s="1"/>
  <c r="E894" i="11"/>
  <c r="F894" i="11" s="1"/>
  <c r="G896" i="11"/>
  <c r="E904" i="11"/>
  <c r="F904" i="11" s="1"/>
  <c r="G921" i="11"/>
  <c r="E921" i="11"/>
  <c r="F921" i="11" s="1"/>
  <c r="G925" i="11"/>
  <c r="E925" i="11"/>
  <c r="F925" i="11" s="1"/>
  <c r="G928" i="11"/>
  <c r="G952" i="11"/>
  <c r="G993" i="11"/>
  <c r="E993" i="11"/>
  <c r="F993" i="11" s="1"/>
  <c r="E1007" i="11"/>
  <c r="F1007" i="11" s="1"/>
  <c r="G1007" i="11"/>
  <c r="G839" i="11"/>
  <c r="G931" i="11"/>
  <c r="F931" i="11"/>
  <c r="G939" i="11"/>
  <c r="F939" i="11"/>
  <c r="G947" i="11"/>
  <c r="F947" i="11"/>
  <c r="G954" i="11"/>
  <c r="E968" i="11"/>
  <c r="F968" i="11" s="1"/>
  <c r="G968" i="11"/>
  <c r="G970" i="11"/>
  <c r="E970" i="11"/>
  <c r="F970" i="11" s="1"/>
  <c r="G985" i="11"/>
  <c r="E999" i="11"/>
  <c r="F999" i="11" s="1"/>
  <c r="G999" i="11"/>
  <c r="G1030" i="11"/>
  <c r="G1035" i="11"/>
  <c r="F1035" i="11"/>
  <c r="E1047" i="11"/>
  <c r="F1047" i="11" s="1"/>
  <c r="G1047" i="11"/>
  <c r="E1072" i="11"/>
  <c r="F1072" i="11" s="1"/>
  <c r="G1072" i="11"/>
  <c r="G1074" i="11"/>
  <c r="E1074" i="11"/>
  <c r="F1074" i="11" s="1"/>
  <c r="G1078" i="11"/>
  <c r="E1078" i="11"/>
  <c r="F1078" i="11" s="1"/>
  <c r="G1083" i="11"/>
  <c r="F1083" i="11"/>
  <c r="G1089" i="11"/>
  <c r="E1089" i="11"/>
  <c r="F1089" i="11" s="1"/>
  <c r="E868" i="11"/>
  <c r="F868" i="11" s="1"/>
  <c r="E876" i="11"/>
  <c r="F876" i="11" s="1"/>
  <c r="E884" i="11"/>
  <c r="F884" i="11" s="1"/>
  <c r="E892" i="11"/>
  <c r="F892" i="11" s="1"/>
  <c r="E900" i="11"/>
  <c r="F900" i="11" s="1"/>
  <c r="E908" i="11"/>
  <c r="F908" i="11" s="1"/>
  <c r="E924" i="11"/>
  <c r="F924" i="11" s="1"/>
  <c r="G929" i="11"/>
  <c r="E929" i="11"/>
  <c r="F929" i="11" s="1"/>
  <c r="E935" i="11"/>
  <c r="F935" i="11" s="1"/>
  <c r="G935" i="11"/>
  <c r="G937" i="11"/>
  <c r="E937" i="11"/>
  <c r="F937" i="11" s="1"/>
  <c r="E943" i="11"/>
  <c r="F943" i="11" s="1"/>
  <c r="G943" i="11"/>
  <c r="G945" i="11"/>
  <c r="E945" i="11"/>
  <c r="F945" i="11" s="1"/>
  <c r="G958" i="11"/>
  <c r="E960" i="11"/>
  <c r="F960" i="11" s="1"/>
  <c r="G974" i="11"/>
  <c r="G979" i="11"/>
  <c r="E991" i="11"/>
  <c r="F991" i="11" s="1"/>
  <c r="G991" i="11"/>
  <c r="E1016" i="11"/>
  <c r="F1016" i="11" s="1"/>
  <c r="G1016" i="11"/>
  <c r="G1018" i="11"/>
  <c r="E1018" i="11"/>
  <c r="F1018" i="11" s="1"/>
  <c r="G1022" i="11"/>
  <c r="E1022" i="11"/>
  <c r="F1022" i="11" s="1"/>
  <c r="G1027" i="11"/>
  <c r="G1033" i="11"/>
  <c r="E1033" i="11"/>
  <c r="F1033" i="11" s="1"/>
  <c r="E1039" i="11"/>
  <c r="F1039" i="11" s="1"/>
  <c r="G1039" i="11"/>
  <c r="G1064" i="11"/>
  <c r="G1066" i="11"/>
  <c r="E1066" i="11"/>
  <c r="F1066" i="11" s="1"/>
  <c r="G1081" i="11"/>
  <c r="G955" i="11"/>
  <c r="G962" i="11"/>
  <c r="E962" i="11"/>
  <c r="F962" i="11" s="1"/>
  <c r="G966" i="11"/>
  <c r="E966" i="11"/>
  <c r="F966" i="11" s="1"/>
  <c r="G971" i="11"/>
  <c r="G977" i="11"/>
  <c r="E983" i="11"/>
  <c r="F983" i="11" s="1"/>
  <c r="G983" i="11"/>
  <c r="E1008" i="11"/>
  <c r="F1008" i="11" s="1"/>
  <c r="G1008" i="11"/>
  <c r="G1010" i="11"/>
  <c r="G1025" i="11"/>
  <c r="E1025" i="11"/>
  <c r="F1025" i="11" s="1"/>
  <c r="E1056" i="11"/>
  <c r="F1056" i="11" s="1"/>
  <c r="G1056" i="11"/>
  <c r="G1058" i="11"/>
  <c r="E1058" i="11"/>
  <c r="F1058" i="11" s="1"/>
  <c r="G1070" i="11"/>
  <c r="E1070" i="11"/>
  <c r="F1070" i="11" s="1"/>
  <c r="G1075" i="11"/>
  <c r="E1087" i="11"/>
  <c r="F1087" i="11" s="1"/>
  <c r="G1087" i="11"/>
  <c r="E1096" i="11"/>
  <c r="F1096" i="11" s="1"/>
  <c r="G1096" i="11"/>
  <c r="E810" i="11"/>
  <c r="F810" i="11" s="1"/>
  <c r="E818" i="11"/>
  <c r="F818" i="11" s="1"/>
  <c r="E826" i="11"/>
  <c r="F826" i="11" s="1"/>
  <c r="E834" i="11"/>
  <c r="F834" i="11" s="1"/>
  <c r="E850" i="11"/>
  <c r="F850" i="11" s="1"/>
  <c r="E858" i="11"/>
  <c r="F858" i="11" s="1"/>
  <c r="E874" i="11"/>
  <c r="F874" i="11" s="1"/>
  <c r="E882" i="11"/>
  <c r="F882" i="11" s="1"/>
  <c r="E890" i="11"/>
  <c r="F890" i="11" s="1"/>
  <c r="E898" i="11"/>
  <c r="F898" i="11" s="1"/>
  <c r="E906" i="11"/>
  <c r="F906" i="11" s="1"/>
  <c r="E922" i="11"/>
  <c r="F922" i="11" s="1"/>
  <c r="G933" i="11"/>
  <c r="G941" i="11"/>
  <c r="E951" i="11"/>
  <c r="F951" i="11" s="1"/>
  <c r="G951" i="11"/>
  <c r="G953" i="11"/>
  <c r="E953" i="11"/>
  <c r="F953" i="11" s="1"/>
  <c r="E958" i="11"/>
  <c r="F958" i="11" s="1"/>
  <c r="G960" i="11"/>
  <c r="G969" i="11"/>
  <c r="G1000" i="11"/>
  <c r="G1002" i="11"/>
  <c r="E1002" i="11"/>
  <c r="F1002" i="11" s="1"/>
  <c r="G1014" i="11"/>
  <c r="E1014" i="11"/>
  <c r="F1014" i="11" s="1"/>
  <c r="G1019" i="11"/>
  <c r="E1031" i="11"/>
  <c r="F1031" i="11" s="1"/>
  <c r="G1031" i="11"/>
  <c r="E1048" i="11"/>
  <c r="F1048" i="11" s="1"/>
  <c r="G1048" i="11"/>
  <c r="G1050" i="11"/>
  <c r="E1050" i="11"/>
  <c r="F1050" i="11" s="1"/>
  <c r="G1062" i="11"/>
  <c r="E1062" i="11"/>
  <c r="F1062" i="11" s="1"/>
  <c r="G1067" i="11"/>
  <c r="F1067" i="11"/>
  <c r="G1073" i="11"/>
  <c r="E1073" i="11"/>
  <c r="F1073" i="11" s="1"/>
  <c r="E1079" i="11"/>
  <c r="F1079" i="11" s="1"/>
  <c r="G1079" i="11"/>
  <c r="G1092" i="11"/>
  <c r="E1092" i="11"/>
  <c r="F1092" i="11" s="1"/>
  <c r="E809" i="11"/>
  <c r="F809" i="11" s="1"/>
  <c r="E817" i="11"/>
  <c r="F817" i="11" s="1"/>
  <c r="E825" i="11"/>
  <c r="F825" i="11" s="1"/>
  <c r="G932" i="11"/>
  <c r="E932" i="11"/>
  <c r="F932" i="11" s="1"/>
  <c r="G940" i="11"/>
  <c r="E955" i="11"/>
  <c r="F955" i="11" s="1"/>
  <c r="G963" i="11"/>
  <c r="F963" i="11"/>
  <c r="G975" i="11"/>
  <c r="E992" i="11"/>
  <c r="F992" i="11" s="1"/>
  <c r="G992" i="11"/>
  <c r="G994" i="11"/>
  <c r="G1006" i="11"/>
  <c r="E1006" i="11"/>
  <c r="F1006" i="11" s="1"/>
  <c r="G1011" i="11"/>
  <c r="F1011" i="11"/>
  <c r="G1017" i="11"/>
  <c r="E1017" i="11"/>
  <c r="F1017" i="11" s="1"/>
  <c r="E1023" i="11"/>
  <c r="F1023" i="11" s="1"/>
  <c r="G1023" i="11"/>
  <c r="E1040" i="11"/>
  <c r="F1040" i="11" s="1"/>
  <c r="G1040" i="11"/>
  <c r="G1042" i="11"/>
  <c r="E1042" i="11"/>
  <c r="F1042" i="11" s="1"/>
  <c r="G1054" i="11"/>
  <c r="E1054" i="11"/>
  <c r="F1054" i="11" s="1"/>
  <c r="G1059" i="11"/>
  <c r="G1065" i="11"/>
  <c r="E1065" i="11"/>
  <c r="F1065" i="11" s="1"/>
  <c r="E1075" i="11"/>
  <c r="F1075" i="11" s="1"/>
  <c r="G1094" i="11"/>
  <c r="E1094" i="11"/>
  <c r="F1094" i="11" s="1"/>
  <c r="G934" i="11"/>
  <c r="F934" i="11"/>
  <c r="E936" i="11"/>
  <c r="F936" i="11" s="1"/>
  <c r="G942" i="11"/>
  <c r="F942" i="11"/>
  <c r="G959" i="11"/>
  <c r="G961" i="11"/>
  <c r="E961" i="11"/>
  <c r="F961" i="11" s="1"/>
  <c r="E967" i="11"/>
  <c r="F967" i="11" s="1"/>
  <c r="G967" i="11"/>
  <c r="E984" i="11"/>
  <c r="F984" i="11" s="1"/>
  <c r="G984" i="11"/>
  <c r="G986" i="11"/>
  <c r="E986" i="11"/>
  <c r="F986" i="11" s="1"/>
  <c r="G998" i="11"/>
  <c r="E998" i="11"/>
  <c r="F998" i="11" s="1"/>
  <c r="G1003" i="11"/>
  <c r="F1003" i="11"/>
  <c r="G1009" i="11"/>
  <c r="E1009" i="11"/>
  <c r="F1009" i="11" s="1"/>
  <c r="E1019" i="11"/>
  <c r="F1019" i="11" s="1"/>
  <c r="G1046" i="11"/>
  <c r="E1046" i="11"/>
  <c r="F1046" i="11" s="1"/>
  <c r="G1051" i="11"/>
  <c r="F1051" i="11"/>
  <c r="G1057" i="11"/>
  <c r="E1057" i="11"/>
  <c r="F1057" i="11" s="1"/>
  <c r="E1071" i="11"/>
  <c r="F1071" i="11" s="1"/>
  <c r="G1071" i="11"/>
  <c r="E1088" i="11"/>
  <c r="F1088" i="11" s="1"/>
  <c r="G1088" i="11"/>
  <c r="G1090" i="11"/>
  <c r="E1090" i="11"/>
  <c r="F1090" i="11" s="1"/>
  <c r="G1097" i="11"/>
  <c r="G930" i="11"/>
  <c r="E930" i="11"/>
  <c r="F930" i="11" s="1"/>
  <c r="G938" i="11"/>
  <c r="G946" i="11"/>
  <c r="E946" i="11"/>
  <c r="F946" i="11" s="1"/>
  <c r="E957" i="11"/>
  <c r="F957" i="11" s="1"/>
  <c r="G990" i="11"/>
  <c r="G995" i="11"/>
  <c r="G1001" i="11"/>
  <c r="E1001" i="11"/>
  <c r="F1001" i="11" s="1"/>
  <c r="G1015" i="11"/>
  <c r="E1032" i="11"/>
  <c r="F1032" i="11" s="1"/>
  <c r="G1032" i="11"/>
  <c r="G1034" i="11"/>
  <c r="E1034" i="11"/>
  <c r="F1034" i="11" s="1"/>
  <c r="G1038" i="11"/>
  <c r="E1038" i="11"/>
  <c r="F1038" i="11" s="1"/>
  <c r="G1043" i="11"/>
  <c r="F1043" i="11"/>
  <c r="G1049" i="11"/>
  <c r="E1049" i="11"/>
  <c r="F1049" i="11" s="1"/>
  <c r="E1059" i="11"/>
  <c r="F1059" i="11" s="1"/>
  <c r="E1063" i="11"/>
  <c r="F1063" i="11" s="1"/>
  <c r="G1063" i="11"/>
  <c r="E1080" i="11"/>
  <c r="F1080" i="11" s="1"/>
  <c r="G1080" i="11"/>
  <c r="G1082" i="11"/>
  <c r="E1082" i="11"/>
  <c r="F1082" i="11" s="1"/>
  <c r="E965" i="11"/>
  <c r="F965" i="11" s="1"/>
  <c r="E981" i="11"/>
  <c r="F981" i="11" s="1"/>
  <c r="E989" i="11"/>
  <c r="F989" i="11" s="1"/>
  <c r="E997" i="11"/>
  <c r="F997" i="11" s="1"/>
  <c r="E1005" i="11"/>
  <c r="F1005" i="11" s="1"/>
  <c r="E1013" i="11"/>
  <c r="F1013" i="11" s="1"/>
  <c r="E1021" i="11"/>
  <c r="F1021" i="11" s="1"/>
  <c r="E1029" i="11"/>
  <c r="F1029" i="11" s="1"/>
  <c r="E1037" i="11"/>
  <c r="F1037" i="11" s="1"/>
  <c r="E1045" i="11"/>
  <c r="F1045" i="11" s="1"/>
  <c r="E1053" i="11"/>
  <c r="F1053" i="11" s="1"/>
  <c r="E1061" i="11"/>
  <c r="F1061" i="11" s="1"/>
  <c r="E1069" i="11"/>
  <c r="F1069" i="11" s="1"/>
  <c r="E1077" i="11"/>
  <c r="F1077" i="11" s="1"/>
  <c r="E1085" i="11"/>
  <c r="F1085" i="11" s="1"/>
  <c r="E1093" i="11"/>
  <c r="F1093" i="11" s="1"/>
  <c r="G341" i="10"/>
  <c r="G337" i="10"/>
  <c r="G333" i="10"/>
  <c r="G329" i="10"/>
  <c r="G325" i="10"/>
  <c r="G321" i="10"/>
  <c r="G317" i="10"/>
  <c r="G313" i="10"/>
  <c r="G309" i="10"/>
  <c r="G305" i="10"/>
  <c r="G301" i="10"/>
  <c r="G297" i="10"/>
  <c r="G293" i="10"/>
  <c r="G289" i="10"/>
  <c r="G285" i="10"/>
  <c r="G281" i="10"/>
  <c r="G277" i="10"/>
  <c r="G273" i="10"/>
  <c r="G269" i="10"/>
  <c r="G265" i="10"/>
  <c r="G261" i="10"/>
  <c r="G257" i="10"/>
  <c r="G253" i="10"/>
  <c r="G249" i="10"/>
  <c r="G245" i="10"/>
  <c r="G241" i="10"/>
  <c r="G237" i="10"/>
  <c r="G233" i="10"/>
  <c r="G229" i="10"/>
  <c r="G225" i="10"/>
  <c r="G221" i="10"/>
  <c r="G217" i="10"/>
  <c r="G213" i="10"/>
  <c r="G209" i="10"/>
  <c r="G205" i="10"/>
  <c r="G201" i="10"/>
  <c r="G197" i="10"/>
  <c r="G193" i="10"/>
  <c r="G189" i="10"/>
  <c r="G185" i="10"/>
  <c r="G181" i="10"/>
  <c r="G177" i="10"/>
  <c r="G173" i="10"/>
  <c r="G169" i="10"/>
  <c r="G165" i="10"/>
  <c r="G161" i="10"/>
  <c r="G157" i="10"/>
  <c r="G153" i="10"/>
  <c r="G149" i="10"/>
  <c r="G145" i="10"/>
  <c r="G141" i="10"/>
  <c r="G137" i="10"/>
  <c r="G133" i="10"/>
  <c r="G129" i="10"/>
  <c r="G125" i="10"/>
  <c r="G121" i="10"/>
  <c r="G117" i="10"/>
  <c r="G113" i="10"/>
  <c r="G109" i="10"/>
  <c r="G105" i="10"/>
  <c r="G101" i="10"/>
  <c r="G97" i="10"/>
  <c r="G93" i="10"/>
  <c r="G89" i="10"/>
  <c r="G85" i="10"/>
  <c r="G81" i="10"/>
  <c r="G77" i="10"/>
  <c r="G73" i="10"/>
  <c r="G69" i="10"/>
  <c r="G65" i="10"/>
  <c r="G61" i="10"/>
  <c r="G57" i="10"/>
  <c r="G53" i="10"/>
  <c r="G49" i="10"/>
  <c r="G45" i="10"/>
  <c r="G41" i="10"/>
  <c r="G37" i="10"/>
  <c r="G33" i="10"/>
  <c r="G29" i="10"/>
  <c r="G25" i="10"/>
  <c r="G21" i="10"/>
  <c r="G17" i="10"/>
  <c r="G13" i="10"/>
  <c r="G9" i="10"/>
  <c r="G5" i="10"/>
  <c r="G4" i="10"/>
  <c r="G339" i="10"/>
  <c r="G335" i="10"/>
  <c r="G331" i="10"/>
  <c r="G327" i="10"/>
  <c r="G323" i="10"/>
  <c r="G319" i="10"/>
  <c r="G315" i="10"/>
  <c r="G311" i="10"/>
  <c r="G307" i="10"/>
  <c r="G303" i="10"/>
  <c r="G299" i="10"/>
  <c r="G295" i="10"/>
  <c r="G291" i="10"/>
  <c r="G287" i="10"/>
  <c r="G283" i="10"/>
  <c r="G279" i="10"/>
  <c r="G275" i="10"/>
  <c r="G271" i="10"/>
  <c r="G267" i="10"/>
  <c r="G263" i="10"/>
  <c r="G259" i="10"/>
  <c r="G255" i="10"/>
  <c r="G251" i="10"/>
  <c r="G247" i="10"/>
  <c r="G243" i="10"/>
  <c r="G239" i="10"/>
  <c r="G235" i="10"/>
  <c r="G231" i="10"/>
  <c r="G227" i="10"/>
  <c r="G223" i="10"/>
  <c r="G219" i="10"/>
  <c r="G215" i="10"/>
  <c r="G211" i="10"/>
  <c r="G207" i="10"/>
  <c r="G203" i="10"/>
  <c r="G199" i="10"/>
  <c r="G195" i="10"/>
  <c r="G191" i="10"/>
  <c r="G187" i="10"/>
  <c r="G183" i="10"/>
  <c r="G179" i="10"/>
  <c r="G175" i="10"/>
  <c r="G171" i="10"/>
  <c r="G167" i="10"/>
  <c r="G163" i="10"/>
  <c r="G159" i="10"/>
  <c r="G155" i="10"/>
  <c r="G151" i="10"/>
  <c r="G147" i="10"/>
  <c r="G143" i="10"/>
  <c r="G139" i="10"/>
  <c r="G135" i="10"/>
  <c r="G131" i="10"/>
  <c r="G127" i="10"/>
  <c r="G123" i="10"/>
  <c r="G119" i="10"/>
  <c r="G115" i="10"/>
  <c r="G111" i="10"/>
  <c r="G107" i="10"/>
  <c r="G103" i="10"/>
  <c r="G99" i="10"/>
  <c r="G95" i="10"/>
  <c r="G91" i="10"/>
  <c r="G87" i="10"/>
  <c r="G83" i="10"/>
  <c r="G79" i="10"/>
  <c r="G75" i="10"/>
  <c r="G71" i="10"/>
  <c r="G67" i="10"/>
  <c r="G63" i="10"/>
  <c r="G59" i="10"/>
  <c r="G55" i="10"/>
  <c r="G51" i="10"/>
  <c r="G47" i="10"/>
  <c r="G43" i="10"/>
  <c r="G39" i="10"/>
  <c r="G35" i="10"/>
  <c r="G31" i="10"/>
  <c r="G27" i="10"/>
  <c r="G23" i="10"/>
  <c r="G19" i="10"/>
  <c r="G15" i="10"/>
  <c r="G11" i="10"/>
  <c r="G7" i="10"/>
  <c r="K11" i="5"/>
  <c r="M4" i="10" l="1"/>
  <c r="D23" i="16"/>
  <c r="D6" i="16"/>
  <c r="D17" i="16"/>
  <c r="G733" i="11"/>
  <c r="M6" i="11" s="1"/>
  <c r="E761" i="5"/>
  <c r="M4" i="14"/>
  <c r="M11" i="14"/>
  <c r="E733" i="14"/>
  <c r="F733" i="14" s="1"/>
  <c r="G2" i="13"/>
  <c r="E755" i="5"/>
  <c r="E819" i="5"/>
  <c r="E949" i="5"/>
  <c r="E839" i="5"/>
  <c r="E850" i="5"/>
  <c r="E917" i="5"/>
  <c r="E948" i="5"/>
  <c r="E1076" i="5"/>
  <c r="E981" i="5"/>
  <c r="E811" i="5"/>
  <c r="E937" i="5"/>
  <c r="E775" i="5"/>
  <c r="E888" i="5"/>
  <c r="E757" i="5"/>
  <c r="E896" i="5"/>
  <c r="E843" i="5"/>
  <c r="E1001" i="5"/>
  <c r="E980" i="5"/>
  <c r="E817" i="5"/>
  <c r="E762" i="5"/>
  <c r="E873" i="5"/>
  <c r="E1005" i="5"/>
  <c r="E1081" i="5"/>
  <c r="E984" i="5"/>
  <c r="E951" i="5"/>
  <c r="E779" i="5"/>
  <c r="E905" i="5"/>
  <c r="E1013" i="5"/>
  <c r="E788" i="5"/>
  <c r="E1024" i="5"/>
  <c r="E800" i="5"/>
  <c r="E909" i="5"/>
  <c r="E1037" i="5"/>
  <c r="E814" i="5"/>
  <c r="E1056" i="5"/>
  <c r="E887" i="5"/>
  <c r="E1015" i="5"/>
  <c r="E844" i="5"/>
  <c r="E818" i="5"/>
  <c r="E916" i="5"/>
  <c r="E992" i="5"/>
  <c r="E1080" i="5"/>
  <c r="E760" i="5"/>
  <c r="E915" i="5"/>
  <c r="E1047" i="5"/>
  <c r="E882" i="5"/>
  <c r="E826" i="5"/>
  <c r="E920" i="5"/>
  <c r="E1012" i="5"/>
  <c r="E1088" i="5"/>
  <c r="E767" i="5"/>
  <c r="E919" i="5"/>
  <c r="E1079" i="5"/>
  <c r="E914" i="5"/>
  <c r="E738" i="5"/>
  <c r="E851" i="5"/>
  <c r="E941" i="5"/>
  <c r="E1033" i="5"/>
  <c r="E846" i="5"/>
  <c r="E928" i="5"/>
  <c r="E1016" i="5"/>
  <c r="E747" i="5"/>
  <c r="E813" i="5"/>
  <c r="E947" i="5"/>
  <c r="E746" i="5"/>
  <c r="E946" i="5"/>
  <c r="E978" i="5"/>
  <c r="E772" i="5"/>
  <c r="E877" i="5"/>
  <c r="E969" i="5"/>
  <c r="E1045" i="5"/>
  <c r="E754" i="5"/>
  <c r="E857" i="5"/>
  <c r="E952" i="5"/>
  <c r="E1044" i="5"/>
  <c r="E774" i="5"/>
  <c r="E845" i="5"/>
  <c r="E979" i="5"/>
  <c r="E1010" i="5"/>
  <c r="E807" i="5"/>
  <c r="E885" i="5"/>
  <c r="E973" i="5"/>
  <c r="E758" i="5"/>
  <c r="E771" i="5"/>
  <c r="E884" i="5"/>
  <c r="E960" i="5"/>
  <c r="E1048" i="5"/>
  <c r="E864" i="5"/>
  <c r="E849" i="5"/>
  <c r="E983" i="5"/>
  <c r="E766" i="5"/>
  <c r="E1042" i="5"/>
  <c r="E883" i="5"/>
  <c r="E1011" i="5"/>
  <c r="E812" i="5"/>
  <c r="E1074" i="5"/>
  <c r="G8" i="10"/>
  <c r="E8" i="10"/>
  <c r="F8" i="10" s="1"/>
  <c r="M4" i="11"/>
  <c r="E1066" i="10"/>
  <c r="F1066" i="10" s="1"/>
  <c r="E789" i="5"/>
  <c r="E765" i="5"/>
  <c r="E815" i="5"/>
  <c r="E847" i="5"/>
  <c r="E881" i="5"/>
  <c r="E913" i="5"/>
  <c r="E945" i="5"/>
  <c r="E977" i="5"/>
  <c r="E1009" i="5"/>
  <c r="E1041" i="5"/>
  <c r="E768" i="5"/>
  <c r="E2" i="5"/>
  <c r="E781" i="5"/>
  <c r="E822" i="5"/>
  <c r="E854" i="5"/>
  <c r="E892" i="5"/>
  <c r="E924" i="5"/>
  <c r="E956" i="5"/>
  <c r="E988" i="5"/>
  <c r="E1020" i="5"/>
  <c r="E1052" i="5"/>
  <c r="E1084" i="5"/>
  <c r="E764" i="5"/>
  <c r="E1085" i="5"/>
  <c r="E770" i="5"/>
  <c r="E821" i="5"/>
  <c r="E853" i="5"/>
  <c r="E891" i="5"/>
  <c r="E923" i="5"/>
  <c r="E955" i="5"/>
  <c r="E987" i="5"/>
  <c r="E1019" i="5"/>
  <c r="E1051" i="5"/>
  <c r="E1083" i="5"/>
  <c r="E763" i="5"/>
  <c r="E1065" i="5"/>
  <c r="E769" i="5"/>
  <c r="E816" i="5"/>
  <c r="E848" i="5"/>
  <c r="E886" i="5"/>
  <c r="E918" i="5"/>
  <c r="E950" i="5"/>
  <c r="E982" i="5"/>
  <c r="E1014" i="5"/>
  <c r="E1046" i="5"/>
  <c r="E1078" i="5"/>
  <c r="G1066" i="10"/>
  <c r="M6" i="10" s="1"/>
  <c r="E787" i="5"/>
  <c r="E825" i="5"/>
  <c r="E860" i="5"/>
  <c r="E895" i="5"/>
  <c r="E927" i="5"/>
  <c r="E959" i="5"/>
  <c r="E991" i="5"/>
  <c r="E1023" i="5"/>
  <c r="E1055" i="5"/>
  <c r="E1087" i="5"/>
  <c r="E773" i="5"/>
  <c r="E1097" i="5"/>
  <c r="E776" i="5"/>
  <c r="E820" i="5"/>
  <c r="E852" i="5"/>
  <c r="E890" i="5"/>
  <c r="E922" i="5"/>
  <c r="E954" i="5"/>
  <c r="E986" i="5"/>
  <c r="E1018" i="5"/>
  <c r="E1050" i="5"/>
  <c r="E1082" i="5"/>
  <c r="E733" i="11"/>
  <c r="F733" i="11" s="1"/>
  <c r="E742" i="5"/>
  <c r="E862" i="5"/>
  <c r="E782" i="5"/>
  <c r="E823" i="5"/>
  <c r="E855" i="5"/>
  <c r="E889" i="5"/>
  <c r="E921" i="5"/>
  <c r="E953" i="5"/>
  <c r="E985" i="5"/>
  <c r="E1017" i="5"/>
  <c r="E1049" i="5"/>
  <c r="E778" i="5"/>
  <c r="E734" i="5"/>
  <c r="E795" i="5"/>
  <c r="E830" i="5"/>
  <c r="E868" i="5"/>
  <c r="E900" i="5"/>
  <c r="E932" i="5"/>
  <c r="E964" i="5"/>
  <c r="E996" i="5"/>
  <c r="E1028" i="5"/>
  <c r="E1060" i="5"/>
  <c r="E1092" i="5"/>
  <c r="E777" i="5"/>
  <c r="E733" i="5"/>
  <c r="E794" i="5"/>
  <c r="E829" i="5"/>
  <c r="E867" i="5"/>
  <c r="E899" i="5"/>
  <c r="E931" i="5"/>
  <c r="E963" i="5"/>
  <c r="E995" i="5"/>
  <c r="E1027" i="5"/>
  <c r="E1059" i="5"/>
  <c r="E1091" i="5"/>
  <c r="E780" i="5"/>
  <c r="E783" i="5"/>
  <c r="E824" i="5"/>
  <c r="E859" i="5"/>
  <c r="E894" i="5"/>
  <c r="E926" i="5"/>
  <c r="E958" i="5"/>
  <c r="E990" i="5"/>
  <c r="E1022" i="5"/>
  <c r="E1054" i="5"/>
  <c r="E1086" i="5"/>
  <c r="E745" i="5"/>
  <c r="E1053" i="5"/>
  <c r="E785" i="5"/>
  <c r="E827" i="5"/>
  <c r="E858" i="5"/>
  <c r="E893" i="5"/>
  <c r="E925" i="5"/>
  <c r="E957" i="5"/>
  <c r="E989" i="5"/>
  <c r="E1021" i="5"/>
  <c r="E1069" i="5"/>
  <c r="E792" i="5"/>
  <c r="E737" i="5"/>
  <c r="E802" i="5"/>
  <c r="E834" i="5"/>
  <c r="E872" i="5"/>
  <c r="E904" i="5"/>
  <c r="E936" i="5"/>
  <c r="E968" i="5"/>
  <c r="E1000" i="5"/>
  <c r="E1032" i="5"/>
  <c r="E1064" i="5"/>
  <c r="E1096" i="5"/>
  <c r="E784" i="5"/>
  <c r="E740" i="5"/>
  <c r="E801" i="5"/>
  <c r="E833" i="5"/>
  <c r="E871" i="5"/>
  <c r="E903" i="5"/>
  <c r="E935" i="5"/>
  <c r="E967" i="5"/>
  <c r="E999" i="5"/>
  <c r="E1031" i="5"/>
  <c r="E1063" i="5"/>
  <c r="E1095" i="5"/>
  <c r="E790" i="5"/>
  <c r="E786" i="5"/>
  <c r="E828" i="5"/>
  <c r="E866" i="5"/>
  <c r="E898" i="5"/>
  <c r="E930" i="5"/>
  <c r="E962" i="5"/>
  <c r="E994" i="5"/>
  <c r="E1026" i="5"/>
  <c r="E1058" i="5"/>
  <c r="E1090" i="5"/>
  <c r="E752" i="5"/>
  <c r="E1073" i="5"/>
  <c r="E796" i="5"/>
  <c r="E831" i="5"/>
  <c r="E865" i="5"/>
  <c r="E897" i="5"/>
  <c r="E929" i="5"/>
  <c r="E961" i="5"/>
  <c r="E993" i="5"/>
  <c r="E1025" i="5"/>
  <c r="E741" i="5"/>
  <c r="E799" i="5"/>
  <c r="E744" i="5"/>
  <c r="E806" i="5"/>
  <c r="E838" i="5"/>
  <c r="E876" i="5"/>
  <c r="E908" i="5"/>
  <c r="E940" i="5"/>
  <c r="E972" i="5"/>
  <c r="E1004" i="5"/>
  <c r="E1036" i="5"/>
  <c r="E1068" i="5"/>
  <c r="E1077" i="5"/>
  <c r="E791" i="5"/>
  <c r="E750" i="5"/>
  <c r="E805" i="5"/>
  <c r="E837" i="5"/>
  <c r="E875" i="5"/>
  <c r="E907" i="5"/>
  <c r="E939" i="5"/>
  <c r="E971" i="5"/>
  <c r="E1003" i="5"/>
  <c r="E1035" i="5"/>
  <c r="E1067" i="5"/>
  <c r="E1057" i="5"/>
  <c r="E797" i="5"/>
  <c r="E739" i="5"/>
  <c r="E793" i="5"/>
  <c r="E832" i="5"/>
  <c r="E870" i="5"/>
  <c r="E902" i="5"/>
  <c r="E934" i="5"/>
  <c r="E966" i="5"/>
  <c r="E998" i="5"/>
  <c r="E1030" i="5"/>
  <c r="E1062" i="5"/>
  <c r="E1094" i="5"/>
  <c r="E759" i="5"/>
  <c r="E735" i="5"/>
  <c r="E803" i="5"/>
  <c r="E835" i="5"/>
  <c r="E869" i="5"/>
  <c r="E901" i="5"/>
  <c r="E933" i="5"/>
  <c r="E965" i="5"/>
  <c r="E997" i="5"/>
  <c r="E1029" i="5"/>
  <c r="E748" i="5"/>
  <c r="E861" i="5"/>
  <c r="E751" i="5"/>
  <c r="E810" i="5"/>
  <c r="E842" i="5"/>
  <c r="E880" i="5"/>
  <c r="E912" i="5"/>
  <c r="E944" i="5"/>
  <c r="E976" i="5"/>
  <c r="E1008" i="5"/>
  <c r="E1040" i="5"/>
  <c r="E1072" i="5"/>
  <c r="E1089" i="5"/>
  <c r="E798" i="5"/>
  <c r="E753" i="5"/>
  <c r="E809" i="5"/>
  <c r="E841" i="5"/>
  <c r="E879" i="5"/>
  <c r="E911" i="5"/>
  <c r="E943" i="5"/>
  <c r="E975" i="5"/>
  <c r="E1007" i="5"/>
  <c r="E1039" i="5"/>
  <c r="E1071" i="5"/>
  <c r="E736" i="5"/>
  <c r="E856" i="5"/>
  <c r="E749" i="5"/>
  <c r="E804" i="5"/>
  <c r="E836" i="5"/>
  <c r="E874" i="5"/>
  <c r="E906" i="5"/>
  <c r="E938" i="5"/>
  <c r="E970" i="5"/>
  <c r="E1002" i="5"/>
  <c r="E1034" i="5"/>
  <c r="E1066" i="5"/>
  <c r="E1061" i="5"/>
  <c r="E1043" i="5"/>
  <c r="E1075" i="5"/>
  <c r="E743" i="5"/>
  <c r="E863" i="5"/>
  <c r="E756" i="5"/>
  <c r="E808" i="5"/>
  <c r="E840" i="5"/>
  <c r="E878" i="5"/>
  <c r="E910" i="5"/>
  <c r="E942" i="5"/>
  <c r="E974" i="5"/>
  <c r="E1006" i="5"/>
  <c r="E1038" i="5"/>
  <c r="E1070" i="5"/>
  <c r="E2" i="12"/>
  <c r="F2" i="12" s="1"/>
  <c r="D733" i="12"/>
  <c r="D733" i="13"/>
  <c r="M6" i="1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I731" i="3"/>
  <c r="B1097" i="8" s="1"/>
  <c r="I730" i="3"/>
  <c r="B1096" i="8" s="1"/>
  <c r="I729" i="3"/>
  <c r="B1095" i="8" s="1"/>
  <c r="I728" i="3"/>
  <c r="B1094" i="8" s="1"/>
  <c r="I727" i="3"/>
  <c r="B1093" i="8" s="1"/>
  <c r="I726" i="3"/>
  <c r="B1092" i="8" s="1"/>
  <c r="I725" i="3"/>
  <c r="B1091" i="8" s="1"/>
  <c r="I724" i="3"/>
  <c r="B1090" i="8" s="1"/>
  <c r="I723" i="3"/>
  <c r="B1089" i="8" s="1"/>
  <c r="I722" i="3"/>
  <c r="B1088" i="8" s="1"/>
  <c r="I721" i="3"/>
  <c r="B1087" i="8" s="1"/>
  <c r="I720" i="3"/>
  <c r="B1086" i="8" s="1"/>
  <c r="I719" i="3"/>
  <c r="B1085" i="8" s="1"/>
  <c r="I718" i="3"/>
  <c r="B1084" i="8" s="1"/>
  <c r="I717" i="3"/>
  <c r="B1083" i="8" s="1"/>
  <c r="I716" i="3"/>
  <c r="B1082" i="8" s="1"/>
  <c r="I715" i="3"/>
  <c r="B1081" i="8" s="1"/>
  <c r="I714" i="3"/>
  <c r="B1080" i="8" s="1"/>
  <c r="I713" i="3"/>
  <c r="B1079" i="8" s="1"/>
  <c r="I712" i="3"/>
  <c r="B1078" i="8" s="1"/>
  <c r="I711" i="3"/>
  <c r="B1077" i="8" s="1"/>
  <c r="I710" i="3"/>
  <c r="B1076" i="8" s="1"/>
  <c r="I709" i="3"/>
  <c r="B1075" i="8" s="1"/>
  <c r="I708" i="3"/>
  <c r="B1074" i="8" s="1"/>
  <c r="I707" i="3"/>
  <c r="B1073" i="8" s="1"/>
  <c r="I706" i="3"/>
  <c r="B1072" i="8" s="1"/>
  <c r="I705" i="3"/>
  <c r="B1071" i="8" s="1"/>
  <c r="I704" i="3"/>
  <c r="B1070" i="8" s="1"/>
  <c r="I703" i="3"/>
  <c r="B1069" i="8" s="1"/>
  <c r="I702" i="3"/>
  <c r="B1068" i="8" s="1"/>
  <c r="I701" i="3"/>
  <c r="B1067" i="8" s="1"/>
  <c r="I700" i="3"/>
  <c r="B1066" i="8" s="1"/>
  <c r="I699" i="3"/>
  <c r="B1065" i="8" s="1"/>
  <c r="I698" i="3"/>
  <c r="B1064" i="8" s="1"/>
  <c r="I697" i="3"/>
  <c r="B1063" i="8" s="1"/>
  <c r="I696" i="3"/>
  <c r="B1062" i="8" s="1"/>
  <c r="I695" i="3"/>
  <c r="B1061" i="8" s="1"/>
  <c r="I694" i="3"/>
  <c r="B1060" i="8" s="1"/>
  <c r="I693" i="3"/>
  <c r="B1059" i="8" s="1"/>
  <c r="I692" i="3"/>
  <c r="B1058" i="8" s="1"/>
  <c r="I691" i="3"/>
  <c r="B1057" i="8" s="1"/>
  <c r="I690" i="3"/>
  <c r="B1056" i="8" s="1"/>
  <c r="I689" i="3"/>
  <c r="B1055" i="8" s="1"/>
  <c r="I688" i="3"/>
  <c r="B1054" i="8" s="1"/>
  <c r="I687" i="3"/>
  <c r="B1053" i="8" s="1"/>
  <c r="I686" i="3"/>
  <c r="B1052" i="8" s="1"/>
  <c r="I685" i="3"/>
  <c r="B1051" i="8" s="1"/>
  <c r="I684" i="3"/>
  <c r="B1050" i="8" s="1"/>
  <c r="I683" i="3"/>
  <c r="B1049" i="8" s="1"/>
  <c r="I682" i="3"/>
  <c r="B1048" i="8" s="1"/>
  <c r="I681" i="3"/>
  <c r="B1047" i="8" s="1"/>
  <c r="I680" i="3"/>
  <c r="B1046" i="8" s="1"/>
  <c r="I679" i="3"/>
  <c r="B1045" i="8" s="1"/>
  <c r="I678" i="3"/>
  <c r="B1044" i="8" s="1"/>
  <c r="I677" i="3"/>
  <c r="B1043" i="8" s="1"/>
  <c r="I676" i="3"/>
  <c r="B1042" i="8" s="1"/>
  <c r="I675" i="3"/>
  <c r="B1041" i="8" s="1"/>
  <c r="I674" i="3"/>
  <c r="B1040" i="8" s="1"/>
  <c r="I673" i="3"/>
  <c r="B1039" i="8" s="1"/>
  <c r="I672" i="3"/>
  <c r="B1038" i="8" s="1"/>
  <c r="I671" i="3"/>
  <c r="B1037" i="8" s="1"/>
  <c r="I670" i="3"/>
  <c r="B1036" i="8" s="1"/>
  <c r="I669" i="3"/>
  <c r="B1035" i="8" s="1"/>
  <c r="I668" i="3"/>
  <c r="B1034" i="8" s="1"/>
  <c r="I667" i="3"/>
  <c r="B1033" i="8" s="1"/>
  <c r="I666" i="3"/>
  <c r="B1032" i="8" s="1"/>
  <c r="I665" i="3"/>
  <c r="B1031" i="8" s="1"/>
  <c r="I664" i="3"/>
  <c r="B1030" i="8" s="1"/>
  <c r="I663" i="3"/>
  <c r="B1029" i="8" s="1"/>
  <c r="I662" i="3"/>
  <c r="B1028" i="8" s="1"/>
  <c r="I661" i="3"/>
  <c r="B1027" i="8" s="1"/>
  <c r="I660" i="3"/>
  <c r="B1026" i="8" s="1"/>
  <c r="I659" i="3"/>
  <c r="B1025" i="8" s="1"/>
  <c r="I658" i="3"/>
  <c r="B1024" i="8" s="1"/>
  <c r="I657" i="3"/>
  <c r="B1023" i="8" s="1"/>
  <c r="I656" i="3"/>
  <c r="B1022" i="8" s="1"/>
  <c r="I655" i="3"/>
  <c r="B1021" i="8" s="1"/>
  <c r="I654" i="3"/>
  <c r="B1020" i="8" s="1"/>
  <c r="I653" i="3"/>
  <c r="B1019" i="8" s="1"/>
  <c r="I652" i="3"/>
  <c r="B1018" i="8" s="1"/>
  <c r="I651" i="3"/>
  <c r="B1017" i="8" s="1"/>
  <c r="I650" i="3"/>
  <c r="B1016" i="8" s="1"/>
  <c r="I649" i="3"/>
  <c r="B1015" i="8" s="1"/>
  <c r="I648" i="3"/>
  <c r="B1014" i="8" s="1"/>
  <c r="I647" i="3"/>
  <c r="B1013" i="8" s="1"/>
  <c r="I646" i="3"/>
  <c r="B1012" i="8" s="1"/>
  <c r="I645" i="3"/>
  <c r="B1011" i="8" s="1"/>
  <c r="I644" i="3"/>
  <c r="B1010" i="8" s="1"/>
  <c r="I643" i="3"/>
  <c r="B1009" i="8" s="1"/>
  <c r="I642" i="3"/>
  <c r="B1008" i="8" s="1"/>
  <c r="I641" i="3"/>
  <c r="B1007" i="8" s="1"/>
  <c r="I640" i="3"/>
  <c r="B1006" i="8" s="1"/>
  <c r="I639" i="3"/>
  <c r="B1005" i="8" s="1"/>
  <c r="I638" i="3"/>
  <c r="B1004" i="8" s="1"/>
  <c r="I637" i="3"/>
  <c r="B1003" i="8" s="1"/>
  <c r="I636" i="3"/>
  <c r="B1002" i="8" s="1"/>
  <c r="I635" i="3"/>
  <c r="B1001" i="8" s="1"/>
  <c r="I634" i="3"/>
  <c r="B1000" i="8" s="1"/>
  <c r="I633" i="3"/>
  <c r="B999" i="8" s="1"/>
  <c r="I632" i="3"/>
  <c r="B998" i="8" s="1"/>
  <c r="I631" i="3"/>
  <c r="B997" i="8" s="1"/>
  <c r="I630" i="3"/>
  <c r="B996" i="8" s="1"/>
  <c r="I629" i="3"/>
  <c r="B995" i="8" s="1"/>
  <c r="I628" i="3"/>
  <c r="B994" i="8" s="1"/>
  <c r="I627" i="3"/>
  <c r="B993" i="8" s="1"/>
  <c r="I626" i="3"/>
  <c r="B992" i="8" s="1"/>
  <c r="I625" i="3"/>
  <c r="B991" i="8" s="1"/>
  <c r="I624" i="3"/>
  <c r="B990" i="8" s="1"/>
  <c r="I623" i="3"/>
  <c r="B989" i="8" s="1"/>
  <c r="I622" i="3"/>
  <c r="B988" i="8" s="1"/>
  <c r="I621" i="3"/>
  <c r="B987" i="8" s="1"/>
  <c r="I620" i="3"/>
  <c r="B986" i="8" s="1"/>
  <c r="I619" i="3"/>
  <c r="B985" i="8" s="1"/>
  <c r="I618" i="3"/>
  <c r="B984" i="8" s="1"/>
  <c r="I617" i="3"/>
  <c r="B983" i="8" s="1"/>
  <c r="I616" i="3"/>
  <c r="B982" i="8" s="1"/>
  <c r="I615" i="3"/>
  <c r="B981" i="8" s="1"/>
  <c r="I614" i="3"/>
  <c r="B980" i="8" s="1"/>
  <c r="I613" i="3"/>
  <c r="B979" i="8" s="1"/>
  <c r="I612" i="3"/>
  <c r="B978" i="8" s="1"/>
  <c r="I611" i="3"/>
  <c r="B977" i="8" s="1"/>
  <c r="I610" i="3"/>
  <c r="B976" i="8" s="1"/>
  <c r="I609" i="3"/>
  <c r="B975" i="8" s="1"/>
  <c r="I608" i="3"/>
  <c r="B974" i="8" s="1"/>
  <c r="I607" i="3"/>
  <c r="B973" i="8" s="1"/>
  <c r="I606" i="3"/>
  <c r="B972" i="8" s="1"/>
  <c r="I605" i="3"/>
  <c r="B971" i="8" s="1"/>
  <c r="I604" i="3"/>
  <c r="B970" i="8" s="1"/>
  <c r="I603" i="3"/>
  <c r="B969" i="8" s="1"/>
  <c r="I602" i="3"/>
  <c r="B968" i="8" s="1"/>
  <c r="I601" i="3"/>
  <c r="B967" i="8" s="1"/>
  <c r="I600" i="3"/>
  <c r="B966" i="8" s="1"/>
  <c r="I599" i="3"/>
  <c r="B965" i="8" s="1"/>
  <c r="I598" i="3"/>
  <c r="B964" i="8" s="1"/>
  <c r="I597" i="3"/>
  <c r="B963" i="8" s="1"/>
  <c r="I596" i="3"/>
  <c r="B962" i="8" s="1"/>
  <c r="I595" i="3"/>
  <c r="B961" i="8" s="1"/>
  <c r="I594" i="3"/>
  <c r="B960" i="8" s="1"/>
  <c r="I593" i="3"/>
  <c r="B959" i="8" s="1"/>
  <c r="I592" i="3"/>
  <c r="B958" i="8" s="1"/>
  <c r="I591" i="3"/>
  <c r="B957" i="8" s="1"/>
  <c r="I590" i="3"/>
  <c r="B956" i="8" s="1"/>
  <c r="I589" i="3"/>
  <c r="B955" i="8" s="1"/>
  <c r="I588" i="3"/>
  <c r="B954" i="8" s="1"/>
  <c r="I587" i="3"/>
  <c r="B953" i="8" s="1"/>
  <c r="I586" i="3"/>
  <c r="B952" i="8" s="1"/>
  <c r="I585" i="3"/>
  <c r="B951" i="8" s="1"/>
  <c r="I584" i="3"/>
  <c r="B950" i="8" s="1"/>
  <c r="I583" i="3"/>
  <c r="B949" i="8" s="1"/>
  <c r="I582" i="3"/>
  <c r="B948" i="8" s="1"/>
  <c r="I581" i="3"/>
  <c r="B947" i="8" s="1"/>
  <c r="I580" i="3"/>
  <c r="B946" i="8" s="1"/>
  <c r="I579" i="3"/>
  <c r="B945" i="8" s="1"/>
  <c r="I578" i="3"/>
  <c r="B944" i="8" s="1"/>
  <c r="I577" i="3"/>
  <c r="B943" i="8" s="1"/>
  <c r="I576" i="3"/>
  <c r="B942" i="8" s="1"/>
  <c r="I575" i="3"/>
  <c r="B941" i="8" s="1"/>
  <c r="I574" i="3"/>
  <c r="B940" i="8" s="1"/>
  <c r="I573" i="3"/>
  <c r="B939" i="8" s="1"/>
  <c r="I572" i="3"/>
  <c r="B938" i="8" s="1"/>
  <c r="I571" i="3"/>
  <c r="B937" i="8" s="1"/>
  <c r="I570" i="3"/>
  <c r="B936" i="8" s="1"/>
  <c r="I569" i="3"/>
  <c r="B935" i="8" s="1"/>
  <c r="I568" i="3"/>
  <c r="B934" i="8" s="1"/>
  <c r="I567" i="3"/>
  <c r="B933" i="8" s="1"/>
  <c r="I566" i="3"/>
  <c r="B932" i="8" s="1"/>
  <c r="I565" i="3"/>
  <c r="B931" i="8" s="1"/>
  <c r="I564" i="3"/>
  <c r="B930" i="8" s="1"/>
  <c r="I563" i="3"/>
  <c r="B929" i="8" s="1"/>
  <c r="I562" i="3"/>
  <c r="B928" i="8" s="1"/>
  <c r="I561" i="3"/>
  <c r="B927" i="8" s="1"/>
  <c r="I560" i="3"/>
  <c r="B926" i="8" s="1"/>
  <c r="I559" i="3"/>
  <c r="B925" i="8" s="1"/>
  <c r="I558" i="3"/>
  <c r="B924" i="8" s="1"/>
  <c r="I557" i="3"/>
  <c r="B923" i="8" s="1"/>
  <c r="I556" i="3"/>
  <c r="B922" i="8" s="1"/>
  <c r="I555" i="3"/>
  <c r="B921" i="8" s="1"/>
  <c r="I554" i="3"/>
  <c r="B920" i="8" s="1"/>
  <c r="I553" i="3"/>
  <c r="B919" i="8" s="1"/>
  <c r="I552" i="3"/>
  <c r="B918" i="8" s="1"/>
  <c r="I551" i="3"/>
  <c r="B917" i="8" s="1"/>
  <c r="I550" i="3"/>
  <c r="B916" i="8" s="1"/>
  <c r="I549" i="3"/>
  <c r="B915" i="8" s="1"/>
  <c r="I548" i="3"/>
  <c r="B914" i="8" s="1"/>
  <c r="I547" i="3"/>
  <c r="B913" i="8" s="1"/>
  <c r="I546" i="3"/>
  <c r="B912" i="8" s="1"/>
  <c r="I545" i="3"/>
  <c r="B911" i="8" s="1"/>
  <c r="I544" i="3"/>
  <c r="B910" i="8" s="1"/>
  <c r="I543" i="3"/>
  <c r="B909" i="8" s="1"/>
  <c r="I542" i="3"/>
  <c r="B908" i="8" s="1"/>
  <c r="I541" i="3"/>
  <c r="B907" i="8" s="1"/>
  <c r="I540" i="3"/>
  <c r="B906" i="8" s="1"/>
  <c r="I539" i="3"/>
  <c r="B905" i="8" s="1"/>
  <c r="I538" i="3"/>
  <c r="B904" i="8" s="1"/>
  <c r="I537" i="3"/>
  <c r="B903" i="8" s="1"/>
  <c r="I536" i="3"/>
  <c r="B902" i="8" s="1"/>
  <c r="I535" i="3"/>
  <c r="B901" i="8" s="1"/>
  <c r="I534" i="3"/>
  <c r="B900" i="8" s="1"/>
  <c r="I533" i="3"/>
  <c r="B899" i="8" s="1"/>
  <c r="I532" i="3"/>
  <c r="B898" i="8" s="1"/>
  <c r="I531" i="3"/>
  <c r="B897" i="8" s="1"/>
  <c r="I530" i="3"/>
  <c r="B896" i="8" s="1"/>
  <c r="I529" i="3"/>
  <c r="B895" i="8" s="1"/>
  <c r="I528" i="3"/>
  <c r="B894" i="8" s="1"/>
  <c r="I527" i="3"/>
  <c r="B893" i="8" s="1"/>
  <c r="I526" i="3"/>
  <c r="B892" i="8" s="1"/>
  <c r="I525" i="3"/>
  <c r="B891" i="8" s="1"/>
  <c r="I524" i="3"/>
  <c r="B890" i="8" s="1"/>
  <c r="I523" i="3"/>
  <c r="B889" i="8" s="1"/>
  <c r="I522" i="3"/>
  <c r="B888" i="8" s="1"/>
  <c r="I521" i="3"/>
  <c r="B887" i="8" s="1"/>
  <c r="I520" i="3"/>
  <c r="B886" i="8" s="1"/>
  <c r="I519" i="3"/>
  <c r="B885" i="8" s="1"/>
  <c r="I518" i="3"/>
  <c r="B884" i="8" s="1"/>
  <c r="I517" i="3"/>
  <c r="B883" i="8" s="1"/>
  <c r="I516" i="3"/>
  <c r="B882" i="8" s="1"/>
  <c r="I515" i="3"/>
  <c r="B881" i="8" s="1"/>
  <c r="I514" i="3"/>
  <c r="B880" i="8" s="1"/>
  <c r="I513" i="3"/>
  <c r="B879" i="8" s="1"/>
  <c r="I512" i="3"/>
  <c r="B878" i="8" s="1"/>
  <c r="I511" i="3"/>
  <c r="B877" i="8" s="1"/>
  <c r="I510" i="3"/>
  <c r="B876" i="8" s="1"/>
  <c r="I509" i="3"/>
  <c r="B875" i="8" s="1"/>
  <c r="I508" i="3"/>
  <c r="B874" i="8" s="1"/>
  <c r="I507" i="3"/>
  <c r="B873" i="8" s="1"/>
  <c r="I506" i="3"/>
  <c r="B872" i="8" s="1"/>
  <c r="I505" i="3"/>
  <c r="B871" i="8" s="1"/>
  <c r="I504" i="3"/>
  <c r="B870" i="8" s="1"/>
  <c r="I503" i="3"/>
  <c r="B869" i="8" s="1"/>
  <c r="I502" i="3"/>
  <c r="B868" i="8" s="1"/>
  <c r="I501" i="3"/>
  <c r="B867" i="8" s="1"/>
  <c r="I500" i="3"/>
  <c r="B866" i="8" s="1"/>
  <c r="I499" i="3"/>
  <c r="B865" i="8" s="1"/>
  <c r="I498" i="3"/>
  <c r="B864" i="8" s="1"/>
  <c r="I497" i="3"/>
  <c r="B863" i="8" s="1"/>
  <c r="I496" i="3"/>
  <c r="B862" i="8" s="1"/>
  <c r="I495" i="3"/>
  <c r="B861" i="8" s="1"/>
  <c r="I494" i="3"/>
  <c r="B860" i="8" s="1"/>
  <c r="I493" i="3"/>
  <c r="B859" i="8" s="1"/>
  <c r="I492" i="3"/>
  <c r="B858" i="8" s="1"/>
  <c r="I491" i="3"/>
  <c r="B857" i="8" s="1"/>
  <c r="I490" i="3"/>
  <c r="B856" i="8" s="1"/>
  <c r="I489" i="3"/>
  <c r="B855" i="8" s="1"/>
  <c r="I488" i="3"/>
  <c r="B854" i="8" s="1"/>
  <c r="I487" i="3"/>
  <c r="B853" i="8" s="1"/>
  <c r="I486" i="3"/>
  <c r="B852" i="8" s="1"/>
  <c r="I485" i="3"/>
  <c r="B851" i="8" s="1"/>
  <c r="I484" i="3"/>
  <c r="B850" i="8" s="1"/>
  <c r="I483" i="3"/>
  <c r="B849" i="8" s="1"/>
  <c r="I482" i="3"/>
  <c r="B848" i="8" s="1"/>
  <c r="I481" i="3"/>
  <c r="B847" i="8" s="1"/>
  <c r="I480" i="3"/>
  <c r="B846" i="8" s="1"/>
  <c r="I479" i="3"/>
  <c r="B845" i="8" s="1"/>
  <c r="I478" i="3"/>
  <c r="B844" i="8" s="1"/>
  <c r="I477" i="3"/>
  <c r="B843" i="8" s="1"/>
  <c r="I476" i="3"/>
  <c r="B842" i="8" s="1"/>
  <c r="I475" i="3"/>
  <c r="B841" i="8" s="1"/>
  <c r="I474" i="3"/>
  <c r="B840" i="8" s="1"/>
  <c r="I473" i="3"/>
  <c r="B839" i="8" s="1"/>
  <c r="I472" i="3"/>
  <c r="B838" i="8" s="1"/>
  <c r="I471" i="3"/>
  <c r="B837" i="8" s="1"/>
  <c r="I470" i="3"/>
  <c r="B836" i="8" s="1"/>
  <c r="I469" i="3"/>
  <c r="B835" i="8" s="1"/>
  <c r="I468" i="3"/>
  <c r="B834" i="8" s="1"/>
  <c r="I467" i="3"/>
  <c r="B833" i="8" s="1"/>
  <c r="I466" i="3"/>
  <c r="B832" i="8" s="1"/>
  <c r="I465" i="3"/>
  <c r="B831" i="8" s="1"/>
  <c r="I464" i="3"/>
  <c r="B830" i="8" s="1"/>
  <c r="I463" i="3"/>
  <c r="B829" i="8" s="1"/>
  <c r="I462" i="3"/>
  <c r="B828" i="8" s="1"/>
  <c r="I461" i="3"/>
  <c r="B827" i="8" s="1"/>
  <c r="I460" i="3"/>
  <c r="B826" i="8" s="1"/>
  <c r="I459" i="3"/>
  <c r="B825" i="8" s="1"/>
  <c r="I458" i="3"/>
  <c r="B824" i="8" s="1"/>
  <c r="I457" i="3"/>
  <c r="B823" i="8" s="1"/>
  <c r="I456" i="3"/>
  <c r="B822" i="8" s="1"/>
  <c r="I455" i="3"/>
  <c r="B821" i="8" s="1"/>
  <c r="I454" i="3"/>
  <c r="B820" i="8" s="1"/>
  <c r="I453" i="3"/>
  <c r="B819" i="8" s="1"/>
  <c r="I452" i="3"/>
  <c r="B818" i="8" s="1"/>
  <c r="I451" i="3"/>
  <c r="B817" i="8" s="1"/>
  <c r="I450" i="3"/>
  <c r="B816" i="8" s="1"/>
  <c r="I449" i="3"/>
  <c r="B815" i="8" s="1"/>
  <c r="I448" i="3"/>
  <c r="B814" i="8" s="1"/>
  <c r="I447" i="3"/>
  <c r="B813" i="8" s="1"/>
  <c r="I446" i="3"/>
  <c r="B812" i="8" s="1"/>
  <c r="I445" i="3"/>
  <c r="B811" i="8" s="1"/>
  <c r="I444" i="3"/>
  <c r="B810" i="8" s="1"/>
  <c r="I443" i="3"/>
  <c r="B809" i="8" s="1"/>
  <c r="I442" i="3"/>
  <c r="B808" i="8" s="1"/>
  <c r="I441" i="3"/>
  <c r="B807" i="8" s="1"/>
  <c r="I440" i="3"/>
  <c r="B806" i="8" s="1"/>
  <c r="I439" i="3"/>
  <c r="B805" i="8" s="1"/>
  <c r="I438" i="3"/>
  <c r="B804" i="8" s="1"/>
  <c r="I437" i="3"/>
  <c r="B803" i="8" s="1"/>
  <c r="I436" i="3"/>
  <c r="B802" i="8" s="1"/>
  <c r="I435" i="3"/>
  <c r="B801" i="8" s="1"/>
  <c r="I434" i="3"/>
  <c r="B800" i="8" s="1"/>
  <c r="I433" i="3"/>
  <c r="B799" i="8" s="1"/>
  <c r="I432" i="3"/>
  <c r="B798" i="8" s="1"/>
  <c r="I431" i="3"/>
  <c r="B797" i="8" s="1"/>
  <c r="I430" i="3"/>
  <c r="B796" i="8" s="1"/>
  <c r="I429" i="3"/>
  <c r="B795" i="8" s="1"/>
  <c r="I428" i="3"/>
  <c r="B794" i="8" s="1"/>
  <c r="I427" i="3"/>
  <c r="B793" i="8" s="1"/>
  <c r="I426" i="3"/>
  <c r="B792" i="8" s="1"/>
  <c r="I425" i="3"/>
  <c r="B791" i="8" s="1"/>
  <c r="I424" i="3"/>
  <c r="B790" i="8" s="1"/>
  <c r="I423" i="3"/>
  <c r="B789" i="8" s="1"/>
  <c r="I422" i="3"/>
  <c r="B788" i="8" s="1"/>
  <c r="I421" i="3"/>
  <c r="B787" i="8" s="1"/>
  <c r="I420" i="3"/>
  <c r="B786" i="8" s="1"/>
  <c r="I419" i="3"/>
  <c r="B785" i="8" s="1"/>
  <c r="I418" i="3"/>
  <c r="B784" i="8" s="1"/>
  <c r="I417" i="3"/>
  <c r="B783" i="8" s="1"/>
  <c r="I416" i="3"/>
  <c r="B782" i="8" s="1"/>
  <c r="I415" i="3"/>
  <c r="B781" i="8" s="1"/>
  <c r="I414" i="3"/>
  <c r="B780" i="8" s="1"/>
  <c r="I413" i="3"/>
  <c r="B779" i="8" s="1"/>
  <c r="I412" i="3"/>
  <c r="B778" i="8" s="1"/>
  <c r="I411" i="3"/>
  <c r="B777" i="8" s="1"/>
  <c r="I410" i="3"/>
  <c r="B776" i="8" s="1"/>
  <c r="I409" i="3"/>
  <c r="B775" i="8" s="1"/>
  <c r="I408" i="3"/>
  <c r="B774" i="8" s="1"/>
  <c r="I407" i="3"/>
  <c r="B773" i="8" s="1"/>
  <c r="I406" i="3"/>
  <c r="B772" i="8" s="1"/>
  <c r="I405" i="3"/>
  <c r="B771" i="8" s="1"/>
  <c r="I404" i="3"/>
  <c r="B770" i="8" s="1"/>
  <c r="I403" i="3"/>
  <c r="B769" i="8" s="1"/>
  <c r="I402" i="3"/>
  <c r="B768" i="8" s="1"/>
  <c r="I401" i="3"/>
  <c r="B767" i="8" s="1"/>
  <c r="I400" i="3"/>
  <c r="B766" i="8" s="1"/>
  <c r="I399" i="3"/>
  <c r="B765" i="8" s="1"/>
  <c r="I398" i="3"/>
  <c r="B764" i="8" s="1"/>
  <c r="I397" i="3"/>
  <c r="B763" i="8" s="1"/>
  <c r="I396" i="3"/>
  <c r="B762" i="8" s="1"/>
  <c r="I395" i="3"/>
  <c r="B761" i="8" s="1"/>
  <c r="I394" i="3"/>
  <c r="B760" i="8" s="1"/>
  <c r="I393" i="3"/>
  <c r="B759" i="8" s="1"/>
  <c r="I392" i="3"/>
  <c r="B758" i="8" s="1"/>
  <c r="I391" i="3"/>
  <c r="B757" i="8" s="1"/>
  <c r="I390" i="3"/>
  <c r="B756" i="8" s="1"/>
  <c r="I389" i="3"/>
  <c r="B755" i="8" s="1"/>
  <c r="I388" i="3"/>
  <c r="B754" i="8" s="1"/>
  <c r="I387" i="3"/>
  <c r="B753" i="8" s="1"/>
  <c r="I386" i="3"/>
  <c r="B752" i="8" s="1"/>
  <c r="I385" i="3"/>
  <c r="B751" i="8" s="1"/>
  <c r="I384" i="3"/>
  <c r="B750" i="8" s="1"/>
  <c r="I383" i="3"/>
  <c r="B749" i="8" s="1"/>
  <c r="I382" i="3"/>
  <c r="B748" i="8" s="1"/>
  <c r="I381" i="3"/>
  <c r="B747" i="8" s="1"/>
  <c r="I380" i="3"/>
  <c r="B746" i="8" s="1"/>
  <c r="I379" i="3"/>
  <c r="B745" i="8" s="1"/>
  <c r="I378" i="3"/>
  <c r="B744" i="8" s="1"/>
  <c r="I377" i="3"/>
  <c r="B743" i="8" s="1"/>
  <c r="I376" i="3"/>
  <c r="B742" i="8" s="1"/>
  <c r="I375" i="3"/>
  <c r="B741" i="8" s="1"/>
  <c r="I374" i="3"/>
  <c r="B740" i="8" s="1"/>
  <c r="I373" i="3"/>
  <c r="B739" i="8" s="1"/>
  <c r="I372" i="3"/>
  <c r="B738" i="8" s="1"/>
  <c r="I371" i="3"/>
  <c r="B737" i="8" s="1"/>
  <c r="I370" i="3"/>
  <c r="B736" i="8" s="1"/>
  <c r="I369" i="3"/>
  <c r="B735" i="8" s="1"/>
  <c r="I368" i="3"/>
  <c r="B734" i="8" s="1"/>
  <c r="I367" i="3"/>
  <c r="B733" i="8" s="1"/>
  <c r="I366" i="3"/>
  <c r="B732" i="8" s="1"/>
  <c r="I365" i="3"/>
  <c r="B731" i="8" s="1"/>
  <c r="I364" i="3"/>
  <c r="B730" i="8" s="1"/>
  <c r="I363" i="3"/>
  <c r="B729" i="8" s="1"/>
  <c r="I362" i="3"/>
  <c r="B728" i="8" s="1"/>
  <c r="I361" i="3"/>
  <c r="B727" i="8" s="1"/>
  <c r="I360" i="3"/>
  <c r="B726" i="8" s="1"/>
  <c r="I359" i="3"/>
  <c r="B725" i="8" s="1"/>
  <c r="I358" i="3"/>
  <c r="B724" i="8" s="1"/>
  <c r="I357" i="3"/>
  <c r="B723" i="8" s="1"/>
  <c r="I356" i="3"/>
  <c r="B722" i="8" s="1"/>
  <c r="I355" i="3"/>
  <c r="B721" i="8" s="1"/>
  <c r="I354" i="3"/>
  <c r="B720" i="8" s="1"/>
  <c r="I353" i="3"/>
  <c r="B719" i="8" s="1"/>
  <c r="I352" i="3"/>
  <c r="B718" i="8" s="1"/>
  <c r="I351" i="3"/>
  <c r="B717" i="8" s="1"/>
  <c r="I350" i="3"/>
  <c r="B716" i="8" s="1"/>
  <c r="I349" i="3"/>
  <c r="B715" i="8" s="1"/>
  <c r="I348" i="3"/>
  <c r="B714" i="8" s="1"/>
  <c r="I347" i="3"/>
  <c r="B713" i="8" s="1"/>
  <c r="I346" i="3"/>
  <c r="B712" i="8" s="1"/>
  <c r="I345" i="3"/>
  <c r="B711" i="8" s="1"/>
  <c r="I344" i="3"/>
  <c r="B710" i="8" s="1"/>
  <c r="I343" i="3"/>
  <c r="B709" i="8" s="1"/>
  <c r="I342" i="3"/>
  <c r="B708" i="8" s="1"/>
  <c r="I341" i="3"/>
  <c r="B707" i="8" s="1"/>
  <c r="I340" i="3"/>
  <c r="B706" i="8" s="1"/>
  <c r="I339" i="3"/>
  <c r="B705" i="8" s="1"/>
  <c r="I338" i="3"/>
  <c r="B704" i="8" s="1"/>
  <c r="I337" i="3"/>
  <c r="B703" i="8" s="1"/>
  <c r="I336" i="3"/>
  <c r="B702" i="8" s="1"/>
  <c r="I335" i="3"/>
  <c r="B701" i="8" s="1"/>
  <c r="I334" i="3"/>
  <c r="B700" i="8" s="1"/>
  <c r="I333" i="3"/>
  <c r="B699" i="8" s="1"/>
  <c r="I332" i="3"/>
  <c r="B698" i="8" s="1"/>
  <c r="I331" i="3"/>
  <c r="B697" i="8" s="1"/>
  <c r="I330" i="3"/>
  <c r="B696" i="8" s="1"/>
  <c r="I329" i="3"/>
  <c r="B695" i="8" s="1"/>
  <c r="I328" i="3"/>
  <c r="B694" i="8" s="1"/>
  <c r="I327" i="3"/>
  <c r="B693" i="8" s="1"/>
  <c r="I326" i="3"/>
  <c r="B692" i="8" s="1"/>
  <c r="I325" i="3"/>
  <c r="B691" i="8" s="1"/>
  <c r="I324" i="3"/>
  <c r="B690" i="8" s="1"/>
  <c r="I323" i="3"/>
  <c r="B689" i="8" s="1"/>
  <c r="I322" i="3"/>
  <c r="B688" i="8" s="1"/>
  <c r="I321" i="3"/>
  <c r="B687" i="8" s="1"/>
  <c r="I320" i="3"/>
  <c r="B686" i="8" s="1"/>
  <c r="I319" i="3"/>
  <c r="B685" i="8" s="1"/>
  <c r="I318" i="3"/>
  <c r="B684" i="8" s="1"/>
  <c r="I317" i="3"/>
  <c r="B683" i="8" s="1"/>
  <c r="I316" i="3"/>
  <c r="B682" i="8" s="1"/>
  <c r="I315" i="3"/>
  <c r="B681" i="8" s="1"/>
  <c r="I314" i="3"/>
  <c r="B680" i="8" s="1"/>
  <c r="I313" i="3"/>
  <c r="B679" i="8" s="1"/>
  <c r="I312" i="3"/>
  <c r="B678" i="8" s="1"/>
  <c r="I311" i="3"/>
  <c r="B677" i="8" s="1"/>
  <c r="I310" i="3"/>
  <c r="B676" i="8" s="1"/>
  <c r="I309" i="3"/>
  <c r="B675" i="8" s="1"/>
  <c r="I308" i="3"/>
  <c r="B674" i="8" s="1"/>
  <c r="I307" i="3"/>
  <c r="B673" i="8" s="1"/>
  <c r="I306" i="3"/>
  <c r="B672" i="8" s="1"/>
  <c r="I305" i="3"/>
  <c r="B671" i="8" s="1"/>
  <c r="I304" i="3"/>
  <c r="B670" i="8" s="1"/>
  <c r="I303" i="3"/>
  <c r="B669" i="8" s="1"/>
  <c r="I302" i="3"/>
  <c r="B668" i="8" s="1"/>
  <c r="I301" i="3"/>
  <c r="B667" i="8" s="1"/>
  <c r="I300" i="3"/>
  <c r="B666" i="8" s="1"/>
  <c r="I299" i="3"/>
  <c r="B665" i="8" s="1"/>
  <c r="I298" i="3"/>
  <c r="B664" i="8" s="1"/>
  <c r="I297" i="3"/>
  <c r="B663" i="8" s="1"/>
  <c r="I296" i="3"/>
  <c r="B662" i="8" s="1"/>
  <c r="I295" i="3"/>
  <c r="B661" i="8" s="1"/>
  <c r="I294" i="3"/>
  <c r="B660" i="8" s="1"/>
  <c r="I293" i="3"/>
  <c r="B659" i="8" s="1"/>
  <c r="I292" i="3"/>
  <c r="B658" i="8" s="1"/>
  <c r="I291" i="3"/>
  <c r="B657" i="8" s="1"/>
  <c r="I290" i="3"/>
  <c r="B656" i="8" s="1"/>
  <c r="I289" i="3"/>
  <c r="B655" i="8" s="1"/>
  <c r="I288" i="3"/>
  <c r="B654" i="8" s="1"/>
  <c r="I287" i="3"/>
  <c r="B653" i="8" s="1"/>
  <c r="I286" i="3"/>
  <c r="B652" i="8" s="1"/>
  <c r="I285" i="3"/>
  <c r="B651" i="8" s="1"/>
  <c r="I284" i="3"/>
  <c r="B650" i="8" s="1"/>
  <c r="I283" i="3"/>
  <c r="B649" i="8" s="1"/>
  <c r="I282" i="3"/>
  <c r="B648" i="8" s="1"/>
  <c r="I281" i="3"/>
  <c r="B647" i="8" s="1"/>
  <c r="I280" i="3"/>
  <c r="B646" i="8" s="1"/>
  <c r="I279" i="3"/>
  <c r="B645" i="8" s="1"/>
  <c r="I278" i="3"/>
  <c r="B644" i="8" s="1"/>
  <c r="I277" i="3"/>
  <c r="B643" i="8" s="1"/>
  <c r="I276" i="3"/>
  <c r="B642" i="8" s="1"/>
  <c r="I275" i="3"/>
  <c r="B641" i="8" s="1"/>
  <c r="I274" i="3"/>
  <c r="B640" i="8" s="1"/>
  <c r="I273" i="3"/>
  <c r="B639" i="8" s="1"/>
  <c r="I272" i="3"/>
  <c r="B638" i="8" s="1"/>
  <c r="I271" i="3"/>
  <c r="B637" i="8" s="1"/>
  <c r="I270" i="3"/>
  <c r="B636" i="8" s="1"/>
  <c r="I269" i="3"/>
  <c r="B635" i="8" s="1"/>
  <c r="I268" i="3"/>
  <c r="B634" i="8" s="1"/>
  <c r="I267" i="3"/>
  <c r="B633" i="8" s="1"/>
  <c r="I266" i="3"/>
  <c r="B632" i="8" s="1"/>
  <c r="I265" i="3"/>
  <c r="B631" i="8" s="1"/>
  <c r="I264" i="3"/>
  <c r="B630" i="8" s="1"/>
  <c r="I263" i="3"/>
  <c r="B629" i="8" s="1"/>
  <c r="I262" i="3"/>
  <c r="B628" i="8" s="1"/>
  <c r="I261" i="3"/>
  <c r="B627" i="8" s="1"/>
  <c r="I260" i="3"/>
  <c r="B626" i="8" s="1"/>
  <c r="I259" i="3"/>
  <c r="B625" i="8" s="1"/>
  <c r="I258" i="3"/>
  <c r="B624" i="8" s="1"/>
  <c r="I257" i="3"/>
  <c r="B623" i="8" s="1"/>
  <c r="I256" i="3"/>
  <c r="B622" i="8" s="1"/>
  <c r="I255" i="3"/>
  <c r="B621" i="8" s="1"/>
  <c r="I254" i="3"/>
  <c r="B620" i="8" s="1"/>
  <c r="I253" i="3"/>
  <c r="B619" i="8" s="1"/>
  <c r="I252" i="3"/>
  <c r="B618" i="8" s="1"/>
  <c r="I251" i="3"/>
  <c r="B617" i="8" s="1"/>
  <c r="I250" i="3"/>
  <c r="B616" i="8" s="1"/>
  <c r="I249" i="3"/>
  <c r="B615" i="8" s="1"/>
  <c r="I248" i="3"/>
  <c r="B614" i="8" s="1"/>
  <c r="I247" i="3"/>
  <c r="B613" i="8" s="1"/>
  <c r="I246" i="3"/>
  <c r="B612" i="8" s="1"/>
  <c r="I245" i="3"/>
  <c r="B611" i="8" s="1"/>
  <c r="I244" i="3"/>
  <c r="B610" i="8" s="1"/>
  <c r="I243" i="3"/>
  <c r="B609" i="8" s="1"/>
  <c r="I242" i="3"/>
  <c r="B608" i="8" s="1"/>
  <c r="I241" i="3"/>
  <c r="B607" i="8" s="1"/>
  <c r="I240" i="3"/>
  <c r="B606" i="8" s="1"/>
  <c r="I239" i="3"/>
  <c r="B605" i="8" s="1"/>
  <c r="I238" i="3"/>
  <c r="B604" i="8" s="1"/>
  <c r="I237" i="3"/>
  <c r="B603" i="8" s="1"/>
  <c r="I236" i="3"/>
  <c r="B602" i="8" s="1"/>
  <c r="I235" i="3"/>
  <c r="B601" i="8" s="1"/>
  <c r="I234" i="3"/>
  <c r="B600" i="8" s="1"/>
  <c r="I233" i="3"/>
  <c r="B599" i="8" s="1"/>
  <c r="I232" i="3"/>
  <c r="B598" i="8" s="1"/>
  <c r="I231" i="3"/>
  <c r="B597" i="8" s="1"/>
  <c r="I230" i="3"/>
  <c r="B596" i="8" s="1"/>
  <c r="I229" i="3"/>
  <c r="B595" i="8" s="1"/>
  <c r="I228" i="3"/>
  <c r="B594" i="8" s="1"/>
  <c r="I227" i="3"/>
  <c r="B593" i="8" s="1"/>
  <c r="I226" i="3"/>
  <c r="B592" i="8" s="1"/>
  <c r="I225" i="3"/>
  <c r="B591" i="8" s="1"/>
  <c r="I224" i="3"/>
  <c r="B590" i="8" s="1"/>
  <c r="I223" i="3"/>
  <c r="B589" i="8" s="1"/>
  <c r="I222" i="3"/>
  <c r="B588" i="8" s="1"/>
  <c r="I221" i="3"/>
  <c r="B587" i="8" s="1"/>
  <c r="I220" i="3"/>
  <c r="B586" i="8" s="1"/>
  <c r="I219" i="3"/>
  <c r="B585" i="8" s="1"/>
  <c r="I218" i="3"/>
  <c r="B584" i="8" s="1"/>
  <c r="I217" i="3"/>
  <c r="B583" i="8" s="1"/>
  <c r="I216" i="3"/>
  <c r="B582" i="8" s="1"/>
  <c r="I215" i="3"/>
  <c r="B581" i="8" s="1"/>
  <c r="I214" i="3"/>
  <c r="B580" i="8" s="1"/>
  <c r="I213" i="3"/>
  <c r="B579" i="8" s="1"/>
  <c r="I212" i="3"/>
  <c r="B578" i="8" s="1"/>
  <c r="I211" i="3"/>
  <c r="B577" i="8" s="1"/>
  <c r="I210" i="3"/>
  <c r="B576" i="8" s="1"/>
  <c r="I209" i="3"/>
  <c r="B575" i="8" s="1"/>
  <c r="I208" i="3"/>
  <c r="B574" i="8" s="1"/>
  <c r="I207" i="3"/>
  <c r="B573" i="8" s="1"/>
  <c r="I206" i="3"/>
  <c r="B572" i="8" s="1"/>
  <c r="I205" i="3"/>
  <c r="B571" i="8" s="1"/>
  <c r="I204" i="3"/>
  <c r="B570" i="8" s="1"/>
  <c r="I203" i="3"/>
  <c r="B569" i="8" s="1"/>
  <c r="I202" i="3"/>
  <c r="B568" i="8" s="1"/>
  <c r="I201" i="3"/>
  <c r="B567" i="8" s="1"/>
  <c r="I200" i="3"/>
  <c r="B566" i="8" s="1"/>
  <c r="I199" i="3"/>
  <c r="B565" i="8" s="1"/>
  <c r="I198" i="3"/>
  <c r="B564" i="8" s="1"/>
  <c r="I197" i="3"/>
  <c r="B563" i="8" s="1"/>
  <c r="I196" i="3"/>
  <c r="B562" i="8" s="1"/>
  <c r="I195" i="3"/>
  <c r="B561" i="8" s="1"/>
  <c r="I194" i="3"/>
  <c r="B560" i="8" s="1"/>
  <c r="I193" i="3"/>
  <c r="B559" i="8" s="1"/>
  <c r="I192" i="3"/>
  <c r="B558" i="8" s="1"/>
  <c r="I191" i="3"/>
  <c r="B557" i="8" s="1"/>
  <c r="I190" i="3"/>
  <c r="B556" i="8" s="1"/>
  <c r="I189" i="3"/>
  <c r="B555" i="8" s="1"/>
  <c r="I188" i="3"/>
  <c r="B554" i="8" s="1"/>
  <c r="I187" i="3"/>
  <c r="B553" i="8" s="1"/>
  <c r="I186" i="3"/>
  <c r="B552" i="8" s="1"/>
  <c r="I185" i="3"/>
  <c r="B551" i="8" s="1"/>
  <c r="I184" i="3"/>
  <c r="B550" i="8" s="1"/>
  <c r="I183" i="3"/>
  <c r="B549" i="8" s="1"/>
  <c r="I182" i="3"/>
  <c r="B548" i="8" s="1"/>
  <c r="I181" i="3"/>
  <c r="B547" i="8" s="1"/>
  <c r="I180" i="3"/>
  <c r="B546" i="8" s="1"/>
  <c r="I179" i="3"/>
  <c r="B545" i="8" s="1"/>
  <c r="I178" i="3"/>
  <c r="B544" i="8" s="1"/>
  <c r="I177" i="3"/>
  <c r="B543" i="8" s="1"/>
  <c r="I176" i="3"/>
  <c r="B542" i="8" s="1"/>
  <c r="I175" i="3"/>
  <c r="B541" i="8" s="1"/>
  <c r="I174" i="3"/>
  <c r="B540" i="8" s="1"/>
  <c r="I173" i="3"/>
  <c r="B539" i="8" s="1"/>
  <c r="I172" i="3"/>
  <c r="B538" i="8" s="1"/>
  <c r="I171" i="3"/>
  <c r="B537" i="8" s="1"/>
  <c r="I170" i="3"/>
  <c r="B536" i="8" s="1"/>
  <c r="I169" i="3"/>
  <c r="B535" i="8" s="1"/>
  <c r="I168" i="3"/>
  <c r="B534" i="8" s="1"/>
  <c r="I167" i="3"/>
  <c r="B533" i="8" s="1"/>
  <c r="I166" i="3"/>
  <c r="B532" i="8" s="1"/>
  <c r="I165" i="3"/>
  <c r="B531" i="8" s="1"/>
  <c r="I164" i="3"/>
  <c r="B530" i="8" s="1"/>
  <c r="I163" i="3"/>
  <c r="B529" i="8" s="1"/>
  <c r="I162" i="3"/>
  <c r="B528" i="8" s="1"/>
  <c r="I161" i="3"/>
  <c r="B527" i="8" s="1"/>
  <c r="I160" i="3"/>
  <c r="B526" i="8" s="1"/>
  <c r="I159" i="3"/>
  <c r="B525" i="8" s="1"/>
  <c r="I158" i="3"/>
  <c r="B524" i="8" s="1"/>
  <c r="I157" i="3"/>
  <c r="B523" i="8" s="1"/>
  <c r="I156" i="3"/>
  <c r="B522" i="8" s="1"/>
  <c r="I155" i="3"/>
  <c r="B521" i="8" s="1"/>
  <c r="I154" i="3"/>
  <c r="B520" i="8" s="1"/>
  <c r="I153" i="3"/>
  <c r="B519" i="8" s="1"/>
  <c r="I152" i="3"/>
  <c r="B518" i="8" s="1"/>
  <c r="I151" i="3"/>
  <c r="B517" i="8" s="1"/>
  <c r="I150" i="3"/>
  <c r="B516" i="8" s="1"/>
  <c r="I149" i="3"/>
  <c r="B515" i="8" s="1"/>
  <c r="I148" i="3"/>
  <c r="B514" i="8" s="1"/>
  <c r="I147" i="3"/>
  <c r="B513" i="8" s="1"/>
  <c r="I146" i="3"/>
  <c r="B512" i="8" s="1"/>
  <c r="I145" i="3"/>
  <c r="B511" i="8" s="1"/>
  <c r="I144" i="3"/>
  <c r="B510" i="8" s="1"/>
  <c r="I143" i="3"/>
  <c r="B509" i="8" s="1"/>
  <c r="I142" i="3"/>
  <c r="B508" i="8" s="1"/>
  <c r="I141" i="3"/>
  <c r="B507" i="8" s="1"/>
  <c r="I140" i="3"/>
  <c r="B506" i="8" s="1"/>
  <c r="I139" i="3"/>
  <c r="B505" i="8" s="1"/>
  <c r="I138" i="3"/>
  <c r="B504" i="8" s="1"/>
  <c r="I137" i="3"/>
  <c r="B503" i="8" s="1"/>
  <c r="I136" i="3"/>
  <c r="B502" i="8" s="1"/>
  <c r="I135" i="3"/>
  <c r="B501" i="8" s="1"/>
  <c r="I134" i="3"/>
  <c r="B500" i="8" s="1"/>
  <c r="I133" i="3"/>
  <c r="B499" i="8" s="1"/>
  <c r="I132" i="3"/>
  <c r="B498" i="8" s="1"/>
  <c r="I131" i="3"/>
  <c r="B497" i="8" s="1"/>
  <c r="I130" i="3"/>
  <c r="B496" i="8" s="1"/>
  <c r="I129" i="3"/>
  <c r="B495" i="8" s="1"/>
  <c r="I128" i="3"/>
  <c r="B494" i="8" s="1"/>
  <c r="I127" i="3"/>
  <c r="B493" i="8" s="1"/>
  <c r="I126" i="3"/>
  <c r="B492" i="8" s="1"/>
  <c r="I125" i="3"/>
  <c r="B491" i="8" s="1"/>
  <c r="I124" i="3"/>
  <c r="B490" i="8" s="1"/>
  <c r="I123" i="3"/>
  <c r="B489" i="8" s="1"/>
  <c r="I122" i="3"/>
  <c r="B488" i="8" s="1"/>
  <c r="I121" i="3"/>
  <c r="B487" i="8" s="1"/>
  <c r="I120" i="3"/>
  <c r="B486" i="8" s="1"/>
  <c r="I119" i="3"/>
  <c r="B485" i="8" s="1"/>
  <c r="I118" i="3"/>
  <c r="B484" i="8" s="1"/>
  <c r="I117" i="3"/>
  <c r="B483" i="8" s="1"/>
  <c r="I116" i="3"/>
  <c r="B482" i="8" s="1"/>
  <c r="I115" i="3"/>
  <c r="B481" i="8" s="1"/>
  <c r="I114" i="3"/>
  <c r="B480" i="8" s="1"/>
  <c r="I113" i="3"/>
  <c r="B479" i="8" s="1"/>
  <c r="I112" i="3"/>
  <c r="B478" i="8" s="1"/>
  <c r="I111" i="3"/>
  <c r="B477" i="8" s="1"/>
  <c r="I110" i="3"/>
  <c r="B476" i="8" s="1"/>
  <c r="I109" i="3"/>
  <c r="B475" i="8" s="1"/>
  <c r="I108" i="3"/>
  <c r="B474" i="8" s="1"/>
  <c r="I107" i="3"/>
  <c r="B473" i="8" s="1"/>
  <c r="I106" i="3"/>
  <c r="B472" i="8" s="1"/>
  <c r="I105" i="3"/>
  <c r="B471" i="8" s="1"/>
  <c r="I104" i="3"/>
  <c r="B470" i="8" s="1"/>
  <c r="I103" i="3"/>
  <c r="B469" i="8" s="1"/>
  <c r="I102" i="3"/>
  <c r="B468" i="8" s="1"/>
  <c r="I101" i="3"/>
  <c r="B467" i="8" s="1"/>
  <c r="I100" i="3"/>
  <c r="B466" i="8" s="1"/>
  <c r="I99" i="3"/>
  <c r="B465" i="8" s="1"/>
  <c r="I98" i="3"/>
  <c r="B464" i="8" s="1"/>
  <c r="I97" i="3"/>
  <c r="B463" i="8" s="1"/>
  <c r="I96" i="3"/>
  <c r="B462" i="8" s="1"/>
  <c r="I95" i="3"/>
  <c r="B461" i="8" s="1"/>
  <c r="I94" i="3"/>
  <c r="B460" i="8" s="1"/>
  <c r="I93" i="3"/>
  <c r="B459" i="8" s="1"/>
  <c r="I92" i="3"/>
  <c r="B458" i="8" s="1"/>
  <c r="I91" i="3"/>
  <c r="B457" i="8" s="1"/>
  <c r="I90" i="3"/>
  <c r="B456" i="8" s="1"/>
  <c r="I89" i="3"/>
  <c r="B455" i="8" s="1"/>
  <c r="I88" i="3"/>
  <c r="B454" i="8" s="1"/>
  <c r="I87" i="3"/>
  <c r="B453" i="8" s="1"/>
  <c r="I86" i="3"/>
  <c r="B452" i="8" s="1"/>
  <c r="I85" i="3"/>
  <c r="B451" i="8" s="1"/>
  <c r="I84" i="3"/>
  <c r="B450" i="8" s="1"/>
  <c r="I83" i="3"/>
  <c r="B449" i="8" s="1"/>
  <c r="I82" i="3"/>
  <c r="B448" i="8" s="1"/>
  <c r="I81" i="3"/>
  <c r="B447" i="8" s="1"/>
  <c r="I80" i="3"/>
  <c r="B446" i="8" s="1"/>
  <c r="I79" i="3"/>
  <c r="B445" i="8" s="1"/>
  <c r="I78" i="3"/>
  <c r="B444" i="8" s="1"/>
  <c r="I77" i="3"/>
  <c r="B443" i="8" s="1"/>
  <c r="I76" i="3"/>
  <c r="B442" i="8" s="1"/>
  <c r="I75" i="3"/>
  <c r="B441" i="8" s="1"/>
  <c r="I74" i="3"/>
  <c r="B440" i="8" s="1"/>
  <c r="I73" i="3"/>
  <c r="B439" i="8" s="1"/>
  <c r="I72" i="3"/>
  <c r="B438" i="8" s="1"/>
  <c r="I71" i="3"/>
  <c r="B437" i="8" s="1"/>
  <c r="I70" i="3"/>
  <c r="B436" i="8" s="1"/>
  <c r="I69" i="3"/>
  <c r="B435" i="8" s="1"/>
  <c r="I68" i="3"/>
  <c r="B434" i="8" s="1"/>
  <c r="I67" i="3"/>
  <c r="B433" i="8" s="1"/>
  <c r="I66" i="3"/>
  <c r="B432" i="8" s="1"/>
  <c r="I65" i="3"/>
  <c r="B431" i="8" s="1"/>
  <c r="I64" i="3"/>
  <c r="B430" i="8" s="1"/>
  <c r="I63" i="3"/>
  <c r="B429" i="8" s="1"/>
  <c r="I62" i="3"/>
  <c r="B428" i="8" s="1"/>
  <c r="I61" i="3"/>
  <c r="B427" i="8" s="1"/>
  <c r="I60" i="3"/>
  <c r="B426" i="8" s="1"/>
  <c r="I59" i="3"/>
  <c r="B425" i="8" s="1"/>
  <c r="I58" i="3"/>
  <c r="B424" i="8" s="1"/>
  <c r="I57" i="3"/>
  <c r="B423" i="8" s="1"/>
  <c r="I56" i="3"/>
  <c r="B422" i="8" s="1"/>
  <c r="I55" i="3"/>
  <c r="B421" i="8" s="1"/>
  <c r="I54" i="3"/>
  <c r="B420" i="8" s="1"/>
  <c r="I53" i="3"/>
  <c r="B419" i="8" s="1"/>
  <c r="I52" i="3"/>
  <c r="B418" i="8" s="1"/>
  <c r="I51" i="3"/>
  <c r="B417" i="8" s="1"/>
  <c r="I50" i="3"/>
  <c r="B416" i="8" s="1"/>
  <c r="I49" i="3"/>
  <c r="B415" i="8" s="1"/>
  <c r="I48" i="3"/>
  <c r="B414" i="8" s="1"/>
  <c r="I47" i="3"/>
  <c r="B413" i="8" s="1"/>
  <c r="I46" i="3"/>
  <c r="B412" i="8" s="1"/>
  <c r="I45" i="3"/>
  <c r="B411" i="8" s="1"/>
  <c r="I44" i="3"/>
  <c r="B410" i="8" s="1"/>
  <c r="I43" i="3"/>
  <c r="B409" i="8" s="1"/>
  <c r="I42" i="3"/>
  <c r="B408" i="8" s="1"/>
  <c r="I41" i="3"/>
  <c r="B407" i="8" s="1"/>
  <c r="I40" i="3"/>
  <c r="B406" i="8" s="1"/>
  <c r="I39" i="3"/>
  <c r="B405" i="8" s="1"/>
  <c r="I38" i="3"/>
  <c r="B404" i="8" s="1"/>
  <c r="I37" i="3"/>
  <c r="B403" i="8" s="1"/>
  <c r="I36" i="3"/>
  <c r="B402" i="8" s="1"/>
  <c r="I35" i="3"/>
  <c r="B401" i="8" s="1"/>
  <c r="I34" i="3"/>
  <c r="B400" i="8" s="1"/>
  <c r="I33" i="3"/>
  <c r="B399" i="8" s="1"/>
  <c r="I32" i="3"/>
  <c r="B398" i="8" s="1"/>
  <c r="I31" i="3"/>
  <c r="B397" i="8" s="1"/>
  <c r="I30" i="3"/>
  <c r="B396" i="8" s="1"/>
  <c r="I29" i="3"/>
  <c r="B395" i="8" s="1"/>
  <c r="I28" i="3"/>
  <c r="B394" i="8" s="1"/>
  <c r="I27" i="3"/>
  <c r="B393" i="8" s="1"/>
  <c r="I26" i="3"/>
  <c r="B392" i="8" s="1"/>
  <c r="I25" i="3"/>
  <c r="B391" i="8" s="1"/>
  <c r="I24" i="3"/>
  <c r="B390" i="8" s="1"/>
  <c r="I23" i="3"/>
  <c r="B389" i="8" s="1"/>
  <c r="I22" i="3"/>
  <c r="B388" i="8" s="1"/>
  <c r="I21" i="3"/>
  <c r="B387" i="8" s="1"/>
  <c r="I20" i="3"/>
  <c r="B386" i="8" s="1"/>
  <c r="I19" i="3"/>
  <c r="B385" i="8" s="1"/>
  <c r="I18" i="3"/>
  <c r="B384" i="8" s="1"/>
  <c r="I17" i="3"/>
  <c r="B383" i="8" s="1"/>
  <c r="I16" i="3"/>
  <c r="B382" i="8" s="1"/>
  <c r="I15" i="3"/>
  <c r="B381" i="8" s="1"/>
  <c r="I14" i="3"/>
  <c r="B380" i="8" s="1"/>
  <c r="I13" i="3"/>
  <c r="B379" i="8" s="1"/>
  <c r="I12" i="3"/>
  <c r="B378" i="8" s="1"/>
  <c r="I11" i="3"/>
  <c r="B377" i="8" s="1"/>
  <c r="I10" i="3"/>
  <c r="B376" i="8" s="1"/>
  <c r="I9" i="3"/>
  <c r="B375" i="8" s="1"/>
  <c r="I8" i="3"/>
  <c r="B374" i="8" s="1"/>
  <c r="I7" i="3"/>
  <c r="B373" i="8" s="1"/>
  <c r="I6" i="3"/>
  <c r="B372" i="8" s="1"/>
  <c r="I5" i="3"/>
  <c r="B371" i="8" s="1"/>
  <c r="I4" i="3"/>
  <c r="B370" i="8" s="1"/>
  <c r="I3" i="3"/>
  <c r="B369" i="8" s="1"/>
  <c r="I2" i="3"/>
  <c r="B368" i="8" s="1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 l="1"/>
  <c r="M4" i="13"/>
  <c r="M11" i="13"/>
  <c r="G733" i="13"/>
  <c r="M6" i="13" s="1"/>
  <c r="E733" i="13"/>
  <c r="F733" i="13" s="1"/>
  <c r="K6" i="5"/>
  <c r="M4" i="12"/>
  <c r="E733" i="12"/>
  <c r="F733" i="12" s="1"/>
  <c r="M11" i="12"/>
  <c r="G733" i="12"/>
  <c r="M6" i="12" s="1"/>
  <c r="H11" i="8"/>
  <c r="H4" i="8"/>
  <c r="E80" i="8" s="1"/>
  <c r="K11" i="8"/>
  <c r="K4" i="8"/>
  <c r="C3" i="5"/>
  <c r="C3" i="8"/>
  <c r="D3" i="8" s="1"/>
  <c r="C3" i="10"/>
  <c r="C3" i="11"/>
  <c r="C3" i="12"/>
  <c r="C3" i="13"/>
  <c r="C3" i="14"/>
  <c r="C4" i="5"/>
  <c r="C4" i="8"/>
  <c r="D4" i="8" s="1"/>
  <c r="C4" i="10"/>
  <c r="C4" i="11"/>
  <c r="C4" i="12"/>
  <c r="C4" i="13"/>
  <c r="C4" i="14"/>
  <c r="C5" i="5"/>
  <c r="C5" i="8"/>
  <c r="D5" i="8" s="1"/>
  <c r="C5" i="10"/>
  <c r="C5" i="11"/>
  <c r="C5" i="12"/>
  <c r="C5" i="13"/>
  <c r="C5" i="14"/>
  <c r="C6" i="5"/>
  <c r="C6" i="8"/>
  <c r="D6" i="8" s="1"/>
  <c r="C6" i="10"/>
  <c r="C6" i="11"/>
  <c r="C6" i="12"/>
  <c r="C6" i="13"/>
  <c r="C6" i="14"/>
  <c r="C7" i="5"/>
  <c r="C7" i="8"/>
  <c r="D7" i="8" s="1"/>
  <c r="C7" i="10"/>
  <c r="C7" i="11"/>
  <c r="C7" i="12"/>
  <c r="C7" i="13"/>
  <c r="C7" i="14"/>
  <c r="C8" i="5"/>
  <c r="C8" i="8"/>
  <c r="D8" i="8" s="1"/>
  <c r="C8" i="10"/>
  <c r="C8" i="11"/>
  <c r="C8" i="12"/>
  <c r="C8" i="13"/>
  <c r="C8" i="14"/>
  <c r="C9" i="5"/>
  <c r="C9" i="8"/>
  <c r="D9" i="8" s="1"/>
  <c r="C9" i="10"/>
  <c r="C9" i="11"/>
  <c r="C9" i="12"/>
  <c r="C9" i="13"/>
  <c r="C9" i="14"/>
  <c r="C10" i="5"/>
  <c r="C10" i="8"/>
  <c r="D10" i="8" s="1"/>
  <c r="C10" i="10"/>
  <c r="C10" i="11"/>
  <c r="C10" i="12"/>
  <c r="C10" i="13"/>
  <c r="C10" i="14"/>
  <c r="C11" i="5"/>
  <c r="C11" i="8"/>
  <c r="D11" i="8" s="1"/>
  <c r="C11" i="10"/>
  <c r="C11" i="11"/>
  <c r="C11" i="12"/>
  <c r="C11" i="13"/>
  <c r="C11" i="14"/>
  <c r="C12" i="5"/>
  <c r="C12" i="8"/>
  <c r="D12" i="8" s="1"/>
  <c r="C12" i="10"/>
  <c r="C12" i="11"/>
  <c r="C12" i="12"/>
  <c r="C12" i="13"/>
  <c r="C12" i="14"/>
  <c r="C13" i="5"/>
  <c r="C13" i="8"/>
  <c r="D13" i="8" s="1"/>
  <c r="C13" i="10"/>
  <c r="C13" i="11"/>
  <c r="C13" i="12"/>
  <c r="C13" i="13"/>
  <c r="C13" i="14"/>
  <c r="C14" i="5"/>
  <c r="C14" i="8"/>
  <c r="D14" i="8" s="1"/>
  <c r="C14" i="10"/>
  <c r="C14" i="11"/>
  <c r="C14" i="12"/>
  <c r="C14" i="13"/>
  <c r="C14" i="14"/>
  <c r="C15" i="5"/>
  <c r="C15" i="8"/>
  <c r="D15" i="8" s="1"/>
  <c r="C15" i="10"/>
  <c r="C15" i="11"/>
  <c r="C15" i="12"/>
  <c r="C15" i="13"/>
  <c r="C15" i="14"/>
  <c r="C16" i="5"/>
  <c r="C16" i="8"/>
  <c r="D16" i="8" s="1"/>
  <c r="C16" i="10"/>
  <c r="C16" i="11"/>
  <c r="C16" i="12"/>
  <c r="C16" i="13"/>
  <c r="C16" i="14"/>
  <c r="C17" i="5"/>
  <c r="C17" i="8"/>
  <c r="D17" i="8" s="1"/>
  <c r="C17" i="10"/>
  <c r="C17" i="11"/>
  <c r="C17" i="12"/>
  <c r="C17" i="13"/>
  <c r="C17" i="14"/>
  <c r="C18" i="5"/>
  <c r="C18" i="8"/>
  <c r="D18" i="8" s="1"/>
  <c r="C18" i="10"/>
  <c r="C18" i="11"/>
  <c r="C18" i="12"/>
  <c r="C18" i="13"/>
  <c r="C18" i="14"/>
  <c r="C19" i="5"/>
  <c r="C19" i="8"/>
  <c r="D19" i="8" s="1"/>
  <c r="C19" i="10"/>
  <c r="C19" i="11"/>
  <c r="C19" i="12"/>
  <c r="C19" i="13"/>
  <c r="C19" i="14"/>
  <c r="C20" i="5"/>
  <c r="C20" i="8"/>
  <c r="D20" i="8" s="1"/>
  <c r="C20" i="10"/>
  <c r="C20" i="11"/>
  <c r="C20" i="12"/>
  <c r="C20" i="13"/>
  <c r="C20" i="14"/>
  <c r="C21" i="5"/>
  <c r="C21" i="8"/>
  <c r="D21" i="8" s="1"/>
  <c r="C21" i="10"/>
  <c r="C21" i="11"/>
  <c r="C21" i="12"/>
  <c r="C21" i="13"/>
  <c r="C21" i="14"/>
  <c r="C22" i="5"/>
  <c r="C22" i="8"/>
  <c r="D22" i="8" s="1"/>
  <c r="C22" i="10"/>
  <c r="C22" i="11"/>
  <c r="C22" i="12"/>
  <c r="C22" i="13"/>
  <c r="C22" i="14"/>
  <c r="C23" i="5"/>
  <c r="C23" i="8"/>
  <c r="D23" i="8" s="1"/>
  <c r="C23" i="10"/>
  <c r="C23" i="11"/>
  <c r="C23" i="12"/>
  <c r="C23" i="13"/>
  <c r="C23" i="14"/>
  <c r="C24" i="5"/>
  <c r="C24" i="8"/>
  <c r="D24" i="8" s="1"/>
  <c r="C24" i="10"/>
  <c r="C24" i="11"/>
  <c r="C24" i="12"/>
  <c r="C24" i="13"/>
  <c r="C24" i="14"/>
  <c r="C25" i="5"/>
  <c r="C25" i="8"/>
  <c r="D25" i="8" s="1"/>
  <c r="C25" i="10"/>
  <c r="C25" i="11"/>
  <c r="C25" i="12"/>
  <c r="C25" i="13"/>
  <c r="C25" i="14"/>
  <c r="C26" i="5"/>
  <c r="C26" i="8"/>
  <c r="D26" i="8" s="1"/>
  <c r="C26" i="10"/>
  <c r="C26" i="11"/>
  <c r="C26" i="12"/>
  <c r="C26" i="13"/>
  <c r="C26" i="14"/>
  <c r="C27" i="5"/>
  <c r="C27" i="8"/>
  <c r="D27" i="8" s="1"/>
  <c r="C27" i="10"/>
  <c r="C27" i="11"/>
  <c r="C27" i="12"/>
  <c r="C27" i="13"/>
  <c r="C27" i="14"/>
  <c r="C28" i="5"/>
  <c r="C28" i="8"/>
  <c r="D28" i="8" s="1"/>
  <c r="C28" i="10"/>
  <c r="C28" i="11"/>
  <c r="C28" i="12"/>
  <c r="C28" i="13"/>
  <c r="C28" i="14"/>
  <c r="C29" i="5"/>
  <c r="C29" i="8"/>
  <c r="D29" i="8" s="1"/>
  <c r="C29" i="10"/>
  <c r="C29" i="11"/>
  <c r="C29" i="12"/>
  <c r="C29" i="13"/>
  <c r="C29" i="14"/>
  <c r="C30" i="5"/>
  <c r="C30" i="8"/>
  <c r="D30" i="8" s="1"/>
  <c r="C30" i="10"/>
  <c r="C30" i="11"/>
  <c r="C30" i="12"/>
  <c r="C30" i="13"/>
  <c r="C30" i="14"/>
  <c r="C31" i="5"/>
  <c r="C31" i="8"/>
  <c r="D31" i="8" s="1"/>
  <c r="C31" i="10"/>
  <c r="C31" i="11"/>
  <c r="C31" i="12"/>
  <c r="C31" i="13"/>
  <c r="C31" i="14"/>
  <c r="C32" i="5"/>
  <c r="C32" i="8"/>
  <c r="D32" i="8" s="1"/>
  <c r="C32" i="10"/>
  <c r="C32" i="11"/>
  <c r="C32" i="12"/>
  <c r="C32" i="13"/>
  <c r="C32" i="14"/>
  <c r="C33" i="5"/>
  <c r="C33" i="8"/>
  <c r="D33" i="8" s="1"/>
  <c r="C33" i="10"/>
  <c r="C33" i="11"/>
  <c r="C33" i="12"/>
  <c r="C33" i="13"/>
  <c r="C33" i="14"/>
  <c r="C34" i="5"/>
  <c r="C34" i="8"/>
  <c r="D34" i="8" s="1"/>
  <c r="C34" i="10"/>
  <c r="C34" i="11"/>
  <c r="C34" i="12"/>
  <c r="C34" i="13"/>
  <c r="C34" i="14"/>
  <c r="C35" i="5"/>
  <c r="C35" i="8"/>
  <c r="D35" i="8" s="1"/>
  <c r="C35" i="10"/>
  <c r="C35" i="11"/>
  <c r="C35" i="12"/>
  <c r="C35" i="13"/>
  <c r="C35" i="14"/>
  <c r="C36" i="5"/>
  <c r="C36" i="8"/>
  <c r="D36" i="8" s="1"/>
  <c r="C36" i="10"/>
  <c r="C36" i="11"/>
  <c r="C36" i="12"/>
  <c r="C36" i="13"/>
  <c r="C36" i="14"/>
  <c r="C37" i="5"/>
  <c r="C37" i="8"/>
  <c r="D37" i="8" s="1"/>
  <c r="C37" i="10"/>
  <c r="C37" i="11"/>
  <c r="C37" i="12"/>
  <c r="C37" i="13"/>
  <c r="C37" i="14"/>
  <c r="C38" i="5"/>
  <c r="C38" i="8"/>
  <c r="D38" i="8" s="1"/>
  <c r="C38" i="10"/>
  <c r="C38" i="11"/>
  <c r="C38" i="12"/>
  <c r="C38" i="13"/>
  <c r="C38" i="14"/>
  <c r="C39" i="5"/>
  <c r="C39" i="8"/>
  <c r="D39" i="8" s="1"/>
  <c r="C39" i="10"/>
  <c r="C39" i="11"/>
  <c r="C39" i="12"/>
  <c r="C39" i="13"/>
  <c r="C39" i="14"/>
  <c r="C40" i="5"/>
  <c r="C40" i="8"/>
  <c r="D40" i="8" s="1"/>
  <c r="C40" i="10"/>
  <c r="C40" i="11"/>
  <c r="C40" i="12"/>
  <c r="C40" i="13"/>
  <c r="C40" i="14"/>
  <c r="C41" i="5"/>
  <c r="C41" i="8"/>
  <c r="D41" i="8" s="1"/>
  <c r="C41" i="10"/>
  <c r="C41" i="11"/>
  <c r="C41" i="12"/>
  <c r="C41" i="13"/>
  <c r="C41" i="14"/>
  <c r="C42" i="5"/>
  <c r="C42" i="8"/>
  <c r="D42" i="8" s="1"/>
  <c r="C42" i="10"/>
  <c r="C42" i="11"/>
  <c r="C42" i="12"/>
  <c r="C42" i="13"/>
  <c r="C42" i="14"/>
  <c r="C43" i="5"/>
  <c r="C43" i="8"/>
  <c r="D43" i="8" s="1"/>
  <c r="C43" i="10"/>
  <c r="C43" i="11"/>
  <c r="C43" i="12"/>
  <c r="C43" i="13"/>
  <c r="C43" i="14"/>
  <c r="C44" i="5"/>
  <c r="C44" i="8"/>
  <c r="D44" i="8" s="1"/>
  <c r="C44" i="10"/>
  <c r="C44" i="11"/>
  <c r="C44" i="12"/>
  <c r="C44" i="13"/>
  <c r="C44" i="14"/>
  <c r="C45" i="5"/>
  <c r="C45" i="8"/>
  <c r="D45" i="8" s="1"/>
  <c r="C45" i="10"/>
  <c r="C45" i="11"/>
  <c r="C45" i="12"/>
  <c r="C45" i="13"/>
  <c r="C45" i="14"/>
  <c r="C46" i="5"/>
  <c r="C46" i="8"/>
  <c r="D46" i="8" s="1"/>
  <c r="C46" i="10"/>
  <c r="C46" i="11"/>
  <c r="C46" i="12"/>
  <c r="C46" i="13"/>
  <c r="C46" i="14"/>
  <c r="C47" i="5"/>
  <c r="C47" i="8"/>
  <c r="D47" i="8" s="1"/>
  <c r="C47" i="10"/>
  <c r="C47" i="11"/>
  <c r="C47" i="12"/>
  <c r="C47" i="13"/>
  <c r="C47" i="14"/>
  <c r="C48" i="5"/>
  <c r="C48" i="8"/>
  <c r="D48" i="8" s="1"/>
  <c r="C48" i="10"/>
  <c r="C48" i="11"/>
  <c r="C48" i="12"/>
  <c r="C48" i="13"/>
  <c r="C48" i="14"/>
  <c r="C49" i="5"/>
  <c r="C49" i="8"/>
  <c r="D49" i="8" s="1"/>
  <c r="C49" i="10"/>
  <c r="C49" i="11"/>
  <c r="C49" i="12"/>
  <c r="C49" i="13"/>
  <c r="C49" i="14"/>
  <c r="C50" i="5"/>
  <c r="C50" i="8"/>
  <c r="D50" i="8" s="1"/>
  <c r="C50" i="10"/>
  <c r="C50" i="11"/>
  <c r="C50" i="12"/>
  <c r="C50" i="13"/>
  <c r="C50" i="14"/>
  <c r="C51" i="5"/>
  <c r="C51" i="8"/>
  <c r="D51" i="8" s="1"/>
  <c r="C51" i="10"/>
  <c r="C51" i="11"/>
  <c r="C51" i="12"/>
  <c r="C51" i="13"/>
  <c r="C51" i="14"/>
  <c r="C52" i="5"/>
  <c r="C52" i="8"/>
  <c r="D52" i="8" s="1"/>
  <c r="C52" i="10"/>
  <c r="C52" i="11"/>
  <c r="C52" i="12"/>
  <c r="C52" i="13"/>
  <c r="C52" i="14"/>
  <c r="C53" i="5"/>
  <c r="C53" i="8"/>
  <c r="D53" i="8" s="1"/>
  <c r="C53" i="10"/>
  <c r="C53" i="11"/>
  <c r="C53" i="12"/>
  <c r="C53" i="13"/>
  <c r="C53" i="14"/>
  <c r="C54" i="5"/>
  <c r="C54" i="8"/>
  <c r="D54" i="8" s="1"/>
  <c r="C54" i="10"/>
  <c r="C54" i="11"/>
  <c r="C54" i="12"/>
  <c r="C54" i="13"/>
  <c r="C54" i="14"/>
  <c r="C55" i="5"/>
  <c r="C55" i="8"/>
  <c r="D55" i="8" s="1"/>
  <c r="C55" i="10"/>
  <c r="C55" i="11"/>
  <c r="C55" i="12"/>
  <c r="C55" i="13"/>
  <c r="C55" i="14"/>
  <c r="C56" i="5"/>
  <c r="C56" i="8"/>
  <c r="D56" i="8" s="1"/>
  <c r="C56" i="10"/>
  <c r="C56" i="11"/>
  <c r="C56" i="12"/>
  <c r="C56" i="13"/>
  <c r="C56" i="14"/>
  <c r="C57" i="5"/>
  <c r="C57" i="8"/>
  <c r="D57" i="8" s="1"/>
  <c r="C57" i="10"/>
  <c r="C57" i="11"/>
  <c r="C57" i="12"/>
  <c r="C57" i="13"/>
  <c r="C57" i="14"/>
  <c r="C58" i="5"/>
  <c r="C58" i="8"/>
  <c r="D58" i="8" s="1"/>
  <c r="C58" i="10"/>
  <c r="C58" i="11"/>
  <c r="C58" i="12"/>
  <c r="C58" i="13"/>
  <c r="C58" i="14"/>
  <c r="C59" i="5"/>
  <c r="C59" i="8"/>
  <c r="D59" i="8" s="1"/>
  <c r="C59" i="10"/>
  <c r="C59" i="11"/>
  <c r="C59" i="12"/>
  <c r="C59" i="13"/>
  <c r="C59" i="14"/>
  <c r="C60" i="5"/>
  <c r="C60" i="8"/>
  <c r="D60" i="8" s="1"/>
  <c r="C60" i="10"/>
  <c r="C60" i="11"/>
  <c r="C60" i="12"/>
  <c r="C60" i="13"/>
  <c r="C60" i="14"/>
  <c r="C61" i="5"/>
  <c r="C61" i="8"/>
  <c r="D61" i="8" s="1"/>
  <c r="C61" i="10"/>
  <c r="C61" i="11"/>
  <c r="C61" i="12"/>
  <c r="C61" i="13"/>
  <c r="C61" i="14"/>
  <c r="C62" i="5"/>
  <c r="C62" i="8"/>
  <c r="D62" i="8" s="1"/>
  <c r="C62" i="10"/>
  <c r="C62" i="11"/>
  <c r="C62" i="12"/>
  <c r="C62" i="13"/>
  <c r="C62" i="14"/>
  <c r="C63" i="5"/>
  <c r="C63" i="8"/>
  <c r="D63" i="8" s="1"/>
  <c r="C63" i="10"/>
  <c r="C63" i="11"/>
  <c r="C63" i="12"/>
  <c r="C63" i="13"/>
  <c r="C63" i="14"/>
  <c r="C64" i="5"/>
  <c r="C64" i="8"/>
  <c r="D64" i="8" s="1"/>
  <c r="C64" i="10"/>
  <c r="C64" i="11"/>
  <c r="C64" i="12"/>
  <c r="C64" i="13"/>
  <c r="C64" i="14"/>
  <c r="C65" i="5"/>
  <c r="C65" i="8"/>
  <c r="D65" i="8" s="1"/>
  <c r="C65" i="10"/>
  <c r="C65" i="11"/>
  <c r="C65" i="12"/>
  <c r="C65" i="13"/>
  <c r="C65" i="14"/>
  <c r="C66" i="5"/>
  <c r="C66" i="8"/>
  <c r="D66" i="8" s="1"/>
  <c r="C66" i="10"/>
  <c r="C66" i="11"/>
  <c r="C66" i="12"/>
  <c r="C66" i="13"/>
  <c r="C66" i="14"/>
  <c r="C67" i="5"/>
  <c r="C67" i="8"/>
  <c r="D67" i="8" s="1"/>
  <c r="C67" i="10"/>
  <c r="C67" i="11"/>
  <c r="C67" i="12"/>
  <c r="C67" i="13"/>
  <c r="C67" i="14"/>
  <c r="C68" i="5"/>
  <c r="C68" i="8"/>
  <c r="D68" i="8" s="1"/>
  <c r="C68" i="10"/>
  <c r="C68" i="11"/>
  <c r="C68" i="12"/>
  <c r="C68" i="13"/>
  <c r="C68" i="14"/>
  <c r="C69" i="5"/>
  <c r="C69" i="8"/>
  <c r="D69" i="8" s="1"/>
  <c r="C69" i="10"/>
  <c r="C69" i="11"/>
  <c r="C69" i="12"/>
  <c r="C69" i="13"/>
  <c r="C69" i="14"/>
  <c r="C70" i="5"/>
  <c r="C70" i="8"/>
  <c r="D70" i="8" s="1"/>
  <c r="C70" i="10"/>
  <c r="C70" i="11"/>
  <c r="C70" i="12"/>
  <c r="C70" i="13"/>
  <c r="C70" i="14"/>
  <c r="C71" i="5"/>
  <c r="C71" i="8"/>
  <c r="D71" i="8" s="1"/>
  <c r="C71" i="10"/>
  <c r="C71" i="11"/>
  <c r="C71" i="12"/>
  <c r="C71" i="13"/>
  <c r="C71" i="14"/>
  <c r="C72" i="5"/>
  <c r="C72" i="8"/>
  <c r="D72" i="8" s="1"/>
  <c r="C72" i="10"/>
  <c r="C72" i="11"/>
  <c r="C72" i="12"/>
  <c r="C72" i="13"/>
  <c r="C72" i="14"/>
  <c r="C73" i="5"/>
  <c r="C73" i="8"/>
  <c r="D73" i="8" s="1"/>
  <c r="C73" i="10"/>
  <c r="C73" i="11"/>
  <c r="C73" i="12"/>
  <c r="C73" i="13"/>
  <c r="C73" i="14"/>
  <c r="C74" i="5"/>
  <c r="C74" i="8"/>
  <c r="D74" i="8" s="1"/>
  <c r="C74" i="10"/>
  <c r="C74" i="11"/>
  <c r="C74" i="12"/>
  <c r="C74" i="13"/>
  <c r="C74" i="14"/>
  <c r="C75" i="5"/>
  <c r="C75" i="8"/>
  <c r="D75" i="8" s="1"/>
  <c r="C75" i="10"/>
  <c r="C75" i="11"/>
  <c r="C75" i="12"/>
  <c r="C75" i="13"/>
  <c r="C75" i="14"/>
  <c r="C76" i="5"/>
  <c r="C76" i="8"/>
  <c r="D76" i="8" s="1"/>
  <c r="C76" i="10"/>
  <c r="C76" i="11"/>
  <c r="C76" i="12"/>
  <c r="C76" i="13"/>
  <c r="C76" i="14"/>
  <c r="C77" i="5"/>
  <c r="C77" i="8"/>
  <c r="D77" i="8" s="1"/>
  <c r="C77" i="10"/>
  <c r="C77" i="11"/>
  <c r="C77" i="12"/>
  <c r="C77" i="13"/>
  <c r="C77" i="14"/>
  <c r="C78" i="5"/>
  <c r="C78" i="8"/>
  <c r="D78" i="8" s="1"/>
  <c r="C78" i="10"/>
  <c r="C78" i="11"/>
  <c r="C78" i="12"/>
  <c r="C78" i="13"/>
  <c r="C78" i="14"/>
  <c r="C79" i="5"/>
  <c r="C79" i="8"/>
  <c r="D79" i="8" s="1"/>
  <c r="C79" i="10"/>
  <c r="C79" i="11"/>
  <c r="C79" i="12"/>
  <c r="C79" i="13"/>
  <c r="C79" i="14"/>
  <c r="C80" i="5"/>
  <c r="C80" i="8"/>
  <c r="D80" i="8" s="1"/>
  <c r="C80" i="10"/>
  <c r="C80" i="11"/>
  <c r="C80" i="12"/>
  <c r="C80" i="13"/>
  <c r="C80" i="14"/>
  <c r="C81" i="5"/>
  <c r="C81" i="8"/>
  <c r="D81" i="8" s="1"/>
  <c r="C81" i="10"/>
  <c r="C81" i="11"/>
  <c r="C81" i="12"/>
  <c r="C81" i="13"/>
  <c r="C81" i="14"/>
  <c r="C82" i="5"/>
  <c r="C82" i="8"/>
  <c r="D82" i="8" s="1"/>
  <c r="C82" i="10"/>
  <c r="C82" i="11"/>
  <c r="C82" i="12"/>
  <c r="C82" i="13"/>
  <c r="C82" i="14"/>
  <c r="C83" i="5"/>
  <c r="C83" i="8"/>
  <c r="D83" i="8" s="1"/>
  <c r="C83" i="10"/>
  <c r="C83" i="11"/>
  <c r="C83" i="12"/>
  <c r="C83" i="13"/>
  <c r="C83" i="14"/>
  <c r="C84" i="5"/>
  <c r="C84" i="8"/>
  <c r="D84" i="8" s="1"/>
  <c r="C84" i="10"/>
  <c r="C84" i="11"/>
  <c r="C84" i="12"/>
  <c r="C84" i="13"/>
  <c r="C84" i="14"/>
  <c r="C85" i="5"/>
  <c r="C85" i="8"/>
  <c r="D85" i="8" s="1"/>
  <c r="C85" i="10"/>
  <c r="C85" i="11"/>
  <c r="C85" i="12"/>
  <c r="C85" i="13"/>
  <c r="C85" i="14"/>
  <c r="C86" i="5"/>
  <c r="C86" i="8"/>
  <c r="D86" i="8" s="1"/>
  <c r="C86" i="10"/>
  <c r="C86" i="11"/>
  <c r="C86" i="12"/>
  <c r="C86" i="13"/>
  <c r="C86" i="14"/>
  <c r="C87" i="5"/>
  <c r="C87" i="8"/>
  <c r="D87" i="8" s="1"/>
  <c r="C87" i="10"/>
  <c r="C87" i="11"/>
  <c r="C87" i="12"/>
  <c r="C87" i="13"/>
  <c r="C87" i="14"/>
  <c r="C88" i="5"/>
  <c r="C88" i="8"/>
  <c r="D88" i="8" s="1"/>
  <c r="C88" i="10"/>
  <c r="C88" i="11"/>
  <c r="C88" i="12"/>
  <c r="C88" i="13"/>
  <c r="C88" i="14"/>
  <c r="C89" i="5"/>
  <c r="C89" i="8"/>
  <c r="D89" i="8" s="1"/>
  <c r="C89" i="10"/>
  <c r="C89" i="11"/>
  <c r="C89" i="12"/>
  <c r="C89" i="13"/>
  <c r="C89" i="14"/>
  <c r="C90" i="5"/>
  <c r="C90" i="8"/>
  <c r="D90" i="8" s="1"/>
  <c r="C90" i="10"/>
  <c r="C90" i="11"/>
  <c r="C90" i="12"/>
  <c r="C90" i="13"/>
  <c r="C90" i="14"/>
  <c r="C91" i="5"/>
  <c r="C91" i="8"/>
  <c r="D91" i="8" s="1"/>
  <c r="C91" i="10"/>
  <c r="C91" i="11"/>
  <c r="C91" i="12"/>
  <c r="C91" i="13"/>
  <c r="C91" i="14"/>
  <c r="C92" i="5"/>
  <c r="C92" i="8"/>
  <c r="D92" i="8" s="1"/>
  <c r="C92" i="10"/>
  <c r="C92" i="11"/>
  <c r="C92" i="12"/>
  <c r="C92" i="13"/>
  <c r="C92" i="14"/>
  <c r="C93" i="5"/>
  <c r="C93" i="8"/>
  <c r="D93" i="8" s="1"/>
  <c r="C93" i="10"/>
  <c r="C93" i="11"/>
  <c r="C93" i="12"/>
  <c r="C93" i="13"/>
  <c r="C93" i="14"/>
  <c r="C94" i="5"/>
  <c r="C94" i="8"/>
  <c r="D94" i="8" s="1"/>
  <c r="C94" i="10"/>
  <c r="C94" i="11"/>
  <c r="C94" i="12"/>
  <c r="C94" i="13"/>
  <c r="C94" i="14"/>
  <c r="C95" i="5"/>
  <c r="C95" i="8"/>
  <c r="D95" i="8" s="1"/>
  <c r="C95" i="10"/>
  <c r="C95" i="11"/>
  <c r="C95" i="12"/>
  <c r="C95" i="13"/>
  <c r="C95" i="14"/>
  <c r="C96" i="5"/>
  <c r="C96" i="8"/>
  <c r="D96" i="8" s="1"/>
  <c r="C96" i="10"/>
  <c r="C96" i="11"/>
  <c r="C96" i="12"/>
  <c r="C96" i="13"/>
  <c r="C96" i="14"/>
  <c r="C97" i="5"/>
  <c r="C97" i="8"/>
  <c r="D97" i="8" s="1"/>
  <c r="C97" i="10"/>
  <c r="C97" i="11"/>
  <c r="C97" i="12"/>
  <c r="C97" i="13"/>
  <c r="C97" i="14"/>
  <c r="C98" i="5"/>
  <c r="C98" i="8"/>
  <c r="D98" i="8" s="1"/>
  <c r="C98" i="10"/>
  <c r="C98" i="11"/>
  <c r="C98" i="12"/>
  <c r="C98" i="13"/>
  <c r="C98" i="14"/>
  <c r="C99" i="5"/>
  <c r="C99" i="8"/>
  <c r="D99" i="8" s="1"/>
  <c r="C99" i="10"/>
  <c r="C99" i="11"/>
  <c r="C99" i="12"/>
  <c r="C99" i="13"/>
  <c r="C99" i="14"/>
  <c r="C100" i="5"/>
  <c r="C100" i="8"/>
  <c r="D100" i="8" s="1"/>
  <c r="C100" i="10"/>
  <c r="C100" i="11"/>
  <c r="C100" i="12"/>
  <c r="C100" i="13"/>
  <c r="C100" i="14"/>
  <c r="C101" i="5"/>
  <c r="C101" i="8"/>
  <c r="D101" i="8" s="1"/>
  <c r="C101" i="10"/>
  <c r="C101" i="11"/>
  <c r="C101" i="12"/>
  <c r="C101" i="13"/>
  <c r="C101" i="14"/>
  <c r="C102" i="5"/>
  <c r="C102" i="8"/>
  <c r="D102" i="8" s="1"/>
  <c r="C102" i="10"/>
  <c r="C102" i="11"/>
  <c r="C102" i="12"/>
  <c r="C102" i="13"/>
  <c r="C102" i="14"/>
  <c r="C103" i="5"/>
  <c r="C103" i="8"/>
  <c r="D103" i="8" s="1"/>
  <c r="C103" i="10"/>
  <c r="C103" i="11"/>
  <c r="C103" i="12"/>
  <c r="C103" i="13"/>
  <c r="C103" i="14"/>
  <c r="C104" i="5"/>
  <c r="C104" i="8"/>
  <c r="D104" i="8" s="1"/>
  <c r="C104" i="10"/>
  <c r="C104" i="11"/>
  <c r="C104" i="12"/>
  <c r="C104" i="13"/>
  <c r="C104" i="14"/>
  <c r="C105" i="5"/>
  <c r="C105" i="8"/>
  <c r="D105" i="8" s="1"/>
  <c r="C105" i="10"/>
  <c r="C105" i="11"/>
  <c r="C105" i="12"/>
  <c r="C105" i="13"/>
  <c r="C105" i="14"/>
  <c r="C106" i="5"/>
  <c r="C106" i="8"/>
  <c r="D106" i="8" s="1"/>
  <c r="C106" i="10"/>
  <c r="C106" i="11"/>
  <c r="C106" i="12"/>
  <c r="C106" i="13"/>
  <c r="C106" i="14"/>
  <c r="C107" i="5"/>
  <c r="C107" i="8"/>
  <c r="D107" i="8" s="1"/>
  <c r="C107" i="10"/>
  <c r="C107" i="11"/>
  <c r="C107" i="12"/>
  <c r="C107" i="13"/>
  <c r="C107" i="14"/>
  <c r="C108" i="5"/>
  <c r="C108" i="8"/>
  <c r="D108" i="8" s="1"/>
  <c r="C108" i="10"/>
  <c r="C108" i="11"/>
  <c r="C108" i="12"/>
  <c r="C108" i="13"/>
  <c r="C108" i="14"/>
  <c r="C109" i="5"/>
  <c r="C109" i="8"/>
  <c r="D109" i="8" s="1"/>
  <c r="C109" i="10"/>
  <c r="C109" i="11"/>
  <c r="C109" i="12"/>
  <c r="C109" i="13"/>
  <c r="C109" i="14"/>
  <c r="C110" i="5"/>
  <c r="C110" i="8"/>
  <c r="D110" i="8" s="1"/>
  <c r="C110" i="10"/>
  <c r="C110" i="11"/>
  <c r="C110" i="12"/>
  <c r="C110" i="13"/>
  <c r="C110" i="14"/>
  <c r="C111" i="5"/>
  <c r="C111" i="8"/>
  <c r="D111" i="8" s="1"/>
  <c r="C111" i="10"/>
  <c r="C111" i="11"/>
  <c r="C111" i="12"/>
  <c r="C111" i="13"/>
  <c r="C111" i="14"/>
  <c r="C112" i="5"/>
  <c r="C112" i="8"/>
  <c r="D112" i="8" s="1"/>
  <c r="C112" i="10"/>
  <c r="C112" i="11"/>
  <c r="C112" i="12"/>
  <c r="C112" i="13"/>
  <c r="C112" i="14"/>
  <c r="C113" i="5"/>
  <c r="C113" i="8"/>
  <c r="D113" i="8" s="1"/>
  <c r="C113" i="10"/>
  <c r="C113" i="11"/>
  <c r="C113" i="12"/>
  <c r="C113" i="13"/>
  <c r="C113" i="14"/>
  <c r="C114" i="5"/>
  <c r="C114" i="8"/>
  <c r="D114" i="8" s="1"/>
  <c r="C114" i="10"/>
  <c r="C114" i="11"/>
  <c r="C114" i="12"/>
  <c r="C114" i="13"/>
  <c r="C114" i="14"/>
  <c r="C115" i="5"/>
  <c r="C115" i="8"/>
  <c r="D115" i="8" s="1"/>
  <c r="C115" i="10"/>
  <c r="C115" i="11"/>
  <c r="C115" i="12"/>
  <c r="C115" i="13"/>
  <c r="C115" i="14"/>
  <c r="C116" i="5"/>
  <c r="C116" i="8"/>
  <c r="D116" i="8" s="1"/>
  <c r="C116" i="10"/>
  <c r="C116" i="11"/>
  <c r="C116" i="12"/>
  <c r="C116" i="13"/>
  <c r="C116" i="14"/>
  <c r="C117" i="5"/>
  <c r="C117" i="8"/>
  <c r="D117" i="8" s="1"/>
  <c r="C117" i="10"/>
  <c r="C117" i="11"/>
  <c r="C117" i="12"/>
  <c r="C117" i="13"/>
  <c r="C117" i="14"/>
  <c r="C118" i="5"/>
  <c r="C118" i="8"/>
  <c r="D118" i="8" s="1"/>
  <c r="C118" i="10"/>
  <c r="C118" i="11"/>
  <c r="C118" i="12"/>
  <c r="C118" i="13"/>
  <c r="C118" i="14"/>
  <c r="C119" i="5"/>
  <c r="C119" i="8"/>
  <c r="D119" i="8" s="1"/>
  <c r="C119" i="10"/>
  <c r="C119" i="11"/>
  <c r="C119" i="12"/>
  <c r="C119" i="13"/>
  <c r="C119" i="14"/>
  <c r="C120" i="5"/>
  <c r="C120" i="8"/>
  <c r="D120" i="8" s="1"/>
  <c r="C120" i="10"/>
  <c r="C120" i="11"/>
  <c r="C120" i="12"/>
  <c r="C120" i="13"/>
  <c r="C120" i="14"/>
  <c r="C121" i="5"/>
  <c r="C121" i="8"/>
  <c r="D121" i="8" s="1"/>
  <c r="C121" i="10"/>
  <c r="C121" i="11"/>
  <c r="C121" i="12"/>
  <c r="C121" i="13"/>
  <c r="C121" i="14"/>
  <c r="C122" i="5"/>
  <c r="C122" i="8"/>
  <c r="D122" i="8" s="1"/>
  <c r="C122" i="10"/>
  <c r="C122" i="11"/>
  <c r="C122" i="12"/>
  <c r="C122" i="13"/>
  <c r="C122" i="14"/>
  <c r="C123" i="5"/>
  <c r="C123" i="8"/>
  <c r="D123" i="8" s="1"/>
  <c r="C123" i="10"/>
  <c r="C123" i="11"/>
  <c r="C123" i="12"/>
  <c r="C123" i="13"/>
  <c r="C123" i="14"/>
  <c r="C124" i="5"/>
  <c r="C124" i="8"/>
  <c r="D124" i="8" s="1"/>
  <c r="C124" i="10"/>
  <c r="C124" i="11"/>
  <c r="C124" i="12"/>
  <c r="C124" i="13"/>
  <c r="C124" i="14"/>
  <c r="C125" i="5"/>
  <c r="C125" i="8"/>
  <c r="D125" i="8" s="1"/>
  <c r="C125" i="10"/>
  <c r="C125" i="11"/>
  <c r="C125" i="12"/>
  <c r="C125" i="13"/>
  <c r="C125" i="14"/>
  <c r="C126" i="5"/>
  <c r="C126" i="8"/>
  <c r="D126" i="8" s="1"/>
  <c r="C126" i="10"/>
  <c r="C126" i="11"/>
  <c r="C126" i="12"/>
  <c r="C126" i="13"/>
  <c r="C126" i="14"/>
  <c r="C127" i="5"/>
  <c r="C127" i="8"/>
  <c r="D127" i="8" s="1"/>
  <c r="C127" i="10"/>
  <c r="C127" i="11"/>
  <c r="C127" i="12"/>
  <c r="C127" i="13"/>
  <c r="C127" i="14"/>
  <c r="C128" i="5"/>
  <c r="C128" i="8"/>
  <c r="D128" i="8" s="1"/>
  <c r="C128" i="10"/>
  <c r="C128" i="11"/>
  <c r="C128" i="12"/>
  <c r="C128" i="13"/>
  <c r="C128" i="14"/>
  <c r="C129" i="5"/>
  <c r="C129" i="8"/>
  <c r="D129" i="8" s="1"/>
  <c r="C129" i="10"/>
  <c r="C129" i="11"/>
  <c r="C129" i="12"/>
  <c r="C129" i="13"/>
  <c r="C129" i="14"/>
  <c r="C130" i="5"/>
  <c r="C130" i="8"/>
  <c r="D130" i="8" s="1"/>
  <c r="C130" i="10"/>
  <c r="C130" i="11"/>
  <c r="C130" i="12"/>
  <c r="C130" i="13"/>
  <c r="C130" i="14"/>
  <c r="C131" i="5"/>
  <c r="C131" i="8"/>
  <c r="D131" i="8" s="1"/>
  <c r="C131" i="10"/>
  <c r="C131" i="11"/>
  <c r="C131" i="12"/>
  <c r="C131" i="13"/>
  <c r="C131" i="14"/>
  <c r="C132" i="5"/>
  <c r="C132" i="8"/>
  <c r="D132" i="8" s="1"/>
  <c r="C132" i="10"/>
  <c r="C132" i="11"/>
  <c r="C132" i="12"/>
  <c r="C132" i="13"/>
  <c r="C132" i="14"/>
  <c r="C133" i="5"/>
  <c r="C133" i="8"/>
  <c r="D133" i="8" s="1"/>
  <c r="C133" i="10"/>
  <c r="C133" i="11"/>
  <c r="C133" i="12"/>
  <c r="C133" i="13"/>
  <c r="C133" i="14"/>
  <c r="C134" i="5"/>
  <c r="C134" i="8"/>
  <c r="D134" i="8" s="1"/>
  <c r="C134" i="10"/>
  <c r="C134" i="11"/>
  <c r="C134" i="12"/>
  <c r="C134" i="13"/>
  <c r="C134" i="14"/>
  <c r="C135" i="5"/>
  <c r="C135" i="8"/>
  <c r="D135" i="8" s="1"/>
  <c r="C135" i="10"/>
  <c r="C135" i="11"/>
  <c r="C135" i="12"/>
  <c r="C135" i="13"/>
  <c r="C135" i="14"/>
  <c r="C136" i="5"/>
  <c r="C136" i="8"/>
  <c r="D136" i="8" s="1"/>
  <c r="C136" i="10"/>
  <c r="C136" i="11"/>
  <c r="C136" i="12"/>
  <c r="C136" i="13"/>
  <c r="C136" i="14"/>
  <c r="C137" i="5"/>
  <c r="C137" i="8"/>
  <c r="D137" i="8" s="1"/>
  <c r="C137" i="10"/>
  <c r="C137" i="11"/>
  <c r="C137" i="12"/>
  <c r="C137" i="13"/>
  <c r="C137" i="14"/>
  <c r="C138" i="5"/>
  <c r="C138" i="8"/>
  <c r="D138" i="8" s="1"/>
  <c r="C138" i="10"/>
  <c r="C138" i="11"/>
  <c r="C138" i="12"/>
  <c r="C138" i="13"/>
  <c r="C138" i="14"/>
  <c r="C139" i="5"/>
  <c r="C139" i="8"/>
  <c r="D139" i="8" s="1"/>
  <c r="C139" i="10"/>
  <c r="C139" i="11"/>
  <c r="C139" i="12"/>
  <c r="C139" i="13"/>
  <c r="C139" i="14"/>
  <c r="C140" i="5"/>
  <c r="C140" i="8"/>
  <c r="D140" i="8" s="1"/>
  <c r="C140" i="10"/>
  <c r="C140" i="11"/>
  <c r="C140" i="12"/>
  <c r="C140" i="13"/>
  <c r="C140" i="14"/>
  <c r="C141" i="5"/>
  <c r="C141" i="8"/>
  <c r="D141" i="8" s="1"/>
  <c r="C141" i="10"/>
  <c r="C141" i="11"/>
  <c r="C141" i="12"/>
  <c r="C141" i="13"/>
  <c r="C141" i="14"/>
  <c r="C142" i="5"/>
  <c r="C142" i="8"/>
  <c r="D142" i="8" s="1"/>
  <c r="C142" i="10"/>
  <c r="C142" i="11"/>
  <c r="C142" i="12"/>
  <c r="C142" i="13"/>
  <c r="C142" i="14"/>
  <c r="C143" i="5"/>
  <c r="C143" i="8"/>
  <c r="D143" i="8" s="1"/>
  <c r="C143" i="10"/>
  <c r="C143" i="11"/>
  <c r="C143" i="12"/>
  <c r="C143" i="13"/>
  <c r="C143" i="14"/>
  <c r="C144" i="5"/>
  <c r="C144" i="8"/>
  <c r="D144" i="8" s="1"/>
  <c r="C144" i="10"/>
  <c r="C144" i="11"/>
  <c r="C144" i="12"/>
  <c r="C144" i="13"/>
  <c r="C144" i="14"/>
  <c r="C145" i="5"/>
  <c r="C145" i="8"/>
  <c r="D145" i="8" s="1"/>
  <c r="C145" i="10"/>
  <c r="C145" i="11"/>
  <c r="C145" i="12"/>
  <c r="C145" i="13"/>
  <c r="C145" i="14"/>
  <c r="C146" i="5"/>
  <c r="C146" i="8"/>
  <c r="D146" i="8" s="1"/>
  <c r="C146" i="10"/>
  <c r="C146" i="11"/>
  <c r="C146" i="12"/>
  <c r="C146" i="13"/>
  <c r="C146" i="14"/>
  <c r="C147" i="5"/>
  <c r="C147" i="8"/>
  <c r="D147" i="8" s="1"/>
  <c r="C147" i="10"/>
  <c r="C147" i="11"/>
  <c r="C147" i="12"/>
  <c r="C147" i="13"/>
  <c r="C147" i="14"/>
  <c r="C148" i="5"/>
  <c r="C148" i="8"/>
  <c r="D148" i="8" s="1"/>
  <c r="C148" i="10"/>
  <c r="C148" i="11"/>
  <c r="C148" i="12"/>
  <c r="C148" i="13"/>
  <c r="C148" i="14"/>
  <c r="C149" i="5"/>
  <c r="C149" i="8"/>
  <c r="D149" i="8" s="1"/>
  <c r="C149" i="10"/>
  <c r="C149" i="11"/>
  <c r="C149" i="12"/>
  <c r="C149" i="13"/>
  <c r="C149" i="14"/>
  <c r="C150" i="5"/>
  <c r="C150" i="8"/>
  <c r="D150" i="8" s="1"/>
  <c r="C150" i="10"/>
  <c r="C150" i="11"/>
  <c r="C150" i="12"/>
  <c r="C150" i="13"/>
  <c r="C150" i="14"/>
  <c r="C151" i="5"/>
  <c r="C151" i="8"/>
  <c r="D151" i="8" s="1"/>
  <c r="C151" i="10"/>
  <c r="C151" i="11"/>
  <c r="C151" i="12"/>
  <c r="C151" i="13"/>
  <c r="C151" i="14"/>
  <c r="C152" i="5"/>
  <c r="C152" i="8"/>
  <c r="D152" i="8" s="1"/>
  <c r="C152" i="10"/>
  <c r="C152" i="11"/>
  <c r="C152" i="12"/>
  <c r="C152" i="13"/>
  <c r="C152" i="14"/>
  <c r="C153" i="5"/>
  <c r="C153" i="8"/>
  <c r="D153" i="8" s="1"/>
  <c r="C153" i="10"/>
  <c r="C153" i="11"/>
  <c r="C153" i="12"/>
  <c r="C153" i="13"/>
  <c r="C153" i="14"/>
  <c r="C154" i="5"/>
  <c r="C154" i="8"/>
  <c r="D154" i="8" s="1"/>
  <c r="C154" i="10"/>
  <c r="C154" i="11"/>
  <c r="C154" i="12"/>
  <c r="C154" i="13"/>
  <c r="C154" i="14"/>
  <c r="C155" i="5"/>
  <c r="C155" i="8"/>
  <c r="D155" i="8" s="1"/>
  <c r="C155" i="10"/>
  <c r="C155" i="11"/>
  <c r="C155" i="12"/>
  <c r="C155" i="13"/>
  <c r="C155" i="14"/>
  <c r="C156" i="5"/>
  <c r="C156" i="8"/>
  <c r="D156" i="8" s="1"/>
  <c r="C156" i="10"/>
  <c r="C156" i="11"/>
  <c r="C156" i="12"/>
  <c r="C156" i="13"/>
  <c r="C156" i="14"/>
  <c r="C157" i="5"/>
  <c r="C157" i="8"/>
  <c r="D157" i="8" s="1"/>
  <c r="C157" i="10"/>
  <c r="C157" i="11"/>
  <c r="C157" i="12"/>
  <c r="C157" i="13"/>
  <c r="C157" i="14"/>
  <c r="C158" i="5"/>
  <c r="C158" i="8"/>
  <c r="D158" i="8" s="1"/>
  <c r="C158" i="10"/>
  <c r="C158" i="11"/>
  <c r="C158" i="12"/>
  <c r="C158" i="13"/>
  <c r="C158" i="14"/>
  <c r="C159" i="5"/>
  <c r="C159" i="8"/>
  <c r="D159" i="8" s="1"/>
  <c r="C159" i="10"/>
  <c r="C159" i="11"/>
  <c r="C159" i="12"/>
  <c r="C159" i="13"/>
  <c r="C159" i="14"/>
  <c r="C160" i="5"/>
  <c r="C160" i="8"/>
  <c r="D160" i="8" s="1"/>
  <c r="C160" i="10"/>
  <c r="C160" i="11"/>
  <c r="C160" i="12"/>
  <c r="C160" i="13"/>
  <c r="C160" i="14"/>
  <c r="C161" i="5"/>
  <c r="C161" i="8"/>
  <c r="D161" i="8" s="1"/>
  <c r="C161" i="10"/>
  <c r="C161" i="11"/>
  <c r="C161" i="12"/>
  <c r="C161" i="13"/>
  <c r="C161" i="14"/>
  <c r="C162" i="5"/>
  <c r="C162" i="8"/>
  <c r="D162" i="8" s="1"/>
  <c r="C162" i="10"/>
  <c r="C162" i="11"/>
  <c r="C162" i="12"/>
  <c r="C162" i="13"/>
  <c r="C162" i="14"/>
  <c r="C163" i="5"/>
  <c r="C163" i="8"/>
  <c r="D163" i="8" s="1"/>
  <c r="C163" i="10"/>
  <c r="C163" i="11"/>
  <c r="C163" i="12"/>
  <c r="C163" i="13"/>
  <c r="C163" i="14"/>
  <c r="C164" i="5"/>
  <c r="C164" i="8"/>
  <c r="D164" i="8" s="1"/>
  <c r="C164" i="10"/>
  <c r="C164" i="11"/>
  <c r="C164" i="12"/>
  <c r="C164" i="13"/>
  <c r="C164" i="14"/>
  <c r="C165" i="5"/>
  <c r="C165" i="8"/>
  <c r="D165" i="8" s="1"/>
  <c r="C165" i="10"/>
  <c r="C165" i="11"/>
  <c r="C165" i="12"/>
  <c r="C165" i="13"/>
  <c r="C165" i="14"/>
  <c r="C166" i="5"/>
  <c r="C166" i="8"/>
  <c r="D166" i="8" s="1"/>
  <c r="C166" i="10"/>
  <c r="C166" i="11"/>
  <c r="C166" i="12"/>
  <c r="C166" i="13"/>
  <c r="C166" i="14"/>
  <c r="C167" i="5"/>
  <c r="C167" i="8"/>
  <c r="D167" i="8" s="1"/>
  <c r="C167" i="10"/>
  <c r="C167" i="11"/>
  <c r="C167" i="12"/>
  <c r="C167" i="13"/>
  <c r="C167" i="14"/>
  <c r="C168" i="5"/>
  <c r="C168" i="8"/>
  <c r="D168" i="8" s="1"/>
  <c r="C168" i="10"/>
  <c r="C168" i="11"/>
  <c r="C168" i="12"/>
  <c r="C168" i="13"/>
  <c r="C168" i="14"/>
  <c r="C169" i="5"/>
  <c r="C169" i="8"/>
  <c r="D169" i="8" s="1"/>
  <c r="C169" i="10"/>
  <c r="C169" i="11"/>
  <c r="C169" i="12"/>
  <c r="C169" i="13"/>
  <c r="C169" i="14"/>
  <c r="C170" i="5"/>
  <c r="C170" i="8"/>
  <c r="D170" i="8" s="1"/>
  <c r="C170" i="10"/>
  <c r="C170" i="11"/>
  <c r="C170" i="12"/>
  <c r="C170" i="13"/>
  <c r="C170" i="14"/>
  <c r="C171" i="5"/>
  <c r="C171" i="8"/>
  <c r="D171" i="8" s="1"/>
  <c r="C171" i="10"/>
  <c r="C171" i="11"/>
  <c r="C171" i="12"/>
  <c r="C171" i="13"/>
  <c r="C171" i="14"/>
  <c r="C172" i="5"/>
  <c r="C172" i="8"/>
  <c r="D172" i="8" s="1"/>
  <c r="C172" i="10"/>
  <c r="C172" i="11"/>
  <c r="C172" i="12"/>
  <c r="C172" i="13"/>
  <c r="C172" i="14"/>
  <c r="C173" i="5"/>
  <c r="C173" i="8"/>
  <c r="D173" i="8" s="1"/>
  <c r="C173" i="10"/>
  <c r="C173" i="11"/>
  <c r="C173" i="12"/>
  <c r="C173" i="13"/>
  <c r="C173" i="14"/>
  <c r="C174" i="5"/>
  <c r="C174" i="8"/>
  <c r="D174" i="8" s="1"/>
  <c r="C174" i="10"/>
  <c r="C174" i="11"/>
  <c r="C174" i="12"/>
  <c r="C174" i="13"/>
  <c r="C174" i="14"/>
  <c r="C175" i="5"/>
  <c r="C175" i="8"/>
  <c r="D175" i="8" s="1"/>
  <c r="C175" i="10"/>
  <c r="C175" i="11"/>
  <c r="C175" i="12"/>
  <c r="C175" i="13"/>
  <c r="C175" i="14"/>
  <c r="C176" i="5"/>
  <c r="C176" i="8"/>
  <c r="D176" i="8" s="1"/>
  <c r="C176" i="10"/>
  <c r="C176" i="11"/>
  <c r="C176" i="12"/>
  <c r="C176" i="13"/>
  <c r="C176" i="14"/>
  <c r="C177" i="5"/>
  <c r="C177" i="8"/>
  <c r="D177" i="8" s="1"/>
  <c r="C177" i="10"/>
  <c r="C177" i="11"/>
  <c r="C177" i="12"/>
  <c r="C177" i="13"/>
  <c r="C177" i="14"/>
  <c r="C178" i="5"/>
  <c r="C178" i="8"/>
  <c r="D178" i="8" s="1"/>
  <c r="C178" i="10"/>
  <c r="C178" i="11"/>
  <c r="C178" i="12"/>
  <c r="C178" i="13"/>
  <c r="C178" i="14"/>
  <c r="C179" i="5"/>
  <c r="C179" i="8"/>
  <c r="D179" i="8" s="1"/>
  <c r="C179" i="10"/>
  <c r="C179" i="11"/>
  <c r="C179" i="12"/>
  <c r="C179" i="13"/>
  <c r="C179" i="14"/>
  <c r="C180" i="5"/>
  <c r="C180" i="8"/>
  <c r="D180" i="8" s="1"/>
  <c r="C180" i="10"/>
  <c r="C180" i="11"/>
  <c r="C180" i="12"/>
  <c r="C180" i="13"/>
  <c r="C180" i="14"/>
  <c r="C181" i="5"/>
  <c r="C181" i="8"/>
  <c r="D181" i="8" s="1"/>
  <c r="C181" i="10"/>
  <c r="C181" i="11"/>
  <c r="C181" i="12"/>
  <c r="C181" i="13"/>
  <c r="C181" i="14"/>
  <c r="C182" i="5"/>
  <c r="C182" i="8"/>
  <c r="D182" i="8" s="1"/>
  <c r="C182" i="10"/>
  <c r="C182" i="11"/>
  <c r="C182" i="12"/>
  <c r="C182" i="13"/>
  <c r="C182" i="14"/>
  <c r="C183" i="5"/>
  <c r="C183" i="8"/>
  <c r="D183" i="8" s="1"/>
  <c r="C183" i="10"/>
  <c r="C183" i="11"/>
  <c r="C183" i="12"/>
  <c r="C183" i="13"/>
  <c r="C183" i="14"/>
  <c r="C184" i="5"/>
  <c r="C184" i="8"/>
  <c r="D184" i="8" s="1"/>
  <c r="C184" i="10"/>
  <c r="C184" i="11"/>
  <c r="C184" i="12"/>
  <c r="C184" i="13"/>
  <c r="C184" i="14"/>
  <c r="C185" i="5"/>
  <c r="C185" i="8"/>
  <c r="D185" i="8" s="1"/>
  <c r="C185" i="10"/>
  <c r="C185" i="11"/>
  <c r="C185" i="12"/>
  <c r="C185" i="13"/>
  <c r="C185" i="14"/>
  <c r="C186" i="5"/>
  <c r="C186" i="8"/>
  <c r="D186" i="8" s="1"/>
  <c r="C186" i="10"/>
  <c r="C186" i="11"/>
  <c r="C186" i="12"/>
  <c r="C186" i="13"/>
  <c r="C186" i="14"/>
  <c r="C187" i="5"/>
  <c r="C187" i="8"/>
  <c r="D187" i="8" s="1"/>
  <c r="C187" i="10"/>
  <c r="C187" i="11"/>
  <c r="C187" i="12"/>
  <c r="C187" i="13"/>
  <c r="C187" i="14"/>
  <c r="C188" i="5"/>
  <c r="C188" i="8"/>
  <c r="D188" i="8" s="1"/>
  <c r="C188" i="10"/>
  <c r="C188" i="11"/>
  <c r="C188" i="12"/>
  <c r="C188" i="13"/>
  <c r="C188" i="14"/>
  <c r="C189" i="5"/>
  <c r="C189" i="8"/>
  <c r="D189" i="8" s="1"/>
  <c r="C189" i="10"/>
  <c r="C189" i="11"/>
  <c r="C189" i="12"/>
  <c r="C189" i="13"/>
  <c r="C189" i="14"/>
  <c r="C190" i="5"/>
  <c r="C190" i="8"/>
  <c r="D190" i="8" s="1"/>
  <c r="C190" i="10"/>
  <c r="C190" i="11"/>
  <c r="C190" i="12"/>
  <c r="C190" i="13"/>
  <c r="C190" i="14"/>
  <c r="C191" i="5"/>
  <c r="C191" i="8"/>
  <c r="D191" i="8" s="1"/>
  <c r="C191" i="10"/>
  <c r="C191" i="11"/>
  <c r="C191" i="12"/>
  <c r="C191" i="13"/>
  <c r="C191" i="14"/>
  <c r="C192" i="5"/>
  <c r="C192" i="8"/>
  <c r="D192" i="8" s="1"/>
  <c r="C192" i="10"/>
  <c r="C192" i="11"/>
  <c r="C192" i="12"/>
  <c r="C192" i="13"/>
  <c r="C192" i="14"/>
  <c r="C193" i="5"/>
  <c r="C193" i="8"/>
  <c r="D193" i="8" s="1"/>
  <c r="C193" i="10"/>
  <c r="C193" i="11"/>
  <c r="C193" i="12"/>
  <c r="C193" i="13"/>
  <c r="C193" i="14"/>
  <c r="C194" i="5"/>
  <c r="C194" i="8"/>
  <c r="D194" i="8" s="1"/>
  <c r="C194" i="10"/>
  <c r="C194" i="11"/>
  <c r="C194" i="12"/>
  <c r="C194" i="13"/>
  <c r="C194" i="14"/>
  <c r="C195" i="5"/>
  <c r="C195" i="8"/>
  <c r="D195" i="8" s="1"/>
  <c r="C195" i="10"/>
  <c r="C195" i="11"/>
  <c r="C195" i="12"/>
  <c r="C195" i="13"/>
  <c r="C195" i="14"/>
  <c r="C196" i="5"/>
  <c r="C196" i="8"/>
  <c r="D196" i="8" s="1"/>
  <c r="C196" i="10"/>
  <c r="C196" i="11"/>
  <c r="C196" i="12"/>
  <c r="C196" i="13"/>
  <c r="C196" i="14"/>
  <c r="C197" i="5"/>
  <c r="C197" i="8"/>
  <c r="D197" i="8" s="1"/>
  <c r="C197" i="10"/>
  <c r="C197" i="11"/>
  <c r="C197" i="12"/>
  <c r="C197" i="13"/>
  <c r="C197" i="14"/>
  <c r="C198" i="5"/>
  <c r="C198" i="8"/>
  <c r="D198" i="8" s="1"/>
  <c r="C198" i="10"/>
  <c r="C198" i="11"/>
  <c r="C198" i="12"/>
  <c r="C198" i="13"/>
  <c r="C198" i="14"/>
  <c r="C199" i="5"/>
  <c r="C199" i="8"/>
  <c r="D199" i="8" s="1"/>
  <c r="C199" i="10"/>
  <c r="C199" i="11"/>
  <c r="C199" i="12"/>
  <c r="C199" i="13"/>
  <c r="C199" i="14"/>
  <c r="C200" i="5"/>
  <c r="C200" i="8"/>
  <c r="D200" i="8" s="1"/>
  <c r="C200" i="10"/>
  <c r="C200" i="11"/>
  <c r="C200" i="12"/>
  <c r="C200" i="13"/>
  <c r="C200" i="14"/>
  <c r="C201" i="5"/>
  <c r="C201" i="8"/>
  <c r="D201" i="8" s="1"/>
  <c r="C201" i="10"/>
  <c r="C201" i="11"/>
  <c r="C201" i="12"/>
  <c r="C201" i="13"/>
  <c r="C201" i="14"/>
  <c r="C202" i="5"/>
  <c r="C202" i="8"/>
  <c r="D202" i="8" s="1"/>
  <c r="C202" i="10"/>
  <c r="C202" i="11"/>
  <c r="C202" i="12"/>
  <c r="C202" i="13"/>
  <c r="C202" i="14"/>
  <c r="C203" i="5"/>
  <c r="C203" i="8"/>
  <c r="D203" i="8" s="1"/>
  <c r="C203" i="10"/>
  <c r="C203" i="11"/>
  <c r="C203" i="12"/>
  <c r="C203" i="13"/>
  <c r="C203" i="14"/>
  <c r="C204" i="5"/>
  <c r="C204" i="8"/>
  <c r="D204" i="8" s="1"/>
  <c r="C204" i="10"/>
  <c r="C204" i="11"/>
  <c r="C204" i="12"/>
  <c r="C204" i="13"/>
  <c r="C204" i="14"/>
  <c r="C205" i="5"/>
  <c r="C205" i="8"/>
  <c r="D205" i="8" s="1"/>
  <c r="C205" i="10"/>
  <c r="C205" i="11"/>
  <c r="C205" i="12"/>
  <c r="C205" i="13"/>
  <c r="C205" i="14"/>
  <c r="C206" i="5"/>
  <c r="C206" i="8"/>
  <c r="D206" i="8" s="1"/>
  <c r="C206" i="10"/>
  <c r="C206" i="11"/>
  <c r="C206" i="12"/>
  <c r="C206" i="13"/>
  <c r="C206" i="14"/>
  <c r="C207" i="5"/>
  <c r="C207" i="8"/>
  <c r="D207" i="8" s="1"/>
  <c r="C207" i="10"/>
  <c r="C207" i="11"/>
  <c r="C207" i="12"/>
  <c r="C207" i="13"/>
  <c r="C207" i="14"/>
  <c r="C208" i="5"/>
  <c r="C208" i="8"/>
  <c r="D208" i="8" s="1"/>
  <c r="C208" i="10"/>
  <c r="C208" i="11"/>
  <c r="C208" i="12"/>
  <c r="C208" i="13"/>
  <c r="C208" i="14"/>
  <c r="C209" i="5"/>
  <c r="C209" i="8"/>
  <c r="D209" i="8" s="1"/>
  <c r="C209" i="10"/>
  <c r="C209" i="11"/>
  <c r="C209" i="12"/>
  <c r="C209" i="13"/>
  <c r="C209" i="14"/>
  <c r="C210" i="5"/>
  <c r="C210" i="8"/>
  <c r="D210" i="8" s="1"/>
  <c r="C210" i="10"/>
  <c r="C210" i="11"/>
  <c r="C210" i="12"/>
  <c r="C210" i="13"/>
  <c r="C210" i="14"/>
  <c r="C211" i="5"/>
  <c r="C211" i="8"/>
  <c r="D211" i="8" s="1"/>
  <c r="C211" i="10"/>
  <c r="C211" i="11"/>
  <c r="C211" i="12"/>
  <c r="C211" i="13"/>
  <c r="C211" i="14"/>
  <c r="C212" i="5"/>
  <c r="C212" i="8"/>
  <c r="D212" i="8" s="1"/>
  <c r="C212" i="10"/>
  <c r="C212" i="11"/>
  <c r="C212" i="12"/>
  <c r="C212" i="13"/>
  <c r="C212" i="14"/>
  <c r="C213" i="5"/>
  <c r="C213" i="8"/>
  <c r="D213" i="8" s="1"/>
  <c r="C213" i="10"/>
  <c r="C213" i="11"/>
  <c r="C213" i="12"/>
  <c r="C213" i="13"/>
  <c r="C213" i="14"/>
  <c r="C214" i="5"/>
  <c r="C214" i="8"/>
  <c r="D214" i="8" s="1"/>
  <c r="C214" i="10"/>
  <c r="C214" i="11"/>
  <c r="C214" i="12"/>
  <c r="C214" i="13"/>
  <c r="C214" i="14"/>
  <c r="C215" i="5"/>
  <c r="C215" i="8"/>
  <c r="D215" i="8" s="1"/>
  <c r="C215" i="10"/>
  <c r="C215" i="11"/>
  <c r="C215" i="12"/>
  <c r="C215" i="13"/>
  <c r="C215" i="14"/>
  <c r="C216" i="5"/>
  <c r="C216" i="8"/>
  <c r="D216" i="8" s="1"/>
  <c r="C216" i="10"/>
  <c r="C216" i="11"/>
  <c r="C216" i="12"/>
  <c r="C216" i="13"/>
  <c r="C216" i="14"/>
  <c r="C217" i="5"/>
  <c r="C217" i="8"/>
  <c r="D217" i="8" s="1"/>
  <c r="C217" i="10"/>
  <c r="C217" i="11"/>
  <c r="C217" i="12"/>
  <c r="C217" i="13"/>
  <c r="C217" i="14"/>
  <c r="C218" i="5"/>
  <c r="C218" i="8"/>
  <c r="D218" i="8" s="1"/>
  <c r="C218" i="10"/>
  <c r="C218" i="11"/>
  <c r="C218" i="12"/>
  <c r="C218" i="13"/>
  <c r="C218" i="14"/>
  <c r="C219" i="5"/>
  <c r="C219" i="8"/>
  <c r="D219" i="8" s="1"/>
  <c r="C219" i="10"/>
  <c r="C219" i="11"/>
  <c r="C219" i="12"/>
  <c r="C219" i="13"/>
  <c r="C219" i="14"/>
  <c r="C220" i="5"/>
  <c r="C220" i="8"/>
  <c r="D220" i="8" s="1"/>
  <c r="C220" i="10"/>
  <c r="C220" i="11"/>
  <c r="C220" i="12"/>
  <c r="C220" i="13"/>
  <c r="C220" i="14"/>
  <c r="C221" i="5"/>
  <c r="C221" i="8"/>
  <c r="D221" i="8" s="1"/>
  <c r="C221" i="10"/>
  <c r="C221" i="11"/>
  <c r="C221" i="12"/>
  <c r="C221" i="13"/>
  <c r="C221" i="14"/>
  <c r="C222" i="5"/>
  <c r="C222" i="8"/>
  <c r="D222" i="8" s="1"/>
  <c r="C222" i="10"/>
  <c r="C222" i="11"/>
  <c r="C222" i="12"/>
  <c r="C222" i="13"/>
  <c r="C222" i="14"/>
  <c r="C223" i="5"/>
  <c r="C223" i="8"/>
  <c r="D223" i="8" s="1"/>
  <c r="C223" i="10"/>
  <c r="C223" i="11"/>
  <c r="C223" i="12"/>
  <c r="C223" i="13"/>
  <c r="C223" i="14"/>
  <c r="C224" i="5"/>
  <c r="C224" i="8"/>
  <c r="D224" i="8" s="1"/>
  <c r="C224" i="10"/>
  <c r="C224" i="11"/>
  <c r="C224" i="12"/>
  <c r="C224" i="13"/>
  <c r="C224" i="14"/>
  <c r="C225" i="5"/>
  <c r="C225" i="8"/>
  <c r="D225" i="8" s="1"/>
  <c r="C225" i="10"/>
  <c r="C225" i="11"/>
  <c r="C225" i="12"/>
  <c r="C225" i="13"/>
  <c r="C225" i="14"/>
  <c r="C226" i="5"/>
  <c r="C226" i="8"/>
  <c r="D226" i="8" s="1"/>
  <c r="C226" i="10"/>
  <c r="C226" i="11"/>
  <c r="C226" i="12"/>
  <c r="C226" i="13"/>
  <c r="C226" i="14"/>
  <c r="C227" i="5"/>
  <c r="C227" i="8"/>
  <c r="D227" i="8" s="1"/>
  <c r="C227" i="10"/>
  <c r="C227" i="11"/>
  <c r="C227" i="12"/>
  <c r="C227" i="13"/>
  <c r="C227" i="14"/>
  <c r="C228" i="5"/>
  <c r="C228" i="8"/>
  <c r="D228" i="8" s="1"/>
  <c r="C228" i="10"/>
  <c r="C228" i="11"/>
  <c r="C228" i="12"/>
  <c r="C228" i="13"/>
  <c r="C228" i="14"/>
  <c r="C229" i="5"/>
  <c r="C229" i="8"/>
  <c r="D229" i="8" s="1"/>
  <c r="C229" i="10"/>
  <c r="C229" i="11"/>
  <c r="C229" i="12"/>
  <c r="C229" i="13"/>
  <c r="C229" i="14"/>
  <c r="C230" i="5"/>
  <c r="C230" i="8"/>
  <c r="D230" i="8" s="1"/>
  <c r="C230" i="10"/>
  <c r="C230" i="11"/>
  <c r="C230" i="12"/>
  <c r="C230" i="13"/>
  <c r="C230" i="14"/>
  <c r="C231" i="5"/>
  <c r="C231" i="8"/>
  <c r="D231" i="8" s="1"/>
  <c r="C231" i="10"/>
  <c r="C231" i="11"/>
  <c r="C231" i="12"/>
  <c r="C231" i="13"/>
  <c r="C231" i="14"/>
  <c r="C232" i="5"/>
  <c r="C232" i="8"/>
  <c r="D232" i="8" s="1"/>
  <c r="C232" i="10"/>
  <c r="C232" i="11"/>
  <c r="C232" i="12"/>
  <c r="C232" i="13"/>
  <c r="C232" i="14"/>
  <c r="C233" i="5"/>
  <c r="C233" i="8"/>
  <c r="D233" i="8" s="1"/>
  <c r="C233" i="10"/>
  <c r="C233" i="11"/>
  <c r="C233" i="12"/>
  <c r="C233" i="13"/>
  <c r="C233" i="14"/>
  <c r="C234" i="5"/>
  <c r="C234" i="8"/>
  <c r="D234" i="8" s="1"/>
  <c r="C234" i="10"/>
  <c r="C234" i="11"/>
  <c r="C234" i="12"/>
  <c r="C234" i="13"/>
  <c r="C234" i="14"/>
  <c r="C235" i="5"/>
  <c r="C235" i="8"/>
  <c r="D235" i="8" s="1"/>
  <c r="C235" i="10"/>
  <c r="C235" i="11"/>
  <c r="C235" i="12"/>
  <c r="C235" i="13"/>
  <c r="C235" i="14"/>
  <c r="C236" i="5"/>
  <c r="C236" i="8"/>
  <c r="D236" i="8" s="1"/>
  <c r="C236" i="10"/>
  <c r="C236" i="11"/>
  <c r="C236" i="12"/>
  <c r="C236" i="13"/>
  <c r="C236" i="14"/>
  <c r="C237" i="5"/>
  <c r="C237" i="8"/>
  <c r="D237" i="8" s="1"/>
  <c r="C237" i="10"/>
  <c r="C237" i="11"/>
  <c r="C237" i="12"/>
  <c r="C237" i="13"/>
  <c r="C237" i="14"/>
  <c r="C238" i="5"/>
  <c r="C238" i="8"/>
  <c r="D238" i="8" s="1"/>
  <c r="C238" i="10"/>
  <c r="C238" i="11"/>
  <c r="C238" i="12"/>
  <c r="C238" i="13"/>
  <c r="C238" i="14"/>
  <c r="C239" i="5"/>
  <c r="C239" i="8"/>
  <c r="D239" i="8" s="1"/>
  <c r="C239" i="10"/>
  <c r="C239" i="11"/>
  <c r="C239" i="12"/>
  <c r="C239" i="13"/>
  <c r="C239" i="14"/>
  <c r="C240" i="5"/>
  <c r="C240" i="8"/>
  <c r="D240" i="8" s="1"/>
  <c r="C240" i="10"/>
  <c r="C240" i="11"/>
  <c r="C240" i="12"/>
  <c r="C240" i="13"/>
  <c r="C240" i="14"/>
  <c r="C241" i="5"/>
  <c r="C241" i="8"/>
  <c r="D241" i="8" s="1"/>
  <c r="C241" i="10"/>
  <c r="C241" i="11"/>
  <c r="C241" i="12"/>
  <c r="C241" i="13"/>
  <c r="C241" i="14"/>
  <c r="C242" i="5"/>
  <c r="C242" i="8"/>
  <c r="D242" i="8" s="1"/>
  <c r="C242" i="10"/>
  <c r="C242" i="11"/>
  <c r="C242" i="12"/>
  <c r="C242" i="13"/>
  <c r="C242" i="14"/>
  <c r="C243" i="5"/>
  <c r="C243" i="8"/>
  <c r="D243" i="8" s="1"/>
  <c r="C243" i="10"/>
  <c r="C243" i="11"/>
  <c r="C243" i="12"/>
  <c r="C243" i="13"/>
  <c r="C243" i="14"/>
  <c r="C244" i="5"/>
  <c r="C244" i="8"/>
  <c r="D244" i="8" s="1"/>
  <c r="C244" i="10"/>
  <c r="C244" i="11"/>
  <c r="C244" i="12"/>
  <c r="C244" i="13"/>
  <c r="C244" i="14"/>
  <c r="C245" i="5"/>
  <c r="C245" i="8"/>
  <c r="D245" i="8" s="1"/>
  <c r="C245" i="10"/>
  <c r="C245" i="11"/>
  <c r="C245" i="12"/>
  <c r="C245" i="13"/>
  <c r="C245" i="14"/>
  <c r="C246" i="5"/>
  <c r="C246" i="8"/>
  <c r="D246" i="8" s="1"/>
  <c r="C246" i="10"/>
  <c r="C246" i="11"/>
  <c r="C246" i="12"/>
  <c r="C246" i="13"/>
  <c r="C246" i="14"/>
  <c r="C247" i="5"/>
  <c r="C247" i="8"/>
  <c r="D247" i="8" s="1"/>
  <c r="C247" i="10"/>
  <c r="C247" i="11"/>
  <c r="C247" i="12"/>
  <c r="C247" i="13"/>
  <c r="C247" i="14"/>
  <c r="C248" i="5"/>
  <c r="C248" i="8"/>
  <c r="D248" i="8" s="1"/>
  <c r="C248" i="10"/>
  <c r="C248" i="11"/>
  <c r="C248" i="12"/>
  <c r="C248" i="13"/>
  <c r="C248" i="14"/>
  <c r="C249" i="5"/>
  <c r="C249" i="8"/>
  <c r="D249" i="8" s="1"/>
  <c r="C249" i="10"/>
  <c r="C249" i="11"/>
  <c r="C249" i="12"/>
  <c r="C249" i="13"/>
  <c r="C249" i="14"/>
  <c r="C250" i="5"/>
  <c r="C250" i="8"/>
  <c r="D250" i="8" s="1"/>
  <c r="C250" i="10"/>
  <c r="C250" i="11"/>
  <c r="C250" i="12"/>
  <c r="C250" i="13"/>
  <c r="C250" i="14"/>
  <c r="C251" i="5"/>
  <c r="C251" i="8"/>
  <c r="D251" i="8" s="1"/>
  <c r="C251" i="10"/>
  <c r="C251" i="11"/>
  <c r="C251" i="12"/>
  <c r="C251" i="13"/>
  <c r="C251" i="14"/>
  <c r="C252" i="5"/>
  <c r="C252" i="8"/>
  <c r="D252" i="8" s="1"/>
  <c r="C252" i="10"/>
  <c r="C252" i="11"/>
  <c r="C252" i="12"/>
  <c r="C252" i="13"/>
  <c r="C252" i="14"/>
  <c r="C253" i="5"/>
  <c r="C253" i="8"/>
  <c r="D253" i="8" s="1"/>
  <c r="C253" i="10"/>
  <c r="C253" i="11"/>
  <c r="C253" i="12"/>
  <c r="C253" i="13"/>
  <c r="C253" i="14"/>
  <c r="C254" i="5"/>
  <c r="C254" i="8"/>
  <c r="D254" i="8" s="1"/>
  <c r="C254" i="10"/>
  <c r="C254" i="11"/>
  <c r="C254" i="12"/>
  <c r="C254" i="13"/>
  <c r="C254" i="14"/>
  <c r="C255" i="5"/>
  <c r="C255" i="8"/>
  <c r="D255" i="8" s="1"/>
  <c r="C255" i="10"/>
  <c r="C255" i="11"/>
  <c r="C255" i="12"/>
  <c r="C255" i="13"/>
  <c r="C255" i="14"/>
  <c r="C256" i="5"/>
  <c r="C256" i="8"/>
  <c r="D256" i="8" s="1"/>
  <c r="C256" i="10"/>
  <c r="C256" i="11"/>
  <c r="C256" i="12"/>
  <c r="C256" i="13"/>
  <c r="C256" i="14"/>
  <c r="C257" i="5"/>
  <c r="C257" i="8"/>
  <c r="D257" i="8" s="1"/>
  <c r="C257" i="10"/>
  <c r="C257" i="11"/>
  <c r="C257" i="12"/>
  <c r="C257" i="13"/>
  <c r="C257" i="14"/>
  <c r="C258" i="5"/>
  <c r="C258" i="8"/>
  <c r="D258" i="8" s="1"/>
  <c r="C258" i="10"/>
  <c r="C258" i="11"/>
  <c r="C258" i="12"/>
  <c r="C258" i="13"/>
  <c r="C258" i="14"/>
  <c r="C259" i="5"/>
  <c r="C259" i="8"/>
  <c r="D259" i="8" s="1"/>
  <c r="C259" i="10"/>
  <c r="C259" i="11"/>
  <c r="C259" i="12"/>
  <c r="C259" i="13"/>
  <c r="C259" i="14"/>
  <c r="C260" i="5"/>
  <c r="C260" i="8"/>
  <c r="D260" i="8" s="1"/>
  <c r="C260" i="10"/>
  <c r="C260" i="11"/>
  <c r="C260" i="12"/>
  <c r="C260" i="13"/>
  <c r="C260" i="14"/>
  <c r="C261" i="5"/>
  <c r="C261" i="8"/>
  <c r="D261" i="8" s="1"/>
  <c r="C261" i="10"/>
  <c r="C261" i="11"/>
  <c r="C261" i="12"/>
  <c r="C261" i="13"/>
  <c r="C261" i="14"/>
  <c r="C262" i="5"/>
  <c r="C262" i="8"/>
  <c r="D262" i="8" s="1"/>
  <c r="C262" i="10"/>
  <c r="C262" i="11"/>
  <c r="C262" i="12"/>
  <c r="C262" i="13"/>
  <c r="C262" i="14"/>
  <c r="C263" i="5"/>
  <c r="C263" i="8"/>
  <c r="D263" i="8" s="1"/>
  <c r="C263" i="10"/>
  <c r="C263" i="11"/>
  <c r="C263" i="12"/>
  <c r="C263" i="13"/>
  <c r="C263" i="14"/>
  <c r="C264" i="5"/>
  <c r="C264" i="8"/>
  <c r="D264" i="8" s="1"/>
  <c r="C264" i="10"/>
  <c r="C264" i="11"/>
  <c r="C264" i="12"/>
  <c r="C264" i="13"/>
  <c r="C264" i="14"/>
  <c r="C265" i="5"/>
  <c r="C265" i="8"/>
  <c r="D265" i="8" s="1"/>
  <c r="C265" i="10"/>
  <c r="C265" i="11"/>
  <c r="C265" i="12"/>
  <c r="C265" i="13"/>
  <c r="C265" i="14"/>
  <c r="C266" i="5"/>
  <c r="C266" i="8"/>
  <c r="D266" i="8" s="1"/>
  <c r="C266" i="10"/>
  <c r="C266" i="11"/>
  <c r="C266" i="12"/>
  <c r="C266" i="13"/>
  <c r="C266" i="14"/>
  <c r="C267" i="5"/>
  <c r="C267" i="8"/>
  <c r="D267" i="8" s="1"/>
  <c r="C267" i="10"/>
  <c r="C267" i="11"/>
  <c r="C267" i="12"/>
  <c r="C267" i="13"/>
  <c r="C267" i="14"/>
  <c r="C268" i="5"/>
  <c r="C268" i="8"/>
  <c r="D268" i="8" s="1"/>
  <c r="C268" i="10"/>
  <c r="C268" i="11"/>
  <c r="C268" i="12"/>
  <c r="C268" i="13"/>
  <c r="C268" i="14"/>
  <c r="C269" i="5"/>
  <c r="C269" i="8"/>
  <c r="D269" i="8" s="1"/>
  <c r="C269" i="10"/>
  <c r="C269" i="11"/>
  <c r="C269" i="12"/>
  <c r="C269" i="13"/>
  <c r="C269" i="14"/>
  <c r="C270" i="5"/>
  <c r="C270" i="8"/>
  <c r="D270" i="8" s="1"/>
  <c r="C270" i="10"/>
  <c r="C270" i="11"/>
  <c r="C270" i="12"/>
  <c r="C270" i="13"/>
  <c r="C270" i="14"/>
  <c r="C271" i="5"/>
  <c r="C271" i="8"/>
  <c r="D271" i="8" s="1"/>
  <c r="C271" i="10"/>
  <c r="C271" i="11"/>
  <c r="C271" i="12"/>
  <c r="C271" i="13"/>
  <c r="C271" i="14"/>
  <c r="C272" i="5"/>
  <c r="C272" i="8"/>
  <c r="D272" i="8" s="1"/>
  <c r="C272" i="10"/>
  <c r="C272" i="11"/>
  <c r="C272" i="12"/>
  <c r="C272" i="13"/>
  <c r="C272" i="14"/>
  <c r="C273" i="5"/>
  <c r="C273" i="8"/>
  <c r="D273" i="8" s="1"/>
  <c r="C273" i="10"/>
  <c r="C273" i="11"/>
  <c r="C273" i="12"/>
  <c r="C273" i="13"/>
  <c r="C273" i="14"/>
  <c r="C274" i="5"/>
  <c r="C274" i="8"/>
  <c r="D274" i="8" s="1"/>
  <c r="C274" i="10"/>
  <c r="C274" i="11"/>
  <c r="C274" i="12"/>
  <c r="C274" i="13"/>
  <c r="C274" i="14"/>
  <c r="C275" i="5"/>
  <c r="C275" i="8"/>
  <c r="D275" i="8" s="1"/>
  <c r="C275" i="10"/>
  <c r="C275" i="11"/>
  <c r="C275" i="12"/>
  <c r="C275" i="13"/>
  <c r="C275" i="14"/>
  <c r="C276" i="5"/>
  <c r="C276" i="8"/>
  <c r="D276" i="8" s="1"/>
  <c r="C276" i="10"/>
  <c r="C276" i="11"/>
  <c r="C276" i="12"/>
  <c r="C276" i="13"/>
  <c r="C276" i="14"/>
  <c r="C277" i="5"/>
  <c r="C277" i="8"/>
  <c r="D277" i="8" s="1"/>
  <c r="C277" i="10"/>
  <c r="C277" i="11"/>
  <c r="C277" i="12"/>
  <c r="C277" i="13"/>
  <c r="C277" i="14"/>
  <c r="C278" i="5"/>
  <c r="C278" i="8"/>
  <c r="D278" i="8" s="1"/>
  <c r="C278" i="10"/>
  <c r="C278" i="11"/>
  <c r="C278" i="12"/>
  <c r="C278" i="13"/>
  <c r="C278" i="14"/>
  <c r="C279" i="5"/>
  <c r="C279" i="8"/>
  <c r="D279" i="8" s="1"/>
  <c r="C279" i="10"/>
  <c r="C279" i="11"/>
  <c r="C279" i="12"/>
  <c r="C279" i="13"/>
  <c r="C279" i="14"/>
  <c r="C280" i="5"/>
  <c r="C280" i="8"/>
  <c r="D280" i="8" s="1"/>
  <c r="C280" i="10"/>
  <c r="C280" i="11"/>
  <c r="C280" i="12"/>
  <c r="C280" i="13"/>
  <c r="C280" i="14"/>
  <c r="C281" i="5"/>
  <c r="C281" i="8"/>
  <c r="D281" i="8" s="1"/>
  <c r="C281" i="10"/>
  <c r="C281" i="11"/>
  <c r="C281" i="12"/>
  <c r="C281" i="13"/>
  <c r="C281" i="14"/>
  <c r="C282" i="5"/>
  <c r="C282" i="8"/>
  <c r="D282" i="8" s="1"/>
  <c r="C282" i="10"/>
  <c r="C282" i="11"/>
  <c r="C282" i="12"/>
  <c r="C282" i="13"/>
  <c r="C282" i="14"/>
  <c r="C283" i="5"/>
  <c r="C283" i="8"/>
  <c r="D283" i="8" s="1"/>
  <c r="C283" i="10"/>
  <c r="C283" i="11"/>
  <c r="C283" i="12"/>
  <c r="C283" i="13"/>
  <c r="C283" i="14"/>
  <c r="C284" i="5"/>
  <c r="C284" i="8"/>
  <c r="D284" i="8" s="1"/>
  <c r="C284" i="10"/>
  <c r="C284" i="11"/>
  <c r="C284" i="12"/>
  <c r="C284" i="13"/>
  <c r="C284" i="14"/>
  <c r="C285" i="5"/>
  <c r="C285" i="8"/>
  <c r="D285" i="8" s="1"/>
  <c r="C285" i="10"/>
  <c r="C285" i="11"/>
  <c r="C285" i="12"/>
  <c r="C285" i="13"/>
  <c r="C285" i="14"/>
  <c r="C286" i="5"/>
  <c r="C286" i="8"/>
  <c r="D286" i="8" s="1"/>
  <c r="C286" i="10"/>
  <c r="C286" i="11"/>
  <c r="C286" i="12"/>
  <c r="C286" i="13"/>
  <c r="C286" i="14"/>
  <c r="C287" i="5"/>
  <c r="C287" i="8"/>
  <c r="D287" i="8" s="1"/>
  <c r="C287" i="10"/>
  <c r="C287" i="11"/>
  <c r="C287" i="12"/>
  <c r="C287" i="13"/>
  <c r="C287" i="14"/>
  <c r="C288" i="5"/>
  <c r="C288" i="8"/>
  <c r="D288" i="8" s="1"/>
  <c r="C288" i="10"/>
  <c r="C288" i="11"/>
  <c r="C288" i="12"/>
  <c r="C288" i="13"/>
  <c r="C288" i="14"/>
  <c r="C289" i="5"/>
  <c r="C289" i="8"/>
  <c r="D289" i="8" s="1"/>
  <c r="C289" i="10"/>
  <c r="C289" i="11"/>
  <c r="C289" i="12"/>
  <c r="C289" i="13"/>
  <c r="C289" i="14"/>
  <c r="C290" i="5"/>
  <c r="C290" i="8"/>
  <c r="D290" i="8" s="1"/>
  <c r="C290" i="10"/>
  <c r="C290" i="11"/>
  <c r="C290" i="12"/>
  <c r="C290" i="13"/>
  <c r="C290" i="14"/>
  <c r="C291" i="5"/>
  <c r="C291" i="8"/>
  <c r="D291" i="8" s="1"/>
  <c r="C291" i="10"/>
  <c r="C291" i="11"/>
  <c r="C291" i="12"/>
  <c r="C291" i="13"/>
  <c r="C291" i="14"/>
  <c r="C292" i="5"/>
  <c r="C292" i="8"/>
  <c r="D292" i="8" s="1"/>
  <c r="C292" i="10"/>
  <c r="C292" i="11"/>
  <c r="C292" i="12"/>
  <c r="C292" i="13"/>
  <c r="C292" i="14"/>
  <c r="C293" i="5"/>
  <c r="C293" i="8"/>
  <c r="D293" i="8" s="1"/>
  <c r="C293" i="10"/>
  <c r="C293" i="11"/>
  <c r="C293" i="12"/>
  <c r="C293" i="13"/>
  <c r="C293" i="14"/>
  <c r="C294" i="5"/>
  <c r="C294" i="8"/>
  <c r="D294" i="8" s="1"/>
  <c r="C294" i="10"/>
  <c r="C294" i="11"/>
  <c r="C294" i="12"/>
  <c r="C294" i="13"/>
  <c r="C294" i="14"/>
  <c r="C295" i="5"/>
  <c r="C295" i="8"/>
  <c r="D295" i="8" s="1"/>
  <c r="C295" i="10"/>
  <c r="C295" i="11"/>
  <c r="C295" i="12"/>
  <c r="C295" i="13"/>
  <c r="C295" i="14"/>
  <c r="C296" i="5"/>
  <c r="C296" i="8"/>
  <c r="D296" i="8" s="1"/>
  <c r="C296" i="10"/>
  <c r="C296" i="11"/>
  <c r="C296" i="12"/>
  <c r="C296" i="13"/>
  <c r="C296" i="14"/>
  <c r="C297" i="5"/>
  <c r="C297" i="8"/>
  <c r="D297" i="8" s="1"/>
  <c r="C297" i="10"/>
  <c r="C297" i="11"/>
  <c r="C297" i="12"/>
  <c r="C297" i="13"/>
  <c r="C297" i="14"/>
  <c r="C298" i="5"/>
  <c r="C298" i="8"/>
  <c r="D298" i="8" s="1"/>
  <c r="C298" i="10"/>
  <c r="C298" i="11"/>
  <c r="C298" i="12"/>
  <c r="C298" i="13"/>
  <c r="C298" i="14"/>
  <c r="C299" i="5"/>
  <c r="C299" i="8"/>
  <c r="D299" i="8" s="1"/>
  <c r="C299" i="10"/>
  <c r="C299" i="11"/>
  <c r="C299" i="12"/>
  <c r="C299" i="13"/>
  <c r="C299" i="14"/>
  <c r="C300" i="5"/>
  <c r="C300" i="8"/>
  <c r="D300" i="8" s="1"/>
  <c r="C300" i="10"/>
  <c r="C300" i="11"/>
  <c r="C300" i="12"/>
  <c r="C300" i="13"/>
  <c r="C300" i="14"/>
  <c r="C301" i="5"/>
  <c r="C301" i="8"/>
  <c r="D301" i="8" s="1"/>
  <c r="C301" i="10"/>
  <c r="C301" i="11"/>
  <c r="C301" i="12"/>
  <c r="C301" i="13"/>
  <c r="C301" i="14"/>
  <c r="C302" i="5"/>
  <c r="C302" i="8"/>
  <c r="D302" i="8" s="1"/>
  <c r="C302" i="10"/>
  <c r="C302" i="11"/>
  <c r="C302" i="12"/>
  <c r="C302" i="13"/>
  <c r="C302" i="14"/>
  <c r="C303" i="5"/>
  <c r="C303" i="8"/>
  <c r="D303" i="8" s="1"/>
  <c r="C303" i="10"/>
  <c r="C303" i="11"/>
  <c r="C303" i="12"/>
  <c r="C303" i="13"/>
  <c r="C303" i="14"/>
  <c r="C304" i="5"/>
  <c r="C304" i="8"/>
  <c r="D304" i="8" s="1"/>
  <c r="C304" i="10"/>
  <c r="C304" i="11"/>
  <c r="C304" i="12"/>
  <c r="C304" i="13"/>
  <c r="C304" i="14"/>
  <c r="C305" i="5"/>
  <c r="C305" i="8"/>
  <c r="D305" i="8" s="1"/>
  <c r="C305" i="10"/>
  <c r="C305" i="11"/>
  <c r="C305" i="12"/>
  <c r="C305" i="13"/>
  <c r="C305" i="14"/>
  <c r="C306" i="5"/>
  <c r="C306" i="8"/>
  <c r="D306" i="8" s="1"/>
  <c r="C306" i="10"/>
  <c r="C306" i="11"/>
  <c r="C306" i="12"/>
  <c r="C306" i="13"/>
  <c r="C306" i="14"/>
  <c r="C307" i="5"/>
  <c r="C307" i="8"/>
  <c r="D307" i="8" s="1"/>
  <c r="C307" i="10"/>
  <c r="C307" i="11"/>
  <c r="C307" i="12"/>
  <c r="C307" i="13"/>
  <c r="C307" i="14"/>
  <c r="C308" i="5"/>
  <c r="C308" i="8"/>
  <c r="D308" i="8" s="1"/>
  <c r="C308" i="10"/>
  <c r="C308" i="11"/>
  <c r="C308" i="12"/>
  <c r="C308" i="13"/>
  <c r="C308" i="14"/>
  <c r="C309" i="5"/>
  <c r="C309" i="8"/>
  <c r="D309" i="8" s="1"/>
  <c r="C309" i="10"/>
  <c r="C309" i="11"/>
  <c r="C309" i="12"/>
  <c r="C309" i="13"/>
  <c r="C309" i="14"/>
  <c r="C310" i="5"/>
  <c r="C310" i="8"/>
  <c r="D310" i="8" s="1"/>
  <c r="C310" i="10"/>
  <c r="C310" i="11"/>
  <c r="C310" i="12"/>
  <c r="C310" i="13"/>
  <c r="C310" i="14"/>
  <c r="C311" i="5"/>
  <c r="C311" i="8"/>
  <c r="D311" i="8" s="1"/>
  <c r="C311" i="10"/>
  <c r="C311" i="11"/>
  <c r="C311" i="12"/>
  <c r="C311" i="13"/>
  <c r="C311" i="14"/>
  <c r="C312" i="5"/>
  <c r="C312" i="8"/>
  <c r="D312" i="8" s="1"/>
  <c r="C312" i="10"/>
  <c r="C312" i="11"/>
  <c r="C312" i="12"/>
  <c r="C312" i="13"/>
  <c r="C312" i="14"/>
  <c r="C313" i="5"/>
  <c r="C313" i="8"/>
  <c r="D313" i="8" s="1"/>
  <c r="C313" i="10"/>
  <c r="C313" i="11"/>
  <c r="C313" i="12"/>
  <c r="C313" i="13"/>
  <c r="C313" i="14"/>
  <c r="C314" i="5"/>
  <c r="C314" i="8"/>
  <c r="D314" i="8" s="1"/>
  <c r="C314" i="10"/>
  <c r="C314" i="11"/>
  <c r="C314" i="12"/>
  <c r="C314" i="13"/>
  <c r="C314" i="14"/>
  <c r="C315" i="5"/>
  <c r="C315" i="8"/>
  <c r="D315" i="8" s="1"/>
  <c r="C315" i="10"/>
  <c r="C315" i="11"/>
  <c r="C315" i="12"/>
  <c r="C315" i="13"/>
  <c r="C315" i="14"/>
  <c r="C316" i="5"/>
  <c r="C316" i="8"/>
  <c r="D316" i="8" s="1"/>
  <c r="C316" i="10"/>
  <c r="C316" i="11"/>
  <c r="C316" i="12"/>
  <c r="C316" i="13"/>
  <c r="C316" i="14"/>
  <c r="C317" i="5"/>
  <c r="C317" i="8"/>
  <c r="D317" i="8" s="1"/>
  <c r="C317" i="10"/>
  <c r="C317" i="11"/>
  <c r="C317" i="12"/>
  <c r="C317" i="13"/>
  <c r="C317" i="14"/>
  <c r="C318" i="5"/>
  <c r="C318" i="8"/>
  <c r="D318" i="8" s="1"/>
  <c r="C318" i="10"/>
  <c r="C318" i="11"/>
  <c r="C318" i="12"/>
  <c r="C318" i="13"/>
  <c r="C318" i="14"/>
  <c r="C319" i="5"/>
  <c r="C319" i="8"/>
  <c r="D319" i="8" s="1"/>
  <c r="C319" i="10"/>
  <c r="C319" i="11"/>
  <c r="C319" i="12"/>
  <c r="C319" i="13"/>
  <c r="C319" i="14"/>
  <c r="C320" i="5"/>
  <c r="C320" i="8"/>
  <c r="D320" i="8" s="1"/>
  <c r="C320" i="10"/>
  <c r="C320" i="11"/>
  <c r="C320" i="12"/>
  <c r="C320" i="13"/>
  <c r="C320" i="14"/>
  <c r="C321" i="5"/>
  <c r="C321" i="8"/>
  <c r="D321" i="8" s="1"/>
  <c r="C321" i="10"/>
  <c r="C321" i="11"/>
  <c r="C321" i="12"/>
  <c r="C321" i="13"/>
  <c r="C321" i="14"/>
  <c r="C322" i="5"/>
  <c r="C322" i="8"/>
  <c r="D322" i="8" s="1"/>
  <c r="C322" i="10"/>
  <c r="C322" i="11"/>
  <c r="C322" i="12"/>
  <c r="C322" i="13"/>
  <c r="C322" i="14"/>
  <c r="C323" i="5"/>
  <c r="C323" i="8"/>
  <c r="D323" i="8" s="1"/>
  <c r="C323" i="10"/>
  <c r="C323" i="11"/>
  <c r="C323" i="12"/>
  <c r="C323" i="13"/>
  <c r="C323" i="14"/>
  <c r="C324" i="5"/>
  <c r="C324" i="8"/>
  <c r="D324" i="8" s="1"/>
  <c r="C324" i="10"/>
  <c r="C324" i="11"/>
  <c r="C324" i="12"/>
  <c r="C324" i="13"/>
  <c r="C324" i="14"/>
  <c r="C325" i="5"/>
  <c r="C325" i="8"/>
  <c r="D325" i="8" s="1"/>
  <c r="C325" i="10"/>
  <c r="C325" i="11"/>
  <c r="C325" i="12"/>
  <c r="C325" i="13"/>
  <c r="C325" i="14"/>
  <c r="C326" i="5"/>
  <c r="C326" i="8"/>
  <c r="D326" i="8" s="1"/>
  <c r="C326" i="10"/>
  <c r="C326" i="11"/>
  <c r="C326" i="12"/>
  <c r="C326" i="13"/>
  <c r="C326" i="14"/>
  <c r="C327" i="5"/>
  <c r="C327" i="8"/>
  <c r="D327" i="8" s="1"/>
  <c r="C327" i="10"/>
  <c r="C327" i="11"/>
  <c r="C327" i="12"/>
  <c r="C327" i="13"/>
  <c r="C327" i="14"/>
  <c r="C328" i="5"/>
  <c r="C328" i="8"/>
  <c r="D328" i="8" s="1"/>
  <c r="C328" i="10"/>
  <c r="C328" i="11"/>
  <c r="C328" i="12"/>
  <c r="C328" i="13"/>
  <c r="C328" i="14"/>
  <c r="C329" i="5"/>
  <c r="C329" i="8"/>
  <c r="D329" i="8" s="1"/>
  <c r="C329" i="10"/>
  <c r="C329" i="11"/>
  <c r="C329" i="12"/>
  <c r="C329" i="13"/>
  <c r="C329" i="14"/>
  <c r="C330" i="5"/>
  <c r="C330" i="8"/>
  <c r="D330" i="8" s="1"/>
  <c r="C330" i="10"/>
  <c r="C330" i="11"/>
  <c r="C330" i="12"/>
  <c r="C330" i="13"/>
  <c r="C330" i="14"/>
  <c r="C331" i="5"/>
  <c r="C331" i="8"/>
  <c r="D331" i="8" s="1"/>
  <c r="C331" i="10"/>
  <c r="C331" i="11"/>
  <c r="C331" i="12"/>
  <c r="C331" i="13"/>
  <c r="C331" i="14"/>
  <c r="C332" i="5"/>
  <c r="C332" i="8"/>
  <c r="D332" i="8" s="1"/>
  <c r="C332" i="10"/>
  <c r="C332" i="11"/>
  <c r="C332" i="12"/>
  <c r="C332" i="13"/>
  <c r="C332" i="14"/>
  <c r="C333" i="5"/>
  <c r="C333" i="8"/>
  <c r="D333" i="8" s="1"/>
  <c r="C333" i="10"/>
  <c r="C333" i="11"/>
  <c r="C333" i="12"/>
  <c r="C333" i="13"/>
  <c r="C333" i="14"/>
  <c r="C334" i="5"/>
  <c r="C334" i="8"/>
  <c r="D334" i="8" s="1"/>
  <c r="C334" i="10"/>
  <c r="C334" i="11"/>
  <c r="C334" i="12"/>
  <c r="C334" i="13"/>
  <c r="C334" i="14"/>
  <c r="C335" i="5"/>
  <c r="C335" i="8"/>
  <c r="D335" i="8" s="1"/>
  <c r="C335" i="10"/>
  <c r="C335" i="11"/>
  <c r="C335" i="12"/>
  <c r="C335" i="13"/>
  <c r="C335" i="14"/>
  <c r="C336" i="5"/>
  <c r="C336" i="8"/>
  <c r="D336" i="8" s="1"/>
  <c r="C336" i="10"/>
  <c r="C336" i="11"/>
  <c r="C336" i="12"/>
  <c r="C336" i="13"/>
  <c r="C336" i="14"/>
  <c r="C337" i="5"/>
  <c r="C337" i="8"/>
  <c r="D337" i="8" s="1"/>
  <c r="C337" i="10"/>
  <c r="C337" i="11"/>
  <c r="C337" i="12"/>
  <c r="C337" i="13"/>
  <c r="C337" i="14"/>
  <c r="C338" i="5"/>
  <c r="C338" i="8"/>
  <c r="D338" i="8" s="1"/>
  <c r="C338" i="10"/>
  <c r="C338" i="11"/>
  <c r="C338" i="12"/>
  <c r="C338" i="13"/>
  <c r="C338" i="14"/>
  <c r="C339" i="5"/>
  <c r="C339" i="8"/>
  <c r="D339" i="8" s="1"/>
  <c r="C339" i="10"/>
  <c r="C339" i="11"/>
  <c r="C339" i="12"/>
  <c r="C339" i="13"/>
  <c r="C339" i="14"/>
  <c r="C340" i="5"/>
  <c r="C340" i="8"/>
  <c r="D340" i="8" s="1"/>
  <c r="C340" i="10"/>
  <c r="C340" i="11"/>
  <c r="C340" i="12"/>
  <c r="C340" i="13"/>
  <c r="C340" i="14"/>
  <c r="C341" i="5"/>
  <c r="C341" i="8"/>
  <c r="D341" i="8" s="1"/>
  <c r="C341" i="10"/>
  <c r="C341" i="11"/>
  <c r="C341" i="12"/>
  <c r="C341" i="13"/>
  <c r="C341" i="14"/>
  <c r="C342" i="5"/>
  <c r="C342" i="8"/>
  <c r="D342" i="8" s="1"/>
  <c r="C342" i="10"/>
  <c r="C342" i="11"/>
  <c r="C342" i="12"/>
  <c r="C342" i="13"/>
  <c r="C342" i="14"/>
  <c r="C343" i="5"/>
  <c r="C343" i="8"/>
  <c r="D343" i="8" s="1"/>
  <c r="C343" i="10"/>
  <c r="C343" i="11"/>
  <c r="C343" i="12"/>
  <c r="C343" i="13"/>
  <c r="C343" i="14"/>
  <c r="C344" i="5"/>
  <c r="C344" i="8"/>
  <c r="D344" i="8" s="1"/>
  <c r="C344" i="10"/>
  <c r="C344" i="11"/>
  <c r="C344" i="12"/>
  <c r="C344" i="13"/>
  <c r="C344" i="14"/>
  <c r="C345" i="5"/>
  <c r="C345" i="8"/>
  <c r="D345" i="8" s="1"/>
  <c r="C345" i="10"/>
  <c r="C345" i="11"/>
  <c r="C345" i="12"/>
  <c r="C345" i="13"/>
  <c r="C345" i="14"/>
  <c r="C346" i="5"/>
  <c r="C346" i="8"/>
  <c r="D346" i="8" s="1"/>
  <c r="C346" i="10"/>
  <c r="C346" i="11"/>
  <c r="C346" i="12"/>
  <c r="C346" i="13"/>
  <c r="C346" i="14"/>
  <c r="C347" i="5"/>
  <c r="C347" i="8"/>
  <c r="D347" i="8" s="1"/>
  <c r="C347" i="10"/>
  <c r="C347" i="11"/>
  <c r="C347" i="12"/>
  <c r="C347" i="13"/>
  <c r="C347" i="14"/>
  <c r="C348" i="5"/>
  <c r="C348" i="8"/>
  <c r="D348" i="8" s="1"/>
  <c r="C348" i="10"/>
  <c r="C348" i="11"/>
  <c r="C348" i="12"/>
  <c r="C348" i="13"/>
  <c r="C348" i="14"/>
  <c r="C349" i="5"/>
  <c r="C349" i="8"/>
  <c r="D349" i="8" s="1"/>
  <c r="C349" i="10"/>
  <c r="C349" i="11"/>
  <c r="C349" i="12"/>
  <c r="C349" i="13"/>
  <c r="C349" i="14"/>
  <c r="C350" i="5"/>
  <c r="C350" i="8"/>
  <c r="D350" i="8" s="1"/>
  <c r="C350" i="10"/>
  <c r="C350" i="11"/>
  <c r="C350" i="12"/>
  <c r="C350" i="13"/>
  <c r="C350" i="14"/>
  <c r="C351" i="5"/>
  <c r="C351" i="8"/>
  <c r="D351" i="8" s="1"/>
  <c r="C351" i="10"/>
  <c r="C351" i="11"/>
  <c r="C351" i="12"/>
  <c r="C351" i="13"/>
  <c r="C351" i="14"/>
  <c r="C352" i="5"/>
  <c r="C352" i="8"/>
  <c r="D352" i="8" s="1"/>
  <c r="C352" i="10"/>
  <c r="C352" i="11"/>
  <c r="C352" i="12"/>
  <c r="C352" i="13"/>
  <c r="C352" i="14"/>
  <c r="C353" i="5"/>
  <c r="C353" i="8"/>
  <c r="D353" i="8" s="1"/>
  <c r="C353" i="10"/>
  <c r="C353" i="11"/>
  <c r="C353" i="12"/>
  <c r="C353" i="13"/>
  <c r="C353" i="14"/>
  <c r="C354" i="5"/>
  <c r="C354" i="8"/>
  <c r="D354" i="8" s="1"/>
  <c r="C354" i="10"/>
  <c r="C354" i="11"/>
  <c r="C354" i="12"/>
  <c r="C354" i="13"/>
  <c r="C354" i="14"/>
  <c r="C355" i="5"/>
  <c r="C355" i="8"/>
  <c r="D355" i="8" s="1"/>
  <c r="C355" i="10"/>
  <c r="C355" i="11"/>
  <c r="C355" i="12"/>
  <c r="C355" i="13"/>
  <c r="C355" i="14"/>
  <c r="C356" i="5"/>
  <c r="C356" i="8"/>
  <c r="D356" i="8" s="1"/>
  <c r="C356" i="10"/>
  <c r="C356" i="11"/>
  <c r="C356" i="12"/>
  <c r="C356" i="13"/>
  <c r="C356" i="14"/>
  <c r="C357" i="5"/>
  <c r="C357" i="8"/>
  <c r="D357" i="8" s="1"/>
  <c r="C357" i="10"/>
  <c r="C357" i="11"/>
  <c r="C357" i="12"/>
  <c r="C357" i="13"/>
  <c r="C357" i="14"/>
  <c r="C358" i="5"/>
  <c r="C358" i="8"/>
  <c r="D358" i="8" s="1"/>
  <c r="C358" i="10"/>
  <c r="C358" i="11"/>
  <c r="C358" i="12"/>
  <c r="C358" i="13"/>
  <c r="C358" i="14"/>
  <c r="C359" i="5"/>
  <c r="C359" i="8"/>
  <c r="D359" i="8" s="1"/>
  <c r="C359" i="10"/>
  <c r="C359" i="11"/>
  <c r="C359" i="12"/>
  <c r="C359" i="13"/>
  <c r="C359" i="14"/>
  <c r="C360" i="5"/>
  <c r="C360" i="8"/>
  <c r="D360" i="8" s="1"/>
  <c r="C360" i="10"/>
  <c r="C360" i="11"/>
  <c r="C360" i="12"/>
  <c r="C360" i="13"/>
  <c r="C360" i="14"/>
  <c r="C361" i="5"/>
  <c r="C361" i="8"/>
  <c r="D361" i="8" s="1"/>
  <c r="C361" i="10"/>
  <c r="C361" i="11"/>
  <c r="C361" i="12"/>
  <c r="C361" i="13"/>
  <c r="C361" i="14"/>
  <c r="C362" i="5"/>
  <c r="C362" i="8"/>
  <c r="D362" i="8" s="1"/>
  <c r="C362" i="10"/>
  <c r="C362" i="11"/>
  <c r="C362" i="12"/>
  <c r="C362" i="13"/>
  <c r="C362" i="14"/>
  <c r="C363" i="5"/>
  <c r="C363" i="8"/>
  <c r="D363" i="8" s="1"/>
  <c r="C363" i="10"/>
  <c r="C363" i="11"/>
  <c r="C363" i="12"/>
  <c r="C363" i="13"/>
  <c r="C363" i="14"/>
  <c r="C364" i="5"/>
  <c r="C364" i="8"/>
  <c r="D364" i="8" s="1"/>
  <c r="C364" i="10"/>
  <c r="C364" i="11"/>
  <c r="C364" i="12"/>
  <c r="C364" i="13"/>
  <c r="C364" i="14"/>
  <c r="C365" i="5"/>
  <c r="C365" i="8"/>
  <c r="D365" i="8" s="1"/>
  <c r="C365" i="10"/>
  <c r="C365" i="11"/>
  <c r="C365" i="12"/>
  <c r="C365" i="13"/>
  <c r="C365" i="14"/>
  <c r="C366" i="5"/>
  <c r="C366" i="8"/>
  <c r="D366" i="8" s="1"/>
  <c r="C366" i="10"/>
  <c r="C366" i="11"/>
  <c r="C366" i="12"/>
  <c r="C366" i="13"/>
  <c r="C366" i="14"/>
  <c r="C367" i="5"/>
  <c r="C367" i="8"/>
  <c r="D367" i="8" s="1"/>
  <c r="C367" i="10"/>
  <c r="C367" i="11"/>
  <c r="C367" i="12"/>
  <c r="C367" i="13"/>
  <c r="C367" i="14"/>
  <c r="C368" i="5"/>
  <c r="C368" i="8"/>
  <c r="D368" i="8" s="1"/>
  <c r="C368" i="10"/>
  <c r="C368" i="11"/>
  <c r="C368" i="12"/>
  <c r="C368" i="13"/>
  <c r="C368" i="14"/>
  <c r="C369" i="5"/>
  <c r="C369" i="8"/>
  <c r="D369" i="8" s="1"/>
  <c r="C369" i="10"/>
  <c r="C369" i="11"/>
  <c r="C369" i="12"/>
  <c r="C369" i="13"/>
  <c r="C369" i="14"/>
  <c r="C370" i="5"/>
  <c r="C370" i="8"/>
  <c r="D370" i="8" s="1"/>
  <c r="C370" i="10"/>
  <c r="C370" i="11"/>
  <c r="C370" i="12"/>
  <c r="C370" i="13"/>
  <c r="C370" i="14"/>
  <c r="C371" i="5"/>
  <c r="C371" i="8"/>
  <c r="D371" i="8" s="1"/>
  <c r="C371" i="10"/>
  <c r="C371" i="11"/>
  <c r="C371" i="12"/>
  <c r="C371" i="13"/>
  <c r="C371" i="14"/>
  <c r="C372" i="5"/>
  <c r="C372" i="8"/>
  <c r="D372" i="8" s="1"/>
  <c r="C372" i="10"/>
  <c r="C372" i="11"/>
  <c r="C372" i="12"/>
  <c r="C372" i="13"/>
  <c r="C372" i="14"/>
  <c r="C373" i="5"/>
  <c r="C373" i="8"/>
  <c r="D373" i="8" s="1"/>
  <c r="C373" i="10"/>
  <c r="C373" i="11"/>
  <c r="C373" i="12"/>
  <c r="C373" i="13"/>
  <c r="C373" i="14"/>
  <c r="C374" i="5"/>
  <c r="C374" i="8"/>
  <c r="D374" i="8" s="1"/>
  <c r="C374" i="10"/>
  <c r="C374" i="11"/>
  <c r="C374" i="12"/>
  <c r="C374" i="13"/>
  <c r="C374" i="14"/>
  <c r="C375" i="5"/>
  <c r="C375" i="8"/>
  <c r="D375" i="8" s="1"/>
  <c r="C375" i="10"/>
  <c r="C375" i="11"/>
  <c r="C375" i="12"/>
  <c r="C375" i="13"/>
  <c r="C375" i="14"/>
  <c r="C376" i="5"/>
  <c r="C376" i="8"/>
  <c r="D376" i="8" s="1"/>
  <c r="C376" i="10"/>
  <c r="C376" i="11"/>
  <c r="C376" i="12"/>
  <c r="C376" i="13"/>
  <c r="C376" i="14"/>
  <c r="C377" i="5"/>
  <c r="C377" i="8"/>
  <c r="D377" i="8" s="1"/>
  <c r="C377" i="10"/>
  <c r="C377" i="11"/>
  <c r="C377" i="12"/>
  <c r="C377" i="13"/>
  <c r="C377" i="14"/>
  <c r="C378" i="5"/>
  <c r="C378" i="8"/>
  <c r="D378" i="8" s="1"/>
  <c r="C378" i="10"/>
  <c r="C378" i="11"/>
  <c r="C378" i="12"/>
  <c r="C378" i="13"/>
  <c r="C378" i="14"/>
  <c r="C379" i="5"/>
  <c r="C379" i="8"/>
  <c r="D379" i="8" s="1"/>
  <c r="C379" i="10"/>
  <c r="C379" i="11"/>
  <c r="C379" i="12"/>
  <c r="C379" i="13"/>
  <c r="C379" i="14"/>
  <c r="C380" i="5"/>
  <c r="C380" i="8"/>
  <c r="D380" i="8" s="1"/>
  <c r="C380" i="10"/>
  <c r="C380" i="11"/>
  <c r="C380" i="12"/>
  <c r="C380" i="13"/>
  <c r="C380" i="14"/>
  <c r="C381" i="5"/>
  <c r="C381" i="8"/>
  <c r="D381" i="8" s="1"/>
  <c r="C381" i="10"/>
  <c r="C381" i="11"/>
  <c r="C381" i="12"/>
  <c r="C381" i="13"/>
  <c r="C381" i="14"/>
  <c r="C382" i="5"/>
  <c r="C382" i="8"/>
  <c r="D382" i="8" s="1"/>
  <c r="C382" i="10"/>
  <c r="C382" i="11"/>
  <c r="C382" i="12"/>
  <c r="C382" i="13"/>
  <c r="C382" i="14"/>
  <c r="C383" i="5"/>
  <c r="C383" i="8"/>
  <c r="D383" i="8" s="1"/>
  <c r="C383" i="10"/>
  <c r="C383" i="11"/>
  <c r="C383" i="12"/>
  <c r="C383" i="13"/>
  <c r="C383" i="14"/>
  <c r="C384" i="5"/>
  <c r="C384" i="8"/>
  <c r="D384" i="8" s="1"/>
  <c r="C384" i="10"/>
  <c r="C384" i="11"/>
  <c r="C384" i="12"/>
  <c r="C384" i="13"/>
  <c r="C384" i="14"/>
  <c r="C385" i="5"/>
  <c r="C385" i="8"/>
  <c r="D385" i="8" s="1"/>
  <c r="C385" i="10"/>
  <c r="C385" i="11"/>
  <c r="C385" i="12"/>
  <c r="C385" i="13"/>
  <c r="C385" i="14"/>
  <c r="C386" i="5"/>
  <c r="C386" i="8"/>
  <c r="D386" i="8" s="1"/>
  <c r="C386" i="10"/>
  <c r="C386" i="11"/>
  <c r="C386" i="12"/>
  <c r="C386" i="13"/>
  <c r="C386" i="14"/>
  <c r="C387" i="5"/>
  <c r="C387" i="8"/>
  <c r="D387" i="8" s="1"/>
  <c r="C387" i="10"/>
  <c r="C387" i="11"/>
  <c r="C387" i="12"/>
  <c r="C387" i="13"/>
  <c r="C387" i="14"/>
  <c r="C388" i="5"/>
  <c r="C388" i="8"/>
  <c r="D388" i="8" s="1"/>
  <c r="C388" i="10"/>
  <c r="C388" i="11"/>
  <c r="C388" i="12"/>
  <c r="C388" i="13"/>
  <c r="C388" i="14"/>
  <c r="C389" i="5"/>
  <c r="C389" i="8"/>
  <c r="D389" i="8" s="1"/>
  <c r="C389" i="10"/>
  <c r="C389" i="11"/>
  <c r="C389" i="12"/>
  <c r="C389" i="13"/>
  <c r="C389" i="14"/>
  <c r="C390" i="5"/>
  <c r="C390" i="8"/>
  <c r="D390" i="8" s="1"/>
  <c r="C390" i="10"/>
  <c r="C390" i="11"/>
  <c r="C390" i="12"/>
  <c r="C390" i="13"/>
  <c r="C390" i="14"/>
  <c r="C391" i="5"/>
  <c r="C391" i="8"/>
  <c r="D391" i="8" s="1"/>
  <c r="C391" i="10"/>
  <c r="C391" i="11"/>
  <c r="C391" i="12"/>
  <c r="C391" i="13"/>
  <c r="C391" i="14"/>
  <c r="C392" i="5"/>
  <c r="C392" i="8"/>
  <c r="D392" i="8" s="1"/>
  <c r="C392" i="10"/>
  <c r="C392" i="11"/>
  <c r="C392" i="12"/>
  <c r="C392" i="13"/>
  <c r="C392" i="14"/>
  <c r="C393" i="5"/>
  <c r="C393" i="8"/>
  <c r="D393" i="8" s="1"/>
  <c r="C393" i="10"/>
  <c r="C393" i="11"/>
  <c r="C393" i="12"/>
  <c r="C393" i="13"/>
  <c r="C393" i="14"/>
  <c r="C394" i="5"/>
  <c r="C394" i="8"/>
  <c r="D394" i="8" s="1"/>
  <c r="C394" i="10"/>
  <c r="C394" i="11"/>
  <c r="C394" i="12"/>
  <c r="C394" i="13"/>
  <c r="C394" i="14"/>
  <c r="C395" i="5"/>
  <c r="C395" i="8"/>
  <c r="D395" i="8" s="1"/>
  <c r="C395" i="10"/>
  <c r="C395" i="11"/>
  <c r="C395" i="12"/>
  <c r="C395" i="13"/>
  <c r="C395" i="14"/>
  <c r="C396" i="5"/>
  <c r="C396" i="8"/>
  <c r="D396" i="8" s="1"/>
  <c r="C396" i="10"/>
  <c r="C396" i="11"/>
  <c r="C396" i="12"/>
  <c r="C396" i="13"/>
  <c r="C396" i="14"/>
  <c r="C397" i="5"/>
  <c r="C397" i="8"/>
  <c r="D397" i="8" s="1"/>
  <c r="C397" i="10"/>
  <c r="C397" i="11"/>
  <c r="C397" i="12"/>
  <c r="C397" i="13"/>
  <c r="C397" i="14"/>
  <c r="C398" i="5"/>
  <c r="C398" i="8"/>
  <c r="D398" i="8" s="1"/>
  <c r="C398" i="10"/>
  <c r="C398" i="11"/>
  <c r="C398" i="12"/>
  <c r="C398" i="13"/>
  <c r="C398" i="14"/>
  <c r="C399" i="5"/>
  <c r="C399" i="8"/>
  <c r="D399" i="8" s="1"/>
  <c r="C399" i="10"/>
  <c r="C399" i="11"/>
  <c r="C399" i="12"/>
  <c r="C399" i="13"/>
  <c r="C399" i="14"/>
  <c r="C400" i="5"/>
  <c r="C400" i="8"/>
  <c r="D400" i="8" s="1"/>
  <c r="C400" i="10"/>
  <c r="C400" i="11"/>
  <c r="C400" i="12"/>
  <c r="C400" i="13"/>
  <c r="C400" i="14"/>
  <c r="C401" i="5"/>
  <c r="C401" i="8"/>
  <c r="D401" i="8" s="1"/>
  <c r="C401" i="10"/>
  <c r="C401" i="11"/>
  <c r="C401" i="12"/>
  <c r="C401" i="13"/>
  <c r="C401" i="14"/>
  <c r="C402" i="5"/>
  <c r="C402" i="8"/>
  <c r="D402" i="8" s="1"/>
  <c r="C402" i="10"/>
  <c r="C402" i="11"/>
  <c r="C402" i="12"/>
  <c r="C402" i="13"/>
  <c r="C402" i="14"/>
  <c r="C403" i="5"/>
  <c r="C403" i="8"/>
  <c r="D403" i="8" s="1"/>
  <c r="C403" i="10"/>
  <c r="C403" i="11"/>
  <c r="C403" i="12"/>
  <c r="C403" i="13"/>
  <c r="C403" i="14"/>
  <c r="C404" i="5"/>
  <c r="C404" i="8"/>
  <c r="D404" i="8" s="1"/>
  <c r="C404" i="10"/>
  <c r="C404" i="11"/>
  <c r="C404" i="12"/>
  <c r="C404" i="13"/>
  <c r="C404" i="14"/>
  <c r="C405" i="5"/>
  <c r="C405" i="8"/>
  <c r="D405" i="8" s="1"/>
  <c r="C405" i="10"/>
  <c r="C405" i="11"/>
  <c r="C405" i="12"/>
  <c r="C405" i="13"/>
  <c r="C405" i="14"/>
  <c r="C406" i="5"/>
  <c r="C406" i="8"/>
  <c r="D406" i="8" s="1"/>
  <c r="C406" i="10"/>
  <c r="C406" i="11"/>
  <c r="C406" i="12"/>
  <c r="C406" i="13"/>
  <c r="C406" i="14"/>
  <c r="C407" i="5"/>
  <c r="C407" i="8"/>
  <c r="D407" i="8" s="1"/>
  <c r="C407" i="10"/>
  <c r="C407" i="11"/>
  <c r="C407" i="12"/>
  <c r="C407" i="13"/>
  <c r="C407" i="14"/>
  <c r="C408" i="5"/>
  <c r="C408" i="8"/>
  <c r="D408" i="8" s="1"/>
  <c r="C408" i="10"/>
  <c r="C408" i="11"/>
  <c r="C408" i="12"/>
  <c r="C408" i="13"/>
  <c r="C408" i="14"/>
  <c r="C409" i="5"/>
  <c r="C409" i="8"/>
  <c r="D409" i="8" s="1"/>
  <c r="C409" i="10"/>
  <c r="C409" i="11"/>
  <c r="C409" i="12"/>
  <c r="C409" i="13"/>
  <c r="C409" i="14"/>
  <c r="C410" i="5"/>
  <c r="C410" i="8"/>
  <c r="D410" i="8" s="1"/>
  <c r="C410" i="10"/>
  <c r="C410" i="11"/>
  <c r="C410" i="12"/>
  <c r="C410" i="13"/>
  <c r="C410" i="14"/>
  <c r="C411" i="5"/>
  <c r="C411" i="8"/>
  <c r="D411" i="8" s="1"/>
  <c r="C411" i="10"/>
  <c r="C411" i="11"/>
  <c r="C411" i="12"/>
  <c r="C411" i="13"/>
  <c r="C411" i="14"/>
  <c r="C412" i="5"/>
  <c r="C412" i="8"/>
  <c r="D412" i="8" s="1"/>
  <c r="C412" i="10"/>
  <c r="C412" i="11"/>
  <c r="C412" i="12"/>
  <c r="C412" i="13"/>
  <c r="C412" i="14"/>
  <c r="C413" i="5"/>
  <c r="C413" i="8"/>
  <c r="D413" i="8" s="1"/>
  <c r="C413" i="10"/>
  <c r="C413" i="11"/>
  <c r="C413" i="12"/>
  <c r="C413" i="13"/>
  <c r="C413" i="14"/>
  <c r="C414" i="5"/>
  <c r="C414" i="8"/>
  <c r="D414" i="8" s="1"/>
  <c r="C414" i="10"/>
  <c r="C414" i="11"/>
  <c r="C414" i="12"/>
  <c r="C414" i="13"/>
  <c r="C414" i="14"/>
  <c r="C415" i="5"/>
  <c r="C415" i="8"/>
  <c r="D415" i="8" s="1"/>
  <c r="C415" i="10"/>
  <c r="C415" i="11"/>
  <c r="C415" i="12"/>
  <c r="C415" i="13"/>
  <c r="C415" i="14"/>
  <c r="C416" i="5"/>
  <c r="C416" i="8"/>
  <c r="D416" i="8" s="1"/>
  <c r="C416" i="10"/>
  <c r="C416" i="11"/>
  <c r="C416" i="12"/>
  <c r="C416" i="13"/>
  <c r="C416" i="14"/>
  <c r="C417" i="5"/>
  <c r="C417" i="8"/>
  <c r="D417" i="8" s="1"/>
  <c r="C417" i="10"/>
  <c r="C417" i="11"/>
  <c r="C417" i="12"/>
  <c r="C417" i="13"/>
  <c r="C417" i="14"/>
  <c r="C418" i="5"/>
  <c r="C418" i="8"/>
  <c r="D418" i="8" s="1"/>
  <c r="C418" i="10"/>
  <c r="C418" i="11"/>
  <c r="C418" i="12"/>
  <c r="C418" i="13"/>
  <c r="C418" i="14"/>
  <c r="C419" i="5"/>
  <c r="C419" i="8"/>
  <c r="D419" i="8" s="1"/>
  <c r="C419" i="10"/>
  <c r="C419" i="11"/>
  <c r="C419" i="12"/>
  <c r="C419" i="13"/>
  <c r="C419" i="14"/>
  <c r="C420" i="5"/>
  <c r="C420" i="8"/>
  <c r="D420" i="8" s="1"/>
  <c r="C420" i="10"/>
  <c r="C420" i="11"/>
  <c r="C420" i="12"/>
  <c r="C420" i="13"/>
  <c r="C420" i="14"/>
  <c r="C421" i="5"/>
  <c r="C421" i="8"/>
  <c r="D421" i="8" s="1"/>
  <c r="C421" i="10"/>
  <c r="C421" i="11"/>
  <c r="C421" i="12"/>
  <c r="C421" i="13"/>
  <c r="C421" i="14"/>
  <c r="C422" i="5"/>
  <c r="C422" i="8"/>
  <c r="D422" i="8" s="1"/>
  <c r="C422" i="10"/>
  <c r="C422" i="11"/>
  <c r="C422" i="12"/>
  <c r="C422" i="13"/>
  <c r="C422" i="14"/>
  <c r="C423" i="5"/>
  <c r="C423" i="8"/>
  <c r="D423" i="8" s="1"/>
  <c r="C423" i="10"/>
  <c r="C423" i="11"/>
  <c r="C423" i="12"/>
  <c r="C423" i="13"/>
  <c r="C423" i="14"/>
  <c r="C424" i="5"/>
  <c r="C424" i="8"/>
  <c r="D424" i="8" s="1"/>
  <c r="C424" i="10"/>
  <c r="C424" i="11"/>
  <c r="C424" i="12"/>
  <c r="C424" i="13"/>
  <c r="C424" i="14"/>
  <c r="C425" i="5"/>
  <c r="C425" i="8"/>
  <c r="D425" i="8" s="1"/>
  <c r="C425" i="10"/>
  <c r="C425" i="11"/>
  <c r="C425" i="12"/>
  <c r="C425" i="13"/>
  <c r="C425" i="14"/>
  <c r="C426" i="5"/>
  <c r="C426" i="8"/>
  <c r="D426" i="8" s="1"/>
  <c r="C426" i="10"/>
  <c r="C426" i="11"/>
  <c r="C426" i="12"/>
  <c r="C426" i="13"/>
  <c r="C426" i="14"/>
  <c r="C427" i="5"/>
  <c r="C427" i="8"/>
  <c r="D427" i="8" s="1"/>
  <c r="C427" i="10"/>
  <c r="C427" i="11"/>
  <c r="C427" i="12"/>
  <c r="C427" i="13"/>
  <c r="C427" i="14"/>
  <c r="C428" i="5"/>
  <c r="C428" i="8"/>
  <c r="D428" i="8" s="1"/>
  <c r="C428" i="10"/>
  <c r="C428" i="11"/>
  <c r="C428" i="12"/>
  <c r="C428" i="13"/>
  <c r="C428" i="14"/>
  <c r="C429" i="5"/>
  <c r="C429" i="8"/>
  <c r="D429" i="8" s="1"/>
  <c r="C429" i="10"/>
  <c r="C429" i="11"/>
  <c r="C429" i="12"/>
  <c r="C429" i="13"/>
  <c r="C429" i="14"/>
  <c r="C430" i="5"/>
  <c r="C430" i="8"/>
  <c r="D430" i="8" s="1"/>
  <c r="C430" i="10"/>
  <c r="C430" i="11"/>
  <c r="C430" i="12"/>
  <c r="C430" i="13"/>
  <c r="C430" i="14"/>
  <c r="C431" i="5"/>
  <c r="C431" i="8"/>
  <c r="D431" i="8" s="1"/>
  <c r="C431" i="10"/>
  <c r="C431" i="11"/>
  <c r="C431" i="12"/>
  <c r="C431" i="13"/>
  <c r="C431" i="14"/>
  <c r="C432" i="5"/>
  <c r="C432" i="8"/>
  <c r="D432" i="8" s="1"/>
  <c r="C432" i="10"/>
  <c r="C432" i="11"/>
  <c r="C432" i="12"/>
  <c r="C432" i="13"/>
  <c r="C432" i="14"/>
  <c r="C433" i="5"/>
  <c r="C433" i="8"/>
  <c r="D433" i="8" s="1"/>
  <c r="C433" i="10"/>
  <c r="C433" i="11"/>
  <c r="C433" i="12"/>
  <c r="C433" i="13"/>
  <c r="C433" i="14"/>
  <c r="C434" i="5"/>
  <c r="C434" i="8"/>
  <c r="D434" i="8" s="1"/>
  <c r="C434" i="10"/>
  <c r="C434" i="11"/>
  <c r="C434" i="12"/>
  <c r="C434" i="13"/>
  <c r="C434" i="14"/>
  <c r="C435" i="5"/>
  <c r="C435" i="8"/>
  <c r="D435" i="8" s="1"/>
  <c r="C435" i="10"/>
  <c r="C435" i="11"/>
  <c r="C435" i="12"/>
  <c r="C435" i="13"/>
  <c r="C435" i="14"/>
  <c r="C436" i="5"/>
  <c r="C436" i="8"/>
  <c r="D436" i="8" s="1"/>
  <c r="C436" i="10"/>
  <c r="C436" i="11"/>
  <c r="C436" i="12"/>
  <c r="C436" i="13"/>
  <c r="C436" i="14"/>
  <c r="C437" i="5"/>
  <c r="C437" i="8"/>
  <c r="D437" i="8" s="1"/>
  <c r="C437" i="10"/>
  <c r="C437" i="11"/>
  <c r="C437" i="12"/>
  <c r="C437" i="13"/>
  <c r="C437" i="14"/>
  <c r="C438" i="5"/>
  <c r="C438" i="8"/>
  <c r="D438" i="8" s="1"/>
  <c r="C438" i="10"/>
  <c r="C438" i="11"/>
  <c r="C438" i="12"/>
  <c r="C438" i="13"/>
  <c r="C438" i="14"/>
  <c r="C439" i="5"/>
  <c r="C439" i="8"/>
  <c r="D439" i="8" s="1"/>
  <c r="C439" i="10"/>
  <c r="C439" i="11"/>
  <c r="C439" i="12"/>
  <c r="C439" i="13"/>
  <c r="C439" i="14"/>
  <c r="C440" i="5"/>
  <c r="C440" i="8"/>
  <c r="D440" i="8" s="1"/>
  <c r="C440" i="10"/>
  <c r="C440" i="11"/>
  <c r="C440" i="12"/>
  <c r="C440" i="13"/>
  <c r="C440" i="14"/>
  <c r="C441" i="5"/>
  <c r="C441" i="8"/>
  <c r="D441" i="8" s="1"/>
  <c r="C441" i="10"/>
  <c r="C441" i="11"/>
  <c r="C441" i="12"/>
  <c r="C441" i="13"/>
  <c r="C441" i="14"/>
  <c r="C442" i="5"/>
  <c r="C442" i="8"/>
  <c r="D442" i="8" s="1"/>
  <c r="C442" i="10"/>
  <c r="C442" i="11"/>
  <c r="C442" i="12"/>
  <c r="C442" i="13"/>
  <c r="C442" i="14"/>
  <c r="C443" i="5"/>
  <c r="C443" i="8"/>
  <c r="D443" i="8" s="1"/>
  <c r="C443" i="10"/>
  <c r="C443" i="11"/>
  <c r="C443" i="12"/>
  <c r="C443" i="13"/>
  <c r="C443" i="14"/>
  <c r="C444" i="5"/>
  <c r="C444" i="8"/>
  <c r="D444" i="8" s="1"/>
  <c r="C444" i="10"/>
  <c r="C444" i="11"/>
  <c r="C444" i="12"/>
  <c r="C444" i="13"/>
  <c r="C444" i="14"/>
  <c r="C445" i="5"/>
  <c r="C445" i="8"/>
  <c r="D445" i="8" s="1"/>
  <c r="C445" i="10"/>
  <c r="C445" i="11"/>
  <c r="C445" i="12"/>
  <c r="C445" i="13"/>
  <c r="C445" i="14"/>
  <c r="C446" i="5"/>
  <c r="C446" i="8"/>
  <c r="D446" i="8" s="1"/>
  <c r="C446" i="10"/>
  <c r="C446" i="11"/>
  <c r="C446" i="12"/>
  <c r="C446" i="13"/>
  <c r="C446" i="14"/>
  <c r="C447" i="5"/>
  <c r="C447" i="8"/>
  <c r="D447" i="8" s="1"/>
  <c r="C447" i="10"/>
  <c r="C447" i="11"/>
  <c r="C447" i="12"/>
  <c r="C447" i="13"/>
  <c r="C447" i="14"/>
  <c r="C448" i="5"/>
  <c r="C448" i="8"/>
  <c r="D448" i="8" s="1"/>
  <c r="C448" i="10"/>
  <c r="C448" i="11"/>
  <c r="C448" i="12"/>
  <c r="C448" i="13"/>
  <c r="C448" i="14"/>
  <c r="C449" i="5"/>
  <c r="C449" i="8"/>
  <c r="D449" i="8" s="1"/>
  <c r="C449" i="10"/>
  <c r="C449" i="11"/>
  <c r="C449" i="12"/>
  <c r="C449" i="13"/>
  <c r="C449" i="14"/>
  <c r="C450" i="5"/>
  <c r="C450" i="8"/>
  <c r="D450" i="8" s="1"/>
  <c r="C450" i="10"/>
  <c r="C450" i="11"/>
  <c r="C450" i="12"/>
  <c r="C450" i="13"/>
  <c r="C450" i="14"/>
  <c r="C451" i="5"/>
  <c r="C451" i="8"/>
  <c r="D451" i="8" s="1"/>
  <c r="C451" i="10"/>
  <c r="C451" i="11"/>
  <c r="C451" i="12"/>
  <c r="C451" i="13"/>
  <c r="C451" i="14"/>
  <c r="C452" i="5"/>
  <c r="C452" i="8"/>
  <c r="D452" i="8" s="1"/>
  <c r="C452" i="10"/>
  <c r="C452" i="11"/>
  <c r="C452" i="12"/>
  <c r="C452" i="13"/>
  <c r="C452" i="14"/>
  <c r="C453" i="5"/>
  <c r="C453" i="8"/>
  <c r="D453" i="8" s="1"/>
  <c r="C453" i="10"/>
  <c r="C453" i="11"/>
  <c r="C453" i="12"/>
  <c r="C453" i="13"/>
  <c r="C453" i="14"/>
  <c r="C454" i="5"/>
  <c r="C454" i="8"/>
  <c r="D454" i="8" s="1"/>
  <c r="C454" i="10"/>
  <c r="C454" i="11"/>
  <c r="C454" i="12"/>
  <c r="C454" i="13"/>
  <c r="C454" i="14"/>
  <c r="C455" i="5"/>
  <c r="C455" i="8"/>
  <c r="D455" i="8" s="1"/>
  <c r="C455" i="10"/>
  <c r="C455" i="11"/>
  <c r="C455" i="12"/>
  <c r="C455" i="13"/>
  <c r="C455" i="14"/>
  <c r="C456" i="5"/>
  <c r="C456" i="8"/>
  <c r="D456" i="8" s="1"/>
  <c r="C456" i="10"/>
  <c r="C456" i="11"/>
  <c r="C456" i="12"/>
  <c r="C456" i="13"/>
  <c r="C456" i="14"/>
  <c r="C457" i="5"/>
  <c r="C457" i="8"/>
  <c r="D457" i="8" s="1"/>
  <c r="C457" i="10"/>
  <c r="C457" i="11"/>
  <c r="C457" i="12"/>
  <c r="C457" i="13"/>
  <c r="C457" i="14"/>
  <c r="C458" i="5"/>
  <c r="C458" i="8"/>
  <c r="D458" i="8" s="1"/>
  <c r="C458" i="10"/>
  <c r="C458" i="11"/>
  <c r="C458" i="12"/>
  <c r="C458" i="13"/>
  <c r="C458" i="14"/>
  <c r="C459" i="5"/>
  <c r="C459" i="8"/>
  <c r="D459" i="8" s="1"/>
  <c r="C459" i="10"/>
  <c r="C459" i="11"/>
  <c r="C459" i="12"/>
  <c r="C459" i="13"/>
  <c r="C459" i="14"/>
  <c r="C460" i="5"/>
  <c r="C460" i="8"/>
  <c r="D460" i="8" s="1"/>
  <c r="C460" i="10"/>
  <c r="C460" i="11"/>
  <c r="C460" i="12"/>
  <c r="C460" i="13"/>
  <c r="C460" i="14"/>
  <c r="C461" i="5"/>
  <c r="C461" i="8"/>
  <c r="D461" i="8" s="1"/>
  <c r="C461" i="10"/>
  <c r="C461" i="11"/>
  <c r="C461" i="12"/>
  <c r="C461" i="13"/>
  <c r="C461" i="14"/>
  <c r="C462" i="5"/>
  <c r="C462" i="8"/>
  <c r="D462" i="8" s="1"/>
  <c r="C462" i="10"/>
  <c r="C462" i="11"/>
  <c r="C462" i="12"/>
  <c r="C462" i="13"/>
  <c r="C462" i="14"/>
  <c r="C463" i="5"/>
  <c r="C463" i="8"/>
  <c r="D463" i="8" s="1"/>
  <c r="C463" i="10"/>
  <c r="C463" i="11"/>
  <c r="C463" i="12"/>
  <c r="C463" i="13"/>
  <c r="C463" i="14"/>
  <c r="C464" i="5"/>
  <c r="C464" i="8"/>
  <c r="D464" i="8" s="1"/>
  <c r="C464" i="10"/>
  <c r="C464" i="11"/>
  <c r="C464" i="12"/>
  <c r="C464" i="13"/>
  <c r="C464" i="14"/>
  <c r="C465" i="5"/>
  <c r="C465" i="8"/>
  <c r="D465" i="8" s="1"/>
  <c r="C465" i="10"/>
  <c r="C465" i="11"/>
  <c r="C465" i="12"/>
  <c r="C465" i="13"/>
  <c r="C465" i="14"/>
  <c r="C466" i="5"/>
  <c r="C466" i="8"/>
  <c r="D466" i="8" s="1"/>
  <c r="C466" i="10"/>
  <c r="C466" i="11"/>
  <c r="C466" i="12"/>
  <c r="C466" i="13"/>
  <c r="C466" i="14"/>
  <c r="C467" i="5"/>
  <c r="C467" i="8"/>
  <c r="D467" i="8" s="1"/>
  <c r="C467" i="10"/>
  <c r="C467" i="11"/>
  <c r="C467" i="12"/>
  <c r="C467" i="13"/>
  <c r="C467" i="14"/>
  <c r="C468" i="5"/>
  <c r="C468" i="8"/>
  <c r="D468" i="8" s="1"/>
  <c r="C468" i="10"/>
  <c r="C468" i="11"/>
  <c r="C468" i="12"/>
  <c r="C468" i="13"/>
  <c r="C468" i="14"/>
  <c r="C469" i="5"/>
  <c r="C469" i="8"/>
  <c r="D469" i="8" s="1"/>
  <c r="C469" i="10"/>
  <c r="C469" i="11"/>
  <c r="C469" i="12"/>
  <c r="C469" i="13"/>
  <c r="C469" i="14"/>
  <c r="C470" i="5"/>
  <c r="C470" i="8"/>
  <c r="D470" i="8" s="1"/>
  <c r="C470" i="10"/>
  <c r="C470" i="11"/>
  <c r="C470" i="12"/>
  <c r="C470" i="13"/>
  <c r="C470" i="14"/>
  <c r="C471" i="5"/>
  <c r="C471" i="8"/>
  <c r="D471" i="8" s="1"/>
  <c r="C471" i="10"/>
  <c r="C471" i="11"/>
  <c r="C471" i="12"/>
  <c r="C471" i="13"/>
  <c r="C471" i="14"/>
  <c r="C472" i="5"/>
  <c r="C472" i="8"/>
  <c r="D472" i="8" s="1"/>
  <c r="C472" i="10"/>
  <c r="C472" i="11"/>
  <c r="C472" i="12"/>
  <c r="C472" i="13"/>
  <c r="C472" i="14"/>
  <c r="C473" i="5"/>
  <c r="C473" i="8"/>
  <c r="D473" i="8" s="1"/>
  <c r="C473" i="10"/>
  <c r="C473" i="11"/>
  <c r="C473" i="12"/>
  <c r="C473" i="13"/>
  <c r="C473" i="14"/>
  <c r="C474" i="5"/>
  <c r="C474" i="8"/>
  <c r="D474" i="8" s="1"/>
  <c r="C474" i="10"/>
  <c r="C474" i="11"/>
  <c r="C474" i="12"/>
  <c r="C474" i="13"/>
  <c r="C474" i="14"/>
  <c r="C475" i="5"/>
  <c r="C475" i="8"/>
  <c r="D475" i="8" s="1"/>
  <c r="C475" i="10"/>
  <c r="C475" i="11"/>
  <c r="C475" i="12"/>
  <c r="C475" i="13"/>
  <c r="C475" i="14"/>
  <c r="C476" i="5"/>
  <c r="C476" i="8"/>
  <c r="D476" i="8" s="1"/>
  <c r="C476" i="10"/>
  <c r="C476" i="11"/>
  <c r="C476" i="12"/>
  <c r="C476" i="13"/>
  <c r="C476" i="14"/>
  <c r="C477" i="5"/>
  <c r="C477" i="8"/>
  <c r="D477" i="8" s="1"/>
  <c r="C477" i="10"/>
  <c r="C477" i="11"/>
  <c r="C477" i="12"/>
  <c r="C477" i="13"/>
  <c r="C477" i="14"/>
  <c r="C478" i="5"/>
  <c r="C478" i="8"/>
  <c r="D478" i="8" s="1"/>
  <c r="C478" i="10"/>
  <c r="C478" i="11"/>
  <c r="C478" i="12"/>
  <c r="C478" i="13"/>
  <c r="C478" i="14"/>
  <c r="C479" i="5"/>
  <c r="C479" i="8"/>
  <c r="D479" i="8" s="1"/>
  <c r="C479" i="10"/>
  <c r="C479" i="11"/>
  <c r="C479" i="12"/>
  <c r="C479" i="13"/>
  <c r="C479" i="14"/>
  <c r="C480" i="5"/>
  <c r="C480" i="8"/>
  <c r="D480" i="8" s="1"/>
  <c r="C480" i="10"/>
  <c r="C480" i="11"/>
  <c r="C480" i="12"/>
  <c r="C480" i="13"/>
  <c r="C480" i="14"/>
  <c r="C481" i="5"/>
  <c r="C481" i="8"/>
  <c r="D481" i="8" s="1"/>
  <c r="C481" i="10"/>
  <c r="C481" i="11"/>
  <c r="C481" i="12"/>
  <c r="C481" i="13"/>
  <c r="C481" i="14"/>
  <c r="C482" i="5"/>
  <c r="C482" i="8"/>
  <c r="D482" i="8" s="1"/>
  <c r="C482" i="10"/>
  <c r="C482" i="11"/>
  <c r="C482" i="12"/>
  <c r="C482" i="13"/>
  <c r="C482" i="14"/>
  <c r="C483" i="5"/>
  <c r="C483" i="8"/>
  <c r="D483" i="8" s="1"/>
  <c r="C483" i="10"/>
  <c r="C483" i="11"/>
  <c r="C483" i="12"/>
  <c r="C483" i="13"/>
  <c r="C483" i="14"/>
  <c r="C484" i="5"/>
  <c r="C484" i="8"/>
  <c r="D484" i="8" s="1"/>
  <c r="C484" i="10"/>
  <c r="C484" i="11"/>
  <c r="C484" i="12"/>
  <c r="C484" i="13"/>
  <c r="C484" i="14"/>
  <c r="C485" i="5"/>
  <c r="C485" i="8"/>
  <c r="D485" i="8" s="1"/>
  <c r="C485" i="10"/>
  <c r="C485" i="11"/>
  <c r="C485" i="12"/>
  <c r="C485" i="13"/>
  <c r="C485" i="14"/>
  <c r="C486" i="5"/>
  <c r="C486" i="8"/>
  <c r="D486" i="8" s="1"/>
  <c r="C486" i="10"/>
  <c r="C486" i="11"/>
  <c r="C486" i="12"/>
  <c r="C486" i="13"/>
  <c r="C486" i="14"/>
  <c r="C487" i="5"/>
  <c r="C487" i="8"/>
  <c r="D487" i="8" s="1"/>
  <c r="C487" i="10"/>
  <c r="C487" i="11"/>
  <c r="C487" i="12"/>
  <c r="C487" i="13"/>
  <c r="C487" i="14"/>
  <c r="C488" i="5"/>
  <c r="C488" i="8"/>
  <c r="D488" i="8" s="1"/>
  <c r="C488" i="10"/>
  <c r="C488" i="11"/>
  <c r="C488" i="12"/>
  <c r="C488" i="13"/>
  <c r="C488" i="14"/>
  <c r="C489" i="5"/>
  <c r="C489" i="8"/>
  <c r="D489" i="8" s="1"/>
  <c r="C489" i="10"/>
  <c r="C489" i="11"/>
  <c r="C489" i="12"/>
  <c r="C489" i="13"/>
  <c r="C489" i="14"/>
  <c r="C490" i="5"/>
  <c r="C490" i="8"/>
  <c r="D490" i="8" s="1"/>
  <c r="C490" i="10"/>
  <c r="C490" i="11"/>
  <c r="C490" i="12"/>
  <c r="C490" i="13"/>
  <c r="C490" i="14"/>
  <c r="C491" i="5"/>
  <c r="C491" i="8"/>
  <c r="D491" i="8" s="1"/>
  <c r="C491" i="10"/>
  <c r="C491" i="11"/>
  <c r="C491" i="12"/>
  <c r="C491" i="13"/>
  <c r="C491" i="14"/>
  <c r="C492" i="5"/>
  <c r="C492" i="8"/>
  <c r="D492" i="8" s="1"/>
  <c r="C492" i="10"/>
  <c r="C492" i="11"/>
  <c r="C492" i="12"/>
  <c r="C492" i="13"/>
  <c r="C492" i="14"/>
  <c r="C493" i="5"/>
  <c r="C493" i="8"/>
  <c r="D493" i="8" s="1"/>
  <c r="C493" i="10"/>
  <c r="C493" i="11"/>
  <c r="C493" i="12"/>
  <c r="C493" i="13"/>
  <c r="C493" i="14"/>
  <c r="C494" i="5"/>
  <c r="C494" i="8"/>
  <c r="D494" i="8" s="1"/>
  <c r="C494" i="10"/>
  <c r="C494" i="11"/>
  <c r="C494" i="12"/>
  <c r="C494" i="13"/>
  <c r="C494" i="14"/>
  <c r="C495" i="5"/>
  <c r="C495" i="8"/>
  <c r="D495" i="8" s="1"/>
  <c r="C495" i="10"/>
  <c r="C495" i="11"/>
  <c r="C495" i="12"/>
  <c r="C495" i="13"/>
  <c r="C495" i="14"/>
  <c r="C496" i="5"/>
  <c r="C496" i="8"/>
  <c r="D496" i="8" s="1"/>
  <c r="C496" i="10"/>
  <c r="C496" i="11"/>
  <c r="C496" i="12"/>
  <c r="C496" i="13"/>
  <c r="C496" i="14"/>
  <c r="C497" i="5"/>
  <c r="C497" i="8"/>
  <c r="D497" i="8" s="1"/>
  <c r="C497" i="10"/>
  <c r="C497" i="11"/>
  <c r="C497" i="12"/>
  <c r="C497" i="13"/>
  <c r="C497" i="14"/>
  <c r="C498" i="5"/>
  <c r="C498" i="8"/>
  <c r="D498" i="8" s="1"/>
  <c r="C498" i="10"/>
  <c r="C498" i="11"/>
  <c r="C498" i="12"/>
  <c r="C498" i="13"/>
  <c r="C498" i="14"/>
  <c r="C499" i="5"/>
  <c r="C499" i="8"/>
  <c r="D499" i="8" s="1"/>
  <c r="C499" i="10"/>
  <c r="C499" i="11"/>
  <c r="C499" i="12"/>
  <c r="C499" i="13"/>
  <c r="C499" i="14"/>
  <c r="C500" i="5"/>
  <c r="C500" i="8"/>
  <c r="D500" i="8" s="1"/>
  <c r="C500" i="10"/>
  <c r="C500" i="11"/>
  <c r="C500" i="12"/>
  <c r="C500" i="13"/>
  <c r="C500" i="14"/>
  <c r="C501" i="5"/>
  <c r="C501" i="8"/>
  <c r="D501" i="8" s="1"/>
  <c r="C501" i="10"/>
  <c r="C501" i="11"/>
  <c r="C501" i="12"/>
  <c r="C501" i="13"/>
  <c r="C501" i="14"/>
  <c r="C502" i="5"/>
  <c r="C502" i="8"/>
  <c r="D502" i="8" s="1"/>
  <c r="C502" i="10"/>
  <c r="C502" i="11"/>
  <c r="C502" i="12"/>
  <c r="C502" i="13"/>
  <c r="C502" i="14"/>
  <c r="C503" i="5"/>
  <c r="C503" i="8"/>
  <c r="D503" i="8" s="1"/>
  <c r="C503" i="10"/>
  <c r="C503" i="11"/>
  <c r="C503" i="12"/>
  <c r="C503" i="13"/>
  <c r="C503" i="14"/>
  <c r="C504" i="5"/>
  <c r="C504" i="8"/>
  <c r="D504" i="8" s="1"/>
  <c r="C504" i="10"/>
  <c r="C504" i="11"/>
  <c r="C504" i="12"/>
  <c r="C504" i="13"/>
  <c r="C504" i="14"/>
  <c r="C505" i="5"/>
  <c r="C505" i="8"/>
  <c r="D505" i="8" s="1"/>
  <c r="C505" i="10"/>
  <c r="C505" i="11"/>
  <c r="C505" i="12"/>
  <c r="C505" i="13"/>
  <c r="C505" i="14"/>
  <c r="C506" i="5"/>
  <c r="C506" i="8"/>
  <c r="D506" i="8" s="1"/>
  <c r="C506" i="10"/>
  <c r="C506" i="11"/>
  <c r="C506" i="12"/>
  <c r="C506" i="13"/>
  <c r="C506" i="14"/>
  <c r="C507" i="5"/>
  <c r="C507" i="8"/>
  <c r="D507" i="8" s="1"/>
  <c r="C507" i="10"/>
  <c r="C507" i="11"/>
  <c r="C507" i="12"/>
  <c r="C507" i="13"/>
  <c r="C507" i="14"/>
  <c r="C508" i="5"/>
  <c r="C508" i="8"/>
  <c r="D508" i="8" s="1"/>
  <c r="C508" i="10"/>
  <c r="C508" i="11"/>
  <c r="C508" i="12"/>
  <c r="C508" i="13"/>
  <c r="C508" i="14"/>
  <c r="C509" i="5"/>
  <c r="C509" i="8"/>
  <c r="D509" i="8" s="1"/>
  <c r="C509" i="10"/>
  <c r="C509" i="11"/>
  <c r="C509" i="12"/>
  <c r="C509" i="13"/>
  <c r="C509" i="14"/>
  <c r="C510" i="5"/>
  <c r="C510" i="8"/>
  <c r="D510" i="8" s="1"/>
  <c r="C510" i="10"/>
  <c r="C510" i="11"/>
  <c r="C510" i="12"/>
  <c r="C510" i="13"/>
  <c r="C510" i="14"/>
  <c r="C511" i="5"/>
  <c r="C511" i="8"/>
  <c r="D511" i="8" s="1"/>
  <c r="C511" i="10"/>
  <c r="C511" i="11"/>
  <c r="C511" i="12"/>
  <c r="C511" i="13"/>
  <c r="C511" i="14"/>
  <c r="C512" i="5"/>
  <c r="C512" i="8"/>
  <c r="D512" i="8" s="1"/>
  <c r="C512" i="10"/>
  <c r="C512" i="11"/>
  <c r="C512" i="12"/>
  <c r="C512" i="13"/>
  <c r="C512" i="14"/>
  <c r="C513" i="5"/>
  <c r="C513" i="8"/>
  <c r="D513" i="8" s="1"/>
  <c r="C513" i="10"/>
  <c r="C513" i="11"/>
  <c r="C513" i="12"/>
  <c r="C513" i="13"/>
  <c r="C513" i="14"/>
  <c r="C514" i="5"/>
  <c r="C514" i="8"/>
  <c r="D514" i="8" s="1"/>
  <c r="C514" i="10"/>
  <c r="C514" i="11"/>
  <c r="C514" i="12"/>
  <c r="C514" i="13"/>
  <c r="C514" i="14"/>
  <c r="C515" i="5"/>
  <c r="C515" i="8"/>
  <c r="D515" i="8" s="1"/>
  <c r="C515" i="10"/>
  <c r="C515" i="11"/>
  <c r="C515" i="12"/>
  <c r="C515" i="13"/>
  <c r="C515" i="14"/>
  <c r="C516" i="5"/>
  <c r="C516" i="8"/>
  <c r="D516" i="8" s="1"/>
  <c r="C516" i="10"/>
  <c r="C516" i="11"/>
  <c r="C516" i="12"/>
  <c r="C516" i="13"/>
  <c r="C516" i="14"/>
  <c r="C517" i="5"/>
  <c r="C517" i="8"/>
  <c r="D517" i="8" s="1"/>
  <c r="C517" i="10"/>
  <c r="C517" i="11"/>
  <c r="C517" i="12"/>
  <c r="C517" i="13"/>
  <c r="C517" i="14"/>
  <c r="C518" i="5"/>
  <c r="C518" i="8"/>
  <c r="D518" i="8" s="1"/>
  <c r="C518" i="10"/>
  <c r="C518" i="11"/>
  <c r="C518" i="12"/>
  <c r="C518" i="13"/>
  <c r="C518" i="14"/>
  <c r="C519" i="5"/>
  <c r="C519" i="8"/>
  <c r="D519" i="8" s="1"/>
  <c r="C519" i="10"/>
  <c r="C519" i="11"/>
  <c r="C519" i="12"/>
  <c r="C519" i="13"/>
  <c r="C519" i="14"/>
  <c r="C520" i="5"/>
  <c r="C520" i="8"/>
  <c r="D520" i="8" s="1"/>
  <c r="C520" i="10"/>
  <c r="C520" i="11"/>
  <c r="C520" i="12"/>
  <c r="C520" i="13"/>
  <c r="C520" i="14"/>
  <c r="C521" i="5"/>
  <c r="C521" i="8"/>
  <c r="D521" i="8" s="1"/>
  <c r="C521" i="10"/>
  <c r="C521" i="11"/>
  <c r="C521" i="12"/>
  <c r="C521" i="13"/>
  <c r="C521" i="14"/>
  <c r="C522" i="5"/>
  <c r="C522" i="8"/>
  <c r="D522" i="8" s="1"/>
  <c r="C522" i="10"/>
  <c r="C522" i="11"/>
  <c r="C522" i="12"/>
  <c r="C522" i="13"/>
  <c r="C522" i="14"/>
  <c r="C523" i="5"/>
  <c r="C523" i="8"/>
  <c r="D523" i="8" s="1"/>
  <c r="C523" i="10"/>
  <c r="C523" i="11"/>
  <c r="C523" i="12"/>
  <c r="C523" i="13"/>
  <c r="C523" i="14"/>
  <c r="C524" i="5"/>
  <c r="C524" i="8"/>
  <c r="D524" i="8" s="1"/>
  <c r="C524" i="10"/>
  <c r="C524" i="11"/>
  <c r="C524" i="12"/>
  <c r="C524" i="13"/>
  <c r="C524" i="14"/>
  <c r="C525" i="5"/>
  <c r="C525" i="8"/>
  <c r="D525" i="8" s="1"/>
  <c r="C525" i="10"/>
  <c r="C525" i="11"/>
  <c r="C525" i="12"/>
  <c r="C525" i="13"/>
  <c r="C525" i="14"/>
  <c r="C526" i="5"/>
  <c r="C526" i="8"/>
  <c r="D526" i="8" s="1"/>
  <c r="C526" i="10"/>
  <c r="C526" i="11"/>
  <c r="C526" i="12"/>
  <c r="C526" i="13"/>
  <c r="C526" i="14"/>
  <c r="C527" i="5"/>
  <c r="C527" i="8"/>
  <c r="D527" i="8" s="1"/>
  <c r="C527" i="10"/>
  <c r="C527" i="11"/>
  <c r="C527" i="12"/>
  <c r="C527" i="13"/>
  <c r="C527" i="14"/>
  <c r="C528" i="5"/>
  <c r="C528" i="8"/>
  <c r="D528" i="8" s="1"/>
  <c r="C528" i="10"/>
  <c r="C528" i="11"/>
  <c r="C528" i="12"/>
  <c r="C528" i="13"/>
  <c r="C528" i="14"/>
  <c r="C529" i="5"/>
  <c r="C529" i="8"/>
  <c r="D529" i="8" s="1"/>
  <c r="C529" i="10"/>
  <c r="C529" i="11"/>
  <c r="C529" i="12"/>
  <c r="C529" i="13"/>
  <c r="C529" i="14"/>
  <c r="C530" i="5"/>
  <c r="C530" i="8"/>
  <c r="D530" i="8" s="1"/>
  <c r="C530" i="10"/>
  <c r="C530" i="11"/>
  <c r="C530" i="12"/>
  <c r="C530" i="13"/>
  <c r="C530" i="14"/>
  <c r="C531" i="5"/>
  <c r="C531" i="8"/>
  <c r="D531" i="8" s="1"/>
  <c r="C531" i="10"/>
  <c r="C531" i="11"/>
  <c r="C531" i="12"/>
  <c r="C531" i="13"/>
  <c r="C531" i="14"/>
  <c r="C532" i="5"/>
  <c r="C532" i="8"/>
  <c r="D532" i="8" s="1"/>
  <c r="C532" i="10"/>
  <c r="C532" i="11"/>
  <c r="C532" i="12"/>
  <c r="C532" i="13"/>
  <c r="C532" i="14"/>
  <c r="C533" i="5"/>
  <c r="C533" i="8"/>
  <c r="D533" i="8" s="1"/>
  <c r="C533" i="10"/>
  <c r="C533" i="11"/>
  <c r="C533" i="12"/>
  <c r="C533" i="13"/>
  <c r="C533" i="14"/>
  <c r="C534" i="5"/>
  <c r="C534" i="8"/>
  <c r="D534" i="8" s="1"/>
  <c r="C534" i="10"/>
  <c r="C534" i="11"/>
  <c r="C534" i="12"/>
  <c r="C534" i="13"/>
  <c r="C534" i="14"/>
  <c r="C535" i="5"/>
  <c r="C535" i="8"/>
  <c r="D535" i="8" s="1"/>
  <c r="C535" i="10"/>
  <c r="C535" i="11"/>
  <c r="C535" i="12"/>
  <c r="C535" i="13"/>
  <c r="C535" i="14"/>
  <c r="C536" i="5"/>
  <c r="C536" i="8"/>
  <c r="D536" i="8" s="1"/>
  <c r="C536" i="10"/>
  <c r="C536" i="11"/>
  <c r="C536" i="12"/>
  <c r="C536" i="13"/>
  <c r="C536" i="14"/>
  <c r="C537" i="5"/>
  <c r="C537" i="8"/>
  <c r="D537" i="8" s="1"/>
  <c r="C537" i="10"/>
  <c r="C537" i="11"/>
  <c r="C537" i="12"/>
  <c r="C537" i="13"/>
  <c r="C537" i="14"/>
  <c r="C538" i="5"/>
  <c r="C538" i="8"/>
  <c r="D538" i="8" s="1"/>
  <c r="C538" i="10"/>
  <c r="C538" i="11"/>
  <c r="C538" i="12"/>
  <c r="C538" i="13"/>
  <c r="C538" i="14"/>
  <c r="C539" i="5"/>
  <c r="C539" i="8"/>
  <c r="D539" i="8" s="1"/>
  <c r="C539" i="10"/>
  <c r="C539" i="11"/>
  <c r="C539" i="12"/>
  <c r="C539" i="13"/>
  <c r="C539" i="14"/>
  <c r="C540" i="5"/>
  <c r="C540" i="8"/>
  <c r="D540" i="8" s="1"/>
  <c r="C540" i="10"/>
  <c r="C540" i="11"/>
  <c r="C540" i="12"/>
  <c r="C540" i="13"/>
  <c r="C540" i="14"/>
  <c r="C541" i="5"/>
  <c r="C541" i="8"/>
  <c r="D541" i="8" s="1"/>
  <c r="C541" i="10"/>
  <c r="C541" i="11"/>
  <c r="C541" i="12"/>
  <c r="C541" i="13"/>
  <c r="C541" i="14"/>
  <c r="C542" i="5"/>
  <c r="C542" i="8"/>
  <c r="D542" i="8" s="1"/>
  <c r="C542" i="10"/>
  <c r="C542" i="11"/>
  <c r="C542" i="12"/>
  <c r="C542" i="13"/>
  <c r="C542" i="14"/>
  <c r="C543" i="5"/>
  <c r="C543" i="8"/>
  <c r="D543" i="8" s="1"/>
  <c r="C543" i="10"/>
  <c r="C543" i="11"/>
  <c r="C543" i="12"/>
  <c r="C543" i="13"/>
  <c r="C543" i="14"/>
  <c r="C544" i="5"/>
  <c r="C544" i="8"/>
  <c r="D544" i="8" s="1"/>
  <c r="C544" i="10"/>
  <c r="C544" i="11"/>
  <c r="C544" i="12"/>
  <c r="C544" i="13"/>
  <c r="C544" i="14"/>
  <c r="C545" i="5"/>
  <c r="C545" i="8"/>
  <c r="D545" i="8" s="1"/>
  <c r="C545" i="10"/>
  <c r="C545" i="11"/>
  <c r="C545" i="12"/>
  <c r="C545" i="13"/>
  <c r="C545" i="14"/>
  <c r="C546" i="5"/>
  <c r="C546" i="8"/>
  <c r="D546" i="8" s="1"/>
  <c r="C546" i="10"/>
  <c r="C546" i="11"/>
  <c r="C546" i="12"/>
  <c r="C546" i="13"/>
  <c r="C546" i="14"/>
  <c r="C547" i="5"/>
  <c r="C547" i="8"/>
  <c r="D547" i="8" s="1"/>
  <c r="C547" i="10"/>
  <c r="C547" i="11"/>
  <c r="C547" i="12"/>
  <c r="C547" i="13"/>
  <c r="C547" i="14"/>
  <c r="C548" i="5"/>
  <c r="C548" i="8"/>
  <c r="D548" i="8" s="1"/>
  <c r="C548" i="10"/>
  <c r="C548" i="11"/>
  <c r="C548" i="12"/>
  <c r="C548" i="13"/>
  <c r="C548" i="14"/>
  <c r="C549" i="5"/>
  <c r="C549" i="8"/>
  <c r="D549" i="8" s="1"/>
  <c r="C549" i="10"/>
  <c r="C549" i="11"/>
  <c r="C549" i="12"/>
  <c r="C549" i="13"/>
  <c r="C549" i="14"/>
  <c r="C550" i="5"/>
  <c r="C550" i="8"/>
  <c r="D550" i="8" s="1"/>
  <c r="C550" i="10"/>
  <c r="C550" i="11"/>
  <c r="C550" i="12"/>
  <c r="C550" i="13"/>
  <c r="C550" i="14"/>
  <c r="C551" i="5"/>
  <c r="C551" i="8"/>
  <c r="D551" i="8" s="1"/>
  <c r="C551" i="10"/>
  <c r="C551" i="11"/>
  <c r="C551" i="12"/>
  <c r="C551" i="13"/>
  <c r="C551" i="14"/>
  <c r="C552" i="5"/>
  <c r="C552" i="8"/>
  <c r="D552" i="8" s="1"/>
  <c r="C552" i="10"/>
  <c r="C552" i="11"/>
  <c r="C552" i="12"/>
  <c r="C552" i="13"/>
  <c r="C552" i="14"/>
  <c r="C553" i="5"/>
  <c r="C553" i="8"/>
  <c r="D553" i="8" s="1"/>
  <c r="C553" i="10"/>
  <c r="C553" i="11"/>
  <c r="C553" i="12"/>
  <c r="C553" i="13"/>
  <c r="C553" i="14"/>
  <c r="C554" i="5"/>
  <c r="C554" i="8"/>
  <c r="D554" i="8" s="1"/>
  <c r="C554" i="10"/>
  <c r="C554" i="11"/>
  <c r="C554" i="12"/>
  <c r="C554" i="13"/>
  <c r="C554" i="14"/>
  <c r="C555" i="5"/>
  <c r="C555" i="8"/>
  <c r="D555" i="8" s="1"/>
  <c r="C555" i="10"/>
  <c r="C555" i="11"/>
  <c r="C555" i="12"/>
  <c r="C555" i="13"/>
  <c r="C555" i="14"/>
  <c r="C556" i="5"/>
  <c r="C556" i="8"/>
  <c r="D556" i="8" s="1"/>
  <c r="C556" i="10"/>
  <c r="C556" i="11"/>
  <c r="C556" i="12"/>
  <c r="C556" i="13"/>
  <c r="C556" i="14"/>
  <c r="C557" i="5"/>
  <c r="C557" i="8"/>
  <c r="D557" i="8" s="1"/>
  <c r="C557" i="10"/>
  <c r="C557" i="11"/>
  <c r="C557" i="12"/>
  <c r="C557" i="13"/>
  <c r="C557" i="14"/>
  <c r="C558" i="5"/>
  <c r="C558" i="8"/>
  <c r="D558" i="8" s="1"/>
  <c r="C558" i="10"/>
  <c r="C558" i="11"/>
  <c r="C558" i="12"/>
  <c r="C558" i="13"/>
  <c r="C558" i="14"/>
  <c r="C559" i="5"/>
  <c r="C559" i="8"/>
  <c r="D559" i="8" s="1"/>
  <c r="C559" i="10"/>
  <c r="C559" i="11"/>
  <c r="C559" i="12"/>
  <c r="C559" i="13"/>
  <c r="C559" i="14"/>
  <c r="C560" i="5"/>
  <c r="C560" i="8"/>
  <c r="D560" i="8" s="1"/>
  <c r="C560" i="10"/>
  <c r="C560" i="11"/>
  <c r="C560" i="12"/>
  <c r="C560" i="13"/>
  <c r="C560" i="14"/>
  <c r="C561" i="5"/>
  <c r="C561" i="8"/>
  <c r="D561" i="8" s="1"/>
  <c r="C561" i="10"/>
  <c r="C561" i="11"/>
  <c r="C561" i="12"/>
  <c r="C561" i="13"/>
  <c r="C561" i="14"/>
  <c r="C562" i="5"/>
  <c r="C562" i="8"/>
  <c r="D562" i="8" s="1"/>
  <c r="C562" i="10"/>
  <c r="C562" i="11"/>
  <c r="C562" i="12"/>
  <c r="C562" i="13"/>
  <c r="C562" i="14"/>
  <c r="C563" i="5"/>
  <c r="C563" i="8"/>
  <c r="D563" i="8" s="1"/>
  <c r="C563" i="10"/>
  <c r="C563" i="11"/>
  <c r="C563" i="12"/>
  <c r="C563" i="13"/>
  <c r="C563" i="14"/>
  <c r="C564" i="5"/>
  <c r="C564" i="8"/>
  <c r="D564" i="8" s="1"/>
  <c r="C564" i="10"/>
  <c r="C564" i="11"/>
  <c r="C564" i="12"/>
  <c r="C564" i="13"/>
  <c r="C564" i="14"/>
  <c r="C565" i="5"/>
  <c r="C565" i="8"/>
  <c r="D565" i="8" s="1"/>
  <c r="C565" i="10"/>
  <c r="C565" i="11"/>
  <c r="C565" i="12"/>
  <c r="C565" i="13"/>
  <c r="C565" i="14"/>
  <c r="C566" i="5"/>
  <c r="C566" i="8"/>
  <c r="D566" i="8" s="1"/>
  <c r="C566" i="10"/>
  <c r="C566" i="11"/>
  <c r="C566" i="12"/>
  <c r="C566" i="13"/>
  <c r="C566" i="14"/>
  <c r="C567" i="5"/>
  <c r="C567" i="8"/>
  <c r="D567" i="8" s="1"/>
  <c r="C567" i="10"/>
  <c r="C567" i="11"/>
  <c r="C567" i="12"/>
  <c r="C567" i="13"/>
  <c r="C567" i="14"/>
  <c r="C568" i="5"/>
  <c r="C568" i="8"/>
  <c r="D568" i="8" s="1"/>
  <c r="C568" i="10"/>
  <c r="C568" i="11"/>
  <c r="C568" i="12"/>
  <c r="C568" i="13"/>
  <c r="C568" i="14"/>
  <c r="C569" i="5"/>
  <c r="C569" i="8"/>
  <c r="D569" i="8" s="1"/>
  <c r="C569" i="10"/>
  <c r="C569" i="11"/>
  <c r="C569" i="12"/>
  <c r="C569" i="13"/>
  <c r="C569" i="14"/>
  <c r="C570" i="5"/>
  <c r="C570" i="8"/>
  <c r="D570" i="8" s="1"/>
  <c r="C570" i="10"/>
  <c r="C570" i="11"/>
  <c r="C570" i="12"/>
  <c r="C570" i="13"/>
  <c r="C570" i="14"/>
  <c r="C571" i="5"/>
  <c r="C571" i="8"/>
  <c r="D571" i="8" s="1"/>
  <c r="C571" i="10"/>
  <c r="C571" i="11"/>
  <c r="C571" i="12"/>
  <c r="C571" i="13"/>
  <c r="C571" i="14"/>
  <c r="C572" i="5"/>
  <c r="C572" i="8"/>
  <c r="D572" i="8" s="1"/>
  <c r="C572" i="10"/>
  <c r="C572" i="11"/>
  <c r="C572" i="12"/>
  <c r="C572" i="13"/>
  <c r="C572" i="14"/>
  <c r="C573" i="5"/>
  <c r="C573" i="8"/>
  <c r="D573" i="8" s="1"/>
  <c r="C573" i="10"/>
  <c r="C573" i="11"/>
  <c r="C573" i="12"/>
  <c r="C573" i="13"/>
  <c r="C573" i="14"/>
  <c r="C574" i="5"/>
  <c r="C574" i="8"/>
  <c r="D574" i="8" s="1"/>
  <c r="C574" i="10"/>
  <c r="C574" i="11"/>
  <c r="C574" i="12"/>
  <c r="C574" i="13"/>
  <c r="C574" i="14"/>
  <c r="C575" i="5"/>
  <c r="C575" i="8"/>
  <c r="D575" i="8" s="1"/>
  <c r="C575" i="10"/>
  <c r="C575" i="11"/>
  <c r="C575" i="12"/>
  <c r="C575" i="13"/>
  <c r="C575" i="14"/>
  <c r="C576" i="5"/>
  <c r="C576" i="8"/>
  <c r="D576" i="8" s="1"/>
  <c r="C576" i="10"/>
  <c r="C576" i="11"/>
  <c r="C576" i="12"/>
  <c r="C576" i="13"/>
  <c r="C576" i="14"/>
  <c r="C577" i="5"/>
  <c r="C577" i="8"/>
  <c r="D577" i="8" s="1"/>
  <c r="C577" i="10"/>
  <c r="C577" i="11"/>
  <c r="C577" i="12"/>
  <c r="C577" i="13"/>
  <c r="C577" i="14"/>
  <c r="C578" i="5"/>
  <c r="C578" i="8"/>
  <c r="D578" i="8" s="1"/>
  <c r="C578" i="10"/>
  <c r="C578" i="11"/>
  <c r="C578" i="12"/>
  <c r="C578" i="13"/>
  <c r="C578" i="14"/>
  <c r="C579" i="5"/>
  <c r="C579" i="8"/>
  <c r="D579" i="8" s="1"/>
  <c r="C579" i="10"/>
  <c r="C579" i="11"/>
  <c r="C579" i="12"/>
  <c r="C579" i="13"/>
  <c r="C579" i="14"/>
  <c r="C580" i="5"/>
  <c r="C580" i="8"/>
  <c r="D580" i="8" s="1"/>
  <c r="C580" i="10"/>
  <c r="C580" i="11"/>
  <c r="C580" i="12"/>
  <c r="C580" i="13"/>
  <c r="C580" i="14"/>
  <c r="C581" i="5"/>
  <c r="C581" i="8"/>
  <c r="D581" i="8" s="1"/>
  <c r="C581" i="10"/>
  <c r="C581" i="11"/>
  <c r="C581" i="12"/>
  <c r="C581" i="13"/>
  <c r="C581" i="14"/>
  <c r="C582" i="5"/>
  <c r="C582" i="8"/>
  <c r="D582" i="8" s="1"/>
  <c r="C582" i="10"/>
  <c r="C582" i="11"/>
  <c r="C582" i="12"/>
  <c r="C582" i="13"/>
  <c r="C582" i="14"/>
  <c r="C583" i="5"/>
  <c r="C583" i="8"/>
  <c r="D583" i="8" s="1"/>
  <c r="C583" i="10"/>
  <c r="C583" i="11"/>
  <c r="C583" i="12"/>
  <c r="C583" i="13"/>
  <c r="C583" i="14"/>
  <c r="C584" i="5"/>
  <c r="C584" i="8"/>
  <c r="D584" i="8" s="1"/>
  <c r="C584" i="10"/>
  <c r="C584" i="11"/>
  <c r="C584" i="12"/>
  <c r="C584" i="13"/>
  <c r="C584" i="14"/>
  <c r="C585" i="5"/>
  <c r="C585" i="8"/>
  <c r="D585" i="8" s="1"/>
  <c r="C585" i="10"/>
  <c r="C585" i="11"/>
  <c r="C585" i="12"/>
  <c r="C585" i="13"/>
  <c r="C585" i="14"/>
  <c r="C586" i="5"/>
  <c r="C586" i="8"/>
  <c r="D586" i="8" s="1"/>
  <c r="C586" i="10"/>
  <c r="C586" i="11"/>
  <c r="C586" i="12"/>
  <c r="C586" i="13"/>
  <c r="C586" i="14"/>
  <c r="C587" i="5"/>
  <c r="C587" i="8"/>
  <c r="D587" i="8" s="1"/>
  <c r="C587" i="10"/>
  <c r="C587" i="11"/>
  <c r="C587" i="12"/>
  <c r="C587" i="13"/>
  <c r="C587" i="14"/>
  <c r="C588" i="5"/>
  <c r="C588" i="8"/>
  <c r="D588" i="8" s="1"/>
  <c r="C588" i="10"/>
  <c r="C588" i="11"/>
  <c r="C588" i="12"/>
  <c r="C588" i="13"/>
  <c r="C588" i="14"/>
  <c r="C589" i="5"/>
  <c r="C589" i="8"/>
  <c r="D589" i="8" s="1"/>
  <c r="C589" i="10"/>
  <c r="C589" i="11"/>
  <c r="C589" i="12"/>
  <c r="C589" i="13"/>
  <c r="C589" i="14"/>
  <c r="C590" i="5"/>
  <c r="C590" i="8"/>
  <c r="D590" i="8" s="1"/>
  <c r="C590" i="10"/>
  <c r="C590" i="11"/>
  <c r="C590" i="12"/>
  <c r="C590" i="13"/>
  <c r="C590" i="14"/>
  <c r="C591" i="5"/>
  <c r="C591" i="8"/>
  <c r="D591" i="8" s="1"/>
  <c r="C591" i="10"/>
  <c r="C591" i="11"/>
  <c r="C591" i="12"/>
  <c r="C591" i="13"/>
  <c r="C591" i="14"/>
  <c r="C592" i="5"/>
  <c r="C592" i="8"/>
  <c r="D592" i="8" s="1"/>
  <c r="C592" i="10"/>
  <c r="C592" i="11"/>
  <c r="C592" i="12"/>
  <c r="C592" i="13"/>
  <c r="C592" i="14"/>
  <c r="C593" i="5"/>
  <c r="C593" i="8"/>
  <c r="D593" i="8" s="1"/>
  <c r="C593" i="10"/>
  <c r="C593" i="11"/>
  <c r="C593" i="12"/>
  <c r="C593" i="13"/>
  <c r="C593" i="14"/>
  <c r="C594" i="5"/>
  <c r="C594" i="8"/>
  <c r="D594" i="8" s="1"/>
  <c r="C594" i="10"/>
  <c r="C594" i="11"/>
  <c r="C594" i="12"/>
  <c r="C594" i="13"/>
  <c r="C594" i="14"/>
  <c r="C595" i="5"/>
  <c r="C595" i="8"/>
  <c r="D595" i="8" s="1"/>
  <c r="C595" i="10"/>
  <c r="C595" i="11"/>
  <c r="C595" i="12"/>
  <c r="C595" i="13"/>
  <c r="C595" i="14"/>
  <c r="C596" i="5"/>
  <c r="C596" i="8"/>
  <c r="D596" i="8" s="1"/>
  <c r="C596" i="10"/>
  <c r="C596" i="11"/>
  <c r="C596" i="12"/>
  <c r="C596" i="13"/>
  <c r="C596" i="14"/>
  <c r="C597" i="5"/>
  <c r="C597" i="8"/>
  <c r="D597" i="8" s="1"/>
  <c r="C597" i="10"/>
  <c r="C597" i="11"/>
  <c r="C597" i="12"/>
  <c r="C597" i="13"/>
  <c r="C597" i="14"/>
  <c r="C598" i="5"/>
  <c r="C598" i="8"/>
  <c r="D598" i="8" s="1"/>
  <c r="C598" i="10"/>
  <c r="C598" i="11"/>
  <c r="C598" i="12"/>
  <c r="C598" i="13"/>
  <c r="C598" i="14"/>
  <c r="C599" i="5"/>
  <c r="C599" i="8"/>
  <c r="D599" i="8" s="1"/>
  <c r="C599" i="10"/>
  <c r="C599" i="11"/>
  <c r="C599" i="12"/>
  <c r="C599" i="13"/>
  <c r="C599" i="14"/>
  <c r="C600" i="5"/>
  <c r="C600" i="8"/>
  <c r="D600" i="8" s="1"/>
  <c r="C600" i="10"/>
  <c r="C600" i="11"/>
  <c r="C600" i="12"/>
  <c r="C600" i="13"/>
  <c r="C600" i="14"/>
  <c r="C601" i="5"/>
  <c r="C601" i="8"/>
  <c r="D601" i="8" s="1"/>
  <c r="C601" i="10"/>
  <c r="C601" i="11"/>
  <c r="C601" i="12"/>
  <c r="C601" i="13"/>
  <c r="C601" i="14"/>
  <c r="C602" i="5"/>
  <c r="C602" i="8"/>
  <c r="D602" i="8" s="1"/>
  <c r="C602" i="10"/>
  <c r="C602" i="11"/>
  <c r="C602" i="12"/>
  <c r="C602" i="13"/>
  <c r="C602" i="14"/>
  <c r="C603" i="5"/>
  <c r="C603" i="8"/>
  <c r="D603" i="8" s="1"/>
  <c r="C603" i="10"/>
  <c r="C603" i="11"/>
  <c r="C603" i="12"/>
  <c r="C603" i="13"/>
  <c r="C603" i="14"/>
  <c r="C604" i="5"/>
  <c r="C604" i="8"/>
  <c r="D604" i="8" s="1"/>
  <c r="C604" i="10"/>
  <c r="C604" i="11"/>
  <c r="C604" i="12"/>
  <c r="C604" i="13"/>
  <c r="C604" i="14"/>
  <c r="C605" i="5"/>
  <c r="C605" i="8"/>
  <c r="D605" i="8" s="1"/>
  <c r="C605" i="10"/>
  <c r="C605" i="11"/>
  <c r="C605" i="12"/>
  <c r="C605" i="13"/>
  <c r="C605" i="14"/>
  <c r="C606" i="5"/>
  <c r="C606" i="8"/>
  <c r="D606" i="8" s="1"/>
  <c r="C606" i="10"/>
  <c r="C606" i="11"/>
  <c r="C606" i="12"/>
  <c r="C606" i="13"/>
  <c r="C606" i="14"/>
  <c r="C607" i="5"/>
  <c r="C607" i="8"/>
  <c r="D607" i="8" s="1"/>
  <c r="C607" i="10"/>
  <c r="C607" i="11"/>
  <c r="C607" i="12"/>
  <c r="C607" i="13"/>
  <c r="C607" i="14"/>
  <c r="C608" i="5"/>
  <c r="C608" i="8"/>
  <c r="D608" i="8" s="1"/>
  <c r="C608" i="10"/>
  <c r="C608" i="11"/>
  <c r="C608" i="12"/>
  <c r="C608" i="13"/>
  <c r="C608" i="14"/>
  <c r="C609" i="5"/>
  <c r="C609" i="8"/>
  <c r="D609" i="8" s="1"/>
  <c r="C609" i="10"/>
  <c r="C609" i="11"/>
  <c r="C609" i="12"/>
  <c r="C609" i="13"/>
  <c r="C609" i="14"/>
  <c r="C610" i="5"/>
  <c r="C610" i="8"/>
  <c r="D610" i="8" s="1"/>
  <c r="C610" i="10"/>
  <c r="C610" i="11"/>
  <c r="C610" i="12"/>
  <c r="C610" i="13"/>
  <c r="C610" i="14"/>
  <c r="C611" i="5"/>
  <c r="C611" i="8"/>
  <c r="D611" i="8" s="1"/>
  <c r="C611" i="10"/>
  <c r="C611" i="11"/>
  <c r="C611" i="12"/>
  <c r="C611" i="13"/>
  <c r="C611" i="14"/>
  <c r="C612" i="5"/>
  <c r="C612" i="8"/>
  <c r="D612" i="8" s="1"/>
  <c r="C612" i="10"/>
  <c r="C612" i="11"/>
  <c r="C612" i="12"/>
  <c r="C612" i="13"/>
  <c r="C612" i="14"/>
  <c r="C613" i="5"/>
  <c r="C613" i="8"/>
  <c r="D613" i="8" s="1"/>
  <c r="C613" i="10"/>
  <c r="C613" i="11"/>
  <c r="C613" i="12"/>
  <c r="C613" i="13"/>
  <c r="C613" i="14"/>
  <c r="C614" i="5"/>
  <c r="C614" i="8"/>
  <c r="D614" i="8" s="1"/>
  <c r="C614" i="10"/>
  <c r="C614" i="11"/>
  <c r="C614" i="12"/>
  <c r="C614" i="13"/>
  <c r="C614" i="14"/>
  <c r="C615" i="5"/>
  <c r="C615" i="8"/>
  <c r="D615" i="8" s="1"/>
  <c r="C615" i="10"/>
  <c r="C615" i="11"/>
  <c r="C615" i="12"/>
  <c r="C615" i="13"/>
  <c r="C615" i="14"/>
  <c r="C616" i="5"/>
  <c r="C616" i="8"/>
  <c r="D616" i="8" s="1"/>
  <c r="C616" i="10"/>
  <c r="C616" i="11"/>
  <c r="C616" i="12"/>
  <c r="C616" i="13"/>
  <c r="C616" i="14"/>
  <c r="C617" i="5"/>
  <c r="C617" i="8"/>
  <c r="D617" i="8" s="1"/>
  <c r="C617" i="10"/>
  <c r="C617" i="11"/>
  <c r="C617" i="12"/>
  <c r="C617" i="13"/>
  <c r="C617" i="14"/>
  <c r="C618" i="5"/>
  <c r="C618" i="8"/>
  <c r="D618" i="8" s="1"/>
  <c r="C618" i="10"/>
  <c r="C618" i="11"/>
  <c r="C618" i="12"/>
  <c r="C618" i="13"/>
  <c r="C618" i="14"/>
  <c r="C619" i="5"/>
  <c r="C619" i="8"/>
  <c r="D619" i="8" s="1"/>
  <c r="C619" i="10"/>
  <c r="C619" i="11"/>
  <c r="C619" i="12"/>
  <c r="C619" i="13"/>
  <c r="C619" i="14"/>
  <c r="C620" i="5"/>
  <c r="C620" i="8"/>
  <c r="D620" i="8" s="1"/>
  <c r="C620" i="10"/>
  <c r="C620" i="11"/>
  <c r="C620" i="12"/>
  <c r="C620" i="13"/>
  <c r="C620" i="14"/>
  <c r="C621" i="5"/>
  <c r="C621" i="8"/>
  <c r="D621" i="8" s="1"/>
  <c r="C621" i="10"/>
  <c r="C621" i="11"/>
  <c r="C621" i="12"/>
  <c r="C621" i="13"/>
  <c r="C621" i="14"/>
  <c r="C622" i="5"/>
  <c r="C622" i="8"/>
  <c r="D622" i="8" s="1"/>
  <c r="C622" i="10"/>
  <c r="C622" i="11"/>
  <c r="C622" i="12"/>
  <c r="C622" i="13"/>
  <c r="C622" i="14"/>
  <c r="C623" i="5"/>
  <c r="C623" i="8"/>
  <c r="D623" i="8" s="1"/>
  <c r="C623" i="10"/>
  <c r="C623" i="11"/>
  <c r="C623" i="12"/>
  <c r="C623" i="13"/>
  <c r="C623" i="14"/>
  <c r="C624" i="5"/>
  <c r="C624" i="8"/>
  <c r="D624" i="8" s="1"/>
  <c r="C624" i="10"/>
  <c r="C624" i="11"/>
  <c r="C624" i="12"/>
  <c r="C624" i="13"/>
  <c r="C624" i="14"/>
  <c r="C625" i="5"/>
  <c r="C625" i="8"/>
  <c r="D625" i="8" s="1"/>
  <c r="C625" i="10"/>
  <c r="C625" i="11"/>
  <c r="C625" i="12"/>
  <c r="C625" i="13"/>
  <c r="C625" i="14"/>
  <c r="C626" i="5"/>
  <c r="C626" i="8"/>
  <c r="D626" i="8" s="1"/>
  <c r="C626" i="10"/>
  <c r="C626" i="11"/>
  <c r="C626" i="12"/>
  <c r="C626" i="13"/>
  <c r="C626" i="14"/>
  <c r="C627" i="5"/>
  <c r="C627" i="8"/>
  <c r="D627" i="8" s="1"/>
  <c r="C627" i="10"/>
  <c r="C627" i="11"/>
  <c r="C627" i="12"/>
  <c r="C627" i="13"/>
  <c r="C627" i="14"/>
  <c r="C628" i="5"/>
  <c r="C628" i="8"/>
  <c r="D628" i="8" s="1"/>
  <c r="C628" i="10"/>
  <c r="C628" i="11"/>
  <c r="C628" i="12"/>
  <c r="C628" i="13"/>
  <c r="C628" i="14"/>
  <c r="C629" i="5"/>
  <c r="C629" i="8"/>
  <c r="D629" i="8" s="1"/>
  <c r="C629" i="10"/>
  <c r="C629" i="11"/>
  <c r="C629" i="12"/>
  <c r="C629" i="13"/>
  <c r="C629" i="14"/>
  <c r="C630" i="5"/>
  <c r="C630" i="8"/>
  <c r="D630" i="8" s="1"/>
  <c r="C630" i="10"/>
  <c r="C630" i="11"/>
  <c r="C630" i="12"/>
  <c r="C630" i="13"/>
  <c r="C630" i="14"/>
  <c r="C631" i="5"/>
  <c r="C631" i="8"/>
  <c r="D631" i="8" s="1"/>
  <c r="C631" i="10"/>
  <c r="C631" i="11"/>
  <c r="C631" i="12"/>
  <c r="C631" i="13"/>
  <c r="C631" i="14"/>
  <c r="C632" i="5"/>
  <c r="C632" i="8"/>
  <c r="D632" i="8" s="1"/>
  <c r="C632" i="10"/>
  <c r="C632" i="11"/>
  <c r="C632" i="12"/>
  <c r="C632" i="13"/>
  <c r="C632" i="14"/>
  <c r="C633" i="5"/>
  <c r="C633" i="8"/>
  <c r="D633" i="8" s="1"/>
  <c r="C633" i="10"/>
  <c r="C633" i="11"/>
  <c r="C633" i="12"/>
  <c r="C633" i="13"/>
  <c r="C633" i="14"/>
  <c r="C634" i="5"/>
  <c r="C634" i="8"/>
  <c r="D634" i="8" s="1"/>
  <c r="C634" i="10"/>
  <c r="C634" i="11"/>
  <c r="C634" i="12"/>
  <c r="C634" i="13"/>
  <c r="C634" i="14"/>
  <c r="C635" i="5"/>
  <c r="C635" i="8"/>
  <c r="D635" i="8" s="1"/>
  <c r="C635" i="10"/>
  <c r="C635" i="11"/>
  <c r="C635" i="12"/>
  <c r="C635" i="13"/>
  <c r="C635" i="14"/>
  <c r="C636" i="5"/>
  <c r="C636" i="8"/>
  <c r="D636" i="8" s="1"/>
  <c r="C636" i="10"/>
  <c r="C636" i="11"/>
  <c r="C636" i="12"/>
  <c r="C636" i="13"/>
  <c r="C636" i="14"/>
  <c r="C637" i="5"/>
  <c r="C637" i="8"/>
  <c r="D637" i="8" s="1"/>
  <c r="C637" i="10"/>
  <c r="C637" i="11"/>
  <c r="C637" i="12"/>
  <c r="C637" i="13"/>
  <c r="C637" i="14"/>
  <c r="C638" i="5"/>
  <c r="C638" i="8"/>
  <c r="D638" i="8" s="1"/>
  <c r="C638" i="10"/>
  <c r="C638" i="11"/>
  <c r="C638" i="12"/>
  <c r="C638" i="13"/>
  <c r="C638" i="14"/>
  <c r="C639" i="5"/>
  <c r="C639" i="8"/>
  <c r="D639" i="8" s="1"/>
  <c r="C639" i="10"/>
  <c r="C639" i="11"/>
  <c r="C639" i="12"/>
  <c r="C639" i="13"/>
  <c r="C639" i="14"/>
  <c r="C640" i="5"/>
  <c r="C640" i="8"/>
  <c r="D640" i="8" s="1"/>
  <c r="C640" i="10"/>
  <c r="C640" i="11"/>
  <c r="C640" i="12"/>
  <c r="C640" i="13"/>
  <c r="C640" i="14"/>
  <c r="C641" i="5"/>
  <c r="C641" i="8"/>
  <c r="D641" i="8" s="1"/>
  <c r="C641" i="10"/>
  <c r="C641" i="11"/>
  <c r="C641" i="12"/>
  <c r="C641" i="13"/>
  <c r="C641" i="14"/>
  <c r="C642" i="5"/>
  <c r="C642" i="8"/>
  <c r="D642" i="8" s="1"/>
  <c r="C642" i="10"/>
  <c r="C642" i="11"/>
  <c r="C642" i="12"/>
  <c r="C642" i="13"/>
  <c r="C642" i="14"/>
  <c r="C643" i="5"/>
  <c r="C643" i="8"/>
  <c r="D643" i="8" s="1"/>
  <c r="C643" i="10"/>
  <c r="C643" i="11"/>
  <c r="C643" i="12"/>
  <c r="C643" i="13"/>
  <c r="C643" i="14"/>
  <c r="C644" i="5"/>
  <c r="C644" i="8"/>
  <c r="D644" i="8" s="1"/>
  <c r="C644" i="10"/>
  <c r="C644" i="11"/>
  <c r="C644" i="12"/>
  <c r="C644" i="13"/>
  <c r="C644" i="14"/>
  <c r="C645" i="5"/>
  <c r="C645" i="8"/>
  <c r="D645" i="8" s="1"/>
  <c r="C645" i="10"/>
  <c r="C645" i="11"/>
  <c r="C645" i="12"/>
  <c r="C645" i="13"/>
  <c r="C645" i="14"/>
  <c r="C646" i="5"/>
  <c r="C646" i="8"/>
  <c r="D646" i="8" s="1"/>
  <c r="C646" i="10"/>
  <c r="C646" i="11"/>
  <c r="C646" i="12"/>
  <c r="C646" i="13"/>
  <c r="C646" i="14"/>
  <c r="C647" i="5"/>
  <c r="C647" i="8"/>
  <c r="D647" i="8" s="1"/>
  <c r="C647" i="10"/>
  <c r="C647" i="11"/>
  <c r="C647" i="12"/>
  <c r="C647" i="13"/>
  <c r="C647" i="14"/>
  <c r="C648" i="5"/>
  <c r="C648" i="8"/>
  <c r="D648" i="8" s="1"/>
  <c r="C648" i="10"/>
  <c r="C648" i="11"/>
  <c r="C648" i="12"/>
  <c r="C648" i="13"/>
  <c r="C648" i="14"/>
  <c r="C649" i="5"/>
  <c r="C649" i="8"/>
  <c r="D649" i="8" s="1"/>
  <c r="C649" i="10"/>
  <c r="C649" i="11"/>
  <c r="C649" i="12"/>
  <c r="C649" i="13"/>
  <c r="C649" i="14"/>
  <c r="C650" i="5"/>
  <c r="C650" i="8"/>
  <c r="D650" i="8" s="1"/>
  <c r="C650" i="10"/>
  <c r="C650" i="11"/>
  <c r="C650" i="12"/>
  <c r="C650" i="13"/>
  <c r="C650" i="14"/>
  <c r="C651" i="5"/>
  <c r="C651" i="8"/>
  <c r="D651" i="8" s="1"/>
  <c r="C651" i="10"/>
  <c r="C651" i="11"/>
  <c r="C651" i="12"/>
  <c r="C651" i="13"/>
  <c r="C651" i="14"/>
  <c r="C652" i="5"/>
  <c r="C652" i="8"/>
  <c r="D652" i="8" s="1"/>
  <c r="C652" i="10"/>
  <c r="C652" i="11"/>
  <c r="C652" i="12"/>
  <c r="C652" i="13"/>
  <c r="C652" i="14"/>
  <c r="C653" i="5"/>
  <c r="C653" i="8"/>
  <c r="D653" i="8" s="1"/>
  <c r="C653" i="10"/>
  <c r="C653" i="11"/>
  <c r="C653" i="12"/>
  <c r="C653" i="13"/>
  <c r="C653" i="14"/>
  <c r="C654" i="5"/>
  <c r="C654" i="8"/>
  <c r="D654" i="8" s="1"/>
  <c r="C654" i="10"/>
  <c r="C654" i="11"/>
  <c r="C654" i="12"/>
  <c r="C654" i="13"/>
  <c r="C654" i="14"/>
  <c r="C655" i="5"/>
  <c r="C655" i="8"/>
  <c r="D655" i="8" s="1"/>
  <c r="C655" i="10"/>
  <c r="C655" i="11"/>
  <c r="C655" i="12"/>
  <c r="C655" i="13"/>
  <c r="C655" i="14"/>
  <c r="C656" i="5"/>
  <c r="C656" i="8"/>
  <c r="D656" i="8" s="1"/>
  <c r="C656" i="10"/>
  <c r="C656" i="11"/>
  <c r="C656" i="12"/>
  <c r="C656" i="13"/>
  <c r="C656" i="14"/>
  <c r="C657" i="5"/>
  <c r="C657" i="8"/>
  <c r="D657" i="8" s="1"/>
  <c r="C657" i="10"/>
  <c r="C657" i="11"/>
  <c r="C657" i="12"/>
  <c r="C657" i="13"/>
  <c r="C657" i="14"/>
  <c r="C658" i="5"/>
  <c r="C658" i="8"/>
  <c r="D658" i="8" s="1"/>
  <c r="C658" i="10"/>
  <c r="C658" i="11"/>
  <c r="C658" i="12"/>
  <c r="C658" i="13"/>
  <c r="C658" i="14"/>
  <c r="C659" i="5"/>
  <c r="C659" i="8"/>
  <c r="D659" i="8" s="1"/>
  <c r="C659" i="10"/>
  <c r="C659" i="11"/>
  <c r="C659" i="12"/>
  <c r="C659" i="13"/>
  <c r="C659" i="14"/>
  <c r="C660" i="5"/>
  <c r="C660" i="8"/>
  <c r="D660" i="8" s="1"/>
  <c r="C660" i="10"/>
  <c r="C660" i="11"/>
  <c r="C660" i="12"/>
  <c r="C660" i="13"/>
  <c r="C660" i="14"/>
  <c r="C661" i="5"/>
  <c r="C661" i="8"/>
  <c r="D661" i="8" s="1"/>
  <c r="C661" i="10"/>
  <c r="C661" i="11"/>
  <c r="C661" i="12"/>
  <c r="C661" i="13"/>
  <c r="C661" i="14"/>
  <c r="C662" i="5"/>
  <c r="C662" i="8"/>
  <c r="D662" i="8" s="1"/>
  <c r="C662" i="10"/>
  <c r="C662" i="11"/>
  <c r="C662" i="12"/>
  <c r="C662" i="13"/>
  <c r="C662" i="14"/>
  <c r="C663" i="5"/>
  <c r="C663" i="8"/>
  <c r="D663" i="8" s="1"/>
  <c r="C663" i="10"/>
  <c r="C663" i="11"/>
  <c r="C663" i="12"/>
  <c r="C663" i="13"/>
  <c r="C663" i="14"/>
  <c r="C664" i="5"/>
  <c r="C664" i="8"/>
  <c r="D664" i="8" s="1"/>
  <c r="C664" i="10"/>
  <c r="C664" i="11"/>
  <c r="C664" i="12"/>
  <c r="C664" i="13"/>
  <c r="C664" i="14"/>
  <c r="C665" i="5"/>
  <c r="C665" i="8"/>
  <c r="D665" i="8" s="1"/>
  <c r="C665" i="10"/>
  <c r="C665" i="11"/>
  <c r="C665" i="12"/>
  <c r="C665" i="13"/>
  <c r="C665" i="14"/>
  <c r="C666" i="5"/>
  <c r="C666" i="8"/>
  <c r="D666" i="8" s="1"/>
  <c r="C666" i="10"/>
  <c r="C666" i="11"/>
  <c r="C666" i="12"/>
  <c r="C666" i="13"/>
  <c r="C666" i="14"/>
  <c r="C667" i="5"/>
  <c r="C667" i="8"/>
  <c r="D667" i="8" s="1"/>
  <c r="C667" i="10"/>
  <c r="C667" i="11"/>
  <c r="C667" i="12"/>
  <c r="C667" i="13"/>
  <c r="C667" i="14"/>
  <c r="C668" i="5"/>
  <c r="C668" i="8"/>
  <c r="D668" i="8" s="1"/>
  <c r="C668" i="10"/>
  <c r="C668" i="11"/>
  <c r="C668" i="12"/>
  <c r="C668" i="13"/>
  <c r="C668" i="14"/>
  <c r="C669" i="5"/>
  <c r="C669" i="8"/>
  <c r="D669" i="8" s="1"/>
  <c r="C669" i="10"/>
  <c r="C669" i="11"/>
  <c r="C669" i="12"/>
  <c r="C669" i="13"/>
  <c r="C669" i="14"/>
  <c r="C670" i="5"/>
  <c r="C670" i="8"/>
  <c r="D670" i="8" s="1"/>
  <c r="C670" i="10"/>
  <c r="C670" i="11"/>
  <c r="C670" i="12"/>
  <c r="C670" i="13"/>
  <c r="C670" i="14"/>
  <c r="C671" i="5"/>
  <c r="C671" i="8"/>
  <c r="D671" i="8" s="1"/>
  <c r="C671" i="10"/>
  <c r="C671" i="11"/>
  <c r="C671" i="12"/>
  <c r="C671" i="13"/>
  <c r="C671" i="14"/>
  <c r="C672" i="5"/>
  <c r="C672" i="8"/>
  <c r="D672" i="8" s="1"/>
  <c r="C672" i="10"/>
  <c r="C672" i="11"/>
  <c r="C672" i="12"/>
  <c r="C672" i="13"/>
  <c r="C672" i="14"/>
  <c r="C673" i="5"/>
  <c r="C673" i="8"/>
  <c r="D673" i="8" s="1"/>
  <c r="C673" i="10"/>
  <c r="C673" i="11"/>
  <c r="C673" i="12"/>
  <c r="C673" i="13"/>
  <c r="C673" i="14"/>
  <c r="C674" i="5"/>
  <c r="C674" i="8"/>
  <c r="D674" i="8" s="1"/>
  <c r="C674" i="10"/>
  <c r="C674" i="11"/>
  <c r="C674" i="12"/>
  <c r="C674" i="13"/>
  <c r="C674" i="14"/>
  <c r="C675" i="5"/>
  <c r="C675" i="8"/>
  <c r="D675" i="8" s="1"/>
  <c r="C675" i="10"/>
  <c r="C675" i="11"/>
  <c r="C675" i="12"/>
  <c r="C675" i="13"/>
  <c r="C675" i="14"/>
  <c r="C676" i="5"/>
  <c r="C676" i="8"/>
  <c r="D676" i="8" s="1"/>
  <c r="C676" i="10"/>
  <c r="C676" i="11"/>
  <c r="C676" i="12"/>
  <c r="C676" i="13"/>
  <c r="C676" i="14"/>
  <c r="C677" i="5"/>
  <c r="C677" i="8"/>
  <c r="D677" i="8" s="1"/>
  <c r="C677" i="10"/>
  <c r="C677" i="11"/>
  <c r="C677" i="12"/>
  <c r="C677" i="13"/>
  <c r="C677" i="14"/>
  <c r="C678" i="5"/>
  <c r="C678" i="8"/>
  <c r="D678" i="8" s="1"/>
  <c r="C678" i="10"/>
  <c r="C678" i="11"/>
  <c r="C678" i="12"/>
  <c r="C678" i="13"/>
  <c r="C678" i="14"/>
  <c r="C679" i="5"/>
  <c r="C679" i="8"/>
  <c r="D679" i="8" s="1"/>
  <c r="C679" i="10"/>
  <c r="C679" i="11"/>
  <c r="C679" i="12"/>
  <c r="C679" i="13"/>
  <c r="C679" i="14"/>
  <c r="C680" i="5"/>
  <c r="C680" i="8"/>
  <c r="D680" i="8" s="1"/>
  <c r="C680" i="10"/>
  <c r="C680" i="11"/>
  <c r="C680" i="12"/>
  <c r="C680" i="13"/>
  <c r="C680" i="14"/>
  <c r="C681" i="5"/>
  <c r="C681" i="8"/>
  <c r="D681" i="8" s="1"/>
  <c r="C681" i="10"/>
  <c r="C681" i="11"/>
  <c r="C681" i="12"/>
  <c r="C681" i="13"/>
  <c r="C681" i="14"/>
  <c r="C682" i="5"/>
  <c r="C682" i="8"/>
  <c r="D682" i="8" s="1"/>
  <c r="C682" i="10"/>
  <c r="C682" i="11"/>
  <c r="C682" i="12"/>
  <c r="C682" i="13"/>
  <c r="C682" i="14"/>
  <c r="C683" i="5"/>
  <c r="C683" i="8"/>
  <c r="D683" i="8" s="1"/>
  <c r="C683" i="10"/>
  <c r="C683" i="11"/>
  <c r="C683" i="12"/>
  <c r="C683" i="13"/>
  <c r="C683" i="14"/>
  <c r="C684" i="5"/>
  <c r="C684" i="8"/>
  <c r="D684" i="8" s="1"/>
  <c r="C684" i="10"/>
  <c r="C684" i="11"/>
  <c r="C684" i="12"/>
  <c r="C684" i="13"/>
  <c r="C684" i="14"/>
  <c r="C685" i="5"/>
  <c r="C685" i="8"/>
  <c r="D685" i="8" s="1"/>
  <c r="C685" i="10"/>
  <c r="C685" i="11"/>
  <c r="C685" i="12"/>
  <c r="C685" i="13"/>
  <c r="C685" i="14"/>
  <c r="C686" i="5"/>
  <c r="C686" i="8"/>
  <c r="D686" i="8" s="1"/>
  <c r="C686" i="10"/>
  <c r="C686" i="11"/>
  <c r="C686" i="12"/>
  <c r="C686" i="13"/>
  <c r="C686" i="14"/>
  <c r="C687" i="5"/>
  <c r="C687" i="8"/>
  <c r="D687" i="8" s="1"/>
  <c r="C687" i="10"/>
  <c r="C687" i="11"/>
  <c r="C687" i="12"/>
  <c r="C687" i="13"/>
  <c r="C687" i="14"/>
  <c r="C688" i="5"/>
  <c r="C688" i="8"/>
  <c r="D688" i="8" s="1"/>
  <c r="C688" i="10"/>
  <c r="C688" i="11"/>
  <c r="C688" i="12"/>
  <c r="C688" i="13"/>
  <c r="C688" i="14"/>
  <c r="C689" i="5"/>
  <c r="C689" i="8"/>
  <c r="D689" i="8" s="1"/>
  <c r="C689" i="10"/>
  <c r="C689" i="11"/>
  <c r="C689" i="12"/>
  <c r="C689" i="13"/>
  <c r="C689" i="14"/>
  <c r="C690" i="5"/>
  <c r="C690" i="8"/>
  <c r="D690" i="8" s="1"/>
  <c r="C690" i="10"/>
  <c r="C690" i="11"/>
  <c r="C690" i="12"/>
  <c r="C690" i="13"/>
  <c r="C690" i="14"/>
  <c r="C691" i="5"/>
  <c r="C691" i="8"/>
  <c r="D691" i="8" s="1"/>
  <c r="C691" i="10"/>
  <c r="C691" i="11"/>
  <c r="C691" i="12"/>
  <c r="C691" i="13"/>
  <c r="C691" i="14"/>
  <c r="C692" i="5"/>
  <c r="C692" i="8"/>
  <c r="D692" i="8" s="1"/>
  <c r="C692" i="10"/>
  <c r="C692" i="11"/>
  <c r="C692" i="12"/>
  <c r="C692" i="13"/>
  <c r="C692" i="14"/>
  <c r="C693" i="5"/>
  <c r="C693" i="8"/>
  <c r="D693" i="8" s="1"/>
  <c r="C693" i="10"/>
  <c r="C693" i="11"/>
  <c r="C693" i="12"/>
  <c r="C693" i="13"/>
  <c r="C693" i="14"/>
  <c r="C694" i="5"/>
  <c r="C694" i="8"/>
  <c r="D694" i="8" s="1"/>
  <c r="C694" i="10"/>
  <c r="C694" i="11"/>
  <c r="C694" i="12"/>
  <c r="C694" i="13"/>
  <c r="C694" i="14"/>
  <c r="C695" i="5"/>
  <c r="C695" i="8"/>
  <c r="D695" i="8" s="1"/>
  <c r="C695" i="10"/>
  <c r="C695" i="11"/>
  <c r="C695" i="12"/>
  <c r="C695" i="13"/>
  <c r="C695" i="14"/>
  <c r="C696" i="5"/>
  <c r="C696" i="8"/>
  <c r="D696" i="8" s="1"/>
  <c r="C696" i="10"/>
  <c r="C696" i="11"/>
  <c r="C696" i="12"/>
  <c r="C696" i="13"/>
  <c r="C696" i="14"/>
  <c r="C697" i="5"/>
  <c r="C697" i="8"/>
  <c r="D697" i="8" s="1"/>
  <c r="C697" i="10"/>
  <c r="C697" i="11"/>
  <c r="C697" i="12"/>
  <c r="C697" i="13"/>
  <c r="C697" i="14"/>
  <c r="C698" i="5"/>
  <c r="C698" i="8"/>
  <c r="D698" i="8" s="1"/>
  <c r="C698" i="10"/>
  <c r="C698" i="11"/>
  <c r="C698" i="12"/>
  <c r="C698" i="13"/>
  <c r="C698" i="14"/>
  <c r="C699" i="5"/>
  <c r="C699" i="8"/>
  <c r="D699" i="8" s="1"/>
  <c r="C699" i="10"/>
  <c r="C699" i="11"/>
  <c r="C699" i="12"/>
  <c r="C699" i="13"/>
  <c r="C699" i="14"/>
  <c r="C700" i="5"/>
  <c r="C700" i="8"/>
  <c r="D700" i="8" s="1"/>
  <c r="C700" i="10"/>
  <c r="C700" i="11"/>
  <c r="C700" i="12"/>
  <c r="C700" i="13"/>
  <c r="C700" i="14"/>
  <c r="C701" i="5"/>
  <c r="C701" i="8"/>
  <c r="D701" i="8" s="1"/>
  <c r="C701" i="10"/>
  <c r="C701" i="11"/>
  <c r="C701" i="12"/>
  <c r="C701" i="13"/>
  <c r="C701" i="14"/>
  <c r="C702" i="5"/>
  <c r="C702" i="8"/>
  <c r="D702" i="8" s="1"/>
  <c r="C702" i="10"/>
  <c r="C702" i="11"/>
  <c r="C702" i="12"/>
  <c r="C702" i="13"/>
  <c r="C702" i="14"/>
  <c r="C703" i="5"/>
  <c r="C703" i="8"/>
  <c r="D703" i="8" s="1"/>
  <c r="C703" i="10"/>
  <c r="C703" i="11"/>
  <c r="C703" i="12"/>
  <c r="C703" i="13"/>
  <c r="C703" i="14"/>
  <c r="C704" i="5"/>
  <c r="C704" i="8"/>
  <c r="D704" i="8" s="1"/>
  <c r="C704" i="10"/>
  <c r="C704" i="11"/>
  <c r="C704" i="12"/>
  <c r="C704" i="13"/>
  <c r="C704" i="14"/>
  <c r="C705" i="5"/>
  <c r="C705" i="8"/>
  <c r="D705" i="8" s="1"/>
  <c r="C705" i="10"/>
  <c r="C705" i="11"/>
  <c r="C705" i="12"/>
  <c r="C705" i="13"/>
  <c r="C705" i="14"/>
  <c r="C706" i="5"/>
  <c r="C706" i="8"/>
  <c r="D706" i="8" s="1"/>
  <c r="C706" i="10"/>
  <c r="C706" i="11"/>
  <c r="C706" i="12"/>
  <c r="C706" i="13"/>
  <c r="C706" i="14"/>
  <c r="C707" i="5"/>
  <c r="C707" i="8"/>
  <c r="D707" i="8" s="1"/>
  <c r="C707" i="10"/>
  <c r="C707" i="11"/>
  <c r="C707" i="12"/>
  <c r="C707" i="13"/>
  <c r="C707" i="14"/>
  <c r="C708" i="5"/>
  <c r="C708" i="8"/>
  <c r="D708" i="8" s="1"/>
  <c r="C708" i="10"/>
  <c r="C708" i="11"/>
  <c r="C708" i="12"/>
  <c r="C708" i="13"/>
  <c r="C708" i="14"/>
  <c r="C709" i="5"/>
  <c r="C709" i="8"/>
  <c r="D709" i="8" s="1"/>
  <c r="C709" i="10"/>
  <c r="C709" i="11"/>
  <c r="C709" i="12"/>
  <c r="C709" i="13"/>
  <c r="C709" i="14"/>
  <c r="C710" i="5"/>
  <c r="C710" i="8"/>
  <c r="D710" i="8" s="1"/>
  <c r="C710" i="10"/>
  <c r="C710" i="11"/>
  <c r="C710" i="12"/>
  <c r="C710" i="13"/>
  <c r="C710" i="14"/>
  <c r="C711" i="5"/>
  <c r="C711" i="8"/>
  <c r="D711" i="8" s="1"/>
  <c r="C711" i="10"/>
  <c r="C711" i="11"/>
  <c r="C711" i="12"/>
  <c r="C711" i="13"/>
  <c r="C711" i="14"/>
  <c r="C712" i="5"/>
  <c r="C712" i="8"/>
  <c r="D712" i="8" s="1"/>
  <c r="C712" i="10"/>
  <c r="C712" i="11"/>
  <c r="C712" i="12"/>
  <c r="C712" i="13"/>
  <c r="C712" i="14"/>
  <c r="C713" i="5"/>
  <c r="C713" i="8"/>
  <c r="D713" i="8" s="1"/>
  <c r="C713" i="10"/>
  <c r="C713" i="11"/>
  <c r="C713" i="12"/>
  <c r="C713" i="13"/>
  <c r="C713" i="14"/>
  <c r="C714" i="5"/>
  <c r="C714" i="8"/>
  <c r="D714" i="8" s="1"/>
  <c r="C714" i="10"/>
  <c r="C714" i="11"/>
  <c r="C714" i="12"/>
  <c r="C714" i="13"/>
  <c r="C714" i="14"/>
  <c r="C715" i="5"/>
  <c r="C715" i="8"/>
  <c r="D715" i="8" s="1"/>
  <c r="C715" i="10"/>
  <c r="C715" i="11"/>
  <c r="C715" i="12"/>
  <c r="C715" i="13"/>
  <c r="C715" i="14"/>
  <c r="C716" i="5"/>
  <c r="C716" i="8"/>
  <c r="D716" i="8" s="1"/>
  <c r="C716" i="10"/>
  <c r="C716" i="11"/>
  <c r="C716" i="12"/>
  <c r="C716" i="13"/>
  <c r="C716" i="14"/>
  <c r="C717" i="5"/>
  <c r="C717" i="8"/>
  <c r="D717" i="8" s="1"/>
  <c r="C717" i="10"/>
  <c r="C717" i="11"/>
  <c r="C717" i="12"/>
  <c r="C717" i="13"/>
  <c r="C717" i="14"/>
  <c r="C718" i="5"/>
  <c r="C718" i="8"/>
  <c r="D718" i="8" s="1"/>
  <c r="C718" i="10"/>
  <c r="C718" i="11"/>
  <c r="C718" i="12"/>
  <c r="C718" i="13"/>
  <c r="C718" i="14"/>
  <c r="C719" i="5"/>
  <c r="C719" i="8"/>
  <c r="D719" i="8" s="1"/>
  <c r="C719" i="10"/>
  <c r="C719" i="11"/>
  <c r="C719" i="12"/>
  <c r="C719" i="13"/>
  <c r="C719" i="14"/>
  <c r="C720" i="5"/>
  <c r="C720" i="8"/>
  <c r="D720" i="8" s="1"/>
  <c r="C720" i="10"/>
  <c r="C720" i="11"/>
  <c r="C720" i="12"/>
  <c r="C720" i="13"/>
  <c r="C720" i="14"/>
  <c r="C721" i="5"/>
  <c r="C721" i="8"/>
  <c r="D721" i="8" s="1"/>
  <c r="C721" i="10"/>
  <c r="C721" i="11"/>
  <c r="C721" i="12"/>
  <c r="C721" i="13"/>
  <c r="C721" i="14"/>
  <c r="C722" i="5"/>
  <c r="C722" i="8"/>
  <c r="D722" i="8" s="1"/>
  <c r="C722" i="10"/>
  <c r="C722" i="11"/>
  <c r="C722" i="12"/>
  <c r="C722" i="13"/>
  <c r="C722" i="14"/>
  <c r="C723" i="5"/>
  <c r="C723" i="8"/>
  <c r="D723" i="8" s="1"/>
  <c r="C723" i="10"/>
  <c r="C723" i="11"/>
  <c r="C723" i="12"/>
  <c r="C723" i="13"/>
  <c r="C723" i="14"/>
  <c r="C724" i="5"/>
  <c r="C724" i="8"/>
  <c r="D724" i="8" s="1"/>
  <c r="C724" i="10"/>
  <c r="C724" i="11"/>
  <c r="C724" i="12"/>
  <c r="C724" i="13"/>
  <c r="C724" i="14"/>
  <c r="C725" i="5"/>
  <c r="C725" i="8"/>
  <c r="D725" i="8" s="1"/>
  <c r="C725" i="10"/>
  <c r="C725" i="11"/>
  <c r="C725" i="12"/>
  <c r="C725" i="13"/>
  <c r="C725" i="14"/>
  <c r="C726" i="5"/>
  <c r="C726" i="8"/>
  <c r="D726" i="8" s="1"/>
  <c r="C726" i="10"/>
  <c r="C726" i="11"/>
  <c r="C726" i="12"/>
  <c r="C726" i="13"/>
  <c r="C726" i="14"/>
  <c r="C727" i="5"/>
  <c r="C727" i="8"/>
  <c r="D727" i="8" s="1"/>
  <c r="C727" i="10"/>
  <c r="C727" i="11"/>
  <c r="C727" i="12"/>
  <c r="C727" i="13"/>
  <c r="C727" i="14"/>
  <c r="C728" i="5"/>
  <c r="C728" i="8"/>
  <c r="D728" i="8" s="1"/>
  <c r="C728" i="10"/>
  <c r="C728" i="11"/>
  <c r="C728" i="12"/>
  <c r="C728" i="13"/>
  <c r="C728" i="14"/>
  <c r="C729" i="5"/>
  <c r="C729" i="8"/>
  <c r="D729" i="8" s="1"/>
  <c r="C729" i="10"/>
  <c r="C729" i="11"/>
  <c r="C729" i="12"/>
  <c r="C729" i="13"/>
  <c r="C729" i="14"/>
  <c r="C730" i="5"/>
  <c r="C730" i="8"/>
  <c r="D730" i="8" s="1"/>
  <c r="C730" i="10"/>
  <c r="C730" i="11"/>
  <c r="C730" i="12"/>
  <c r="C730" i="13"/>
  <c r="C730" i="14"/>
  <c r="C731" i="5"/>
  <c r="C731" i="8"/>
  <c r="D731" i="8" s="1"/>
  <c r="C731" i="10"/>
  <c r="C731" i="11"/>
  <c r="C731" i="12"/>
  <c r="C731" i="13"/>
  <c r="C731" i="14"/>
  <c r="C732" i="10"/>
  <c r="C732" i="11"/>
  <c r="C732" i="12"/>
  <c r="C732" i="13"/>
  <c r="C732" i="14"/>
  <c r="C733" i="5"/>
  <c r="D733" i="5" s="1"/>
  <c r="C733" i="8"/>
  <c r="E367" i="2"/>
  <c r="C733" i="10" s="1"/>
  <c r="F367" i="2"/>
  <c r="C733" i="11" s="1"/>
  <c r="G367" i="2"/>
  <c r="C733" i="12" s="1"/>
  <c r="H367" i="2"/>
  <c r="C733" i="13" s="1"/>
  <c r="I367" i="2"/>
  <c r="C733" i="14" s="1"/>
  <c r="C734" i="5"/>
  <c r="D734" i="5" s="1"/>
  <c r="C734" i="8"/>
  <c r="D734" i="8" s="1"/>
  <c r="E368" i="2"/>
  <c r="C734" i="10" s="1"/>
  <c r="F368" i="2"/>
  <c r="C734" i="11" s="1"/>
  <c r="G368" i="2"/>
  <c r="C734" i="12" s="1"/>
  <c r="H368" i="2"/>
  <c r="C734" i="13" s="1"/>
  <c r="I368" i="2"/>
  <c r="C734" i="14" s="1"/>
  <c r="C735" i="5"/>
  <c r="D735" i="5" s="1"/>
  <c r="C735" i="8"/>
  <c r="D735" i="8" s="1"/>
  <c r="E369" i="2"/>
  <c r="C735" i="10" s="1"/>
  <c r="F369" i="2"/>
  <c r="C735" i="11" s="1"/>
  <c r="G369" i="2"/>
  <c r="C735" i="12" s="1"/>
  <c r="H369" i="2"/>
  <c r="C735" i="13" s="1"/>
  <c r="I369" i="2"/>
  <c r="C735" i="14" s="1"/>
  <c r="C736" i="5"/>
  <c r="D736" i="5" s="1"/>
  <c r="C736" i="8"/>
  <c r="D736" i="8" s="1"/>
  <c r="E370" i="2"/>
  <c r="C736" i="10" s="1"/>
  <c r="F370" i="2"/>
  <c r="C736" i="11" s="1"/>
  <c r="G370" i="2"/>
  <c r="C736" i="12" s="1"/>
  <c r="H370" i="2"/>
  <c r="C736" i="13" s="1"/>
  <c r="I370" i="2"/>
  <c r="C736" i="14" s="1"/>
  <c r="C737" i="5"/>
  <c r="D737" i="5" s="1"/>
  <c r="C737" i="8"/>
  <c r="D737" i="8" s="1"/>
  <c r="E371" i="2"/>
  <c r="C737" i="10" s="1"/>
  <c r="E737" i="10" s="1"/>
  <c r="F371" i="2"/>
  <c r="C737" i="11" s="1"/>
  <c r="E737" i="11" s="1"/>
  <c r="G371" i="2"/>
  <c r="C737" i="12" s="1"/>
  <c r="E737" i="12" s="1"/>
  <c r="H371" i="2"/>
  <c r="I371" i="2"/>
  <c r="C738" i="5"/>
  <c r="D738" i="5" s="1"/>
  <c r="C738" i="8"/>
  <c r="D738" i="8" s="1"/>
  <c r="E372" i="2"/>
  <c r="C738" i="10" s="1"/>
  <c r="F372" i="2"/>
  <c r="C738" i="11" s="1"/>
  <c r="G372" i="2"/>
  <c r="C738" i="12" s="1"/>
  <c r="H372" i="2"/>
  <c r="C738" i="13" s="1"/>
  <c r="I372" i="2"/>
  <c r="C738" i="14" s="1"/>
  <c r="C739" i="5"/>
  <c r="D739" i="5" s="1"/>
  <c r="C739" i="8"/>
  <c r="D739" i="8" s="1"/>
  <c r="E373" i="2"/>
  <c r="C739" i="10" s="1"/>
  <c r="F373" i="2"/>
  <c r="C739" i="11" s="1"/>
  <c r="E739" i="11" s="1"/>
  <c r="F739" i="11" s="1"/>
  <c r="G373" i="2"/>
  <c r="C739" i="12" s="1"/>
  <c r="H373" i="2"/>
  <c r="C739" i="13" s="1"/>
  <c r="I373" i="2"/>
  <c r="C739" i="14" s="1"/>
  <c r="E739" i="14" s="1"/>
  <c r="F739" i="14" s="1"/>
  <c r="C740" i="5"/>
  <c r="D740" i="5" s="1"/>
  <c r="C740" i="8"/>
  <c r="D740" i="8" s="1"/>
  <c r="E374" i="2"/>
  <c r="C740" i="10" s="1"/>
  <c r="F374" i="2"/>
  <c r="C740" i="11" s="1"/>
  <c r="G374" i="2"/>
  <c r="C740" i="12" s="1"/>
  <c r="H374" i="2"/>
  <c r="C740" i="13" s="1"/>
  <c r="I374" i="2"/>
  <c r="C740" i="14" s="1"/>
  <c r="C741" i="5"/>
  <c r="D741" i="5" s="1"/>
  <c r="C741" i="8"/>
  <c r="D741" i="8" s="1"/>
  <c r="E375" i="2"/>
  <c r="C741" i="10" s="1"/>
  <c r="F375" i="2"/>
  <c r="C741" i="11" s="1"/>
  <c r="G375" i="2"/>
  <c r="C741" i="12" s="1"/>
  <c r="H375" i="2"/>
  <c r="C741" i="13" s="1"/>
  <c r="I375" i="2"/>
  <c r="C741" i="14" s="1"/>
  <c r="C742" i="5"/>
  <c r="D742" i="5" s="1"/>
  <c r="C742" i="8"/>
  <c r="D742" i="8" s="1"/>
  <c r="E376" i="2"/>
  <c r="C742" i="10" s="1"/>
  <c r="E742" i="10" s="1"/>
  <c r="F742" i="10" s="1"/>
  <c r="F376" i="2"/>
  <c r="C742" i="11" s="1"/>
  <c r="E742" i="11" s="1"/>
  <c r="F742" i="11" s="1"/>
  <c r="G376" i="2"/>
  <c r="C742" i="12" s="1"/>
  <c r="E742" i="12" s="1"/>
  <c r="F742" i="12" s="1"/>
  <c r="H376" i="2"/>
  <c r="I376" i="2"/>
  <c r="C743" i="5"/>
  <c r="D743" i="5" s="1"/>
  <c r="C743" i="8"/>
  <c r="D743" i="8" s="1"/>
  <c r="E377" i="2"/>
  <c r="C743" i="10" s="1"/>
  <c r="F377" i="2"/>
  <c r="C743" i="11" s="1"/>
  <c r="G377" i="2"/>
  <c r="C743" i="12" s="1"/>
  <c r="H377" i="2"/>
  <c r="C743" i="13" s="1"/>
  <c r="I377" i="2"/>
  <c r="C743" i="14" s="1"/>
  <c r="C744" i="5"/>
  <c r="D744" i="5" s="1"/>
  <c r="C744" i="8"/>
  <c r="D744" i="8" s="1"/>
  <c r="E378" i="2"/>
  <c r="C744" i="10" s="1"/>
  <c r="F378" i="2"/>
  <c r="C744" i="11" s="1"/>
  <c r="G378" i="2"/>
  <c r="C744" i="12" s="1"/>
  <c r="H378" i="2"/>
  <c r="C744" i="13" s="1"/>
  <c r="I378" i="2"/>
  <c r="C744" i="14" s="1"/>
  <c r="C745" i="5"/>
  <c r="D745" i="5" s="1"/>
  <c r="C745" i="8"/>
  <c r="D745" i="8" s="1"/>
  <c r="E379" i="2"/>
  <c r="C745" i="10" s="1"/>
  <c r="F379" i="2"/>
  <c r="C745" i="11" s="1"/>
  <c r="G379" i="2"/>
  <c r="C745" i="12" s="1"/>
  <c r="H379" i="2"/>
  <c r="C745" i="13" s="1"/>
  <c r="I379" i="2"/>
  <c r="C745" i="14" s="1"/>
  <c r="C746" i="5"/>
  <c r="D746" i="5" s="1"/>
  <c r="C746" i="8"/>
  <c r="D746" i="8" s="1"/>
  <c r="E380" i="2"/>
  <c r="C746" i="10" s="1"/>
  <c r="F380" i="2"/>
  <c r="C746" i="11" s="1"/>
  <c r="G380" i="2"/>
  <c r="C746" i="12" s="1"/>
  <c r="H380" i="2"/>
  <c r="C746" i="13" s="1"/>
  <c r="I380" i="2"/>
  <c r="C746" i="14" s="1"/>
  <c r="C747" i="5"/>
  <c r="D747" i="5" s="1"/>
  <c r="C747" i="8"/>
  <c r="D747" i="8" s="1"/>
  <c r="E381" i="2"/>
  <c r="C747" i="10" s="1"/>
  <c r="E747" i="10" s="1"/>
  <c r="F747" i="10" s="1"/>
  <c r="F381" i="2"/>
  <c r="C747" i="11" s="1"/>
  <c r="E747" i="11" s="1"/>
  <c r="F747" i="11" s="1"/>
  <c r="G381" i="2"/>
  <c r="C747" i="12" s="1"/>
  <c r="E747" i="12" s="1"/>
  <c r="F747" i="12" s="1"/>
  <c r="H381" i="2"/>
  <c r="I381" i="2"/>
  <c r="C748" i="5"/>
  <c r="D748" i="5" s="1"/>
  <c r="C748" i="8"/>
  <c r="D748" i="8" s="1"/>
  <c r="E382" i="2"/>
  <c r="C748" i="10" s="1"/>
  <c r="F382" i="2"/>
  <c r="C748" i="11" s="1"/>
  <c r="G382" i="2"/>
  <c r="C748" i="12" s="1"/>
  <c r="H382" i="2"/>
  <c r="C748" i="13" s="1"/>
  <c r="I382" i="2"/>
  <c r="C748" i="14" s="1"/>
  <c r="C749" i="5"/>
  <c r="D749" i="5" s="1"/>
  <c r="C749" i="8"/>
  <c r="D749" i="8" s="1"/>
  <c r="E383" i="2"/>
  <c r="C749" i="10" s="1"/>
  <c r="F383" i="2"/>
  <c r="C749" i="11" s="1"/>
  <c r="G383" i="2"/>
  <c r="C749" i="12" s="1"/>
  <c r="H383" i="2"/>
  <c r="C749" i="13" s="1"/>
  <c r="I383" i="2"/>
  <c r="C749" i="14" s="1"/>
  <c r="C750" i="5"/>
  <c r="D750" i="5" s="1"/>
  <c r="C750" i="8"/>
  <c r="D750" i="8" s="1"/>
  <c r="E384" i="2"/>
  <c r="C750" i="10" s="1"/>
  <c r="F384" i="2"/>
  <c r="C750" i="11" s="1"/>
  <c r="G384" i="2"/>
  <c r="C750" i="12" s="1"/>
  <c r="H384" i="2"/>
  <c r="C750" i="13" s="1"/>
  <c r="I384" i="2"/>
  <c r="C750" i="14" s="1"/>
  <c r="C751" i="5"/>
  <c r="D751" i="5" s="1"/>
  <c r="C751" i="8"/>
  <c r="D751" i="8" s="1"/>
  <c r="E385" i="2"/>
  <c r="C751" i="10" s="1"/>
  <c r="F385" i="2"/>
  <c r="C751" i="11" s="1"/>
  <c r="G385" i="2"/>
  <c r="C751" i="12" s="1"/>
  <c r="H385" i="2"/>
  <c r="C751" i="13" s="1"/>
  <c r="I385" i="2"/>
  <c r="C751" i="14" s="1"/>
  <c r="C752" i="5"/>
  <c r="D752" i="5" s="1"/>
  <c r="C752" i="8"/>
  <c r="D752" i="8" s="1"/>
  <c r="E386" i="2"/>
  <c r="C752" i="10" s="1"/>
  <c r="E752" i="10" s="1"/>
  <c r="F752" i="10" s="1"/>
  <c r="F386" i="2"/>
  <c r="C752" i="11" s="1"/>
  <c r="E752" i="11" s="1"/>
  <c r="F752" i="11" s="1"/>
  <c r="G386" i="2"/>
  <c r="C752" i="12" s="1"/>
  <c r="E752" i="12" s="1"/>
  <c r="F752" i="12" s="1"/>
  <c r="H386" i="2"/>
  <c r="I386" i="2"/>
  <c r="C753" i="5"/>
  <c r="D753" i="5" s="1"/>
  <c r="C753" i="8"/>
  <c r="D753" i="8" s="1"/>
  <c r="E387" i="2"/>
  <c r="C753" i="10" s="1"/>
  <c r="F387" i="2"/>
  <c r="C753" i="11" s="1"/>
  <c r="G387" i="2"/>
  <c r="C753" i="12" s="1"/>
  <c r="H387" i="2"/>
  <c r="C753" i="13" s="1"/>
  <c r="I387" i="2"/>
  <c r="C753" i="14" s="1"/>
  <c r="C754" i="5"/>
  <c r="D754" i="5" s="1"/>
  <c r="C754" i="8"/>
  <c r="D754" i="8" s="1"/>
  <c r="E388" i="2"/>
  <c r="C754" i="10" s="1"/>
  <c r="F388" i="2"/>
  <c r="C754" i="11" s="1"/>
  <c r="G388" i="2"/>
  <c r="C754" i="12" s="1"/>
  <c r="H388" i="2"/>
  <c r="C754" i="13" s="1"/>
  <c r="I388" i="2"/>
  <c r="C754" i="14" s="1"/>
  <c r="C755" i="5"/>
  <c r="D755" i="5" s="1"/>
  <c r="C755" i="8"/>
  <c r="D755" i="8" s="1"/>
  <c r="E389" i="2"/>
  <c r="C755" i="10" s="1"/>
  <c r="F389" i="2"/>
  <c r="C755" i="11" s="1"/>
  <c r="G389" i="2"/>
  <c r="C755" i="12" s="1"/>
  <c r="H389" i="2"/>
  <c r="C755" i="13" s="1"/>
  <c r="I389" i="2"/>
  <c r="C755" i="14" s="1"/>
  <c r="C756" i="5"/>
  <c r="D756" i="5" s="1"/>
  <c r="C756" i="8"/>
  <c r="D756" i="8" s="1"/>
  <c r="E390" i="2"/>
  <c r="C756" i="10" s="1"/>
  <c r="F390" i="2"/>
  <c r="C756" i="11" s="1"/>
  <c r="G390" i="2"/>
  <c r="C756" i="12" s="1"/>
  <c r="H390" i="2"/>
  <c r="C756" i="13" s="1"/>
  <c r="I390" i="2"/>
  <c r="C756" i="14" s="1"/>
  <c r="C757" i="5"/>
  <c r="D757" i="5" s="1"/>
  <c r="C757" i="8"/>
  <c r="D757" i="8" s="1"/>
  <c r="E391" i="2"/>
  <c r="C757" i="10" s="1"/>
  <c r="E757" i="10" s="1"/>
  <c r="F757" i="10" s="1"/>
  <c r="F391" i="2"/>
  <c r="C757" i="11" s="1"/>
  <c r="E757" i="11" s="1"/>
  <c r="F757" i="11" s="1"/>
  <c r="G391" i="2"/>
  <c r="C757" i="12" s="1"/>
  <c r="E757" i="12" s="1"/>
  <c r="F757" i="12" s="1"/>
  <c r="H391" i="2"/>
  <c r="I391" i="2"/>
  <c r="C758" i="5"/>
  <c r="D758" i="5" s="1"/>
  <c r="C758" i="8"/>
  <c r="D758" i="8" s="1"/>
  <c r="E392" i="2"/>
  <c r="C758" i="10" s="1"/>
  <c r="F392" i="2"/>
  <c r="C758" i="11" s="1"/>
  <c r="G392" i="2"/>
  <c r="C758" i="12" s="1"/>
  <c r="H392" i="2"/>
  <c r="C758" i="13" s="1"/>
  <c r="I392" i="2"/>
  <c r="C758" i="14" s="1"/>
  <c r="C759" i="5"/>
  <c r="D759" i="5" s="1"/>
  <c r="C759" i="8"/>
  <c r="D759" i="8" s="1"/>
  <c r="E393" i="2"/>
  <c r="C759" i="10" s="1"/>
  <c r="F393" i="2"/>
  <c r="C759" i="11" s="1"/>
  <c r="G393" i="2"/>
  <c r="C759" i="12" s="1"/>
  <c r="H393" i="2"/>
  <c r="C759" i="13" s="1"/>
  <c r="I393" i="2"/>
  <c r="C759" i="14" s="1"/>
  <c r="C760" i="5"/>
  <c r="D760" i="5" s="1"/>
  <c r="C760" i="8"/>
  <c r="D760" i="8" s="1"/>
  <c r="E394" i="2"/>
  <c r="C760" i="10" s="1"/>
  <c r="F394" i="2"/>
  <c r="C760" i="11" s="1"/>
  <c r="G394" i="2"/>
  <c r="C760" i="12" s="1"/>
  <c r="H394" i="2"/>
  <c r="C760" i="13" s="1"/>
  <c r="I394" i="2"/>
  <c r="C760" i="14" s="1"/>
  <c r="C761" i="5"/>
  <c r="D761" i="5" s="1"/>
  <c r="C761" i="8"/>
  <c r="D761" i="8" s="1"/>
  <c r="E395" i="2"/>
  <c r="C761" i="10" s="1"/>
  <c r="F395" i="2"/>
  <c r="C761" i="11" s="1"/>
  <c r="G395" i="2"/>
  <c r="C761" i="12" s="1"/>
  <c r="H395" i="2"/>
  <c r="C761" i="13" s="1"/>
  <c r="I395" i="2"/>
  <c r="C761" i="14" s="1"/>
  <c r="C762" i="5"/>
  <c r="D762" i="5" s="1"/>
  <c r="C762" i="8"/>
  <c r="D762" i="8" s="1"/>
  <c r="E396" i="2"/>
  <c r="C762" i="10" s="1"/>
  <c r="F396" i="2"/>
  <c r="C762" i="11" s="1"/>
  <c r="G396" i="2"/>
  <c r="C762" i="12" s="1"/>
  <c r="H396" i="2"/>
  <c r="C762" i="13" s="1"/>
  <c r="I396" i="2"/>
  <c r="C762" i="14" s="1"/>
  <c r="C763" i="5"/>
  <c r="D763" i="5" s="1"/>
  <c r="C763" i="8"/>
  <c r="D763" i="8" s="1"/>
  <c r="E397" i="2"/>
  <c r="C763" i="10" s="1"/>
  <c r="E763" i="10" s="1"/>
  <c r="F763" i="10" s="1"/>
  <c r="F397" i="2"/>
  <c r="C763" i="11" s="1"/>
  <c r="E763" i="11" s="1"/>
  <c r="F763" i="11" s="1"/>
  <c r="G397" i="2"/>
  <c r="C763" i="12" s="1"/>
  <c r="E763" i="12" s="1"/>
  <c r="F763" i="12" s="1"/>
  <c r="H397" i="2"/>
  <c r="I397" i="2"/>
  <c r="C764" i="5"/>
  <c r="D764" i="5" s="1"/>
  <c r="C764" i="8"/>
  <c r="D764" i="8" s="1"/>
  <c r="E398" i="2"/>
  <c r="C764" i="10" s="1"/>
  <c r="F398" i="2"/>
  <c r="C764" i="11" s="1"/>
  <c r="G398" i="2"/>
  <c r="C764" i="12" s="1"/>
  <c r="H398" i="2"/>
  <c r="C764" i="13" s="1"/>
  <c r="I398" i="2"/>
  <c r="C764" i="14" s="1"/>
  <c r="C765" i="5"/>
  <c r="D765" i="5" s="1"/>
  <c r="C765" i="8"/>
  <c r="D765" i="8" s="1"/>
  <c r="E399" i="2"/>
  <c r="C765" i="10" s="1"/>
  <c r="F399" i="2"/>
  <c r="C765" i="11" s="1"/>
  <c r="G399" i="2"/>
  <c r="C765" i="12" s="1"/>
  <c r="H399" i="2"/>
  <c r="C765" i="13" s="1"/>
  <c r="I399" i="2"/>
  <c r="C765" i="14" s="1"/>
  <c r="C766" i="5"/>
  <c r="D766" i="5" s="1"/>
  <c r="C766" i="8"/>
  <c r="D766" i="8" s="1"/>
  <c r="E400" i="2"/>
  <c r="C766" i="10" s="1"/>
  <c r="F400" i="2"/>
  <c r="C766" i="11" s="1"/>
  <c r="G400" i="2"/>
  <c r="C766" i="12" s="1"/>
  <c r="H400" i="2"/>
  <c r="C766" i="13" s="1"/>
  <c r="I400" i="2"/>
  <c r="C766" i="14" s="1"/>
  <c r="C767" i="5"/>
  <c r="D767" i="5" s="1"/>
  <c r="C767" i="8"/>
  <c r="D767" i="8" s="1"/>
  <c r="E401" i="2"/>
  <c r="C767" i="10" s="1"/>
  <c r="F401" i="2"/>
  <c r="C767" i="11" s="1"/>
  <c r="G401" i="2"/>
  <c r="C767" i="12" s="1"/>
  <c r="H401" i="2"/>
  <c r="C767" i="13" s="1"/>
  <c r="I401" i="2"/>
  <c r="C767" i="14" s="1"/>
  <c r="C768" i="5"/>
  <c r="D768" i="5" s="1"/>
  <c r="C768" i="8"/>
  <c r="D768" i="8" s="1"/>
  <c r="E402" i="2"/>
  <c r="C768" i="10" s="1"/>
  <c r="E768" i="10" s="1"/>
  <c r="F768" i="10" s="1"/>
  <c r="F402" i="2"/>
  <c r="C768" i="11" s="1"/>
  <c r="E768" i="11" s="1"/>
  <c r="F768" i="11" s="1"/>
  <c r="G402" i="2"/>
  <c r="C768" i="12" s="1"/>
  <c r="E768" i="12" s="1"/>
  <c r="F768" i="12" s="1"/>
  <c r="H402" i="2"/>
  <c r="I402" i="2"/>
  <c r="C769" i="5"/>
  <c r="D769" i="5" s="1"/>
  <c r="C769" i="8"/>
  <c r="D769" i="8" s="1"/>
  <c r="E403" i="2"/>
  <c r="C769" i="10" s="1"/>
  <c r="F403" i="2"/>
  <c r="C769" i="11" s="1"/>
  <c r="G403" i="2"/>
  <c r="C769" i="12" s="1"/>
  <c r="H403" i="2"/>
  <c r="C769" i="13" s="1"/>
  <c r="I403" i="2"/>
  <c r="C769" i="14" s="1"/>
  <c r="C770" i="5"/>
  <c r="D770" i="5" s="1"/>
  <c r="C770" i="8"/>
  <c r="D770" i="8" s="1"/>
  <c r="E404" i="2"/>
  <c r="C770" i="10" s="1"/>
  <c r="F404" i="2"/>
  <c r="C770" i="11" s="1"/>
  <c r="G404" i="2"/>
  <c r="C770" i="12" s="1"/>
  <c r="H404" i="2"/>
  <c r="C770" i="13" s="1"/>
  <c r="I404" i="2"/>
  <c r="C770" i="14" s="1"/>
  <c r="C771" i="5"/>
  <c r="D771" i="5" s="1"/>
  <c r="C771" i="8"/>
  <c r="D771" i="8" s="1"/>
  <c r="E405" i="2"/>
  <c r="C771" i="10" s="1"/>
  <c r="F405" i="2"/>
  <c r="C771" i="11" s="1"/>
  <c r="G405" i="2"/>
  <c r="C771" i="12" s="1"/>
  <c r="H405" i="2"/>
  <c r="C771" i="13" s="1"/>
  <c r="I405" i="2"/>
  <c r="C771" i="14" s="1"/>
  <c r="C772" i="5"/>
  <c r="D772" i="5" s="1"/>
  <c r="C772" i="8"/>
  <c r="D772" i="8" s="1"/>
  <c r="E406" i="2"/>
  <c r="C772" i="10" s="1"/>
  <c r="F406" i="2"/>
  <c r="C772" i="11" s="1"/>
  <c r="G406" i="2"/>
  <c r="C772" i="12" s="1"/>
  <c r="H406" i="2"/>
  <c r="C772" i="13" s="1"/>
  <c r="I406" i="2"/>
  <c r="C772" i="14" s="1"/>
  <c r="C773" i="5"/>
  <c r="D773" i="5" s="1"/>
  <c r="C773" i="8"/>
  <c r="D773" i="8" s="1"/>
  <c r="E407" i="2"/>
  <c r="C773" i="10" s="1"/>
  <c r="E773" i="10" s="1"/>
  <c r="F773" i="10" s="1"/>
  <c r="F407" i="2"/>
  <c r="C773" i="11" s="1"/>
  <c r="E773" i="11" s="1"/>
  <c r="F773" i="11" s="1"/>
  <c r="G407" i="2"/>
  <c r="C773" i="12" s="1"/>
  <c r="E773" i="12" s="1"/>
  <c r="F773" i="12" s="1"/>
  <c r="H407" i="2"/>
  <c r="I407" i="2"/>
  <c r="C774" i="5"/>
  <c r="D774" i="5" s="1"/>
  <c r="C774" i="8"/>
  <c r="D774" i="8" s="1"/>
  <c r="E408" i="2"/>
  <c r="C774" i="10" s="1"/>
  <c r="F408" i="2"/>
  <c r="C774" i="11" s="1"/>
  <c r="G408" i="2"/>
  <c r="C774" i="12" s="1"/>
  <c r="H408" i="2"/>
  <c r="C774" i="13" s="1"/>
  <c r="I408" i="2"/>
  <c r="C774" i="14" s="1"/>
  <c r="C775" i="5"/>
  <c r="D775" i="5" s="1"/>
  <c r="C775" i="8"/>
  <c r="D775" i="8" s="1"/>
  <c r="E409" i="2"/>
  <c r="C775" i="10" s="1"/>
  <c r="F409" i="2"/>
  <c r="C775" i="11" s="1"/>
  <c r="G409" i="2"/>
  <c r="C775" i="12" s="1"/>
  <c r="H409" i="2"/>
  <c r="C775" i="13" s="1"/>
  <c r="I409" i="2"/>
  <c r="C775" i="14" s="1"/>
  <c r="C776" i="5"/>
  <c r="D776" i="5" s="1"/>
  <c r="C776" i="8"/>
  <c r="D776" i="8" s="1"/>
  <c r="E410" i="2"/>
  <c r="C776" i="10" s="1"/>
  <c r="F410" i="2"/>
  <c r="C776" i="11" s="1"/>
  <c r="G410" i="2"/>
  <c r="C776" i="12" s="1"/>
  <c r="H410" i="2"/>
  <c r="C776" i="13" s="1"/>
  <c r="I410" i="2"/>
  <c r="C776" i="14" s="1"/>
  <c r="C777" i="5"/>
  <c r="D777" i="5" s="1"/>
  <c r="C777" i="8"/>
  <c r="D777" i="8" s="1"/>
  <c r="E411" i="2"/>
  <c r="C777" i="10" s="1"/>
  <c r="F411" i="2"/>
  <c r="C777" i="11" s="1"/>
  <c r="G411" i="2"/>
  <c r="C777" i="12" s="1"/>
  <c r="H411" i="2"/>
  <c r="C777" i="13" s="1"/>
  <c r="I411" i="2"/>
  <c r="C777" i="14" s="1"/>
  <c r="C778" i="5"/>
  <c r="D778" i="5" s="1"/>
  <c r="C778" i="8"/>
  <c r="D778" i="8" s="1"/>
  <c r="E412" i="2"/>
  <c r="C778" i="10" s="1"/>
  <c r="E778" i="10" s="1"/>
  <c r="F778" i="10" s="1"/>
  <c r="F412" i="2"/>
  <c r="C778" i="11" s="1"/>
  <c r="E778" i="11" s="1"/>
  <c r="F778" i="11" s="1"/>
  <c r="G412" i="2"/>
  <c r="C778" i="12" s="1"/>
  <c r="E778" i="12" s="1"/>
  <c r="F778" i="12" s="1"/>
  <c r="H412" i="2"/>
  <c r="I412" i="2"/>
  <c r="C779" i="5"/>
  <c r="D779" i="5" s="1"/>
  <c r="C779" i="8"/>
  <c r="D779" i="8" s="1"/>
  <c r="E413" i="2"/>
  <c r="C779" i="10" s="1"/>
  <c r="F413" i="2"/>
  <c r="C779" i="11" s="1"/>
  <c r="G413" i="2"/>
  <c r="C779" i="12" s="1"/>
  <c r="H413" i="2"/>
  <c r="C779" i="13" s="1"/>
  <c r="I413" i="2"/>
  <c r="C779" i="14" s="1"/>
  <c r="C780" i="5"/>
  <c r="D780" i="5" s="1"/>
  <c r="C780" i="8"/>
  <c r="D780" i="8" s="1"/>
  <c r="E414" i="2"/>
  <c r="C780" i="10" s="1"/>
  <c r="F414" i="2"/>
  <c r="C780" i="11" s="1"/>
  <c r="G414" i="2"/>
  <c r="C780" i="12" s="1"/>
  <c r="H414" i="2"/>
  <c r="C780" i="13" s="1"/>
  <c r="I414" i="2"/>
  <c r="C780" i="14" s="1"/>
  <c r="C781" i="5"/>
  <c r="D781" i="5" s="1"/>
  <c r="C781" i="8"/>
  <c r="D781" i="8" s="1"/>
  <c r="E415" i="2"/>
  <c r="C781" i="10" s="1"/>
  <c r="F415" i="2"/>
  <c r="C781" i="11" s="1"/>
  <c r="G415" i="2"/>
  <c r="C781" i="12" s="1"/>
  <c r="H415" i="2"/>
  <c r="C781" i="13" s="1"/>
  <c r="I415" i="2"/>
  <c r="C781" i="14" s="1"/>
  <c r="C782" i="5"/>
  <c r="D782" i="5" s="1"/>
  <c r="C782" i="8"/>
  <c r="D782" i="8" s="1"/>
  <c r="E416" i="2"/>
  <c r="C782" i="10" s="1"/>
  <c r="F416" i="2"/>
  <c r="C782" i="11" s="1"/>
  <c r="G416" i="2"/>
  <c r="C782" i="12" s="1"/>
  <c r="H416" i="2"/>
  <c r="C782" i="13" s="1"/>
  <c r="I416" i="2"/>
  <c r="C782" i="14" s="1"/>
  <c r="C783" i="5"/>
  <c r="D783" i="5" s="1"/>
  <c r="C783" i="8"/>
  <c r="D783" i="8" s="1"/>
  <c r="E417" i="2"/>
  <c r="C783" i="10" s="1"/>
  <c r="E783" i="10" s="1"/>
  <c r="F783" i="10" s="1"/>
  <c r="F417" i="2"/>
  <c r="C783" i="11" s="1"/>
  <c r="E783" i="11" s="1"/>
  <c r="F783" i="11" s="1"/>
  <c r="G417" i="2"/>
  <c r="C783" i="12" s="1"/>
  <c r="E783" i="12" s="1"/>
  <c r="F783" i="12" s="1"/>
  <c r="H417" i="2"/>
  <c r="I417" i="2"/>
  <c r="C784" i="5"/>
  <c r="D784" i="5" s="1"/>
  <c r="C784" i="8"/>
  <c r="D784" i="8" s="1"/>
  <c r="E418" i="2"/>
  <c r="C784" i="10" s="1"/>
  <c r="F418" i="2"/>
  <c r="C784" i="11" s="1"/>
  <c r="G418" i="2"/>
  <c r="C784" i="12" s="1"/>
  <c r="H418" i="2"/>
  <c r="C784" i="13" s="1"/>
  <c r="I418" i="2"/>
  <c r="C784" i="14" s="1"/>
  <c r="C785" i="5"/>
  <c r="D785" i="5" s="1"/>
  <c r="C785" i="8"/>
  <c r="D785" i="8" s="1"/>
  <c r="E419" i="2"/>
  <c r="C785" i="10" s="1"/>
  <c r="F419" i="2"/>
  <c r="C785" i="11" s="1"/>
  <c r="G419" i="2"/>
  <c r="C785" i="12" s="1"/>
  <c r="H419" i="2"/>
  <c r="C785" i="13" s="1"/>
  <c r="I419" i="2"/>
  <c r="C785" i="14" s="1"/>
  <c r="C786" i="5"/>
  <c r="D786" i="5" s="1"/>
  <c r="C786" i="8"/>
  <c r="D786" i="8" s="1"/>
  <c r="E420" i="2"/>
  <c r="C786" i="10" s="1"/>
  <c r="F420" i="2"/>
  <c r="C786" i="11" s="1"/>
  <c r="G420" i="2"/>
  <c r="C786" i="12" s="1"/>
  <c r="H420" i="2"/>
  <c r="C786" i="13" s="1"/>
  <c r="I420" i="2"/>
  <c r="C786" i="14" s="1"/>
  <c r="C787" i="5"/>
  <c r="D787" i="5" s="1"/>
  <c r="C787" i="8"/>
  <c r="D787" i="8" s="1"/>
  <c r="E421" i="2"/>
  <c r="C787" i="10" s="1"/>
  <c r="F421" i="2"/>
  <c r="C787" i="11" s="1"/>
  <c r="G421" i="2"/>
  <c r="C787" i="12" s="1"/>
  <c r="H421" i="2"/>
  <c r="C787" i="13" s="1"/>
  <c r="I421" i="2"/>
  <c r="C787" i="14" s="1"/>
  <c r="C788" i="5"/>
  <c r="D788" i="5" s="1"/>
  <c r="C788" i="8"/>
  <c r="D788" i="8" s="1"/>
  <c r="E422" i="2"/>
  <c r="C788" i="10" s="1"/>
  <c r="E788" i="10" s="1"/>
  <c r="F788" i="10" s="1"/>
  <c r="F422" i="2"/>
  <c r="C788" i="11" s="1"/>
  <c r="E788" i="11" s="1"/>
  <c r="F788" i="11" s="1"/>
  <c r="G422" i="2"/>
  <c r="C788" i="12" s="1"/>
  <c r="E788" i="12" s="1"/>
  <c r="F788" i="12" s="1"/>
  <c r="H422" i="2"/>
  <c r="I422" i="2"/>
  <c r="C789" i="5"/>
  <c r="D789" i="5" s="1"/>
  <c r="C789" i="8"/>
  <c r="D789" i="8" s="1"/>
  <c r="E423" i="2"/>
  <c r="C789" i="10" s="1"/>
  <c r="F423" i="2"/>
  <c r="C789" i="11" s="1"/>
  <c r="G423" i="2"/>
  <c r="C789" i="12" s="1"/>
  <c r="H423" i="2"/>
  <c r="C789" i="13" s="1"/>
  <c r="I423" i="2"/>
  <c r="C789" i="14" s="1"/>
  <c r="C790" i="5"/>
  <c r="D790" i="5" s="1"/>
  <c r="C790" i="8"/>
  <c r="D790" i="8" s="1"/>
  <c r="E424" i="2"/>
  <c r="C790" i="10" s="1"/>
  <c r="F424" i="2"/>
  <c r="C790" i="11" s="1"/>
  <c r="G424" i="2"/>
  <c r="C790" i="12" s="1"/>
  <c r="H424" i="2"/>
  <c r="C790" i="13" s="1"/>
  <c r="I424" i="2"/>
  <c r="C790" i="14" s="1"/>
  <c r="C791" i="5"/>
  <c r="D791" i="5" s="1"/>
  <c r="C791" i="8"/>
  <c r="D791" i="8" s="1"/>
  <c r="E425" i="2"/>
  <c r="C791" i="10" s="1"/>
  <c r="E791" i="10" s="1"/>
  <c r="F791" i="10" s="1"/>
  <c r="F425" i="2"/>
  <c r="C791" i="11" s="1"/>
  <c r="E791" i="11" s="1"/>
  <c r="F791" i="11" s="1"/>
  <c r="G425" i="2"/>
  <c r="C791" i="12" s="1"/>
  <c r="E791" i="12" s="1"/>
  <c r="F791" i="12" s="1"/>
  <c r="H425" i="2"/>
  <c r="I425" i="2"/>
  <c r="C792" i="5"/>
  <c r="D792" i="5" s="1"/>
  <c r="C792" i="8"/>
  <c r="D792" i="8" s="1"/>
  <c r="E426" i="2"/>
  <c r="C792" i="10" s="1"/>
  <c r="F426" i="2"/>
  <c r="C792" i="11" s="1"/>
  <c r="G426" i="2"/>
  <c r="C792" i="12" s="1"/>
  <c r="H426" i="2"/>
  <c r="C792" i="13" s="1"/>
  <c r="I426" i="2"/>
  <c r="C792" i="14" s="1"/>
  <c r="C793" i="5"/>
  <c r="D793" i="5" s="1"/>
  <c r="C793" i="8"/>
  <c r="D793" i="8" s="1"/>
  <c r="E427" i="2"/>
  <c r="C793" i="10" s="1"/>
  <c r="F427" i="2"/>
  <c r="C793" i="11" s="1"/>
  <c r="G427" i="2"/>
  <c r="C793" i="12" s="1"/>
  <c r="H427" i="2"/>
  <c r="C793" i="13" s="1"/>
  <c r="I427" i="2"/>
  <c r="C793" i="14" s="1"/>
  <c r="C794" i="5"/>
  <c r="D794" i="5" s="1"/>
  <c r="C794" i="8"/>
  <c r="D794" i="8" s="1"/>
  <c r="E428" i="2"/>
  <c r="C794" i="10" s="1"/>
  <c r="F428" i="2"/>
  <c r="C794" i="11" s="1"/>
  <c r="G428" i="2"/>
  <c r="C794" i="12" s="1"/>
  <c r="H428" i="2"/>
  <c r="C794" i="13" s="1"/>
  <c r="I428" i="2"/>
  <c r="C794" i="14" s="1"/>
  <c r="C795" i="5"/>
  <c r="D795" i="5" s="1"/>
  <c r="C795" i="8"/>
  <c r="D795" i="8" s="1"/>
  <c r="E429" i="2"/>
  <c r="C795" i="10" s="1"/>
  <c r="F429" i="2"/>
  <c r="C795" i="11" s="1"/>
  <c r="G429" i="2"/>
  <c r="C795" i="12" s="1"/>
  <c r="H429" i="2"/>
  <c r="C795" i="13" s="1"/>
  <c r="I429" i="2"/>
  <c r="C795" i="14" s="1"/>
  <c r="C796" i="5"/>
  <c r="D796" i="5" s="1"/>
  <c r="C796" i="8"/>
  <c r="D796" i="8" s="1"/>
  <c r="E430" i="2"/>
  <c r="C796" i="10" s="1"/>
  <c r="E796" i="10" s="1"/>
  <c r="F796" i="10" s="1"/>
  <c r="F430" i="2"/>
  <c r="C796" i="11" s="1"/>
  <c r="E796" i="11" s="1"/>
  <c r="F796" i="11" s="1"/>
  <c r="G430" i="2"/>
  <c r="C796" i="12" s="1"/>
  <c r="E796" i="12" s="1"/>
  <c r="F796" i="12" s="1"/>
  <c r="H430" i="2"/>
  <c r="I430" i="2"/>
  <c r="C797" i="5"/>
  <c r="D797" i="5" s="1"/>
  <c r="C797" i="8"/>
  <c r="D797" i="8" s="1"/>
  <c r="E431" i="2"/>
  <c r="C797" i="10" s="1"/>
  <c r="F431" i="2"/>
  <c r="C797" i="11" s="1"/>
  <c r="G431" i="2"/>
  <c r="C797" i="12" s="1"/>
  <c r="H431" i="2"/>
  <c r="C797" i="13" s="1"/>
  <c r="I431" i="2"/>
  <c r="C797" i="14" s="1"/>
  <c r="C798" i="5"/>
  <c r="D798" i="5" s="1"/>
  <c r="C798" i="8"/>
  <c r="D798" i="8" s="1"/>
  <c r="E432" i="2"/>
  <c r="C798" i="10" s="1"/>
  <c r="F432" i="2"/>
  <c r="C798" i="11" s="1"/>
  <c r="G432" i="2"/>
  <c r="C798" i="12" s="1"/>
  <c r="H432" i="2"/>
  <c r="C798" i="13" s="1"/>
  <c r="I432" i="2"/>
  <c r="C798" i="14" s="1"/>
  <c r="C799" i="5"/>
  <c r="D799" i="5" s="1"/>
  <c r="C799" i="8"/>
  <c r="D799" i="8" s="1"/>
  <c r="E433" i="2"/>
  <c r="C799" i="10" s="1"/>
  <c r="F433" i="2"/>
  <c r="C799" i="11" s="1"/>
  <c r="G433" i="2"/>
  <c r="C799" i="12" s="1"/>
  <c r="H433" i="2"/>
  <c r="C799" i="13" s="1"/>
  <c r="I433" i="2"/>
  <c r="C799" i="14" s="1"/>
  <c r="C800" i="5"/>
  <c r="D800" i="5" s="1"/>
  <c r="C800" i="8"/>
  <c r="D800" i="8" s="1"/>
  <c r="E434" i="2"/>
  <c r="C800" i="10" s="1"/>
  <c r="F434" i="2"/>
  <c r="C800" i="11" s="1"/>
  <c r="G434" i="2"/>
  <c r="C800" i="12" s="1"/>
  <c r="H434" i="2"/>
  <c r="C800" i="13" s="1"/>
  <c r="I434" i="2"/>
  <c r="C800" i="14" s="1"/>
  <c r="C801" i="5"/>
  <c r="D801" i="5" s="1"/>
  <c r="C801" i="8"/>
  <c r="D801" i="8" s="1"/>
  <c r="E435" i="2"/>
  <c r="C801" i="10" s="1"/>
  <c r="E801" i="10" s="1"/>
  <c r="F801" i="10" s="1"/>
  <c r="F435" i="2"/>
  <c r="C801" i="11" s="1"/>
  <c r="E801" i="11" s="1"/>
  <c r="F801" i="11" s="1"/>
  <c r="G435" i="2"/>
  <c r="C801" i="12" s="1"/>
  <c r="E801" i="12" s="1"/>
  <c r="F801" i="12" s="1"/>
  <c r="H435" i="2"/>
  <c r="I435" i="2"/>
  <c r="C802" i="5"/>
  <c r="D802" i="5" s="1"/>
  <c r="C802" i="8"/>
  <c r="D802" i="8" s="1"/>
  <c r="E436" i="2"/>
  <c r="C802" i="10" s="1"/>
  <c r="F436" i="2"/>
  <c r="C802" i="11" s="1"/>
  <c r="G436" i="2"/>
  <c r="C802" i="12" s="1"/>
  <c r="H436" i="2"/>
  <c r="C802" i="13" s="1"/>
  <c r="I436" i="2"/>
  <c r="C802" i="14" s="1"/>
  <c r="C803" i="5"/>
  <c r="D803" i="5" s="1"/>
  <c r="C803" i="8"/>
  <c r="D803" i="8" s="1"/>
  <c r="E437" i="2"/>
  <c r="C803" i="10" s="1"/>
  <c r="F437" i="2"/>
  <c r="C803" i="11" s="1"/>
  <c r="G437" i="2"/>
  <c r="C803" i="12" s="1"/>
  <c r="H437" i="2"/>
  <c r="C803" i="13" s="1"/>
  <c r="I437" i="2"/>
  <c r="C803" i="14" s="1"/>
  <c r="C804" i="5"/>
  <c r="D804" i="5" s="1"/>
  <c r="C804" i="8"/>
  <c r="D804" i="8" s="1"/>
  <c r="E438" i="2"/>
  <c r="C804" i="10" s="1"/>
  <c r="F438" i="2"/>
  <c r="C804" i="11" s="1"/>
  <c r="G438" i="2"/>
  <c r="C804" i="12" s="1"/>
  <c r="H438" i="2"/>
  <c r="C804" i="13" s="1"/>
  <c r="I438" i="2"/>
  <c r="C804" i="14" s="1"/>
  <c r="C805" i="5"/>
  <c r="D805" i="5" s="1"/>
  <c r="C805" i="8"/>
  <c r="D805" i="8" s="1"/>
  <c r="E439" i="2"/>
  <c r="C805" i="10" s="1"/>
  <c r="F439" i="2"/>
  <c r="C805" i="11" s="1"/>
  <c r="G439" i="2"/>
  <c r="C805" i="12" s="1"/>
  <c r="H439" i="2"/>
  <c r="C805" i="13" s="1"/>
  <c r="I439" i="2"/>
  <c r="C805" i="14" s="1"/>
  <c r="C806" i="5"/>
  <c r="D806" i="5" s="1"/>
  <c r="C806" i="8"/>
  <c r="D806" i="8" s="1"/>
  <c r="E440" i="2"/>
  <c r="C806" i="10" s="1"/>
  <c r="E806" i="10" s="1"/>
  <c r="F806" i="10" s="1"/>
  <c r="F440" i="2"/>
  <c r="C806" i="11" s="1"/>
  <c r="E806" i="11" s="1"/>
  <c r="F806" i="11" s="1"/>
  <c r="G440" i="2"/>
  <c r="C806" i="12" s="1"/>
  <c r="E806" i="12" s="1"/>
  <c r="F806" i="12" s="1"/>
  <c r="H440" i="2"/>
  <c r="I440" i="2"/>
  <c r="C807" i="5"/>
  <c r="D807" i="5" s="1"/>
  <c r="C807" i="8"/>
  <c r="D807" i="8" s="1"/>
  <c r="E441" i="2"/>
  <c r="C807" i="10" s="1"/>
  <c r="F441" i="2"/>
  <c r="C807" i="11" s="1"/>
  <c r="G441" i="2"/>
  <c r="C807" i="12" s="1"/>
  <c r="H441" i="2"/>
  <c r="C807" i="13" s="1"/>
  <c r="I441" i="2"/>
  <c r="C807" i="14" s="1"/>
  <c r="C808" i="5"/>
  <c r="D808" i="5" s="1"/>
  <c r="C808" i="8"/>
  <c r="D808" i="8" s="1"/>
  <c r="E442" i="2"/>
  <c r="C808" i="10" s="1"/>
  <c r="F442" i="2"/>
  <c r="C808" i="11" s="1"/>
  <c r="G442" i="2"/>
  <c r="C808" i="12" s="1"/>
  <c r="H442" i="2"/>
  <c r="C808" i="13" s="1"/>
  <c r="I442" i="2"/>
  <c r="C808" i="14" s="1"/>
  <c r="C809" i="5"/>
  <c r="D809" i="5" s="1"/>
  <c r="C809" i="8"/>
  <c r="D809" i="8" s="1"/>
  <c r="E443" i="2"/>
  <c r="C809" i="10" s="1"/>
  <c r="F443" i="2"/>
  <c r="C809" i="11" s="1"/>
  <c r="G443" i="2"/>
  <c r="C809" i="12" s="1"/>
  <c r="H443" i="2"/>
  <c r="C809" i="13" s="1"/>
  <c r="I443" i="2"/>
  <c r="C809" i="14" s="1"/>
  <c r="C810" i="5"/>
  <c r="D810" i="5" s="1"/>
  <c r="C810" i="8"/>
  <c r="D810" i="8" s="1"/>
  <c r="E444" i="2"/>
  <c r="C810" i="10" s="1"/>
  <c r="F444" i="2"/>
  <c r="C810" i="11" s="1"/>
  <c r="G444" i="2"/>
  <c r="C810" i="12" s="1"/>
  <c r="H444" i="2"/>
  <c r="C810" i="13" s="1"/>
  <c r="I444" i="2"/>
  <c r="C810" i="14" s="1"/>
  <c r="C811" i="5"/>
  <c r="D811" i="5" s="1"/>
  <c r="C811" i="8"/>
  <c r="D811" i="8" s="1"/>
  <c r="E445" i="2"/>
  <c r="C811" i="10" s="1"/>
  <c r="E811" i="10" s="1"/>
  <c r="F811" i="10" s="1"/>
  <c r="F445" i="2"/>
  <c r="C811" i="11" s="1"/>
  <c r="E811" i="11" s="1"/>
  <c r="F811" i="11" s="1"/>
  <c r="G445" i="2"/>
  <c r="C811" i="12" s="1"/>
  <c r="E811" i="12" s="1"/>
  <c r="F811" i="12" s="1"/>
  <c r="H445" i="2"/>
  <c r="I445" i="2"/>
  <c r="C812" i="5"/>
  <c r="D812" i="5" s="1"/>
  <c r="C812" i="8"/>
  <c r="D812" i="8" s="1"/>
  <c r="E446" i="2"/>
  <c r="C812" i="10" s="1"/>
  <c r="F446" i="2"/>
  <c r="C812" i="11" s="1"/>
  <c r="G446" i="2"/>
  <c r="C812" i="12" s="1"/>
  <c r="H446" i="2"/>
  <c r="C812" i="13" s="1"/>
  <c r="I446" i="2"/>
  <c r="C812" i="14" s="1"/>
  <c r="C813" i="5"/>
  <c r="D813" i="5" s="1"/>
  <c r="C813" i="8"/>
  <c r="D813" i="8" s="1"/>
  <c r="E447" i="2"/>
  <c r="C813" i="10" s="1"/>
  <c r="F447" i="2"/>
  <c r="C813" i="11" s="1"/>
  <c r="G447" i="2"/>
  <c r="C813" i="12" s="1"/>
  <c r="H447" i="2"/>
  <c r="C813" i="13" s="1"/>
  <c r="I447" i="2"/>
  <c r="C813" i="14" s="1"/>
  <c r="C814" i="5"/>
  <c r="D814" i="5" s="1"/>
  <c r="C814" i="8"/>
  <c r="D814" i="8" s="1"/>
  <c r="E448" i="2"/>
  <c r="C814" i="10" s="1"/>
  <c r="F448" i="2"/>
  <c r="C814" i="11" s="1"/>
  <c r="G448" i="2"/>
  <c r="C814" i="12" s="1"/>
  <c r="H448" i="2"/>
  <c r="C814" i="13" s="1"/>
  <c r="I448" i="2"/>
  <c r="C814" i="14" s="1"/>
  <c r="C815" i="5"/>
  <c r="D815" i="5" s="1"/>
  <c r="C815" i="8"/>
  <c r="D815" i="8" s="1"/>
  <c r="E449" i="2"/>
  <c r="C815" i="10" s="1"/>
  <c r="F449" i="2"/>
  <c r="C815" i="11" s="1"/>
  <c r="G449" i="2"/>
  <c r="C815" i="12" s="1"/>
  <c r="H449" i="2"/>
  <c r="C815" i="13" s="1"/>
  <c r="I449" i="2"/>
  <c r="C815" i="14" s="1"/>
  <c r="C816" i="5"/>
  <c r="D816" i="5" s="1"/>
  <c r="C816" i="8"/>
  <c r="D816" i="8" s="1"/>
  <c r="E450" i="2"/>
  <c r="C816" i="10" s="1"/>
  <c r="E816" i="10" s="1"/>
  <c r="F816" i="10" s="1"/>
  <c r="F450" i="2"/>
  <c r="C816" i="11" s="1"/>
  <c r="E816" i="11" s="1"/>
  <c r="F816" i="11" s="1"/>
  <c r="G450" i="2"/>
  <c r="C816" i="12" s="1"/>
  <c r="E816" i="12" s="1"/>
  <c r="F816" i="12" s="1"/>
  <c r="H450" i="2"/>
  <c r="I450" i="2"/>
  <c r="C817" i="5"/>
  <c r="D817" i="5" s="1"/>
  <c r="C817" i="8"/>
  <c r="D817" i="8" s="1"/>
  <c r="E451" i="2"/>
  <c r="C817" i="10" s="1"/>
  <c r="F451" i="2"/>
  <c r="C817" i="11" s="1"/>
  <c r="G451" i="2"/>
  <c r="C817" i="12" s="1"/>
  <c r="H451" i="2"/>
  <c r="C817" i="13" s="1"/>
  <c r="I451" i="2"/>
  <c r="C817" i="14" s="1"/>
  <c r="C818" i="5"/>
  <c r="D818" i="5" s="1"/>
  <c r="C818" i="8"/>
  <c r="D818" i="8" s="1"/>
  <c r="E452" i="2"/>
  <c r="C818" i="10" s="1"/>
  <c r="F452" i="2"/>
  <c r="C818" i="11" s="1"/>
  <c r="G452" i="2"/>
  <c r="C818" i="12" s="1"/>
  <c r="H452" i="2"/>
  <c r="C818" i="13" s="1"/>
  <c r="I452" i="2"/>
  <c r="C818" i="14" s="1"/>
  <c r="C819" i="5"/>
  <c r="D819" i="5" s="1"/>
  <c r="C819" i="8"/>
  <c r="D819" i="8" s="1"/>
  <c r="E453" i="2"/>
  <c r="C819" i="10" s="1"/>
  <c r="F453" i="2"/>
  <c r="C819" i="11" s="1"/>
  <c r="G453" i="2"/>
  <c r="C819" i="12" s="1"/>
  <c r="H453" i="2"/>
  <c r="C819" i="13" s="1"/>
  <c r="I453" i="2"/>
  <c r="C819" i="14" s="1"/>
  <c r="C820" i="5"/>
  <c r="D820" i="5" s="1"/>
  <c r="C820" i="8"/>
  <c r="D820" i="8" s="1"/>
  <c r="E454" i="2"/>
  <c r="C820" i="10" s="1"/>
  <c r="F454" i="2"/>
  <c r="C820" i="11" s="1"/>
  <c r="G454" i="2"/>
  <c r="C820" i="12" s="1"/>
  <c r="H454" i="2"/>
  <c r="C820" i="13" s="1"/>
  <c r="I454" i="2"/>
  <c r="C820" i="14" s="1"/>
  <c r="C821" i="5"/>
  <c r="D821" i="5" s="1"/>
  <c r="C821" i="8"/>
  <c r="D821" i="8" s="1"/>
  <c r="E455" i="2"/>
  <c r="C821" i="10" s="1"/>
  <c r="F455" i="2"/>
  <c r="C821" i="11" s="1"/>
  <c r="G455" i="2"/>
  <c r="C821" i="12" s="1"/>
  <c r="H455" i="2"/>
  <c r="C821" i="13" s="1"/>
  <c r="I455" i="2"/>
  <c r="C821" i="14" s="1"/>
  <c r="C822" i="5"/>
  <c r="D822" i="5" s="1"/>
  <c r="C822" i="8"/>
  <c r="D822" i="8" s="1"/>
  <c r="E456" i="2"/>
  <c r="C822" i="10" s="1"/>
  <c r="E822" i="10" s="1"/>
  <c r="F822" i="10" s="1"/>
  <c r="F456" i="2"/>
  <c r="C822" i="11" s="1"/>
  <c r="E822" i="11" s="1"/>
  <c r="F822" i="11" s="1"/>
  <c r="G456" i="2"/>
  <c r="C822" i="12" s="1"/>
  <c r="E822" i="12" s="1"/>
  <c r="F822" i="12" s="1"/>
  <c r="H456" i="2"/>
  <c r="I456" i="2"/>
  <c r="C823" i="5"/>
  <c r="D823" i="5" s="1"/>
  <c r="C823" i="8"/>
  <c r="D823" i="8" s="1"/>
  <c r="E457" i="2"/>
  <c r="C823" i="10" s="1"/>
  <c r="F457" i="2"/>
  <c r="C823" i="11" s="1"/>
  <c r="G457" i="2"/>
  <c r="C823" i="12" s="1"/>
  <c r="H457" i="2"/>
  <c r="C823" i="13" s="1"/>
  <c r="I457" i="2"/>
  <c r="C823" i="14" s="1"/>
  <c r="C824" i="5"/>
  <c r="D824" i="5" s="1"/>
  <c r="C824" i="8"/>
  <c r="D824" i="8" s="1"/>
  <c r="E458" i="2"/>
  <c r="C824" i="10" s="1"/>
  <c r="F458" i="2"/>
  <c r="C824" i="11" s="1"/>
  <c r="G458" i="2"/>
  <c r="C824" i="12" s="1"/>
  <c r="H458" i="2"/>
  <c r="C824" i="13" s="1"/>
  <c r="I458" i="2"/>
  <c r="C824" i="14" s="1"/>
  <c r="C825" i="5"/>
  <c r="D825" i="5" s="1"/>
  <c r="C825" i="8"/>
  <c r="D825" i="8" s="1"/>
  <c r="E459" i="2"/>
  <c r="C825" i="10" s="1"/>
  <c r="F459" i="2"/>
  <c r="C825" i="11" s="1"/>
  <c r="G459" i="2"/>
  <c r="C825" i="12" s="1"/>
  <c r="H459" i="2"/>
  <c r="C825" i="13" s="1"/>
  <c r="I459" i="2"/>
  <c r="C825" i="14" s="1"/>
  <c r="C826" i="5"/>
  <c r="D826" i="5" s="1"/>
  <c r="C826" i="8"/>
  <c r="D826" i="8" s="1"/>
  <c r="E460" i="2"/>
  <c r="C826" i="10" s="1"/>
  <c r="F460" i="2"/>
  <c r="C826" i="11" s="1"/>
  <c r="G460" i="2"/>
  <c r="C826" i="12" s="1"/>
  <c r="H460" i="2"/>
  <c r="C826" i="13" s="1"/>
  <c r="I460" i="2"/>
  <c r="C826" i="14" s="1"/>
  <c r="C827" i="5"/>
  <c r="D827" i="5" s="1"/>
  <c r="C827" i="8"/>
  <c r="D827" i="8" s="1"/>
  <c r="E461" i="2"/>
  <c r="C827" i="10" s="1"/>
  <c r="E827" i="10" s="1"/>
  <c r="F827" i="10" s="1"/>
  <c r="F461" i="2"/>
  <c r="C827" i="11" s="1"/>
  <c r="E827" i="11" s="1"/>
  <c r="F827" i="11" s="1"/>
  <c r="G461" i="2"/>
  <c r="C827" i="12" s="1"/>
  <c r="E827" i="12" s="1"/>
  <c r="F827" i="12" s="1"/>
  <c r="H461" i="2"/>
  <c r="I461" i="2"/>
  <c r="C828" i="5"/>
  <c r="D828" i="5" s="1"/>
  <c r="C828" i="8"/>
  <c r="D828" i="8" s="1"/>
  <c r="E462" i="2"/>
  <c r="C828" i="10" s="1"/>
  <c r="F462" i="2"/>
  <c r="C828" i="11" s="1"/>
  <c r="G462" i="2"/>
  <c r="C828" i="12" s="1"/>
  <c r="H462" i="2"/>
  <c r="C828" i="13" s="1"/>
  <c r="I462" i="2"/>
  <c r="C828" i="14" s="1"/>
  <c r="C829" i="5"/>
  <c r="D829" i="5" s="1"/>
  <c r="C829" i="8"/>
  <c r="D829" i="8" s="1"/>
  <c r="E463" i="2"/>
  <c r="C829" i="10" s="1"/>
  <c r="F463" i="2"/>
  <c r="C829" i="11" s="1"/>
  <c r="G463" i="2"/>
  <c r="C829" i="12" s="1"/>
  <c r="H463" i="2"/>
  <c r="C829" i="13" s="1"/>
  <c r="I463" i="2"/>
  <c r="C829" i="14" s="1"/>
  <c r="C830" i="5"/>
  <c r="D830" i="5" s="1"/>
  <c r="C830" i="8"/>
  <c r="D830" i="8" s="1"/>
  <c r="E464" i="2"/>
  <c r="C830" i="10" s="1"/>
  <c r="F464" i="2"/>
  <c r="C830" i="11" s="1"/>
  <c r="G464" i="2"/>
  <c r="C830" i="12" s="1"/>
  <c r="H464" i="2"/>
  <c r="C830" i="13" s="1"/>
  <c r="I464" i="2"/>
  <c r="C830" i="14" s="1"/>
  <c r="C831" i="5"/>
  <c r="D831" i="5" s="1"/>
  <c r="C831" i="8"/>
  <c r="D831" i="8" s="1"/>
  <c r="E465" i="2"/>
  <c r="C831" i="10" s="1"/>
  <c r="F465" i="2"/>
  <c r="C831" i="11" s="1"/>
  <c r="G465" i="2"/>
  <c r="C831" i="12" s="1"/>
  <c r="H465" i="2"/>
  <c r="C831" i="13" s="1"/>
  <c r="I465" i="2"/>
  <c r="C831" i="14" s="1"/>
  <c r="C832" i="5"/>
  <c r="D832" i="5" s="1"/>
  <c r="C832" i="8"/>
  <c r="D832" i="8" s="1"/>
  <c r="E466" i="2"/>
  <c r="C832" i="10" s="1"/>
  <c r="E832" i="10" s="1"/>
  <c r="F832" i="10" s="1"/>
  <c r="F466" i="2"/>
  <c r="C832" i="11" s="1"/>
  <c r="E832" i="11" s="1"/>
  <c r="F832" i="11" s="1"/>
  <c r="G466" i="2"/>
  <c r="C832" i="12" s="1"/>
  <c r="E832" i="12" s="1"/>
  <c r="F832" i="12" s="1"/>
  <c r="H466" i="2"/>
  <c r="I466" i="2"/>
  <c r="C833" i="5"/>
  <c r="D833" i="5" s="1"/>
  <c r="C833" i="8"/>
  <c r="D833" i="8" s="1"/>
  <c r="E467" i="2"/>
  <c r="C833" i="10" s="1"/>
  <c r="F467" i="2"/>
  <c r="C833" i="11" s="1"/>
  <c r="G467" i="2"/>
  <c r="C833" i="12" s="1"/>
  <c r="H467" i="2"/>
  <c r="C833" i="13" s="1"/>
  <c r="I467" i="2"/>
  <c r="C833" i="14" s="1"/>
  <c r="C834" i="5"/>
  <c r="D834" i="5" s="1"/>
  <c r="C834" i="8"/>
  <c r="D834" i="8" s="1"/>
  <c r="E468" i="2"/>
  <c r="C834" i="10" s="1"/>
  <c r="F468" i="2"/>
  <c r="C834" i="11" s="1"/>
  <c r="G468" i="2"/>
  <c r="C834" i="12" s="1"/>
  <c r="H468" i="2"/>
  <c r="C834" i="13" s="1"/>
  <c r="I468" i="2"/>
  <c r="C834" i="14" s="1"/>
  <c r="C835" i="5"/>
  <c r="D835" i="5" s="1"/>
  <c r="C835" i="8"/>
  <c r="D835" i="8" s="1"/>
  <c r="E469" i="2"/>
  <c r="C835" i="10" s="1"/>
  <c r="E835" i="10" s="1"/>
  <c r="F835" i="10" s="1"/>
  <c r="F469" i="2"/>
  <c r="C835" i="11" s="1"/>
  <c r="E835" i="11" s="1"/>
  <c r="F835" i="11" s="1"/>
  <c r="G469" i="2"/>
  <c r="C835" i="12" s="1"/>
  <c r="E835" i="12" s="1"/>
  <c r="F835" i="12" s="1"/>
  <c r="H469" i="2"/>
  <c r="I469" i="2"/>
  <c r="C836" i="5"/>
  <c r="D836" i="5" s="1"/>
  <c r="C836" i="8"/>
  <c r="D836" i="8" s="1"/>
  <c r="E470" i="2"/>
  <c r="C836" i="10" s="1"/>
  <c r="F470" i="2"/>
  <c r="C836" i="11" s="1"/>
  <c r="G470" i="2"/>
  <c r="C836" i="12" s="1"/>
  <c r="H470" i="2"/>
  <c r="C836" i="13" s="1"/>
  <c r="I470" i="2"/>
  <c r="C836" i="14" s="1"/>
  <c r="C837" i="5"/>
  <c r="D837" i="5" s="1"/>
  <c r="C837" i="8"/>
  <c r="D837" i="8" s="1"/>
  <c r="E471" i="2"/>
  <c r="C837" i="10" s="1"/>
  <c r="E837" i="10" s="1"/>
  <c r="F837" i="10" s="1"/>
  <c r="F471" i="2"/>
  <c r="C837" i="11" s="1"/>
  <c r="E837" i="11" s="1"/>
  <c r="F837" i="11" s="1"/>
  <c r="G471" i="2"/>
  <c r="C837" i="12" s="1"/>
  <c r="E837" i="12" s="1"/>
  <c r="F837" i="12" s="1"/>
  <c r="H471" i="2"/>
  <c r="I471" i="2"/>
  <c r="C838" i="5"/>
  <c r="D838" i="5" s="1"/>
  <c r="C838" i="8"/>
  <c r="D838" i="8" s="1"/>
  <c r="E472" i="2"/>
  <c r="C838" i="10" s="1"/>
  <c r="F472" i="2"/>
  <c r="C838" i="11" s="1"/>
  <c r="G472" i="2"/>
  <c r="C838" i="12" s="1"/>
  <c r="H472" i="2"/>
  <c r="C838" i="13" s="1"/>
  <c r="I472" i="2"/>
  <c r="C838" i="14" s="1"/>
  <c r="C839" i="5"/>
  <c r="D839" i="5" s="1"/>
  <c r="C839" i="8"/>
  <c r="D839" i="8" s="1"/>
  <c r="E473" i="2"/>
  <c r="C839" i="10" s="1"/>
  <c r="E839" i="10" s="1"/>
  <c r="F839" i="10" s="1"/>
  <c r="F473" i="2"/>
  <c r="C839" i="11" s="1"/>
  <c r="E839" i="11" s="1"/>
  <c r="F839" i="11" s="1"/>
  <c r="G473" i="2"/>
  <c r="C839" i="12" s="1"/>
  <c r="E839" i="12" s="1"/>
  <c r="F839" i="12" s="1"/>
  <c r="H473" i="2"/>
  <c r="I473" i="2"/>
  <c r="C840" i="5"/>
  <c r="D840" i="5" s="1"/>
  <c r="C840" i="8"/>
  <c r="D840" i="8" s="1"/>
  <c r="E474" i="2"/>
  <c r="C840" i="10" s="1"/>
  <c r="F474" i="2"/>
  <c r="C840" i="11" s="1"/>
  <c r="G474" i="2"/>
  <c r="C840" i="12" s="1"/>
  <c r="H474" i="2"/>
  <c r="C840" i="13" s="1"/>
  <c r="I474" i="2"/>
  <c r="C840" i="14" s="1"/>
  <c r="C841" i="5"/>
  <c r="D841" i="5" s="1"/>
  <c r="C841" i="8"/>
  <c r="D841" i="8" s="1"/>
  <c r="E475" i="2"/>
  <c r="C841" i="10" s="1"/>
  <c r="E841" i="10" s="1"/>
  <c r="F841" i="10" s="1"/>
  <c r="F475" i="2"/>
  <c r="C841" i="11" s="1"/>
  <c r="E841" i="11" s="1"/>
  <c r="F841" i="11" s="1"/>
  <c r="G475" i="2"/>
  <c r="C841" i="12" s="1"/>
  <c r="E841" i="12" s="1"/>
  <c r="F841" i="12" s="1"/>
  <c r="H475" i="2"/>
  <c r="I475" i="2"/>
  <c r="C842" i="5"/>
  <c r="D842" i="5" s="1"/>
  <c r="C842" i="8"/>
  <c r="D842" i="8" s="1"/>
  <c r="E476" i="2"/>
  <c r="C842" i="10" s="1"/>
  <c r="E842" i="10" s="1"/>
  <c r="F842" i="10" s="1"/>
  <c r="F476" i="2"/>
  <c r="C842" i="11" s="1"/>
  <c r="E842" i="11" s="1"/>
  <c r="F842" i="11" s="1"/>
  <c r="G476" i="2"/>
  <c r="C842" i="12" s="1"/>
  <c r="E842" i="12" s="1"/>
  <c r="F842" i="12" s="1"/>
  <c r="H476" i="2"/>
  <c r="I476" i="2"/>
  <c r="C843" i="5"/>
  <c r="D843" i="5" s="1"/>
  <c r="C843" i="8"/>
  <c r="D843" i="8" s="1"/>
  <c r="E477" i="2"/>
  <c r="C843" i="10" s="1"/>
  <c r="F477" i="2"/>
  <c r="C843" i="11" s="1"/>
  <c r="G477" i="2"/>
  <c r="C843" i="12" s="1"/>
  <c r="H477" i="2"/>
  <c r="C843" i="13" s="1"/>
  <c r="I477" i="2"/>
  <c r="C843" i="14" s="1"/>
  <c r="C844" i="5"/>
  <c r="D844" i="5" s="1"/>
  <c r="C844" i="8"/>
  <c r="D844" i="8" s="1"/>
  <c r="E478" i="2"/>
  <c r="C844" i="10" s="1"/>
  <c r="E844" i="10" s="1"/>
  <c r="F844" i="10" s="1"/>
  <c r="F478" i="2"/>
  <c r="C844" i="11" s="1"/>
  <c r="E844" i="11" s="1"/>
  <c r="F844" i="11" s="1"/>
  <c r="G478" i="2"/>
  <c r="C844" i="12" s="1"/>
  <c r="E844" i="12" s="1"/>
  <c r="F844" i="12" s="1"/>
  <c r="H478" i="2"/>
  <c r="I478" i="2"/>
  <c r="C845" i="5"/>
  <c r="D845" i="5" s="1"/>
  <c r="C845" i="8"/>
  <c r="D845" i="8" s="1"/>
  <c r="E479" i="2"/>
  <c r="C845" i="10" s="1"/>
  <c r="F479" i="2"/>
  <c r="C845" i="11" s="1"/>
  <c r="G479" i="2"/>
  <c r="C845" i="12" s="1"/>
  <c r="H479" i="2"/>
  <c r="C845" i="13" s="1"/>
  <c r="I479" i="2"/>
  <c r="C845" i="14" s="1"/>
  <c r="C846" i="5"/>
  <c r="D846" i="5" s="1"/>
  <c r="C846" i="8"/>
  <c r="D846" i="8" s="1"/>
  <c r="E480" i="2"/>
  <c r="C846" i="10" s="1"/>
  <c r="F480" i="2"/>
  <c r="C846" i="11" s="1"/>
  <c r="G480" i="2"/>
  <c r="C846" i="12" s="1"/>
  <c r="H480" i="2"/>
  <c r="C846" i="13" s="1"/>
  <c r="I480" i="2"/>
  <c r="C846" i="14" s="1"/>
  <c r="C847" i="5"/>
  <c r="D847" i="5" s="1"/>
  <c r="C847" i="8"/>
  <c r="D847" i="8" s="1"/>
  <c r="E481" i="2"/>
  <c r="C847" i="10" s="1"/>
  <c r="E847" i="10" s="1"/>
  <c r="F847" i="10" s="1"/>
  <c r="F481" i="2"/>
  <c r="C847" i="11" s="1"/>
  <c r="E847" i="11" s="1"/>
  <c r="F847" i="11" s="1"/>
  <c r="G481" i="2"/>
  <c r="C847" i="12" s="1"/>
  <c r="E847" i="12" s="1"/>
  <c r="F847" i="12" s="1"/>
  <c r="H481" i="2"/>
  <c r="I481" i="2"/>
  <c r="C848" i="5"/>
  <c r="D848" i="5" s="1"/>
  <c r="C848" i="8"/>
  <c r="D848" i="8" s="1"/>
  <c r="E482" i="2"/>
  <c r="C848" i="10" s="1"/>
  <c r="F482" i="2"/>
  <c r="C848" i="11" s="1"/>
  <c r="G482" i="2"/>
  <c r="C848" i="12" s="1"/>
  <c r="H482" i="2"/>
  <c r="C848" i="13" s="1"/>
  <c r="I482" i="2"/>
  <c r="C848" i="14" s="1"/>
  <c r="C849" i="5"/>
  <c r="D849" i="5" s="1"/>
  <c r="C849" i="8"/>
  <c r="D849" i="8" s="1"/>
  <c r="E483" i="2"/>
  <c r="C849" i="10" s="1"/>
  <c r="F483" i="2"/>
  <c r="C849" i="11" s="1"/>
  <c r="G483" i="2"/>
  <c r="C849" i="12" s="1"/>
  <c r="H483" i="2"/>
  <c r="C849" i="13" s="1"/>
  <c r="I483" i="2"/>
  <c r="C849" i="14" s="1"/>
  <c r="C850" i="5"/>
  <c r="D850" i="5" s="1"/>
  <c r="C850" i="8"/>
  <c r="D850" i="8" s="1"/>
  <c r="E484" i="2"/>
  <c r="C850" i="10" s="1"/>
  <c r="F484" i="2"/>
  <c r="C850" i="11" s="1"/>
  <c r="G484" i="2"/>
  <c r="C850" i="12" s="1"/>
  <c r="H484" i="2"/>
  <c r="C850" i="13" s="1"/>
  <c r="I484" i="2"/>
  <c r="C850" i="14" s="1"/>
  <c r="C851" i="5"/>
  <c r="D851" i="5" s="1"/>
  <c r="C851" i="8"/>
  <c r="D851" i="8" s="1"/>
  <c r="E485" i="2"/>
  <c r="C851" i="10" s="1"/>
  <c r="F485" i="2"/>
  <c r="C851" i="11" s="1"/>
  <c r="G485" i="2"/>
  <c r="C851" i="12" s="1"/>
  <c r="H485" i="2"/>
  <c r="C851" i="13" s="1"/>
  <c r="I485" i="2"/>
  <c r="C851" i="14" s="1"/>
  <c r="C852" i="5"/>
  <c r="D852" i="5" s="1"/>
  <c r="C852" i="8"/>
  <c r="D852" i="8" s="1"/>
  <c r="E486" i="2"/>
  <c r="C852" i="10" s="1"/>
  <c r="E852" i="10" s="1"/>
  <c r="F852" i="10" s="1"/>
  <c r="F486" i="2"/>
  <c r="C852" i="11" s="1"/>
  <c r="E852" i="11" s="1"/>
  <c r="F852" i="11" s="1"/>
  <c r="G486" i="2"/>
  <c r="C852" i="12" s="1"/>
  <c r="E852" i="12" s="1"/>
  <c r="F852" i="12" s="1"/>
  <c r="H486" i="2"/>
  <c r="I486" i="2"/>
  <c r="C853" i="5"/>
  <c r="D853" i="5" s="1"/>
  <c r="C853" i="8"/>
  <c r="D853" i="8" s="1"/>
  <c r="E487" i="2"/>
  <c r="C853" i="10" s="1"/>
  <c r="F487" i="2"/>
  <c r="C853" i="11" s="1"/>
  <c r="G487" i="2"/>
  <c r="C853" i="12" s="1"/>
  <c r="H487" i="2"/>
  <c r="C853" i="13" s="1"/>
  <c r="I487" i="2"/>
  <c r="C853" i="14" s="1"/>
  <c r="C854" i="5"/>
  <c r="D854" i="5" s="1"/>
  <c r="C854" i="8"/>
  <c r="D854" i="8" s="1"/>
  <c r="E488" i="2"/>
  <c r="C854" i="10" s="1"/>
  <c r="F488" i="2"/>
  <c r="C854" i="11" s="1"/>
  <c r="G488" i="2"/>
  <c r="C854" i="12" s="1"/>
  <c r="H488" i="2"/>
  <c r="C854" i="13" s="1"/>
  <c r="I488" i="2"/>
  <c r="C854" i="14" s="1"/>
  <c r="C855" i="5"/>
  <c r="D855" i="5" s="1"/>
  <c r="C855" i="8"/>
  <c r="D855" i="8" s="1"/>
  <c r="E489" i="2"/>
  <c r="C855" i="10" s="1"/>
  <c r="F489" i="2"/>
  <c r="C855" i="11" s="1"/>
  <c r="G489" i="2"/>
  <c r="C855" i="12" s="1"/>
  <c r="H489" i="2"/>
  <c r="C855" i="13" s="1"/>
  <c r="I489" i="2"/>
  <c r="C855" i="14" s="1"/>
  <c r="C856" i="5"/>
  <c r="D856" i="5" s="1"/>
  <c r="C856" i="8"/>
  <c r="D856" i="8" s="1"/>
  <c r="E490" i="2"/>
  <c r="C856" i="10" s="1"/>
  <c r="F490" i="2"/>
  <c r="C856" i="11" s="1"/>
  <c r="G490" i="2"/>
  <c r="C856" i="12" s="1"/>
  <c r="H490" i="2"/>
  <c r="C856" i="13" s="1"/>
  <c r="I490" i="2"/>
  <c r="C856" i="14" s="1"/>
  <c r="C857" i="5"/>
  <c r="D857" i="5" s="1"/>
  <c r="C857" i="8"/>
  <c r="D857" i="8" s="1"/>
  <c r="E491" i="2"/>
  <c r="C857" i="10" s="1"/>
  <c r="E857" i="10" s="1"/>
  <c r="F857" i="10" s="1"/>
  <c r="F491" i="2"/>
  <c r="C857" i="11" s="1"/>
  <c r="E857" i="11" s="1"/>
  <c r="F857" i="11" s="1"/>
  <c r="G491" i="2"/>
  <c r="C857" i="12" s="1"/>
  <c r="E857" i="12" s="1"/>
  <c r="F857" i="12" s="1"/>
  <c r="H491" i="2"/>
  <c r="I491" i="2"/>
  <c r="C858" i="5"/>
  <c r="D858" i="5" s="1"/>
  <c r="C858" i="8"/>
  <c r="D858" i="8" s="1"/>
  <c r="E492" i="2"/>
  <c r="C858" i="10" s="1"/>
  <c r="F492" i="2"/>
  <c r="C858" i="11" s="1"/>
  <c r="G492" i="2"/>
  <c r="C858" i="12" s="1"/>
  <c r="H492" i="2"/>
  <c r="C858" i="13" s="1"/>
  <c r="I492" i="2"/>
  <c r="C858" i="14" s="1"/>
  <c r="C859" i="5"/>
  <c r="D859" i="5" s="1"/>
  <c r="C859" i="8"/>
  <c r="D859" i="8" s="1"/>
  <c r="E493" i="2"/>
  <c r="C859" i="10" s="1"/>
  <c r="F493" i="2"/>
  <c r="C859" i="11" s="1"/>
  <c r="G493" i="2"/>
  <c r="C859" i="12" s="1"/>
  <c r="H493" i="2"/>
  <c r="C859" i="13" s="1"/>
  <c r="I493" i="2"/>
  <c r="C859" i="14" s="1"/>
  <c r="C860" i="5"/>
  <c r="D860" i="5" s="1"/>
  <c r="C860" i="8"/>
  <c r="D860" i="8" s="1"/>
  <c r="E494" i="2"/>
  <c r="C860" i="10" s="1"/>
  <c r="F494" i="2"/>
  <c r="C860" i="11" s="1"/>
  <c r="G494" i="2"/>
  <c r="C860" i="12" s="1"/>
  <c r="H494" i="2"/>
  <c r="C860" i="13" s="1"/>
  <c r="I494" i="2"/>
  <c r="C860" i="14" s="1"/>
  <c r="C861" i="5"/>
  <c r="D861" i="5" s="1"/>
  <c r="C861" i="8"/>
  <c r="D861" i="8" s="1"/>
  <c r="E495" i="2"/>
  <c r="C861" i="10" s="1"/>
  <c r="F495" i="2"/>
  <c r="C861" i="11" s="1"/>
  <c r="G495" i="2"/>
  <c r="C861" i="12" s="1"/>
  <c r="H495" i="2"/>
  <c r="C861" i="13" s="1"/>
  <c r="I495" i="2"/>
  <c r="C861" i="14" s="1"/>
  <c r="C862" i="5"/>
  <c r="D862" i="5" s="1"/>
  <c r="C862" i="8"/>
  <c r="D862" i="8" s="1"/>
  <c r="E496" i="2"/>
  <c r="C862" i="10" s="1"/>
  <c r="E862" i="10" s="1"/>
  <c r="F862" i="10" s="1"/>
  <c r="F496" i="2"/>
  <c r="C862" i="11" s="1"/>
  <c r="E862" i="11" s="1"/>
  <c r="F862" i="11" s="1"/>
  <c r="G496" i="2"/>
  <c r="C862" i="12" s="1"/>
  <c r="E862" i="12" s="1"/>
  <c r="F862" i="12" s="1"/>
  <c r="H496" i="2"/>
  <c r="I496" i="2"/>
  <c r="C863" i="5"/>
  <c r="D863" i="5" s="1"/>
  <c r="C863" i="8"/>
  <c r="D863" i="8" s="1"/>
  <c r="E497" i="2"/>
  <c r="C863" i="10" s="1"/>
  <c r="E863" i="10" s="1"/>
  <c r="F863" i="10" s="1"/>
  <c r="F497" i="2"/>
  <c r="C863" i="11" s="1"/>
  <c r="E863" i="11" s="1"/>
  <c r="F863" i="11" s="1"/>
  <c r="G497" i="2"/>
  <c r="C863" i="12" s="1"/>
  <c r="E863" i="12" s="1"/>
  <c r="F863" i="12" s="1"/>
  <c r="H497" i="2"/>
  <c r="I497" i="2"/>
  <c r="C864" i="5"/>
  <c r="D864" i="5" s="1"/>
  <c r="C864" i="8"/>
  <c r="D864" i="8" s="1"/>
  <c r="E498" i="2"/>
  <c r="C864" i="10" s="1"/>
  <c r="E864" i="10" s="1"/>
  <c r="F864" i="10" s="1"/>
  <c r="F498" i="2"/>
  <c r="C864" i="11" s="1"/>
  <c r="E864" i="11" s="1"/>
  <c r="F864" i="11" s="1"/>
  <c r="G498" i="2"/>
  <c r="C864" i="12" s="1"/>
  <c r="E864" i="12" s="1"/>
  <c r="F864" i="12" s="1"/>
  <c r="H498" i="2"/>
  <c r="I498" i="2"/>
  <c r="C865" i="5"/>
  <c r="D865" i="5" s="1"/>
  <c r="C865" i="8"/>
  <c r="D865" i="8" s="1"/>
  <c r="E499" i="2"/>
  <c r="C865" i="10" s="1"/>
  <c r="F499" i="2"/>
  <c r="C865" i="11" s="1"/>
  <c r="G499" i="2"/>
  <c r="C865" i="12" s="1"/>
  <c r="H499" i="2"/>
  <c r="C865" i="13" s="1"/>
  <c r="I499" i="2"/>
  <c r="C865" i="14" s="1"/>
  <c r="C866" i="5"/>
  <c r="D866" i="5" s="1"/>
  <c r="C866" i="8"/>
  <c r="D866" i="8" s="1"/>
  <c r="E500" i="2"/>
  <c r="C866" i="10" s="1"/>
  <c r="F500" i="2"/>
  <c r="C866" i="11" s="1"/>
  <c r="E866" i="11" s="1"/>
  <c r="F866" i="11" s="1"/>
  <c r="G500" i="2"/>
  <c r="C866" i="12" s="1"/>
  <c r="H500" i="2"/>
  <c r="C866" i="13" s="1"/>
  <c r="I500" i="2"/>
  <c r="C866" i="14" s="1"/>
  <c r="E866" i="14" s="1"/>
  <c r="F866" i="14" s="1"/>
  <c r="C867" i="5"/>
  <c r="D867" i="5" s="1"/>
  <c r="C867" i="8"/>
  <c r="D867" i="8" s="1"/>
  <c r="E501" i="2"/>
  <c r="C867" i="10" s="1"/>
  <c r="E867" i="10" s="1"/>
  <c r="F867" i="10" s="1"/>
  <c r="F501" i="2"/>
  <c r="C867" i="11" s="1"/>
  <c r="E867" i="11" s="1"/>
  <c r="F867" i="11" s="1"/>
  <c r="G501" i="2"/>
  <c r="C867" i="12" s="1"/>
  <c r="E867" i="12" s="1"/>
  <c r="F867" i="12" s="1"/>
  <c r="H501" i="2"/>
  <c r="I501" i="2"/>
  <c r="C868" i="5"/>
  <c r="D868" i="5" s="1"/>
  <c r="C868" i="8"/>
  <c r="D868" i="8" s="1"/>
  <c r="E502" i="2"/>
  <c r="C868" i="10" s="1"/>
  <c r="F502" i="2"/>
  <c r="C868" i="11" s="1"/>
  <c r="G502" i="2"/>
  <c r="C868" i="12" s="1"/>
  <c r="H502" i="2"/>
  <c r="C868" i="13" s="1"/>
  <c r="I502" i="2"/>
  <c r="C868" i="14" s="1"/>
  <c r="C869" i="5"/>
  <c r="D869" i="5" s="1"/>
  <c r="C869" i="8"/>
  <c r="D869" i="8" s="1"/>
  <c r="E503" i="2"/>
  <c r="C869" i="10" s="1"/>
  <c r="F503" i="2"/>
  <c r="C869" i="11" s="1"/>
  <c r="G503" i="2"/>
  <c r="C869" i="12" s="1"/>
  <c r="H503" i="2"/>
  <c r="C869" i="13" s="1"/>
  <c r="I503" i="2"/>
  <c r="C869" i="14" s="1"/>
  <c r="C870" i="5"/>
  <c r="D870" i="5" s="1"/>
  <c r="C870" i="8"/>
  <c r="D870" i="8" s="1"/>
  <c r="E504" i="2"/>
  <c r="C870" i="10" s="1"/>
  <c r="F504" i="2"/>
  <c r="C870" i="11" s="1"/>
  <c r="G504" i="2"/>
  <c r="C870" i="12" s="1"/>
  <c r="H504" i="2"/>
  <c r="C870" i="13" s="1"/>
  <c r="I504" i="2"/>
  <c r="C870" i="14" s="1"/>
  <c r="C871" i="5"/>
  <c r="D871" i="5" s="1"/>
  <c r="C871" i="8"/>
  <c r="D871" i="8" s="1"/>
  <c r="E505" i="2"/>
  <c r="C871" i="10" s="1"/>
  <c r="F505" i="2"/>
  <c r="C871" i="11" s="1"/>
  <c r="G505" i="2"/>
  <c r="C871" i="12" s="1"/>
  <c r="H505" i="2"/>
  <c r="C871" i="13" s="1"/>
  <c r="I505" i="2"/>
  <c r="C871" i="14" s="1"/>
  <c r="C872" i="5"/>
  <c r="D872" i="5" s="1"/>
  <c r="C872" i="8"/>
  <c r="D872" i="8" s="1"/>
  <c r="E506" i="2"/>
  <c r="C872" i="10" s="1"/>
  <c r="E872" i="10" s="1"/>
  <c r="F872" i="10" s="1"/>
  <c r="F506" i="2"/>
  <c r="C872" i="11" s="1"/>
  <c r="E872" i="11" s="1"/>
  <c r="F872" i="11" s="1"/>
  <c r="G506" i="2"/>
  <c r="C872" i="12" s="1"/>
  <c r="E872" i="12" s="1"/>
  <c r="F872" i="12" s="1"/>
  <c r="H506" i="2"/>
  <c r="I506" i="2"/>
  <c r="C873" i="5"/>
  <c r="D873" i="5" s="1"/>
  <c r="C873" i="8"/>
  <c r="D873" i="8" s="1"/>
  <c r="E507" i="2"/>
  <c r="C873" i="10" s="1"/>
  <c r="F507" i="2"/>
  <c r="C873" i="11" s="1"/>
  <c r="G507" i="2"/>
  <c r="C873" i="12" s="1"/>
  <c r="H507" i="2"/>
  <c r="C873" i="13" s="1"/>
  <c r="I507" i="2"/>
  <c r="C873" i="14" s="1"/>
  <c r="C874" i="5"/>
  <c r="D874" i="5" s="1"/>
  <c r="C874" i="8"/>
  <c r="D874" i="8" s="1"/>
  <c r="E508" i="2"/>
  <c r="C874" i="10" s="1"/>
  <c r="F508" i="2"/>
  <c r="C874" i="11" s="1"/>
  <c r="G508" i="2"/>
  <c r="C874" i="12" s="1"/>
  <c r="H508" i="2"/>
  <c r="C874" i="13" s="1"/>
  <c r="I508" i="2"/>
  <c r="C874" i="14" s="1"/>
  <c r="C875" i="5"/>
  <c r="D875" i="5" s="1"/>
  <c r="C875" i="8"/>
  <c r="D875" i="8" s="1"/>
  <c r="E509" i="2"/>
  <c r="C875" i="10" s="1"/>
  <c r="F509" i="2"/>
  <c r="C875" i="11" s="1"/>
  <c r="G509" i="2"/>
  <c r="C875" i="12" s="1"/>
  <c r="H509" i="2"/>
  <c r="C875" i="13" s="1"/>
  <c r="I509" i="2"/>
  <c r="C875" i="14" s="1"/>
  <c r="C876" i="5"/>
  <c r="D876" i="5" s="1"/>
  <c r="C876" i="8"/>
  <c r="D876" i="8" s="1"/>
  <c r="E510" i="2"/>
  <c r="C876" i="10" s="1"/>
  <c r="F510" i="2"/>
  <c r="C876" i="11" s="1"/>
  <c r="G510" i="2"/>
  <c r="C876" i="12" s="1"/>
  <c r="H510" i="2"/>
  <c r="C876" i="13" s="1"/>
  <c r="I510" i="2"/>
  <c r="C876" i="14" s="1"/>
  <c r="C877" i="5"/>
  <c r="D877" i="5" s="1"/>
  <c r="C877" i="8"/>
  <c r="D877" i="8" s="1"/>
  <c r="E511" i="2"/>
  <c r="C877" i="10" s="1"/>
  <c r="E877" i="10" s="1"/>
  <c r="F877" i="10" s="1"/>
  <c r="F511" i="2"/>
  <c r="C877" i="11" s="1"/>
  <c r="E877" i="11" s="1"/>
  <c r="F877" i="11" s="1"/>
  <c r="G511" i="2"/>
  <c r="C877" i="12" s="1"/>
  <c r="E877" i="12" s="1"/>
  <c r="F877" i="12" s="1"/>
  <c r="H511" i="2"/>
  <c r="I511" i="2"/>
  <c r="C878" i="5"/>
  <c r="D878" i="5" s="1"/>
  <c r="C878" i="8"/>
  <c r="D878" i="8" s="1"/>
  <c r="E512" i="2"/>
  <c r="C878" i="10" s="1"/>
  <c r="F512" i="2"/>
  <c r="C878" i="11" s="1"/>
  <c r="G512" i="2"/>
  <c r="C878" i="12" s="1"/>
  <c r="H512" i="2"/>
  <c r="C878" i="13" s="1"/>
  <c r="I512" i="2"/>
  <c r="C878" i="14" s="1"/>
  <c r="C879" i="5"/>
  <c r="D879" i="5" s="1"/>
  <c r="C879" i="8"/>
  <c r="D879" i="8" s="1"/>
  <c r="E513" i="2"/>
  <c r="C879" i="10" s="1"/>
  <c r="F513" i="2"/>
  <c r="C879" i="11" s="1"/>
  <c r="G513" i="2"/>
  <c r="C879" i="12" s="1"/>
  <c r="H513" i="2"/>
  <c r="C879" i="13" s="1"/>
  <c r="I513" i="2"/>
  <c r="C879" i="14" s="1"/>
  <c r="C880" i="5"/>
  <c r="D880" i="5" s="1"/>
  <c r="C880" i="8"/>
  <c r="D880" i="8" s="1"/>
  <c r="E514" i="2"/>
  <c r="C880" i="10" s="1"/>
  <c r="F514" i="2"/>
  <c r="C880" i="11" s="1"/>
  <c r="G514" i="2"/>
  <c r="C880" i="12" s="1"/>
  <c r="H514" i="2"/>
  <c r="C880" i="13" s="1"/>
  <c r="I514" i="2"/>
  <c r="C880" i="14" s="1"/>
  <c r="C881" i="5"/>
  <c r="D881" i="5" s="1"/>
  <c r="C881" i="8"/>
  <c r="D881" i="8" s="1"/>
  <c r="E515" i="2"/>
  <c r="C881" i="10" s="1"/>
  <c r="F515" i="2"/>
  <c r="C881" i="11" s="1"/>
  <c r="G515" i="2"/>
  <c r="C881" i="12" s="1"/>
  <c r="H515" i="2"/>
  <c r="C881" i="13" s="1"/>
  <c r="I515" i="2"/>
  <c r="C881" i="14" s="1"/>
  <c r="C882" i="5"/>
  <c r="D882" i="5" s="1"/>
  <c r="C882" i="8"/>
  <c r="D882" i="8" s="1"/>
  <c r="E516" i="2"/>
  <c r="C882" i="10" s="1"/>
  <c r="F516" i="2"/>
  <c r="C882" i="11" s="1"/>
  <c r="G516" i="2"/>
  <c r="C882" i="12" s="1"/>
  <c r="H516" i="2"/>
  <c r="C882" i="13" s="1"/>
  <c r="I516" i="2"/>
  <c r="C882" i="14" s="1"/>
  <c r="C883" i="5"/>
  <c r="D883" i="5" s="1"/>
  <c r="C883" i="8"/>
  <c r="D883" i="8" s="1"/>
  <c r="E517" i="2"/>
  <c r="C883" i="10" s="1"/>
  <c r="F517" i="2"/>
  <c r="C883" i="11" s="1"/>
  <c r="G517" i="2"/>
  <c r="C883" i="12" s="1"/>
  <c r="H517" i="2"/>
  <c r="I517" i="2"/>
  <c r="C884" i="5"/>
  <c r="D884" i="5" s="1"/>
  <c r="C884" i="8"/>
  <c r="D884" i="8" s="1"/>
  <c r="E518" i="2"/>
  <c r="C884" i="10" s="1"/>
  <c r="F518" i="2"/>
  <c r="C884" i="11" s="1"/>
  <c r="G518" i="2"/>
  <c r="C884" i="12" s="1"/>
  <c r="H518" i="2"/>
  <c r="C884" i="13" s="1"/>
  <c r="I518" i="2"/>
  <c r="C884" i="14" s="1"/>
  <c r="C885" i="5"/>
  <c r="D885" i="5" s="1"/>
  <c r="C885" i="8"/>
  <c r="D885" i="8" s="1"/>
  <c r="E519" i="2"/>
  <c r="C885" i="10" s="1"/>
  <c r="F519" i="2"/>
  <c r="C885" i="11" s="1"/>
  <c r="G519" i="2"/>
  <c r="C885" i="12" s="1"/>
  <c r="H519" i="2"/>
  <c r="C885" i="13" s="1"/>
  <c r="I519" i="2"/>
  <c r="C885" i="14" s="1"/>
  <c r="C886" i="5"/>
  <c r="D886" i="5" s="1"/>
  <c r="C886" i="8"/>
  <c r="D886" i="8" s="1"/>
  <c r="E520" i="2"/>
  <c r="C886" i="10" s="1"/>
  <c r="F520" i="2"/>
  <c r="C886" i="11" s="1"/>
  <c r="G520" i="2"/>
  <c r="C886" i="12" s="1"/>
  <c r="H520" i="2"/>
  <c r="C886" i="13" s="1"/>
  <c r="I520" i="2"/>
  <c r="C886" i="14" s="1"/>
  <c r="C887" i="5"/>
  <c r="D887" i="5" s="1"/>
  <c r="C887" i="8"/>
  <c r="D887" i="8" s="1"/>
  <c r="E521" i="2"/>
  <c r="C887" i="10" s="1"/>
  <c r="F521" i="2"/>
  <c r="C887" i="11" s="1"/>
  <c r="G521" i="2"/>
  <c r="C887" i="12" s="1"/>
  <c r="H521" i="2"/>
  <c r="C887" i="13" s="1"/>
  <c r="I521" i="2"/>
  <c r="C887" i="14" s="1"/>
  <c r="C888" i="5"/>
  <c r="D888" i="5" s="1"/>
  <c r="C888" i="8"/>
  <c r="D888" i="8" s="1"/>
  <c r="E522" i="2"/>
  <c r="C888" i="10" s="1"/>
  <c r="F522" i="2"/>
  <c r="C888" i="11" s="1"/>
  <c r="G522" i="2"/>
  <c r="C888" i="12" s="1"/>
  <c r="H522" i="2"/>
  <c r="I522" i="2"/>
  <c r="C889" i="5"/>
  <c r="D889" i="5" s="1"/>
  <c r="C889" i="8"/>
  <c r="D889" i="8" s="1"/>
  <c r="E523" i="2"/>
  <c r="C889" i="10" s="1"/>
  <c r="F523" i="2"/>
  <c r="C889" i="11" s="1"/>
  <c r="G523" i="2"/>
  <c r="C889" i="12" s="1"/>
  <c r="H523" i="2"/>
  <c r="C889" i="13" s="1"/>
  <c r="I523" i="2"/>
  <c r="C889" i="14" s="1"/>
  <c r="C890" i="5"/>
  <c r="D890" i="5" s="1"/>
  <c r="C890" i="8"/>
  <c r="D890" i="8" s="1"/>
  <c r="E524" i="2"/>
  <c r="C890" i="10" s="1"/>
  <c r="F524" i="2"/>
  <c r="C890" i="11" s="1"/>
  <c r="G524" i="2"/>
  <c r="C890" i="12" s="1"/>
  <c r="H524" i="2"/>
  <c r="C890" i="13" s="1"/>
  <c r="I524" i="2"/>
  <c r="C890" i="14" s="1"/>
  <c r="C891" i="5"/>
  <c r="D891" i="5" s="1"/>
  <c r="C891" i="8"/>
  <c r="D891" i="8" s="1"/>
  <c r="E525" i="2"/>
  <c r="C891" i="10" s="1"/>
  <c r="F525" i="2"/>
  <c r="C891" i="11" s="1"/>
  <c r="G525" i="2"/>
  <c r="C891" i="12" s="1"/>
  <c r="H525" i="2"/>
  <c r="C891" i="13" s="1"/>
  <c r="I525" i="2"/>
  <c r="C891" i="14" s="1"/>
  <c r="C892" i="5"/>
  <c r="D892" i="5" s="1"/>
  <c r="C892" i="8"/>
  <c r="D892" i="8" s="1"/>
  <c r="E526" i="2"/>
  <c r="C892" i="10" s="1"/>
  <c r="F526" i="2"/>
  <c r="C892" i="11" s="1"/>
  <c r="G526" i="2"/>
  <c r="C892" i="12" s="1"/>
  <c r="H526" i="2"/>
  <c r="C892" i="13" s="1"/>
  <c r="I526" i="2"/>
  <c r="C892" i="14" s="1"/>
  <c r="C893" i="5"/>
  <c r="D893" i="5" s="1"/>
  <c r="C893" i="8"/>
  <c r="D893" i="8" s="1"/>
  <c r="E527" i="2"/>
  <c r="C893" i="10" s="1"/>
  <c r="F527" i="2"/>
  <c r="C893" i="11" s="1"/>
  <c r="G527" i="2"/>
  <c r="C893" i="12" s="1"/>
  <c r="H527" i="2"/>
  <c r="I527" i="2"/>
  <c r="C894" i="5"/>
  <c r="D894" i="5" s="1"/>
  <c r="C894" i="8"/>
  <c r="D894" i="8" s="1"/>
  <c r="E528" i="2"/>
  <c r="C894" i="10" s="1"/>
  <c r="F528" i="2"/>
  <c r="C894" i="11" s="1"/>
  <c r="G528" i="2"/>
  <c r="C894" i="12" s="1"/>
  <c r="H528" i="2"/>
  <c r="C894" i="13" s="1"/>
  <c r="I528" i="2"/>
  <c r="C894" i="14" s="1"/>
  <c r="C895" i="5"/>
  <c r="D895" i="5" s="1"/>
  <c r="C895" i="8"/>
  <c r="D895" i="8" s="1"/>
  <c r="E529" i="2"/>
  <c r="C895" i="10" s="1"/>
  <c r="F529" i="2"/>
  <c r="C895" i="11" s="1"/>
  <c r="G529" i="2"/>
  <c r="C895" i="12" s="1"/>
  <c r="H529" i="2"/>
  <c r="C895" i="13" s="1"/>
  <c r="I529" i="2"/>
  <c r="C895" i="14" s="1"/>
  <c r="C896" i="5"/>
  <c r="D896" i="5" s="1"/>
  <c r="C896" i="8"/>
  <c r="D896" i="8" s="1"/>
  <c r="E530" i="2"/>
  <c r="C896" i="10" s="1"/>
  <c r="F530" i="2"/>
  <c r="C896" i="11" s="1"/>
  <c r="G530" i="2"/>
  <c r="C896" i="12" s="1"/>
  <c r="H530" i="2"/>
  <c r="C896" i="13" s="1"/>
  <c r="I530" i="2"/>
  <c r="C896" i="14" s="1"/>
  <c r="C897" i="5"/>
  <c r="D897" i="5" s="1"/>
  <c r="C897" i="8"/>
  <c r="D897" i="8" s="1"/>
  <c r="E531" i="2"/>
  <c r="C897" i="10" s="1"/>
  <c r="F531" i="2"/>
  <c r="C897" i="11" s="1"/>
  <c r="G531" i="2"/>
  <c r="C897" i="12" s="1"/>
  <c r="H531" i="2"/>
  <c r="C897" i="13" s="1"/>
  <c r="I531" i="2"/>
  <c r="C897" i="14" s="1"/>
  <c r="C898" i="5"/>
  <c r="D898" i="5" s="1"/>
  <c r="C898" i="8"/>
  <c r="D898" i="8" s="1"/>
  <c r="E532" i="2"/>
  <c r="C898" i="10" s="1"/>
  <c r="F532" i="2"/>
  <c r="C898" i="11" s="1"/>
  <c r="G532" i="2"/>
  <c r="C898" i="12" s="1"/>
  <c r="H532" i="2"/>
  <c r="I532" i="2"/>
  <c r="C899" i="5"/>
  <c r="D899" i="5" s="1"/>
  <c r="C899" i="8"/>
  <c r="D899" i="8" s="1"/>
  <c r="E533" i="2"/>
  <c r="C899" i="10" s="1"/>
  <c r="F533" i="2"/>
  <c r="C899" i="11" s="1"/>
  <c r="G533" i="2"/>
  <c r="C899" i="12" s="1"/>
  <c r="H533" i="2"/>
  <c r="C899" i="13" s="1"/>
  <c r="I533" i="2"/>
  <c r="C899" i="14" s="1"/>
  <c r="C900" i="5"/>
  <c r="D900" i="5" s="1"/>
  <c r="C900" i="8"/>
  <c r="D900" i="8" s="1"/>
  <c r="E534" i="2"/>
  <c r="C900" i="10" s="1"/>
  <c r="F534" i="2"/>
  <c r="C900" i="11" s="1"/>
  <c r="G534" i="2"/>
  <c r="C900" i="12" s="1"/>
  <c r="H534" i="2"/>
  <c r="C900" i="13" s="1"/>
  <c r="I534" i="2"/>
  <c r="C900" i="14" s="1"/>
  <c r="C901" i="5"/>
  <c r="D901" i="5" s="1"/>
  <c r="C901" i="8"/>
  <c r="D901" i="8" s="1"/>
  <c r="E535" i="2"/>
  <c r="C901" i="10" s="1"/>
  <c r="F535" i="2"/>
  <c r="C901" i="11" s="1"/>
  <c r="G535" i="2"/>
  <c r="C901" i="12" s="1"/>
  <c r="H535" i="2"/>
  <c r="C901" i="13" s="1"/>
  <c r="I535" i="2"/>
  <c r="C901" i="14" s="1"/>
  <c r="C902" i="5"/>
  <c r="D902" i="5" s="1"/>
  <c r="C902" i="8"/>
  <c r="D902" i="8" s="1"/>
  <c r="E536" i="2"/>
  <c r="C902" i="10" s="1"/>
  <c r="F536" i="2"/>
  <c r="C902" i="11" s="1"/>
  <c r="G536" i="2"/>
  <c r="C902" i="12" s="1"/>
  <c r="H536" i="2"/>
  <c r="C902" i="13" s="1"/>
  <c r="I536" i="2"/>
  <c r="C902" i="14" s="1"/>
  <c r="C903" i="5"/>
  <c r="D903" i="5" s="1"/>
  <c r="C903" i="8"/>
  <c r="D903" i="8" s="1"/>
  <c r="E537" i="2"/>
  <c r="C903" i="10" s="1"/>
  <c r="F537" i="2"/>
  <c r="C903" i="11" s="1"/>
  <c r="G537" i="2"/>
  <c r="C903" i="12" s="1"/>
  <c r="H537" i="2"/>
  <c r="I537" i="2"/>
  <c r="C904" i="5"/>
  <c r="D904" i="5" s="1"/>
  <c r="C904" i="8"/>
  <c r="D904" i="8" s="1"/>
  <c r="E538" i="2"/>
  <c r="C904" i="10" s="1"/>
  <c r="F538" i="2"/>
  <c r="C904" i="11" s="1"/>
  <c r="G538" i="2"/>
  <c r="C904" i="12" s="1"/>
  <c r="H538" i="2"/>
  <c r="C904" i="13" s="1"/>
  <c r="I538" i="2"/>
  <c r="C904" i="14" s="1"/>
  <c r="C905" i="5"/>
  <c r="D905" i="5" s="1"/>
  <c r="C905" i="8"/>
  <c r="D905" i="8" s="1"/>
  <c r="E539" i="2"/>
  <c r="C905" i="10" s="1"/>
  <c r="F539" i="2"/>
  <c r="C905" i="11" s="1"/>
  <c r="G539" i="2"/>
  <c r="C905" i="12" s="1"/>
  <c r="H539" i="2"/>
  <c r="C905" i="13" s="1"/>
  <c r="I539" i="2"/>
  <c r="C905" i="14" s="1"/>
  <c r="C906" i="5"/>
  <c r="D906" i="5" s="1"/>
  <c r="C906" i="8"/>
  <c r="D906" i="8" s="1"/>
  <c r="E540" i="2"/>
  <c r="C906" i="10" s="1"/>
  <c r="F540" i="2"/>
  <c r="C906" i="11" s="1"/>
  <c r="G540" i="2"/>
  <c r="C906" i="12" s="1"/>
  <c r="H540" i="2"/>
  <c r="C906" i="13" s="1"/>
  <c r="I540" i="2"/>
  <c r="C906" i="14" s="1"/>
  <c r="C907" i="5"/>
  <c r="D907" i="5" s="1"/>
  <c r="C907" i="8"/>
  <c r="D907" i="8" s="1"/>
  <c r="E541" i="2"/>
  <c r="C907" i="10" s="1"/>
  <c r="F541" i="2"/>
  <c r="C907" i="11" s="1"/>
  <c r="G541" i="2"/>
  <c r="C907" i="12" s="1"/>
  <c r="H541" i="2"/>
  <c r="C907" i="13" s="1"/>
  <c r="I541" i="2"/>
  <c r="C907" i="14" s="1"/>
  <c r="C908" i="5"/>
  <c r="D908" i="5" s="1"/>
  <c r="C908" i="8"/>
  <c r="D908" i="8" s="1"/>
  <c r="E542" i="2"/>
  <c r="C908" i="10" s="1"/>
  <c r="F542" i="2"/>
  <c r="C908" i="11" s="1"/>
  <c r="G542" i="2"/>
  <c r="C908" i="12" s="1"/>
  <c r="H542" i="2"/>
  <c r="I542" i="2"/>
  <c r="C909" i="5"/>
  <c r="D909" i="5" s="1"/>
  <c r="C909" i="8"/>
  <c r="D909" i="8" s="1"/>
  <c r="E543" i="2"/>
  <c r="C909" i="10" s="1"/>
  <c r="F543" i="2"/>
  <c r="C909" i="11" s="1"/>
  <c r="G543" i="2"/>
  <c r="C909" i="12" s="1"/>
  <c r="H543" i="2"/>
  <c r="C909" i="13" s="1"/>
  <c r="I543" i="2"/>
  <c r="C909" i="14" s="1"/>
  <c r="C910" i="5"/>
  <c r="D910" i="5" s="1"/>
  <c r="C910" i="8"/>
  <c r="D910" i="8" s="1"/>
  <c r="E544" i="2"/>
  <c r="C910" i="10" s="1"/>
  <c r="F544" i="2"/>
  <c r="C910" i="11" s="1"/>
  <c r="G544" i="2"/>
  <c r="C910" i="12" s="1"/>
  <c r="H544" i="2"/>
  <c r="I544" i="2"/>
  <c r="C911" i="5"/>
  <c r="D911" i="5" s="1"/>
  <c r="C911" i="8"/>
  <c r="D911" i="8" s="1"/>
  <c r="E545" i="2"/>
  <c r="C911" i="10" s="1"/>
  <c r="F545" i="2"/>
  <c r="C911" i="11" s="1"/>
  <c r="G545" i="2"/>
  <c r="C911" i="12" s="1"/>
  <c r="H545" i="2"/>
  <c r="I545" i="2"/>
  <c r="C912" i="5"/>
  <c r="D912" i="5" s="1"/>
  <c r="C912" i="8"/>
  <c r="D912" i="8" s="1"/>
  <c r="E546" i="2"/>
  <c r="C912" i="10" s="1"/>
  <c r="F546" i="2"/>
  <c r="C912" i="11" s="1"/>
  <c r="G546" i="2"/>
  <c r="C912" i="12" s="1"/>
  <c r="H546" i="2"/>
  <c r="C912" i="13" s="1"/>
  <c r="I546" i="2"/>
  <c r="C912" i="14" s="1"/>
  <c r="C913" i="5"/>
  <c r="D913" i="5" s="1"/>
  <c r="C913" i="8"/>
  <c r="D913" i="8" s="1"/>
  <c r="E547" i="2"/>
  <c r="C913" i="10" s="1"/>
  <c r="F547" i="2"/>
  <c r="C913" i="11" s="1"/>
  <c r="G547" i="2"/>
  <c r="C913" i="12" s="1"/>
  <c r="H547" i="2"/>
  <c r="I547" i="2"/>
  <c r="C914" i="5"/>
  <c r="D914" i="5" s="1"/>
  <c r="C914" i="8"/>
  <c r="D914" i="8" s="1"/>
  <c r="E548" i="2"/>
  <c r="C914" i="10" s="1"/>
  <c r="F548" i="2"/>
  <c r="C914" i="11" s="1"/>
  <c r="E914" i="11" s="1"/>
  <c r="F914" i="11" s="1"/>
  <c r="G548" i="2"/>
  <c r="C914" i="12" s="1"/>
  <c r="H548" i="2"/>
  <c r="C914" i="13" s="1"/>
  <c r="E914" i="13" s="1"/>
  <c r="F914" i="13" s="1"/>
  <c r="I548" i="2"/>
  <c r="C914" i="14" s="1"/>
  <c r="E914" i="14" s="1"/>
  <c r="F914" i="14" s="1"/>
  <c r="C915" i="5"/>
  <c r="D915" i="5" s="1"/>
  <c r="C915" i="8"/>
  <c r="D915" i="8" s="1"/>
  <c r="E549" i="2"/>
  <c r="C915" i="10" s="1"/>
  <c r="E915" i="10" s="1"/>
  <c r="F915" i="10" s="1"/>
  <c r="F549" i="2"/>
  <c r="C915" i="11" s="1"/>
  <c r="E915" i="11" s="1"/>
  <c r="F915" i="11" s="1"/>
  <c r="G549" i="2"/>
  <c r="C915" i="12" s="1"/>
  <c r="E915" i="12" s="1"/>
  <c r="F915" i="12" s="1"/>
  <c r="H549" i="2"/>
  <c r="I549" i="2"/>
  <c r="C916" i="5"/>
  <c r="D916" i="5" s="1"/>
  <c r="C916" i="8"/>
  <c r="D916" i="8" s="1"/>
  <c r="E550" i="2"/>
  <c r="C916" i="10" s="1"/>
  <c r="E916" i="10" s="1"/>
  <c r="F916" i="10" s="1"/>
  <c r="F550" i="2"/>
  <c r="C916" i="11" s="1"/>
  <c r="E916" i="11" s="1"/>
  <c r="F916" i="11" s="1"/>
  <c r="G550" i="2"/>
  <c r="C916" i="12" s="1"/>
  <c r="E916" i="12" s="1"/>
  <c r="F916" i="12" s="1"/>
  <c r="H550" i="2"/>
  <c r="I550" i="2"/>
  <c r="C917" i="5"/>
  <c r="D917" i="5" s="1"/>
  <c r="C917" i="8"/>
  <c r="D917" i="8" s="1"/>
  <c r="E551" i="2"/>
  <c r="C917" i="10" s="1"/>
  <c r="F551" i="2"/>
  <c r="C917" i="11" s="1"/>
  <c r="G551" i="2"/>
  <c r="C917" i="12" s="1"/>
  <c r="H551" i="2"/>
  <c r="C917" i="13" s="1"/>
  <c r="I551" i="2"/>
  <c r="C917" i="14" s="1"/>
  <c r="C918" i="5"/>
  <c r="D918" i="5" s="1"/>
  <c r="C918" i="8"/>
  <c r="D918" i="8" s="1"/>
  <c r="E552" i="2"/>
  <c r="C918" i="10" s="1"/>
  <c r="E918" i="10" s="1"/>
  <c r="F918" i="10" s="1"/>
  <c r="F552" i="2"/>
  <c r="C918" i="11" s="1"/>
  <c r="E918" i="11" s="1"/>
  <c r="F918" i="11" s="1"/>
  <c r="G552" i="2"/>
  <c r="C918" i="12" s="1"/>
  <c r="E918" i="12" s="1"/>
  <c r="F918" i="12" s="1"/>
  <c r="H552" i="2"/>
  <c r="I552" i="2"/>
  <c r="C919" i="5"/>
  <c r="D919" i="5" s="1"/>
  <c r="C919" i="8"/>
  <c r="D919" i="8" s="1"/>
  <c r="E553" i="2"/>
  <c r="C919" i="10" s="1"/>
  <c r="F553" i="2"/>
  <c r="C919" i="11" s="1"/>
  <c r="G553" i="2"/>
  <c r="C919" i="12" s="1"/>
  <c r="H553" i="2"/>
  <c r="I553" i="2"/>
  <c r="C920" i="5"/>
  <c r="D920" i="5" s="1"/>
  <c r="C920" i="8"/>
  <c r="D920" i="8" s="1"/>
  <c r="E554" i="2"/>
  <c r="C920" i="10" s="1"/>
  <c r="F554" i="2"/>
  <c r="C920" i="11" s="1"/>
  <c r="G554" i="2"/>
  <c r="C920" i="12" s="1"/>
  <c r="H554" i="2"/>
  <c r="I554" i="2"/>
  <c r="C921" i="5"/>
  <c r="D921" i="5" s="1"/>
  <c r="C921" i="8"/>
  <c r="D921" i="8" s="1"/>
  <c r="E555" i="2"/>
  <c r="C921" i="10" s="1"/>
  <c r="F555" i="2"/>
  <c r="C921" i="11" s="1"/>
  <c r="G555" i="2"/>
  <c r="C921" i="12" s="1"/>
  <c r="H555" i="2"/>
  <c r="C921" i="13" s="1"/>
  <c r="I555" i="2"/>
  <c r="C921" i="14" s="1"/>
  <c r="C922" i="5"/>
  <c r="D922" i="5" s="1"/>
  <c r="C922" i="8"/>
  <c r="D922" i="8" s="1"/>
  <c r="E556" i="2"/>
  <c r="C922" i="10" s="1"/>
  <c r="F556" i="2"/>
  <c r="C922" i="11" s="1"/>
  <c r="G556" i="2"/>
  <c r="C922" i="12" s="1"/>
  <c r="H556" i="2"/>
  <c r="C922" i="13" s="1"/>
  <c r="I556" i="2"/>
  <c r="C922" i="14" s="1"/>
  <c r="C923" i="5"/>
  <c r="D923" i="5" s="1"/>
  <c r="C923" i="8"/>
  <c r="D923" i="8" s="1"/>
  <c r="E557" i="2"/>
  <c r="C923" i="10" s="1"/>
  <c r="F557" i="2"/>
  <c r="C923" i="11" s="1"/>
  <c r="G557" i="2"/>
  <c r="C923" i="12" s="1"/>
  <c r="H557" i="2"/>
  <c r="I557" i="2"/>
  <c r="C924" i="5"/>
  <c r="D924" i="5" s="1"/>
  <c r="C924" i="8"/>
  <c r="D924" i="8" s="1"/>
  <c r="E558" i="2"/>
  <c r="C924" i="10" s="1"/>
  <c r="F558" i="2"/>
  <c r="C924" i="11" s="1"/>
  <c r="G558" i="2"/>
  <c r="C924" i="12" s="1"/>
  <c r="H558" i="2"/>
  <c r="C924" i="13" s="1"/>
  <c r="I558" i="2"/>
  <c r="C924" i="14" s="1"/>
  <c r="C925" i="5"/>
  <c r="D925" i="5" s="1"/>
  <c r="C925" i="8"/>
  <c r="D925" i="8" s="1"/>
  <c r="E559" i="2"/>
  <c r="C925" i="10" s="1"/>
  <c r="F559" i="2"/>
  <c r="C925" i="11" s="1"/>
  <c r="G559" i="2"/>
  <c r="C925" i="12" s="1"/>
  <c r="H559" i="2"/>
  <c r="C925" i="13" s="1"/>
  <c r="I559" i="2"/>
  <c r="C925" i="14" s="1"/>
  <c r="C926" i="5"/>
  <c r="D926" i="5" s="1"/>
  <c r="C926" i="8"/>
  <c r="D926" i="8" s="1"/>
  <c r="E560" i="2"/>
  <c r="C926" i="10" s="1"/>
  <c r="E926" i="10" s="1"/>
  <c r="F926" i="10" s="1"/>
  <c r="F560" i="2"/>
  <c r="C926" i="11" s="1"/>
  <c r="E926" i="11" s="1"/>
  <c r="F926" i="11" s="1"/>
  <c r="G560" i="2"/>
  <c r="C926" i="12" s="1"/>
  <c r="E926" i="12" s="1"/>
  <c r="F926" i="12" s="1"/>
  <c r="H560" i="2"/>
  <c r="I560" i="2"/>
  <c r="C927" i="5"/>
  <c r="D927" i="5" s="1"/>
  <c r="C927" i="8"/>
  <c r="D927" i="8" s="1"/>
  <c r="E561" i="2"/>
  <c r="C927" i="10" s="1"/>
  <c r="F561" i="2"/>
  <c r="C927" i="11" s="1"/>
  <c r="G561" i="2"/>
  <c r="C927" i="12" s="1"/>
  <c r="H561" i="2"/>
  <c r="C927" i="13" s="1"/>
  <c r="I561" i="2"/>
  <c r="C927" i="14" s="1"/>
  <c r="C928" i="5"/>
  <c r="D928" i="5" s="1"/>
  <c r="C928" i="8"/>
  <c r="D928" i="8" s="1"/>
  <c r="E562" i="2"/>
  <c r="C928" i="10" s="1"/>
  <c r="E928" i="10" s="1"/>
  <c r="F928" i="10" s="1"/>
  <c r="F562" i="2"/>
  <c r="C928" i="11" s="1"/>
  <c r="E928" i="11" s="1"/>
  <c r="F928" i="11" s="1"/>
  <c r="G562" i="2"/>
  <c r="C928" i="12" s="1"/>
  <c r="E928" i="12" s="1"/>
  <c r="F928" i="12" s="1"/>
  <c r="H562" i="2"/>
  <c r="I562" i="2"/>
  <c r="C929" i="5"/>
  <c r="D929" i="5" s="1"/>
  <c r="C929" i="8"/>
  <c r="D929" i="8" s="1"/>
  <c r="E563" i="2"/>
  <c r="C929" i="10" s="1"/>
  <c r="F563" i="2"/>
  <c r="C929" i="11" s="1"/>
  <c r="G563" i="2"/>
  <c r="C929" i="12" s="1"/>
  <c r="H563" i="2"/>
  <c r="C929" i="13" s="1"/>
  <c r="I563" i="2"/>
  <c r="C929" i="14" s="1"/>
  <c r="C930" i="5"/>
  <c r="D930" i="5" s="1"/>
  <c r="C930" i="8"/>
  <c r="D930" i="8" s="1"/>
  <c r="E564" i="2"/>
  <c r="C930" i="10" s="1"/>
  <c r="F564" i="2"/>
  <c r="C930" i="11" s="1"/>
  <c r="G564" i="2"/>
  <c r="C930" i="12" s="1"/>
  <c r="H564" i="2"/>
  <c r="I564" i="2"/>
  <c r="C931" i="5"/>
  <c r="D931" i="5" s="1"/>
  <c r="C931" i="8"/>
  <c r="D931" i="8" s="1"/>
  <c r="E565" i="2"/>
  <c r="C931" i="10" s="1"/>
  <c r="F565" i="2"/>
  <c r="C931" i="11" s="1"/>
  <c r="G565" i="2"/>
  <c r="C931" i="12" s="1"/>
  <c r="H565" i="2"/>
  <c r="C931" i="13" s="1"/>
  <c r="I565" i="2"/>
  <c r="C931" i="14" s="1"/>
  <c r="C932" i="5"/>
  <c r="D932" i="5" s="1"/>
  <c r="C932" i="8"/>
  <c r="D932" i="8" s="1"/>
  <c r="E566" i="2"/>
  <c r="C932" i="10" s="1"/>
  <c r="F566" i="2"/>
  <c r="C932" i="11" s="1"/>
  <c r="G566" i="2"/>
  <c r="C932" i="12" s="1"/>
  <c r="H566" i="2"/>
  <c r="C932" i="13" s="1"/>
  <c r="I566" i="2"/>
  <c r="C932" i="14" s="1"/>
  <c r="C933" i="5"/>
  <c r="D933" i="5" s="1"/>
  <c r="C933" i="8"/>
  <c r="D933" i="8" s="1"/>
  <c r="E567" i="2"/>
  <c r="C933" i="10" s="1"/>
  <c r="E933" i="10" s="1"/>
  <c r="F933" i="10" s="1"/>
  <c r="F567" i="2"/>
  <c r="C933" i="11" s="1"/>
  <c r="E933" i="11" s="1"/>
  <c r="F933" i="11" s="1"/>
  <c r="G567" i="2"/>
  <c r="C933" i="12" s="1"/>
  <c r="E933" i="12" s="1"/>
  <c r="F933" i="12" s="1"/>
  <c r="H567" i="2"/>
  <c r="I567" i="2"/>
  <c r="C934" i="5"/>
  <c r="D934" i="5" s="1"/>
  <c r="C934" i="8"/>
  <c r="D934" i="8" s="1"/>
  <c r="E568" i="2"/>
  <c r="C934" i="10" s="1"/>
  <c r="F568" i="2"/>
  <c r="C934" i="11" s="1"/>
  <c r="G568" i="2"/>
  <c r="C934" i="12" s="1"/>
  <c r="H568" i="2"/>
  <c r="C934" i="13" s="1"/>
  <c r="I568" i="2"/>
  <c r="C934" i="14" s="1"/>
  <c r="C935" i="5"/>
  <c r="D935" i="5" s="1"/>
  <c r="C935" i="8"/>
  <c r="D935" i="8" s="1"/>
  <c r="E569" i="2"/>
  <c r="C935" i="10" s="1"/>
  <c r="F569" i="2"/>
  <c r="C935" i="11" s="1"/>
  <c r="G569" i="2"/>
  <c r="C935" i="12" s="1"/>
  <c r="H569" i="2"/>
  <c r="C935" i="13" s="1"/>
  <c r="I569" i="2"/>
  <c r="C935" i="14" s="1"/>
  <c r="C936" i="5"/>
  <c r="D936" i="5" s="1"/>
  <c r="C936" i="8"/>
  <c r="D936" i="8" s="1"/>
  <c r="E570" i="2"/>
  <c r="C936" i="10" s="1"/>
  <c r="F570" i="2"/>
  <c r="C936" i="11" s="1"/>
  <c r="G570" i="2"/>
  <c r="C936" i="12" s="1"/>
  <c r="H570" i="2"/>
  <c r="C936" i="13" s="1"/>
  <c r="I570" i="2"/>
  <c r="C936" i="14" s="1"/>
  <c r="C937" i="5"/>
  <c r="D937" i="5" s="1"/>
  <c r="C937" i="8"/>
  <c r="D937" i="8" s="1"/>
  <c r="E571" i="2"/>
  <c r="C937" i="10" s="1"/>
  <c r="F571" i="2"/>
  <c r="C937" i="11" s="1"/>
  <c r="G571" i="2"/>
  <c r="C937" i="12" s="1"/>
  <c r="H571" i="2"/>
  <c r="C937" i="13" s="1"/>
  <c r="I571" i="2"/>
  <c r="C937" i="14" s="1"/>
  <c r="C938" i="5"/>
  <c r="D938" i="5" s="1"/>
  <c r="C938" i="8"/>
  <c r="D938" i="8" s="1"/>
  <c r="E572" i="2"/>
  <c r="C938" i="10" s="1"/>
  <c r="E938" i="10" s="1"/>
  <c r="F938" i="10" s="1"/>
  <c r="F572" i="2"/>
  <c r="C938" i="11" s="1"/>
  <c r="E938" i="11" s="1"/>
  <c r="F938" i="11" s="1"/>
  <c r="G572" i="2"/>
  <c r="C938" i="12" s="1"/>
  <c r="E938" i="12" s="1"/>
  <c r="F938" i="12" s="1"/>
  <c r="H572" i="2"/>
  <c r="I572" i="2"/>
  <c r="C939" i="5"/>
  <c r="D939" i="5" s="1"/>
  <c r="C939" i="8"/>
  <c r="D939" i="8" s="1"/>
  <c r="E573" i="2"/>
  <c r="C939" i="10" s="1"/>
  <c r="F573" i="2"/>
  <c r="C939" i="11" s="1"/>
  <c r="G573" i="2"/>
  <c r="C939" i="12" s="1"/>
  <c r="H573" i="2"/>
  <c r="C939" i="13" s="1"/>
  <c r="I573" i="2"/>
  <c r="C939" i="14" s="1"/>
  <c r="C940" i="5"/>
  <c r="D940" i="5" s="1"/>
  <c r="C940" i="8"/>
  <c r="D940" i="8" s="1"/>
  <c r="E574" i="2"/>
  <c r="C940" i="10" s="1"/>
  <c r="E940" i="10" s="1"/>
  <c r="F940" i="10" s="1"/>
  <c r="F574" i="2"/>
  <c r="C940" i="11" s="1"/>
  <c r="E940" i="11" s="1"/>
  <c r="F940" i="11" s="1"/>
  <c r="G574" i="2"/>
  <c r="C940" i="12" s="1"/>
  <c r="E940" i="12" s="1"/>
  <c r="F940" i="12" s="1"/>
  <c r="H574" i="2"/>
  <c r="I574" i="2"/>
  <c r="C941" i="5"/>
  <c r="D941" i="5" s="1"/>
  <c r="C941" i="8"/>
  <c r="D941" i="8" s="1"/>
  <c r="E575" i="2"/>
  <c r="C941" i="10" s="1"/>
  <c r="E941" i="10" s="1"/>
  <c r="F941" i="10" s="1"/>
  <c r="F575" i="2"/>
  <c r="C941" i="11" s="1"/>
  <c r="E941" i="11" s="1"/>
  <c r="F941" i="11" s="1"/>
  <c r="G575" i="2"/>
  <c r="C941" i="12" s="1"/>
  <c r="E941" i="12" s="1"/>
  <c r="F941" i="12" s="1"/>
  <c r="H575" i="2"/>
  <c r="I575" i="2"/>
  <c r="C942" i="5"/>
  <c r="D942" i="5" s="1"/>
  <c r="C942" i="8"/>
  <c r="D942" i="8" s="1"/>
  <c r="E576" i="2"/>
  <c r="C942" i="10" s="1"/>
  <c r="F576" i="2"/>
  <c r="C942" i="11" s="1"/>
  <c r="G576" i="2"/>
  <c r="C942" i="12" s="1"/>
  <c r="H576" i="2"/>
  <c r="C942" i="13" s="1"/>
  <c r="I576" i="2"/>
  <c r="C942" i="14" s="1"/>
  <c r="C943" i="5"/>
  <c r="D943" i="5" s="1"/>
  <c r="C943" i="8"/>
  <c r="D943" i="8" s="1"/>
  <c r="E577" i="2"/>
  <c r="C943" i="10" s="1"/>
  <c r="F577" i="2"/>
  <c r="C943" i="11" s="1"/>
  <c r="G577" i="2"/>
  <c r="C943" i="12" s="1"/>
  <c r="H577" i="2"/>
  <c r="C943" i="13" s="1"/>
  <c r="I577" i="2"/>
  <c r="C943" i="14" s="1"/>
  <c r="C944" i="5"/>
  <c r="D944" i="5" s="1"/>
  <c r="C944" i="8"/>
  <c r="D944" i="8" s="1"/>
  <c r="E578" i="2"/>
  <c r="C944" i="10" s="1"/>
  <c r="E944" i="10" s="1"/>
  <c r="F944" i="10" s="1"/>
  <c r="F578" i="2"/>
  <c r="C944" i="11" s="1"/>
  <c r="E944" i="11" s="1"/>
  <c r="F944" i="11" s="1"/>
  <c r="G578" i="2"/>
  <c r="C944" i="12" s="1"/>
  <c r="E944" i="12" s="1"/>
  <c r="F944" i="12" s="1"/>
  <c r="H578" i="2"/>
  <c r="I578" i="2"/>
  <c r="C945" i="5"/>
  <c r="D945" i="5" s="1"/>
  <c r="C945" i="8"/>
  <c r="D945" i="8" s="1"/>
  <c r="E579" i="2"/>
  <c r="C945" i="10" s="1"/>
  <c r="F579" i="2"/>
  <c r="C945" i="11" s="1"/>
  <c r="G579" i="2"/>
  <c r="C945" i="12" s="1"/>
  <c r="H579" i="2"/>
  <c r="C945" i="13" s="1"/>
  <c r="I579" i="2"/>
  <c r="C945" i="14" s="1"/>
  <c r="C946" i="5"/>
  <c r="D946" i="5" s="1"/>
  <c r="C946" i="8"/>
  <c r="D946" i="8" s="1"/>
  <c r="E580" i="2"/>
  <c r="C946" i="10" s="1"/>
  <c r="F580" i="2"/>
  <c r="C946" i="11" s="1"/>
  <c r="G580" i="2"/>
  <c r="C946" i="12" s="1"/>
  <c r="H580" i="2"/>
  <c r="C946" i="13" s="1"/>
  <c r="I580" i="2"/>
  <c r="C946" i="14" s="1"/>
  <c r="C947" i="5"/>
  <c r="D947" i="5" s="1"/>
  <c r="C947" i="8"/>
  <c r="D947" i="8" s="1"/>
  <c r="E581" i="2"/>
  <c r="C947" i="10" s="1"/>
  <c r="F581" i="2"/>
  <c r="C947" i="11" s="1"/>
  <c r="G581" i="2"/>
  <c r="C947" i="12" s="1"/>
  <c r="H581" i="2"/>
  <c r="C947" i="13" s="1"/>
  <c r="I581" i="2"/>
  <c r="C947" i="14" s="1"/>
  <c r="C948" i="5"/>
  <c r="D948" i="5" s="1"/>
  <c r="C948" i="8"/>
  <c r="D948" i="8" s="1"/>
  <c r="E582" i="2"/>
  <c r="C948" i="10" s="1"/>
  <c r="F582" i="2"/>
  <c r="C948" i="11" s="1"/>
  <c r="G582" i="2"/>
  <c r="C948" i="12" s="1"/>
  <c r="H582" i="2"/>
  <c r="C948" i="13" s="1"/>
  <c r="I582" i="2"/>
  <c r="C948" i="14" s="1"/>
  <c r="C949" i="5"/>
  <c r="D949" i="5" s="1"/>
  <c r="C949" i="8"/>
  <c r="D949" i="8" s="1"/>
  <c r="E583" i="2"/>
  <c r="C949" i="10" s="1"/>
  <c r="E949" i="10" s="1"/>
  <c r="F949" i="10" s="1"/>
  <c r="F583" i="2"/>
  <c r="C949" i="11" s="1"/>
  <c r="E949" i="11" s="1"/>
  <c r="F949" i="11" s="1"/>
  <c r="G583" i="2"/>
  <c r="C949" i="12" s="1"/>
  <c r="E949" i="12" s="1"/>
  <c r="F949" i="12" s="1"/>
  <c r="H583" i="2"/>
  <c r="I583" i="2"/>
  <c r="C950" i="5"/>
  <c r="D950" i="5" s="1"/>
  <c r="C950" i="8"/>
  <c r="D950" i="8" s="1"/>
  <c r="E584" i="2"/>
  <c r="C950" i="10" s="1"/>
  <c r="F584" i="2"/>
  <c r="C950" i="11" s="1"/>
  <c r="G584" i="2"/>
  <c r="C950" i="12" s="1"/>
  <c r="H584" i="2"/>
  <c r="C950" i="13" s="1"/>
  <c r="I584" i="2"/>
  <c r="C950" i="14" s="1"/>
  <c r="C951" i="5"/>
  <c r="D951" i="5" s="1"/>
  <c r="C951" i="8"/>
  <c r="D951" i="8" s="1"/>
  <c r="E585" i="2"/>
  <c r="C951" i="10" s="1"/>
  <c r="F585" i="2"/>
  <c r="C951" i="11" s="1"/>
  <c r="G585" i="2"/>
  <c r="C951" i="12" s="1"/>
  <c r="H585" i="2"/>
  <c r="C951" i="13" s="1"/>
  <c r="I585" i="2"/>
  <c r="C951" i="14" s="1"/>
  <c r="C952" i="5"/>
  <c r="D952" i="5" s="1"/>
  <c r="C952" i="8"/>
  <c r="D952" i="8" s="1"/>
  <c r="E586" i="2"/>
  <c r="C952" i="10" s="1"/>
  <c r="E952" i="10" s="1"/>
  <c r="F952" i="10" s="1"/>
  <c r="F586" i="2"/>
  <c r="C952" i="11" s="1"/>
  <c r="E952" i="11" s="1"/>
  <c r="F952" i="11" s="1"/>
  <c r="G586" i="2"/>
  <c r="C952" i="12" s="1"/>
  <c r="E952" i="12" s="1"/>
  <c r="F952" i="12" s="1"/>
  <c r="H586" i="2"/>
  <c r="I586" i="2"/>
  <c r="C953" i="5"/>
  <c r="D953" i="5" s="1"/>
  <c r="C953" i="8"/>
  <c r="D953" i="8" s="1"/>
  <c r="E587" i="2"/>
  <c r="C953" i="10" s="1"/>
  <c r="F587" i="2"/>
  <c r="C953" i="11" s="1"/>
  <c r="G587" i="2"/>
  <c r="C953" i="12" s="1"/>
  <c r="H587" i="2"/>
  <c r="C953" i="13" s="1"/>
  <c r="I587" i="2"/>
  <c r="C953" i="14" s="1"/>
  <c r="C954" i="5"/>
  <c r="D954" i="5" s="1"/>
  <c r="C954" i="8"/>
  <c r="D954" i="8" s="1"/>
  <c r="E588" i="2"/>
  <c r="C954" i="10" s="1"/>
  <c r="E954" i="10" s="1"/>
  <c r="F954" i="10" s="1"/>
  <c r="F588" i="2"/>
  <c r="C954" i="11" s="1"/>
  <c r="E954" i="11" s="1"/>
  <c r="F954" i="11" s="1"/>
  <c r="G588" i="2"/>
  <c r="C954" i="12" s="1"/>
  <c r="E954" i="12" s="1"/>
  <c r="F954" i="12" s="1"/>
  <c r="H588" i="2"/>
  <c r="I588" i="2"/>
  <c r="C955" i="5"/>
  <c r="D955" i="5" s="1"/>
  <c r="C955" i="8"/>
  <c r="D955" i="8" s="1"/>
  <c r="E589" i="2"/>
  <c r="C955" i="10" s="1"/>
  <c r="F589" i="2"/>
  <c r="C955" i="11" s="1"/>
  <c r="G589" i="2"/>
  <c r="C955" i="12" s="1"/>
  <c r="H589" i="2"/>
  <c r="C955" i="13" s="1"/>
  <c r="I589" i="2"/>
  <c r="C955" i="14" s="1"/>
  <c r="C956" i="5"/>
  <c r="D956" i="5" s="1"/>
  <c r="C956" i="8"/>
  <c r="D956" i="8" s="1"/>
  <c r="E590" i="2"/>
  <c r="C956" i="10" s="1"/>
  <c r="F590" i="2"/>
  <c r="C956" i="11" s="1"/>
  <c r="G590" i="2"/>
  <c r="C956" i="12" s="1"/>
  <c r="H590" i="2"/>
  <c r="C956" i="13" s="1"/>
  <c r="I590" i="2"/>
  <c r="C956" i="14" s="1"/>
  <c r="C957" i="5"/>
  <c r="D957" i="5" s="1"/>
  <c r="C957" i="8"/>
  <c r="D957" i="8" s="1"/>
  <c r="E591" i="2"/>
  <c r="C957" i="10" s="1"/>
  <c r="F591" i="2"/>
  <c r="C957" i="11" s="1"/>
  <c r="G591" i="2"/>
  <c r="C957" i="12" s="1"/>
  <c r="H591" i="2"/>
  <c r="C957" i="13" s="1"/>
  <c r="I591" i="2"/>
  <c r="C957" i="14" s="1"/>
  <c r="C958" i="5"/>
  <c r="D958" i="5" s="1"/>
  <c r="C958" i="8"/>
  <c r="D958" i="8" s="1"/>
  <c r="E592" i="2"/>
  <c r="C958" i="10" s="1"/>
  <c r="F592" i="2"/>
  <c r="C958" i="11" s="1"/>
  <c r="G592" i="2"/>
  <c r="C958" i="12" s="1"/>
  <c r="H592" i="2"/>
  <c r="C958" i="13" s="1"/>
  <c r="I592" i="2"/>
  <c r="C958" i="14" s="1"/>
  <c r="C959" i="5"/>
  <c r="D959" i="5" s="1"/>
  <c r="C959" i="8"/>
  <c r="D959" i="8" s="1"/>
  <c r="E593" i="2"/>
  <c r="C959" i="10" s="1"/>
  <c r="E959" i="10" s="1"/>
  <c r="F959" i="10" s="1"/>
  <c r="F593" i="2"/>
  <c r="C959" i="11" s="1"/>
  <c r="E959" i="11" s="1"/>
  <c r="F959" i="11" s="1"/>
  <c r="G593" i="2"/>
  <c r="C959" i="12" s="1"/>
  <c r="E959" i="12" s="1"/>
  <c r="F959" i="12" s="1"/>
  <c r="H593" i="2"/>
  <c r="I593" i="2"/>
  <c r="C960" i="5"/>
  <c r="D960" i="5" s="1"/>
  <c r="C960" i="8"/>
  <c r="D960" i="8" s="1"/>
  <c r="E594" i="2"/>
  <c r="C960" i="10" s="1"/>
  <c r="F594" i="2"/>
  <c r="C960" i="11" s="1"/>
  <c r="G594" i="2"/>
  <c r="C960" i="12" s="1"/>
  <c r="H594" i="2"/>
  <c r="C960" i="13" s="1"/>
  <c r="I594" i="2"/>
  <c r="C960" i="14" s="1"/>
  <c r="C961" i="5"/>
  <c r="D961" i="5" s="1"/>
  <c r="C961" i="8"/>
  <c r="D961" i="8" s="1"/>
  <c r="E595" i="2"/>
  <c r="C961" i="10" s="1"/>
  <c r="F595" i="2"/>
  <c r="C961" i="11" s="1"/>
  <c r="G595" i="2"/>
  <c r="C961" i="12" s="1"/>
  <c r="H595" i="2"/>
  <c r="C961" i="13" s="1"/>
  <c r="I595" i="2"/>
  <c r="C961" i="14" s="1"/>
  <c r="C962" i="5"/>
  <c r="D962" i="5" s="1"/>
  <c r="C962" i="8"/>
  <c r="D962" i="8" s="1"/>
  <c r="E596" i="2"/>
  <c r="C962" i="10" s="1"/>
  <c r="F596" i="2"/>
  <c r="C962" i="11" s="1"/>
  <c r="G596" i="2"/>
  <c r="C962" i="12" s="1"/>
  <c r="H596" i="2"/>
  <c r="C962" i="13" s="1"/>
  <c r="I596" i="2"/>
  <c r="C962" i="14" s="1"/>
  <c r="C963" i="5"/>
  <c r="D963" i="5" s="1"/>
  <c r="C963" i="8"/>
  <c r="D963" i="8" s="1"/>
  <c r="E597" i="2"/>
  <c r="C963" i="10" s="1"/>
  <c r="F597" i="2"/>
  <c r="C963" i="11" s="1"/>
  <c r="G597" i="2"/>
  <c r="C963" i="12" s="1"/>
  <c r="H597" i="2"/>
  <c r="C963" i="13" s="1"/>
  <c r="I597" i="2"/>
  <c r="C963" i="14" s="1"/>
  <c r="C964" i="5"/>
  <c r="D964" i="5" s="1"/>
  <c r="C964" i="8"/>
  <c r="D964" i="8" s="1"/>
  <c r="E598" i="2"/>
  <c r="C964" i="10" s="1"/>
  <c r="E964" i="10" s="1"/>
  <c r="F964" i="10" s="1"/>
  <c r="F598" i="2"/>
  <c r="C964" i="11" s="1"/>
  <c r="E964" i="11" s="1"/>
  <c r="F964" i="11" s="1"/>
  <c r="G598" i="2"/>
  <c r="C964" i="12" s="1"/>
  <c r="E964" i="12" s="1"/>
  <c r="F964" i="12" s="1"/>
  <c r="H598" i="2"/>
  <c r="I598" i="2"/>
  <c r="C965" i="5"/>
  <c r="D965" i="5" s="1"/>
  <c r="C965" i="8"/>
  <c r="D965" i="8" s="1"/>
  <c r="E599" i="2"/>
  <c r="C965" i="10" s="1"/>
  <c r="F599" i="2"/>
  <c r="C965" i="11" s="1"/>
  <c r="G599" i="2"/>
  <c r="C965" i="12" s="1"/>
  <c r="H599" i="2"/>
  <c r="C965" i="13" s="1"/>
  <c r="I599" i="2"/>
  <c r="C965" i="14" s="1"/>
  <c r="C966" i="5"/>
  <c r="D966" i="5" s="1"/>
  <c r="C966" i="8"/>
  <c r="D966" i="8" s="1"/>
  <c r="E600" i="2"/>
  <c r="C966" i="10" s="1"/>
  <c r="F600" i="2"/>
  <c r="C966" i="11" s="1"/>
  <c r="G600" i="2"/>
  <c r="C966" i="12" s="1"/>
  <c r="H600" i="2"/>
  <c r="C966" i="13" s="1"/>
  <c r="I600" i="2"/>
  <c r="C966" i="14" s="1"/>
  <c r="C967" i="5"/>
  <c r="D967" i="5" s="1"/>
  <c r="C967" i="8"/>
  <c r="D967" i="8" s="1"/>
  <c r="E601" i="2"/>
  <c r="C967" i="10" s="1"/>
  <c r="F601" i="2"/>
  <c r="C967" i="11" s="1"/>
  <c r="G601" i="2"/>
  <c r="C967" i="12" s="1"/>
  <c r="H601" i="2"/>
  <c r="C967" i="13" s="1"/>
  <c r="I601" i="2"/>
  <c r="C967" i="14" s="1"/>
  <c r="C968" i="5"/>
  <c r="D968" i="5" s="1"/>
  <c r="C968" i="8"/>
  <c r="D968" i="8" s="1"/>
  <c r="E602" i="2"/>
  <c r="C968" i="10" s="1"/>
  <c r="F602" i="2"/>
  <c r="C968" i="11" s="1"/>
  <c r="G602" i="2"/>
  <c r="C968" i="12" s="1"/>
  <c r="H602" i="2"/>
  <c r="C968" i="13" s="1"/>
  <c r="I602" i="2"/>
  <c r="C968" i="14" s="1"/>
  <c r="C969" i="5"/>
  <c r="D969" i="5" s="1"/>
  <c r="C969" i="8"/>
  <c r="D969" i="8" s="1"/>
  <c r="E603" i="2"/>
  <c r="C969" i="10" s="1"/>
  <c r="E969" i="10" s="1"/>
  <c r="F969" i="10" s="1"/>
  <c r="F603" i="2"/>
  <c r="C969" i="11" s="1"/>
  <c r="E969" i="11" s="1"/>
  <c r="F969" i="11" s="1"/>
  <c r="G603" i="2"/>
  <c r="C969" i="12" s="1"/>
  <c r="E969" i="12" s="1"/>
  <c r="F969" i="12" s="1"/>
  <c r="H603" i="2"/>
  <c r="I603" i="2"/>
  <c r="C970" i="5"/>
  <c r="D970" i="5" s="1"/>
  <c r="C970" i="8"/>
  <c r="D970" i="8" s="1"/>
  <c r="E604" i="2"/>
  <c r="C970" i="10" s="1"/>
  <c r="F604" i="2"/>
  <c r="C970" i="11" s="1"/>
  <c r="G604" i="2"/>
  <c r="C970" i="12" s="1"/>
  <c r="H604" i="2"/>
  <c r="C970" i="13" s="1"/>
  <c r="I604" i="2"/>
  <c r="C970" i="14" s="1"/>
  <c r="C971" i="5"/>
  <c r="D971" i="5" s="1"/>
  <c r="C971" i="8"/>
  <c r="D971" i="8" s="1"/>
  <c r="E605" i="2"/>
  <c r="C971" i="10" s="1"/>
  <c r="F605" i="2"/>
  <c r="C971" i="11" s="1"/>
  <c r="E971" i="11" s="1"/>
  <c r="F971" i="11" s="1"/>
  <c r="G605" i="2"/>
  <c r="C971" i="12" s="1"/>
  <c r="H605" i="2"/>
  <c r="C971" i="13" s="1"/>
  <c r="E971" i="13" s="1"/>
  <c r="F971" i="13" s="1"/>
  <c r="I605" i="2"/>
  <c r="C971" i="14" s="1"/>
  <c r="E971" i="14" s="1"/>
  <c r="F971" i="14" s="1"/>
  <c r="C972" i="5"/>
  <c r="D972" i="5" s="1"/>
  <c r="C972" i="8"/>
  <c r="D972" i="8" s="1"/>
  <c r="E606" i="2"/>
  <c r="C972" i="10" s="1"/>
  <c r="F606" i="2"/>
  <c r="C972" i="11" s="1"/>
  <c r="E972" i="11" s="1"/>
  <c r="F972" i="11" s="1"/>
  <c r="G606" i="2"/>
  <c r="C972" i="12" s="1"/>
  <c r="H606" i="2"/>
  <c r="C972" i="13" s="1"/>
  <c r="E972" i="13" s="1"/>
  <c r="F972" i="13" s="1"/>
  <c r="I606" i="2"/>
  <c r="C972" i="14" s="1"/>
  <c r="E972" i="14" s="1"/>
  <c r="F972" i="14" s="1"/>
  <c r="C973" i="5"/>
  <c r="D973" i="5" s="1"/>
  <c r="C973" i="8"/>
  <c r="D973" i="8" s="1"/>
  <c r="E607" i="2"/>
  <c r="C973" i="10" s="1"/>
  <c r="F607" i="2"/>
  <c r="C973" i="11" s="1"/>
  <c r="E973" i="11" s="1"/>
  <c r="F973" i="11" s="1"/>
  <c r="G607" i="2"/>
  <c r="C973" i="12" s="1"/>
  <c r="H607" i="2"/>
  <c r="C973" i="13" s="1"/>
  <c r="E973" i="13" s="1"/>
  <c r="F973" i="13" s="1"/>
  <c r="I607" i="2"/>
  <c r="C973" i="14" s="1"/>
  <c r="E973" i="14" s="1"/>
  <c r="F973" i="14" s="1"/>
  <c r="C974" i="5"/>
  <c r="D974" i="5" s="1"/>
  <c r="C974" i="8"/>
  <c r="D974" i="8" s="1"/>
  <c r="E608" i="2"/>
  <c r="C974" i="10" s="1"/>
  <c r="E974" i="10" s="1"/>
  <c r="F974" i="10" s="1"/>
  <c r="F608" i="2"/>
  <c r="C974" i="11" s="1"/>
  <c r="E974" i="11" s="1"/>
  <c r="F974" i="11" s="1"/>
  <c r="G608" i="2"/>
  <c r="C974" i="12" s="1"/>
  <c r="E974" i="12" s="1"/>
  <c r="F974" i="12" s="1"/>
  <c r="H608" i="2"/>
  <c r="I608" i="2"/>
  <c r="C975" i="5"/>
  <c r="D975" i="5" s="1"/>
  <c r="C975" i="8"/>
  <c r="D975" i="8" s="1"/>
  <c r="E609" i="2"/>
  <c r="C975" i="10" s="1"/>
  <c r="E975" i="10" s="1"/>
  <c r="F975" i="10" s="1"/>
  <c r="F609" i="2"/>
  <c r="C975" i="11" s="1"/>
  <c r="E975" i="11" s="1"/>
  <c r="F975" i="11" s="1"/>
  <c r="G609" i="2"/>
  <c r="C975" i="12" s="1"/>
  <c r="E975" i="12" s="1"/>
  <c r="F975" i="12" s="1"/>
  <c r="H609" i="2"/>
  <c r="I609" i="2"/>
  <c r="C976" i="5"/>
  <c r="D976" i="5" s="1"/>
  <c r="C976" i="8"/>
  <c r="D976" i="8" s="1"/>
  <c r="E610" i="2"/>
  <c r="C976" i="10" s="1"/>
  <c r="E976" i="10" s="1"/>
  <c r="F976" i="10" s="1"/>
  <c r="F610" i="2"/>
  <c r="C976" i="11" s="1"/>
  <c r="E976" i="11" s="1"/>
  <c r="F976" i="11" s="1"/>
  <c r="G610" i="2"/>
  <c r="C976" i="12" s="1"/>
  <c r="E976" i="12" s="1"/>
  <c r="F976" i="12" s="1"/>
  <c r="H610" i="2"/>
  <c r="I610" i="2"/>
  <c r="C977" i="5"/>
  <c r="D977" i="5" s="1"/>
  <c r="C977" i="8"/>
  <c r="D977" i="8" s="1"/>
  <c r="E611" i="2"/>
  <c r="C977" i="10" s="1"/>
  <c r="F611" i="2"/>
  <c r="C977" i="11" s="1"/>
  <c r="E977" i="11" s="1"/>
  <c r="F977" i="11" s="1"/>
  <c r="G611" i="2"/>
  <c r="C977" i="12" s="1"/>
  <c r="H611" i="2"/>
  <c r="C977" i="13" s="1"/>
  <c r="E977" i="13" s="1"/>
  <c r="F977" i="13" s="1"/>
  <c r="I611" i="2"/>
  <c r="C977" i="14" s="1"/>
  <c r="E977" i="14" s="1"/>
  <c r="F977" i="14" s="1"/>
  <c r="C978" i="5"/>
  <c r="D978" i="5" s="1"/>
  <c r="C978" i="8"/>
  <c r="D978" i="8" s="1"/>
  <c r="E612" i="2"/>
  <c r="C978" i="10" s="1"/>
  <c r="E978" i="10" s="1"/>
  <c r="F978" i="10" s="1"/>
  <c r="F612" i="2"/>
  <c r="C978" i="11" s="1"/>
  <c r="E978" i="11" s="1"/>
  <c r="F978" i="11" s="1"/>
  <c r="G612" i="2"/>
  <c r="C978" i="12" s="1"/>
  <c r="E978" i="12" s="1"/>
  <c r="F978" i="12" s="1"/>
  <c r="H612" i="2"/>
  <c r="I612" i="2"/>
  <c r="C979" i="5"/>
  <c r="D979" i="5" s="1"/>
  <c r="C979" i="8"/>
  <c r="D979" i="8" s="1"/>
  <c r="E613" i="2"/>
  <c r="C979" i="10" s="1"/>
  <c r="F613" i="2"/>
  <c r="C979" i="11" s="1"/>
  <c r="E979" i="11" s="1"/>
  <c r="F979" i="11" s="1"/>
  <c r="G613" i="2"/>
  <c r="C979" i="12" s="1"/>
  <c r="H613" i="2"/>
  <c r="C979" i="13" s="1"/>
  <c r="E979" i="13" s="1"/>
  <c r="F979" i="13" s="1"/>
  <c r="I613" i="2"/>
  <c r="C979" i="14" s="1"/>
  <c r="E979" i="14" s="1"/>
  <c r="F979" i="14" s="1"/>
  <c r="C980" i="5"/>
  <c r="D980" i="5" s="1"/>
  <c r="C980" i="8"/>
  <c r="D980" i="8" s="1"/>
  <c r="E614" i="2"/>
  <c r="C980" i="10" s="1"/>
  <c r="E980" i="10" s="1"/>
  <c r="F980" i="10" s="1"/>
  <c r="F614" i="2"/>
  <c r="C980" i="11" s="1"/>
  <c r="E980" i="11" s="1"/>
  <c r="F980" i="11" s="1"/>
  <c r="G614" i="2"/>
  <c r="C980" i="12" s="1"/>
  <c r="E980" i="12" s="1"/>
  <c r="F980" i="12" s="1"/>
  <c r="H614" i="2"/>
  <c r="I614" i="2"/>
  <c r="C981" i="5"/>
  <c r="D981" i="5" s="1"/>
  <c r="C981" i="8"/>
  <c r="D981" i="8" s="1"/>
  <c r="E615" i="2"/>
  <c r="C981" i="10" s="1"/>
  <c r="F615" i="2"/>
  <c r="C981" i="11" s="1"/>
  <c r="G615" i="2"/>
  <c r="C981" i="12" s="1"/>
  <c r="H615" i="2"/>
  <c r="C981" i="13" s="1"/>
  <c r="I615" i="2"/>
  <c r="C981" i="14" s="1"/>
  <c r="C982" i="5"/>
  <c r="D982" i="5" s="1"/>
  <c r="C982" i="8"/>
  <c r="D982" i="8" s="1"/>
  <c r="E616" i="2"/>
  <c r="C982" i="10" s="1"/>
  <c r="F616" i="2"/>
  <c r="C982" i="11" s="1"/>
  <c r="G616" i="2"/>
  <c r="C982" i="12" s="1"/>
  <c r="H616" i="2"/>
  <c r="C982" i="13" s="1"/>
  <c r="I616" i="2"/>
  <c r="C982" i="14" s="1"/>
  <c r="C983" i="5"/>
  <c r="D983" i="5" s="1"/>
  <c r="C983" i="8"/>
  <c r="D983" i="8" s="1"/>
  <c r="E617" i="2"/>
  <c r="C983" i="10" s="1"/>
  <c r="F617" i="2"/>
  <c r="C983" i="11" s="1"/>
  <c r="G617" i="2"/>
  <c r="C983" i="12" s="1"/>
  <c r="H617" i="2"/>
  <c r="C983" i="13" s="1"/>
  <c r="I617" i="2"/>
  <c r="C983" i="14" s="1"/>
  <c r="C984" i="5"/>
  <c r="D984" i="5" s="1"/>
  <c r="C984" i="8"/>
  <c r="D984" i="8" s="1"/>
  <c r="E618" i="2"/>
  <c r="C984" i="10" s="1"/>
  <c r="F618" i="2"/>
  <c r="C984" i="11" s="1"/>
  <c r="G618" i="2"/>
  <c r="C984" i="12" s="1"/>
  <c r="H618" i="2"/>
  <c r="C984" i="13" s="1"/>
  <c r="I618" i="2"/>
  <c r="C984" i="14" s="1"/>
  <c r="C985" i="5"/>
  <c r="D985" i="5" s="1"/>
  <c r="C985" i="8"/>
  <c r="D985" i="8" s="1"/>
  <c r="E619" i="2"/>
  <c r="C985" i="10" s="1"/>
  <c r="E985" i="10" s="1"/>
  <c r="F985" i="10" s="1"/>
  <c r="F619" i="2"/>
  <c r="C985" i="11" s="1"/>
  <c r="E985" i="11" s="1"/>
  <c r="F985" i="11" s="1"/>
  <c r="G619" i="2"/>
  <c r="C985" i="12" s="1"/>
  <c r="E985" i="12" s="1"/>
  <c r="F985" i="12" s="1"/>
  <c r="H619" i="2"/>
  <c r="I619" i="2"/>
  <c r="C986" i="5"/>
  <c r="D986" i="5" s="1"/>
  <c r="C986" i="8"/>
  <c r="D986" i="8" s="1"/>
  <c r="E620" i="2"/>
  <c r="C986" i="10" s="1"/>
  <c r="F620" i="2"/>
  <c r="C986" i="11" s="1"/>
  <c r="G620" i="2"/>
  <c r="C986" i="12" s="1"/>
  <c r="H620" i="2"/>
  <c r="C986" i="13" s="1"/>
  <c r="I620" i="2"/>
  <c r="C986" i="14" s="1"/>
  <c r="C987" i="5"/>
  <c r="D987" i="5" s="1"/>
  <c r="C987" i="8"/>
  <c r="D987" i="8" s="1"/>
  <c r="E621" i="2"/>
  <c r="C987" i="10" s="1"/>
  <c r="F621" i="2"/>
  <c r="C987" i="11" s="1"/>
  <c r="G621" i="2"/>
  <c r="C987" i="12" s="1"/>
  <c r="H621" i="2"/>
  <c r="C987" i="13" s="1"/>
  <c r="I621" i="2"/>
  <c r="C987" i="14" s="1"/>
  <c r="C988" i="5"/>
  <c r="D988" i="5" s="1"/>
  <c r="C988" i="8"/>
  <c r="D988" i="8" s="1"/>
  <c r="E622" i="2"/>
  <c r="C988" i="10" s="1"/>
  <c r="F622" i="2"/>
  <c r="C988" i="11" s="1"/>
  <c r="G622" i="2"/>
  <c r="C988" i="12" s="1"/>
  <c r="H622" i="2"/>
  <c r="C988" i="13" s="1"/>
  <c r="I622" i="2"/>
  <c r="C988" i="14" s="1"/>
  <c r="C989" i="5"/>
  <c r="D989" i="5" s="1"/>
  <c r="C989" i="8"/>
  <c r="D989" i="8" s="1"/>
  <c r="E623" i="2"/>
  <c r="C989" i="10" s="1"/>
  <c r="F623" i="2"/>
  <c r="C989" i="11" s="1"/>
  <c r="G623" i="2"/>
  <c r="C989" i="12" s="1"/>
  <c r="H623" i="2"/>
  <c r="C989" i="13" s="1"/>
  <c r="I623" i="2"/>
  <c r="C989" i="14" s="1"/>
  <c r="C990" i="5"/>
  <c r="D990" i="5" s="1"/>
  <c r="C990" i="8"/>
  <c r="D990" i="8" s="1"/>
  <c r="E624" i="2"/>
  <c r="C990" i="10" s="1"/>
  <c r="E990" i="10" s="1"/>
  <c r="F990" i="10" s="1"/>
  <c r="F624" i="2"/>
  <c r="C990" i="11" s="1"/>
  <c r="E990" i="11" s="1"/>
  <c r="F990" i="11" s="1"/>
  <c r="G624" i="2"/>
  <c r="C990" i="12" s="1"/>
  <c r="E990" i="12" s="1"/>
  <c r="F990" i="12" s="1"/>
  <c r="H624" i="2"/>
  <c r="I624" i="2"/>
  <c r="C991" i="5"/>
  <c r="D991" i="5" s="1"/>
  <c r="C991" i="8"/>
  <c r="D991" i="8" s="1"/>
  <c r="E625" i="2"/>
  <c r="C991" i="10" s="1"/>
  <c r="F625" i="2"/>
  <c r="C991" i="11" s="1"/>
  <c r="G625" i="2"/>
  <c r="C991" i="12" s="1"/>
  <c r="H625" i="2"/>
  <c r="C991" i="13" s="1"/>
  <c r="I625" i="2"/>
  <c r="C991" i="14" s="1"/>
  <c r="C992" i="5"/>
  <c r="D992" i="5" s="1"/>
  <c r="C992" i="8"/>
  <c r="D992" i="8" s="1"/>
  <c r="E626" i="2"/>
  <c r="C992" i="10" s="1"/>
  <c r="F626" i="2"/>
  <c r="C992" i="11" s="1"/>
  <c r="G626" i="2"/>
  <c r="C992" i="12" s="1"/>
  <c r="H626" i="2"/>
  <c r="C992" i="13" s="1"/>
  <c r="I626" i="2"/>
  <c r="C992" i="14" s="1"/>
  <c r="C993" i="5"/>
  <c r="D993" i="5" s="1"/>
  <c r="C993" i="8"/>
  <c r="D993" i="8" s="1"/>
  <c r="E627" i="2"/>
  <c r="C993" i="10" s="1"/>
  <c r="F627" i="2"/>
  <c r="C993" i="11" s="1"/>
  <c r="G627" i="2"/>
  <c r="C993" i="12" s="1"/>
  <c r="H627" i="2"/>
  <c r="C993" i="13" s="1"/>
  <c r="I627" i="2"/>
  <c r="C993" i="14" s="1"/>
  <c r="C994" i="5"/>
  <c r="D994" i="5" s="1"/>
  <c r="C994" i="8"/>
  <c r="D994" i="8" s="1"/>
  <c r="E628" i="2"/>
  <c r="C994" i="10" s="1"/>
  <c r="E994" i="10" s="1"/>
  <c r="F994" i="10" s="1"/>
  <c r="F628" i="2"/>
  <c r="C994" i="11" s="1"/>
  <c r="E994" i="11" s="1"/>
  <c r="F994" i="11" s="1"/>
  <c r="G628" i="2"/>
  <c r="C994" i="12" s="1"/>
  <c r="E994" i="12" s="1"/>
  <c r="F994" i="12" s="1"/>
  <c r="H628" i="2"/>
  <c r="I628" i="2"/>
  <c r="C995" i="5"/>
  <c r="D995" i="5" s="1"/>
  <c r="C995" i="8"/>
  <c r="D995" i="8" s="1"/>
  <c r="E629" i="2"/>
  <c r="C995" i="10" s="1"/>
  <c r="E995" i="10" s="1"/>
  <c r="F995" i="10" s="1"/>
  <c r="F629" i="2"/>
  <c r="C995" i="11" s="1"/>
  <c r="E995" i="11" s="1"/>
  <c r="F995" i="11" s="1"/>
  <c r="G629" i="2"/>
  <c r="C995" i="12" s="1"/>
  <c r="E995" i="12" s="1"/>
  <c r="F995" i="12" s="1"/>
  <c r="H629" i="2"/>
  <c r="I629" i="2"/>
  <c r="C996" i="5"/>
  <c r="D996" i="5" s="1"/>
  <c r="C996" i="8"/>
  <c r="D996" i="8" s="1"/>
  <c r="E630" i="2"/>
  <c r="C996" i="10" s="1"/>
  <c r="F630" i="2"/>
  <c r="C996" i="11" s="1"/>
  <c r="G630" i="2"/>
  <c r="C996" i="12" s="1"/>
  <c r="H630" i="2"/>
  <c r="C996" i="13" s="1"/>
  <c r="I630" i="2"/>
  <c r="C996" i="14" s="1"/>
  <c r="C997" i="5"/>
  <c r="D997" i="5" s="1"/>
  <c r="C997" i="8"/>
  <c r="D997" i="8" s="1"/>
  <c r="E631" i="2"/>
  <c r="C997" i="10" s="1"/>
  <c r="F631" i="2"/>
  <c r="C997" i="11" s="1"/>
  <c r="G631" i="2"/>
  <c r="C997" i="12" s="1"/>
  <c r="H631" i="2"/>
  <c r="C997" i="13" s="1"/>
  <c r="I631" i="2"/>
  <c r="C997" i="14" s="1"/>
  <c r="C998" i="5"/>
  <c r="D998" i="5" s="1"/>
  <c r="C998" i="8"/>
  <c r="D998" i="8" s="1"/>
  <c r="E632" i="2"/>
  <c r="C998" i="10" s="1"/>
  <c r="F632" i="2"/>
  <c r="C998" i="11" s="1"/>
  <c r="G632" i="2"/>
  <c r="C998" i="12" s="1"/>
  <c r="H632" i="2"/>
  <c r="C998" i="13" s="1"/>
  <c r="I632" i="2"/>
  <c r="C998" i="14" s="1"/>
  <c r="C999" i="5"/>
  <c r="D999" i="5" s="1"/>
  <c r="C999" i="8"/>
  <c r="D999" i="8" s="1"/>
  <c r="E633" i="2"/>
  <c r="C999" i="10" s="1"/>
  <c r="F633" i="2"/>
  <c r="C999" i="11" s="1"/>
  <c r="G633" i="2"/>
  <c r="C999" i="12" s="1"/>
  <c r="H633" i="2"/>
  <c r="C999" i="13" s="1"/>
  <c r="I633" i="2"/>
  <c r="C999" i="14" s="1"/>
  <c r="C1000" i="5"/>
  <c r="D1000" i="5" s="1"/>
  <c r="C1000" i="8"/>
  <c r="D1000" i="8" s="1"/>
  <c r="E634" i="2"/>
  <c r="C1000" i="10" s="1"/>
  <c r="E1000" i="10" s="1"/>
  <c r="F1000" i="10" s="1"/>
  <c r="F634" i="2"/>
  <c r="C1000" i="11" s="1"/>
  <c r="E1000" i="11" s="1"/>
  <c r="F1000" i="11" s="1"/>
  <c r="G634" i="2"/>
  <c r="C1000" i="12" s="1"/>
  <c r="E1000" i="12" s="1"/>
  <c r="F1000" i="12" s="1"/>
  <c r="H634" i="2"/>
  <c r="I634" i="2"/>
  <c r="C1001" i="5"/>
  <c r="D1001" i="5" s="1"/>
  <c r="C1001" i="8"/>
  <c r="D1001" i="8" s="1"/>
  <c r="E635" i="2"/>
  <c r="C1001" i="10" s="1"/>
  <c r="F635" i="2"/>
  <c r="C1001" i="11" s="1"/>
  <c r="G635" i="2"/>
  <c r="C1001" i="12" s="1"/>
  <c r="H635" i="2"/>
  <c r="C1001" i="13" s="1"/>
  <c r="I635" i="2"/>
  <c r="C1001" i="14" s="1"/>
  <c r="C1002" i="5"/>
  <c r="D1002" i="5" s="1"/>
  <c r="C1002" i="8"/>
  <c r="D1002" i="8" s="1"/>
  <c r="E636" i="2"/>
  <c r="C1002" i="10" s="1"/>
  <c r="F636" i="2"/>
  <c r="C1002" i="11" s="1"/>
  <c r="G636" i="2"/>
  <c r="C1002" i="12" s="1"/>
  <c r="H636" i="2"/>
  <c r="C1002" i="13" s="1"/>
  <c r="I636" i="2"/>
  <c r="C1002" i="14" s="1"/>
  <c r="C1003" i="5"/>
  <c r="D1003" i="5" s="1"/>
  <c r="C1003" i="8"/>
  <c r="D1003" i="8" s="1"/>
  <c r="E637" i="2"/>
  <c r="C1003" i="10" s="1"/>
  <c r="F637" i="2"/>
  <c r="C1003" i="11" s="1"/>
  <c r="G637" i="2"/>
  <c r="C1003" i="12" s="1"/>
  <c r="H637" i="2"/>
  <c r="C1003" i="13" s="1"/>
  <c r="I637" i="2"/>
  <c r="C1003" i="14" s="1"/>
  <c r="C1004" i="5"/>
  <c r="D1004" i="5" s="1"/>
  <c r="C1004" i="8"/>
  <c r="D1004" i="8" s="1"/>
  <c r="E638" i="2"/>
  <c r="C1004" i="10" s="1"/>
  <c r="F638" i="2"/>
  <c r="C1004" i="11" s="1"/>
  <c r="G638" i="2"/>
  <c r="C1004" i="12" s="1"/>
  <c r="H638" i="2"/>
  <c r="C1004" i="13" s="1"/>
  <c r="I638" i="2"/>
  <c r="C1004" i="14" s="1"/>
  <c r="C1005" i="5"/>
  <c r="D1005" i="5" s="1"/>
  <c r="C1005" i="8"/>
  <c r="D1005" i="8" s="1"/>
  <c r="E639" i="2"/>
  <c r="C1005" i="10" s="1"/>
  <c r="F639" i="2"/>
  <c r="C1005" i="11" s="1"/>
  <c r="G639" i="2"/>
  <c r="C1005" i="12" s="1"/>
  <c r="H639" i="2"/>
  <c r="C1005" i="13" s="1"/>
  <c r="I639" i="2"/>
  <c r="C1005" i="14" s="1"/>
  <c r="C1006" i="5"/>
  <c r="D1006" i="5" s="1"/>
  <c r="C1006" i="8"/>
  <c r="D1006" i="8" s="1"/>
  <c r="E640" i="2"/>
  <c r="C1006" i="10" s="1"/>
  <c r="F640" i="2"/>
  <c r="C1006" i="11" s="1"/>
  <c r="G640" i="2"/>
  <c r="C1006" i="12" s="1"/>
  <c r="H640" i="2"/>
  <c r="C1006" i="13" s="1"/>
  <c r="I640" i="2"/>
  <c r="C1006" i="14" s="1"/>
  <c r="C1007" i="5"/>
  <c r="D1007" i="5" s="1"/>
  <c r="C1007" i="8"/>
  <c r="D1007" i="8" s="1"/>
  <c r="E641" i="2"/>
  <c r="C1007" i="10" s="1"/>
  <c r="F641" i="2"/>
  <c r="C1007" i="11" s="1"/>
  <c r="G641" i="2"/>
  <c r="C1007" i="12" s="1"/>
  <c r="H641" i="2"/>
  <c r="C1007" i="13" s="1"/>
  <c r="I641" i="2"/>
  <c r="C1007" i="14" s="1"/>
  <c r="C1008" i="5"/>
  <c r="D1008" i="5" s="1"/>
  <c r="C1008" i="8"/>
  <c r="D1008" i="8" s="1"/>
  <c r="E642" i="2"/>
  <c r="C1008" i="10" s="1"/>
  <c r="F642" i="2"/>
  <c r="C1008" i="11" s="1"/>
  <c r="G642" i="2"/>
  <c r="C1008" i="12" s="1"/>
  <c r="H642" i="2"/>
  <c r="C1008" i="13" s="1"/>
  <c r="I642" i="2"/>
  <c r="C1008" i="14" s="1"/>
  <c r="C1009" i="5"/>
  <c r="D1009" i="5" s="1"/>
  <c r="C1009" i="8"/>
  <c r="D1009" i="8" s="1"/>
  <c r="E643" i="2"/>
  <c r="C1009" i="10" s="1"/>
  <c r="F643" i="2"/>
  <c r="C1009" i="11" s="1"/>
  <c r="G643" i="2"/>
  <c r="C1009" i="12" s="1"/>
  <c r="H643" i="2"/>
  <c r="C1009" i="13" s="1"/>
  <c r="I643" i="2"/>
  <c r="C1009" i="14" s="1"/>
  <c r="C1010" i="5"/>
  <c r="D1010" i="5" s="1"/>
  <c r="C1010" i="8"/>
  <c r="D1010" i="8" s="1"/>
  <c r="E644" i="2"/>
  <c r="C1010" i="10" s="1"/>
  <c r="E1010" i="10" s="1"/>
  <c r="F1010" i="10" s="1"/>
  <c r="F644" i="2"/>
  <c r="C1010" i="11" s="1"/>
  <c r="E1010" i="11" s="1"/>
  <c r="F1010" i="11" s="1"/>
  <c r="G644" i="2"/>
  <c r="C1010" i="12" s="1"/>
  <c r="E1010" i="12" s="1"/>
  <c r="F1010" i="12" s="1"/>
  <c r="H644" i="2"/>
  <c r="I644" i="2"/>
  <c r="C1011" i="5"/>
  <c r="D1011" i="5" s="1"/>
  <c r="C1011" i="8"/>
  <c r="D1011" i="8" s="1"/>
  <c r="E645" i="2"/>
  <c r="C1011" i="10" s="1"/>
  <c r="F645" i="2"/>
  <c r="C1011" i="11" s="1"/>
  <c r="G645" i="2"/>
  <c r="C1011" i="12" s="1"/>
  <c r="H645" i="2"/>
  <c r="C1011" i="13" s="1"/>
  <c r="I645" i="2"/>
  <c r="C1011" i="14" s="1"/>
  <c r="C1012" i="5"/>
  <c r="D1012" i="5" s="1"/>
  <c r="C1012" i="8"/>
  <c r="D1012" i="8" s="1"/>
  <c r="E646" i="2"/>
  <c r="C1012" i="10" s="1"/>
  <c r="F646" i="2"/>
  <c r="C1012" i="11" s="1"/>
  <c r="G646" i="2"/>
  <c r="C1012" i="12" s="1"/>
  <c r="H646" i="2"/>
  <c r="C1012" i="13" s="1"/>
  <c r="I646" i="2"/>
  <c r="C1012" i="14" s="1"/>
  <c r="C1013" i="5"/>
  <c r="D1013" i="5" s="1"/>
  <c r="C1013" i="8"/>
  <c r="D1013" i="8" s="1"/>
  <c r="E647" i="2"/>
  <c r="C1013" i="10" s="1"/>
  <c r="F647" i="2"/>
  <c r="C1013" i="11" s="1"/>
  <c r="G647" i="2"/>
  <c r="C1013" i="12" s="1"/>
  <c r="H647" i="2"/>
  <c r="C1013" i="13" s="1"/>
  <c r="I647" i="2"/>
  <c r="C1013" i="14" s="1"/>
  <c r="C1014" i="5"/>
  <c r="D1014" i="5" s="1"/>
  <c r="C1014" i="8"/>
  <c r="D1014" i="8" s="1"/>
  <c r="E648" i="2"/>
  <c r="C1014" i="10" s="1"/>
  <c r="F648" i="2"/>
  <c r="C1014" i="11" s="1"/>
  <c r="G648" i="2"/>
  <c r="C1014" i="12" s="1"/>
  <c r="H648" i="2"/>
  <c r="C1014" i="13" s="1"/>
  <c r="I648" i="2"/>
  <c r="C1014" i="14" s="1"/>
  <c r="C1015" i="5"/>
  <c r="D1015" i="5" s="1"/>
  <c r="C1015" i="8"/>
  <c r="D1015" i="8" s="1"/>
  <c r="E649" i="2"/>
  <c r="C1015" i="10" s="1"/>
  <c r="E1015" i="10" s="1"/>
  <c r="F1015" i="10" s="1"/>
  <c r="F649" i="2"/>
  <c r="C1015" i="11" s="1"/>
  <c r="E1015" i="11" s="1"/>
  <c r="F1015" i="11" s="1"/>
  <c r="G649" i="2"/>
  <c r="C1015" i="12" s="1"/>
  <c r="E1015" i="12" s="1"/>
  <c r="F1015" i="12" s="1"/>
  <c r="H649" i="2"/>
  <c r="I649" i="2"/>
  <c r="C1016" i="5"/>
  <c r="D1016" i="5" s="1"/>
  <c r="C1016" i="8"/>
  <c r="D1016" i="8" s="1"/>
  <c r="E650" i="2"/>
  <c r="C1016" i="10" s="1"/>
  <c r="F650" i="2"/>
  <c r="C1016" i="11" s="1"/>
  <c r="G650" i="2"/>
  <c r="C1016" i="12" s="1"/>
  <c r="H650" i="2"/>
  <c r="C1016" i="13" s="1"/>
  <c r="I650" i="2"/>
  <c r="C1016" i="14" s="1"/>
  <c r="C1017" i="5"/>
  <c r="D1017" i="5" s="1"/>
  <c r="C1017" i="8"/>
  <c r="D1017" i="8" s="1"/>
  <c r="E651" i="2"/>
  <c r="C1017" i="10" s="1"/>
  <c r="F651" i="2"/>
  <c r="C1017" i="11" s="1"/>
  <c r="G651" i="2"/>
  <c r="C1017" i="12" s="1"/>
  <c r="H651" i="2"/>
  <c r="C1017" i="13" s="1"/>
  <c r="I651" i="2"/>
  <c r="C1017" i="14" s="1"/>
  <c r="C1018" i="5"/>
  <c r="D1018" i="5" s="1"/>
  <c r="C1018" i="8"/>
  <c r="D1018" i="8" s="1"/>
  <c r="E652" i="2"/>
  <c r="C1018" i="10" s="1"/>
  <c r="F652" i="2"/>
  <c r="C1018" i="11" s="1"/>
  <c r="G652" i="2"/>
  <c r="C1018" i="12" s="1"/>
  <c r="H652" i="2"/>
  <c r="C1018" i="13" s="1"/>
  <c r="I652" i="2"/>
  <c r="C1018" i="14" s="1"/>
  <c r="C1019" i="5"/>
  <c r="D1019" i="5" s="1"/>
  <c r="C1019" i="8"/>
  <c r="D1019" i="8" s="1"/>
  <c r="E653" i="2"/>
  <c r="C1019" i="10" s="1"/>
  <c r="F653" i="2"/>
  <c r="C1019" i="11" s="1"/>
  <c r="G653" i="2"/>
  <c r="C1019" i="12" s="1"/>
  <c r="H653" i="2"/>
  <c r="C1019" i="13" s="1"/>
  <c r="I653" i="2"/>
  <c r="C1019" i="14" s="1"/>
  <c r="C1020" i="5"/>
  <c r="D1020" i="5" s="1"/>
  <c r="C1020" i="8"/>
  <c r="D1020" i="8" s="1"/>
  <c r="E654" i="2"/>
  <c r="C1020" i="10" s="1"/>
  <c r="E1020" i="10" s="1"/>
  <c r="F1020" i="10" s="1"/>
  <c r="F654" i="2"/>
  <c r="C1020" i="11" s="1"/>
  <c r="E1020" i="11" s="1"/>
  <c r="F1020" i="11" s="1"/>
  <c r="G654" i="2"/>
  <c r="C1020" i="12" s="1"/>
  <c r="E1020" i="12" s="1"/>
  <c r="F1020" i="12" s="1"/>
  <c r="H654" i="2"/>
  <c r="I654" i="2"/>
  <c r="C1021" i="5"/>
  <c r="D1021" i="5" s="1"/>
  <c r="C1021" i="8"/>
  <c r="D1021" i="8" s="1"/>
  <c r="E655" i="2"/>
  <c r="C1021" i="10" s="1"/>
  <c r="F655" i="2"/>
  <c r="C1021" i="11" s="1"/>
  <c r="G655" i="2"/>
  <c r="C1021" i="12" s="1"/>
  <c r="H655" i="2"/>
  <c r="C1021" i="13" s="1"/>
  <c r="I655" i="2"/>
  <c r="C1021" i="14" s="1"/>
  <c r="C1022" i="5"/>
  <c r="D1022" i="5" s="1"/>
  <c r="C1022" i="8"/>
  <c r="D1022" i="8" s="1"/>
  <c r="E656" i="2"/>
  <c r="C1022" i="10" s="1"/>
  <c r="F656" i="2"/>
  <c r="C1022" i="11" s="1"/>
  <c r="G656" i="2"/>
  <c r="C1022" i="12" s="1"/>
  <c r="H656" i="2"/>
  <c r="C1022" i="13" s="1"/>
  <c r="I656" i="2"/>
  <c r="C1022" i="14" s="1"/>
  <c r="C1023" i="5"/>
  <c r="D1023" i="5" s="1"/>
  <c r="C1023" i="8"/>
  <c r="D1023" i="8" s="1"/>
  <c r="E657" i="2"/>
  <c r="C1023" i="10" s="1"/>
  <c r="F657" i="2"/>
  <c r="C1023" i="11" s="1"/>
  <c r="G657" i="2"/>
  <c r="C1023" i="12" s="1"/>
  <c r="H657" i="2"/>
  <c r="C1023" i="13" s="1"/>
  <c r="I657" i="2"/>
  <c r="C1023" i="14" s="1"/>
  <c r="C1024" i="5"/>
  <c r="D1024" i="5" s="1"/>
  <c r="C1024" i="8"/>
  <c r="D1024" i="8" s="1"/>
  <c r="E658" i="2"/>
  <c r="C1024" i="10" s="1"/>
  <c r="F658" i="2"/>
  <c r="C1024" i="11" s="1"/>
  <c r="G658" i="2"/>
  <c r="C1024" i="12" s="1"/>
  <c r="H658" i="2"/>
  <c r="C1024" i="13" s="1"/>
  <c r="I658" i="2"/>
  <c r="C1024" i="14" s="1"/>
  <c r="C1025" i="5"/>
  <c r="D1025" i="5" s="1"/>
  <c r="C1025" i="8"/>
  <c r="D1025" i="8" s="1"/>
  <c r="E659" i="2"/>
  <c r="C1025" i="10" s="1"/>
  <c r="F659" i="2"/>
  <c r="C1025" i="11" s="1"/>
  <c r="G659" i="2"/>
  <c r="C1025" i="12" s="1"/>
  <c r="H659" i="2"/>
  <c r="C1025" i="13" s="1"/>
  <c r="I659" i="2"/>
  <c r="C1025" i="14" s="1"/>
  <c r="C1026" i="5"/>
  <c r="D1026" i="5" s="1"/>
  <c r="C1026" i="8"/>
  <c r="D1026" i="8" s="1"/>
  <c r="E660" i="2"/>
  <c r="C1026" i="10" s="1"/>
  <c r="F660" i="2"/>
  <c r="C1026" i="11" s="1"/>
  <c r="G660" i="2"/>
  <c r="C1026" i="12" s="1"/>
  <c r="H660" i="2"/>
  <c r="C1026" i="13" s="1"/>
  <c r="I660" i="2"/>
  <c r="C1026" i="14" s="1"/>
  <c r="C1027" i="5"/>
  <c r="D1027" i="5" s="1"/>
  <c r="C1027" i="8"/>
  <c r="D1027" i="8" s="1"/>
  <c r="E661" i="2"/>
  <c r="C1027" i="10" s="1"/>
  <c r="E1027" i="10" s="1"/>
  <c r="F1027" i="10" s="1"/>
  <c r="F661" i="2"/>
  <c r="C1027" i="11" s="1"/>
  <c r="E1027" i="11" s="1"/>
  <c r="F1027" i="11" s="1"/>
  <c r="G661" i="2"/>
  <c r="C1027" i="12" s="1"/>
  <c r="E1027" i="12" s="1"/>
  <c r="F1027" i="12" s="1"/>
  <c r="H661" i="2"/>
  <c r="I661" i="2"/>
  <c r="C1028" i="5"/>
  <c r="D1028" i="5" s="1"/>
  <c r="C1028" i="8"/>
  <c r="D1028" i="8" s="1"/>
  <c r="E662" i="2"/>
  <c r="C1028" i="10" s="1"/>
  <c r="F662" i="2"/>
  <c r="C1028" i="11" s="1"/>
  <c r="G662" i="2"/>
  <c r="C1028" i="12" s="1"/>
  <c r="H662" i="2"/>
  <c r="C1028" i="13" s="1"/>
  <c r="I662" i="2"/>
  <c r="C1028" i="14" s="1"/>
  <c r="C1029" i="5"/>
  <c r="D1029" i="5" s="1"/>
  <c r="C1029" i="8"/>
  <c r="D1029" i="8" s="1"/>
  <c r="E663" i="2"/>
  <c r="C1029" i="10" s="1"/>
  <c r="F663" i="2"/>
  <c r="C1029" i="11" s="1"/>
  <c r="G663" i="2"/>
  <c r="C1029" i="12" s="1"/>
  <c r="H663" i="2"/>
  <c r="C1029" i="13" s="1"/>
  <c r="I663" i="2"/>
  <c r="C1029" i="14" s="1"/>
  <c r="C1030" i="5"/>
  <c r="D1030" i="5" s="1"/>
  <c r="C1030" i="8"/>
  <c r="D1030" i="8" s="1"/>
  <c r="E664" i="2"/>
  <c r="C1030" i="10" s="1"/>
  <c r="E1030" i="10" s="1"/>
  <c r="F1030" i="10" s="1"/>
  <c r="F664" i="2"/>
  <c r="C1030" i="11" s="1"/>
  <c r="E1030" i="11" s="1"/>
  <c r="F1030" i="11" s="1"/>
  <c r="G664" i="2"/>
  <c r="C1030" i="12" s="1"/>
  <c r="E1030" i="12" s="1"/>
  <c r="F1030" i="12" s="1"/>
  <c r="H664" i="2"/>
  <c r="I664" i="2"/>
  <c r="C1031" i="5"/>
  <c r="D1031" i="5" s="1"/>
  <c r="C1031" i="8"/>
  <c r="D1031" i="8" s="1"/>
  <c r="E665" i="2"/>
  <c r="C1031" i="10" s="1"/>
  <c r="F665" i="2"/>
  <c r="C1031" i="11" s="1"/>
  <c r="G665" i="2"/>
  <c r="C1031" i="12" s="1"/>
  <c r="H665" i="2"/>
  <c r="C1031" i="13" s="1"/>
  <c r="I665" i="2"/>
  <c r="C1031" i="14" s="1"/>
  <c r="C1032" i="5"/>
  <c r="D1032" i="5" s="1"/>
  <c r="C1032" i="8"/>
  <c r="D1032" i="8" s="1"/>
  <c r="E666" i="2"/>
  <c r="C1032" i="10" s="1"/>
  <c r="F666" i="2"/>
  <c r="C1032" i="11" s="1"/>
  <c r="G666" i="2"/>
  <c r="C1032" i="12" s="1"/>
  <c r="H666" i="2"/>
  <c r="C1032" i="13" s="1"/>
  <c r="I666" i="2"/>
  <c r="C1032" i="14" s="1"/>
  <c r="C1033" i="5"/>
  <c r="D1033" i="5" s="1"/>
  <c r="C1033" i="8"/>
  <c r="D1033" i="8" s="1"/>
  <c r="E667" i="2"/>
  <c r="C1033" i="10" s="1"/>
  <c r="F667" i="2"/>
  <c r="C1033" i="11" s="1"/>
  <c r="G667" i="2"/>
  <c r="C1033" i="12" s="1"/>
  <c r="H667" i="2"/>
  <c r="C1033" i="13" s="1"/>
  <c r="I667" i="2"/>
  <c r="C1033" i="14" s="1"/>
  <c r="C1034" i="5"/>
  <c r="D1034" i="5" s="1"/>
  <c r="C1034" i="8"/>
  <c r="D1034" i="8" s="1"/>
  <c r="E668" i="2"/>
  <c r="C1034" i="10" s="1"/>
  <c r="F668" i="2"/>
  <c r="C1034" i="11" s="1"/>
  <c r="G668" i="2"/>
  <c r="C1034" i="12" s="1"/>
  <c r="H668" i="2"/>
  <c r="C1034" i="13" s="1"/>
  <c r="I668" i="2"/>
  <c r="C1034" i="14" s="1"/>
  <c r="C1035" i="5"/>
  <c r="D1035" i="5" s="1"/>
  <c r="C1035" i="8"/>
  <c r="D1035" i="8" s="1"/>
  <c r="E669" i="2"/>
  <c r="C1035" i="10" s="1"/>
  <c r="F669" i="2"/>
  <c r="C1035" i="11" s="1"/>
  <c r="G669" i="2"/>
  <c r="C1035" i="12" s="1"/>
  <c r="H669" i="2"/>
  <c r="C1035" i="13" s="1"/>
  <c r="I669" i="2"/>
  <c r="C1035" i="14" s="1"/>
  <c r="C1036" i="5"/>
  <c r="D1036" i="5" s="1"/>
  <c r="C1036" i="8"/>
  <c r="D1036" i="8" s="1"/>
  <c r="E670" i="2"/>
  <c r="C1036" i="10" s="1"/>
  <c r="E1036" i="10" s="1"/>
  <c r="F1036" i="10" s="1"/>
  <c r="F670" i="2"/>
  <c r="C1036" i="11" s="1"/>
  <c r="E1036" i="11" s="1"/>
  <c r="F1036" i="11" s="1"/>
  <c r="G670" i="2"/>
  <c r="C1036" i="12" s="1"/>
  <c r="E1036" i="12" s="1"/>
  <c r="F1036" i="12" s="1"/>
  <c r="H670" i="2"/>
  <c r="I670" i="2"/>
  <c r="C1037" i="5"/>
  <c r="D1037" i="5" s="1"/>
  <c r="C1037" i="8"/>
  <c r="D1037" i="8" s="1"/>
  <c r="E671" i="2"/>
  <c r="C1037" i="10" s="1"/>
  <c r="F671" i="2"/>
  <c r="C1037" i="11" s="1"/>
  <c r="G671" i="2"/>
  <c r="C1037" i="12" s="1"/>
  <c r="H671" i="2"/>
  <c r="C1037" i="13" s="1"/>
  <c r="I671" i="2"/>
  <c r="C1037" i="14" s="1"/>
  <c r="C1038" i="5"/>
  <c r="D1038" i="5" s="1"/>
  <c r="C1038" i="8"/>
  <c r="D1038" i="8" s="1"/>
  <c r="E672" i="2"/>
  <c r="C1038" i="10" s="1"/>
  <c r="F672" i="2"/>
  <c r="C1038" i="11" s="1"/>
  <c r="G672" i="2"/>
  <c r="C1038" i="12" s="1"/>
  <c r="H672" i="2"/>
  <c r="C1038" i="13" s="1"/>
  <c r="I672" i="2"/>
  <c r="C1038" i="14" s="1"/>
  <c r="C1039" i="5"/>
  <c r="D1039" i="5" s="1"/>
  <c r="C1039" i="8"/>
  <c r="D1039" i="8" s="1"/>
  <c r="E673" i="2"/>
  <c r="C1039" i="10" s="1"/>
  <c r="F673" i="2"/>
  <c r="C1039" i="11" s="1"/>
  <c r="G673" i="2"/>
  <c r="C1039" i="12" s="1"/>
  <c r="H673" i="2"/>
  <c r="C1039" i="13" s="1"/>
  <c r="I673" i="2"/>
  <c r="C1039" i="14" s="1"/>
  <c r="C1040" i="5"/>
  <c r="D1040" i="5" s="1"/>
  <c r="C1040" i="8"/>
  <c r="D1040" i="8" s="1"/>
  <c r="E674" i="2"/>
  <c r="C1040" i="10" s="1"/>
  <c r="F674" i="2"/>
  <c r="C1040" i="11" s="1"/>
  <c r="G674" i="2"/>
  <c r="C1040" i="12" s="1"/>
  <c r="H674" i="2"/>
  <c r="C1040" i="13" s="1"/>
  <c r="I674" i="2"/>
  <c r="C1040" i="14" s="1"/>
  <c r="C1041" i="5"/>
  <c r="D1041" i="5" s="1"/>
  <c r="C1041" i="8"/>
  <c r="D1041" i="8" s="1"/>
  <c r="E675" i="2"/>
  <c r="C1041" i="10" s="1"/>
  <c r="E1041" i="10" s="1"/>
  <c r="F1041" i="10" s="1"/>
  <c r="F675" i="2"/>
  <c r="C1041" i="11" s="1"/>
  <c r="E1041" i="11" s="1"/>
  <c r="F1041" i="11" s="1"/>
  <c r="G675" i="2"/>
  <c r="C1041" i="12" s="1"/>
  <c r="E1041" i="12" s="1"/>
  <c r="F1041" i="12" s="1"/>
  <c r="H675" i="2"/>
  <c r="I675" i="2"/>
  <c r="C1042" i="5"/>
  <c r="D1042" i="5" s="1"/>
  <c r="C1042" i="8"/>
  <c r="D1042" i="8" s="1"/>
  <c r="E676" i="2"/>
  <c r="C1042" i="10" s="1"/>
  <c r="F676" i="2"/>
  <c r="C1042" i="11" s="1"/>
  <c r="G676" i="2"/>
  <c r="C1042" i="12" s="1"/>
  <c r="H676" i="2"/>
  <c r="C1042" i="13" s="1"/>
  <c r="I676" i="2"/>
  <c r="C1042" i="14" s="1"/>
  <c r="C1043" i="5"/>
  <c r="D1043" i="5" s="1"/>
  <c r="C1043" i="8"/>
  <c r="D1043" i="8" s="1"/>
  <c r="E677" i="2"/>
  <c r="C1043" i="10" s="1"/>
  <c r="F677" i="2"/>
  <c r="C1043" i="11" s="1"/>
  <c r="G677" i="2"/>
  <c r="C1043" i="12" s="1"/>
  <c r="H677" i="2"/>
  <c r="C1043" i="13" s="1"/>
  <c r="I677" i="2"/>
  <c r="C1043" i="14" s="1"/>
  <c r="C1044" i="5"/>
  <c r="D1044" i="5" s="1"/>
  <c r="C1044" i="8"/>
  <c r="D1044" i="8" s="1"/>
  <c r="E678" i="2"/>
  <c r="C1044" i="10" s="1"/>
  <c r="F678" i="2"/>
  <c r="C1044" i="11" s="1"/>
  <c r="G678" i="2"/>
  <c r="C1044" i="12" s="1"/>
  <c r="H678" i="2"/>
  <c r="C1044" i="13" s="1"/>
  <c r="I678" i="2"/>
  <c r="C1044" i="14" s="1"/>
  <c r="C1045" i="5"/>
  <c r="D1045" i="5" s="1"/>
  <c r="C1045" i="8"/>
  <c r="D1045" i="8" s="1"/>
  <c r="E679" i="2"/>
  <c r="C1045" i="10" s="1"/>
  <c r="F679" i="2"/>
  <c r="C1045" i="11" s="1"/>
  <c r="G679" i="2"/>
  <c r="C1045" i="12" s="1"/>
  <c r="H679" i="2"/>
  <c r="C1045" i="13" s="1"/>
  <c r="I679" i="2"/>
  <c r="C1045" i="14" s="1"/>
  <c r="C1046" i="5"/>
  <c r="D1046" i="5" s="1"/>
  <c r="C1046" i="8"/>
  <c r="D1046" i="8" s="1"/>
  <c r="E680" i="2"/>
  <c r="C1046" i="10" s="1"/>
  <c r="F680" i="2"/>
  <c r="C1046" i="11" s="1"/>
  <c r="G680" i="2"/>
  <c r="C1046" i="12" s="1"/>
  <c r="H680" i="2"/>
  <c r="I680" i="2"/>
  <c r="C1047" i="5"/>
  <c r="D1047" i="5" s="1"/>
  <c r="C1047" i="8"/>
  <c r="D1047" i="8" s="1"/>
  <c r="E681" i="2"/>
  <c r="C1047" i="10" s="1"/>
  <c r="F681" i="2"/>
  <c r="C1047" i="11" s="1"/>
  <c r="G681" i="2"/>
  <c r="C1047" i="12" s="1"/>
  <c r="H681" i="2"/>
  <c r="C1047" i="13" s="1"/>
  <c r="I681" i="2"/>
  <c r="C1047" i="14" s="1"/>
  <c r="C1048" i="5"/>
  <c r="D1048" i="5" s="1"/>
  <c r="C1048" i="8"/>
  <c r="D1048" i="8" s="1"/>
  <c r="E682" i="2"/>
  <c r="C1048" i="10" s="1"/>
  <c r="F682" i="2"/>
  <c r="C1048" i="11" s="1"/>
  <c r="G682" i="2"/>
  <c r="C1048" i="12" s="1"/>
  <c r="H682" i="2"/>
  <c r="C1048" i="13" s="1"/>
  <c r="I682" i="2"/>
  <c r="C1048" i="14" s="1"/>
  <c r="C1049" i="5"/>
  <c r="D1049" i="5" s="1"/>
  <c r="C1049" i="8"/>
  <c r="D1049" i="8" s="1"/>
  <c r="E683" i="2"/>
  <c r="C1049" i="10" s="1"/>
  <c r="F683" i="2"/>
  <c r="C1049" i="11" s="1"/>
  <c r="G683" i="2"/>
  <c r="C1049" i="12" s="1"/>
  <c r="H683" i="2"/>
  <c r="C1049" i="13" s="1"/>
  <c r="I683" i="2"/>
  <c r="C1049" i="14" s="1"/>
  <c r="C1050" i="5"/>
  <c r="D1050" i="5" s="1"/>
  <c r="C1050" i="8"/>
  <c r="D1050" i="8" s="1"/>
  <c r="E684" i="2"/>
  <c r="C1050" i="10" s="1"/>
  <c r="F684" i="2"/>
  <c r="C1050" i="11" s="1"/>
  <c r="G684" i="2"/>
  <c r="C1050" i="12" s="1"/>
  <c r="H684" i="2"/>
  <c r="C1050" i="13" s="1"/>
  <c r="I684" i="2"/>
  <c r="C1050" i="14" s="1"/>
  <c r="C1051" i="5"/>
  <c r="D1051" i="5" s="1"/>
  <c r="C1051" i="8"/>
  <c r="D1051" i="8" s="1"/>
  <c r="E685" i="2"/>
  <c r="C1051" i="10" s="1"/>
  <c r="F685" i="2"/>
  <c r="C1051" i="11" s="1"/>
  <c r="G685" i="2"/>
  <c r="C1051" i="12" s="1"/>
  <c r="H685" i="2"/>
  <c r="I685" i="2"/>
  <c r="C1052" i="5"/>
  <c r="D1052" i="5" s="1"/>
  <c r="C1052" i="8"/>
  <c r="D1052" i="8" s="1"/>
  <c r="E686" i="2"/>
  <c r="C1052" i="10" s="1"/>
  <c r="F686" i="2"/>
  <c r="C1052" i="11" s="1"/>
  <c r="G686" i="2"/>
  <c r="C1052" i="12" s="1"/>
  <c r="H686" i="2"/>
  <c r="C1052" i="13" s="1"/>
  <c r="I686" i="2"/>
  <c r="C1052" i="14" s="1"/>
  <c r="C1053" i="5"/>
  <c r="D1053" i="5" s="1"/>
  <c r="C1053" i="8"/>
  <c r="D1053" i="8" s="1"/>
  <c r="E687" i="2"/>
  <c r="C1053" i="10" s="1"/>
  <c r="F687" i="2"/>
  <c r="C1053" i="11" s="1"/>
  <c r="G687" i="2"/>
  <c r="C1053" i="12" s="1"/>
  <c r="H687" i="2"/>
  <c r="C1053" i="13" s="1"/>
  <c r="I687" i="2"/>
  <c r="C1053" i="14" s="1"/>
  <c r="C1054" i="5"/>
  <c r="D1054" i="5" s="1"/>
  <c r="C1054" i="8"/>
  <c r="D1054" i="8" s="1"/>
  <c r="E688" i="2"/>
  <c r="C1054" i="10" s="1"/>
  <c r="F688" i="2"/>
  <c r="C1054" i="11" s="1"/>
  <c r="G688" i="2"/>
  <c r="C1054" i="12" s="1"/>
  <c r="H688" i="2"/>
  <c r="C1054" i="13" s="1"/>
  <c r="I688" i="2"/>
  <c r="C1054" i="14" s="1"/>
  <c r="C1055" i="5"/>
  <c r="D1055" i="5" s="1"/>
  <c r="C1055" i="8"/>
  <c r="D1055" i="8" s="1"/>
  <c r="E689" i="2"/>
  <c r="C1055" i="10" s="1"/>
  <c r="F689" i="2"/>
  <c r="C1055" i="11" s="1"/>
  <c r="G689" i="2"/>
  <c r="C1055" i="12" s="1"/>
  <c r="H689" i="2"/>
  <c r="C1055" i="13" s="1"/>
  <c r="I689" i="2"/>
  <c r="C1055" i="14" s="1"/>
  <c r="C1056" i="5"/>
  <c r="D1056" i="5" s="1"/>
  <c r="C1056" i="8"/>
  <c r="D1056" i="8" s="1"/>
  <c r="E690" i="2"/>
  <c r="C1056" i="10" s="1"/>
  <c r="F690" i="2"/>
  <c r="C1056" i="11" s="1"/>
  <c r="G690" i="2"/>
  <c r="C1056" i="12" s="1"/>
  <c r="H690" i="2"/>
  <c r="I690" i="2"/>
  <c r="C1057" i="5"/>
  <c r="D1057" i="5" s="1"/>
  <c r="C1057" i="8"/>
  <c r="D1057" i="8" s="1"/>
  <c r="E691" i="2"/>
  <c r="C1057" i="10" s="1"/>
  <c r="F691" i="2"/>
  <c r="C1057" i="11" s="1"/>
  <c r="G691" i="2"/>
  <c r="C1057" i="12" s="1"/>
  <c r="H691" i="2"/>
  <c r="C1057" i="13" s="1"/>
  <c r="I691" i="2"/>
  <c r="C1057" i="14" s="1"/>
  <c r="C1058" i="5"/>
  <c r="D1058" i="5" s="1"/>
  <c r="C1058" i="8"/>
  <c r="D1058" i="8" s="1"/>
  <c r="E692" i="2"/>
  <c r="C1058" i="10" s="1"/>
  <c r="F692" i="2"/>
  <c r="C1058" i="11" s="1"/>
  <c r="G692" i="2"/>
  <c r="C1058" i="12" s="1"/>
  <c r="H692" i="2"/>
  <c r="C1058" i="13" s="1"/>
  <c r="I692" i="2"/>
  <c r="C1058" i="14" s="1"/>
  <c r="C1059" i="5"/>
  <c r="D1059" i="5" s="1"/>
  <c r="C1059" i="8"/>
  <c r="D1059" i="8" s="1"/>
  <c r="E693" i="2"/>
  <c r="C1059" i="10" s="1"/>
  <c r="F693" i="2"/>
  <c r="C1059" i="11" s="1"/>
  <c r="G693" i="2"/>
  <c r="C1059" i="12" s="1"/>
  <c r="H693" i="2"/>
  <c r="C1059" i="13" s="1"/>
  <c r="I693" i="2"/>
  <c r="C1059" i="14" s="1"/>
  <c r="C1060" i="5"/>
  <c r="D1060" i="5" s="1"/>
  <c r="C1060" i="8"/>
  <c r="D1060" i="8" s="1"/>
  <c r="E694" i="2"/>
  <c r="C1060" i="10" s="1"/>
  <c r="F694" i="2"/>
  <c r="C1060" i="11" s="1"/>
  <c r="G694" i="2"/>
  <c r="C1060" i="12" s="1"/>
  <c r="H694" i="2"/>
  <c r="C1060" i="13" s="1"/>
  <c r="I694" i="2"/>
  <c r="C1060" i="14" s="1"/>
  <c r="C1061" i="5"/>
  <c r="D1061" i="5" s="1"/>
  <c r="C1061" i="8"/>
  <c r="D1061" i="8" s="1"/>
  <c r="E695" i="2"/>
  <c r="C1061" i="10" s="1"/>
  <c r="F695" i="2"/>
  <c r="C1061" i="11" s="1"/>
  <c r="G695" i="2"/>
  <c r="C1061" i="12" s="1"/>
  <c r="H695" i="2"/>
  <c r="I695" i="2"/>
  <c r="C1062" i="5"/>
  <c r="D1062" i="5" s="1"/>
  <c r="C1062" i="8"/>
  <c r="D1062" i="8" s="1"/>
  <c r="E696" i="2"/>
  <c r="C1062" i="10" s="1"/>
  <c r="F696" i="2"/>
  <c r="C1062" i="11" s="1"/>
  <c r="G696" i="2"/>
  <c r="C1062" i="12" s="1"/>
  <c r="H696" i="2"/>
  <c r="C1062" i="13" s="1"/>
  <c r="I696" i="2"/>
  <c r="C1062" i="14" s="1"/>
  <c r="C1063" i="5"/>
  <c r="D1063" i="5" s="1"/>
  <c r="C1063" i="8"/>
  <c r="D1063" i="8" s="1"/>
  <c r="E697" i="2"/>
  <c r="C1063" i="10" s="1"/>
  <c r="F697" i="2"/>
  <c r="C1063" i="11" s="1"/>
  <c r="G697" i="2"/>
  <c r="C1063" i="12" s="1"/>
  <c r="H697" i="2"/>
  <c r="C1063" i="13" s="1"/>
  <c r="I697" i="2"/>
  <c r="C1063" i="14" s="1"/>
  <c r="C1064" i="5"/>
  <c r="D1064" i="5" s="1"/>
  <c r="C1064" i="8"/>
  <c r="D1064" i="8" s="1"/>
  <c r="E698" i="2"/>
  <c r="C1064" i="10" s="1"/>
  <c r="F698" i="2"/>
  <c r="C1064" i="11" s="1"/>
  <c r="E1064" i="11" s="1"/>
  <c r="F1064" i="11" s="1"/>
  <c r="G698" i="2"/>
  <c r="C1064" i="12" s="1"/>
  <c r="H698" i="2"/>
  <c r="C1064" i="13" s="1"/>
  <c r="E1064" i="13" s="1"/>
  <c r="F1064" i="13" s="1"/>
  <c r="I698" i="2"/>
  <c r="C1064" i="14" s="1"/>
  <c r="E1064" i="14" s="1"/>
  <c r="F1064" i="14" s="1"/>
  <c r="C1065" i="5"/>
  <c r="D1065" i="5" s="1"/>
  <c r="C1065" i="8"/>
  <c r="D1065" i="8" s="1"/>
  <c r="E699" i="2"/>
  <c r="C1065" i="10" s="1"/>
  <c r="F699" i="2"/>
  <c r="C1065" i="11" s="1"/>
  <c r="G699" i="2"/>
  <c r="C1065" i="12" s="1"/>
  <c r="H699" i="2"/>
  <c r="C1065" i="13" s="1"/>
  <c r="I699" i="2"/>
  <c r="C1065" i="14" s="1"/>
  <c r="C1066" i="5"/>
  <c r="D1066" i="5" s="1"/>
  <c r="C1066" i="8"/>
  <c r="D1066" i="8" s="1"/>
  <c r="E700" i="2"/>
  <c r="C1066" i="10" s="1"/>
  <c r="F700" i="2"/>
  <c r="C1066" i="11" s="1"/>
  <c r="G700" i="2"/>
  <c r="C1066" i="12" s="1"/>
  <c r="H700" i="2"/>
  <c r="I700" i="2"/>
  <c r="C1067" i="5"/>
  <c r="D1067" i="5" s="1"/>
  <c r="C1067" i="8"/>
  <c r="D1067" i="8" s="1"/>
  <c r="E701" i="2"/>
  <c r="C1067" i="10" s="1"/>
  <c r="F701" i="2"/>
  <c r="C1067" i="11" s="1"/>
  <c r="G701" i="2"/>
  <c r="C1067" i="12" s="1"/>
  <c r="H701" i="2"/>
  <c r="C1067" i="13" s="1"/>
  <c r="I701" i="2"/>
  <c r="C1067" i="14" s="1"/>
  <c r="C1068" i="5"/>
  <c r="D1068" i="5" s="1"/>
  <c r="C1068" i="8"/>
  <c r="D1068" i="8" s="1"/>
  <c r="E702" i="2"/>
  <c r="C1068" i="10" s="1"/>
  <c r="F702" i="2"/>
  <c r="C1068" i="11" s="1"/>
  <c r="G702" i="2"/>
  <c r="C1068" i="12" s="1"/>
  <c r="H702" i="2"/>
  <c r="C1068" i="13" s="1"/>
  <c r="I702" i="2"/>
  <c r="C1068" i="14" s="1"/>
  <c r="C1069" i="5"/>
  <c r="D1069" i="5" s="1"/>
  <c r="C1069" i="8"/>
  <c r="D1069" i="8" s="1"/>
  <c r="E703" i="2"/>
  <c r="C1069" i="10" s="1"/>
  <c r="F703" i="2"/>
  <c r="C1069" i="11" s="1"/>
  <c r="G703" i="2"/>
  <c r="C1069" i="12" s="1"/>
  <c r="H703" i="2"/>
  <c r="C1069" i="13" s="1"/>
  <c r="I703" i="2"/>
  <c r="C1069" i="14" s="1"/>
  <c r="C1070" i="5"/>
  <c r="D1070" i="5" s="1"/>
  <c r="C1070" i="8"/>
  <c r="D1070" i="8" s="1"/>
  <c r="E704" i="2"/>
  <c r="C1070" i="10" s="1"/>
  <c r="F704" i="2"/>
  <c r="C1070" i="11" s="1"/>
  <c r="G704" i="2"/>
  <c r="C1070" i="12" s="1"/>
  <c r="H704" i="2"/>
  <c r="C1070" i="13" s="1"/>
  <c r="I704" i="2"/>
  <c r="C1070" i="14" s="1"/>
  <c r="C1071" i="5"/>
  <c r="D1071" i="5" s="1"/>
  <c r="C1071" i="8"/>
  <c r="D1071" i="8" s="1"/>
  <c r="E705" i="2"/>
  <c r="C1071" i="10" s="1"/>
  <c r="F705" i="2"/>
  <c r="C1071" i="11" s="1"/>
  <c r="G705" i="2"/>
  <c r="C1071" i="12" s="1"/>
  <c r="H705" i="2"/>
  <c r="I705" i="2"/>
  <c r="C1072" i="5"/>
  <c r="D1072" i="5" s="1"/>
  <c r="C1072" i="8"/>
  <c r="D1072" i="8" s="1"/>
  <c r="E706" i="2"/>
  <c r="C1072" i="10" s="1"/>
  <c r="F706" i="2"/>
  <c r="C1072" i="11" s="1"/>
  <c r="G706" i="2"/>
  <c r="C1072" i="12" s="1"/>
  <c r="H706" i="2"/>
  <c r="C1072" i="13" s="1"/>
  <c r="I706" i="2"/>
  <c r="C1072" i="14" s="1"/>
  <c r="C1073" i="5"/>
  <c r="D1073" i="5" s="1"/>
  <c r="C1073" i="8"/>
  <c r="D1073" i="8" s="1"/>
  <c r="E707" i="2"/>
  <c r="C1073" i="10" s="1"/>
  <c r="F707" i="2"/>
  <c r="C1073" i="11" s="1"/>
  <c r="G707" i="2"/>
  <c r="C1073" i="12" s="1"/>
  <c r="H707" i="2"/>
  <c r="C1073" i="13" s="1"/>
  <c r="I707" i="2"/>
  <c r="C1073" i="14" s="1"/>
  <c r="C1074" i="5"/>
  <c r="D1074" i="5" s="1"/>
  <c r="C1074" i="8"/>
  <c r="D1074" i="8" s="1"/>
  <c r="E708" i="2"/>
  <c r="C1074" i="10" s="1"/>
  <c r="F708" i="2"/>
  <c r="C1074" i="11" s="1"/>
  <c r="G708" i="2"/>
  <c r="C1074" i="12" s="1"/>
  <c r="H708" i="2"/>
  <c r="C1074" i="13" s="1"/>
  <c r="I708" i="2"/>
  <c r="C1074" i="14" s="1"/>
  <c r="C1075" i="5"/>
  <c r="D1075" i="5" s="1"/>
  <c r="C1075" i="8"/>
  <c r="D1075" i="8" s="1"/>
  <c r="E709" i="2"/>
  <c r="C1075" i="10" s="1"/>
  <c r="F709" i="2"/>
  <c r="C1075" i="11" s="1"/>
  <c r="G709" i="2"/>
  <c r="C1075" i="12" s="1"/>
  <c r="H709" i="2"/>
  <c r="C1075" i="13" s="1"/>
  <c r="I709" i="2"/>
  <c r="C1075" i="14" s="1"/>
  <c r="C1076" i="5"/>
  <c r="D1076" i="5" s="1"/>
  <c r="C1076" i="8"/>
  <c r="D1076" i="8" s="1"/>
  <c r="E710" i="2"/>
  <c r="C1076" i="10" s="1"/>
  <c r="E1076" i="10" s="1"/>
  <c r="F1076" i="10" s="1"/>
  <c r="F710" i="2"/>
  <c r="C1076" i="11" s="1"/>
  <c r="E1076" i="11" s="1"/>
  <c r="F1076" i="11" s="1"/>
  <c r="G710" i="2"/>
  <c r="C1076" i="12" s="1"/>
  <c r="E1076" i="12" s="1"/>
  <c r="F1076" i="12" s="1"/>
  <c r="H710" i="2"/>
  <c r="I710" i="2"/>
  <c r="C1077" i="5"/>
  <c r="D1077" i="5" s="1"/>
  <c r="C1077" i="8"/>
  <c r="D1077" i="8" s="1"/>
  <c r="E711" i="2"/>
  <c r="C1077" i="10" s="1"/>
  <c r="F711" i="2"/>
  <c r="C1077" i="11" s="1"/>
  <c r="G711" i="2"/>
  <c r="C1077" i="12" s="1"/>
  <c r="H711" i="2"/>
  <c r="C1077" i="13" s="1"/>
  <c r="I711" i="2"/>
  <c r="C1077" i="14" s="1"/>
  <c r="C1078" i="5"/>
  <c r="D1078" i="5" s="1"/>
  <c r="C1078" i="8"/>
  <c r="D1078" i="8" s="1"/>
  <c r="E712" i="2"/>
  <c r="C1078" i="10" s="1"/>
  <c r="F712" i="2"/>
  <c r="C1078" i="11" s="1"/>
  <c r="G712" i="2"/>
  <c r="C1078" i="12" s="1"/>
  <c r="H712" i="2"/>
  <c r="C1078" i="13" s="1"/>
  <c r="I712" i="2"/>
  <c r="C1078" i="14" s="1"/>
  <c r="C1079" i="5"/>
  <c r="D1079" i="5" s="1"/>
  <c r="C1079" i="8"/>
  <c r="D1079" i="8" s="1"/>
  <c r="E713" i="2"/>
  <c r="C1079" i="10" s="1"/>
  <c r="F713" i="2"/>
  <c r="C1079" i="11" s="1"/>
  <c r="G713" i="2"/>
  <c r="C1079" i="12" s="1"/>
  <c r="H713" i="2"/>
  <c r="C1079" i="13" s="1"/>
  <c r="I713" i="2"/>
  <c r="C1079" i="14" s="1"/>
  <c r="C1080" i="5"/>
  <c r="D1080" i="5" s="1"/>
  <c r="C1080" i="8"/>
  <c r="D1080" i="8" s="1"/>
  <c r="E714" i="2"/>
  <c r="C1080" i="10" s="1"/>
  <c r="F714" i="2"/>
  <c r="C1080" i="11" s="1"/>
  <c r="G714" i="2"/>
  <c r="C1080" i="12" s="1"/>
  <c r="H714" i="2"/>
  <c r="C1080" i="13" s="1"/>
  <c r="I714" i="2"/>
  <c r="C1080" i="14" s="1"/>
  <c r="C1081" i="5"/>
  <c r="D1081" i="5" s="1"/>
  <c r="C1081" i="8"/>
  <c r="D1081" i="8" s="1"/>
  <c r="E715" i="2"/>
  <c r="C1081" i="10" s="1"/>
  <c r="E1081" i="10" s="1"/>
  <c r="F1081" i="10" s="1"/>
  <c r="F715" i="2"/>
  <c r="C1081" i="11" s="1"/>
  <c r="E1081" i="11" s="1"/>
  <c r="F1081" i="11" s="1"/>
  <c r="G715" i="2"/>
  <c r="C1081" i="12" s="1"/>
  <c r="E1081" i="12" s="1"/>
  <c r="F1081" i="12" s="1"/>
  <c r="H715" i="2"/>
  <c r="I715" i="2"/>
  <c r="C1082" i="5"/>
  <c r="D1082" i="5" s="1"/>
  <c r="C1082" i="8"/>
  <c r="D1082" i="8" s="1"/>
  <c r="E716" i="2"/>
  <c r="C1082" i="10" s="1"/>
  <c r="F716" i="2"/>
  <c r="C1082" i="11" s="1"/>
  <c r="G716" i="2"/>
  <c r="C1082" i="12" s="1"/>
  <c r="H716" i="2"/>
  <c r="C1082" i="13" s="1"/>
  <c r="I716" i="2"/>
  <c r="C1082" i="14" s="1"/>
  <c r="C1083" i="5"/>
  <c r="D1083" i="5" s="1"/>
  <c r="C1083" i="8"/>
  <c r="D1083" i="8" s="1"/>
  <c r="E717" i="2"/>
  <c r="C1083" i="10" s="1"/>
  <c r="F717" i="2"/>
  <c r="C1083" i="11" s="1"/>
  <c r="G717" i="2"/>
  <c r="C1083" i="12" s="1"/>
  <c r="H717" i="2"/>
  <c r="C1083" i="13" s="1"/>
  <c r="I717" i="2"/>
  <c r="C1083" i="14" s="1"/>
  <c r="C1084" i="5"/>
  <c r="D1084" i="5" s="1"/>
  <c r="C1084" i="8"/>
  <c r="D1084" i="8" s="1"/>
  <c r="E718" i="2"/>
  <c r="C1084" i="10" s="1"/>
  <c r="F718" i="2"/>
  <c r="C1084" i="11" s="1"/>
  <c r="G718" i="2"/>
  <c r="C1084" i="12" s="1"/>
  <c r="H718" i="2"/>
  <c r="C1084" i="13" s="1"/>
  <c r="I718" i="2"/>
  <c r="C1084" i="14" s="1"/>
  <c r="C1085" i="5"/>
  <c r="D1085" i="5" s="1"/>
  <c r="C1085" i="8"/>
  <c r="D1085" i="8" s="1"/>
  <c r="E719" i="2"/>
  <c r="C1085" i="10" s="1"/>
  <c r="F719" i="2"/>
  <c r="C1085" i="11" s="1"/>
  <c r="G719" i="2"/>
  <c r="C1085" i="12" s="1"/>
  <c r="H719" i="2"/>
  <c r="C1085" i="13" s="1"/>
  <c r="I719" i="2"/>
  <c r="C1085" i="14" s="1"/>
  <c r="C1086" i="5"/>
  <c r="D1086" i="5" s="1"/>
  <c r="C1086" i="8"/>
  <c r="D1086" i="8" s="1"/>
  <c r="E720" i="2"/>
  <c r="C1086" i="10" s="1"/>
  <c r="E1086" i="10" s="1"/>
  <c r="F1086" i="10" s="1"/>
  <c r="F720" i="2"/>
  <c r="C1086" i="11" s="1"/>
  <c r="E1086" i="11" s="1"/>
  <c r="F1086" i="11" s="1"/>
  <c r="G720" i="2"/>
  <c r="C1086" i="12" s="1"/>
  <c r="E1086" i="12" s="1"/>
  <c r="F1086" i="12" s="1"/>
  <c r="H720" i="2"/>
  <c r="I720" i="2"/>
  <c r="C1087" i="5"/>
  <c r="D1087" i="5" s="1"/>
  <c r="C1087" i="8"/>
  <c r="D1087" i="8" s="1"/>
  <c r="E721" i="2"/>
  <c r="C1087" i="10" s="1"/>
  <c r="F721" i="2"/>
  <c r="C1087" i="11" s="1"/>
  <c r="G721" i="2"/>
  <c r="C1087" i="12" s="1"/>
  <c r="H721" i="2"/>
  <c r="C1087" i="13" s="1"/>
  <c r="I721" i="2"/>
  <c r="C1087" i="14" s="1"/>
  <c r="C1088" i="5"/>
  <c r="D1088" i="5" s="1"/>
  <c r="C1088" i="8"/>
  <c r="D1088" i="8" s="1"/>
  <c r="E722" i="2"/>
  <c r="C1088" i="10" s="1"/>
  <c r="F722" i="2"/>
  <c r="C1088" i="11" s="1"/>
  <c r="G722" i="2"/>
  <c r="C1088" i="12" s="1"/>
  <c r="H722" i="2"/>
  <c r="C1088" i="13" s="1"/>
  <c r="I722" i="2"/>
  <c r="C1088" i="14" s="1"/>
  <c r="C1089" i="5"/>
  <c r="D1089" i="5" s="1"/>
  <c r="C1089" i="8"/>
  <c r="D1089" i="8" s="1"/>
  <c r="E723" i="2"/>
  <c r="C1089" i="10" s="1"/>
  <c r="F723" i="2"/>
  <c r="C1089" i="11" s="1"/>
  <c r="G723" i="2"/>
  <c r="C1089" i="12" s="1"/>
  <c r="H723" i="2"/>
  <c r="C1089" i="13" s="1"/>
  <c r="I723" i="2"/>
  <c r="C1089" i="14" s="1"/>
  <c r="C1090" i="5"/>
  <c r="D1090" i="5" s="1"/>
  <c r="C1090" i="8"/>
  <c r="D1090" i="8" s="1"/>
  <c r="E724" i="2"/>
  <c r="C1090" i="10" s="1"/>
  <c r="F724" i="2"/>
  <c r="C1090" i="11" s="1"/>
  <c r="G724" i="2"/>
  <c r="C1090" i="12" s="1"/>
  <c r="H724" i="2"/>
  <c r="C1090" i="13" s="1"/>
  <c r="I724" i="2"/>
  <c r="C1090" i="14" s="1"/>
  <c r="C1091" i="5"/>
  <c r="D1091" i="5" s="1"/>
  <c r="C1091" i="8"/>
  <c r="D1091" i="8" s="1"/>
  <c r="E725" i="2"/>
  <c r="C1091" i="10" s="1"/>
  <c r="E1091" i="10" s="1"/>
  <c r="F1091" i="10" s="1"/>
  <c r="F725" i="2"/>
  <c r="C1091" i="11" s="1"/>
  <c r="E1091" i="11" s="1"/>
  <c r="F1091" i="11" s="1"/>
  <c r="G725" i="2"/>
  <c r="C1091" i="12" s="1"/>
  <c r="E1091" i="12" s="1"/>
  <c r="F1091" i="12" s="1"/>
  <c r="H725" i="2"/>
  <c r="I725" i="2"/>
  <c r="C1092" i="5"/>
  <c r="D1092" i="5" s="1"/>
  <c r="C1092" i="8"/>
  <c r="D1092" i="8" s="1"/>
  <c r="E726" i="2"/>
  <c r="C1092" i="10" s="1"/>
  <c r="F726" i="2"/>
  <c r="C1092" i="11" s="1"/>
  <c r="G726" i="2"/>
  <c r="C1092" i="12" s="1"/>
  <c r="H726" i="2"/>
  <c r="C1092" i="13" s="1"/>
  <c r="I726" i="2"/>
  <c r="C1092" i="14" s="1"/>
  <c r="C1093" i="5"/>
  <c r="D1093" i="5" s="1"/>
  <c r="C1093" i="8"/>
  <c r="D1093" i="8" s="1"/>
  <c r="E727" i="2"/>
  <c r="C1093" i="10" s="1"/>
  <c r="F727" i="2"/>
  <c r="C1093" i="11" s="1"/>
  <c r="G727" i="2"/>
  <c r="C1093" i="12" s="1"/>
  <c r="H727" i="2"/>
  <c r="C1093" i="13" s="1"/>
  <c r="I727" i="2"/>
  <c r="C1093" i="14" s="1"/>
  <c r="C1094" i="5"/>
  <c r="D1094" i="5" s="1"/>
  <c r="C1094" i="8"/>
  <c r="D1094" i="8" s="1"/>
  <c r="E728" i="2"/>
  <c r="C1094" i="10" s="1"/>
  <c r="F728" i="2"/>
  <c r="C1094" i="11" s="1"/>
  <c r="G728" i="2"/>
  <c r="C1094" i="12" s="1"/>
  <c r="H728" i="2"/>
  <c r="C1094" i="13" s="1"/>
  <c r="I728" i="2"/>
  <c r="C1094" i="14" s="1"/>
  <c r="C1095" i="5"/>
  <c r="D1095" i="5" s="1"/>
  <c r="C1095" i="8"/>
  <c r="D1095" i="8" s="1"/>
  <c r="E729" i="2"/>
  <c r="C1095" i="10" s="1"/>
  <c r="F729" i="2"/>
  <c r="C1095" i="11" s="1"/>
  <c r="G729" i="2"/>
  <c r="C1095" i="12" s="1"/>
  <c r="H729" i="2"/>
  <c r="C1095" i="13" s="1"/>
  <c r="I729" i="2"/>
  <c r="C1095" i="14" s="1"/>
  <c r="C1096" i="5"/>
  <c r="D1096" i="5" s="1"/>
  <c r="C1096" i="8"/>
  <c r="D1096" i="8" s="1"/>
  <c r="E730" i="2"/>
  <c r="C1096" i="10" s="1"/>
  <c r="F730" i="2"/>
  <c r="C1096" i="11" s="1"/>
  <c r="G730" i="2"/>
  <c r="C1096" i="12" s="1"/>
  <c r="H730" i="2"/>
  <c r="C1096" i="13" s="1"/>
  <c r="I730" i="2"/>
  <c r="C1096" i="14" s="1"/>
  <c r="E731" i="2"/>
  <c r="C1097" i="10" s="1"/>
  <c r="F731" i="2"/>
  <c r="C1097" i="11" s="1"/>
  <c r="G731" i="2"/>
  <c r="C1097" i="12" s="1"/>
  <c r="H731" i="2"/>
  <c r="I731" i="2"/>
  <c r="C2" i="10"/>
  <c r="C2" i="11"/>
  <c r="C2" i="12"/>
  <c r="C2" i="13"/>
  <c r="C2" i="14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M8" i="12"/>
  <c r="M8" i="11"/>
  <c r="M8" i="10"/>
  <c r="M7" i="11"/>
  <c r="M7" i="12"/>
  <c r="M7" i="10"/>
  <c r="E49" i="8" l="1"/>
  <c r="E303" i="8"/>
  <c r="E581" i="8"/>
  <c r="E621" i="8"/>
  <c r="E286" i="8"/>
  <c r="E183" i="8"/>
  <c r="E121" i="8"/>
  <c r="E111" i="8"/>
  <c r="E741" i="8"/>
  <c r="E542" i="8"/>
  <c r="E123" i="8"/>
  <c r="E652" i="8"/>
  <c r="E997" i="8"/>
  <c r="E261" i="8"/>
  <c r="E602" i="8"/>
  <c r="E949" i="8"/>
  <c r="E221" i="8"/>
  <c r="E51" i="8"/>
  <c r="E749" i="8"/>
  <c r="E76" i="8"/>
  <c r="E1010" i="8"/>
  <c r="C938" i="13"/>
  <c r="E938" i="13" s="1"/>
  <c r="F938" i="13" s="1"/>
  <c r="C898" i="13"/>
  <c r="E898" i="13" s="1"/>
  <c r="F898" i="13" s="1"/>
  <c r="C883" i="14"/>
  <c r="E883" i="14" s="1"/>
  <c r="F883" i="14" s="1"/>
  <c r="C747" i="14"/>
  <c r="E747" i="14" s="1"/>
  <c r="F747" i="14" s="1"/>
  <c r="C1097" i="14"/>
  <c r="E1097" i="14" s="1"/>
  <c r="C1081" i="14"/>
  <c r="E1081" i="14" s="1"/>
  <c r="F1081" i="14" s="1"/>
  <c r="C1056" i="13"/>
  <c r="E1056" i="13" s="1"/>
  <c r="F1056" i="13" s="1"/>
  <c r="C1041" i="14"/>
  <c r="E1041" i="14" s="1"/>
  <c r="F1041" i="14" s="1"/>
  <c r="C1000" i="13"/>
  <c r="E1000" i="13" s="1"/>
  <c r="F1000" i="13" s="1"/>
  <c r="C985" i="14"/>
  <c r="E985" i="14" s="1"/>
  <c r="F985" i="14" s="1"/>
  <c r="C976" i="13"/>
  <c r="E976" i="13" s="1"/>
  <c r="F976" i="13" s="1"/>
  <c r="C969" i="14"/>
  <c r="E969" i="14" s="1"/>
  <c r="F969" i="14" s="1"/>
  <c r="C952" i="13"/>
  <c r="E952" i="13" s="1"/>
  <c r="F952" i="13" s="1"/>
  <c r="C944" i="13"/>
  <c r="E944" i="13" s="1"/>
  <c r="F944" i="13" s="1"/>
  <c r="C928" i="13"/>
  <c r="E928" i="13" s="1"/>
  <c r="F928" i="13" s="1"/>
  <c r="C920" i="13"/>
  <c r="E920" i="13" s="1"/>
  <c r="F920" i="13" s="1"/>
  <c r="C913" i="14"/>
  <c r="E913" i="14" s="1"/>
  <c r="F913" i="14" s="1"/>
  <c r="C888" i="13"/>
  <c r="E888" i="13" s="1"/>
  <c r="F888" i="13" s="1"/>
  <c r="C872" i="13"/>
  <c r="E872" i="13" s="1"/>
  <c r="F872" i="13" s="1"/>
  <c r="C864" i="13"/>
  <c r="E864" i="13" s="1"/>
  <c r="F864" i="13" s="1"/>
  <c r="C857" i="14"/>
  <c r="E857" i="14" s="1"/>
  <c r="F857" i="14" s="1"/>
  <c r="C841" i="14"/>
  <c r="E841" i="14" s="1"/>
  <c r="F841" i="14" s="1"/>
  <c r="C832" i="13"/>
  <c r="E832" i="13" s="1"/>
  <c r="F832" i="13" s="1"/>
  <c r="C816" i="13"/>
  <c r="E816" i="13" s="1"/>
  <c r="F816" i="13" s="1"/>
  <c r="C801" i="14"/>
  <c r="E801" i="14" s="1"/>
  <c r="F801" i="14" s="1"/>
  <c r="C768" i="13"/>
  <c r="E768" i="13" s="1"/>
  <c r="F768" i="13" s="1"/>
  <c r="C752" i="13"/>
  <c r="E752" i="13" s="1"/>
  <c r="F752" i="13" s="1"/>
  <c r="C737" i="14"/>
  <c r="E737" i="14" s="1"/>
  <c r="F737" i="14" s="1"/>
  <c r="C1097" i="13"/>
  <c r="C1081" i="13"/>
  <c r="E1081" i="13" s="1"/>
  <c r="F1081" i="13" s="1"/>
  <c r="C1066" i="14"/>
  <c r="E1066" i="14" s="1"/>
  <c r="F1066" i="14" s="1"/>
  <c r="C1041" i="13"/>
  <c r="E1041" i="13" s="1"/>
  <c r="F1041" i="13" s="1"/>
  <c r="C1010" i="14"/>
  <c r="E1010" i="14" s="1"/>
  <c r="F1010" i="14" s="1"/>
  <c r="C994" i="14"/>
  <c r="E994" i="14" s="1"/>
  <c r="F994" i="14" s="1"/>
  <c r="C985" i="13"/>
  <c r="E985" i="13" s="1"/>
  <c r="F985" i="13" s="1"/>
  <c r="C978" i="14"/>
  <c r="E978" i="14" s="1"/>
  <c r="F978" i="14" s="1"/>
  <c r="C969" i="13"/>
  <c r="E969" i="13" s="1"/>
  <c r="F969" i="13" s="1"/>
  <c r="C954" i="14"/>
  <c r="E954" i="14" s="1"/>
  <c r="F954" i="14" s="1"/>
  <c r="C938" i="14"/>
  <c r="E938" i="14" s="1"/>
  <c r="F938" i="14" s="1"/>
  <c r="C930" i="14"/>
  <c r="E930" i="14" s="1"/>
  <c r="F930" i="14" s="1"/>
  <c r="C913" i="13"/>
  <c r="E913" i="13" s="1"/>
  <c r="F913" i="13" s="1"/>
  <c r="C898" i="14"/>
  <c r="E898" i="14" s="1"/>
  <c r="F898" i="14" s="1"/>
  <c r="C857" i="13"/>
  <c r="E857" i="13" s="1"/>
  <c r="F857" i="13" s="1"/>
  <c r="C842" i="14"/>
  <c r="E842" i="14" s="1"/>
  <c r="F842" i="14" s="1"/>
  <c r="C841" i="13"/>
  <c r="E841" i="13" s="1"/>
  <c r="F841" i="13" s="1"/>
  <c r="C801" i="13"/>
  <c r="E801" i="13" s="1"/>
  <c r="F801" i="13" s="1"/>
  <c r="C778" i="14"/>
  <c r="E778" i="14" s="1"/>
  <c r="F778" i="14" s="1"/>
  <c r="C737" i="13"/>
  <c r="E737" i="13" s="1"/>
  <c r="F737" i="13" s="1"/>
  <c r="C1091" i="14"/>
  <c r="E1091" i="14" s="1"/>
  <c r="F1091" i="14" s="1"/>
  <c r="C994" i="13"/>
  <c r="E994" i="13" s="1"/>
  <c r="F994" i="13" s="1"/>
  <c r="C835" i="14"/>
  <c r="E835" i="14" s="1"/>
  <c r="F835" i="14" s="1"/>
  <c r="C827" i="14"/>
  <c r="E827" i="14" s="1"/>
  <c r="F827" i="14" s="1"/>
  <c r="C778" i="13"/>
  <c r="E778" i="13" s="1"/>
  <c r="F778" i="13" s="1"/>
  <c r="C763" i="14"/>
  <c r="E763" i="14" s="1"/>
  <c r="F763" i="14" s="1"/>
  <c r="C1091" i="13"/>
  <c r="E1091" i="13" s="1"/>
  <c r="F1091" i="13" s="1"/>
  <c r="C1076" i="14"/>
  <c r="E1076" i="14" s="1"/>
  <c r="F1076" i="14" s="1"/>
  <c r="C1051" i="13"/>
  <c r="E1051" i="13" s="1"/>
  <c r="F1051" i="13" s="1"/>
  <c r="C1036" i="14"/>
  <c r="E1036" i="14" s="1"/>
  <c r="F1036" i="14" s="1"/>
  <c r="C1027" i="13"/>
  <c r="E1027" i="13" s="1"/>
  <c r="F1027" i="13" s="1"/>
  <c r="C1020" i="14"/>
  <c r="E1020" i="14" s="1"/>
  <c r="F1020" i="14" s="1"/>
  <c r="C995" i="13"/>
  <c r="E995" i="13" s="1"/>
  <c r="F995" i="13" s="1"/>
  <c r="C980" i="14"/>
  <c r="E980" i="14" s="1"/>
  <c r="F980" i="14" s="1"/>
  <c r="C964" i="14"/>
  <c r="E964" i="14" s="1"/>
  <c r="F964" i="14" s="1"/>
  <c r="C940" i="14"/>
  <c r="E940" i="14" s="1"/>
  <c r="F940" i="14" s="1"/>
  <c r="C923" i="13"/>
  <c r="E923" i="13" s="1"/>
  <c r="F923" i="13" s="1"/>
  <c r="C916" i="14"/>
  <c r="E916" i="14" s="1"/>
  <c r="F916" i="14" s="1"/>
  <c r="C915" i="13"/>
  <c r="E915" i="13" s="1"/>
  <c r="F915" i="13" s="1"/>
  <c r="C908" i="14"/>
  <c r="E908" i="14" s="1"/>
  <c r="F908" i="14" s="1"/>
  <c r="C883" i="13"/>
  <c r="E883" i="13" s="1"/>
  <c r="F883" i="13" s="1"/>
  <c r="C867" i="13"/>
  <c r="E867" i="13" s="1"/>
  <c r="F867" i="13" s="1"/>
  <c r="C852" i="14"/>
  <c r="E852" i="14" s="1"/>
  <c r="F852" i="14" s="1"/>
  <c r="C844" i="14"/>
  <c r="E844" i="14" s="1"/>
  <c r="F844" i="14" s="1"/>
  <c r="C835" i="13"/>
  <c r="E835" i="13" s="1"/>
  <c r="F835" i="13" s="1"/>
  <c r="C827" i="13"/>
  <c r="E827" i="13" s="1"/>
  <c r="F827" i="13" s="1"/>
  <c r="C811" i="13"/>
  <c r="E811" i="13" s="1"/>
  <c r="F811" i="13" s="1"/>
  <c r="C796" i="14"/>
  <c r="E796" i="14" s="1"/>
  <c r="F796" i="14" s="1"/>
  <c r="C788" i="14"/>
  <c r="E788" i="14" s="1"/>
  <c r="F788" i="14" s="1"/>
  <c r="C763" i="13"/>
  <c r="E763" i="13" s="1"/>
  <c r="F763" i="13" s="1"/>
  <c r="C747" i="13"/>
  <c r="E747" i="13" s="1"/>
  <c r="F747" i="13" s="1"/>
  <c r="C1066" i="13"/>
  <c r="E1066" i="13" s="1"/>
  <c r="F1066" i="13" s="1"/>
  <c r="C1051" i="14"/>
  <c r="E1051" i="14" s="1"/>
  <c r="F1051" i="14" s="1"/>
  <c r="C1027" i="14"/>
  <c r="E1027" i="14" s="1"/>
  <c r="F1027" i="14" s="1"/>
  <c r="C1010" i="13"/>
  <c r="E1010" i="13" s="1"/>
  <c r="F1010" i="13" s="1"/>
  <c r="C995" i="14"/>
  <c r="E995" i="14" s="1"/>
  <c r="F995" i="14" s="1"/>
  <c r="C978" i="13"/>
  <c r="E978" i="13" s="1"/>
  <c r="F978" i="13" s="1"/>
  <c r="C954" i="13"/>
  <c r="E954" i="13" s="1"/>
  <c r="F954" i="13" s="1"/>
  <c r="C1076" i="13"/>
  <c r="E1076" i="13" s="1"/>
  <c r="F1076" i="13" s="1"/>
  <c r="C1061" i="14"/>
  <c r="E1061" i="14" s="1"/>
  <c r="F1061" i="14" s="1"/>
  <c r="C1036" i="13"/>
  <c r="E1036" i="13" s="1"/>
  <c r="F1036" i="13" s="1"/>
  <c r="C1020" i="13"/>
  <c r="E1020" i="13" s="1"/>
  <c r="F1020" i="13" s="1"/>
  <c r="C980" i="13"/>
  <c r="E980" i="13" s="1"/>
  <c r="F980" i="13" s="1"/>
  <c r="C964" i="13"/>
  <c r="E964" i="13" s="1"/>
  <c r="F964" i="13" s="1"/>
  <c r="C949" i="14"/>
  <c r="E949" i="14" s="1"/>
  <c r="F949" i="14" s="1"/>
  <c r="C941" i="14"/>
  <c r="E941" i="14" s="1"/>
  <c r="F941" i="14" s="1"/>
  <c r="C940" i="13"/>
  <c r="E940" i="13" s="1"/>
  <c r="F940" i="13" s="1"/>
  <c r="C933" i="14"/>
  <c r="E933" i="14" s="1"/>
  <c r="F933" i="14" s="1"/>
  <c r="C916" i="13"/>
  <c r="E916" i="13" s="1"/>
  <c r="F916" i="13" s="1"/>
  <c r="C908" i="13"/>
  <c r="E908" i="13" s="1"/>
  <c r="F908" i="13" s="1"/>
  <c r="C893" i="14"/>
  <c r="E893" i="14" s="1"/>
  <c r="F893" i="14" s="1"/>
  <c r="C877" i="14"/>
  <c r="E877" i="14" s="1"/>
  <c r="F877" i="14" s="1"/>
  <c r="C852" i="13"/>
  <c r="E852" i="13" s="1"/>
  <c r="F852" i="13" s="1"/>
  <c r="C844" i="13"/>
  <c r="E844" i="13" s="1"/>
  <c r="F844" i="13" s="1"/>
  <c r="C837" i="14"/>
  <c r="E837" i="14" s="1"/>
  <c r="F837" i="14" s="1"/>
  <c r="C796" i="13"/>
  <c r="E796" i="13" s="1"/>
  <c r="F796" i="13" s="1"/>
  <c r="C788" i="13"/>
  <c r="E788" i="13" s="1"/>
  <c r="F788" i="13" s="1"/>
  <c r="C773" i="14"/>
  <c r="E773" i="14" s="1"/>
  <c r="F773" i="14" s="1"/>
  <c r="C757" i="14"/>
  <c r="E757" i="14" s="1"/>
  <c r="F757" i="14" s="1"/>
  <c r="C930" i="13"/>
  <c r="E930" i="13" s="1"/>
  <c r="F930" i="13" s="1"/>
  <c r="C915" i="14"/>
  <c r="E915" i="14" s="1"/>
  <c r="F915" i="14" s="1"/>
  <c r="C1086" i="14"/>
  <c r="E1086" i="14" s="1"/>
  <c r="F1086" i="14" s="1"/>
  <c r="C1061" i="13"/>
  <c r="E1061" i="13" s="1"/>
  <c r="F1061" i="13" s="1"/>
  <c r="C1046" i="14"/>
  <c r="E1046" i="14" s="1"/>
  <c r="F1046" i="14" s="1"/>
  <c r="C1030" i="14"/>
  <c r="E1030" i="14" s="1"/>
  <c r="F1030" i="14" s="1"/>
  <c r="C990" i="14"/>
  <c r="E990" i="14" s="1"/>
  <c r="F990" i="14" s="1"/>
  <c r="C974" i="14"/>
  <c r="E974" i="14" s="1"/>
  <c r="F974" i="14" s="1"/>
  <c r="C949" i="13"/>
  <c r="E949" i="13" s="1"/>
  <c r="F949" i="13" s="1"/>
  <c r="C941" i="13"/>
  <c r="E941" i="13" s="1"/>
  <c r="F941" i="13" s="1"/>
  <c r="C933" i="13"/>
  <c r="E933" i="13" s="1"/>
  <c r="F933" i="13" s="1"/>
  <c r="C926" i="14"/>
  <c r="E926" i="14" s="1"/>
  <c r="F926" i="14" s="1"/>
  <c r="C918" i="14"/>
  <c r="E918" i="14" s="1"/>
  <c r="F918" i="14" s="1"/>
  <c r="C910" i="14"/>
  <c r="E910" i="14" s="1"/>
  <c r="F910" i="14" s="1"/>
  <c r="C893" i="13"/>
  <c r="E893" i="13" s="1"/>
  <c r="F893" i="13" s="1"/>
  <c r="C877" i="13"/>
  <c r="E877" i="13" s="1"/>
  <c r="F877" i="13" s="1"/>
  <c r="C862" i="14"/>
  <c r="E862" i="14" s="1"/>
  <c r="F862" i="14" s="1"/>
  <c r="C837" i="13"/>
  <c r="E837" i="13" s="1"/>
  <c r="F837" i="13" s="1"/>
  <c r="C822" i="14"/>
  <c r="E822" i="14" s="1"/>
  <c r="F822" i="14" s="1"/>
  <c r="C806" i="14"/>
  <c r="E806" i="14" s="1"/>
  <c r="F806" i="14" s="1"/>
  <c r="C773" i="13"/>
  <c r="E773" i="13" s="1"/>
  <c r="F773" i="13" s="1"/>
  <c r="C757" i="13"/>
  <c r="E757" i="13" s="1"/>
  <c r="F757" i="13" s="1"/>
  <c r="C742" i="14"/>
  <c r="E742" i="14" s="1"/>
  <c r="F742" i="14" s="1"/>
  <c r="C842" i="13"/>
  <c r="E842" i="13" s="1"/>
  <c r="F842" i="13" s="1"/>
  <c r="C1086" i="13"/>
  <c r="E1086" i="13" s="1"/>
  <c r="F1086" i="13" s="1"/>
  <c r="C1071" i="14"/>
  <c r="E1071" i="14" s="1"/>
  <c r="F1071" i="14" s="1"/>
  <c r="C1046" i="13"/>
  <c r="E1046" i="13" s="1"/>
  <c r="F1046" i="13" s="1"/>
  <c r="C1030" i="13"/>
  <c r="E1030" i="13" s="1"/>
  <c r="F1030" i="13" s="1"/>
  <c r="C1015" i="14"/>
  <c r="E1015" i="14" s="1"/>
  <c r="F1015" i="14" s="1"/>
  <c r="C990" i="13"/>
  <c r="E990" i="13" s="1"/>
  <c r="F990" i="13" s="1"/>
  <c r="C975" i="14"/>
  <c r="E975" i="14" s="1"/>
  <c r="F975" i="14" s="1"/>
  <c r="C974" i="13"/>
  <c r="E974" i="13" s="1"/>
  <c r="F974" i="13" s="1"/>
  <c r="C959" i="14"/>
  <c r="E959" i="14" s="1"/>
  <c r="F959" i="14" s="1"/>
  <c r="C926" i="13"/>
  <c r="E926" i="13" s="1"/>
  <c r="F926" i="13" s="1"/>
  <c r="C919" i="14"/>
  <c r="E919" i="14" s="1"/>
  <c r="F919" i="14" s="1"/>
  <c r="C918" i="13"/>
  <c r="E918" i="13" s="1"/>
  <c r="F918" i="13" s="1"/>
  <c r="C911" i="14"/>
  <c r="E911" i="14" s="1"/>
  <c r="F911" i="14" s="1"/>
  <c r="C910" i="13"/>
  <c r="E910" i="13" s="1"/>
  <c r="F910" i="13" s="1"/>
  <c r="C903" i="14"/>
  <c r="E903" i="14" s="1"/>
  <c r="F903" i="14" s="1"/>
  <c r="C863" i="14"/>
  <c r="E863" i="14" s="1"/>
  <c r="F863" i="14" s="1"/>
  <c r="C862" i="13"/>
  <c r="E862" i="13" s="1"/>
  <c r="F862" i="13" s="1"/>
  <c r="C847" i="14"/>
  <c r="E847" i="14" s="1"/>
  <c r="F847" i="14" s="1"/>
  <c r="C839" i="14"/>
  <c r="E839" i="14" s="1"/>
  <c r="F839" i="14" s="1"/>
  <c r="C822" i="13"/>
  <c r="E822" i="13" s="1"/>
  <c r="F822" i="13" s="1"/>
  <c r="C806" i="13"/>
  <c r="E806" i="13" s="1"/>
  <c r="F806" i="13" s="1"/>
  <c r="C791" i="14"/>
  <c r="E791" i="14" s="1"/>
  <c r="F791" i="14" s="1"/>
  <c r="C783" i="14"/>
  <c r="E783" i="14" s="1"/>
  <c r="F783" i="14" s="1"/>
  <c r="C742" i="13"/>
  <c r="E742" i="13" s="1"/>
  <c r="F742" i="13" s="1"/>
  <c r="C923" i="14"/>
  <c r="E923" i="14" s="1"/>
  <c r="F923" i="14" s="1"/>
  <c r="C867" i="14"/>
  <c r="E867" i="14" s="1"/>
  <c r="F867" i="14" s="1"/>
  <c r="C811" i="14"/>
  <c r="E811" i="14" s="1"/>
  <c r="F811" i="14" s="1"/>
  <c r="C1071" i="13"/>
  <c r="E1071" i="13" s="1"/>
  <c r="F1071" i="13" s="1"/>
  <c r="C1056" i="14"/>
  <c r="E1056" i="14" s="1"/>
  <c r="F1056" i="14" s="1"/>
  <c r="C1015" i="13"/>
  <c r="E1015" i="13" s="1"/>
  <c r="F1015" i="13" s="1"/>
  <c r="C1000" i="14"/>
  <c r="E1000" i="14" s="1"/>
  <c r="F1000" i="14" s="1"/>
  <c r="C976" i="14"/>
  <c r="E976" i="14" s="1"/>
  <c r="F976" i="14" s="1"/>
  <c r="C975" i="13"/>
  <c r="E975" i="13" s="1"/>
  <c r="F975" i="13" s="1"/>
  <c r="C959" i="13"/>
  <c r="E959" i="13" s="1"/>
  <c r="F959" i="13" s="1"/>
  <c r="C952" i="14"/>
  <c r="E952" i="14" s="1"/>
  <c r="F952" i="14" s="1"/>
  <c r="C944" i="14"/>
  <c r="E944" i="14" s="1"/>
  <c r="F944" i="14" s="1"/>
  <c r="C928" i="14"/>
  <c r="E928" i="14" s="1"/>
  <c r="F928" i="14" s="1"/>
  <c r="C920" i="14"/>
  <c r="E920" i="14" s="1"/>
  <c r="F920" i="14" s="1"/>
  <c r="C919" i="13"/>
  <c r="E919" i="13" s="1"/>
  <c r="F919" i="13" s="1"/>
  <c r="C911" i="13"/>
  <c r="E911" i="13" s="1"/>
  <c r="F911" i="13" s="1"/>
  <c r="C903" i="13"/>
  <c r="E903" i="13" s="1"/>
  <c r="F903" i="13" s="1"/>
  <c r="C888" i="14"/>
  <c r="E888" i="14" s="1"/>
  <c r="F888" i="14" s="1"/>
  <c r="C872" i="14"/>
  <c r="E872" i="14" s="1"/>
  <c r="F872" i="14" s="1"/>
  <c r="C864" i="14"/>
  <c r="E864" i="14" s="1"/>
  <c r="F864" i="14" s="1"/>
  <c r="C863" i="13"/>
  <c r="E863" i="13" s="1"/>
  <c r="F863" i="13" s="1"/>
  <c r="C847" i="13"/>
  <c r="E847" i="13" s="1"/>
  <c r="F847" i="13" s="1"/>
  <c r="C839" i="13"/>
  <c r="E839" i="13" s="1"/>
  <c r="F839" i="13" s="1"/>
  <c r="C832" i="14"/>
  <c r="E832" i="14" s="1"/>
  <c r="F832" i="14" s="1"/>
  <c r="C816" i="14"/>
  <c r="E816" i="14" s="1"/>
  <c r="F816" i="14" s="1"/>
  <c r="C791" i="13"/>
  <c r="E791" i="13" s="1"/>
  <c r="F791" i="13" s="1"/>
  <c r="C783" i="13"/>
  <c r="E783" i="13" s="1"/>
  <c r="F783" i="13" s="1"/>
  <c r="C768" i="14"/>
  <c r="E768" i="14" s="1"/>
  <c r="F768" i="14" s="1"/>
  <c r="C752" i="14"/>
  <c r="E752" i="14" s="1"/>
  <c r="F752" i="14" s="1"/>
  <c r="C732" i="8"/>
  <c r="D732" i="8" s="1"/>
  <c r="C1097" i="8"/>
  <c r="D1097" i="8" s="1"/>
  <c r="E797" i="8"/>
  <c r="E389" i="8"/>
  <c r="E596" i="8"/>
  <c r="E981" i="8"/>
  <c r="E605" i="8"/>
  <c r="E764" i="8"/>
  <c r="E826" i="8"/>
  <c r="E450" i="8"/>
  <c r="E1085" i="8"/>
  <c r="E877" i="8"/>
  <c r="E709" i="8"/>
  <c r="E469" i="8"/>
  <c r="E69" i="8"/>
  <c r="E908" i="8"/>
  <c r="E404" i="8"/>
  <c r="E915" i="8"/>
  <c r="E357" i="8"/>
  <c r="E1069" i="8"/>
  <c r="E869" i="8"/>
  <c r="E669" i="8"/>
  <c r="E453" i="8"/>
  <c r="E380" i="8"/>
  <c r="E844" i="8"/>
  <c r="E268" i="8"/>
  <c r="E891" i="8"/>
  <c r="E320" i="8"/>
  <c r="E1021" i="8"/>
  <c r="E821" i="8"/>
  <c r="E637" i="8"/>
  <c r="E397" i="8"/>
  <c r="E317" i="8"/>
  <c r="E812" i="8"/>
  <c r="E220" i="8"/>
  <c r="E835" i="8"/>
  <c r="E1083" i="8"/>
  <c r="E580" i="8"/>
  <c r="E941" i="8"/>
  <c r="E573" i="8"/>
  <c r="E205" i="8"/>
  <c r="E996" i="8"/>
  <c r="E508" i="8"/>
  <c r="E103" i="8"/>
  <c r="E634" i="8"/>
  <c r="E638" i="8"/>
  <c r="E249" i="8"/>
  <c r="E885" i="8"/>
  <c r="E509" i="8"/>
  <c r="E93" i="8"/>
  <c r="E932" i="8"/>
  <c r="E468" i="8"/>
  <c r="E923" i="8"/>
  <c r="E562" i="8"/>
  <c r="E56" i="8"/>
  <c r="E1005" i="8"/>
  <c r="E829" i="8"/>
  <c r="E701" i="8"/>
  <c r="E501" i="8"/>
  <c r="E181" i="8"/>
  <c r="E8" i="8"/>
  <c r="E612" i="8"/>
  <c r="E751" i="8"/>
  <c r="E787" i="8"/>
  <c r="E862" i="8"/>
  <c r="E264" i="8"/>
  <c r="E1061" i="8"/>
  <c r="E933" i="8"/>
  <c r="E781" i="8"/>
  <c r="E693" i="8"/>
  <c r="E565" i="8"/>
  <c r="E381" i="8"/>
  <c r="E1022" i="8"/>
  <c r="E1084" i="8"/>
  <c r="E748" i="8"/>
  <c r="E316" i="8"/>
  <c r="E158" i="8"/>
  <c r="E643" i="8"/>
  <c r="E857" i="8"/>
  <c r="E165" i="8"/>
  <c r="E1045" i="8"/>
  <c r="E893" i="8"/>
  <c r="E757" i="8"/>
  <c r="E685" i="8"/>
  <c r="E557" i="8"/>
  <c r="E269" i="8"/>
  <c r="E566" i="8"/>
  <c r="E1012" i="8"/>
  <c r="E668" i="8"/>
  <c r="E300" i="8"/>
  <c r="E721" i="8"/>
  <c r="E507" i="8"/>
  <c r="E854" i="8"/>
  <c r="E170" i="8"/>
  <c r="E1077" i="8"/>
  <c r="E957" i="8"/>
  <c r="E853" i="8"/>
  <c r="E733" i="8"/>
  <c r="E645" i="8"/>
  <c r="E541" i="8"/>
  <c r="E309" i="8"/>
  <c r="E281" i="8"/>
  <c r="E396" i="8"/>
  <c r="E836" i="8"/>
  <c r="E532" i="8"/>
  <c r="E132" i="8"/>
  <c r="E1091" i="8"/>
  <c r="E315" i="8"/>
  <c r="E1097" i="12"/>
  <c r="F1097" i="12" s="1"/>
  <c r="E1097" i="10"/>
  <c r="F1097" i="10" s="1"/>
  <c r="E1097" i="11"/>
  <c r="F1097" i="11" s="1"/>
  <c r="E1097" i="13"/>
  <c r="F1097" i="13" s="1"/>
  <c r="E750" i="8"/>
  <c r="E81" i="8"/>
  <c r="E231" i="8"/>
  <c r="E1013" i="8"/>
  <c r="E917" i="8"/>
  <c r="E805" i="8"/>
  <c r="E629" i="8"/>
  <c r="E517" i="8"/>
  <c r="E365" i="8"/>
  <c r="E85" i="8"/>
  <c r="E331" i="8"/>
  <c r="E972" i="8"/>
  <c r="E676" i="8"/>
  <c r="E460" i="8"/>
  <c r="E740" i="8"/>
  <c r="E1019" i="8"/>
  <c r="E459" i="8"/>
  <c r="E289" i="8"/>
  <c r="E539" i="8"/>
  <c r="E195" i="8"/>
  <c r="E262" i="8"/>
  <c r="E15" i="8"/>
  <c r="E1037" i="8"/>
  <c r="E973" i="8"/>
  <c r="E909" i="8"/>
  <c r="E845" i="8"/>
  <c r="E773" i="8"/>
  <c r="E725" i="8"/>
  <c r="E661" i="8"/>
  <c r="E597" i="8"/>
  <c r="E533" i="8"/>
  <c r="E445" i="8"/>
  <c r="E301" i="8"/>
  <c r="E173" i="8"/>
  <c r="E979" i="8"/>
  <c r="E364" i="8"/>
  <c r="E1060" i="8"/>
  <c r="E884" i="8"/>
  <c r="E724" i="8"/>
  <c r="E572" i="8"/>
  <c r="E388" i="8"/>
  <c r="E28" i="8"/>
  <c r="E92" i="8"/>
  <c r="E1011" i="8"/>
  <c r="E755" i="8"/>
  <c r="E878" i="8"/>
  <c r="E1001" i="8"/>
  <c r="E606" i="8"/>
  <c r="E54" i="8"/>
  <c r="E254" i="8"/>
  <c r="E1093" i="8"/>
  <c r="E1029" i="8"/>
  <c r="E965" i="8"/>
  <c r="E901" i="8"/>
  <c r="E837" i="8"/>
  <c r="E765" i="8"/>
  <c r="E717" i="8"/>
  <c r="E653" i="8"/>
  <c r="E589" i="8"/>
  <c r="E525" i="8"/>
  <c r="E437" i="8"/>
  <c r="E277" i="8"/>
  <c r="E117" i="8"/>
  <c r="E499" i="8"/>
  <c r="E191" i="8"/>
  <c r="E1020" i="8"/>
  <c r="E852" i="8"/>
  <c r="E684" i="8"/>
  <c r="E540" i="8"/>
  <c r="E348" i="8"/>
  <c r="E12" i="8"/>
  <c r="E233" i="8"/>
  <c r="E987" i="8"/>
  <c r="E747" i="8"/>
  <c r="E345" i="8"/>
  <c r="E429" i="8"/>
  <c r="E811" i="8"/>
  <c r="E347" i="8"/>
  <c r="E59" i="8"/>
  <c r="E311" i="8"/>
  <c r="E1053" i="8"/>
  <c r="E989" i="8"/>
  <c r="E925" i="8"/>
  <c r="E861" i="8"/>
  <c r="E789" i="8"/>
  <c r="E677" i="8"/>
  <c r="E613" i="8"/>
  <c r="E549" i="8"/>
  <c r="E461" i="8"/>
  <c r="E349" i="8"/>
  <c r="E197" i="8"/>
  <c r="E1068" i="8"/>
  <c r="E38" i="8"/>
  <c r="E1092" i="8"/>
  <c r="E924" i="8"/>
  <c r="E756" i="8"/>
  <c r="E604" i="8"/>
  <c r="E436" i="8"/>
  <c r="E164" i="8"/>
  <c r="E235" i="8"/>
  <c r="E1059" i="8"/>
  <c r="E827" i="8"/>
  <c r="E91" i="8"/>
  <c r="E418" i="8"/>
  <c r="J12" i="11"/>
  <c r="C1097" i="5"/>
  <c r="C2" i="8"/>
  <c r="H12" i="8" s="1"/>
  <c r="C2" i="5"/>
  <c r="D2" i="5" s="1"/>
  <c r="C732" i="5"/>
  <c r="A1086" i="14"/>
  <c r="A1086" i="13"/>
  <c r="A1086" i="12"/>
  <c r="A1086" i="11"/>
  <c r="A1086" i="10"/>
  <c r="A1086" i="8"/>
  <c r="A1086" i="5"/>
  <c r="A1022" i="14"/>
  <c r="A1022" i="13"/>
  <c r="A1022" i="12"/>
  <c r="A1022" i="11"/>
  <c r="A1022" i="10"/>
  <c r="A1022" i="8"/>
  <c r="A1022" i="5"/>
  <c r="A958" i="14"/>
  <c r="A958" i="13"/>
  <c r="A958" i="12"/>
  <c r="A958" i="11"/>
  <c r="A958" i="10"/>
  <c r="A958" i="8"/>
  <c r="A958" i="5"/>
  <c r="A926" i="14"/>
  <c r="A926" i="13"/>
  <c r="A926" i="12"/>
  <c r="A926" i="11"/>
  <c r="A926" i="10"/>
  <c r="A926" i="8"/>
  <c r="A926" i="5"/>
  <c r="A918" i="14"/>
  <c r="A918" i="13"/>
  <c r="A918" i="12"/>
  <c r="A918" i="11"/>
  <c r="A918" i="10"/>
  <c r="A918" i="8"/>
  <c r="A918" i="5"/>
  <c r="A910" i="14"/>
  <c r="A910" i="13"/>
  <c r="A910" i="12"/>
  <c r="A910" i="11"/>
  <c r="A910" i="10"/>
  <c r="A910" i="8"/>
  <c r="A910" i="5"/>
  <c r="A902" i="14"/>
  <c r="A902" i="13"/>
  <c r="A902" i="12"/>
  <c r="A902" i="11"/>
  <c r="A902" i="10"/>
  <c r="A902" i="8"/>
  <c r="A902" i="5"/>
  <c r="A894" i="14"/>
  <c r="A894" i="13"/>
  <c r="A894" i="12"/>
  <c r="A894" i="11"/>
  <c r="A894" i="10"/>
  <c r="A894" i="8"/>
  <c r="A894" i="5"/>
  <c r="A886" i="14"/>
  <c r="A886" i="13"/>
  <c r="A886" i="12"/>
  <c r="A886" i="11"/>
  <c r="A886" i="10"/>
  <c r="A886" i="8"/>
  <c r="A886" i="5"/>
  <c r="A878" i="14"/>
  <c r="A878" i="13"/>
  <c r="A878" i="12"/>
  <c r="A878" i="11"/>
  <c r="A878" i="10"/>
  <c r="A878" i="8"/>
  <c r="A878" i="5"/>
  <c r="A870" i="14"/>
  <c r="A870" i="13"/>
  <c r="A870" i="12"/>
  <c r="A870" i="11"/>
  <c r="A870" i="10"/>
  <c r="A870" i="8"/>
  <c r="A870" i="5"/>
  <c r="A862" i="14"/>
  <c r="A862" i="13"/>
  <c r="A862" i="12"/>
  <c r="A862" i="11"/>
  <c r="A862" i="10"/>
  <c r="A862" i="8"/>
  <c r="A862" i="5"/>
  <c r="A854" i="14"/>
  <c r="A854" i="13"/>
  <c r="A854" i="12"/>
  <c r="A854" i="11"/>
  <c r="A854" i="10"/>
  <c r="A854" i="8"/>
  <c r="A854" i="5"/>
  <c r="A846" i="14"/>
  <c r="A846" i="13"/>
  <c r="A846" i="12"/>
  <c r="A846" i="11"/>
  <c r="A846" i="10"/>
  <c r="A846" i="8"/>
  <c r="A846" i="5"/>
  <c r="A838" i="14"/>
  <c r="A838" i="13"/>
  <c r="A838" i="12"/>
  <c r="A838" i="11"/>
  <c r="A838" i="10"/>
  <c r="A838" i="8"/>
  <c r="A838" i="5"/>
  <c r="A830" i="14"/>
  <c r="A830" i="13"/>
  <c r="A830" i="12"/>
  <c r="A830" i="11"/>
  <c r="A830" i="10"/>
  <c r="A830" i="8"/>
  <c r="A830" i="5"/>
  <c r="A822" i="14"/>
  <c r="A822" i="13"/>
  <c r="A822" i="12"/>
  <c r="A822" i="11"/>
  <c r="A822" i="10"/>
  <c r="A822" i="8"/>
  <c r="A822" i="5"/>
  <c r="A814" i="14"/>
  <c r="A814" i="13"/>
  <c r="A814" i="12"/>
  <c r="A814" i="11"/>
  <c r="A814" i="10"/>
  <c r="A814" i="8"/>
  <c r="A814" i="5"/>
  <c r="A806" i="14"/>
  <c r="A806" i="13"/>
  <c r="A806" i="12"/>
  <c r="A806" i="11"/>
  <c r="A806" i="10"/>
  <c r="A806" i="8"/>
  <c r="A806" i="5"/>
  <c r="A798" i="14"/>
  <c r="A798" i="13"/>
  <c r="A798" i="12"/>
  <c r="A798" i="11"/>
  <c r="A798" i="10"/>
  <c r="A798" i="8"/>
  <c r="A798" i="5"/>
  <c r="A790" i="14"/>
  <c r="A790" i="13"/>
  <c r="A790" i="12"/>
  <c r="A790" i="11"/>
  <c r="A790" i="10"/>
  <c r="A790" i="8"/>
  <c r="A790" i="5"/>
  <c r="A782" i="14"/>
  <c r="A782" i="13"/>
  <c r="A782" i="12"/>
  <c r="A782" i="11"/>
  <c r="A782" i="10"/>
  <c r="A782" i="8"/>
  <c r="A782" i="5"/>
  <c r="A774" i="14"/>
  <c r="A774" i="13"/>
  <c r="A774" i="12"/>
  <c r="A774" i="11"/>
  <c r="A774" i="10"/>
  <c r="A774" i="8"/>
  <c r="A774" i="5"/>
  <c r="A766" i="14"/>
  <c r="A766" i="13"/>
  <c r="A766" i="12"/>
  <c r="A766" i="11"/>
  <c r="A766" i="10"/>
  <c r="A766" i="8"/>
  <c r="A766" i="5"/>
  <c r="A758" i="14"/>
  <c r="A758" i="13"/>
  <c r="A758" i="12"/>
  <c r="A758" i="11"/>
  <c r="A758" i="10"/>
  <c r="A758" i="8"/>
  <c r="A758" i="5"/>
  <c r="A750" i="14"/>
  <c r="A750" i="13"/>
  <c r="A750" i="12"/>
  <c r="A750" i="11"/>
  <c r="A750" i="10"/>
  <c r="A750" i="8"/>
  <c r="A750" i="5"/>
  <c r="A742" i="14"/>
  <c r="A742" i="13"/>
  <c r="A742" i="12"/>
  <c r="A742" i="11"/>
  <c r="A742" i="10"/>
  <c r="A742" i="8"/>
  <c r="A742" i="5"/>
  <c r="A734" i="14"/>
  <c r="A734" i="13"/>
  <c r="A734" i="12"/>
  <c r="A734" i="11"/>
  <c r="A734" i="10"/>
  <c r="A734" i="8"/>
  <c r="A734" i="5"/>
  <c r="A1096" i="14"/>
  <c r="A1096" i="13"/>
  <c r="A1096" i="12"/>
  <c r="A1096" i="11"/>
  <c r="A1096" i="8"/>
  <c r="A1096" i="10"/>
  <c r="A1096" i="5"/>
  <c r="A1040" i="14"/>
  <c r="A1040" i="13"/>
  <c r="A1040" i="12"/>
  <c r="A1040" i="11"/>
  <c r="A1040" i="10"/>
  <c r="A1040" i="8"/>
  <c r="A1040" i="5"/>
  <c r="A992" i="14"/>
  <c r="A992" i="13"/>
  <c r="A992" i="12"/>
  <c r="A992" i="11"/>
  <c r="A992" i="10"/>
  <c r="A992" i="8"/>
  <c r="A992" i="5"/>
  <c r="A1046" i="14"/>
  <c r="A1046" i="13"/>
  <c r="A1046" i="12"/>
  <c r="A1046" i="11"/>
  <c r="A1046" i="10"/>
  <c r="A1046" i="8"/>
  <c r="A1046" i="5"/>
  <c r="A1006" i="14"/>
  <c r="A1006" i="13"/>
  <c r="A1006" i="12"/>
  <c r="A1006" i="11"/>
  <c r="A1006" i="10"/>
  <c r="A1006" i="8"/>
  <c r="A1006" i="5"/>
  <c r="A974" i="14"/>
  <c r="A974" i="13"/>
  <c r="A974" i="12"/>
  <c r="A974" i="11"/>
  <c r="A974" i="10"/>
  <c r="A974" i="8"/>
  <c r="A974" i="5"/>
  <c r="A1093" i="14"/>
  <c r="A1093" i="13"/>
  <c r="A1093" i="12"/>
  <c r="A1093" i="11"/>
  <c r="A1093" i="8"/>
  <c r="A1093" i="5"/>
  <c r="A1093" i="10"/>
  <c r="A1085" i="14"/>
  <c r="A1085" i="13"/>
  <c r="A1085" i="12"/>
  <c r="A1085" i="11"/>
  <c r="A1085" i="10"/>
  <c r="A1085" i="8"/>
  <c r="A1085" i="5"/>
  <c r="A1077" i="14"/>
  <c r="A1077" i="13"/>
  <c r="A1077" i="12"/>
  <c r="A1077" i="11"/>
  <c r="A1077" i="8"/>
  <c r="A1077" i="10"/>
  <c r="A1077" i="5"/>
  <c r="A1069" i="14"/>
  <c r="A1069" i="13"/>
  <c r="A1069" i="12"/>
  <c r="A1069" i="11"/>
  <c r="A1069" i="10"/>
  <c r="A1069" i="8"/>
  <c r="A1069" i="5"/>
  <c r="A1061" i="14"/>
  <c r="A1061" i="13"/>
  <c r="A1061" i="12"/>
  <c r="A1061" i="11"/>
  <c r="A1061" i="8"/>
  <c r="A1061" i="10"/>
  <c r="A1061" i="5"/>
  <c r="A1053" i="14"/>
  <c r="A1053" i="13"/>
  <c r="A1053" i="12"/>
  <c r="A1053" i="11"/>
  <c r="A1053" i="10"/>
  <c r="A1053" i="8"/>
  <c r="A1053" i="5"/>
  <c r="A1045" i="14"/>
  <c r="A1045" i="13"/>
  <c r="A1045" i="12"/>
  <c r="A1045" i="11"/>
  <c r="A1045" i="8"/>
  <c r="A1045" i="10"/>
  <c r="A1045" i="5"/>
  <c r="A1037" i="14"/>
  <c r="A1037" i="13"/>
  <c r="A1037" i="12"/>
  <c r="A1037" i="11"/>
  <c r="A1037" i="10"/>
  <c r="A1037" i="8"/>
  <c r="A1037" i="5"/>
  <c r="A1029" i="14"/>
  <c r="A1029" i="13"/>
  <c r="A1029" i="12"/>
  <c r="A1029" i="11"/>
  <c r="A1029" i="8"/>
  <c r="A1029" i="10"/>
  <c r="A1029" i="5"/>
  <c r="A1021" i="14"/>
  <c r="A1021" i="13"/>
  <c r="A1021" i="12"/>
  <c r="A1021" i="11"/>
  <c r="A1021" i="10"/>
  <c r="A1021" i="8"/>
  <c r="A1021" i="5"/>
  <c r="A1013" i="14"/>
  <c r="A1013" i="13"/>
  <c r="A1013" i="12"/>
  <c r="A1013" i="11"/>
  <c r="A1013" i="8"/>
  <c r="A1013" i="5"/>
  <c r="A1013" i="10"/>
  <c r="A1005" i="14"/>
  <c r="A1005" i="13"/>
  <c r="A1005" i="12"/>
  <c r="A1005" i="11"/>
  <c r="A1005" i="10"/>
  <c r="A1005" i="8"/>
  <c r="A1005" i="5"/>
  <c r="A997" i="14"/>
  <c r="A997" i="13"/>
  <c r="A997" i="12"/>
  <c r="A997" i="11"/>
  <c r="A997" i="10"/>
  <c r="A997" i="8"/>
  <c r="A997" i="5"/>
  <c r="A989" i="14"/>
  <c r="A989" i="13"/>
  <c r="A989" i="12"/>
  <c r="A989" i="11"/>
  <c r="A989" i="10"/>
  <c r="A989" i="8"/>
  <c r="A989" i="5"/>
  <c r="A981" i="14"/>
  <c r="A981" i="13"/>
  <c r="A981" i="12"/>
  <c r="A981" i="11"/>
  <c r="A981" i="10"/>
  <c r="A981" i="8"/>
  <c r="A981" i="5"/>
  <c r="A973" i="14"/>
  <c r="A973" i="13"/>
  <c r="A973" i="12"/>
  <c r="A973" i="11"/>
  <c r="A973" i="10"/>
  <c r="A973" i="8"/>
  <c r="A973" i="5"/>
  <c r="A965" i="14"/>
  <c r="A965" i="13"/>
  <c r="A965" i="12"/>
  <c r="A965" i="11"/>
  <c r="A965" i="10"/>
  <c r="A965" i="8"/>
  <c r="A965" i="5"/>
  <c r="A957" i="14"/>
  <c r="A957" i="13"/>
  <c r="A957" i="12"/>
  <c r="A957" i="11"/>
  <c r="A957" i="10"/>
  <c r="A957" i="8"/>
  <c r="A957" i="5"/>
  <c r="A949" i="14"/>
  <c r="A949" i="13"/>
  <c r="A949" i="12"/>
  <c r="A949" i="11"/>
  <c r="A949" i="10"/>
  <c r="A949" i="8"/>
  <c r="A949" i="5"/>
  <c r="A941" i="14"/>
  <c r="A941" i="13"/>
  <c r="A941" i="12"/>
  <c r="A941" i="11"/>
  <c r="A941" i="10"/>
  <c r="A941" i="8"/>
  <c r="A941" i="5"/>
  <c r="A933" i="14"/>
  <c r="A933" i="13"/>
  <c r="A933" i="12"/>
  <c r="A933" i="11"/>
  <c r="A933" i="10"/>
  <c r="A933" i="8"/>
  <c r="A933" i="5"/>
  <c r="A925" i="14"/>
  <c r="A925" i="13"/>
  <c r="A925" i="12"/>
  <c r="A925" i="11"/>
  <c r="A925" i="10"/>
  <c r="A925" i="8"/>
  <c r="A925" i="5"/>
  <c r="A917" i="14"/>
  <c r="A917" i="13"/>
  <c r="A917" i="12"/>
  <c r="A917" i="11"/>
  <c r="A917" i="10"/>
  <c r="A917" i="8"/>
  <c r="A917" i="5"/>
  <c r="A909" i="14"/>
  <c r="A909" i="13"/>
  <c r="A909" i="12"/>
  <c r="A909" i="11"/>
  <c r="A909" i="10"/>
  <c r="A909" i="8"/>
  <c r="A909" i="5"/>
  <c r="A901" i="14"/>
  <c r="A901" i="13"/>
  <c r="A901" i="12"/>
  <c r="A901" i="11"/>
  <c r="A901" i="10"/>
  <c r="A901" i="8"/>
  <c r="A901" i="5"/>
  <c r="A893" i="14"/>
  <c r="A893" i="13"/>
  <c r="A893" i="12"/>
  <c r="A893" i="11"/>
  <c r="A893" i="10"/>
  <c r="A893" i="8"/>
  <c r="A893" i="5"/>
  <c r="A885" i="14"/>
  <c r="A885" i="13"/>
  <c r="A885" i="12"/>
  <c r="A885" i="11"/>
  <c r="A885" i="10"/>
  <c r="A885" i="8"/>
  <c r="A885" i="5"/>
  <c r="A877" i="14"/>
  <c r="A877" i="13"/>
  <c r="A877" i="12"/>
  <c r="A877" i="11"/>
  <c r="A877" i="10"/>
  <c r="A877" i="8"/>
  <c r="A877" i="5"/>
  <c r="A869" i="14"/>
  <c r="A869" i="13"/>
  <c r="A869" i="12"/>
  <c r="A869" i="11"/>
  <c r="A869" i="10"/>
  <c r="A869" i="8"/>
  <c r="A869" i="5"/>
  <c r="A861" i="14"/>
  <c r="A861" i="13"/>
  <c r="A861" i="12"/>
  <c r="A861" i="11"/>
  <c r="A861" i="10"/>
  <c r="A861" i="8"/>
  <c r="A861" i="5"/>
  <c r="A853" i="14"/>
  <c r="A853" i="13"/>
  <c r="A853" i="12"/>
  <c r="A853" i="11"/>
  <c r="A853" i="10"/>
  <c r="A853" i="8"/>
  <c r="A853" i="5"/>
  <c r="A845" i="14"/>
  <c r="A845" i="13"/>
  <c r="A845" i="12"/>
  <c r="A845" i="11"/>
  <c r="A845" i="10"/>
  <c r="A845" i="8"/>
  <c r="A845" i="5"/>
  <c r="A837" i="14"/>
  <c r="A837" i="13"/>
  <c r="A837" i="11"/>
  <c r="A837" i="12"/>
  <c r="A837" i="10"/>
  <c r="A837" i="8"/>
  <c r="A837" i="5"/>
  <c r="A829" i="14"/>
  <c r="A829" i="13"/>
  <c r="A829" i="12"/>
  <c r="A829" i="11"/>
  <c r="A829" i="10"/>
  <c r="A829" i="8"/>
  <c r="A829" i="5"/>
  <c r="A821" i="14"/>
  <c r="A821" i="13"/>
  <c r="A821" i="12"/>
  <c r="A821" i="11"/>
  <c r="A821" i="10"/>
  <c r="A821" i="8"/>
  <c r="A821" i="5"/>
  <c r="A813" i="14"/>
  <c r="A813" i="13"/>
  <c r="A813" i="12"/>
  <c r="A813" i="11"/>
  <c r="A813" i="10"/>
  <c r="A813" i="8"/>
  <c r="A813" i="5"/>
  <c r="A805" i="14"/>
  <c r="A805" i="13"/>
  <c r="A805" i="12"/>
  <c r="A805" i="11"/>
  <c r="A805" i="10"/>
  <c r="A805" i="8"/>
  <c r="A805" i="5"/>
  <c r="A797" i="14"/>
  <c r="A797" i="13"/>
  <c r="A797" i="12"/>
  <c r="A797" i="11"/>
  <c r="A797" i="10"/>
  <c r="A797" i="8"/>
  <c r="A797" i="5"/>
  <c r="A789" i="14"/>
  <c r="A789" i="13"/>
  <c r="A789" i="12"/>
  <c r="A789" i="11"/>
  <c r="A789" i="10"/>
  <c r="A789" i="8"/>
  <c r="A789" i="5"/>
  <c r="A781" i="14"/>
  <c r="A781" i="13"/>
  <c r="A781" i="12"/>
  <c r="A781" i="11"/>
  <c r="A781" i="10"/>
  <c r="A781" i="8"/>
  <c r="A781" i="5"/>
  <c r="A773" i="14"/>
  <c r="A773" i="13"/>
  <c r="A773" i="12"/>
  <c r="A773" i="11"/>
  <c r="A773" i="10"/>
  <c r="A773" i="8"/>
  <c r="A773" i="5"/>
  <c r="A765" i="14"/>
  <c r="A765" i="13"/>
  <c r="A765" i="12"/>
  <c r="A765" i="11"/>
  <c r="A765" i="10"/>
  <c r="A765" i="8"/>
  <c r="A765" i="5"/>
  <c r="A757" i="14"/>
  <c r="A757" i="13"/>
  <c r="A757" i="12"/>
  <c r="A757" i="11"/>
  <c r="A757" i="10"/>
  <c r="A757" i="8"/>
  <c r="A757" i="5"/>
  <c r="A749" i="14"/>
  <c r="A749" i="13"/>
  <c r="A749" i="12"/>
  <c r="A749" i="11"/>
  <c r="A749" i="10"/>
  <c r="A749" i="8"/>
  <c r="A749" i="5"/>
  <c r="A741" i="14"/>
  <c r="A741" i="12"/>
  <c r="A741" i="13"/>
  <c r="A741" i="11"/>
  <c r="A741" i="10"/>
  <c r="A741" i="8"/>
  <c r="A741" i="5"/>
  <c r="A733" i="14"/>
  <c r="A733" i="13"/>
  <c r="A733" i="12"/>
  <c r="A733" i="11"/>
  <c r="A733" i="10"/>
  <c r="A733" i="8"/>
  <c r="A733" i="5"/>
  <c r="E493" i="8"/>
  <c r="E421" i="8"/>
  <c r="E341" i="8"/>
  <c r="E253" i="8"/>
  <c r="E157" i="8"/>
  <c r="E61" i="8"/>
  <c r="E772" i="8"/>
  <c r="E304" i="8"/>
  <c r="E134" i="8"/>
  <c r="E172" i="8"/>
  <c r="E1052" i="8"/>
  <c r="E964" i="8"/>
  <c r="E876" i="8"/>
  <c r="E804" i="8"/>
  <c r="E716" i="8"/>
  <c r="E636" i="8"/>
  <c r="E564" i="8"/>
  <c r="E500" i="8"/>
  <c r="E428" i="8"/>
  <c r="E340" i="8"/>
  <c r="E260" i="8"/>
  <c r="E108" i="8"/>
  <c r="E1044" i="8"/>
  <c r="E706" i="8"/>
  <c r="E45" i="8"/>
  <c r="E126" i="8"/>
  <c r="E1051" i="8"/>
  <c r="E971" i="8"/>
  <c r="E883" i="8"/>
  <c r="E779" i="8"/>
  <c r="E595" i="8"/>
  <c r="E275" i="8"/>
  <c r="E512" i="8"/>
  <c r="E786" i="8"/>
  <c r="E378" i="8"/>
  <c r="A1048" i="14"/>
  <c r="A1048" i="13"/>
  <c r="A1048" i="12"/>
  <c r="A1048" i="11"/>
  <c r="A1048" i="8"/>
  <c r="A1048" i="10"/>
  <c r="A1048" i="5"/>
  <c r="A1094" i="14"/>
  <c r="A1094" i="13"/>
  <c r="A1094" i="12"/>
  <c r="A1094" i="11"/>
  <c r="A1094" i="10"/>
  <c r="A1094" i="8"/>
  <c r="A1094" i="5"/>
  <c r="A1054" i="14"/>
  <c r="A1054" i="13"/>
  <c r="A1054" i="12"/>
  <c r="A1054" i="11"/>
  <c r="A1054" i="10"/>
  <c r="A1054" i="8"/>
  <c r="A1054" i="5"/>
  <c r="A998" i="14"/>
  <c r="A998" i="13"/>
  <c r="A998" i="12"/>
  <c r="A998" i="11"/>
  <c r="A998" i="8"/>
  <c r="A998" i="5"/>
  <c r="A998" i="10"/>
  <c r="A966" i="14"/>
  <c r="A966" i="13"/>
  <c r="A966" i="12"/>
  <c r="A966" i="11"/>
  <c r="A966" i="10"/>
  <c r="A966" i="8"/>
  <c r="A966" i="5"/>
  <c r="A934" i="14"/>
  <c r="A934" i="13"/>
  <c r="A934" i="12"/>
  <c r="A934" i="11"/>
  <c r="A934" i="10"/>
  <c r="A934" i="8"/>
  <c r="A934" i="5"/>
  <c r="A1092" i="14"/>
  <c r="A1092" i="13"/>
  <c r="A1092" i="12"/>
  <c r="A1092" i="11"/>
  <c r="A1092" i="10"/>
  <c r="A1092" i="8"/>
  <c r="A1092" i="5"/>
  <c r="A1084" i="14"/>
  <c r="A1084" i="13"/>
  <c r="A1084" i="12"/>
  <c r="A1084" i="11"/>
  <c r="A1084" i="10"/>
  <c r="A1084" i="8"/>
  <c r="A1084" i="5"/>
  <c r="A1076" i="14"/>
  <c r="A1076" i="13"/>
  <c r="A1076" i="12"/>
  <c r="A1076" i="11"/>
  <c r="A1076" i="10"/>
  <c r="A1076" i="8"/>
  <c r="A1076" i="5"/>
  <c r="A1068" i="14"/>
  <c r="A1068" i="13"/>
  <c r="A1068" i="12"/>
  <c r="A1068" i="11"/>
  <c r="A1068" i="10"/>
  <c r="A1068" i="8"/>
  <c r="A1068" i="5"/>
  <c r="A1060" i="14"/>
  <c r="A1060" i="13"/>
  <c r="A1060" i="12"/>
  <c r="A1060" i="11"/>
  <c r="A1060" i="10"/>
  <c r="A1060" i="8"/>
  <c r="A1060" i="5"/>
  <c r="A1052" i="14"/>
  <c r="A1052" i="13"/>
  <c r="A1052" i="12"/>
  <c r="A1052" i="11"/>
  <c r="A1052" i="10"/>
  <c r="A1052" i="8"/>
  <c r="A1052" i="5"/>
  <c r="A1044" i="14"/>
  <c r="A1044" i="13"/>
  <c r="A1044" i="12"/>
  <c r="A1044" i="11"/>
  <c r="A1044" i="10"/>
  <c r="A1044" i="8"/>
  <c r="A1044" i="5"/>
  <c r="A1036" i="14"/>
  <c r="A1036" i="13"/>
  <c r="A1036" i="12"/>
  <c r="A1036" i="11"/>
  <c r="A1036" i="10"/>
  <c r="A1036" i="8"/>
  <c r="A1036" i="5"/>
  <c r="A1028" i="14"/>
  <c r="A1028" i="13"/>
  <c r="A1028" i="12"/>
  <c r="A1028" i="11"/>
  <c r="A1028" i="10"/>
  <c r="A1028" i="8"/>
  <c r="A1028" i="5"/>
  <c r="A1020" i="14"/>
  <c r="A1020" i="13"/>
  <c r="A1020" i="12"/>
  <c r="A1020" i="11"/>
  <c r="A1020" i="10"/>
  <c r="A1020" i="8"/>
  <c r="A1020" i="5"/>
  <c r="A1012" i="14"/>
  <c r="A1012" i="13"/>
  <c r="A1012" i="12"/>
  <c r="A1012" i="11"/>
  <c r="A1012" i="10"/>
  <c r="A1012" i="8"/>
  <c r="A1012" i="5"/>
  <c r="A1004" i="14"/>
  <c r="A1004" i="13"/>
  <c r="A1004" i="12"/>
  <c r="A1004" i="11"/>
  <c r="A1004" i="10"/>
  <c r="A1004" i="8"/>
  <c r="A1004" i="5"/>
  <c r="A996" i="14"/>
  <c r="A996" i="13"/>
  <c r="A996" i="12"/>
  <c r="A996" i="11"/>
  <c r="A996" i="10"/>
  <c r="A996" i="8"/>
  <c r="A996" i="5"/>
  <c r="A988" i="14"/>
  <c r="A988" i="13"/>
  <c r="A988" i="12"/>
  <c r="A988" i="11"/>
  <c r="A988" i="10"/>
  <c r="A988" i="8"/>
  <c r="A988" i="5"/>
  <c r="A980" i="14"/>
  <c r="A980" i="13"/>
  <c r="A980" i="12"/>
  <c r="A980" i="11"/>
  <c r="A980" i="10"/>
  <c r="A980" i="8"/>
  <c r="A980" i="5"/>
  <c r="A972" i="14"/>
  <c r="A972" i="13"/>
  <c r="A972" i="12"/>
  <c r="A972" i="11"/>
  <c r="A972" i="10"/>
  <c r="A972" i="8"/>
  <c r="A972" i="5"/>
  <c r="A964" i="14"/>
  <c r="A964" i="13"/>
  <c r="A964" i="11"/>
  <c r="A964" i="12"/>
  <c r="A964" i="10"/>
  <c r="A964" i="8"/>
  <c r="A964" i="5"/>
  <c r="A956" i="14"/>
  <c r="A956" i="13"/>
  <c r="A956" i="12"/>
  <c r="A956" i="11"/>
  <c r="A956" i="10"/>
  <c r="A956" i="8"/>
  <c r="A956" i="5"/>
  <c r="A948" i="14"/>
  <c r="A948" i="13"/>
  <c r="A948" i="12"/>
  <c r="A948" i="11"/>
  <c r="A948" i="10"/>
  <c r="A948" i="8"/>
  <c r="A948" i="5"/>
  <c r="A940" i="14"/>
  <c r="A940" i="13"/>
  <c r="A940" i="12"/>
  <c r="A940" i="11"/>
  <c r="A940" i="10"/>
  <c r="A940" i="8"/>
  <c r="A940" i="5"/>
  <c r="A932" i="14"/>
  <c r="A932" i="13"/>
  <c r="A932" i="12"/>
  <c r="A932" i="11"/>
  <c r="A932" i="10"/>
  <c r="A932" i="8"/>
  <c r="A932" i="5"/>
  <c r="A924" i="14"/>
  <c r="A924" i="13"/>
  <c r="A924" i="12"/>
  <c r="A924" i="11"/>
  <c r="A924" i="10"/>
  <c r="A924" i="8"/>
  <c r="A924" i="5"/>
  <c r="A916" i="14"/>
  <c r="A916" i="13"/>
  <c r="A916" i="12"/>
  <c r="A916" i="11"/>
  <c r="A916" i="10"/>
  <c r="A916" i="8"/>
  <c r="A916" i="5"/>
  <c r="A908" i="14"/>
  <c r="A908" i="13"/>
  <c r="A908" i="12"/>
  <c r="A908" i="11"/>
  <c r="A908" i="10"/>
  <c r="A908" i="8"/>
  <c r="A908" i="5"/>
  <c r="A900" i="14"/>
  <c r="A900" i="13"/>
  <c r="A900" i="12"/>
  <c r="A900" i="11"/>
  <c r="A900" i="10"/>
  <c r="A900" i="8"/>
  <c r="A900" i="5"/>
  <c r="A892" i="14"/>
  <c r="A892" i="13"/>
  <c r="A892" i="12"/>
  <c r="A892" i="11"/>
  <c r="A892" i="10"/>
  <c r="A892" i="8"/>
  <c r="A892" i="5"/>
  <c r="A884" i="14"/>
  <c r="A884" i="13"/>
  <c r="A884" i="12"/>
  <c r="A884" i="11"/>
  <c r="A884" i="10"/>
  <c r="A884" i="8"/>
  <c r="A884" i="5"/>
  <c r="A876" i="14"/>
  <c r="A876" i="13"/>
  <c r="A876" i="12"/>
  <c r="A876" i="11"/>
  <c r="A876" i="10"/>
  <c r="A876" i="8"/>
  <c r="A876" i="5"/>
  <c r="A868" i="14"/>
  <c r="A868" i="13"/>
  <c r="A868" i="12"/>
  <c r="A868" i="11"/>
  <c r="A868" i="10"/>
  <c r="A868" i="8"/>
  <c r="A868" i="5"/>
  <c r="A860" i="14"/>
  <c r="A860" i="13"/>
  <c r="A860" i="12"/>
  <c r="A860" i="11"/>
  <c r="A860" i="10"/>
  <c r="A860" i="8"/>
  <c r="A860" i="5"/>
  <c r="A852" i="14"/>
  <c r="A852" i="13"/>
  <c r="A852" i="12"/>
  <c r="A852" i="11"/>
  <c r="A852" i="10"/>
  <c r="A852" i="8"/>
  <c r="A852" i="5"/>
  <c r="A844" i="14"/>
  <c r="A844" i="13"/>
  <c r="A844" i="12"/>
  <c r="A844" i="11"/>
  <c r="A844" i="10"/>
  <c r="A844" i="8"/>
  <c r="A844" i="5"/>
  <c r="A836" i="14"/>
  <c r="A836" i="13"/>
  <c r="A836" i="12"/>
  <c r="A836" i="11"/>
  <c r="A836" i="10"/>
  <c r="A836" i="8"/>
  <c r="A836" i="5"/>
  <c r="A828" i="14"/>
  <c r="A828" i="13"/>
  <c r="A828" i="12"/>
  <c r="A828" i="11"/>
  <c r="A828" i="10"/>
  <c r="A828" i="8"/>
  <c r="A828" i="5"/>
  <c r="A820" i="14"/>
  <c r="A820" i="13"/>
  <c r="A820" i="12"/>
  <c r="A820" i="11"/>
  <c r="A820" i="10"/>
  <c r="A820" i="8"/>
  <c r="A820" i="5"/>
  <c r="A812" i="14"/>
  <c r="A812" i="13"/>
  <c r="A812" i="12"/>
  <c r="A812" i="11"/>
  <c r="A812" i="10"/>
  <c r="A812" i="8"/>
  <c r="A812" i="5"/>
  <c r="A804" i="14"/>
  <c r="A804" i="13"/>
  <c r="A804" i="12"/>
  <c r="A804" i="11"/>
  <c r="A804" i="10"/>
  <c r="A804" i="8"/>
  <c r="A804" i="5"/>
  <c r="A796" i="14"/>
  <c r="A796" i="13"/>
  <c r="A796" i="12"/>
  <c r="A796" i="11"/>
  <c r="A796" i="10"/>
  <c r="A796" i="8"/>
  <c r="A796" i="5"/>
  <c r="A788" i="14"/>
  <c r="A788" i="13"/>
  <c r="A788" i="12"/>
  <c r="A788" i="11"/>
  <c r="A788" i="10"/>
  <c r="A788" i="8"/>
  <c r="A788" i="5"/>
  <c r="A780" i="14"/>
  <c r="A780" i="13"/>
  <c r="A780" i="12"/>
  <c r="A780" i="11"/>
  <c r="A780" i="10"/>
  <c r="A780" i="8"/>
  <c r="A780" i="5"/>
  <c r="A772" i="14"/>
  <c r="A772" i="13"/>
  <c r="A772" i="12"/>
  <c r="A772" i="11"/>
  <c r="A772" i="10"/>
  <c r="A772" i="8"/>
  <c r="A772" i="5"/>
  <c r="A764" i="14"/>
  <c r="A764" i="13"/>
  <c r="A764" i="12"/>
  <c r="A764" i="11"/>
  <c r="A764" i="10"/>
  <c r="A764" i="8"/>
  <c r="A764" i="5"/>
  <c r="A756" i="14"/>
  <c r="A756" i="13"/>
  <c r="A756" i="12"/>
  <c r="A756" i="11"/>
  <c r="A756" i="10"/>
  <c r="A756" i="8"/>
  <c r="A756" i="5"/>
  <c r="A748" i="14"/>
  <c r="A748" i="13"/>
  <c r="A748" i="12"/>
  <c r="A748" i="11"/>
  <c r="A748" i="10"/>
  <c r="A748" i="8"/>
  <c r="A748" i="5"/>
  <c r="A740" i="14"/>
  <c r="A740" i="13"/>
  <c r="A740" i="12"/>
  <c r="A740" i="11"/>
  <c r="A740" i="10"/>
  <c r="A740" i="8"/>
  <c r="A740" i="5"/>
  <c r="E485" i="8"/>
  <c r="E413" i="8"/>
  <c r="E333" i="8"/>
  <c r="E245" i="8"/>
  <c r="E149" i="8"/>
  <c r="E553" i="8"/>
  <c r="E777" i="8"/>
  <c r="E267" i="8"/>
  <c r="E57" i="8"/>
  <c r="E257" i="8"/>
  <c r="E1036" i="8"/>
  <c r="E956" i="8"/>
  <c r="E868" i="8"/>
  <c r="E796" i="8"/>
  <c r="E700" i="8"/>
  <c r="E628" i="8"/>
  <c r="E556" i="8"/>
  <c r="E484" i="8"/>
  <c r="E420" i="8"/>
  <c r="E332" i="8"/>
  <c r="E244" i="8"/>
  <c r="E52" i="8"/>
  <c r="E942" i="8"/>
  <c r="E204" i="8"/>
  <c r="E4" i="8"/>
  <c r="E120" i="8"/>
  <c r="E1043" i="8"/>
  <c r="E963" i="8"/>
  <c r="E859" i="8"/>
  <c r="E771" i="8"/>
  <c r="E587" i="8"/>
  <c r="E259" i="8"/>
  <c r="E417" i="8"/>
  <c r="E762" i="8"/>
  <c r="E330" i="8"/>
  <c r="A1064" i="14"/>
  <c r="A1064" i="13"/>
  <c r="A1064" i="12"/>
  <c r="A1064" i="11"/>
  <c r="A1064" i="8"/>
  <c r="A1064" i="10"/>
  <c r="A1064" i="5"/>
  <c r="A1008" i="14"/>
  <c r="A1008" i="13"/>
  <c r="A1008" i="12"/>
  <c r="A1008" i="11"/>
  <c r="A1008" i="10"/>
  <c r="A1008" i="8"/>
  <c r="A1008" i="5"/>
  <c r="A1070" i="14"/>
  <c r="A1070" i="13"/>
  <c r="A1070" i="12"/>
  <c r="A1070" i="11"/>
  <c r="A1070" i="10"/>
  <c r="A1070" i="8"/>
  <c r="A1070" i="5"/>
  <c r="A1030" i="14"/>
  <c r="A1030" i="13"/>
  <c r="A1030" i="12"/>
  <c r="A1030" i="11"/>
  <c r="A1030" i="10"/>
  <c r="A1030" i="8"/>
  <c r="A1030" i="5"/>
  <c r="A982" i="14"/>
  <c r="A982" i="13"/>
  <c r="A982" i="12"/>
  <c r="A982" i="11"/>
  <c r="A982" i="10"/>
  <c r="A982" i="8"/>
  <c r="A982" i="5"/>
  <c r="A942" i="14"/>
  <c r="A942" i="13"/>
  <c r="A942" i="12"/>
  <c r="A942" i="11"/>
  <c r="A942" i="10"/>
  <c r="A942" i="8"/>
  <c r="A942" i="5"/>
  <c r="A1091" i="14"/>
  <c r="A1091" i="13"/>
  <c r="A1091" i="12"/>
  <c r="A1091" i="11"/>
  <c r="A1091" i="10"/>
  <c r="A1091" i="5"/>
  <c r="A1091" i="8"/>
  <c r="A1083" i="14"/>
  <c r="A1083" i="13"/>
  <c r="A1083" i="12"/>
  <c r="A1083" i="11"/>
  <c r="A1083" i="10"/>
  <c r="A1083" i="5"/>
  <c r="A1083" i="8"/>
  <c r="A1075" i="14"/>
  <c r="A1075" i="13"/>
  <c r="A1075" i="12"/>
  <c r="A1075" i="11"/>
  <c r="A1075" i="10"/>
  <c r="A1075" i="5"/>
  <c r="A1075" i="8"/>
  <c r="A1067" i="14"/>
  <c r="A1067" i="13"/>
  <c r="A1067" i="12"/>
  <c r="A1067" i="11"/>
  <c r="A1067" i="10"/>
  <c r="A1067" i="5"/>
  <c r="A1067" i="8"/>
  <c r="A1059" i="14"/>
  <c r="A1059" i="13"/>
  <c r="A1059" i="12"/>
  <c r="A1059" i="11"/>
  <c r="A1059" i="10"/>
  <c r="A1059" i="5"/>
  <c r="A1059" i="8"/>
  <c r="A1051" i="14"/>
  <c r="A1051" i="13"/>
  <c r="A1051" i="12"/>
  <c r="A1051" i="11"/>
  <c r="A1051" i="10"/>
  <c r="A1051" i="8"/>
  <c r="A1051" i="5"/>
  <c r="A1043" i="14"/>
  <c r="A1043" i="13"/>
  <c r="A1043" i="12"/>
  <c r="A1043" i="11"/>
  <c r="A1043" i="10"/>
  <c r="A1043" i="8"/>
  <c r="A1043" i="5"/>
  <c r="A1035" i="14"/>
  <c r="A1035" i="13"/>
  <c r="A1035" i="12"/>
  <c r="A1035" i="11"/>
  <c r="A1035" i="10"/>
  <c r="A1035" i="5"/>
  <c r="A1035" i="8"/>
  <c r="A1027" i="14"/>
  <c r="A1027" i="13"/>
  <c r="A1027" i="12"/>
  <c r="A1027" i="11"/>
  <c r="A1027" i="10"/>
  <c r="A1027" i="5"/>
  <c r="A1027" i="8"/>
  <c r="A1019" i="14"/>
  <c r="A1019" i="13"/>
  <c r="A1019" i="12"/>
  <c r="A1019" i="11"/>
  <c r="A1019" i="10"/>
  <c r="A1019" i="5"/>
  <c r="A1019" i="8"/>
  <c r="A1011" i="14"/>
  <c r="A1011" i="13"/>
  <c r="A1011" i="12"/>
  <c r="A1011" i="11"/>
  <c r="A1011" i="10"/>
  <c r="A1011" i="5"/>
  <c r="A1011" i="8"/>
  <c r="A1003" i="14"/>
  <c r="A1003" i="13"/>
  <c r="A1003" i="12"/>
  <c r="A1003" i="11"/>
  <c r="A1003" i="10"/>
  <c r="A1003" i="5"/>
  <c r="A1003" i="8"/>
  <c r="A995" i="14"/>
  <c r="A995" i="13"/>
  <c r="A995" i="12"/>
  <c r="A995" i="11"/>
  <c r="A995" i="10"/>
  <c r="A995" i="5"/>
  <c r="A995" i="8"/>
  <c r="A987" i="14"/>
  <c r="A987" i="13"/>
  <c r="A987" i="12"/>
  <c r="A987" i="11"/>
  <c r="A987" i="10"/>
  <c r="A987" i="8"/>
  <c r="A987" i="5"/>
  <c r="A979" i="14"/>
  <c r="A979" i="13"/>
  <c r="A979" i="12"/>
  <c r="A979" i="11"/>
  <c r="A979" i="10"/>
  <c r="A979" i="8"/>
  <c r="A979" i="5"/>
  <c r="A971" i="14"/>
  <c r="A971" i="13"/>
  <c r="A971" i="12"/>
  <c r="A971" i="11"/>
  <c r="A971" i="10"/>
  <c r="A971" i="5"/>
  <c r="A971" i="8"/>
  <c r="A963" i="14"/>
  <c r="A963" i="13"/>
  <c r="A963" i="12"/>
  <c r="A963" i="11"/>
  <c r="A963" i="10"/>
  <c r="A963" i="5"/>
  <c r="A963" i="8"/>
  <c r="A955" i="14"/>
  <c r="A955" i="13"/>
  <c r="A955" i="12"/>
  <c r="A955" i="11"/>
  <c r="A955" i="10"/>
  <c r="A955" i="5"/>
  <c r="A955" i="8"/>
  <c r="A947" i="14"/>
  <c r="A947" i="12"/>
  <c r="A947" i="13"/>
  <c r="A947" i="11"/>
  <c r="A947" i="10"/>
  <c r="A947" i="5"/>
  <c r="A947" i="8"/>
  <c r="A939" i="14"/>
  <c r="A939" i="13"/>
  <c r="A939" i="12"/>
  <c r="A939" i="11"/>
  <c r="A939" i="10"/>
  <c r="A939" i="5"/>
  <c r="A939" i="8"/>
  <c r="A931" i="14"/>
  <c r="A931" i="13"/>
  <c r="A931" i="12"/>
  <c r="A931" i="11"/>
  <c r="A931" i="10"/>
  <c r="A931" i="5"/>
  <c r="A931" i="8"/>
  <c r="A923" i="14"/>
  <c r="A923" i="13"/>
  <c r="A923" i="12"/>
  <c r="A923" i="11"/>
  <c r="A923" i="10"/>
  <c r="A923" i="8"/>
  <c r="A923" i="5"/>
  <c r="A915" i="14"/>
  <c r="A915" i="13"/>
  <c r="A915" i="12"/>
  <c r="A915" i="11"/>
  <c r="A915" i="10"/>
  <c r="A915" i="8"/>
  <c r="A915" i="5"/>
  <c r="A907" i="14"/>
  <c r="A907" i="13"/>
  <c r="A907" i="12"/>
  <c r="A907" i="11"/>
  <c r="A907" i="10"/>
  <c r="A907" i="5"/>
  <c r="A907" i="8"/>
  <c r="A899" i="14"/>
  <c r="A899" i="13"/>
  <c r="A899" i="12"/>
  <c r="A899" i="11"/>
  <c r="A899" i="10"/>
  <c r="A899" i="5"/>
  <c r="A899" i="8"/>
  <c r="A891" i="14"/>
  <c r="A891" i="13"/>
  <c r="A891" i="12"/>
  <c r="A891" i="11"/>
  <c r="A891" i="10"/>
  <c r="A891" i="5"/>
  <c r="A891" i="8"/>
  <c r="A883" i="14"/>
  <c r="A883" i="13"/>
  <c r="A883" i="12"/>
  <c r="A883" i="11"/>
  <c r="A883" i="10"/>
  <c r="A883" i="5"/>
  <c r="A883" i="8"/>
  <c r="A875" i="14"/>
  <c r="A875" i="13"/>
  <c r="A875" i="12"/>
  <c r="A875" i="11"/>
  <c r="A875" i="10"/>
  <c r="A875" i="5"/>
  <c r="A875" i="8"/>
  <c r="A867" i="14"/>
  <c r="A867" i="13"/>
  <c r="A867" i="12"/>
  <c r="A867" i="11"/>
  <c r="A867" i="10"/>
  <c r="A867" i="5"/>
  <c r="A867" i="8"/>
  <c r="A859" i="14"/>
  <c r="A859" i="12"/>
  <c r="A859" i="13"/>
  <c r="A859" i="11"/>
  <c r="A859" i="10"/>
  <c r="A859" i="8"/>
  <c r="A859" i="5"/>
  <c r="A851" i="14"/>
  <c r="A851" i="13"/>
  <c r="A851" i="12"/>
  <c r="A851" i="11"/>
  <c r="A851" i="10"/>
  <c r="A851" i="8"/>
  <c r="A851" i="5"/>
  <c r="A843" i="14"/>
  <c r="A843" i="13"/>
  <c r="A843" i="12"/>
  <c r="A843" i="11"/>
  <c r="A843" i="10"/>
  <c r="A843" i="5"/>
  <c r="A843" i="8"/>
  <c r="A835" i="14"/>
  <c r="A835" i="13"/>
  <c r="A835" i="12"/>
  <c r="A835" i="11"/>
  <c r="A835" i="10"/>
  <c r="A835" i="5"/>
  <c r="A835" i="8"/>
  <c r="A827" i="14"/>
  <c r="A827" i="13"/>
  <c r="A827" i="12"/>
  <c r="A827" i="11"/>
  <c r="A827" i="10"/>
  <c r="A827" i="5"/>
  <c r="A827" i="8"/>
  <c r="A819" i="14"/>
  <c r="A819" i="13"/>
  <c r="A819" i="12"/>
  <c r="A819" i="11"/>
  <c r="A819" i="10"/>
  <c r="A819" i="5"/>
  <c r="A819" i="8"/>
  <c r="A811" i="14"/>
  <c r="A811" i="13"/>
  <c r="A811" i="12"/>
  <c r="A811" i="11"/>
  <c r="A811" i="10"/>
  <c r="A811" i="5"/>
  <c r="A811" i="8"/>
  <c r="A803" i="14"/>
  <c r="A803" i="13"/>
  <c r="A803" i="12"/>
  <c r="A803" i="11"/>
  <c r="A803" i="10"/>
  <c r="A803" i="5"/>
  <c r="A803" i="8"/>
  <c r="A795" i="14"/>
  <c r="A795" i="13"/>
  <c r="A795" i="12"/>
  <c r="A795" i="11"/>
  <c r="A795" i="10"/>
  <c r="A795" i="8"/>
  <c r="A795" i="5"/>
  <c r="A787" i="14"/>
  <c r="A787" i="13"/>
  <c r="A787" i="12"/>
  <c r="A787" i="11"/>
  <c r="A787" i="10"/>
  <c r="A787" i="8"/>
  <c r="A787" i="5"/>
  <c r="A779" i="14"/>
  <c r="A779" i="13"/>
  <c r="A779" i="12"/>
  <c r="A779" i="11"/>
  <c r="A779" i="10"/>
  <c r="A779" i="5"/>
  <c r="A779" i="8"/>
  <c r="A771" i="14"/>
  <c r="A771" i="13"/>
  <c r="A771" i="12"/>
  <c r="A771" i="11"/>
  <c r="A771" i="10"/>
  <c r="A771" i="5"/>
  <c r="A771" i="8"/>
  <c r="A763" i="14"/>
  <c r="A763" i="13"/>
  <c r="A763" i="12"/>
  <c r="A763" i="11"/>
  <c r="A763" i="10"/>
  <c r="A763" i="5"/>
  <c r="A763" i="8"/>
  <c r="A755" i="14"/>
  <c r="A755" i="13"/>
  <c r="A755" i="12"/>
  <c r="A755" i="11"/>
  <c r="A755" i="10"/>
  <c r="A755" i="5"/>
  <c r="A755" i="8"/>
  <c r="A747" i="14"/>
  <c r="A747" i="13"/>
  <c r="A747" i="11"/>
  <c r="A747" i="12"/>
  <c r="A747" i="10"/>
  <c r="A747" i="5"/>
  <c r="A747" i="8"/>
  <c r="A739" i="14"/>
  <c r="A739" i="13"/>
  <c r="A739" i="12"/>
  <c r="A739" i="11"/>
  <c r="A739" i="10"/>
  <c r="A739" i="5"/>
  <c r="A739" i="8"/>
  <c r="E477" i="8"/>
  <c r="E405" i="8"/>
  <c r="E325" i="8"/>
  <c r="E229" i="8"/>
  <c r="E133" i="8"/>
  <c r="E239" i="8"/>
  <c r="E718" i="8"/>
  <c r="E60" i="8"/>
  <c r="E278" i="8"/>
  <c r="E124" i="8"/>
  <c r="E1028" i="8"/>
  <c r="E948" i="8"/>
  <c r="E860" i="8"/>
  <c r="E788" i="8"/>
  <c r="E692" i="8"/>
  <c r="E620" i="8"/>
  <c r="E548" i="8"/>
  <c r="E476" i="8"/>
  <c r="E412" i="8"/>
  <c r="E324" i="8"/>
  <c r="E236" i="8"/>
  <c r="E36" i="8"/>
  <c r="E785" i="8"/>
  <c r="E296" i="8"/>
  <c r="E416" i="8"/>
  <c r="E241" i="8"/>
  <c r="E1035" i="8"/>
  <c r="E947" i="8"/>
  <c r="E843" i="8"/>
  <c r="E763" i="8"/>
  <c r="E555" i="8"/>
  <c r="E203" i="8"/>
  <c r="E189" i="8"/>
  <c r="E714" i="8"/>
  <c r="E186" i="8"/>
  <c r="A1072" i="14"/>
  <c r="A1072" i="13"/>
  <c r="A1072" i="12"/>
  <c r="A1072" i="11"/>
  <c r="A1072" i="10"/>
  <c r="A1072" i="8"/>
  <c r="A1072" i="5"/>
  <c r="A1016" i="14"/>
  <c r="A1016" i="13"/>
  <c r="A1016" i="12"/>
  <c r="A1016" i="11"/>
  <c r="A1016" i="8"/>
  <c r="A1016" i="10"/>
  <c r="A1016" i="5"/>
  <c r="A1078" i="14"/>
  <c r="A1078" i="13"/>
  <c r="A1078" i="12"/>
  <c r="A1078" i="11"/>
  <c r="A1078" i="10"/>
  <c r="A1078" i="8"/>
  <c r="A1078" i="5"/>
  <c r="A1038" i="14"/>
  <c r="A1038" i="13"/>
  <c r="A1038" i="11"/>
  <c r="A1038" i="12"/>
  <c r="A1038" i="10"/>
  <c r="A1038" i="8"/>
  <c r="A1038" i="5"/>
  <c r="A990" i="14"/>
  <c r="A990" i="13"/>
  <c r="A990" i="12"/>
  <c r="A990" i="11"/>
  <c r="A990" i="10"/>
  <c r="A990" i="8"/>
  <c r="A990" i="5"/>
  <c r="A950" i="14"/>
  <c r="A950" i="13"/>
  <c r="A950" i="12"/>
  <c r="A950" i="11"/>
  <c r="A950" i="10"/>
  <c r="A950" i="8"/>
  <c r="A950" i="5"/>
  <c r="A1090" i="14"/>
  <c r="A1090" i="13"/>
  <c r="A1090" i="12"/>
  <c r="A1090" i="11"/>
  <c r="A1090" i="10"/>
  <c r="A1090" i="8"/>
  <c r="A1090" i="5"/>
  <c r="A1082" i="14"/>
  <c r="A1082" i="13"/>
  <c r="A1082" i="12"/>
  <c r="A1082" i="11"/>
  <c r="A1082" i="10"/>
  <c r="A1082" i="8"/>
  <c r="A1082" i="5"/>
  <c r="A1074" i="14"/>
  <c r="A1074" i="13"/>
  <c r="A1074" i="12"/>
  <c r="A1074" i="11"/>
  <c r="A1074" i="10"/>
  <c r="A1074" i="8"/>
  <c r="A1074" i="5"/>
  <c r="A1066" i="14"/>
  <c r="A1066" i="13"/>
  <c r="A1066" i="11"/>
  <c r="A1066" i="12"/>
  <c r="A1066" i="10"/>
  <c r="A1066" i="8"/>
  <c r="A1066" i="5"/>
  <c r="A1058" i="14"/>
  <c r="A1058" i="13"/>
  <c r="A1058" i="12"/>
  <c r="A1058" i="11"/>
  <c r="A1058" i="10"/>
  <c r="A1058" i="8"/>
  <c r="A1058" i="5"/>
  <c r="A1050" i="14"/>
  <c r="A1050" i="13"/>
  <c r="A1050" i="12"/>
  <c r="A1050" i="11"/>
  <c r="A1050" i="10"/>
  <c r="A1050" i="8"/>
  <c r="A1050" i="5"/>
  <c r="A1042" i="14"/>
  <c r="A1042" i="13"/>
  <c r="A1042" i="12"/>
  <c r="A1042" i="11"/>
  <c r="A1042" i="10"/>
  <c r="A1042" i="8"/>
  <c r="A1042" i="5"/>
  <c r="A1034" i="14"/>
  <c r="A1034" i="13"/>
  <c r="A1034" i="12"/>
  <c r="A1034" i="11"/>
  <c r="A1034" i="10"/>
  <c r="A1034" i="8"/>
  <c r="A1034" i="5"/>
  <c r="A1026" i="14"/>
  <c r="A1026" i="13"/>
  <c r="A1026" i="12"/>
  <c r="A1026" i="11"/>
  <c r="A1026" i="10"/>
  <c r="A1026" i="8"/>
  <c r="A1026" i="5"/>
  <c r="A1018" i="14"/>
  <c r="A1018" i="13"/>
  <c r="A1018" i="12"/>
  <c r="A1018" i="11"/>
  <c r="A1018" i="10"/>
  <c r="A1018" i="8"/>
  <c r="A1018" i="5"/>
  <c r="A1010" i="14"/>
  <c r="A1010" i="13"/>
  <c r="A1010" i="12"/>
  <c r="A1010" i="11"/>
  <c r="A1010" i="10"/>
  <c r="A1010" i="8"/>
  <c r="A1010" i="5"/>
  <c r="A1002" i="14"/>
  <c r="A1002" i="13"/>
  <c r="A1002" i="12"/>
  <c r="A1002" i="11"/>
  <c r="A1002" i="10"/>
  <c r="A1002" i="8"/>
  <c r="A1002" i="5"/>
  <c r="A994" i="14"/>
  <c r="A994" i="13"/>
  <c r="A994" i="12"/>
  <c r="A994" i="11"/>
  <c r="A994" i="10"/>
  <c r="A994" i="8"/>
  <c r="A994" i="5"/>
  <c r="A986" i="14"/>
  <c r="A986" i="13"/>
  <c r="A986" i="12"/>
  <c r="A986" i="11"/>
  <c r="A986" i="8"/>
  <c r="A986" i="5"/>
  <c r="A986" i="10"/>
  <c r="A978" i="14"/>
  <c r="A978" i="13"/>
  <c r="A978" i="12"/>
  <c r="A978" i="11"/>
  <c r="A978" i="8"/>
  <c r="A978" i="10"/>
  <c r="A978" i="5"/>
  <c r="A970" i="14"/>
  <c r="A970" i="13"/>
  <c r="A970" i="12"/>
  <c r="A970" i="11"/>
  <c r="A970" i="8"/>
  <c r="A970" i="10"/>
  <c r="A970" i="5"/>
  <c r="A962" i="14"/>
  <c r="A962" i="13"/>
  <c r="A962" i="12"/>
  <c r="A962" i="11"/>
  <c r="A962" i="8"/>
  <c r="A962" i="10"/>
  <c r="A962" i="5"/>
  <c r="A954" i="14"/>
  <c r="A954" i="13"/>
  <c r="A954" i="12"/>
  <c r="A954" i="11"/>
  <c r="A954" i="8"/>
  <c r="A954" i="10"/>
  <c r="A954" i="5"/>
  <c r="A946" i="14"/>
  <c r="A946" i="13"/>
  <c r="A946" i="12"/>
  <c r="A946" i="11"/>
  <c r="A946" i="8"/>
  <c r="A946" i="10"/>
  <c r="A946" i="5"/>
  <c r="A938" i="14"/>
  <c r="A938" i="13"/>
  <c r="A938" i="12"/>
  <c r="A938" i="11"/>
  <c r="A938" i="8"/>
  <c r="A938" i="10"/>
  <c r="A938" i="5"/>
  <c r="A930" i="14"/>
  <c r="A930" i="13"/>
  <c r="A930" i="12"/>
  <c r="A930" i="11"/>
  <c r="A930" i="8"/>
  <c r="A930" i="10"/>
  <c r="A930" i="5"/>
  <c r="A922" i="14"/>
  <c r="A922" i="13"/>
  <c r="A922" i="12"/>
  <c r="A922" i="11"/>
  <c r="A922" i="8"/>
  <c r="A922" i="10"/>
  <c r="A922" i="5"/>
  <c r="A914" i="14"/>
  <c r="A914" i="13"/>
  <c r="A914" i="12"/>
  <c r="A914" i="11"/>
  <c r="A914" i="8"/>
  <c r="A914" i="10"/>
  <c r="A914" i="5"/>
  <c r="A906" i="14"/>
  <c r="A906" i="13"/>
  <c r="A906" i="12"/>
  <c r="A906" i="11"/>
  <c r="A906" i="8"/>
  <c r="A906" i="10"/>
  <c r="A906" i="5"/>
  <c r="A898" i="14"/>
  <c r="A898" i="13"/>
  <c r="A898" i="12"/>
  <c r="A898" i="11"/>
  <c r="A898" i="8"/>
  <c r="A898" i="10"/>
  <c r="A898" i="5"/>
  <c r="A890" i="14"/>
  <c r="A890" i="13"/>
  <c r="A890" i="12"/>
  <c r="A890" i="11"/>
  <c r="A890" i="8"/>
  <c r="A890" i="10"/>
  <c r="A890" i="5"/>
  <c r="A882" i="14"/>
  <c r="A882" i="13"/>
  <c r="A882" i="12"/>
  <c r="A882" i="11"/>
  <c r="A882" i="8"/>
  <c r="A882" i="10"/>
  <c r="A882" i="5"/>
  <c r="A874" i="14"/>
  <c r="A874" i="13"/>
  <c r="A874" i="12"/>
  <c r="A874" i="11"/>
  <c r="A874" i="8"/>
  <c r="A874" i="10"/>
  <c r="A874" i="5"/>
  <c r="A866" i="14"/>
  <c r="A866" i="13"/>
  <c r="A866" i="12"/>
  <c r="A866" i="11"/>
  <c r="A866" i="8"/>
  <c r="A866" i="10"/>
  <c r="A866" i="5"/>
  <c r="A858" i="14"/>
  <c r="A858" i="13"/>
  <c r="A858" i="12"/>
  <c r="A858" i="11"/>
  <c r="A858" i="8"/>
  <c r="A858" i="10"/>
  <c r="A858" i="5"/>
  <c r="A850" i="14"/>
  <c r="A850" i="13"/>
  <c r="A850" i="12"/>
  <c r="A850" i="11"/>
  <c r="A850" i="8"/>
  <c r="A850" i="10"/>
  <c r="A850" i="5"/>
  <c r="A842" i="14"/>
  <c r="A842" i="13"/>
  <c r="A842" i="12"/>
  <c r="A842" i="11"/>
  <c r="A842" i="8"/>
  <c r="A842" i="10"/>
  <c r="A842" i="5"/>
  <c r="A834" i="14"/>
  <c r="A834" i="13"/>
  <c r="A834" i="12"/>
  <c r="A834" i="11"/>
  <c r="A834" i="8"/>
  <c r="A834" i="10"/>
  <c r="A834" i="5"/>
  <c r="A826" i="14"/>
  <c r="A826" i="13"/>
  <c r="A826" i="12"/>
  <c r="A826" i="11"/>
  <c r="A826" i="8"/>
  <c r="A826" i="10"/>
  <c r="A826" i="5"/>
  <c r="A818" i="14"/>
  <c r="A818" i="13"/>
  <c r="A818" i="12"/>
  <c r="A818" i="11"/>
  <c r="A818" i="8"/>
  <c r="A818" i="10"/>
  <c r="A818" i="5"/>
  <c r="A810" i="14"/>
  <c r="A810" i="13"/>
  <c r="A810" i="12"/>
  <c r="A810" i="11"/>
  <c r="A810" i="8"/>
  <c r="A810" i="10"/>
  <c r="A810" i="5"/>
  <c r="A802" i="14"/>
  <c r="A802" i="13"/>
  <c r="A802" i="12"/>
  <c r="A802" i="11"/>
  <c r="A802" i="8"/>
  <c r="A802" i="10"/>
  <c r="A802" i="5"/>
  <c r="A794" i="14"/>
  <c r="A794" i="13"/>
  <c r="A794" i="12"/>
  <c r="A794" i="11"/>
  <c r="A794" i="8"/>
  <c r="A794" i="10"/>
  <c r="A794" i="5"/>
  <c r="A786" i="14"/>
  <c r="A786" i="13"/>
  <c r="A786" i="12"/>
  <c r="A786" i="11"/>
  <c r="A786" i="8"/>
  <c r="A786" i="10"/>
  <c r="A786" i="5"/>
  <c r="A778" i="14"/>
  <c r="A778" i="13"/>
  <c r="A778" i="12"/>
  <c r="A778" i="11"/>
  <c r="A778" i="8"/>
  <c r="A778" i="10"/>
  <c r="A778" i="5"/>
  <c r="A770" i="14"/>
  <c r="A770" i="13"/>
  <c r="A770" i="12"/>
  <c r="A770" i="11"/>
  <c r="A770" i="8"/>
  <c r="A770" i="10"/>
  <c r="A770" i="5"/>
  <c r="A762" i="14"/>
  <c r="A762" i="13"/>
  <c r="A762" i="12"/>
  <c r="A762" i="11"/>
  <c r="A762" i="8"/>
  <c r="A762" i="10"/>
  <c r="A762" i="5"/>
  <c r="A754" i="14"/>
  <c r="A754" i="13"/>
  <c r="A754" i="12"/>
  <c r="A754" i="11"/>
  <c r="A754" i="8"/>
  <c r="A754" i="10"/>
  <c r="A754" i="5"/>
  <c r="A746" i="14"/>
  <c r="A746" i="13"/>
  <c r="A746" i="12"/>
  <c r="A746" i="11"/>
  <c r="A746" i="8"/>
  <c r="A746" i="10"/>
  <c r="A746" i="5"/>
  <c r="A738" i="14"/>
  <c r="A738" i="13"/>
  <c r="A738" i="12"/>
  <c r="A738" i="11"/>
  <c r="A738" i="8"/>
  <c r="A738" i="10"/>
  <c r="A738" i="5"/>
  <c r="A1056" i="14"/>
  <c r="A1056" i="13"/>
  <c r="A1056" i="12"/>
  <c r="A1056" i="11"/>
  <c r="A1056" i="10"/>
  <c r="A1056" i="8"/>
  <c r="A1056" i="5"/>
  <c r="A1000" i="14"/>
  <c r="A1000" i="13"/>
  <c r="A1000" i="11"/>
  <c r="A1000" i="12"/>
  <c r="A1000" i="8"/>
  <c r="A1000" i="10"/>
  <c r="A1000" i="5"/>
  <c r="A1062" i="14"/>
  <c r="A1062" i="13"/>
  <c r="A1062" i="12"/>
  <c r="A1062" i="11"/>
  <c r="A1062" i="10"/>
  <c r="A1062" i="8"/>
  <c r="A1062" i="5"/>
  <c r="A1014" i="14"/>
  <c r="A1014" i="13"/>
  <c r="A1014" i="11"/>
  <c r="A1014" i="12"/>
  <c r="A1014" i="10"/>
  <c r="A1014" i="8"/>
  <c r="A1014" i="5"/>
  <c r="A1097" i="14"/>
  <c r="A1097" i="13"/>
  <c r="A1097" i="12"/>
  <c r="A1097" i="11"/>
  <c r="A1097" i="10"/>
  <c r="A1097" i="8"/>
  <c r="A1097" i="5"/>
  <c r="A1089" i="14"/>
  <c r="A1089" i="13"/>
  <c r="A1089" i="12"/>
  <c r="A1089" i="11"/>
  <c r="A1089" i="10"/>
  <c r="A1089" i="8"/>
  <c r="A1089" i="5"/>
  <c r="A1081" i="14"/>
  <c r="A1081" i="13"/>
  <c r="A1081" i="12"/>
  <c r="A1081" i="11"/>
  <c r="A1081" i="10"/>
  <c r="A1081" i="8"/>
  <c r="A1081" i="5"/>
  <c r="A1073" i="14"/>
  <c r="A1073" i="13"/>
  <c r="A1073" i="12"/>
  <c r="A1073" i="11"/>
  <c r="A1073" i="10"/>
  <c r="A1073" i="8"/>
  <c r="A1073" i="5"/>
  <c r="A1065" i="14"/>
  <c r="A1065" i="13"/>
  <c r="A1065" i="12"/>
  <c r="A1065" i="11"/>
  <c r="A1065" i="10"/>
  <c r="A1065" i="8"/>
  <c r="A1065" i="5"/>
  <c r="A1057" i="14"/>
  <c r="A1057" i="13"/>
  <c r="A1057" i="12"/>
  <c r="A1057" i="11"/>
  <c r="A1057" i="10"/>
  <c r="A1057" i="8"/>
  <c r="A1057" i="5"/>
  <c r="A1049" i="14"/>
  <c r="A1049" i="13"/>
  <c r="A1049" i="12"/>
  <c r="A1049" i="11"/>
  <c r="A1049" i="10"/>
  <c r="A1049" i="8"/>
  <c r="A1049" i="5"/>
  <c r="A1041" i="14"/>
  <c r="A1041" i="13"/>
  <c r="A1041" i="12"/>
  <c r="A1041" i="11"/>
  <c r="A1041" i="10"/>
  <c r="A1041" i="8"/>
  <c r="A1041" i="5"/>
  <c r="A1033" i="14"/>
  <c r="A1033" i="13"/>
  <c r="A1033" i="12"/>
  <c r="A1033" i="11"/>
  <c r="A1033" i="10"/>
  <c r="A1033" i="8"/>
  <c r="A1033" i="5"/>
  <c r="A1025" i="14"/>
  <c r="A1025" i="13"/>
  <c r="A1025" i="12"/>
  <c r="A1025" i="11"/>
  <c r="A1025" i="10"/>
  <c r="A1025" i="8"/>
  <c r="A1025" i="5"/>
  <c r="A1017" i="14"/>
  <c r="A1017" i="13"/>
  <c r="A1017" i="12"/>
  <c r="A1017" i="11"/>
  <c r="A1017" i="10"/>
  <c r="A1017" i="8"/>
  <c r="A1017" i="5"/>
  <c r="A1009" i="14"/>
  <c r="A1009" i="13"/>
  <c r="A1009" i="12"/>
  <c r="A1009" i="11"/>
  <c r="A1009" i="10"/>
  <c r="A1009" i="8"/>
  <c r="A1009" i="5"/>
  <c r="A1001" i="14"/>
  <c r="A1001" i="13"/>
  <c r="A1001" i="12"/>
  <c r="A1001" i="11"/>
  <c r="A1001" i="10"/>
  <c r="A1001" i="8"/>
  <c r="A1001" i="5"/>
  <c r="A993" i="14"/>
  <c r="A993" i="13"/>
  <c r="A993" i="12"/>
  <c r="A993" i="11"/>
  <c r="A993" i="10"/>
  <c r="A993" i="8"/>
  <c r="A993" i="5"/>
  <c r="A985" i="14"/>
  <c r="A985" i="13"/>
  <c r="A985" i="12"/>
  <c r="A985" i="11"/>
  <c r="A985" i="10"/>
  <c r="A985" i="8"/>
  <c r="A985" i="5"/>
  <c r="A977" i="14"/>
  <c r="A977" i="13"/>
  <c r="A977" i="12"/>
  <c r="A977" i="11"/>
  <c r="A977" i="8"/>
  <c r="A977" i="10"/>
  <c r="A977" i="5"/>
  <c r="A969" i="14"/>
  <c r="A969" i="13"/>
  <c r="A969" i="12"/>
  <c r="A969" i="11"/>
  <c r="A969" i="8"/>
  <c r="A969" i="10"/>
  <c r="A969" i="5"/>
  <c r="A961" i="14"/>
  <c r="A961" i="13"/>
  <c r="A961" i="12"/>
  <c r="A961" i="11"/>
  <c r="A961" i="8"/>
  <c r="A961" i="10"/>
  <c r="A961" i="5"/>
  <c r="A953" i="14"/>
  <c r="A953" i="13"/>
  <c r="A953" i="12"/>
  <c r="A953" i="11"/>
  <c r="A953" i="8"/>
  <c r="A953" i="10"/>
  <c r="A953" i="5"/>
  <c r="A945" i="14"/>
  <c r="A945" i="13"/>
  <c r="A945" i="12"/>
  <c r="A945" i="11"/>
  <c r="A945" i="8"/>
  <c r="A945" i="10"/>
  <c r="A945" i="5"/>
  <c r="A937" i="14"/>
  <c r="A937" i="13"/>
  <c r="A937" i="12"/>
  <c r="A937" i="11"/>
  <c r="A937" i="8"/>
  <c r="A937" i="10"/>
  <c r="A937" i="5"/>
  <c r="A929" i="14"/>
  <c r="A929" i="13"/>
  <c r="A929" i="12"/>
  <c r="A929" i="11"/>
  <c r="A929" i="8"/>
  <c r="A929" i="10"/>
  <c r="A929" i="5"/>
  <c r="A921" i="14"/>
  <c r="A921" i="13"/>
  <c r="A921" i="12"/>
  <c r="A921" i="11"/>
  <c r="A921" i="8"/>
  <c r="A921" i="10"/>
  <c r="A921" i="5"/>
  <c r="A913" i="14"/>
  <c r="A913" i="13"/>
  <c r="A913" i="12"/>
  <c r="A913" i="11"/>
  <c r="A913" i="8"/>
  <c r="A913" i="10"/>
  <c r="A913" i="5"/>
  <c r="A905" i="14"/>
  <c r="A905" i="13"/>
  <c r="A905" i="12"/>
  <c r="A905" i="11"/>
  <c r="A905" i="8"/>
  <c r="A905" i="10"/>
  <c r="A905" i="5"/>
  <c r="A897" i="14"/>
  <c r="A897" i="13"/>
  <c r="A897" i="12"/>
  <c r="A897" i="11"/>
  <c r="A897" i="8"/>
  <c r="A897" i="10"/>
  <c r="A897" i="5"/>
  <c r="A889" i="14"/>
  <c r="A889" i="13"/>
  <c r="A889" i="12"/>
  <c r="A889" i="11"/>
  <c r="A889" i="8"/>
  <c r="A889" i="10"/>
  <c r="A889" i="5"/>
  <c r="A881" i="14"/>
  <c r="A881" i="13"/>
  <c r="A881" i="12"/>
  <c r="A881" i="11"/>
  <c r="A881" i="8"/>
  <c r="A881" i="10"/>
  <c r="A881" i="5"/>
  <c r="A873" i="14"/>
  <c r="A873" i="13"/>
  <c r="A873" i="12"/>
  <c r="A873" i="11"/>
  <c r="A873" i="8"/>
  <c r="A873" i="10"/>
  <c r="A873" i="5"/>
  <c r="A865" i="14"/>
  <c r="A865" i="13"/>
  <c r="A865" i="12"/>
  <c r="A865" i="11"/>
  <c r="A865" i="8"/>
  <c r="A865" i="10"/>
  <c r="A865" i="5"/>
  <c r="A857" i="14"/>
  <c r="A857" i="13"/>
  <c r="A857" i="12"/>
  <c r="A857" i="11"/>
  <c r="A857" i="8"/>
  <c r="A857" i="10"/>
  <c r="A857" i="5"/>
  <c r="A849" i="14"/>
  <c r="A849" i="13"/>
  <c r="A849" i="12"/>
  <c r="A849" i="11"/>
  <c r="A849" i="8"/>
  <c r="A849" i="10"/>
  <c r="A849" i="5"/>
  <c r="A841" i="14"/>
  <c r="A841" i="13"/>
  <c r="A841" i="12"/>
  <c r="A841" i="11"/>
  <c r="A841" i="8"/>
  <c r="A841" i="10"/>
  <c r="A841" i="5"/>
  <c r="A833" i="14"/>
  <c r="A833" i="13"/>
  <c r="A833" i="12"/>
  <c r="A833" i="11"/>
  <c r="A833" i="8"/>
  <c r="A833" i="10"/>
  <c r="A833" i="5"/>
  <c r="A825" i="14"/>
  <c r="A825" i="13"/>
  <c r="A825" i="12"/>
  <c r="A825" i="11"/>
  <c r="A825" i="8"/>
  <c r="A825" i="10"/>
  <c r="A825" i="5"/>
  <c r="A817" i="14"/>
  <c r="A817" i="13"/>
  <c r="A817" i="12"/>
  <c r="A817" i="11"/>
  <c r="A817" i="8"/>
  <c r="A817" i="10"/>
  <c r="A817" i="5"/>
  <c r="A809" i="14"/>
  <c r="A809" i="13"/>
  <c r="A809" i="12"/>
  <c r="A809" i="11"/>
  <c r="A809" i="8"/>
  <c r="A809" i="10"/>
  <c r="A809" i="5"/>
  <c r="A801" i="14"/>
  <c r="A801" i="13"/>
  <c r="A801" i="12"/>
  <c r="A801" i="11"/>
  <c r="A801" i="8"/>
  <c r="A801" i="10"/>
  <c r="A801" i="5"/>
  <c r="A793" i="14"/>
  <c r="A793" i="13"/>
  <c r="A793" i="12"/>
  <c r="A793" i="11"/>
  <c r="A793" i="8"/>
  <c r="A793" i="10"/>
  <c r="A793" i="5"/>
  <c r="A785" i="14"/>
  <c r="A785" i="13"/>
  <c r="A785" i="12"/>
  <c r="A785" i="11"/>
  <c r="A785" i="8"/>
  <c r="A785" i="10"/>
  <c r="A785" i="5"/>
  <c r="A777" i="14"/>
  <c r="A777" i="13"/>
  <c r="A777" i="12"/>
  <c r="A777" i="11"/>
  <c r="A777" i="8"/>
  <c r="A777" i="10"/>
  <c r="A777" i="5"/>
  <c r="A769" i="14"/>
  <c r="A769" i="13"/>
  <c r="A769" i="12"/>
  <c r="A769" i="11"/>
  <c r="A769" i="8"/>
  <c r="A769" i="10"/>
  <c r="A769" i="5"/>
  <c r="A761" i="14"/>
  <c r="A761" i="13"/>
  <c r="A761" i="12"/>
  <c r="A761" i="11"/>
  <c r="A761" i="8"/>
  <c r="A761" i="10"/>
  <c r="A761" i="5"/>
  <c r="A753" i="14"/>
  <c r="A753" i="13"/>
  <c r="A753" i="12"/>
  <c r="A753" i="11"/>
  <c r="A753" i="8"/>
  <c r="A753" i="10"/>
  <c r="A753" i="5"/>
  <c r="A745" i="14"/>
  <c r="A745" i="13"/>
  <c r="A745" i="12"/>
  <c r="A745" i="11"/>
  <c r="A745" i="8"/>
  <c r="A745" i="10"/>
  <c r="A745" i="5"/>
  <c r="A737" i="14"/>
  <c r="A737" i="13"/>
  <c r="A737" i="12"/>
  <c r="A737" i="11"/>
  <c r="A737" i="8"/>
  <c r="A737" i="10"/>
  <c r="A737" i="5"/>
  <c r="A1088" i="14"/>
  <c r="A1088" i="13"/>
  <c r="A1088" i="12"/>
  <c r="A1088" i="11"/>
  <c r="A1088" i="10"/>
  <c r="A1088" i="8"/>
  <c r="A1088" i="5"/>
  <c r="A1032" i="14"/>
  <c r="A1032" i="13"/>
  <c r="A1032" i="12"/>
  <c r="A1032" i="11"/>
  <c r="A1032" i="8"/>
  <c r="A1032" i="10"/>
  <c r="A1032" i="5"/>
  <c r="A976" i="14"/>
  <c r="A976" i="13"/>
  <c r="A976" i="12"/>
  <c r="A976" i="11"/>
  <c r="A976" i="10"/>
  <c r="A976" i="8"/>
  <c r="A976" i="5"/>
  <c r="A960" i="14"/>
  <c r="A960" i="13"/>
  <c r="A960" i="12"/>
  <c r="A960" i="11"/>
  <c r="A960" i="10"/>
  <c r="A960" i="8"/>
  <c r="A960" i="5"/>
  <c r="A944" i="14"/>
  <c r="A944" i="13"/>
  <c r="A944" i="12"/>
  <c r="A944" i="11"/>
  <c r="A944" i="10"/>
  <c r="A944" i="8"/>
  <c r="A944" i="5"/>
  <c r="A936" i="14"/>
  <c r="A936" i="13"/>
  <c r="A936" i="12"/>
  <c r="A936" i="11"/>
  <c r="A936" i="10"/>
  <c r="A936" i="8"/>
  <c r="A936" i="5"/>
  <c r="A928" i="14"/>
  <c r="A928" i="13"/>
  <c r="A928" i="12"/>
  <c r="A928" i="11"/>
  <c r="A928" i="10"/>
  <c r="A928" i="8"/>
  <c r="A928" i="5"/>
  <c r="A920" i="14"/>
  <c r="A920" i="13"/>
  <c r="A920" i="12"/>
  <c r="A920" i="11"/>
  <c r="A920" i="10"/>
  <c r="A920" i="8"/>
  <c r="A920" i="5"/>
  <c r="A912" i="14"/>
  <c r="A912" i="13"/>
  <c r="A912" i="12"/>
  <c r="A912" i="11"/>
  <c r="A912" i="10"/>
  <c r="A912" i="8"/>
  <c r="A912" i="5"/>
  <c r="A904" i="14"/>
  <c r="A904" i="13"/>
  <c r="A904" i="12"/>
  <c r="A904" i="11"/>
  <c r="A904" i="10"/>
  <c r="A904" i="8"/>
  <c r="A904" i="5"/>
  <c r="A896" i="14"/>
  <c r="A896" i="13"/>
  <c r="A896" i="12"/>
  <c r="A896" i="11"/>
  <c r="A896" i="10"/>
  <c r="A896" i="8"/>
  <c r="A896" i="5"/>
  <c r="A888" i="14"/>
  <c r="A888" i="13"/>
  <c r="A888" i="12"/>
  <c r="A888" i="11"/>
  <c r="A888" i="10"/>
  <c r="A888" i="8"/>
  <c r="A888" i="5"/>
  <c r="A880" i="14"/>
  <c r="A880" i="13"/>
  <c r="A880" i="12"/>
  <c r="A880" i="11"/>
  <c r="A880" i="10"/>
  <c r="A880" i="8"/>
  <c r="A880" i="5"/>
  <c r="A872" i="14"/>
  <c r="A872" i="13"/>
  <c r="A872" i="12"/>
  <c r="A872" i="11"/>
  <c r="A872" i="10"/>
  <c r="A872" i="8"/>
  <c r="A872" i="5"/>
  <c r="A864" i="14"/>
  <c r="A864" i="13"/>
  <c r="A864" i="12"/>
  <c r="A864" i="11"/>
  <c r="A864" i="10"/>
  <c r="A864" i="8"/>
  <c r="A864" i="5"/>
  <c r="A856" i="14"/>
  <c r="A856" i="13"/>
  <c r="A856" i="12"/>
  <c r="A856" i="11"/>
  <c r="A856" i="10"/>
  <c r="A856" i="8"/>
  <c r="A856" i="5"/>
  <c r="A848" i="14"/>
  <c r="A848" i="13"/>
  <c r="A848" i="12"/>
  <c r="A848" i="11"/>
  <c r="A848" i="10"/>
  <c r="A848" i="8"/>
  <c r="A848" i="5"/>
  <c r="A840" i="14"/>
  <c r="A840" i="13"/>
  <c r="A840" i="12"/>
  <c r="A840" i="11"/>
  <c r="A840" i="10"/>
  <c r="A840" i="8"/>
  <c r="A840" i="5"/>
  <c r="A832" i="14"/>
  <c r="A832" i="13"/>
  <c r="A832" i="12"/>
  <c r="A832" i="11"/>
  <c r="A832" i="10"/>
  <c r="A832" i="8"/>
  <c r="A832" i="5"/>
  <c r="A824" i="14"/>
  <c r="A824" i="13"/>
  <c r="A824" i="12"/>
  <c r="A824" i="11"/>
  <c r="A824" i="10"/>
  <c r="A824" i="8"/>
  <c r="A824" i="5"/>
  <c r="A816" i="14"/>
  <c r="A816" i="13"/>
  <c r="A816" i="12"/>
  <c r="A816" i="11"/>
  <c r="A816" i="10"/>
  <c r="A816" i="8"/>
  <c r="A816" i="5"/>
  <c r="A808" i="14"/>
  <c r="A808" i="13"/>
  <c r="A808" i="12"/>
  <c r="A808" i="11"/>
  <c r="A808" i="10"/>
  <c r="A808" i="8"/>
  <c r="A808" i="5"/>
  <c r="A800" i="14"/>
  <c r="A800" i="13"/>
  <c r="A800" i="12"/>
  <c r="A800" i="11"/>
  <c r="A800" i="10"/>
  <c r="A800" i="8"/>
  <c r="A800" i="5"/>
  <c r="A792" i="14"/>
  <c r="A792" i="13"/>
  <c r="A792" i="12"/>
  <c r="A792" i="11"/>
  <c r="A792" i="10"/>
  <c r="A792" i="8"/>
  <c r="A792" i="5"/>
  <c r="A784" i="14"/>
  <c r="A784" i="13"/>
  <c r="A784" i="12"/>
  <c r="A784" i="11"/>
  <c r="A784" i="10"/>
  <c r="A784" i="8"/>
  <c r="A784" i="5"/>
  <c r="A776" i="14"/>
  <c r="A776" i="13"/>
  <c r="A776" i="12"/>
  <c r="A776" i="11"/>
  <c r="A776" i="10"/>
  <c r="A776" i="8"/>
  <c r="A776" i="5"/>
  <c r="A768" i="14"/>
  <c r="A768" i="13"/>
  <c r="A768" i="12"/>
  <c r="A768" i="11"/>
  <c r="A768" i="10"/>
  <c r="A768" i="8"/>
  <c r="A768" i="5"/>
  <c r="A760" i="14"/>
  <c r="A760" i="13"/>
  <c r="A760" i="12"/>
  <c r="A760" i="11"/>
  <c r="A760" i="10"/>
  <c r="A760" i="8"/>
  <c r="A760" i="5"/>
  <c r="A752" i="14"/>
  <c r="A752" i="13"/>
  <c r="A752" i="12"/>
  <c r="A752" i="11"/>
  <c r="A752" i="10"/>
  <c r="A752" i="8"/>
  <c r="A752" i="5"/>
  <c r="A744" i="14"/>
  <c r="A744" i="13"/>
  <c r="A744" i="12"/>
  <c r="A744" i="11"/>
  <c r="A744" i="10"/>
  <c r="A744" i="8"/>
  <c r="A744" i="5"/>
  <c r="A736" i="14"/>
  <c r="A736" i="13"/>
  <c r="A736" i="11"/>
  <c r="A736" i="12"/>
  <c r="A736" i="10"/>
  <c r="A736" i="8"/>
  <c r="A736" i="5"/>
  <c r="E524" i="8"/>
  <c r="E452" i="8"/>
  <c r="E372" i="8"/>
  <c r="E284" i="8"/>
  <c r="E156" i="8"/>
  <c r="E447" i="8"/>
  <c r="E675" i="8"/>
  <c r="E667" i="8"/>
  <c r="E129" i="8"/>
  <c r="E1075" i="8"/>
  <c r="E1003" i="8"/>
  <c r="E907" i="8"/>
  <c r="E819" i="8"/>
  <c r="E699" i="8"/>
  <c r="E443" i="8"/>
  <c r="E43" i="8"/>
  <c r="E986" i="8"/>
  <c r="E554" i="8"/>
  <c r="A1080" i="14"/>
  <c r="A1080" i="13"/>
  <c r="A1080" i="12"/>
  <c r="A1080" i="11"/>
  <c r="A1080" i="8"/>
  <c r="A1080" i="10"/>
  <c r="A1080" i="5"/>
  <c r="A1024" i="14"/>
  <c r="A1024" i="13"/>
  <c r="A1024" i="12"/>
  <c r="A1024" i="11"/>
  <c r="A1024" i="10"/>
  <c r="A1024" i="8"/>
  <c r="A1024" i="5"/>
  <c r="A984" i="14"/>
  <c r="A984" i="13"/>
  <c r="A984" i="12"/>
  <c r="A984" i="11"/>
  <c r="A984" i="10"/>
  <c r="A984" i="8"/>
  <c r="A984" i="5"/>
  <c r="A968" i="14"/>
  <c r="A968" i="13"/>
  <c r="A968" i="12"/>
  <c r="A968" i="11"/>
  <c r="A968" i="10"/>
  <c r="A968" i="8"/>
  <c r="A968" i="5"/>
  <c r="A952" i="14"/>
  <c r="A952" i="13"/>
  <c r="A952" i="12"/>
  <c r="A952" i="11"/>
  <c r="A952" i="10"/>
  <c r="A952" i="8"/>
  <c r="A952" i="5"/>
  <c r="A1095" i="14"/>
  <c r="A1095" i="13"/>
  <c r="A1095" i="12"/>
  <c r="A1095" i="11"/>
  <c r="A1095" i="8"/>
  <c r="A1095" i="10"/>
  <c r="A1095" i="5"/>
  <c r="A1087" i="14"/>
  <c r="A1087" i="13"/>
  <c r="A1087" i="12"/>
  <c r="A1087" i="11"/>
  <c r="A1087" i="10"/>
  <c r="A1087" i="8"/>
  <c r="A1087" i="5"/>
  <c r="A1079" i="13"/>
  <c r="A1079" i="14"/>
  <c r="A1079" i="12"/>
  <c r="A1079" i="11"/>
  <c r="A1079" i="8"/>
  <c r="A1079" i="10"/>
  <c r="A1079" i="5"/>
  <c r="A1071" i="14"/>
  <c r="A1071" i="13"/>
  <c r="A1071" i="12"/>
  <c r="A1071" i="11"/>
  <c r="A1071" i="10"/>
  <c r="A1071" i="8"/>
  <c r="A1071" i="5"/>
  <c r="A1063" i="14"/>
  <c r="A1063" i="13"/>
  <c r="A1063" i="12"/>
  <c r="A1063" i="11"/>
  <c r="A1063" i="8"/>
  <c r="A1063" i="10"/>
  <c r="A1063" i="5"/>
  <c r="A1055" i="14"/>
  <c r="A1055" i="13"/>
  <c r="A1055" i="12"/>
  <c r="A1055" i="11"/>
  <c r="A1055" i="10"/>
  <c r="A1055" i="8"/>
  <c r="A1055" i="5"/>
  <c r="A1047" i="14"/>
  <c r="A1047" i="13"/>
  <c r="A1047" i="12"/>
  <c r="A1047" i="11"/>
  <c r="A1047" i="8"/>
  <c r="A1047" i="10"/>
  <c r="A1047" i="5"/>
  <c r="A1039" i="14"/>
  <c r="A1039" i="13"/>
  <c r="A1039" i="12"/>
  <c r="A1039" i="11"/>
  <c r="A1039" i="10"/>
  <c r="A1039" i="8"/>
  <c r="A1039" i="5"/>
  <c r="A1031" i="14"/>
  <c r="A1031" i="13"/>
  <c r="A1031" i="12"/>
  <c r="A1031" i="11"/>
  <c r="A1031" i="8"/>
  <c r="A1031" i="10"/>
  <c r="A1031" i="5"/>
  <c r="A1023" i="14"/>
  <c r="A1023" i="13"/>
  <c r="A1023" i="12"/>
  <c r="A1023" i="11"/>
  <c r="A1023" i="10"/>
  <c r="A1023" i="8"/>
  <c r="A1023" i="5"/>
  <c r="A1015" i="14"/>
  <c r="A1015" i="13"/>
  <c r="A1015" i="12"/>
  <c r="A1015" i="11"/>
  <c r="A1015" i="8"/>
  <c r="A1015" i="10"/>
  <c r="A1015" i="5"/>
  <c r="A1007" i="14"/>
  <c r="A1007" i="13"/>
  <c r="A1007" i="12"/>
  <c r="A1007" i="11"/>
  <c r="A1007" i="10"/>
  <c r="A1007" i="8"/>
  <c r="A1007" i="5"/>
  <c r="A999" i="14"/>
  <c r="A999" i="13"/>
  <c r="A999" i="12"/>
  <c r="A999" i="11"/>
  <c r="A999" i="8"/>
  <c r="A999" i="10"/>
  <c r="A999" i="5"/>
  <c r="A991" i="14"/>
  <c r="A991" i="13"/>
  <c r="A991" i="12"/>
  <c r="A991" i="11"/>
  <c r="A991" i="10"/>
  <c r="A991" i="8"/>
  <c r="A991" i="5"/>
  <c r="A983" i="14"/>
  <c r="A983" i="13"/>
  <c r="A983" i="12"/>
  <c r="A983" i="11"/>
  <c r="A983" i="10"/>
  <c r="A983" i="8"/>
  <c r="A983" i="5"/>
  <c r="A975" i="14"/>
  <c r="A975" i="13"/>
  <c r="A975" i="12"/>
  <c r="A975" i="11"/>
  <c r="A975" i="10"/>
  <c r="A975" i="8"/>
  <c r="A975" i="5"/>
  <c r="A967" i="14"/>
  <c r="A967" i="13"/>
  <c r="A967" i="12"/>
  <c r="A967" i="11"/>
  <c r="A967" i="10"/>
  <c r="A967" i="8"/>
  <c r="A967" i="5"/>
  <c r="A959" i="14"/>
  <c r="A959" i="13"/>
  <c r="A959" i="12"/>
  <c r="A959" i="11"/>
  <c r="A959" i="10"/>
  <c r="A959" i="8"/>
  <c r="A959" i="5"/>
  <c r="A951" i="14"/>
  <c r="A951" i="13"/>
  <c r="A951" i="12"/>
  <c r="A951" i="11"/>
  <c r="A951" i="10"/>
  <c r="A951" i="8"/>
  <c r="A951" i="5"/>
  <c r="A943" i="14"/>
  <c r="A943" i="13"/>
  <c r="A943" i="12"/>
  <c r="A943" i="11"/>
  <c r="A943" i="10"/>
  <c r="A943" i="8"/>
  <c r="A943" i="5"/>
  <c r="A935" i="14"/>
  <c r="A935" i="13"/>
  <c r="A935" i="12"/>
  <c r="A935" i="11"/>
  <c r="A935" i="10"/>
  <c r="A935" i="8"/>
  <c r="A935" i="5"/>
  <c r="A927" i="14"/>
  <c r="A927" i="13"/>
  <c r="A927" i="12"/>
  <c r="A927" i="11"/>
  <c r="A927" i="10"/>
  <c r="A927" i="8"/>
  <c r="A927" i="5"/>
  <c r="A919" i="14"/>
  <c r="A919" i="13"/>
  <c r="A919" i="12"/>
  <c r="A919" i="11"/>
  <c r="A919" i="10"/>
  <c r="A919" i="8"/>
  <c r="A919" i="5"/>
  <c r="A911" i="14"/>
  <c r="A911" i="13"/>
  <c r="A911" i="12"/>
  <c r="A911" i="11"/>
  <c r="A911" i="10"/>
  <c r="A911" i="8"/>
  <c r="A911" i="5"/>
  <c r="A903" i="14"/>
  <c r="A903" i="13"/>
  <c r="A903" i="12"/>
  <c r="A903" i="11"/>
  <c r="A903" i="10"/>
  <c r="A903" i="8"/>
  <c r="A903" i="5"/>
  <c r="A895" i="14"/>
  <c r="A895" i="13"/>
  <c r="A895" i="12"/>
  <c r="A895" i="11"/>
  <c r="A895" i="10"/>
  <c r="A895" i="8"/>
  <c r="A895" i="5"/>
  <c r="A887" i="14"/>
  <c r="A887" i="13"/>
  <c r="A887" i="12"/>
  <c r="A887" i="11"/>
  <c r="A887" i="10"/>
  <c r="A887" i="8"/>
  <c r="A887" i="5"/>
  <c r="A879" i="14"/>
  <c r="A879" i="13"/>
  <c r="A879" i="12"/>
  <c r="A879" i="11"/>
  <c r="A879" i="10"/>
  <c r="A879" i="8"/>
  <c r="A879" i="5"/>
  <c r="A871" i="14"/>
  <c r="A871" i="13"/>
  <c r="A871" i="12"/>
  <c r="A871" i="11"/>
  <c r="A871" i="10"/>
  <c r="A871" i="8"/>
  <c r="A871" i="5"/>
  <c r="A863" i="14"/>
  <c r="A863" i="13"/>
  <c r="A863" i="12"/>
  <c r="A863" i="11"/>
  <c r="A863" i="10"/>
  <c r="A863" i="8"/>
  <c r="A863" i="5"/>
  <c r="A855" i="14"/>
  <c r="A855" i="13"/>
  <c r="A855" i="12"/>
  <c r="A855" i="11"/>
  <c r="A855" i="10"/>
  <c r="A855" i="8"/>
  <c r="A855" i="5"/>
  <c r="A847" i="14"/>
  <c r="A847" i="13"/>
  <c r="A847" i="12"/>
  <c r="A847" i="11"/>
  <c r="A847" i="10"/>
  <c r="A847" i="8"/>
  <c r="A847" i="5"/>
  <c r="A839" i="14"/>
  <c r="A839" i="13"/>
  <c r="A839" i="12"/>
  <c r="A839" i="11"/>
  <c r="A839" i="10"/>
  <c r="A839" i="8"/>
  <c r="A839" i="5"/>
  <c r="A831" i="14"/>
  <c r="A831" i="13"/>
  <c r="A831" i="12"/>
  <c r="A831" i="11"/>
  <c r="A831" i="10"/>
  <c r="A831" i="8"/>
  <c r="A831" i="5"/>
  <c r="A823" i="14"/>
  <c r="A823" i="13"/>
  <c r="A823" i="12"/>
  <c r="A823" i="11"/>
  <c r="A823" i="10"/>
  <c r="A823" i="8"/>
  <c r="A823" i="5"/>
  <c r="A815" i="14"/>
  <c r="A815" i="13"/>
  <c r="A815" i="12"/>
  <c r="A815" i="11"/>
  <c r="A815" i="10"/>
  <c r="A815" i="8"/>
  <c r="A815" i="5"/>
  <c r="A807" i="14"/>
  <c r="A807" i="13"/>
  <c r="A807" i="12"/>
  <c r="A807" i="11"/>
  <c r="A807" i="10"/>
  <c r="A807" i="8"/>
  <c r="A807" i="5"/>
  <c r="A799" i="14"/>
  <c r="A799" i="13"/>
  <c r="A799" i="12"/>
  <c r="A799" i="11"/>
  <c r="A799" i="10"/>
  <c r="A799" i="8"/>
  <c r="A799" i="5"/>
  <c r="A791" i="14"/>
  <c r="A791" i="13"/>
  <c r="A791" i="12"/>
  <c r="A791" i="11"/>
  <c r="A791" i="10"/>
  <c r="A791" i="8"/>
  <c r="A791" i="5"/>
  <c r="A783" i="14"/>
  <c r="A783" i="13"/>
  <c r="A783" i="12"/>
  <c r="A783" i="11"/>
  <c r="A783" i="10"/>
  <c r="A783" i="8"/>
  <c r="A783" i="5"/>
  <c r="A775" i="14"/>
  <c r="A775" i="13"/>
  <c r="A775" i="12"/>
  <c r="A775" i="11"/>
  <c r="A775" i="10"/>
  <c r="A775" i="8"/>
  <c r="A775" i="5"/>
  <c r="A767" i="14"/>
  <c r="A767" i="13"/>
  <c r="A767" i="12"/>
  <c r="A767" i="11"/>
  <c r="A767" i="10"/>
  <c r="A767" i="8"/>
  <c r="A767" i="5"/>
  <c r="A759" i="14"/>
  <c r="A759" i="13"/>
  <c r="A759" i="11"/>
  <c r="A759" i="12"/>
  <c r="A759" i="10"/>
  <c r="A759" i="8"/>
  <c r="A759" i="5"/>
  <c r="A751" i="14"/>
  <c r="A751" i="13"/>
  <c r="A751" i="12"/>
  <c r="A751" i="11"/>
  <c r="A751" i="10"/>
  <c r="A751" i="8"/>
  <c r="A751" i="5"/>
  <c r="A743" i="14"/>
  <c r="A743" i="13"/>
  <c r="A743" i="12"/>
  <c r="A743" i="11"/>
  <c r="A743" i="10"/>
  <c r="A743" i="8"/>
  <c r="A743" i="5"/>
  <c r="A735" i="14"/>
  <c r="A735" i="13"/>
  <c r="A735" i="12"/>
  <c r="A735" i="11"/>
  <c r="A735" i="10"/>
  <c r="A735" i="8"/>
  <c r="A735" i="5"/>
  <c r="E77" i="8"/>
  <c r="E803" i="8"/>
  <c r="E490" i="8"/>
  <c r="E3" i="8"/>
  <c r="E39" i="8"/>
  <c r="E1076" i="8"/>
  <c r="E988" i="8"/>
  <c r="E900" i="8"/>
  <c r="E820" i="8"/>
  <c r="E732" i="8"/>
  <c r="E660" i="8"/>
  <c r="E588" i="8"/>
  <c r="E516" i="8"/>
  <c r="E444" i="8"/>
  <c r="E356" i="8"/>
  <c r="E276" i="8"/>
  <c r="E148" i="8"/>
  <c r="E64" i="8"/>
  <c r="E475" i="8"/>
  <c r="E30" i="8"/>
  <c r="E33" i="8"/>
  <c r="E1067" i="8"/>
  <c r="E995" i="8"/>
  <c r="E899" i="8"/>
  <c r="E795" i="8"/>
  <c r="E683" i="8"/>
  <c r="E339" i="8"/>
  <c r="E88" i="8"/>
  <c r="E890" i="8"/>
  <c r="E514" i="8"/>
  <c r="J12" i="10"/>
  <c r="J12" i="14"/>
  <c r="F737" i="10"/>
  <c r="J12" i="13"/>
  <c r="D733" i="8"/>
  <c r="J12" i="12"/>
  <c r="F737" i="12"/>
  <c r="K12" i="5"/>
  <c r="F737" i="11"/>
  <c r="E635" i="8"/>
  <c r="E547" i="8"/>
  <c r="E395" i="8"/>
  <c r="E644" i="8"/>
  <c r="E295" i="8"/>
  <c r="E1018" i="8"/>
  <c r="E922" i="8"/>
  <c r="E794" i="8"/>
  <c r="E754" i="8"/>
  <c r="E98" i="8"/>
  <c r="E370" i="8"/>
  <c r="E226" i="8"/>
  <c r="E723" i="8"/>
  <c r="E627" i="8"/>
  <c r="E483" i="8"/>
  <c r="E387" i="8"/>
  <c r="E285" i="8"/>
  <c r="E351" i="8"/>
  <c r="E1050" i="8"/>
  <c r="E906" i="8"/>
  <c r="E818" i="8"/>
  <c r="E738" i="8"/>
  <c r="E34" i="8"/>
  <c r="E659" i="8"/>
  <c r="E523" i="8"/>
  <c r="E419" i="8"/>
  <c r="E299" i="8"/>
  <c r="E139" i="8"/>
  <c r="E83" i="8"/>
  <c r="E288" i="8"/>
  <c r="E1042" i="8"/>
  <c r="E1002" i="8"/>
  <c r="E858" i="8"/>
  <c r="E778" i="8"/>
  <c r="E674" i="8"/>
  <c r="E610" i="8"/>
  <c r="E474" i="8"/>
  <c r="E410" i="8"/>
  <c r="E298" i="8"/>
  <c r="E138" i="8"/>
  <c r="E715" i="8"/>
  <c r="E571" i="8"/>
  <c r="E467" i="8"/>
  <c r="E363" i="8"/>
  <c r="E434" i="8"/>
  <c r="E810" i="8"/>
  <c r="E611" i="8"/>
  <c r="E515" i="8"/>
  <c r="E411" i="8"/>
  <c r="E211" i="8"/>
  <c r="E115" i="8"/>
  <c r="E601" i="8"/>
  <c r="E238" i="8"/>
  <c r="E1082" i="8"/>
  <c r="E842" i="8"/>
  <c r="E666" i="8"/>
  <c r="E522" i="8"/>
  <c r="E466" i="8"/>
  <c r="E338" i="8"/>
  <c r="E290" i="8"/>
  <c r="E66" i="8"/>
  <c r="E426" i="8"/>
  <c r="E918" i="8"/>
  <c r="E171" i="8"/>
  <c r="E371" i="8"/>
  <c r="E200" i="8"/>
  <c r="E1057" i="8"/>
  <c r="E1017" i="8"/>
  <c r="E977" i="8"/>
  <c r="E937" i="8"/>
  <c r="E897" i="8"/>
  <c r="E865" i="8"/>
  <c r="E817" i="8"/>
  <c r="E769" i="8"/>
  <c r="E633" i="8"/>
  <c r="E585" i="8"/>
  <c r="E529" i="8"/>
  <c r="E489" i="8"/>
  <c r="E457" i="8"/>
  <c r="E425" i="8"/>
  <c r="E377" i="8"/>
  <c r="E329" i="8"/>
  <c r="E265" i="8"/>
  <c r="E185" i="8"/>
  <c r="E153" i="8"/>
  <c r="E97" i="8"/>
  <c r="E250" i="8"/>
  <c r="E939" i="8"/>
  <c r="E731" i="8"/>
  <c r="E35" i="8"/>
  <c r="E196" i="8"/>
  <c r="E1072" i="8"/>
  <c r="E1024" i="8"/>
  <c r="E992" i="8"/>
  <c r="E944" i="8"/>
  <c r="E912" i="8"/>
  <c r="E872" i="8"/>
  <c r="E840" i="8"/>
  <c r="E808" i="8"/>
  <c r="E768" i="8"/>
  <c r="E736" i="8"/>
  <c r="E704" i="8"/>
  <c r="E672" i="8"/>
  <c r="E640" i="8"/>
  <c r="E600" i="8"/>
  <c r="E560" i="8"/>
  <c r="E528" i="8"/>
  <c r="E480" i="8"/>
  <c r="E440" i="8"/>
  <c r="E392" i="8"/>
  <c r="E336" i="8"/>
  <c r="E248" i="8"/>
  <c r="E208" i="8"/>
  <c r="E160" i="8"/>
  <c r="E112" i="8"/>
  <c r="E24" i="8"/>
  <c r="E851" i="8"/>
  <c r="E506" i="8"/>
  <c r="E511" i="8"/>
  <c r="E492" i="8"/>
  <c r="E1055" i="8"/>
  <c r="E1023" i="8"/>
  <c r="E927" i="8"/>
  <c r="E895" i="8"/>
  <c r="E831" i="8"/>
  <c r="E799" i="8"/>
  <c r="E767" i="8"/>
  <c r="E727" i="8"/>
  <c r="E679" i="8"/>
  <c r="E639" i="8"/>
  <c r="E599" i="8"/>
  <c r="E559" i="8"/>
  <c r="E527" i="8"/>
  <c r="E479" i="8"/>
  <c r="E431" i="8"/>
  <c r="E391" i="8"/>
  <c r="E359" i="8"/>
  <c r="E279" i="8"/>
  <c r="E207" i="8"/>
  <c r="E135" i="8"/>
  <c r="E87" i="8"/>
  <c r="E79" i="8"/>
  <c r="E841" i="8"/>
  <c r="E155" i="8"/>
  <c r="E40" i="8"/>
  <c r="E322" i="8"/>
  <c r="E1078" i="8"/>
  <c r="E1038" i="8"/>
  <c r="E982" i="8"/>
  <c r="E950" i="8"/>
  <c r="E902" i="8"/>
  <c r="E846" i="8"/>
  <c r="E814" i="8"/>
  <c r="E774" i="8"/>
  <c r="E734" i="8"/>
  <c r="E686" i="8"/>
  <c r="E654" i="8"/>
  <c r="E598" i="8"/>
  <c r="E558" i="8"/>
  <c r="E518" i="8"/>
  <c r="E470" i="8"/>
  <c r="E430" i="8"/>
  <c r="E382" i="8"/>
  <c r="E334" i="8"/>
  <c r="E294" i="8"/>
  <c r="E198" i="8"/>
  <c r="E166" i="8"/>
  <c r="E110" i="8"/>
  <c r="E46" i="8"/>
  <c r="E73" i="8"/>
  <c r="E952" i="8"/>
  <c r="E131" i="8"/>
  <c r="E242" i="8"/>
  <c r="E32" i="8"/>
  <c r="E737" i="8"/>
  <c r="E697" i="8"/>
  <c r="E665" i="8"/>
  <c r="E496" i="8"/>
  <c r="E647" i="8"/>
  <c r="E427" i="8"/>
  <c r="E409" i="8"/>
  <c r="E237" i="8"/>
  <c r="E960" i="8"/>
  <c r="E360" i="8"/>
  <c r="E213" i="8"/>
  <c r="E343" i="8"/>
  <c r="E1087" i="8"/>
  <c r="E991" i="8"/>
  <c r="E959" i="8"/>
  <c r="E863" i="8"/>
  <c r="E274" i="8"/>
  <c r="E931" i="8"/>
  <c r="E323" i="8"/>
  <c r="E224" i="8"/>
  <c r="E256" i="8"/>
  <c r="E252" i="8"/>
  <c r="E180" i="8"/>
  <c r="E140" i="8"/>
  <c r="E44" i="8"/>
  <c r="E13" i="8"/>
  <c r="E945" i="8"/>
  <c r="E293" i="8"/>
  <c r="E302" i="8"/>
  <c r="E806" i="8"/>
  <c r="E263" i="8"/>
  <c r="E711" i="8"/>
  <c r="E147" i="8"/>
  <c r="E617" i="8"/>
  <c r="E361" i="8"/>
  <c r="E1074" i="8"/>
  <c r="E978" i="8"/>
  <c r="E946" i="8"/>
  <c r="E914" i="8"/>
  <c r="E882" i="8"/>
  <c r="E850" i="8"/>
  <c r="E980" i="8"/>
  <c r="E478" i="8"/>
  <c r="E374" i="8"/>
  <c r="E358" i="8"/>
  <c r="E1097" i="8"/>
  <c r="E1049" i="8"/>
  <c r="E1009" i="8"/>
  <c r="E969" i="8"/>
  <c r="E929" i="8"/>
  <c r="E889" i="8"/>
  <c r="E849" i="8"/>
  <c r="E809" i="8"/>
  <c r="E761" i="8"/>
  <c r="E729" i="8"/>
  <c r="E689" i="8"/>
  <c r="E657" i="8"/>
  <c r="E625" i="8"/>
  <c r="E521" i="8"/>
  <c r="E481" i="8"/>
  <c r="E449" i="8"/>
  <c r="E401" i="8"/>
  <c r="E369" i="8"/>
  <c r="E321" i="8"/>
  <c r="E217" i="8"/>
  <c r="E177" i="8"/>
  <c r="E145" i="8"/>
  <c r="E89" i="8"/>
  <c r="E116" i="8"/>
  <c r="E658" i="8"/>
  <c r="E100" i="8"/>
  <c r="E282" i="8"/>
  <c r="E141" i="8"/>
  <c r="E1064" i="8"/>
  <c r="E1016" i="8"/>
  <c r="E984" i="8"/>
  <c r="E936" i="8"/>
  <c r="E896" i="8"/>
  <c r="E864" i="8"/>
  <c r="E832" i="8"/>
  <c r="E800" i="8"/>
  <c r="E760" i="8"/>
  <c r="E728" i="8"/>
  <c r="E696" i="8"/>
  <c r="E664" i="8"/>
  <c r="E632" i="8"/>
  <c r="E592" i="8"/>
  <c r="E552" i="8"/>
  <c r="E520" i="8"/>
  <c r="E472" i="8"/>
  <c r="E424" i="8"/>
  <c r="E384" i="8"/>
  <c r="E328" i="8"/>
  <c r="E240" i="8"/>
  <c r="E192" i="8"/>
  <c r="E152" i="8"/>
  <c r="E96" i="8"/>
  <c r="E225" i="8"/>
  <c r="E905" i="8"/>
  <c r="E243" i="8"/>
  <c r="E26" i="8"/>
  <c r="E125" i="8"/>
  <c r="E951" i="8"/>
  <c r="E919" i="8"/>
  <c r="E823" i="8"/>
  <c r="E791" i="8"/>
  <c r="E759" i="8"/>
  <c r="E719" i="8"/>
  <c r="E671" i="8"/>
  <c r="E631" i="8"/>
  <c r="E583" i="8"/>
  <c r="E551" i="8"/>
  <c r="E519" i="8"/>
  <c r="E471" i="8"/>
  <c r="E423" i="8"/>
  <c r="E383" i="8"/>
  <c r="E335" i="8"/>
  <c r="E247" i="8"/>
  <c r="E167" i="8"/>
  <c r="E127" i="8"/>
  <c r="E71" i="8"/>
  <c r="E228" i="8"/>
  <c r="E563" i="8"/>
  <c r="E618" i="8"/>
  <c r="E354" i="8"/>
  <c r="E101" i="8"/>
  <c r="E1062" i="8"/>
  <c r="E1030" i="8"/>
  <c r="E974" i="8"/>
  <c r="E934" i="8"/>
  <c r="E894" i="8"/>
  <c r="E798" i="8"/>
  <c r="E766" i="8"/>
  <c r="E726" i="8"/>
  <c r="E678" i="8"/>
  <c r="E630" i="8"/>
  <c r="E590" i="8"/>
  <c r="E550" i="8"/>
  <c r="E510" i="8"/>
  <c r="E462" i="8"/>
  <c r="E422" i="8"/>
  <c r="E366" i="8"/>
  <c r="E326" i="8"/>
  <c r="E270" i="8"/>
  <c r="E190" i="8"/>
  <c r="E150" i="8"/>
  <c r="E78" i="8"/>
  <c r="E14" i="8"/>
  <c r="E178" i="8"/>
  <c r="E130" i="8"/>
  <c r="E90" i="8"/>
  <c r="E58" i="8"/>
  <c r="E18" i="8"/>
  <c r="E780" i="8"/>
  <c r="E591" i="8"/>
  <c r="E20" i="8"/>
  <c r="E9" i="8"/>
  <c r="E577" i="8"/>
  <c r="E1089" i="8"/>
  <c r="E746" i="8"/>
  <c r="E102" i="8"/>
  <c r="E188" i="8"/>
  <c r="E109" i="8"/>
  <c r="E432" i="8"/>
  <c r="E1032" i="8"/>
  <c r="E406" i="8"/>
  <c r="E456" i="8"/>
  <c r="E176" i="8"/>
  <c r="E1079" i="8"/>
  <c r="E1047" i="8"/>
  <c r="E1015" i="8"/>
  <c r="E983" i="8"/>
  <c r="E887" i="8"/>
  <c r="E855" i="8"/>
  <c r="E1025" i="8"/>
  <c r="E626" i="8"/>
  <c r="E86" i="8"/>
  <c r="E273" i="8"/>
  <c r="E16" i="8"/>
  <c r="E838" i="8"/>
  <c r="E53" i="8"/>
  <c r="E435" i="8"/>
  <c r="E646" i="8"/>
  <c r="E313" i="8"/>
  <c r="E17" i="8"/>
  <c r="E1066" i="8"/>
  <c r="E1034" i="8"/>
  <c r="E970" i="8"/>
  <c r="E938" i="8"/>
  <c r="E874" i="8"/>
  <c r="E698" i="8"/>
  <c r="E218" i="8"/>
  <c r="E5" i="8"/>
  <c r="E1006" i="8"/>
  <c r="E546" i="8"/>
  <c r="E537" i="8"/>
  <c r="E608" i="8"/>
  <c r="E1081" i="8"/>
  <c r="E1041" i="8"/>
  <c r="E993" i="8"/>
  <c r="E961" i="8"/>
  <c r="E921" i="8"/>
  <c r="E881" i="8"/>
  <c r="E833" i="8"/>
  <c r="E801" i="8"/>
  <c r="E753" i="8"/>
  <c r="E713" i="8"/>
  <c r="E681" i="8"/>
  <c r="E649" i="8"/>
  <c r="E609" i="8"/>
  <c r="E561" i="8"/>
  <c r="E513" i="8"/>
  <c r="E473" i="8"/>
  <c r="E441" i="8"/>
  <c r="E353" i="8"/>
  <c r="E305" i="8"/>
  <c r="E209" i="8"/>
  <c r="E169" i="8"/>
  <c r="E113" i="8"/>
  <c r="E65" i="8"/>
  <c r="E940" i="8"/>
  <c r="E438" i="8"/>
  <c r="E307" i="8"/>
  <c r="E271" i="8"/>
  <c r="E1096" i="8"/>
  <c r="E1056" i="8"/>
  <c r="E1008" i="8"/>
  <c r="E976" i="8"/>
  <c r="E928" i="8"/>
  <c r="E888" i="8"/>
  <c r="E856" i="8"/>
  <c r="E824" i="8"/>
  <c r="E784" i="8"/>
  <c r="E752" i="8"/>
  <c r="E720" i="8"/>
  <c r="E688" i="8"/>
  <c r="E656" i="8"/>
  <c r="E624" i="8"/>
  <c r="E584" i="8"/>
  <c r="E544" i="8"/>
  <c r="E504" i="8"/>
  <c r="E464" i="8"/>
  <c r="E408" i="8"/>
  <c r="E376" i="8"/>
  <c r="E312" i="8"/>
  <c r="E232" i="8"/>
  <c r="E184" i="8"/>
  <c r="E136" i="8"/>
  <c r="E72" i="8"/>
  <c r="E199" i="8"/>
  <c r="E603" i="8"/>
  <c r="E68" i="8"/>
  <c r="E201" i="8"/>
  <c r="E104" i="8"/>
  <c r="E943" i="8"/>
  <c r="E911" i="8"/>
  <c r="E847" i="8"/>
  <c r="E815" i="8"/>
  <c r="E783" i="8"/>
  <c r="E743" i="8"/>
  <c r="E703" i="8"/>
  <c r="E663" i="8"/>
  <c r="E623" i="8"/>
  <c r="E575" i="8"/>
  <c r="E543" i="8"/>
  <c r="E503" i="8"/>
  <c r="E463" i="8"/>
  <c r="E415" i="8"/>
  <c r="E375" i="8"/>
  <c r="E327" i="8"/>
  <c r="E223" i="8"/>
  <c r="E159" i="8"/>
  <c r="E119" i="8"/>
  <c r="E63" i="8"/>
  <c r="E1070" i="8"/>
  <c r="E691" i="8"/>
  <c r="E187" i="8"/>
  <c r="E146" i="8"/>
  <c r="E1094" i="8"/>
  <c r="E1054" i="8"/>
  <c r="E998" i="8"/>
  <c r="E966" i="8"/>
  <c r="E926" i="8"/>
  <c r="E886" i="8"/>
  <c r="E830" i="8"/>
  <c r="E790" i="8"/>
  <c r="E710" i="8"/>
  <c r="E670" i="8"/>
  <c r="E622" i="8"/>
  <c r="E582" i="8"/>
  <c r="E534" i="8"/>
  <c r="E494" i="8"/>
  <c r="E454" i="8"/>
  <c r="E414" i="8"/>
  <c r="E350" i="8"/>
  <c r="E318" i="8"/>
  <c r="E246" i="8"/>
  <c r="E182" i="8"/>
  <c r="E142" i="8"/>
  <c r="E70" i="8"/>
  <c r="E6" i="8"/>
  <c r="E707" i="8"/>
  <c r="E651" i="8"/>
  <c r="E619" i="8"/>
  <c r="E579" i="8"/>
  <c r="E531" i="8"/>
  <c r="E491" i="8"/>
  <c r="E451" i="8"/>
  <c r="E403" i="8"/>
  <c r="E355" i="8"/>
  <c r="E291" i="8"/>
  <c r="E251" i="8"/>
  <c r="E179" i="8"/>
  <c r="E107" i="8"/>
  <c r="E75" i="8"/>
  <c r="E19" i="8"/>
  <c r="E1004" i="8"/>
  <c r="E502" i="8"/>
  <c r="E22" i="8"/>
  <c r="E708" i="8"/>
  <c r="E1090" i="8"/>
  <c r="E1058" i="8"/>
  <c r="E994" i="8"/>
  <c r="E898" i="8"/>
  <c r="E834" i="8"/>
  <c r="E802" i="8"/>
  <c r="E770" i="8"/>
  <c r="E730" i="8"/>
  <c r="E690" i="8"/>
  <c r="E650" i="8"/>
  <c r="E578" i="8"/>
  <c r="E538" i="8"/>
  <c r="E498" i="8"/>
  <c r="E458" i="8"/>
  <c r="E394" i="8"/>
  <c r="E362" i="8"/>
  <c r="E314" i="8"/>
  <c r="E266" i="8"/>
  <c r="E162" i="8"/>
  <c r="E114" i="8"/>
  <c r="E82" i="8"/>
  <c r="E50" i="8"/>
  <c r="E10" i="8"/>
  <c r="E1080" i="8"/>
  <c r="E402" i="8"/>
  <c r="E206" i="8"/>
  <c r="E214" i="8"/>
  <c r="E393" i="8"/>
  <c r="E1014" i="8"/>
  <c r="E455" i="8"/>
  <c r="E210" i="8"/>
  <c r="E27" i="8"/>
  <c r="E1065" i="8"/>
  <c r="E694" i="8"/>
  <c r="E94" i="8"/>
  <c r="E122" i="8"/>
  <c r="E31" i="8"/>
  <c r="E1071" i="8"/>
  <c r="E1039" i="8"/>
  <c r="E1007" i="8"/>
  <c r="E975" i="8"/>
  <c r="E879" i="8"/>
  <c r="E875" i="8"/>
  <c r="E222" i="8"/>
  <c r="E234" i="8"/>
  <c r="E21" i="8"/>
  <c r="E758" i="8"/>
  <c r="E828" i="8"/>
  <c r="E615" i="8"/>
  <c r="E84" i="8"/>
  <c r="E25" i="8"/>
  <c r="E1026" i="8"/>
  <c r="E962" i="8"/>
  <c r="E930" i="8"/>
  <c r="E866" i="8"/>
  <c r="E202" i="8"/>
  <c r="E175" i="8"/>
  <c r="E1048" i="8"/>
  <c r="E11" i="8"/>
  <c r="E23" i="8"/>
  <c r="E255" i="8"/>
  <c r="E1073" i="8"/>
  <c r="E1033" i="8"/>
  <c r="E985" i="8"/>
  <c r="E953" i="8"/>
  <c r="E913" i="8"/>
  <c r="E873" i="8"/>
  <c r="E825" i="8"/>
  <c r="E793" i="8"/>
  <c r="E745" i="8"/>
  <c r="E673" i="8"/>
  <c r="E593" i="8"/>
  <c r="E545" i="8"/>
  <c r="E505" i="8"/>
  <c r="E465" i="8"/>
  <c r="E433" i="8"/>
  <c r="E385" i="8"/>
  <c r="E337" i="8"/>
  <c r="E297" i="8"/>
  <c r="E193" i="8"/>
  <c r="E161" i="8"/>
  <c r="E105" i="8"/>
  <c r="E41" i="8"/>
  <c r="E904" i="8"/>
  <c r="E379" i="8"/>
  <c r="E576" i="8"/>
  <c r="E569" i="8"/>
  <c r="E1088" i="8"/>
  <c r="E1040" i="8"/>
  <c r="E1000" i="8"/>
  <c r="E968" i="8"/>
  <c r="E920" i="8"/>
  <c r="E848" i="8"/>
  <c r="E816" i="8"/>
  <c r="E776" i="8"/>
  <c r="E744" i="8"/>
  <c r="E712" i="8"/>
  <c r="E680" i="8"/>
  <c r="E648" i="8"/>
  <c r="E616" i="8"/>
  <c r="E568" i="8"/>
  <c r="E536" i="8"/>
  <c r="E488" i="8"/>
  <c r="E448" i="8"/>
  <c r="E400" i="8"/>
  <c r="E344" i="8"/>
  <c r="E280" i="8"/>
  <c r="E216" i="8"/>
  <c r="E168" i="8"/>
  <c r="E128" i="8"/>
  <c r="E48" i="8"/>
  <c r="E916" i="8"/>
  <c r="E892" i="8"/>
  <c r="E219" i="8"/>
  <c r="E212" i="8"/>
  <c r="E1095" i="8"/>
  <c r="E935" i="8"/>
  <c r="E839" i="8"/>
  <c r="E807" i="8"/>
  <c r="E775" i="8"/>
  <c r="E735" i="8"/>
  <c r="E695" i="8"/>
  <c r="E655" i="8"/>
  <c r="E607" i="8"/>
  <c r="E567" i="8"/>
  <c r="E535" i="8"/>
  <c r="E487" i="8"/>
  <c r="E439" i="8"/>
  <c r="E399" i="8"/>
  <c r="E367" i="8"/>
  <c r="E287" i="8"/>
  <c r="E215" i="8"/>
  <c r="E151" i="8"/>
  <c r="E95" i="8"/>
  <c r="E47" i="8"/>
  <c r="E792" i="8"/>
  <c r="E398" i="8"/>
  <c r="E813" i="8"/>
  <c r="E373" i="8"/>
  <c r="E1086" i="8"/>
  <c r="E1046" i="8"/>
  <c r="E990" i="8"/>
  <c r="E958" i="8"/>
  <c r="E910" i="8"/>
  <c r="E870" i="8"/>
  <c r="E742" i="8"/>
  <c r="E702" i="8"/>
  <c r="E662" i="8"/>
  <c r="E614" i="8"/>
  <c r="E574" i="8"/>
  <c r="E526" i="8"/>
  <c r="E486" i="8"/>
  <c r="E446" i="8"/>
  <c r="E390" i="8"/>
  <c r="E342" i="8"/>
  <c r="E310" i="8"/>
  <c r="E230" i="8"/>
  <c r="E174" i="8"/>
  <c r="E62" i="8"/>
  <c r="E29" i="8"/>
  <c r="E283" i="8"/>
  <c r="E227" i="8"/>
  <c r="E163" i="8"/>
  <c r="E99" i="8"/>
  <c r="E67" i="8"/>
  <c r="E7" i="8"/>
  <c r="E739" i="8"/>
  <c r="E594" i="8"/>
  <c r="E55" i="8"/>
  <c r="E495" i="8"/>
  <c r="E954" i="8"/>
  <c r="E722" i="8"/>
  <c r="E682" i="8"/>
  <c r="E642" i="8"/>
  <c r="E570" i="8"/>
  <c r="E530" i="8"/>
  <c r="E482" i="8"/>
  <c r="E442" i="8"/>
  <c r="E386" i="8"/>
  <c r="E346" i="8"/>
  <c r="E306" i="8"/>
  <c r="E258" i="8"/>
  <c r="E194" i="8"/>
  <c r="E154" i="8"/>
  <c r="E106" i="8"/>
  <c r="E74" i="8"/>
  <c r="E42" i="8"/>
  <c r="E2" i="8"/>
  <c r="E319" i="8"/>
  <c r="E687" i="8"/>
  <c r="E586" i="8"/>
  <c r="E497" i="8"/>
  <c r="E308" i="8"/>
  <c r="E705" i="8"/>
  <c r="E641" i="8"/>
  <c r="E1027" i="8"/>
  <c r="E368" i="8"/>
  <c r="E272" i="8"/>
  <c r="E143" i="8"/>
  <c r="E880" i="8"/>
  <c r="E955" i="8"/>
  <c r="E407" i="8"/>
  <c r="E144" i="8"/>
  <c r="E37" i="8"/>
  <c r="E1063" i="8"/>
  <c r="E1031" i="8"/>
  <c r="E999" i="8"/>
  <c r="E967" i="8"/>
  <c r="E903" i="8"/>
  <c r="E871" i="8"/>
  <c r="E867" i="8"/>
  <c r="E352" i="8"/>
  <c r="E137" i="8"/>
  <c r="E292" i="8"/>
  <c r="E822" i="8"/>
  <c r="E782" i="8"/>
  <c r="E118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K7" i="5"/>
  <c r="H7" i="8"/>
  <c r="H8" i="5"/>
  <c r="K8" i="5"/>
  <c r="M8" i="14"/>
  <c r="K7" i="8"/>
  <c r="H8" i="8"/>
  <c r="M7" i="13"/>
  <c r="M7" i="14"/>
  <c r="K8" i="8"/>
  <c r="H7" i="5"/>
  <c r="M8" i="13"/>
  <c r="K12" i="8" l="1"/>
  <c r="M12" i="10"/>
  <c r="M5" i="10"/>
  <c r="D2" i="8"/>
  <c r="M12" i="12"/>
  <c r="M5" i="12"/>
  <c r="F1097" i="14"/>
  <c r="M5" i="14" s="1"/>
  <c r="M12" i="14"/>
  <c r="M12" i="11"/>
  <c r="M5" i="11"/>
  <c r="H5" i="8"/>
  <c r="M12" i="13"/>
  <c r="M5" i="13"/>
  <c r="K5" i="8"/>
  <c r="D1097" i="5"/>
  <c r="K5" i="5" s="1"/>
  <c r="K6" i="8"/>
  <c r="H6" i="8"/>
  <c r="E731" i="5"/>
  <c r="H11" i="5"/>
  <c r="E726" i="5" l="1"/>
  <c r="E716" i="5"/>
  <c r="E727" i="5"/>
  <c r="E728" i="5"/>
  <c r="E730" i="5"/>
  <c r="E732" i="5"/>
  <c r="E725" i="5"/>
  <c r="E729" i="5"/>
  <c r="E717" i="5"/>
  <c r="E714" i="5"/>
  <c r="E695" i="5"/>
  <c r="E718" i="5"/>
  <c r="E715" i="5"/>
  <c r="E723" i="5"/>
  <c r="E722" i="5"/>
  <c r="E719" i="5"/>
  <c r="E724" i="5"/>
  <c r="E720" i="5"/>
  <c r="E721" i="5"/>
  <c r="E219" i="5"/>
  <c r="E508" i="5"/>
  <c r="E537" i="5"/>
  <c r="E541" i="5"/>
  <c r="E676" i="5"/>
  <c r="E673" i="5"/>
  <c r="E683" i="5"/>
  <c r="E704" i="5"/>
  <c r="E688" i="5"/>
  <c r="E572" i="5"/>
  <c r="E697" i="5"/>
  <c r="E656" i="5"/>
  <c r="E655" i="5"/>
  <c r="E713" i="5"/>
  <c r="E594" i="5"/>
  <c r="E684" i="5"/>
  <c r="E705" i="5"/>
  <c r="E691" i="5"/>
  <c r="E680" i="5"/>
  <c r="E664" i="5"/>
  <c r="E681" i="5"/>
  <c r="E195" i="5"/>
  <c r="E472" i="5"/>
  <c r="E474" i="5"/>
  <c r="E651" i="5"/>
  <c r="E699" i="5"/>
  <c r="E712" i="5"/>
  <c r="E687" i="5"/>
  <c r="E605" i="5"/>
  <c r="E528" i="5"/>
  <c r="E485" i="5"/>
  <c r="E652" i="5"/>
  <c r="E692" i="5"/>
  <c r="E659" i="5"/>
  <c r="E707" i="5"/>
  <c r="E663" i="5"/>
  <c r="E689" i="5"/>
  <c r="E660" i="5"/>
  <c r="E700" i="5"/>
  <c r="E677" i="5"/>
  <c r="E657" i="5"/>
  <c r="E709" i="5"/>
  <c r="E654" i="5"/>
  <c r="E662" i="5"/>
  <c r="E670" i="5"/>
  <c r="E678" i="5"/>
  <c r="E686" i="5"/>
  <c r="E694" i="5"/>
  <c r="E702" i="5"/>
  <c r="E710" i="5"/>
  <c r="E669" i="5"/>
  <c r="E701" i="5"/>
  <c r="E653" i="5"/>
  <c r="E661" i="5"/>
  <c r="E693" i="5"/>
  <c r="E706" i="5"/>
  <c r="E685" i="5"/>
  <c r="E658" i="5"/>
  <c r="E666" i="5"/>
  <c r="E674" i="5"/>
  <c r="E682" i="5"/>
  <c r="E690" i="5"/>
  <c r="E698" i="5"/>
  <c r="E464" i="5"/>
  <c r="E606" i="5"/>
  <c r="E708" i="5"/>
  <c r="E667" i="5"/>
  <c r="E672" i="5"/>
  <c r="E665" i="5"/>
  <c r="E711" i="5"/>
  <c r="E444" i="5"/>
  <c r="E416" i="5"/>
  <c r="E668" i="5"/>
  <c r="E675" i="5"/>
  <c r="E696" i="5"/>
  <c r="E679" i="5"/>
  <c r="E671" i="5"/>
  <c r="E703" i="5"/>
  <c r="E379" i="5"/>
  <c r="E552" i="5"/>
  <c r="E560" i="5"/>
  <c r="E568" i="5"/>
  <c r="E576" i="5"/>
  <c r="E584" i="5"/>
  <c r="E592" i="5"/>
  <c r="E600" i="5"/>
  <c r="E608" i="5"/>
  <c r="E616" i="5"/>
  <c r="E624" i="5"/>
  <c r="E405" i="5"/>
  <c r="E407" i="5"/>
  <c r="E415" i="5"/>
  <c r="E423" i="5"/>
  <c r="E431" i="5"/>
  <c r="E439" i="5"/>
  <c r="E447" i="5"/>
  <c r="E455" i="5"/>
  <c r="E463" i="5"/>
  <c r="E471" i="5"/>
  <c r="E479" i="5"/>
  <c r="E487" i="5"/>
  <c r="E495" i="5"/>
  <c r="E503" i="5"/>
  <c r="E511" i="5"/>
  <c r="E519" i="5"/>
  <c r="E527" i="5"/>
  <c r="E535" i="5"/>
  <c r="E543" i="5"/>
  <c r="E551" i="5"/>
  <c r="E559" i="5"/>
  <c r="E567" i="5"/>
  <c r="E575" i="5"/>
  <c r="E583" i="5"/>
  <c r="E591" i="5"/>
  <c r="E414" i="5"/>
  <c r="E419" i="5"/>
  <c r="E450" i="5"/>
  <c r="E478" i="5"/>
  <c r="E483" i="5"/>
  <c r="E514" i="5"/>
  <c r="E542" i="5"/>
  <c r="E547" i="5"/>
  <c r="E578" i="5"/>
  <c r="E526" i="5"/>
  <c r="E631" i="5"/>
  <c r="E422" i="5"/>
  <c r="E427" i="5"/>
  <c r="E458" i="5"/>
  <c r="E486" i="5"/>
  <c r="E491" i="5"/>
  <c r="E522" i="5"/>
  <c r="E550" i="5"/>
  <c r="E555" i="5"/>
  <c r="E586" i="5"/>
  <c r="E598" i="5"/>
  <c r="E607" i="5"/>
  <c r="E614" i="5"/>
  <c r="E618" i="5"/>
  <c r="E462" i="5"/>
  <c r="E467" i="5"/>
  <c r="E619" i="5"/>
  <c r="E621" i="5"/>
  <c r="E623" i="5"/>
  <c r="E430" i="5"/>
  <c r="E435" i="5"/>
  <c r="E466" i="5"/>
  <c r="E494" i="5"/>
  <c r="E499" i="5"/>
  <c r="E530" i="5"/>
  <c r="E558" i="5"/>
  <c r="E563" i="5"/>
  <c r="E635" i="5"/>
  <c r="E531" i="5"/>
  <c r="E590" i="5"/>
  <c r="E639" i="5"/>
  <c r="E438" i="5"/>
  <c r="E443" i="5"/>
  <c r="E502" i="5"/>
  <c r="E507" i="5"/>
  <c r="E538" i="5"/>
  <c r="E566" i="5"/>
  <c r="E571" i="5"/>
  <c r="E603" i="5"/>
  <c r="E647" i="5"/>
  <c r="E418" i="5"/>
  <c r="E446" i="5"/>
  <c r="E451" i="5"/>
  <c r="E482" i="5"/>
  <c r="E510" i="5"/>
  <c r="E515" i="5"/>
  <c r="E546" i="5"/>
  <c r="E574" i="5"/>
  <c r="E579" i="5"/>
  <c r="E637" i="5"/>
  <c r="E645" i="5"/>
  <c r="E426" i="5"/>
  <c r="E454" i="5"/>
  <c r="E459" i="5"/>
  <c r="E490" i="5"/>
  <c r="E518" i="5"/>
  <c r="E523" i="5"/>
  <c r="E554" i="5"/>
  <c r="E582" i="5"/>
  <c r="E587" i="5"/>
  <c r="E599" i="5"/>
  <c r="E627" i="5"/>
  <c r="E629" i="5"/>
  <c r="E434" i="5"/>
  <c r="E498" i="5"/>
  <c r="E411" i="5"/>
  <c r="E470" i="5"/>
  <c r="E475" i="5"/>
  <c r="E534" i="5"/>
  <c r="E539" i="5"/>
  <c r="E595" i="5"/>
  <c r="E611" i="5"/>
  <c r="E613" i="5"/>
  <c r="E615" i="5"/>
  <c r="E633" i="5"/>
  <c r="E643" i="5"/>
  <c r="E562" i="5"/>
  <c r="E275" i="5"/>
  <c r="E196" i="5"/>
  <c r="E373" i="5"/>
  <c r="E436" i="5"/>
  <c r="E500" i="5"/>
  <c r="E564" i="5"/>
  <c r="E445" i="5"/>
  <c r="E521" i="5"/>
  <c r="E596" i="5"/>
  <c r="E424" i="5"/>
  <c r="E489" i="5"/>
  <c r="E589" i="5"/>
  <c r="E488" i="5"/>
  <c r="E536" i="5"/>
  <c r="E480" i="5"/>
  <c r="E549" i="5"/>
  <c r="E604" i="5"/>
  <c r="E493" i="5"/>
  <c r="E506" i="5"/>
  <c r="E570" i="5"/>
  <c r="E628" i="5"/>
  <c r="E557" i="5"/>
  <c r="E650" i="5"/>
  <c r="E153" i="5"/>
  <c r="E248" i="5"/>
  <c r="E452" i="5"/>
  <c r="E516" i="5"/>
  <c r="E580" i="5"/>
  <c r="E425" i="5"/>
  <c r="E520" i="5"/>
  <c r="E585" i="5"/>
  <c r="E469" i="5"/>
  <c r="E533" i="5"/>
  <c r="E601" i="5"/>
  <c r="E408" i="5"/>
  <c r="E477" i="5"/>
  <c r="E421" i="5"/>
  <c r="E465" i="5"/>
  <c r="E632" i="5"/>
  <c r="E124" i="5"/>
  <c r="E152" i="5"/>
  <c r="E269" i="5"/>
  <c r="E348" i="5"/>
  <c r="E460" i="5"/>
  <c r="E524" i="5"/>
  <c r="E588" i="5"/>
  <c r="E473" i="5"/>
  <c r="E573" i="5"/>
  <c r="E417" i="5"/>
  <c r="E481" i="5"/>
  <c r="E545" i="5"/>
  <c r="E612" i="5"/>
  <c r="E525" i="5"/>
  <c r="E413" i="5"/>
  <c r="E617" i="5"/>
  <c r="E529" i="5"/>
  <c r="E593" i="5"/>
  <c r="E641" i="5"/>
  <c r="E410" i="5"/>
  <c r="E638" i="5"/>
  <c r="E103" i="5"/>
  <c r="E236" i="5"/>
  <c r="E305" i="5"/>
  <c r="E404" i="5"/>
  <c r="E468" i="5"/>
  <c r="E532" i="5"/>
  <c r="E406" i="5"/>
  <c r="E456" i="5"/>
  <c r="E610" i="5"/>
  <c r="E577" i="5"/>
  <c r="E432" i="5"/>
  <c r="E640" i="5"/>
  <c r="E648" i="5"/>
  <c r="E281" i="5"/>
  <c r="E385" i="5"/>
  <c r="E412" i="5"/>
  <c r="E476" i="5"/>
  <c r="E540" i="5"/>
  <c r="E409" i="5"/>
  <c r="E504" i="5"/>
  <c r="E622" i="5"/>
  <c r="E461" i="5"/>
  <c r="E569" i="5"/>
  <c r="E513" i="5"/>
  <c r="E634" i="5"/>
  <c r="E437" i="5"/>
  <c r="E496" i="5"/>
  <c r="E602" i="5"/>
  <c r="E649" i="5"/>
  <c r="E646" i="5"/>
  <c r="E636" i="5"/>
  <c r="E192" i="5"/>
  <c r="E253" i="5"/>
  <c r="E225" i="5"/>
  <c r="E420" i="5"/>
  <c r="E484" i="5"/>
  <c r="E548" i="5"/>
  <c r="E509" i="5"/>
  <c r="E448" i="5"/>
  <c r="E512" i="5"/>
  <c r="E581" i="5"/>
  <c r="E553" i="5"/>
  <c r="E433" i="5"/>
  <c r="E497" i="5"/>
  <c r="E561" i="5"/>
  <c r="E625" i="5"/>
  <c r="E505" i="5"/>
  <c r="E449" i="5"/>
  <c r="E597" i="5"/>
  <c r="E429" i="5"/>
  <c r="E501" i="5"/>
  <c r="E565" i="5"/>
  <c r="E609" i="5"/>
  <c r="E457" i="5"/>
  <c r="E642" i="5"/>
  <c r="E312" i="5"/>
  <c r="E334" i="5"/>
  <c r="E428" i="5"/>
  <c r="E492" i="5"/>
  <c r="E556" i="5"/>
  <c r="E440" i="5"/>
  <c r="E620" i="5"/>
  <c r="E453" i="5"/>
  <c r="E517" i="5"/>
  <c r="E630" i="5"/>
  <c r="E441" i="5"/>
  <c r="E544" i="5"/>
  <c r="E442" i="5"/>
  <c r="E644" i="5"/>
  <c r="E626" i="5"/>
  <c r="E111" i="5"/>
  <c r="E201" i="5"/>
  <c r="E256" i="5"/>
  <c r="E163" i="5"/>
  <c r="E197" i="5"/>
  <c r="E284" i="5"/>
  <c r="E93" i="5"/>
  <c r="E112" i="5"/>
  <c r="E161" i="5"/>
  <c r="E200" i="5"/>
  <c r="E283" i="5"/>
  <c r="E267" i="5"/>
  <c r="E377" i="5"/>
  <c r="E356" i="5"/>
  <c r="E265" i="5"/>
  <c r="E139" i="5"/>
  <c r="E309" i="5"/>
  <c r="E180" i="5"/>
  <c r="E293" i="5"/>
  <c r="E355" i="5"/>
  <c r="E119" i="5"/>
  <c r="E128" i="5"/>
  <c r="E160" i="5"/>
  <c r="E106" i="5"/>
  <c r="E133" i="5"/>
  <c r="E165" i="5"/>
  <c r="E204" i="5"/>
  <c r="E243" i="5"/>
  <c r="E127" i="5"/>
  <c r="E209" i="5"/>
  <c r="E264" i="5"/>
  <c r="E120" i="5"/>
  <c r="E229" i="5"/>
  <c r="E308" i="5"/>
  <c r="E380" i="5"/>
  <c r="E375" i="5"/>
  <c r="E289" i="5"/>
  <c r="E203" i="5"/>
  <c r="E367" i="5"/>
  <c r="E228" i="5"/>
  <c r="E122" i="5"/>
  <c r="E159" i="5"/>
  <c r="E167" i="5"/>
  <c r="E175" i="5"/>
  <c r="E183" i="5"/>
  <c r="E191" i="5"/>
  <c r="E199" i="5"/>
  <c r="E207" i="5"/>
  <c r="E215" i="5"/>
  <c r="E223" i="5"/>
  <c r="E231" i="5"/>
  <c r="E239" i="5"/>
  <c r="E247" i="5"/>
  <c r="E255" i="5"/>
  <c r="E263" i="5"/>
  <c r="E271" i="5"/>
  <c r="E279" i="5"/>
  <c r="E287" i="5"/>
  <c r="E295" i="5"/>
  <c r="E303" i="5"/>
  <c r="E311" i="5"/>
  <c r="E97" i="5"/>
  <c r="E99" i="5"/>
  <c r="E107" i="5"/>
  <c r="E115" i="5"/>
  <c r="E123" i="5"/>
  <c r="E131" i="5"/>
  <c r="E171" i="5"/>
  <c r="E179" i="5"/>
  <c r="E113" i="5"/>
  <c r="E118" i="5"/>
  <c r="E130" i="5"/>
  <c r="E146" i="5"/>
  <c r="E162" i="5"/>
  <c r="E178" i="5"/>
  <c r="E194" i="5"/>
  <c r="E210" i="5"/>
  <c r="E226" i="5"/>
  <c r="E242" i="5"/>
  <c r="E258" i="5"/>
  <c r="E274" i="5"/>
  <c r="E290" i="5"/>
  <c r="E306" i="5"/>
  <c r="E121" i="5"/>
  <c r="E101" i="5"/>
  <c r="E126" i="5"/>
  <c r="E142" i="5"/>
  <c r="E158" i="5"/>
  <c r="E174" i="5"/>
  <c r="E190" i="5"/>
  <c r="E206" i="5"/>
  <c r="E222" i="5"/>
  <c r="E238" i="5"/>
  <c r="E254" i="5"/>
  <c r="E270" i="5"/>
  <c r="E286" i="5"/>
  <c r="E302" i="5"/>
  <c r="E109" i="5"/>
  <c r="E117" i="5"/>
  <c r="E129" i="5"/>
  <c r="E138" i="5"/>
  <c r="E154" i="5"/>
  <c r="E170" i="5"/>
  <c r="E186" i="5"/>
  <c r="E202" i="5"/>
  <c r="E218" i="5"/>
  <c r="E234" i="5"/>
  <c r="E250" i="5"/>
  <c r="E266" i="5"/>
  <c r="E282" i="5"/>
  <c r="E298" i="5"/>
  <c r="E314" i="5"/>
  <c r="E105" i="5"/>
  <c r="E110" i="5"/>
  <c r="E157" i="5"/>
  <c r="E189" i="5"/>
  <c r="E319" i="5"/>
  <c r="E326" i="5"/>
  <c r="E338" i="5"/>
  <c r="E357" i="5"/>
  <c r="E364" i="5"/>
  <c r="E371" i="5"/>
  <c r="E134" i="5"/>
  <c r="E166" i="5"/>
  <c r="E198" i="5"/>
  <c r="E310" i="5"/>
  <c r="E333" i="5"/>
  <c r="E340" i="5"/>
  <c r="E352" i="5"/>
  <c r="E359" i="5"/>
  <c r="E378" i="5"/>
  <c r="E397" i="5"/>
  <c r="E368" i="5"/>
  <c r="E339" i="5"/>
  <c r="E362" i="5"/>
  <c r="E383" i="5"/>
  <c r="E390" i="5"/>
  <c r="E294" i="5"/>
  <c r="E328" i="5"/>
  <c r="E392" i="5"/>
  <c r="E344" i="5"/>
  <c r="E370" i="5"/>
  <c r="E389" i="5"/>
  <c r="E396" i="5"/>
  <c r="E400" i="5"/>
  <c r="E102" i="5"/>
  <c r="E278" i="5"/>
  <c r="E318" i="5"/>
  <c r="E363" i="5"/>
  <c r="E382" i="5"/>
  <c r="E403" i="5"/>
  <c r="E376" i="5"/>
  <c r="E141" i="5"/>
  <c r="E173" i="5"/>
  <c r="E205" i="5"/>
  <c r="E262" i="5"/>
  <c r="E325" i="5"/>
  <c r="E332" i="5"/>
  <c r="E351" i="5"/>
  <c r="E358" i="5"/>
  <c r="E350" i="5"/>
  <c r="E381" i="5"/>
  <c r="E150" i="5"/>
  <c r="E182" i="5"/>
  <c r="E246" i="5"/>
  <c r="E320" i="5"/>
  <c r="E327" i="5"/>
  <c r="E346" i="5"/>
  <c r="E365" i="5"/>
  <c r="E372" i="5"/>
  <c r="E384" i="5"/>
  <c r="E391" i="5"/>
  <c r="E401" i="5"/>
  <c r="E285" i="5"/>
  <c r="E324" i="5"/>
  <c r="E336" i="5"/>
  <c r="E388" i="5"/>
  <c r="E94" i="5"/>
  <c r="E230" i="5"/>
  <c r="E360" i="5"/>
  <c r="E125" i="5"/>
  <c r="E214" i="5"/>
  <c r="E317" i="5"/>
  <c r="E331" i="5"/>
  <c r="E343" i="5"/>
  <c r="E395" i="5"/>
  <c r="E92" i="5"/>
  <c r="E135" i="5"/>
  <c r="E169" i="5"/>
  <c r="E208" i="5"/>
  <c r="E272" i="5"/>
  <c r="E116" i="5"/>
  <c r="E140" i="5"/>
  <c r="E172" i="5"/>
  <c r="E252" i="5"/>
  <c r="E291" i="5"/>
  <c r="E96" i="5"/>
  <c r="E168" i="5"/>
  <c r="E361" i="5"/>
  <c r="E387" i="5"/>
  <c r="E393" i="5"/>
  <c r="E273" i="5"/>
  <c r="E249" i="5"/>
  <c r="E233" i="5"/>
  <c r="E301" i="5"/>
  <c r="E386" i="5"/>
  <c r="E342" i="5"/>
  <c r="E394" i="5"/>
  <c r="E137" i="5"/>
  <c r="E211" i="5"/>
  <c r="E300" i="5"/>
  <c r="E136" i="5"/>
  <c r="E177" i="5"/>
  <c r="E216" i="5"/>
  <c r="E280" i="5"/>
  <c r="E100" i="5"/>
  <c r="E212" i="5"/>
  <c r="E155" i="5"/>
  <c r="E132" i="5"/>
  <c r="E237" i="5"/>
  <c r="E323" i="5"/>
  <c r="E213" i="5"/>
  <c r="E292" i="5"/>
  <c r="E369" i="5"/>
  <c r="E322" i="5"/>
  <c r="E299" i="5"/>
  <c r="E98" i="5"/>
  <c r="E176" i="5"/>
  <c r="E224" i="5"/>
  <c r="E288" i="5"/>
  <c r="E147" i="5"/>
  <c r="E181" i="5"/>
  <c r="E220" i="5"/>
  <c r="E259" i="5"/>
  <c r="E104" i="5"/>
  <c r="E143" i="5"/>
  <c r="E187" i="5"/>
  <c r="E337" i="5"/>
  <c r="E251" i="5"/>
  <c r="E335" i="5"/>
  <c r="E276" i="5"/>
  <c r="E257" i="5"/>
  <c r="E277" i="5"/>
  <c r="E241" i="5"/>
  <c r="E398" i="5"/>
  <c r="E315" i="5"/>
  <c r="E144" i="5"/>
  <c r="E185" i="5"/>
  <c r="E114" i="5"/>
  <c r="E149" i="5"/>
  <c r="E188" i="5"/>
  <c r="E268" i="5"/>
  <c r="E307" i="5"/>
  <c r="E145" i="5"/>
  <c r="E184" i="5"/>
  <c r="E232" i="5"/>
  <c r="E296" i="5"/>
  <c r="E261" i="5"/>
  <c r="E245" i="5"/>
  <c r="E347" i="5"/>
  <c r="E164" i="5"/>
  <c r="E297" i="5"/>
  <c r="E354" i="5"/>
  <c r="E402" i="5"/>
  <c r="E221" i="5"/>
  <c r="E349" i="5"/>
  <c r="E341" i="5"/>
  <c r="E217" i="5"/>
  <c r="E321" i="5"/>
  <c r="E399" i="5"/>
  <c r="E95" i="5"/>
  <c r="E108" i="5"/>
  <c r="E151" i="5"/>
  <c r="E240" i="5"/>
  <c r="E304" i="5"/>
  <c r="E156" i="5"/>
  <c r="E227" i="5"/>
  <c r="E316" i="5"/>
  <c r="E193" i="5"/>
  <c r="E366" i="5"/>
  <c r="E330" i="5"/>
  <c r="E235" i="5"/>
  <c r="E353" i="5"/>
  <c r="E329" i="5"/>
  <c r="E260" i="5"/>
  <c r="E148" i="5"/>
  <c r="E244" i="5"/>
  <c r="E345" i="5"/>
  <c r="E313" i="5"/>
  <c r="E374" i="5"/>
  <c r="E10" i="5"/>
  <c r="E18" i="5"/>
  <c r="E26" i="5"/>
  <c r="E34" i="5"/>
  <c r="E9" i="5"/>
  <c r="E13" i="5"/>
  <c r="E28" i="5"/>
  <c r="E41" i="5"/>
  <c r="E48" i="5"/>
  <c r="E7" i="5"/>
  <c r="E53" i="5"/>
  <c r="E30" i="5"/>
  <c r="E55" i="5"/>
  <c r="E62" i="5"/>
  <c r="E74" i="5"/>
  <c r="E84" i="5"/>
  <c r="E68" i="5"/>
  <c r="E58" i="5"/>
  <c r="E17" i="5"/>
  <c r="E50" i="5"/>
  <c r="E80" i="5"/>
  <c r="E39" i="5"/>
  <c r="E46" i="5"/>
  <c r="E90" i="5"/>
  <c r="E12" i="5"/>
  <c r="E61" i="5"/>
  <c r="E82" i="5"/>
  <c r="E25" i="5"/>
  <c r="E29" i="5"/>
  <c r="E66" i="5"/>
  <c r="E42" i="5"/>
  <c r="E49" i="5"/>
  <c r="E56" i="5"/>
  <c r="E22" i="5"/>
  <c r="E65" i="5"/>
  <c r="E14" i="5"/>
  <c r="E16" i="5"/>
  <c r="E31" i="5"/>
  <c r="E88" i="5"/>
  <c r="E24" i="5"/>
  <c r="E72" i="5"/>
  <c r="E33" i="5"/>
  <c r="E69" i="5"/>
  <c r="E57" i="5"/>
  <c r="E78" i="5"/>
  <c r="E51" i="5"/>
  <c r="E70" i="5"/>
  <c r="E79" i="5"/>
  <c r="E19" i="5"/>
  <c r="E76" i="5"/>
  <c r="E71" i="5"/>
  <c r="E86" i="5"/>
  <c r="E91" i="5"/>
  <c r="E67" i="5"/>
  <c r="E44" i="5"/>
  <c r="E77" i="5"/>
  <c r="E81" i="5"/>
  <c r="E75" i="5"/>
  <c r="E3" i="5"/>
  <c r="E4" i="5"/>
  <c r="E15" i="5"/>
  <c r="E89" i="5"/>
  <c r="E54" i="5"/>
  <c r="E35" i="5"/>
  <c r="E37" i="5"/>
  <c r="E8" i="5"/>
  <c r="E63" i="5"/>
  <c r="E32" i="5"/>
  <c r="E23" i="5"/>
  <c r="E73" i="5"/>
  <c r="E83" i="5"/>
  <c r="E85" i="5"/>
  <c r="E45" i="5"/>
  <c r="E21" i="5"/>
  <c r="E43" i="5"/>
  <c r="E60" i="5"/>
  <c r="E38" i="5"/>
  <c r="E6" i="5"/>
  <c r="E5" i="5"/>
  <c r="E40" i="5"/>
  <c r="E20" i="5"/>
  <c r="E36" i="5"/>
  <c r="E59" i="5"/>
  <c r="E27" i="5"/>
  <c r="E52" i="5"/>
  <c r="E47" i="5"/>
  <c r="E11" i="5"/>
  <c r="E64" i="5"/>
  <c r="E87" i="5"/>
  <c r="H6" i="5" l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H7" i="16" l="1"/>
  <c r="H23" i="16"/>
  <c r="H9" i="16"/>
  <c r="H3" i="16"/>
  <c r="H5" i="16"/>
  <c r="H6" i="16"/>
  <c r="H17" i="16"/>
  <c r="H11" i="16"/>
  <c r="H13" i="16"/>
  <c r="H14" i="16"/>
  <c r="H19" i="16"/>
  <c r="H21" i="16"/>
  <c r="H22" i="16"/>
  <c r="H8" i="16"/>
  <c r="H2" i="16"/>
  <c r="H25" i="16"/>
  <c r="H15" i="16"/>
  <c r="H16" i="16"/>
  <c r="H10" i="16"/>
  <c r="H4" i="16"/>
  <c r="H24" i="16"/>
  <c r="H18" i="16"/>
  <c r="H12" i="16"/>
  <c r="H20" i="16"/>
  <c r="G7" i="16"/>
  <c r="G12" i="16"/>
  <c r="G23" i="16"/>
  <c r="G13" i="16"/>
  <c r="G10" i="16"/>
  <c r="G14" i="16"/>
  <c r="G24" i="16"/>
  <c r="G11" i="16"/>
  <c r="G20" i="16"/>
  <c r="G21" i="16"/>
  <c r="G18" i="16"/>
  <c r="G8" i="16"/>
  <c r="G15" i="16"/>
  <c r="G19" i="16"/>
  <c r="G22" i="16"/>
  <c r="G3" i="16"/>
  <c r="G2" i="16"/>
  <c r="G5" i="16"/>
  <c r="G9" i="16"/>
  <c r="G17" i="16"/>
  <c r="G25" i="16"/>
  <c r="G16" i="16"/>
  <c r="G4" i="16"/>
  <c r="G6" i="16"/>
  <c r="A724" i="14"/>
  <c r="A724" i="13"/>
  <c r="A724" i="12"/>
  <c r="A724" i="11"/>
  <c r="A724" i="10"/>
  <c r="A724" i="8"/>
  <c r="A724" i="5"/>
  <c r="A705" i="14"/>
  <c r="A705" i="13"/>
  <c r="A705" i="12"/>
  <c r="A705" i="11"/>
  <c r="A705" i="8"/>
  <c r="A705" i="10"/>
  <c r="A705" i="5"/>
  <c r="A673" i="14"/>
  <c r="A673" i="13"/>
  <c r="A673" i="12"/>
  <c r="A673" i="11"/>
  <c r="A673" i="8"/>
  <c r="A673" i="10"/>
  <c r="A673" i="5"/>
  <c r="A728" i="14"/>
  <c r="A728" i="13"/>
  <c r="A728" i="12"/>
  <c r="A728" i="11"/>
  <c r="A728" i="10"/>
  <c r="A728" i="8"/>
  <c r="A728" i="5"/>
  <c r="A704" i="14"/>
  <c r="A704" i="13"/>
  <c r="A704" i="12"/>
  <c r="A704" i="11"/>
  <c r="A704" i="10"/>
  <c r="A704" i="8"/>
  <c r="A704" i="5"/>
  <c r="A696" i="14"/>
  <c r="A696" i="13"/>
  <c r="A696" i="12"/>
  <c r="A696" i="11"/>
  <c r="A696" i="10"/>
  <c r="A696" i="8"/>
  <c r="A696" i="5"/>
  <c r="A688" i="14"/>
  <c r="A688" i="13"/>
  <c r="A688" i="12"/>
  <c r="A688" i="11"/>
  <c r="A688" i="10"/>
  <c r="A688" i="8"/>
  <c r="A688" i="5"/>
  <c r="A680" i="14"/>
  <c r="A680" i="13"/>
  <c r="A680" i="12"/>
  <c r="A680" i="11"/>
  <c r="A680" i="10"/>
  <c r="A680" i="8"/>
  <c r="A680" i="5"/>
  <c r="A672" i="14"/>
  <c r="A672" i="13"/>
  <c r="A672" i="12"/>
  <c r="A672" i="11"/>
  <c r="A672" i="10"/>
  <c r="A672" i="8"/>
  <c r="A672" i="5"/>
  <c r="A664" i="14"/>
  <c r="A664" i="13"/>
  <c r="A664" i="12"/>
  <c r="A664" i="11"/>
  <c r="A664" i="10"/>
  <c r="A664" i="8"/>
  <c r="A664" i="5"/>
  <c r="A656" i="14"/>
  <c r="A656" i="13"/>
  <c r="A656" i="12"/>
  <c r="A656" i="11"/>
  <c r="A656" i="10"/>
  <c r="A656" i="8"/>
  <c r="A656" i="5"/>
  <c r="A648" i="14"/>
  <c r="A648" i="13"/>
  <c r="A648" i="12"/>
  <c r="A648" i="11"/>
  <c r="A648" i="10"/>
  <c r="A648" i="8"/>
  <c r="A648" i="5"/>
  <c r="A640" i="14"/>
  <c r="A640" i="13"/>
  <c r="A640" i="12"/>
  <c r="A640" i="11"/>
  <c r="A640" i="10"/>
  <c r="A640" i="8"/>
  <c r="A640" i="5"/>
  <c r="A632" i="14"/>
  <c r="A632" i="13"/>
  <c r="A632" i="12"/>
  <c r="A632" i="11"/>
  <c r="A632" i="10"/>
  <c r="A632" i="8"/>
  <c r="A632" i="5"/>
  <c r="A624" i="14"/>
  <c r="A624" i="13"/>
  <c r="A624" i="12"/>
  <c r="A624" i="11"/>
  <c r="A624" i="10"/>
  <c r="A624" i="8"/>
  <c r="A624" i="5"/>
  <c r="A616" i="14"/>
  <c r="A616" i="13"/>
  <c r="A616" i="12"/>
  <c r="A616" i="11"/>
  <c r="A616" i="10"/>
  <c r="A616" i="8"/>
  <c r="A616" i="5"/>
  <c r="A608" i="14"/>
  <c r="A608" i="13"/>
  <c r="A608" i="12"/>
  <c r="A608" i="11"/>
  <c r="A608" i="10"/>
  <c r="A608" i="8"/>
  <c r="A608" i="5"/>
  <c r="A600" i="14"/>
  <c r="A600" i="13"/>
  <c r="A600" i="12"/>
  <c r="A600" i="11"/>
  <c r="A600" i="10"/>
  <c r="A600" i="8"/>
  <c r="A600" i="5"/>
  <c r="A592" i="14"/>
  <c r="A592" i="13"/>
  <c r="A592" i="12"/>
  <c r="A592" i="11"/>
  <c r="A592" i="10"/>
  <c r="A592" i="8"/>
  <c r="A592" i="5"/>
  <c r="A584" i="14"/>
  <c r="A584" i="13"/>
  <c r="A584" i="12"/>
  <c r="A584" i="11"/>
  <c r="A584" i="10"/>
  <c r="A584" i="8"/>
  <c r="A584" i="5"/>
  <c r="A576" i="14"/>
  <c r="A576" i="13"/>
  <c r="A576" i="12"/>
  <c r="A576" i="11"/>
  <c r="A576" i="10"/>
  <c r="A576" i="8"/>
  <c r="A576" i="5"/>
  <c r="A568" i="14"/>
  <c r="A568" i="13"/>
  <c r="A568" i="12"/>
  <c r="A568" i="11"/>
  <c r="A568" i="10"/>
  <c r="A568" i="8"/>
  <c r="A568" i="5"/>
  <c r="A560" i="14"/>
  <c r="A560" i="13"/>
  <c r="A560" i="12"/>
  <c r="A560" i="11"/>
  <c r="A560" i="10"/>
  <c r="A560" i="8"/>
  <c r="A560" i="5"/>
  <c r="A552" i="14"/>
  <c r="A552" i="13"/>
  <c r="A552" i="12"/>
  <c r="A552" i="11"/>
  <c r="A552" i="10"/>
  <c r="A552" i="8"/>
  <c r="A552" i="5"/>
  <c r="A544" i="14"/>
  <c r="A544" i="13"/>
  <c r="A544" i="12"/>
  <c r="A544" i="11"/>
  <c r="A544" i="10"/>
  <c r="A544" i="8"/>
  <c r="A544" i="5"/>
  <c r="A536" i="14"/>
  <c r="A536" i="13"/>
  <c r="A536" i="12"/>
  <c r="A536" i="11"/>
  <c r="A536" i="10"/>
  <c r="A536" i="8"/>
  <c r="A536" i="5"/>
  <c r="A528" i="14"/>
  <c r="A528" i="13"/>
  <c r="A528" i="12"/>
  <c r="A528" i="11"/>
  <c r="A528" i="10"/>
  <c r="A528" i="8"/>
  <c r="A528" i="5"/>
  <c r="A520" i="14"/>
  <c r="A520" i="13"/>
  <c r="A520" i="12"/>
  <c r="A520" i="11"/>
  <c r="A520" i="10"/>
  <c r="A520" i="8"/>
  <c r="A520" i="5"/>
  <c r="A512" i="14"/>
  <c r="A512" i="13"/>
  <c r="A512" i="12"/>
  <c r="A512" i="11"/>
  <c r="A512" i="10"/>
  <c r="A512" i="8"/>
  <c r="A512" i="5"/>
  <c r="A504" i="14"/>
  <c r="A504" i="13"/>
  <c r="A504" i="12"/>
  <c r="A504" i="11"/>
  <c r="A504" i="10"/>
  <c r="A504" i="8"/>
  <c r="A504" i="5"/>
  <c r="A496" i="14"/>
  <c r="A496" i="13"/>
  <c r="A496" i="12"/>
  <c r="A496" i="11"/>
  <c r="A496" i="10"/>
  <c r="A496" i="8"/>
  <c r="A496" i="5"/>
  <c r="A488" i="14"/>
  <c r="A488" i="13"/>
  <c r="A488" i="12"/>
  <c r="A488" i="11"/>
  <c r="A488" i="10"/>
  <c r="A488" i="8"/>
  <c r="A488" i="5"/>
  <c r="A480" i="14"/>
  <c r="A480" i="13"/>
  <c r="A480" i="12"/>
  <c r="A480" i="11"/>
  <c r="A480" i="10"/>
  <c r="A480" i="8"/>
  <c r="A480" i="5"/>
  <c r="A472" i="14"/>
  <c r="A472" i="13"/>
  <c r="A472" i="12"/>
  <c r="A472" i="11"/>
  <c r="A472" i="10"/>
  <c r="A472" i="8"/>
  <c r="A472" i="5"/>
  <c r="A464" i="14"/>
  <c r="A464" i="13"/>
  <c r="A464" i="12"/>
  <c r="A464" i="11"/>
  <c r="A464" i="10"/>
  <c r="A464" i="8"/>
  <c r="A464" i="5"/>
  <c r="A456" i="14"/>
  <c r="A456" i="13"/>
  <c r="A456" i="12"/>
  <c r="A456" i="11"/>
  <c r="A456" i="10"/>
  <c r="A456" i="8"/>
  <c r="A456" i="5"/>
  <c r="A448" i="14"/>
  <c r="A448" i="13"/>
  <c r="A448" i="12"/>
  <c r="A448" i="11"/>
  <c r="A448" i="10"/>
  <c r="A448" i="8"/>
  <c r="A448" i="5"/>
  <c r="A440" i="14"/>
  <c r="A440" i="13"/>
  <c r="A440" i="12"/>
  <c r="A440" i="11"/>
  <c r="A440" i="10"/>
  <c r="A440" i="8"/>
  <c r="A440" i="5"/>
  <c r="A432" i="14"/>
  <c r="A432" i="13"/>
  <c r="A432" i="12"/>
  <c r="A432" i="11"/>
  <c r="A432" i="10"/>
  <c r="A432" i="8"/>
  <c r="A432" i="5"/>
  <c r="A424" i="14"/>
  <c r="A424" i="13"/>
  <c r="A424" i="12"/>
  <c r="A424" i="11"/>
  <c r="A424" i="10"/>
  <c r="A424" i="8"/>
  <c r="A424" i="5"/>
  <c r="A416" i="14"/>
  <c r="A416" i="13"/>
  <c r="A416" i="11"/>
  <c r="A416" i="12"/>
  <c r="A416" i="10"/>
  <c r="A416" i="8"/>
  <c r="A416" i="5"/>
  <c r="A408" i="14"/>
  <c r="A408" i="13"/>
  <c r="A408" i="12"/>
  <c r="A408" i="11"/>
  <c r="A408" i="10"/>
  <c r="A408" i="8"/>
  <c r="A408" i="5"/>
  <c r="A400" i="14"/>
  <c r="A400" i="13"/>
  <c r="A400" i="12"/>
  <c r="A400" i="11"/>
  <c r="A400" i="10"/>
  <c r="A400" i="8"/>
  <c r="A400" i="5"/>
  <c r="A392" i="14"/>
  <c r="A392" i="13"/>
  <c r="A392" i="12"/>
  <c r="A392" i="11"/>
  <c r="A392" i="10"/>
  <c r="A392" i="8"/>
  <c r="A392" i="5"/>
  <c r="A384" i="14"/>
  <c r="A384" i="13"/>
  <c r="A384" i="12"/>
  <c r="A384" i="11"/>
  <c r="A384" i="10"/>
  <c r="A384" i="8"/>
  <c r="A384" i="5"/>
  <c r="A376" i="14"/>
  <c r="A376" i="13"/>
  <c r="A376" i="12"/>
  <c r="A376" i="11"/>
  <c r="A376" i="10"/>
  <c r="A376" i="8"/>
  <c r="A376" i="5"/>
  <c r="A368" i="14"/>
  <c r="A368" i="13"/>
  <c r="A368" i="12"/>
  <c r="A368" i="11"/>
  <c r="A368" i="10"/>
  <c r="A368" i="8"/>
  <c r="A368" i="5"/>
  <c r="A360" i="14"/>
  <c r="A360" i="13"/>
  <c r="A360" i="12"/>
  <c r="A360" i="11"/>
  <c r="A360" i="10"/>
  <c r="A360" i="8"/>
  <c r="A360" i="5"/>
  <c r="A352" i="14"/>
  <c r="A352" i="13"/>
  <c r="A352" i="12"/>
  <c r="A352" i="11"/>
  <c r="A352" i="10"/>
  <c r="A352" i="8"/>
  <c r="A352" i="5"/>
  <c r="A344" i="14"/>
  <c r="A344" i="13"/>
  <c r="A344" i="12"/>
  <c r="A344" i="11"/>
  <c r="A344" i="10"/>
  <c r="A344" i="8"/>
  <c r="A344" i="5"/>
  <c r="A336" i="14"/>
  <c r="A336" i="13"/>
  <c r="A336" i="12"/>
  <c r="A336" i="11"/>
  <c r="A336" i="10"/>
  <c r="A336" i="8"/>
  <c r="A336" i="5"/>
  <c r="A328" i="14"/>
  <c r="A328" i="13"/>
  <c r="A328" i="12"/>
  <c r="A328" i="11"/>
  <c r="A328" i="10"/>
  <c r="A328" i="8"/>
  <c r="A328" i="5"/>
  <c r="A320" i="14"/>
  <c r="A320" i="13"/>
  <c r="A320" i="12"/>
  <c r="A320" i="11"/>
  <c r="A320" i="10"/>
  <c r="A320" i="8"/>
  <c r="A320" i="5"/>
  <c r="A312" i="14"/>
  <c r="A312" i="13"/>
  <c r="A312" i="12"/>
  <c r="A312" i="11"/>
  <c r="A312" i="10"/>
  <c r="A312" i="8"/>
  <c r="A312" i="5"/>
  <c r="A304" i="14"/>
  <c r="A304" i="13"/>
  <c r="A304" i="12"/>
  <c r="A304" i="11"/>
  <c r="A304" i="10"/>
  <c r="A304" i="8"/>
  <c r="A304" i="5"/>
  <c r="A296" i="14"/>
  <c r="A296" i="13"/>
  <c r="A296" i="12"/>
  <c r="A296" i="11"/>
  <c r="A296" i="10"/>
  <c r="A296" i="8"/>
  <c r="A296" i="5"/>
  <c r="A288" i="14"/>
  <c r="A288" i="13"/>
  <c r="A288" i="12"/>
  <c r="A288" i="11"/>
  <c r="A288" i="10"/>
  <c r="A288" i="8"/>
  <c r="A288" i="5"/>
  <c r="A280" i="14"/>
  <c r="A280" i="13"/>
  <c r="A280" i="12"/>
  <c r="A280" i="11"/>
  <c r="A280" i="10"/>
  <c r="A280" i="8"/>
  <c r="A280" i="5"/>
  <c r="A272" i="14"/>
  <c r="A272" i="13"/>
  <c r="A272" i="12"/>
  <c r="A272" i="11"/>
  <c r="A272" i="10"/>
  <c r="A272" i="8"/>
  <c r="A272" i="5"/>
  <c r="A264" i="14"/>
  <c r="A264" i="13"/>
  <c r="A264" i="12"/>
  <c r="A264" i="11"/>
  <c r="A264" i="10"/>
  <c r="A264" i="8"/>
  <c r="A264" i="5"/>
  <c r="A256" i="14"/>
  <c r="A256" i="13"/>
  <c r="A256" i="12"/>
  <c r="A256" i="11"/>
  <c r="A256" i="10"/>
  <c r="A256" i="8"/>
  <c r="A256" i="5"/>
  <c r="A248" i="14"/>
  <c r="A248" i="13"/>
  <c r="A248" i="12"/>
  <c r="A248" i="11"/>
  <c r="A248" i="10"/>
  <c r="A248" i="8"/>
  <c r="A248" i="5"/>
  <c r="A240" i="14"/>
  <c r="A240" i="13"/>
  <c r="A240" i="12"/>
  <c r="A240" i="11"/>
  <c r="A240" i="10"/>
  <c r="A240" i="8"/>
  <c r="A240" i="5"/>
  <c r="A232" i="14"/>
  <c r="A232" i="13"/>
  <c r="A232" i="12"/>
  <c r="A232" i="11"/>
  <c r="A232" i="10"/>
  <c r="A232" i="8"/>
  <c r="A232" i="5"/>
  <c r="A224" i="14"/>
  <c r="A224" i="13"/>
  <c r="A224" i="12"/>
  <c r="A224" i="11"/>
  <c r="A224" i="10"/>
  <c r="A224" i="8"/>
  <c r="A224" i="5"/>
  <c r="A216" i="14"/>
  <c r="A216" i="13"/>
  <c r="A216" i="12"/>
  <c r="A216" i="11"/>
  <c r="A216" i="10"/>
  <c r="A216" i="8"/>
  <c r="A216" i="5"/>
  <c r="A208" i="14"/>
  <c r="A208" i="13"/>
  <c r="A208" i="12"/>
  <c r="A208" i="11"/>
  <c r="A208" i="10"/>
  <c r="A208" i="8"/>
  <c r="A208" i="5"/>
  <c r="A200" i="14"/>
  <c r="A200" i="13"/>
  <c r="A200" i="12"/>
  <c r="A200" i="11"/>
  <c r="A200" i="10"/>
  <c r="A200" i="8"/>
  <c r="A200" i="5"/>
  <c r="A192" i="14"/>
  <c r="A192" i="13"/>
  <c r="A192" i="12"/>
  <c r="A192" i="11"/>
  <c r="A192" i="10"/>
  <c r="A192" i="8"/>
  <c r="A192" i="5"/>
  <c r="A184" i="14"/>
  <c r="A184" i="13"/>
  <c r="A184" i="12"/>
  <c r="A184" i="11"/>
  <c r="A184" i="10"/>
  <c r="A184" i="8"/>
  <c r="A184" i="5"/>
  <c r="A176" i="14"/>
  <c r="A176" i="13"/>
  <c r="A176" i="12"/>
  <c r="A176" i="11"/>
  <c r="A176" i="10"/>
  <c r="A176" i="8"/>
  <c r="A176" i="5"/>
  <c r="A168" i="14"/>
  <c r="A168" i="13"/>
  <c r="A168" i="12"/>
  <c r="A168" i="11"/>
  <c r="A168" i="10"/>
  <c r="A168" i="8"/>
  <c r="A168" i="5"/>
  <c r="A160" i="14"/>
  <c r="A160" i="13"/>
  <c r="A160" i="12"/>
  <c r="A160" i="11"/>
  <c r="A160" i="10"/>
  <c r="A160" i="8"/>
  <c r="A160" i="5"/>
  <c r="A152" i="14"/>
  <c r="A152" i="13"/>
  <c r="A152" i="12"/>
  <c r="A152" i="11"/>
  <c r="A152" i="10"/>
  <c r="A152" i="8"/>
  <c r="A152" i="5"/>
  <c r="A144" i="14"/>
  <c r="A144" i="13"/>
  <c r="A144" i="12"/>
  <c r="A144" i="11"/>
  <c r="A144" i="10"/>
  <c r="A144" i="8"/>
  <c r="A144" i="5"/>
  <c r="A136" i="14"/>
  <c r="A136" i="13"/>
  <c r="A136" i="12"/>
  <c r="A136" i="11"/>
  <c r="A136" i="10"/>
  <c r="A136" i="8"/>
  <c r="A136" i="5"/>
  <c r="A128" i="14"/>
  <c r="A128" i="13"/>
  <c r="A128" i="12"/>
  <c r="A128" i="11"/>
  <c r="A128" i="10"/>
  <c r="A128" i="8"/>
  <c r="A128" i="5"/>
  <c r="A120" i="14"/>
  <c r="A120" i="13"/>
  <c r="A120" i="12"/>
  <c r="A120" i="11"/>
  <c r="A120" i="10"/>
  <c r="A120" i="8"/>
  <c r="A120" i="5"/>
  <c r="A112" i="14"/>
  <c r="A112" i="13"/>
  <c r="A112" i="12"/>
  <c r="A112" i="11"/>
  <c r="A112" i="10"/>
  <c r="A112" i="8"/>
  <c r="A112" i="5"/>
  <c r="A104" i="14"/>
  <c r="A104" i="13"/>
  <c r="A104" i="12"/>
  <c r="A104" i="11"/>
  <c r="A104" i="10"/>
  <c r="A104" i="8"/>
  <c r="A104" i="5"/>
  <c r="A96" i="14"/>
  <c r="A96" i="13"/>
  <c r="A96" i="12"/>
  <c r="A96" i="11"/>
  <c r="A96" i="10"/>
  <c r="A96" i="8"/>
  <c r="A96" i="5"/>
  <c r="A88" i="14"/>
  <c r="A88" i="13"/>
  <c r="A88" i="12"/>
  <c r="A88" i="11"/>
  <c r="A88" i="10"/>
  <c r="A88" i="8"/>
  <c r="A88" i="5"/>
  <c r="A80" i="14"/>
  <c r="A80" i="13"/>
  <c r="A80" i="12"/>
  <c r="A80" i="11"/>
  <c r="A80" i="10"/>
  <c r="A80" i="8"/>
  <c r="A80" i="5"/>
  <c r="A72" i="14"/>
  <c r="A72" i="13"/>
  <c r="A72" i="12"/>
  <c r="A72" i="11"/>
  <c r="A72" i="10"/>
  <c r="A72" i="8"/>
  <c r="A72" i="5"/>
  <c r="A64" i="14"/>
  <c r="A64" i="13"/>
  <c r="A64" i="12"/>
  <c r="A64" i="11"/>
  <c r="A64" i="10"/>
  <c r="A64" i="8"/>
  <c r="A64" i="5"/>
  <c r="A56" i="14"/>
  <c r="A56" i="12"/>
  <c r="A56" i="13"/>
  <c r="A56" i="11"/>
  <c r="A56" i="10"/>
  <c r="A56" i="8"/>
  <c r="A56" i="5"/>
  <c r="A48" i="14"/>
  <c r="A48" i="13"/>
  <c r="A48" i="12"/>
  <c r="A48" i="11"/>
  <c r="A48" i="10"/>
  <c r="A48" i="8"/>
  <c r="A48" i="5"/>
  <c r="A40" i="14"/>
  <c r="A40" i="13"/>
  <c r="A40" i="12"/>
  <c r="A40" i="11"/>
  <c r="A40" i="10"/>
  <c r="A40" i="8"/>
  <c r="A40" i="5"/>
  <c r="A32" i="14"/>
  <c r="A32" i="13"/>
  <c r="A32" i="12"/>
  <c r="A32" i="11"/>
  <c r="A32" i="10"/>
  <c r="A32" i="8"/>
  <c r="A32" i="5"/>
  <c r="A24" i="14"/>
  <c r="A24" i="13"/>
  <c r="A24" i="12"/>
  <c r="A24" i="11"/>
  <c r="A24" i="10"/>
  <c r="A24" i="8"/>
  <c r="A24" i="5"/>
  <c r="A16" i="14"/>
  <c r="A16" i="13"/>
  <c r="A16" i="12"/>
  <c r="A16" i="11"/>
  <c r="A16" i="10"/>
  <c r="A16" i="8"/>
  <c r="A16" i="5"/>
  <c r="A8" i="14"/>
  <c r="A8" i="13"/>
  <c r="A8" i="12"/>
  <c r="A8" i="11"/>
  <c r="A8" i="10"/>
  <c r="A8" i="8"/>
  <c r="A8" i="5"/>
  <c r="A721" i="14"/>
  <c r="A721" i="13"/>
  <c r="A721" i="12"/>
  <c r="A721" i="11"/>
  <c r="A721" i="8"/>
  <c r="A721" i="10"/>
  <c r="A721" i="5"/>
  <c r="A689" i="14"/>
  <c r="A689" i="13"/>
  <c r="A689" i="12"/>
  <c r="A689" i="11"/>
  <c r="A689" i="8"/>
  <c r="A689" i="10"/>
  <c r="A689" i="5"/>
  <c r="A657" i="14"/>
  <c r="A657" i="13"/>
  <c r="A657" i="12"/>
  <c r="A657" i="11"/>
  <c r="A657" i="8"/>
  <c r="A657" i="10"/>
  <c r="A657" i="5"/>
  <c r="A712" i="14"/>
  <c r="A712" i="13"/>
  <c r="A712" i="12"/>
  <c r="A712" i="11"/>
  <c r="A712" i="10"/>
  <c r="A712" i="8"/>
  <c r="A712" i="5"/>
  <c r="A727" i="14"/>
  <c r="A727" i="13"/>
  <c r="A727" i="12"/>
  <c r="A727" i="11"/>
  <c r="A727" i="10"/>
  <c r="A727" i="8"/>
  <c r="A727" i="5"/>
  <c r="A719" i="14"/>
  <c r="A719" i="13"/>
  <c r="A719" i="12"/>
  <c r="A719" i="11"/>
  <c r="A719" i="10"/>
  <c r="A719" i="8"/>
  <c r="A719" i="5"/>
  <c r="A711" i="14"/>
  <c r="A711" i="13"/>
  <c r="A711" i="12"/>
  <c r="A711" i="11"/>
  <c r="A711" i="10"/>
  <c r="A711" i="8"/>
  <c r="A711" i="5"/>
  <c r="A703" i="14"/>
  <c r="A703" i="13"/>
  <c r="A703" i="12"/>
  <c r="A703" i="11"/>
  <c r="A703" i="10"/>
  <c r="A703" i="8"/>
  <c r="A703" i="5"/>
  <c r="A695" i="14"/>
  <c r="A695" i="13"/>
  <c r="A695" i="12"/>
  <c r="A695" i="11"/>
  <c r="A695" i="10"/>
  <c r="A695" i="8"/>
  <c r="A695" i="5"/>
  <c r="A687" i="14"/>
  <c r="A687" i="13"/>
  <c r="A687" i="12"/>
  <c r="A687" i="11"/>
  <c r="A687" i="10"/>
  <c r="A687" i="8"/>
  <c r="A687" i="5"/>
  <c r="A679" i="14"/>
  <c r="A679" i="13"/>
  <c r="A679" i="12"/>
  <c r="A679" i="11"/>
  <c r="A679" i="10"/>
  <c r="A679" i="8"/>
  <c r="A679" i="5"/>
  <c r="A671" i="14"/>
  <c r="A671" i="13"/>
  <c r="A671" i="12"/>
  <c r="A671" i="11"/>
  <c r="A671" i="10"/>
  <c r="A671" i="8"/>
  <c r="A671" i="5"/>
  <c r="A663" i="14"/>
  <c r="A663" i="13"/>
  <c r="A663" i="12"/>
  <c r="A663" i="11"/>
  <c r="A663" i="10"/>
  <c r="A663" i="8"/>
  <c r="A663" i="5"/>
  <c r="A655" i="14"/>
  <c r="A655" i="13"/>
  <c r="A655" i="12"/>
  <c r="A655" i="11"/>
  <c r="A655" i="10"/>
  <c r="A655" i="8"/>
  <c r="A655" i="5"/>
  <c r="A647" i="14"/>
  <c r="A647" i="13"/>
  <c r="A647" i="12"/>
  <c r="A647" i="11"/>
  <c r="A647" i="10"/>
  <c r="A647" i="8"/>
  <c r="A647" i="5"/>
  <c r="A639" i="14"/>
  <c r="A639" i="13"/>
  <c r="A639" i="12"/>
  <c r="A639" i="11"/>
  <c r="A639" i="10"/>
  <c r="A639" i="8"/>
  <c r="A639" i="5"/>
  <c r="A631" i="14"/>
  <c r="A631" i="13"/>
  <c r="A631" i="12"/>
  <c r="A631" i="11"/>
  <c r="A631" i="10"/>
  <c r="A631" i="8"/>
  <c r="A631" i="5"/>
  <c r="A623" i="14"/>
  <c r="A623" i="13"/>
  <c r="A623" i="12"/>
  <c r="A623" i="11"/>
  <c r="A623" i="10"/>
  <c r="A623" i="8"/>
  <c r="A623" i="5"/>
  <c r="A615" i="14"/>
  <c r="A615" i="13"/>
  <c r="A615" i="12"/>
  <c r="A615" i="11"/>
  <c r="A615" i="10"/>
  <c r="A615" i="8"/>
  <c r="A615" i="5"/>
  <c r="A607" i="14"/>
  <c r="A607" i="13"/>
  <c r="A607" i="12"/>
  <c r="A607" i="11"/>
  <c r="A607" i="10"/>
  <c r="A607" i="8"/>
  <c r="A607" i="5"/>
  <c r="A599" i="14"/>
  <c r="A599" i="13"/>
  <c r="A599" i="12"/>
  <c r="A599" i="11"/>
  <c r="A599" i="10"/>
  <c r="A599" i="8"/>
  <c r="A599" i="5"/>
  <c r="A591" i="14"/>
  <c r="A591" i="13"/>
  <c r="A591" i="12"/>
  <c r="A591" i="11"/>
  <c r="A591" i="10"/>
  <c r="A591" i="8"/>
  <c r="A591" i="5"/>
  <c r="A583" i="14"/>
  <c r="A583" i="13"/>
  <c r="A583" i="12"/>
  <c r="A583" i="11"/>
  <c r="A583" i="10"/>
  <c r="A583" i="8"/>
  <c r="A583" i="5"/>
  <c r="A575" i="14"/>
  <c r="A575" i="13"/>
  <c r="A575" i="12"/>
  <c r="A575" i="11"/>
  <c r="A575" i="10"/>
  <c r="A575" i="8"/>
  <c r="A575" i="5"/>
  <c r="A567" i="14"/>
  <c r="A567" i="13"/>
  <c r="A567" i="12"/>
  <c r="A567" i="11"/>
  <c r="A567" i="10"/>
  <c r="A567" i="8"/>
  <c r="A567" i="5"/>
  <c r="A559" i="14"/>
  <c r="A559" i="13"/>
  <c r="A559" i="12"/>
  <c r="A559" i="11"/>
  <c r="A559" i="10"/>
  <c r="A559" i="8"/>
  <c r="A559" i="5"/>
  <c r="A551" i="14"/>
  <c r="A551" i="13"/>
  <c r="A551" i="12"/>
  <c r="A551" i="11"/>
  <c r="A551" i="10"/>
  <c r="A551" i="8"/>
  <c r="A551" i="5"/>
  <c r="A543" i="14"/>
  <c r="A543" i="13"/>
  <c r="A543" i="12"/>
  <c r="A543" i="11"/>
  <c r="A543" i="10"/>
  <c r="A543" i="8"/>
  <c r="A543" i="5"/>
  <c r="A535" i="14"/>
  <c r="A535" i="13"/>
  <c r="A535" i="12"/>
  <c r="A535" i="11"/>
  <c r="A535" i="10"/>
  <c r="A535" i="8"/>
  <c r="A535" i="5"/>
  <c r="A527" i="14"/>
  <c r="A527" i="13"/>
  <c r="A527" i="12"/>
  <c r="A527" i="11"/>
  <c r="A527" i="10"/>
  <c r="A527" i="8"/>
  <c r="A527" i="5"/>
  <c r="A519" i="14"/>
  <c r="A519" i="13"/>
  <c r="A519" i="12"/>
  <c r="A519" i="11"/>
  <c r="A519" i="10"/>
  <c r="A519" i="8"/>
  <c r="A519" i="5"/>
  <c r="A511" i="14"/>
  <c r="A511" i="13"/>
  <c r="A511" i="12"/>
  <c r="A511" i="11"/>
  <c r="A511" i="10"/>
  <c r="A511" i="8"/>
  <c r="A511" i="5"/>
  <c r="A503" i="14"/>
  <c r="A503" i="13"/>
  <c r="A503" i="12"/>
  <c r="A503" i="11"/>
  <c r="A503" i="10"/>
  <c r="A503" i="8"/>
  <c r="A503" i="5"/>
  <c r="A495" i="14"/>
  <c r="A495" i="13"/>
  <c r="A495" i="12"/>
  <c r="A495" i="11"/>
  <c r="A495" i="10"/>
  <c r="A495" i="8"/>
  <c r="A495" i="5"/>
  <c r="A487" i="14"/>
  <c r="A487" i="13"/>
  <c r="A487" i="12"/>
  <c r="A487" i="11"/>
  <c r="A487" i="10"/>
  <c r="A487" i="8"/>
  <c r="A487" i="5"/>
  <c r="A479" i="14"/>
  <c r="A479" i="13"/>
  <c r="A479" i="12"/>
  <c r="A479" i="11"/>
  <c r="A479" i="10"/>
  <c r="A479" i="8"/>
  <c r="A479" i="5"/>
  <c r="A471" i="14"/>
  <c r="A471" i="13"/>
  <c r="A471" i="12"/>
  <c r="A471" i="11"/>
  <c r="A471" i="10"/>
  <c r="A471" i="8"/>
  <c r="A471" i="5"/>
  <c r="A463" i="14"/>
  <c r="A463" i="13"/>
  <c r="A463" i="12"/>
  <c r="A463" i="11"/>
  <c r="A463" i="10"/>
  <c r="A463" i="8"/>
  <c r="A463" i="5"/>
  <c r="A455" i="14"/>
  <c r="A455" i="13"/>
  <c r="A455" i="12"/>
  <c r="A455" i="11"/>
  <c r="A455" i="10"/>
  <c r="A455" i="8"/>
  <c r="A455" i="5"/>
  <c r="A447" i="14"/>
  <c r="A447" i="13"/>
  <c r="A447" i="12"/>
  <c r="A447" i="11"/>
  <c r="A447" i="10"/>
  <c r="A447" i="8"/>
  <c r="A447" i="5"/>
  <c r="A439" i="14"/>
  <c r="A439" i="13"/>
  <c r="A439" i="12"/>
  <c r="A439" i="11"/>
  <c r="A439" i="10"/>
  <c r="A439" i="8"/>
  <c r="A439" i="5"/>
  <c r="A431" i="14"/>
  <c r="A431" i="13"/>
  <c r="A431" i="12"/>
  <c r="A431" i="11"/>
  <c r="A431" i="10"/>
  <c r="A431" i="8"/>
  <c r="A431" i="5"/>
  <c r="A423" i="14"/>
  <c r="A423" i="13"/>
  <c r="A423" i="12"/>
  <c r="A423" i="11"/>
  <c r="A423" i="10"/>
  <c r="A423" i="8"/>
  <c r="A423" i="5"/>
  <c r="A415" i="14"/>
  <c r="A415" i="13"/>
  <c r="A415" i="12"/>
  <c r="A415" i="11"/>
  <c r="A415" i="10"/>
  <c r="A415" i="8"/>
  <c r="A415" i="5"/>
  <c r="A407" i="14"/>
  <c r="A407" i="13"/>
  <c r="A407" i="12"/>
  <c r="A407" i="11"/>
  <c r="A407" i="10"/>
  <c r="A407" i="8"/>
  <c r="A407" i="5"/>
  <c r="A399" i="14"/>
  <c r="A399" i="13"/>
  <c r="A399" i="12"/>
  <c r="A399" i="11"/>
  <c r="A399" i="10"/>
  <c r="A399" i="8"/>
  <c r="A399" i="5"/>
  <c r="A391" i="14"/>
  <c r="A391" i="13"/>
  <c r="A391" i="12"/>
  <c r="A391" i="11"/>
  <c r="A391" i="10"/>
  <c r="A391" i="8"/>
  <c r="A391" i="5"/>
  <c r="A383" i="14"/>
  <c r="A383" i="13"/>
  <c r="A383" i="12"/>
  <c r="A383" i="11"/>
  <c r="A383" i="10"/>
  <c r="A383" i="8"/>
  <c r="A383" i="5"/>
  <c r="A375" i="14"/>
  <c r="A375" i="13"/>
  <c r="A375" i="12"/>
  <c r="A375" i="11"/>
  <c r="A375" i="10"/>
  <c r="A375" i="8"/>
  <c r="A375" i="5"/>
  <c r="A367" i="14"/>
  <c r="A367" i="13"/>
  <c r="A367" i="12"/>
  <c r="A367" i="11"/>
  <c r="A367" i="10"/>
  <c r="A367" i="8"/>
  <c r="A367" i="5"/>
  <c r="A359" i="14"/>
  <c r="A359" i="13"/>
  <c r="A359" i="12"/>
  <c r="A359" i="11"/>
  <c r="A359" i="10"/>
  <c r="A359" i="8"/>
  <c r="A359" i="5"/>
  <c r="A351" i="14"/>
  <c r="A351" i="13"/>
  <c r="A351" i="12"/>
  <c r="A351" i="11"/>
  <c r="A351" i="10"/>
  <c r="A351" i="8"/>
  <c r="A351" i="5"/>
  <c r="A343" i="14"/>
  <c r="A343" i="13"/>
  <c r="A343" i="12"/>
  <c r="A343" i="11"/>
  <c r="A343" i="10"/>
  <c r="A343" i="8"/>
  <c r="A343" i="5"/>
  <c r="A335" i="14"/>
  <c r="A335" i="13"/>
  <c r="A335" i="12"/>
  <c r="A335" i="11"/>
  <c r="A335" i="10"/>
  <c r="A335" i="8"/>
  <c r="A335" i="5"/>
  <c r="A327" i="14"/>
  <c r="A327" i="13"/>
  <c r="A327" i="12"/>
  <c r="A327" i="11"/>
  <c r="A327" i="10"/>
  <c r="A327" i="8"/>
  <c r="A327" i="5"/>
  <c r="A319" i="14"/>
  <c r="A319" i="13"/>
  <c r="A319" i="12"/>
  <c r="A319" i="11"/>
  <c r="A319" i="10"/>
  <c r="A319" i="8"/>
  <c r="A319" i="5"/>
  <c r="A311" i="14"/>
  <c r="A311" i="13"/>
  <c r="A311" i="12"/>
  <c r="A311" i="11"/>
  <c r="A311" i="10"/>
  <c r="A311" i="8"/>
  <c r="A311" i="5"/>
  <c r="A303" i="14"/>
  <c r="A303" i="13"/>
  <c r="A303" i="12"/>
  <c r="A303" i="11"/>
  <c r="A303" i="10"/>
  <c r="A303" i="8"/>
  <c r="A303" i="5"/>
  <c r="A295" i="14"/>
  <c r="A295" i="13"/>
  <c r="A295" i="12"/>
  <c r="A295" i="11"/>
  <c r="A295" i="10"/>
  <c r="A295" i="8"/>
  <c r="A295" i="5"/>
  <c r="A287" i="14"/>
  <c r="A287" i="13"/>
  <c r="A287" i="12"/>
  <c r="A287" i="11"/>
  <c r="A287" i="10"/>
  <c r="A287" i="8"/>
  <c r="A287" i="5"/>
  <c r="A279" i="14"/>
  <c r="A279" i="13"/>
  <c r="A279" i="12"/>
  <c r="A279" i="11"/>
  <c r="A279" i="10"/>
  <c r="A279" i="8"/>
  <c r="A279" i="5"/>
  <c r="A271" i="14"/>
  <c r="A271" i="13"/>
  <c r="A271" i="12"/>
  <c r="A271" i="11"/>
  <c r="A271" i="10"/>
  <c r="A271" i="8"/>
  <c r="A271" i="5"/>
  <c r="A263" i="14"/>
  <c r="A263" i="13"/>
  <c r="A263" i="12"/>
  <c r="A263" i="11"/>
  <c r="A263" i="10"/>
  <c r="A263" i="8"/>
  <c r="A263" i="5"/>
  <c r="A255" i="14"/>
  <c r="A255" i="13"/>
  <c r="A255" i="12"/>
  <c r="A255" i="11"/>
  <c r="A255" i="10"/>
  <c r="A255" i="8"/>
  <c r="A255" i="5"/>
  <c r="A247" i="14"/>
  <c r="A247" i="13"/>
  <c r="A247" i="12"/>
  <c r="A247" i="11"/>
  <c r="A247" i="10"/>
  <c r="A247" i="8"/>
  <c r="A247" i="5"/>
  <c r="A239" i="14"/>
  <c r="A239" i="13"/>
  <c r="A239" i="12"/>
  <c r="A239" i="11"/>
  <c r="A239" i="10"/>
  <c r="A239" i="8"/>
  <c r="A239" i="5"/>
  <c r="A231" i="14"/>
  <c r="A231" i="13"/>
  <c r="A231" i="12"/>
  <c r="A231" i="11"/>
  <c r="A231" i="10"/>
  <c r="A231" i="8"/>
  <c r="A231" i="5"/>
  <c r="A223" i="14"/>
  <c r="A223" i="13"/>
  <c r="A223" i="12"/>
  <c r="A223" i="11"/>
  <c r="A223" i="10"/>
  <c r="A223" i="8"/>
  <c r="A223" i="5"/>
  <c r="A215" i="14"/>
  <c r="A215" i="13"/>
  <c r="A215" i="12"/>
  <c r="A215" i="11"/>
  <c r="A215" i="10"/>
  <c r="A215" i="8"/>
  <c r="A215" i="5"/>
  <c r="A207" i="14"/>
  <c r="A207" i="13"/>
  <c r="A207" i="12"/>
  <c r="A207" i="11"/>
  <c r="A207" i="10"/>
  <c r="A207" i="8"/>
  <c r="A207" i="5"/>
  <c r="A199" i="14"/>
  <c r="A199" i="13"/>
  <c r="A199" i="12"/>
  <c r="A199" i="11"/>
  <c r="A199" i="10"/>
  <c r="A199" i="8"/>
  <c r="A199" i="5"/>
  <c r="A191" i="14"/>
  <c r="A191" i="13"/>
  <c r="A191" i="12"/>
  <c r="A191" i="11"/>
  <c r="A191" i="10"/>
  <c r="A191" i="8"/>
  <c r="A191" i="5"/>
  <c r="A183" i="14"/>
  <c r="A183" i="13"/>
  <c r="A183" i="12"/>
  <c r="A183" i="11"/>
  <c r="A183" i="10"/>
  <c r="A183" i="8"/>
  <c r="A183" i="5"/>
  <c r="A175" i="14"/>
  <c r="A175" i="13"/>
  <c r="A175" i="12"/>
  <c r="A175" i="11"/>
  <c r="A175" i="10"/>
  <c r="A175" i="8"/>
  <c r="A175" i="5"/>
  <c r="A167" i="14"/>
  <c r="A167" i="13"/>
  <c r="A167" i="12"/>
  <c r="A167" i="11"/>
  <c r="A167" i="10"/>
  <c r="A167" i="8"/>
  <c r="A167" i="5"/>
  <c r="A159" i="14"/>
  <c r="A159" i="13"/>
  <c r="A159" i="12"/>
  <c r="A159" i="11"/>
  <c r="A159" i="10"/>
  <c r="A159" i="8"/>
  <c r="A159" i="5"/>
  <c r="A151" i="14"/>
  <c r="A151" i="13"/>
  <c r="A151" i="12"/>
  <c r="A151" i="11"/>
  <c r="A151" i="10"/>
  <c r="A151" i="8"/>
  <c r="A151" i="5"/>
  <c r="A143" i="14"/>
  <c r="A143" i="13"/>
  <c r="A143" i="12"/>
  <c r="A143" i="11"/>
  <c r="A143" i="10"/>
  <c r="A143" i="8"/>
  <c r="A143" i="5"/>
  <c r="A135" i="14"/>
  <c r="A135" i="13"/>
  <c r="A135" i="12"/>
  <c r="A135" i="11"/>
  <c r="A135" i="10"/>
  <c r="A135" i="8"/>
  <c r="A135" i="5"/>
  <c r="A127" i="14"/>
  <c r="A127" i="13"/>
  <c r="A127" i="12"/>
  <c r="A127" i="11"/>
  <c r="A127" i="10"/>
  <c r="A127" i="8"/>
  <c r="A127" i="5"/>
  <c r="A119" i="14"/>
  <c r="A119" i="13"/>
  <c r="A119" i="12"/>
  <c r="A119" i="11"/>
  <c r="A119" i="10"/>
  <c r="A119" i="8"/>
  <c r="A119" i="5"/>
  <c r="A111" i="14"/>
  <c r="A111" i="13"/>
  <c r="A111" i="12"/>
  <c r="A111" i="11"/>
  <c r="A111" i="10"/>
  <c r="A111" i="8"/>
  <c r="A111" i="5"/>
  <c r="A103" i="14"/>
  <c r="A103" i="13"/>
  <c r="A103" i="12"/>
  <c r="A103" i="11"/>
  <c r="A103" i="10"/>
  <c r="A103" i="8"/>
  <c r="A103" i="5"/>
  <c r="A95" i="14"/>
  <c r="A95" i="12"/>
  <c r="A95" i="13"/>
  <c r="A95" i="11"/>
  <c r="A95" i="10"/>
  <c r="A95" i="8"/>
  <c r="A95" i="5"/>
  <c r="A87" i="14"/>
  <c r="A87" i="13"/>
  <c r="A87" i="12"/>
  <c r="A87" i="11"/>
  <c r="A87" i="10"/>
  <c r="A87" i="8"/>
  <c r="A87" i="5"/>
  <c r="A79" i="14"/>
  <c r="A79" i="13"/>
  <c r="A79" i="12"/>
  <c r="A79" i="11"/>
  <c r="A79" i="10"/>
  <c r="A79" i="8"/>
  <c r="A79" i="5"/>
  <c r="A71" i="14"/>
  <c r="A71" i="13"/>
  <c r="A71" i="12"/>
  <c r="A71" i="11"/>
  <c r="A71" i="10"/>
  <c r="A71" i="8"/>
  <c r="A71" i="5"/>
  <c r="A63" i="14"/>
  <c r="A63" i="13"/>
  <c r="A63" i="12"/>
  <c r="A63" i="11"/>
  <c r="A63" i="10"/>
  <c r="A63" i="8"/>
  <c r="A63" i="5"/>
  <c r="A55" i="14"/>
  <c r="A55" i="13"/>
  <c r="A55" i="12"/>
  <c r="A55" i="11"/>
  <c r="A55" i="10"/>
  <c r="A55" i="8"/>
  <c r="A55" i="5"/>
  <c r="A47" i="14"/>
  <c r="A47" i="13"/>
  <c r="A47" i="12"/>
  <c r="A47" i="11"/>
  <c r="A47" i="10"/>
  <c r="A47" i="8"/>
  <c r="A47" i="5"/>
  <c r="A39" i="14"/>
  <c r="A39" i="13"/>
  <c r="A39" i="12"/>
  <c r="A39" i="11"/>
  <c r="A39" i="10"/>
  <c r="A39" i="8"/>
  <c r="A39" i="5"/>
  <c r="A31" i="14"/>
  <c r="A31" i="13"/>
  <c r="A31" i="12"/>
  <c r="A31" i="11"/>
  <c r="A31" i="10"/>
  <c r="A31" i="8"/>
  <c r="A31" i="5"/>
  <c r="A23" i="14"/>
  <c r="A23" i="13"/>
  <c r="A23" i="12"/>
  <c r="A23" i="11"/>
  <c r="A23" i="10"/>
  <c r="A23" i="8"/>
  <c r="A23" i="5"/>
  <c r="A15" i="14"/>
  <c r="A15" i="13"/>
  <c r="A15" i="12"/>
  <c r="A15" i="11"/>
  <c r="A15" i="10"/>
  <c r="A15" i="8"/>
  <c r="A15" i="5"/>
  <c r="A7" i="14"/>
  <c r="A7" i="13"/>
  <c r="A7" i="12"/>
  <c r="A7" i="11"/>
  <c r="A7" i="10"/>
  <c r="A7" i="8"/>
  <c r="A7" i="5"/>
  <c r="A729" i="14"/>
  <c r="A729" i="13"/>
  <c r="A729" i="12"/>
  <c r="A729" i="11"/>
  <c r="A729" i="8"/>
  <c r="A729" i="10"/>
  <c r="A729" i="5"/>
  <c r="A697" i="14"/>
  <c r="A697" i="13"/>
  <c r="A697" i="12"/>
  <c r="A697" i="11"/>
  <c r="A697" i="8"/>
  <c r="A697" i="10"/>
  <c r="A697" i="5"/>
  <c r="A665" i="14"/>
  <c r="A665" i="13"/>
  <c r="A665" i="12"/>
  <c r="A665" i="11"/>
  <c r="A665" i="8"/>
  <c r="A665" i="10"/>
  <c r="A665" i="5"/>
  <c r="A720" i="14"/>
  <c r="A720" i="13"/>
  <c r="A720" i="12"/>
  <c r="A720" i="11"/>
  <c r="A720" i="10"/>
  <c r="A720" i="8"/>
  <c r="A720" i="5"/>
  <c r="A726" i="14"/>
  <c r="A726" i="13"/>
  <c r="A726" i="12"/>
  <c r="A726" i="11"/>
  <c r="A726" i="10"/>
  <c r="A726" i="8"/>
  <c r="A726" i="5"/>
  <c r="A718" i="14"/>
  <c r="A718" i="13"/>
  <c r="A718" i="12"/>
  <c r="A718" i="11"/>
  <c r="A718" i="10"/>
  <c r="A718" i="8"/>
  <c r="A718" i="5"/>
  <c r="A710" i="14"/>
  <c r="A710" i="13"/>
  <c r="A710" i="12"/>
  <c r="A710" i="11"/>
  <c r="A710" i="10"/>
  <c r="A710" i="8"/>
  <c r="A710" i="5"/>
  <c r="A702" i="14"/>
  <c r="A702" i="13"/>
  <c r="A702" i="12"/>
  <c r="A702" i="11"/>
  <c r="A702" i="10"/>
  <c r="A702" i="8"/>
  <c r="A702" i="5"/>
  <c r="A694" i="14"/>
  <c r="A694" i="13"/>
  <c r="A694" i="12"/>
  <c r="A694" i="11"/>
  <c r="A694" i="10"/>
  <c r="A694" i="8"/>
  <c r="A694" i="5"/>
  <c r="A686" i="14"/>
  <c r="A686" i="13"/>
  <c r="A686" i="12"/>
  <c r="A686" i="11"/>
  <c r="A686" i="10"/>
  <c r="A686" i="8"/>
  <c r="A686" i="5"/>
  <c r="A678" i="14"/>
  <c r="A678" i="13"/>
  <c r="A678" i="12"/>
  <c r="A678" i="11"/>
  <c r="A678" i="10"/>
  <c r="A678" i="8"/>
  <c r="A678" i="5"/>
  <c r="A670" i="14"/>
  <c r="A670" i="13"/>
  <c r="A670" i="12"/>
  <c r="A670" i="11"/>
  <c r="A670" i="10"/>
  <c r="A670" i="8"/>
  <c r="A670" i="5"/>
  <c r="A662" i="14"/>
  <c r="A662" i="13"/>
  <c r="A662" i="12"/>
  <c r="A662" i="11"/>
  <c r="A662" i="10"/>
  <c r="A662" i="8"/>
  <c r="A662" i="5"/>
  <c r="A654" i="14"/>
  <c r="A654" i="13"/>
  <c r="A654" i="12"/>
  <c r="A654" i="11"/>
  <c r="A654" i="10"/>
  <c r="A654" i="8"/>
  <c r="A654" i="5"/>
  <c r="A646" i="14"/>
  <c r="A646" i="13"/>
  <c r="A646" i="12"/>
  <c r="A646" i="11"/>
  <c r="A646" i="10"/>
  <c r="A646" i="8"/>
  <c r="A646" i="5"/>
  <c r="A638" i="14"/>
  <c r="A638" i="13"/>
  <c r="A638" i="12"/>
  <c r="A638" i="11"/>
  <c r="A638" i="10"/>
  <c r="A638" i="8"/>
  <c r="A638" i="5"/>
  <c r="A630" i="14"/>
  <c r="A630" i="13"/>
  <c r="A630" i="12"/>
  <c r="A630" i="11"/>
  <c r="A630" i="10"/>
  <c r="A630" i="8"/>
  <c r="A630" i="5"/>
  <c r="A622" i="14"/>
  <c r="A622" i="13"/>
  <c r="A622" i="12"/>
  <c r="A622" i="11"/>
  <c r="A622" i="10"/>
  <c r="A622" i="8"/>
  <c r="A622" i="5"/>
  <c r="A614" i="14"/>
  <c r="A614" i="13"/>
  <c r="A614" i="12"/>
  <c r="A614" i="11"/>
  <c r="A614" i="10"/>
  <c r="A614" i="8"/>
  <c r="A614" i="5"/>
  <c r="A606" i="14"/>
  <c r="A606" i="13"/>
  <c r="A606" i="12"/>
  <c r="A606" i="11"/>
  <c r="A606" i="10"/>
  <c r="A606" i="8"/>
  <c r="A606" i="5"/>
  <c r="A598" i="14"/>
  <c r="A598" i="13"/>
  <c r="A598" i="12"/>
  <c r="A598" i="11"/>
  <c r="A598" i="10"/>
  <c r="A598" i="8"/>
  <c r="A598" i="5"/>
  <c r="A590" i="14"/>
  <c r="A590" i="13"/>
  <c r="A590" i="12"/>
  <c r="A590" i="11"/>
  <c r="A590" i="10"/>
  <c r="A590" i="8"/>
  <c r="A590" i="5"/>
  <c r="A582" i="14"/>
  <c r="A582" i="13"/>
  <c r="A582" i="12"/>
  <c r="A582" i="11"/>
  <c r="A582" i="10"/>
  <c r="A582" i="8"/>
  <c r="A582" i="5"/>
  <c r="A574" i="14"/>
  <c r="A574" i="13"/>
  <c r="A574" i="12"/>
  <c r="A574" i="11"/>
  <c r="A574" i="10"/>
  <c r="A574" i="8"/>
  <c r="A574" i="5"/>
  <c r="A566" i="14"/>
  <c r="A566" i="13"/>
  <c r="A566" i="12"/>
  <c r="A566" i="11"/>
  <c r="A566" i="10"/>
  <c r="A566" i="8"/>
  <c r="A566" i="5"/>
  <c r="A558" i="14"/>
  <c r="A558" i="13"/>
  <c r="A558" i="12"/>
  <c r="A558" i="11"/>
  <c r="A558" i="10"/>
  <c r="A558" i="8"/>
  <c r="A558" i="5"/>
  <c r="A550" i="14"/>
  <c r="A550" i="13"/>
  <c r="A550" i="12"/>
  <c r="A550" i="11"/>
  <c r="A550" i="10"/>
  <c r="A550" i="8"/>
  <c r="A550" i="5"/>
  <c r="A542" i="14"/>
  <c r="A542" i="13"/>
  <c r="A542" i="12"/>
  <c r="A542" i="11"/>
  <c r="A542" i="10"/>
  <c r="A542" i="8"/>
  <c r="A542" i="5"/>
  <c r="A534" i="14"/>
  <c r="A534" i="13"/>
  <c r="A534" i="12"/>
  <c r="A534" i="11"/>
  <c r="A534" i="10"/>
  <c r="A534" i="8"/>
  <c r="A534" i="5"/>
  <c r="A526" i="14"/>
  <c r="A526" i="13"/>
  <c r="A526" i="12"/>
  <c r="A526" i="11"/>
  <c r="A526" i="10"/>
  <c r="A526" i="8"/>
  <c r="A526" i="5"/>
  <c r="A518" i="14"/>
  <c r="A518" i="13"/>
  <c r="A518" i="12"/>
  <c r="A518" i="11"/>
  <c r="A518" i="10"/>
  <c r="A518" i="8"/>
  <c r="A518" i="5"/>
  <c r="A510" i="14"/>
  <c r="A510" i="13"/>
  <c r="A510" i="12"/>
  <c r="A510" i="11"/>
  <c r="A510" i="10"/>
  <c r="A510" i="8"/>
  <c r="A510" i="5"/>
  <c r="A502" i="14"/>
  <c r="A502" i="13"/>
  <c r="A502" i="12"/>
  <c r="A502" i="11"/>
  <c r="A502" i="10"/>
  <c r="A502" i="8"/>
  <c r="A502" i="5"/>
  <c r="A494" i="14"/>
  <c r="A494" i="13"/>
  <c r="A494" i="12"/>
  <c r="A494" i="11"/>
  <c r="A494" i="10"/>
  <c r="A494" i="8"/>
  <c r="A494" i="5"/>
  <c r="A486" i="14"/>
  <c r="A486" i="13"/>
  <c r="A486" i="12"/>
  <c r="A486" i="11"/>
  <c r="A486" i="10"/>
  <c r="A486" i="8"/>
  <c r="A486" i="5"/>
  <c r="A478" i="14"/>
  <c r="A478" i="13"/>
  <c r="A478" i="12"/>
  <c r="A478" i="11"/>
  <c r="A478" i="10"/>
  <c r="A478" i="8"/>
  <c r="A478" i="5"/>
  <c r="A470" i="14"/>
  <c r="A470" i="13"/>
  <c r="A470" i="12"/>
  <c r="A470" i="11"/>
  <c r="A470" i="10"/>
  <c r="A470" i="8"/>
  <c r="A470" i="5"/>
  <c r="A462" i="14"/>
  <c r="A462" i="13"/>
  <c r="A462" i="12"/>
  <c r="A462" i="11"/>
  <c r="A462" i="10"/>
  <c r="A462" i="8"/>
  <c r="A462" i="5"/>
  <c r="A454" i="14"/>
  <c r="A454" i="13"/>
  <c r="A454" i="12"/>
  <c r="A454" i="11"/>
  <c r="A454" i="10"/>
  <c r="A454" i="8"/>
  <c r="A454" i="5"/>
  <c r="A446" i="14"/>
  <c r="A446" i="13"/>
  <c r="A446" i="11"/>
  <c r="A446" i="12"/>
  <c r="A446" i="10"/>
  <c r="A446" i="8"/>
  <c r="A446" i="5"/>
  <c r="A438" i="14"/>
  <c r="A438" i="13"/>
  <c r="A438" i="12"/>
  <c r="A438" i="11"/>
  <c r="A438" i="10"/>
  <c r="A438" i="8"/>
  <c r="A438" i="5"/>
  <c r="A430" i="14"/>
  <c r="A430" i="13"/>
  <c r="A430" i="12"/>
  <c r="A430" i="11"/>
  <c r="A430" i="10"/>
  <c r="A430" i="8"/>
  <c r="A430" i="5"/>
  <c r="A422" i="14"/>
  <c r="A422" i="13"/>
  <c r="A422" i="12"/>
  <c r="A422" i="11"/>
  <c r="A422" i="10"/>
  <c r="A422" i="8"/>
  <c r="A422" i="5"/>
  <c r="A414" i="14"/>
  <c r="A414" i="13"/>
  <c r="A414" i="12"/>
  <c r="A414" i="11"/>
  <c r="A414" i="10"/>
  <c r="A414" i="8"/>
  <c r="A414" i="5"/>
  <c r="A406" i="14"/>
  <c r="A406" i="13"/>
  <c r="A406" i="12"/>
  <c r="A406" i="11"/>
  <c r="A406" i="10"/>
  <c r="A406" i="8"/>
  <c r="A406" i="5"/>
  <c r="A398" i="14"/>
  <c r="A398" i="13"/>
  <c r="A398" i="12"/>
  <c r="A398" i="11"/>
  <c r="A398" i="10"/>
  <c r="A398" i="8"/>
  <c r="A398" i="5"/>
  <c r="A390" i="14"/>
  <c r="A390" i="13"/>
  <c r="A390" i="12"/>
  <c r="A390" i="11"/>
  <c r="A390" i="10"/>
  <c r="A390" i="8"/>
  <c r="A390" i="5"/>
  <c r="A382" i="14"/>
  <c r="A382" i="13"/>
  <c r="A382" i="12"/>
  <c r="A382" i="11"/>
  <c r="A382" i="10"/>
  <c r="A382" i="8"/>
  <c r="A382" i="5"/>
  <c r="A374" i="14"/>
  <c r="A374" i="13"/>
  <c r="A374" i="11"/>
  <c r="A374" i="12"/>
  <c r="A374" i="10"/>
  <c r="A374" i="8"/>
  <c r="A374" i="5"/>
  <c r="A366" i="14"/>
  <c r="A366" i="13"/>
  <c r="A366" i="11"/>
  <c r="A366" i="12"/>
  <c r="A366" i="10"/>
  <c r="A366" i="8"/>
  <c r="A366" i="5"/>
  <c r="A358" i="14"/>
  <c r="A358" i="13"/>
  <c r="A358" i="12"/>
  <c r="A358" i="11"/>
  <c r="A358" i="10"/>
  <c r="A358" i="8"/>
  <c r="A358" i="5"/>
  <c r="A350" i="14"/>
  <c r="A350" i="13"/>
  <c r="A350" i="12"/>
  <c r="A350" i="11"/>
  <c r="A350" i="10"/>
  <c r="A350" i="8"/>
  <c r="A350" i="5"/>
  <c r="A342" i="14"/>
  <c r="A342" i="13"/>
  <c r="A342" i="12"/>
  <c r="A342" i="11"/>
  <c r="A342" i="10"/>
  <c r="A342" i="8"/>
  <c r="A342" i="5"/>
  <c r="A334" i="14"/>
  <c r="A334" i="13"/>
  <c r="A334" i="12"/>
  <c r="A334" i="11"/>
  <c r="A334" i="10"/>
  <c r="A334" i="8"/>
  <c r="A334" i="5"/>
  <c r="A326" i="14"/>
  <c r="A326" i="13"/>
  <c r="A326" i="12"/>
  <c r="A326" i="11"/>
  <c r="A326" i="10"/>
  <c r="A326" i="8"/>
  <c r="A326" i="5"/>
  <c r="A318" i="14"/>
  <c r="A318" i="13"/>
  <c r="A318" i="12"/>
  <c r="A318" i="11"/>
  <c r="A318" i="10"/>
  <c r="A318" i="8"/>
  <c r="A318" i="5"/>
  <c r="A310" i="14"/>
  <c r="A310" i="13"/>
  <c r="A310" i="12"/>
  <c r="A310" i="11"/>
  <c r="A310" i="10"/>
  <c r="A310" i="8"/>
  <c r="A310" i="5"/>
  <c r="A302" i="14"/>
  <c r="A302" i="13"/>
  <c r="A302" i="12"/>
  <c r="A302" i="11"/>
  <c r="A302" i="10"/>
  <c r="A302" i="8"/>
  <c r="A302" i="5"/>
  <c r="A294" i="14"/>
  <c r="A294" i="13"/>
  <c r="A294" i="12"/>
  <c r="A294" i="11"/>
  <c r="A294" i="10"/>
  <c r="A294" i="8"/>
  <c r="A294" i="5"/>
  <c r="A286" i="14"/>
  <c r="A286" i="13"/>
  <c r="A286" i="12"/>
  <c r="A286" i="11"/>
  <c r="A286" i="10"/>
  <c r="A286" i="8"/>
  <c r="A286" i="5"/>
  <c r="A278" i="14"/>
  <c r="A278" i="13"/>
  <c r="A278" i="12"/>
  <c r="A278" i="11"/>
  <c r="A278" i="10"/>
  <c r="A278" i="8"/>
  <c r="A278" i="5"/>
  <c r="A270" i="14"/>
  <c r="A270" i="12"/>
  <c r="A270" i="13"/>
  <c r="A270" i="11"/>
  <c r="A270" i="10"/>
  <c r="A270" i="8"/>
  <c r="A270" i="5"/>
  <c r="A262" i="14"/>
  <c r="A262" i="13"/>
  <c r="A262" i="12"/>
  <c r="A262" i="11"/>
  <c r="A262" i="10"/>
  <c r="A262" i="8"/>
  <c r="A262" i="5"/>
  <c r="A254" i="14"/>
  <c r="A254" i="13"/>
  <c r="A254" i="12"/>
  <c r="A254" i="11"/>
  <c r="A254" i="10"/>
  <c r="A254" i="8"/>
  <c r="A254" i="5"/>
  <c r="A246" i="14"/>
  <c r="A246" i="13"/>
  <c r="A246" i="12"/>
  <c r="A246" i="11"/>
  <c r="A246" i="10"/>
  <c r="A246" i="8"/>
  <c r="A246" i="5"/>
  <c r="A238" i="14"/>
  <c r="A238" i="13"/>
  <c r="A238" i="12"/>
  <c r="A238" i="11"/>
  <c r="A238" i="10"/>
  <c r="A238" i="8"/>
  <c r="A238" i="5"/>
  <c r="A230" i="14"/>
  <c r="A230" i="13"/>
  <c r="A230" i="12"/>
  <c r="A230" i="11"/>
  <c r="A230" i="10"/>
  <c r="A230" i="8"/>
  <c r="A230" i="5"/>
  <c r="A222" i="14"/>
  <c r="A222" i="13"/>
  <c r="A222" i="12"/>
  <c r="A222" i="11"/>
  <c r="A222" i="10"/>
  <c r="A222" i="8"/>
  <c r="A222" i="5"/>
  <c r="A214" i="14"/>
  <c r="A214" i="13"/>
  <c r="A214" i="12"/>
  <c r="A214" i="11"/>
  <c r="A214" i="10"/>
  <c r="A214" i="8"/>
  <c r="A214" i="5"/>
  <c r="A206" i="14"/>
  <c r="A206" i="13"/>
  <c r="A206" i="12"/>
  <c r="A206" i="11"/>
  <c r="A206" i="10"/>
  <c r="A206" i="8"/>
  <c r="A206" i="5"/>
  <c r="A198" i="14"/>
  <c r="A198" i="13"/>
  <c r="A198" i="12"/>
  <c r="A198" i="11"/>
  <c r="A198" i="10"/>
  <c r="A198" i="8"/>
  <c r="A198" i="5"/>
  <c r="A190" i="14"/>
  <c r="A190" i="13"/>
  <c r="A190" i="12"/>
  <c r="A190" i="11"/>
  <c r="A190" i="10"/>
  <c r="A190" i="8"/>
  <c r="A190" i="5"/>
  <c r="A182" i="14"/>
  <c r="A182" i="13"/>
  <c r="A182" i="12"/>
  <c r="A182" i="11"/>
  <c r="A182" i="10"/>
  <c r="A182" i="8"/>
  <c r="A182" i="5"/>
  <c r="A174" i="14"/>
  <c r="A174" i="13"/>
  <c r="A174" i="12"/>
  <c r="A174" i="11"/>
  <c r="A174" i="10"/>
  <c r="A174" i="8"/>
  <c r="A174" i="5"/>
  <c r="A166" i="14"/>
  <c r="A166" i="13"/>
  <c r="A166" i="12"/>
  <c r="A166" i="11"/>
  <c r="A166" i="10"/>
  <c r="A166" i="8"/>
  <c r="A166" i="5"/>
  <c r="A158" i="14"/>
  <c r="A158" i="13"/>
  <c r="A158" i="12"/>
  <c r="A158" i="11"/>
  <c r="A158" i="10"/>
  <c r="A158" i="8"/>
  <c r="A158" i="5"/>
  <c r="A150" i="14"/>
  <c r="A150" i="13"/>
  <c r="A150" i="12"/>
  <c r="A150" i="11"/>
  <c r="A150" i="10"/>
  <c r="A150" i="8"/>
  <c r="A150" i="5"/>
  <c r="A142" i="14"/>
  <c r="A142" i="13"/>
  <c r="A142" i="12"/>
  <c r="A142" i="11"/>
  <c r="A142" i="10"/>
  <c r="A142" i="8"/>
  <c r="A142" i="5"/>
  <c r="A134" i="14"/>
  <c r="A134" i="13"/>
  <c r="A134" i="12"/>
  <c r="A134" i="11"/>
  <c r="A134" i="10"/>
  <c r="A134" i="8"/>
  <c r="A134" i="5"/>
  <c r="A126" i="14"/>
  <c r="A126" i="12"/>
  <c r="A126" i="13"/>
  <c r="A126" i="11"/>
  <c r="A126" i="10"/>
  <c r="A126" i="8"/>
  <c r="A126" i="5"/>
  <c r="A118" i="14"/>
  <c r="A118" i="13"/>
  <c r="A118" i="12"/>
  <c r="A118" i="11"/>
  <c r="A118" i="10"/>
  <c r="A118" i="8"/>
  <c r="A118" i="5"/>
  <c r="A110" i="14"/>
  <c r="A110" i="13"/>
  <c r="A110" i="12"/>
  <c r="A110" i="11"/>
  <c r="A110" i="10"/>
  <c r="A110" i="8"/>
  <c r="A110" i="5"/>
  <c r="A102" i="14"/>
  <c r="A102" i="13"/>
  <c r="A102" i="12"/>
  <c r="A102" i="11"/>
  <c r="A102" i="10"/>
  <c r="A102" i="8"/>
  <c r="A102" i="5"/>
  <c r="A94" i="14"/>
  <c r="A94" i="13"/>
  <c r="A94" i="12"/>
  <c r="A94" i="11"/>
  <c r="A94" i="10"/>
  <c r="A94" i="8"/>
  <c r="A94" i="5"/>
  <c r="A86" i="14"/>
  <c r="A86" i="13"/>
  <c r="A86" i="12"/>
  <c r="A86" i="11"/>
  <c r="A86" i="10"/>
  <c r="A86" i="8"/>
  <c r="A86" i="5"/>
  <c r="A78" i="14"/>
  <c r="A78" i="13"/>
  <c r="A78" i="12"/>
  <c r="A78" i="11"/>
  <c r="A78" i="10"/>
  <c r="A78" i="8"/>
  <c r="A78" i="5"/>
  <c r="A70" i="14"/>
  <c r="A70" i="13"/>
  <c r="A70" i="12"/>
  <c r="A70" i="11"/>
  <c r="A70" i="10"/>
  <c r="A70" i="8"/>
  <c r="A70" i="5"/>
  <c r="A62" i="14"/>
  <c r="A62" i="13"/>
  <c r="A62" i="12"/>
  <c r="A62" i="11"/>
  <c r="A62" i="10"/>
  <c r="A62" i="8"/>
  <c r="A62" i="5"/>
  <c r="A54" i="14"/>
  <c r="A54" i="13"/>
  <c r="A54" i="12"/>
  <c r="A54" i="11"/>
  <c r="A54" i="10"/>
  <c r="A54" i="8"/>
  <c r="A54" i="5"/>
  <c r="A46" i="14"/>
  <c r="A46" i="13"/>
  <c r="A46" i="12"/>
  <c r="A46" i="11"/>
  <c r="A46" i="10"/>
  <c r="A46" i="8"/>
  <c r="A46" i="5"/>
  <c r="A38" i="14"/>
  <c r="A38" i="13"/>
  <c r="A38" i="12"/>
  <c r="A38" i="11"/>
  <c r="A38" i="10"/>
  <c r="A38" i="8"/>
  <c r="A38" i="5"/>
  <c r="A30" i="14"/>
  <c r="A30" i="13"/>
  <c r="A30" i="12"/>
  <c r="A30" i="11"/>
  <c r="A30" i="10"/>
  <c r="A30" i="8"/>
  <c r="A30" i="5"/>
  <c r="A22" i="14"/>
  <c r="A22" i="13"/>
  <c r="A22" i="11"/>
  <c r="A22" i="12"/>
  <c r="A22" i="10"/>
  <c r="A22" i="8"/>
  <c r="A22" i="5"/>
  <c r="A14" i="14"/>
  <c r="A14" i="13"/>
  <c r="A14" i="12"/>
  <c r="A14" i="11"/>
  <c r="A14" i="10"/>
  <c r="A14" i="5"/>
  <c r="A14" i="8"/>
  <c r="A6" i="14"/>
  <c r="A6" i="13"/>
  <c r="A6" i="12"/>
  <c r="A6" i="11"/>
  <c r="A6" i="10"/>
  <c r="A6" i="8"/>
  <c r="A6" i="5"/>
  <c r="A725" i="14"/>
  <c r="A725" i="13"/>
  <c r="A725" i="12"/>
  <c r="A725" i="11"/>
  <c r="A725" i="10"/>
  <c r="A725" i="8"/>
  <c r="A725" i="5"/>
  <c r="A717" i="14"/>
  <c r="A717" i="13"/>
  <c r="A717" i="12"/>
  <c r="A717" i="11"/>
  <c r="A717" i="10"/>
  <c r="A717" i="8"/>
  <c r="A717" i="5"/>
  <c r="A709" i="14"/>
  <c r="A709" i="13"/>
  <c r="A709" i="12"/>
  <c r="A709" i="11"/>
  <c r="A709" i="10"/>
  <c r="A709" i="8"/>
  <c r="A709" i="5"/>
  <c r="A701" i="14"/>
  <c r="A701" i="13"/>
  <c r="A701" i="12"/>
  <c r="A701" i="11"/>
  <c r="A701" i="10"/>
  <c r="A701" i="8"/>
  <c r="A701" i="5"/>
  <c r="A693" i="14"/>
  <c r="A693" i="13"/>
  <c r="A693" i="12"/>
  <c r="A693" i="11"/>
  <c r="A693" i="10"/>
  <c r="A693" i="8"/>
  <c r="A693" i="5"/>
  <c r="A685" i="14"/>
  <c r="A685" i="13"/>
  <c r="A685" i="12"/>
  <c r="A685" i="11"/>
  <c r="A685" i="10"/>
  <c r="A685" i="8"/>
  <c r="A685" i="5"/>
  <c r="A677" i="14"/>
  <c r="A677" i="13"/>
  <c r="A677" i="12"/>
  <c r="A677" i="11"/>
  <c r="A677" i="10"/>
  <c r="A677" i="8"/>
  <c r="A677" i="5"/>
  <c r="A669" i="14"/>
  <c r="A669" i="13"/>
  <c r="A669" i="12"/>
  <c r="A669" i="11"/>
  <c r="A669" i="10"/>
  <c r="A669" i="8"/>
  <c r="A669" i="5"/>
  <c r="A661" i="14"/>
  <c r="A661" i="13"/>
  <c r="A661" i="12"/>
  <c r="A661" i="11"/>
  <c r="A661" i="10"/>
  <c r="A661" i="8"/>
  <c r="A661" i="5"/>
  <c r="A653" i="14"/>
  <c r="A653" i="13"/>
  <c r="A653" i="12"/>
  <c r="A653" i="11"/>
  <c r="A653" i="10"/>
  <c r="A653" i="8"/>
  <c r="A653" i="5"/>
  <c r="A645" i="14"/>
  <c r="A645" i="13"/>
  <c r="A645" i="12"/>
  <c r="A645" i="11"/>
  <c r="A645" i="10"/>
  <c r="A645" i="8"/>
  <c r="A645" i="5"/>
  <c r="A637" i="14"/>
  <c r="A637" i="13"/>
  <c r="A637" i="12"/>
  <c r="A637" i="11"/>
  <c r="A637" i="10"/>
  <c r="A637" i="8"/>
  <c r="A637" i="5"/>
  <c r="A629" i="14"/>
  <c r="A629" i="13"/>
  <c r="A629" i="12"/>
  <c r="A629" i="11"/>
  <c r="A629" i="10"/>
  <c r="A629" i="8"/>
  <c r="A629" i="5"/>
  <c r="A621" i="14"/>
  <c r="A621" i="13"/>
  <c r="A621" i="12"/>
  <c r="A621" i="11"/>
  <c r="A621" i="10"/>
  <c r="A621" i="8"/>
  <c r="A621" i="5"/>
  <c r="A613" i="14"/>
  <c r="A613" i="13"/>
  <c r="A613" i="12"/>
  <c r="A613" i="11"/>
  <c r="A613" i="10"/>
  <c r="A613" i="8"/>
  <c r="A613" i="5"/>
  <c r="A605" i="14"/>
  <c r="A605" i="13"/>
  <c r="A605" i="12"/>
  <c r="A605" i="11"/>
  <c r="A605" i="10"/>
  <c r="A605" i="8"/>
  <c r="A605" i="5"/>
  <c r="A597" i="14"/>
  <c r="A597" i="13"/>
  <c r="A597" i="12"/>
  <c r="A597" i="11"/>
  <c r="A597" i="10"/>
  <c r="A597" i="8"/>
  <c r="A597" i="5"/>
  <c r="A589" i="14"/>
  <c r="A589" i="13"/>
  <c r="A589" i="11"/>
  <c r="A589" i="12"/>
  <c r="A589" i="10"/>
  <c r="A589" i="8"/>
  <c r="A589" i="5"/>
  <c r="A581" i="14"/>
  <c r="A581" i="12"/>
  <c r="A581" i="13"/>
  <c r="A581" i="11"/>
  <c r="A581" i="10"/>
  <c r="A581" i="8"/>
  <c r="A581" i="5"/>
  <c r="A573" i="14"/>
  <c r="A573" i="13"/>
  <c r="A573" i="12"/>
  <c r="A573" i="11"/>
  <c r="A573" i="10"/>
  <c r="A573" i="8"/>
  <c r="A573" i="5"/>
  <c r="A565" i="14"/>
  <c r="A565" i="13"/>
  <c r="A565" i="12"/>
  <c r="A565" i="11"/>
  <c r="A565" i="10"/>
  <c r="A565" i="8"/>
  <c r="A565" i="5"/>
  <c r="A557" i="14"/>
  <c r="A557" i="13"/>
  <c r="A557" i="12"/>
  <c r="A557" i="11"/>
  <c r="A557" i="10"/>
  <c r="A557" i="8"/>
  <c r="A557" i="5"/>
  <c r="A549" i="14"/>
  <c r="A549" i="13"/>
  <c r="A549" i="12"/>
  <c r="A549" i="11"/>
  <c r="A549" i="10"/>
  <c r="A549" i="8"/>
  <c r="A549" i="5"/>
  <c r="A541" i="14"/>
  <c r="A541" i="13"/>
  <c r="A541" i="12"/>
  <c r="A541" i="11"/>
  <c r="A541" i="10"/>
  <c r="A541" i="8"/>
  <c r="A541" i="5"/>
  <c r="A533" i="14"/>
  <c r="A533" i="13"/>
  <c r="A533" i="12"/>
  <c r="A533" i="11"/>
  <c r="A533" i="10"/>
  <c r="A533" i="8"/>
  <c r="A533" i="5"/>
  <c r="A525" i="14"/>
  <c r="A525" i="13"/>
  <c r="A525" i="12"/>
  <c r="A525" i="11"/>
  <c r="A525" i="10"/>
  <c r="A525" i="8"/>
  <c r="A525" i="5"/>
  <c r="A517" i="14"/>
  <c r="A517" i="13"/>
  <c r="A517" i="12"/>
  <c r="A517" i="11"/>
  <c r="A517" i="10"/>
  <c r="A517" i="8"/>
  <c r="A517" i="5"/>
  <c r="A509" i="14"/>
  <c r="A509" i="13"/>
  <c r="A509" i="12"/>
  <c r="A509" i="11"/>
  <c r="A509" i="10"/>
  <c r="A509" i="8"/>
  <c r="A509" i="5"/>
  <c r="A501" i="14"/>
  <c r="A501" i="13"/>
  <c r="A501" i="12"/>
  <c r="A501" i="11"/>
  <c r="A501" i="10"/>
  <c r="A501" i="8"/>
  <c r="A501" i="5"/>
  <c r="A493" i="14"/>
  <c r="A493" i="13"/>
  <c r="A493" i="12"/>
  <c r="A493" i="11"/>
  <c r="A493" i="10"/>
  <c r="A493" i="8"/>
  <c r="A493" i="5"/>
  <c r="A485" i="14"/>
  <c r="A485" i="13"/>
  <c r="A485" i="12"/>
  <c r="A485" i="11"/>
  <c r="A485" i="10"/>
  <c r="A485" i="8"/>
  <c r="A485" i="5"/>
  <c r="A477" i="14"/>
  <c r="A477" i="13"/>
  <c r="A477" i="12"/>
  <c r="A477" i="11"/>
  <c r="A477" i="10"/>
  <c r="A477" i="8"/>
  <c r="A477" i="5"/>
  <c r="A469" i="14"/>
  <c r="A469" i="13"/>
  <c r="A469" i="12"/>
  <c r="A469" i="11"/>
  <c r="A469" i="10"/>
  <c r="A469" i="8"/>
  <c r="A469" i="5"/>
  <c r="A461" i="14"/>
  <c r="A461" i="13"/>
  <c r="A461" i="12"/>
  <c r="A461" i="11"/>
  <c r="A461" i="10"/>
  <c r="A461" i="8"/>
  <c r="A461" i="5"/>
  <c r="A453" i="14"/>
  <c r="A453" i="13"/>
  <c r="A453" i="12"/>
  <c r="A453" i="11"/>
  <c r="A453" i="10"/>
  <c r="A453" i="8"/>
  <c r="A453" i="5"/>
  <c r="A445" i="14"/>
  <c r="A445" i="13"/>
  <c r="A445" i="12"/>
  <c r="A445" i="11"/>
  <c r="A445" i="10"/>
  <c r="A445" i="8"/>
  <c r="A445" i="5"/>
  <c r="A437" i="14"/>
  <c r="A437" i="13"/>
  <c r="A437" i="12"/>
  <c r="A437" i="11"/>
  <c r="A437" i="10"/>
  <c r="A437" i="8"/>
  <c r="A437" i="5"/>
  <c r="A429" i="14"/>
  <c r="A429" i="13"/>
  <c r="A429" i="11"/>
  <c r="A429" i="12"/>
  <c r="A429" i="10"/>
  <c r="A429" i="8"/>
  <c r="A429" i="5"/>
  <c r="A421" i="14"/>
  <c r="A421" i="13"/>
  <c r="A421" i="12"/>
  <c r="A421" i="11"/>
  <c r="A421" i="10"/>
  <c r="A421" i="8"/>
  <c r="A421" i="5"/>
  <c r="A413" i="14"/>
  <c r="A413" i="13"/>
  <c r="A413" i="12"/>
  <c r="A413" i="11"/>
  <c r="A413" i="10"/>
  <c r="A413" i="8"/>
  <c r="A413" i="5"/>
  <c r="A405" i="14"/>
  <c r="A405" i="13"/>
  <c r="A405" i="12"/>
  <c r="A405" i="11"/>
  <c r="A405" i="10"/>
  <c r="A405" i="8"/>
  <c r="A405" i="5"/>
  <c r="A397" i="14"/>
  <c r="A397" i="13"/>
  <c r="A397" i="12"/>
  <c r="A397" i="11"/>
  <c r="A397" i="10"/>
  <c r="A397" i="8"/>
  <c r="A397" i="5"/>
  <c r="A389" i="14"/>
  <c r="A389" i="13"/>
  <c r="A389" i="12"/>
  <c r="A389" i="11"/>
  <c r="A389" i="10"/>
  <c r="A389" i="8"/>
  <c r="A389" i="5"/>
  <c r="A381" i="14"/>
  <c r="A381" i="13"/>
  <c r="A381" i="12"/>
  <c r="A381" i="11"/>
  <c r="A381" i="10"/>
  <c r="A381" i="8"/>
  <c r="A381" i="5"/>
  <c r="A373" i="14"/>
  <c r="A373" i="13"/>
  <c r="A373" i="12"/>
  <c r="A373" i="11"/>
  <c r="A373" i="10"/>
  <c r="A373" i="8"/>
  <c r="A373" i="5"/>
  <c r="A365" i="14"/>
  <c r="A365" i="13"/>
  <c r="A365" i="12"/>
  <c r="A365" i="11"/>
  <c r="A365" i="10"/>
  <c r="A365" i="8"/>
  <c r="A365" i="5"/>
  <c r="A357" i="14"/>
  <c r="A357" i="13"/>
  <c r="A357" i="12"/>
  <c r="A357" i="11"/>
  <c r="A357" i="10"/>
  <c r="A357" i="8"/>
  <c r="A357" i="5"/>
  <c r="A349" i="14"/>
  <c r="A349" i="13"/>
  <c r="A349" i="12"/>
  <c r="A349" i="11"/>
  <c r="A349" i="10"/>
  <c r="A349" i="8"/>
  <c r="A349" i="5"/>
  <c r="A341" i="14"/>
  <c r="A341" i="13"/>
  <c r="A341" i="12"/>
  <c r="A341" i="11"/>
  <c r="A341" i="10"/>
  <c r="A341" i="8"/>
  <c r="A341" i="5"/>
  <c r="A333" i="14"/>
  <c r="A333" i="13"/>
  <c r="A333" i="12"/>
  <c r="A333" i="11"/>
  <c r="A333" i="10"/>
  <c r="A333" i="8"/>
  <c r="A333" i="5"/>
  <c r="A325" i="14"/>
  <c r="A325" i="13"/>
  <c r="A325" i="12"/>
  <c r="A325" i="11"/>
  <c r="A325" i="10"/>
  <c r="A325" i="8"/>
  <c r="A325" i="5"/>
  <c r="A317" i="14"/>
  <c r="A317" i="13"/>
  <c r="A317" i="12"/>
  <c r="A317" i="11"/>
  <c r="A317" i="10"/>
  <c r="A317" i="8"/>
  <c r="A317" i="5"/>
  <c r="A309" i="14"/>
  <c r="A309" i="13"/>
  <c r="A309" i="12"/>
  <c r="A309" i="11"/>
  <c r="A309" i="10"/>
  <c r="A309" i="8"/>
  <c r="A309" i="5"/>
  <c r="A301" i="14"/>
  <c r="A301" i="13"/>
  <c r="A301" i="12"/>
  <c r="A301" i="11"/>
  <c r="A301" i="10"/>
  <c r="A301" i="8"/>
  <c r="A301" i="5"/>
  <c r="A293" i="14"/>
  <c r="A293" i="13"/>
  <c r="A293" i="12"/>
  <c r="A293" i="11"/>
  <c r="A293" i="10"/>
  <c r="A293" i="8"/>
  <c r="A293" i="5"/>
  <c r="A285" i="14"/>
  <c r="A285" i="13"/>
  <c r="A285" i="12"/>
  <c r="A285" i="11"/>
  <c r="A285" i="10"/>
  <c r="A285" i="8"/>
  <c r="A285" i="5"/>
  <c r="A277" i="14"/>
  <c r="A277" i="13"/>
  <c r="A277" i="12"/>
  <c r="A277" i="11"/>
  <c r="A277" i="10"/>
  <c r="A277" i="8"/>
  <c r="A277" i="5"/>
  <c r="A269" i="14"/>
  <c r="A269" i="13"/>
  <c r="A269" i="12"/>
  <c r="A269" i="11"/>
  <c r="A269" i="10"/>
  <c r="A269" i="8"/>
  <c r="A269" i="5"/>
  <c r="A261" i="14"/>
  <c r="A261" i="13"/>
  <c r="A261" i="11"/>
  <c r="A261" i="12"/>
  <c r="A261" i="10"/>
  <c r="A261" i="8"/>
  <c r="A261" i="5"/>
  <c r="A253" i="14"/>
  <c r="A253" i="13"/>
  <c r="A253" i="12"/>
  <c r="A253" i="11"/>
  <c r="A253" i="10"/>
  <c r="A253" i="8"/>
  <c r="A253" i="5"/>
  <c r="A245" i="14"/>
  <c r="A245" i="13"/>
  <c r="A245" i="12"/>
  <c r="A245" i="11"/>
  <c r="A245" i="10"/>
  <c r="A245" i="8"/>
  <c r="A245" i="5"/>
  <c r="A237" i="14"/>
  <c r="A237" i="13"/>
  <c r="A237" i="12"/>
  <c r="A237" i="11"/>
  <c r="A237" i="10"/>
  <c r="A237" i="8"/>
  <c r="A237" i="5"/>
  <c r="A229" i="14"/>
  <c r="A229" i="13"/>
  <c r="A229" i="12"/>
  <c r="A229" i="11"/>
  <c r="A229" i="10"/>
  <c r="A229" i="8"/>
  <c r="A229" i="5"/>
  <c r="A221" i="14"/>
  <c r="A221" i="13"/>
  <c r="A221" i="12"/>
  <c r="A221" i="11"/>
  <c r="A221" i="10"/>
  <c r="A221" i="8"/>
  <c r="A221" i="5"/>
  <c r="A213" i="14"/>
  <c r="A213" i="13"/>
  <c r="A213" i="12"/>
  <c r="A213" i="11"/>
  <c r="A213" i="10"/>
  <c r="A213" i="8"/>
  <c r="A213" i="5"/>
  <c r="A205" i="14"/>
  <c r="A205" i="13"/>
  <c r="A205" i="12"/>
  <c r="A205" i="11"/>
  <c r="A205" i="10"/>
  <c r="A205" i="5"/>
  <c r="A205" i="8"/>
  <c r="A197" i="14"/>
  <c r="A197" i="13"/>
  <c r="A197" i="12"/>
  <c r="A197" i="11"/>
  <c r="A197" i="10"/>
  <c r="A197" i="5"/>
  <c r="A197" i="8"/>
  <c r="A189" i="14"/>
  <c r="A189" i="13"/>
  <c r="A189" i="12"/>
  <c r="A189" i="11"/>
  <c r="A189" i="10"/>
  <c r="A189" i="5"/>
  <c r="A189" i="8"/>
  <c r="A181" i="14"/>
  <c r="A181" i="13"/>
  <c r="A181" i="12"/>
  <c r="A181" i="11"/>
  <c r="A181" i="10"/>
  <c r="A181" i="5"/>
  <c r="A181" i="8"/>
  <c r="A173" i="14"/>
  <c r="A173" i="13"/>
  <c r="A173" i="12"/>
  <c r="A173" i="11"/>
  <c r="A173" i="10"/>
  <c r="A173" i="5"/>
  <c r="A173" i="8"/>
  <c r="A165" i="14"/>
  <c r="A165" i="13"/>
  <c r="A165" i="12"/>
  <c r="A165" i="11"/>
  <c r="A165" i="10"/>
  <c r="A165" i="5"/>
  <c r="A165" i="8"/>
  <c r="A157" i="14"/>
  <c r="A157" i="13"/>
  <c r="A157" i="12"/>
  <c r="A157" i="11"/>
  <c r="A157" i="10"/>
  <c r="A157" i="5"/>
  <c r="A157" i="8"/>
  <c r="A149" i="14"/>
  <c r="A149" i="13"/>
  <c r="A149" i="12"/>
  <c r="A149" i="11"/>
  <c r="A149" i="10"/>
  <c r="A149" i="5"/>
  <c r="A149" i="8"/>
  <c r="A141" i="14"/>
  <c r="A141" i="13"/>
  <c r="A141" i="12"/>
  <c r="A141" i="11"/>
  <c r="A141" i="10"/>
  <c r="A141" i="5"/>
  <c r="A141" i="8"/>
  <c r="A133" i="14"/>
  <c r="A133" i="13"/>
  <c r="A133" i="12"/>
  <c r="A133" i="11"/>
  <c r="A133" i="10"/>
  <c r="A133" i="5"/>
  <c r="A133" i="8"/>
  <c r="A125" i="14"/>
  <c r="A125" i="13"/>
  <c r="A125" i="12"/>
  <c r="A125" i="11"/>
  <c r="A125" i="10"/>
  <c r="A125" i="5"/>
  <c r="A125" i="8"/>
  <c r="A117" i="14"/>
  <c r="A117" i="13"/>
  <c r="A117" i="12"/>
  <c r="A117" i="11"/>
  <c r="A117" i="10"/>
  <c r="A117" i="5"/>
  <c r="A117" i="8"/>
  <c r="A109" i="14"/>
  <c r="A109" i="13"/>
  <c r="A109" i="12"/>
  <c r="A109" i="11"/>
  <c r="A109" i="10"/>
  <c r="A109" i="5"/>
  <c r="A109" i="8"/>
  <c r="A101" i="14"/>
  <c r="A101" i="13"/>
  <c r="A101" i="12"/>
  <c r="A101" i="11"/>
  <c r="A101" i="10"/>
  <c r="A101" i="5"/>
  <c r="A101" i="8"/>
  <c r="A93" i="14"/>
  <c r="A93" i="13"/>
  <c r="A93" i="12"/>
  <c r="A93" i="11"/>
  <c r="A93" i="10"/>
  <c r="A93" i="5"/>
  <c r="A93" i="8"/>
  <c r="A85" i="14"/>
  <c r="A85" i="13"/>
  <c r="A85" i="12"/>
  <c r="A85" i="10"/>
  <c r="A85" i="5"/>
  <c r="A85" i="8"/>
  <c r="A85" i="11"/>
  <c r="A77" i="14"/>
  <c r="A77" i="13"/>
  <c r="A77" i="12"/>
  <c r="A77" i="11"/>
  <c r="A77" i="10"/>
  <c r="A77" i="5"/>
  <c r="A77" i="8"/>
  <c r="A69" i="13"/>
  <c r="A69" i="14"/>
  <c r="A69" i="12"/>
  <c r="A69" i="11"/>
  <c r="A69" i="10"/>
  <c r="A69" i="5"/>
  <c r="A69" i="8"/>
  <c r="A61" i="14"/>
  <c r="A61" i="13"/>
  <c r="A61" i="12"/>
  <c r="A61" i="11"/>
  <c r="A61" i="10"/>
  <c r="A61" i="5"/>
  <c r="A61" i="8"/>
  <c r="A53" i="14"/>
  <c r="A53" i="13"/>
  <c r="A53" i="12"/>
  <c r="A53" i="11"/>
  <c r="A53" i="10"/>
  <c r="A53" i="5"/>
  <c r="A53" i="8"/>
  <c r="A45" i="14"/>
  <c r="A45" i="13"/>
  <c r="A45" i="12"/>
  <c r="A45" i="11"/>
  <c r="A45" i="10"/>
  <c r="A45" i="5"/>
  <c r="A45" i="8"/>
  <c r="A37" i="14"/>
  <c r="A37" i="12"/>
  <c r="A37" i="13"/>
  <c r="A37" i="11"/>
  <c r="A37" i="10"/>
  <c r="A37" i="5"/>
  <c r="A37" i="8"/>
  <c r="A29" i="14"/>
  <c r="A29" i="13"/>
  <c r="A29" i="12"/>
  <c r="A29" i="11"/>
  <c r="A29" i="10"/>
  <c r="A29" i="5"/>
  <c r="A29" i="8"/>
  <c r="A21" i="14"/>
  <c r="A21" i="13"/>
  <c r="A21" i="12"/>
  <c r="A21" i="11"/>
  <c r="A21" i="10"/>
  <c r="A21" i="5"/>
  <c r="A21" i="8"/>
  <c r="A13" i="14"/>
  <c r="A13" i="13"/>
  <c r="A13" i="12"/>
  <c r="A13" i="11"/>
  <c r="A13" i="10"/>
  <c r="A13" i="5"/>
  <c r="A13" i="8"/>
  <c r="A5" i="14"/>
  <c r="A5" i="13"/>
  <c r="A5" i="11"/>
  <c r="A5" i="12"/>
  <c r="A5" i="10"/>
  <c r="A5" i="5"/>
  <c r="A5" i="8"/>
  <c r="A716" i="14"/>
  <c r="A716" i="13"/>
  <c r="A716" i="12"/>
  <c r="A716" i="11"/>
  <c r="A716" i="10"/>
  <c r="A716" i="8"/>
  <c r="A716" i="5"/>
  <c r="A692" i="14"/>
  <c r="A692" i="13"/>
  <c r="A692" i="12"/>
  <c r="A692" i="11"/>
  <c r="A692" i="10"/>
  <c r="A692" i="8"/>
  <c r="A692" i="5"/>
  <c r="A668" i="14"/>
  <c r="A668" i="13"/>
  <c r="A668" i="12"/>
  <c r="A668" i="11"/>
  <c r="A668" i="10"/>
  <c r="A668" i="8"/>
  <c r="A668" i="5"/>
  <c r="A644" i="14"/>
  <c r="A644" i="13"/>
  <c r="A644" i="12"/>
  <c r="A644" i="11"/>
  <c r="A644" i="10"/>
  <c r="A644" i="8"/>
  <c r="A644" i="5"/>
  <c r="A628" i="14"/>
  <c r="A628" i="13"/>
  <c r="A628" i="12"/>
  <c r="A628" i="11"/>
  <c r="A628" i="10"/>
  <c r="A628" i="8"/>
  <c r="A628" i="5"/>
  <c r="A620" i="14"/>
  <c r="A620" i="13"/>
  <c r="A620" i="12"/>
  <c r="A620" i="11"/>
  <c r="A620" i="10"/>
  <c r="A620" i="8"/>
  <c r="A620" i="5"/>
  <c r="A612" i="14"/>
  <c r="A612" i="13"/>
  <c r="A612" i="12"/>
  <c r="A612" i="11"/>
  <c r="A612" i="10"/>
  <c r="A612" i="8"/>
  <c r="A612" i="5"/>
  <c r="A604" i="14"/>
  <c r="A604" i="13"/>
  <c r="A604" i="12"/>
  <c r="A604" i="11"/>
  <c r="A604" i="10"/>
  <c r="A604" i="8"/>
  <c r="A604" i="5"/>
  <c r="A596" i="14"/>
  <c r="A596" i="13"/>
  <c r="A596" i="12"/>
  <c r="A596" i="11"/>
  <c r="A596" i="10"/>
  <c r="A596" i="8"/>
  <c r="A596" i="5"/>
  <c r="A588" i="14"/>
  <c r="A588" i="13"/>
  <c r="A588" i="12"/>
  <c r="A588" i="11"/>
  <c r="A588" i="10"/>
  <c r="A588" i="8"/>
  <c r="A588" i="5"/>
  <c r="A580" i="14"/>
  <c r="A580" i="13"/>
  <c r="A580" i="12"/>
  <c r="A580" i="11"/>
  <c r="A580" i="10"/>
  <c r="A580" i="8"/>
  <c r="A580" i="5"/>
  <c r="A572" i="14"/>
  <c r="A572" i="13"/>
  <c r="A572" i="12"/>
  <c r="A572" i="11"/>
  <c r="A572" i="10"/>
  <c r="A572" i="8"/>
  <c r="A572" i="5"/>
  <c r="A564" i="14"/>
  <c r="A564" i="13"/>
  <c r="A564" i="12"/>
  <c r="A564" i="11"/>
  <c r="A564" i="10"/>
  <c r="A564" i="8"/>
  <c r="A564" i="5"/>
  <c r="A556" i="14"/>
  <c r="A556" i="13"/>
  <c r="A556" i="12"/>
  <c r="A556" i="11"/>
  <c r="A556" i="10"/>
  <c r="A556" i="8"/>
  <c r="A556" i="5"/>
  <c r="A548" i="14"/>
  <c r="A548" i="13"/>
  <c r="A548" i="12"/>
  <c r="A548" i="11"/>
  <c r="A548" i="10"/>
  <c r="A548" i="8"/>
  <c r="A548" i="5"/>
  <c r="A540" i="14"/>
  <c r="A540" i="13"/>
  <c r="A540" i="12"/>
  <c r="A540" i="11"/>
  <c r="A540" i="10"/>
  <c r="A540" i="8"/>
  <c r="A540" i="5"/>
  <c r="A532" i="14"/>
  <c r="A532" i="13"/>
  <c r="A532" i="12"/>
  <c r="A532" i="11"/>
  <c r="A532" i="10"/>
  <c r="A532" i="8"/>
  <c r="A532" i="5"/>
  <c r="A524" i="14"/>
  <c r="A524" i="13"/>
  <c r="A524" i="12"/>
  <c r="A524" i="11"/>
  <c r="A524" i="10"/>
  <c r="A524" i="8"/>
  <c r="A524" i="5"/>
  <c r="A516" i="14"/>
  <c r="A516" i="13"/>
  <c r="A516" i="12"/>
  <c r="A516" i="11"/>
  <c r="A516" i="10"/>
  <c r="A516" i="8"/>
  <c r="A516" i="5"/>
  <c r="A508" i="14"/>
  <c r="A508" i="13"/>
  <c r="A508" i="12"/>
  <c r="A508" i="11"/>
  <c r="A508" i="10"/>
  <c r="A508" i="8"/>
  <c r="A508" i="5"/>
  <c r="A500" i="14"/>
  <c r="A500" i="13"/>
  <c r="A500" i="12"/>
  <c r="A500" i="11"/>
  <c r="A500" i="10"/>
  <c r="A500" i="8"/>
  <c r="A500" i="5"/>
  <c r="A492" i="14"/>
  <c r="A492" i="13"/>
  <c r="A492" i="12"/>
  <c r="A492" i="11"/>
  <c r="A492" i="10"/>
  <c r="A492" i="8"/>
  <c r="A492" i="5"/>
  <c r="A484" i="14"/>
  <c r="A484" i="13"/>
  <c r="A484" i="12"/>
  <c r="A484" i="11"/>
  <c r="A484" i="10"/>
  <c r="A484" i="8"/>
  <c r="A484" i="5"/>
  <c r="A476" i="14"/>
  <c r="A476" i="13"/>
  <c r="A476" i="12"/>
  <c r="A476" i="11"/>
  <c r="A476" i="10"/>
  <c r="A476" i="8"/>
  <c r="A476" i="5"/>
  <c r="A468" i="14"/>
  <c r="A468" i="13"/>
  <c r="A468" i="12"/>
  <c r="A468" i="11"/>
  <c r="A468" i="10"/>
  <c r="A468" i="8"/>
  <c r="A468" i="5"/>
  <c r="A460" i="14"/>
  <c r="A460" i="13"/>
  <c r="A460" i="12"/>
  <c r="A460" i="11"/>
  <c r="A460" i="10"/>
  <c r="A460" i="8"/>
  <c r="A460" i="5"/>
  <c r="A452" i="14"/>
  <c r="A452" i="13"/>
  <c r="A452" i="12"/>
  <c r="A452" i="11"/>
  <c r="A452" i="10"/>
  <c r="A452" i="8"/>
  <c r="A452" i="5"/>
  <c r="A444" i="14"/>
  <c r="A444" i="13"/>
  <c r="A444" i="12"/>
  <c r="A444" i="11"/>
  <c r="A444" i="10"/>
  <c r="A444" i="8"/>
  <c r="A444" i="5"/>
  <c r="A436" i="14"/>
  <c r="A436" i="13"/>
  <c r="A436" i="12"/>
  <c r="A436" i="11"/>
  <c r="A436" i="10"/>
  <c r="A436" i="8"/>
  <c r="A436" i="5"/>
  <c r="A428" i="14"/>
  <c r="A428" i="13"/>
  <c r="A428" i="12"/>
  <c r="A428" i="11"/>
  <c r="A428" i="10"/>
  <c r="A428" i="8"/>
  <c r="A428" i="5"/>
  <c r="A420" i="14"/>
  <c r="A420" i="13"/>
  <c r="A420" i="12"/>
  <c r="A420" i="11"/>
  <c r="A420" i="10"/>
  <c r="A420" i="8"/>
  <c r="A420" i="5"/>
  <c r="A412" i="14"/>
  <c r="A412" i="13"/>
  <c r="A412" i="12"/>
  <c r="A412" i="11"/>
  <c r="A412" i="10"/>
  <c r="A412" i="8"/>
  <c r="A412" i="5"/>
  <c r="A404" i="14"/>
  <c r="A404" i="13"/>
  <c r="A404" i="12"/>
  <c r="A404" i="11"/>
  <c r="A404" i="10"/>
  <c r="A404" i="8"/>
  <c r="A404" i="5"/>
  <c r="A396" i="14"/>
  <c r="A396" i="13"/>
  <c r="A396" i="12"/>
  <c r="A396" i="11"/>
  <c r="A396" i="10"/>
  <c r="A396" i="8"/>
  <c r="A396" i="5"/>
  <c r="A388" i="14"/>
  <c r="A388" i="13"/>
  <c r="A388" i="12"/>
  <c r="A388" i="11"/>
  <c r="A388" i="10"/>
  <c r="A388" i="8"/>
  <c r="A388" i="5"/>
  <c r="A380" i="14"/>
  <c r="A380" i="13"/>
  <c r="A380" i="12"/>
  <c r="A380" i="11"/>
  <c r="A380" i="10"/>
  <c r="A380" i="8"/>
  <c r="A380" i="5"/>
  <c r="A372" i="14"/>
  <c r="A372" i="13"/>
  <c r="A372" i="12"/>
  <c r="A372" i="11"/>
  <c r="A372" i="10"/>
  <c r="A372" i="8"/>
  <c r="A372" i="5"/>
  <c r="A364" i="14"/>
  <c r="A364" i="13"/>
  <c r="A364" i="12"/>
  <c r="A364" i="11"/>
  <c r="A364" i="10"/>
  <c r="A364" i="8"/>
  <c r="A364" i="5"/>
  <c r="A356" i="14"/>
  <c r="A356" i="13"/>
  <c r="A356" i="12"/>
  <c r="A356" i="11"/>
  <c r="A356" i="10"/>
  <c r="A356" i="8"/>
  <c r="A356" i="5"/>
  <c r="A348" i="14"/>
  <c r="A348" i="13"/>
  <c r="A348" i="12"/>
  <c r="A348" i="11"/>
  <c r="A348" i="10"/>
  <c r="A348" i="8"/>
  <c r="A348" i="5"/>
  <c r="A340" i="14"/>
  <c r="A340" i="13"/>
  <c r="A340" i="12"/>
  <c r="A340" i="11"/>
  <c r="A340" i="10"/>
  <c r="A340" i="8"/>
  <c r="A340" i="5"/>
  <c r="A332" i="14"/>
  <c r="A332" i="13"/>
  <c r="A332" i="12"/>
  <c r="A332" i="11"/>
  <c r="A332" i="10"/>
  <c r="A332" i="8"/>
  <c r="A332" i="5"/>
  <c r="A324" i="14"/>
  <c r="A324" i="13"/>
  <c r="A324" i="12"/>
  <c r="A324" i="11"/>
  <c r="A324" i="10"/>
  <c r="A324" i="8"/>
  <c r="A324" i="5"/>
  <c r="A316" i="14"/>
  <c r="A316" i="13"/>
  <c r="A316" i="12"/>
  <c r="A316" i="11"/>
  <c r="A316" i="10"/>
  <c r="A316" i="8"/>
  <c r="A316" i="5"/>
  <c r="A308" i="14"/>
  <c r="A308" i="13"/>
  <c r="A308" i="12"/>
  <c r="A308" i="11"/>
  <c r="A308" i="10"/>
  <c r="A308" i="8"/>
  <c r="A308" i="5"/>
  <c r="A300" i="14"/>
  <c r="A300" i="13"/>
  <c r="A300" i="12"/>
  <c r="A300" i="11"/>
  <c r="A300" i="10"/>
  <c r="A300" i="8"/>
  <c r="A300" i="5"/>
  <c r="A292" i="14"/>
  <c r="A292" i="13"/>
  <c r="A292" i="12"/>
  <c r="A292" i="11"/>
  <c r="A292" i="10"/>
  <c r="A292" i="8"/>
  <c r="A292" i="5"/>
  <c r="A284" i="14"/>
  <c r="A284" i="13"/>
  <c r="A284" i="12"/>
  <c r="A284" i="11"/>
  <c r="A284" i="10"/>
  <c r="A284" i="8"/>
  <c r="A284" i="5"/>
  <c r="A276" i="14"/>
  <c r="A276" i="13"/>
  <c r="A276" i="12"/>
  <c r="A276" i="11"/>
  <c r="A276" i="10"/>
  <c r="A276" i="8"/>
  <c r="A276" i="5"/>
  <c r="A268" i="14"/>
  <c r="A268" i="13"/>
  <c r="A268" i="12"/>
  <c r="A268" i="11"/>
  <c r="A268" i="10"/>
  <c r="A268" i="8"/>
  <c r="A268" i="5"/>
  <c r="A260" i="14"/>
  <c r="A260" i="13"/>
  <c r="A260" i="12"/>
  <c r="A260" i="11"/>
  <c r="A260" i="10"/>
  <c r="A260" i="8"/>
  <c r="A260" i="5"/>
  <c r="A252" i="14"/>
  <c r="A252" i="13"/>
  <c r="A252" i="12"/>
  <c r="A252" i="11"/>
  <c r="A252" i="10"/>
  <c r="A252" i="8"/>
  <c r="A252" i="5"/>
  <c r="A244" i="14"/>
  <c r="A244" i="13"/>
  <c r="A244" i="12"/>
  <c r="A244" i="11"/>
  <c r="A244" i="10"/>
  <c r="A244" i="8"/>
  <c r="A244" i="5"/>
  <c r="A236" i="14"/>
  <c r="A236" i="13"/>
  <c r="A236" i="12"/>
  <c r="A236" i="11"/>
  <c r="A236" i="10"/>
  <c r="A236" i="8"/>
  <c r="A236" i="5"/>
  <c r="A228" i="14"/>
  <c r="A228" i="13"/>
  <c r="A228" i="12"/>
  <c r="A228" i="11"/>
  <c r="A228" i="10"/>
  <c r="A228" i="8"/>
  <c r="A228" i="5"/>
  <c r="A220" i="14"/>
  <c r="A220" i="13"/>
  <c r="A220" i="12"/>
  <c r="A220" i="11"/>
  <c r="A220" i="10"/>
  <c r="A220" i="8"/>
  <c r="A220" i="5"/>
  <c r="A212" i="14"/>
  <c r="A212" i="13"/>
  <c r="A212" i="12"/>
  <c r="A212" i="11"/>
  <c r="A212" i="10"/>
  <c r="A212" i="8"/>
  <c r="A212" i="5"/>
  <c r="A204" i="14"/>
  <c r="A204" i="13"/>
  <c r="A204" i="12"/>
  <c r="A204" i="11"/>
  <c r="A204" i="5"/>
  <c r="A204" i="10"/>
  <c r="A204" i="8"/>
  <c r="A196" i="14"/>
  <c r="A196" i="13"/>
  <c r="A196" i="12"/>
  <c r="A196" i="11"/>
  <c r="A196" i="5"/>
  <c r="A196" i="10"/>
  <c r="A196" i="8"/>
  <c r="A188" i="14"/>
  <c r="A188" i="13"/>
  <c r="A188" i="12"/>
  <c r="A188" i="11"/>
  <c r="A188" i="5"/>
  <c r="A188" i="10"/>
  <c r="A188" i="8"/>
  <c r="A180" i="14"/>
  <c r="A180" i="13"/>
  <c r="A180" i="11"/>
  <c r="A180" i="12"/>
  <c r="A180" i="5"/>
  <c r="A180" i="10"/>
  <c r="A180" i="8"/>
  <c r="A172" i="14"/>
  <c r="A172" i="13"/>
  <c r="A172" i="12"/>
  <c r="A172" i="11"/>
  <c r="A172" i="5"/>
  <c r="A172" i="10"/>
  <c r="A172" i="8"/>
  <c r="A164" i="14"/>
  <c r="A164" i="13"/>
  <c r="A164" i="12"/>
  <c r="A164" i="11"/>
  <c r="A164" i="5"/>
  <c r="A164" i="10"/>
  <c r="A164" i="8"/>
  <c r="A156" i="14"/>
  <c r="A156" i="13"/>
  <c r="A156" i="12"/>
  <c r="A156" i="11"/>
  <c r="A156" i="5"/>
  <c r="A156" i="10"/>
  <c r="A156" i="8"/>
  <c r="A148" i="14"/>
  <c r="A148" i="13"/>
  <c r="A148" i="12"/>
  <c r="A148" i="11"/>
  <c r="A148" i="5"/>
  <c r="A148" i="10"/>
  <c r="A148" i="8"/>
  <c r="A140" i="14"/>
  <c r="A140" i="13"/>
  <c r="A140" i="12"/>
  <c r="A140" i="11"/>
  <c r="A140" i="5"/>
  <c r="A140" i="10"/>
  <c r="A140" i="8"/>
  <c r="A132" i="14"/>
  <c r="A132" i="13"/>
  <c r="A132" i="12"/>
  <c r="A132" i="11"/>
  <c r="A132" i="5"/>
  <c r="A132" i="10"/>
  <c r="A132" i="8"/>
  <c r="A124" i="14"/>
  <c r="A124" i="13"/>
  <c r="A124" i="12"/>
  <c r="A124" i="11"/>
  <c r="A124" i="5"/>
  <c r="A124" i="10"/>
  <c r="A124" i="8"/>
  <c r="A116" i="14"/>
  <c r="A116" i="13"/>
  <c r="A116" i="12"/>
  <c r="A116" i="11"/>
  <c r="A116" i="5"/>
  <c r="A116" i="10"/>
  <c r="A116" i="8"/>
  <c r="A108" i="14"/>
  <c r="A108" i="13"/>
  <c r="A108" i="12"/>
  <c r="A108" i="11"/>
  <c r="A108" i="5"/>
  <c r="A108" i="10"/>
  <c r="A108" i="8"/>
  <c r="A100" i="14"/>
  <c r="A100" i="13"/>
  <c r="A100" i="12"/>
  <c r="A100" i="11"/>
  <c r="A100" i="5"/>
  <c r="A100" i="10"/>
  <c r="A100" i="8"/>
  <c r="A92" i="14"/>
  <c r="A92" i="13"/>
  <c r="A92" i="12"/>
  <c r="A92" i="11"/>
  <c r="A92" i="5"/>
  <c r="A92" i="10"/>
  <c r="A92" i="8"/>
  <c r="A84" i="14"/>
  <c r="A84" i="13"/>
  <c r="A84" i="12"/>
  <c r="A84" i="11"/>
  <c r="A84" i="5"/>
  <c r="A84" i="10"/>
  <c r="A84" i="8"/>
  <c r="A76" i="14"/>
  <c r="A76" i="13"/>
  <c r="A76" i="12"/>
  <c r="A76" i="11"/>
  <c r="A76" i="5"/>
  <c r="A76" i="10"/>
  <c r="A76" i="8"/>
  <c r="A68" i="14"/>
  <c r="A68" i="13"/>
  <c r="A68" i="12"/>
  <c r="A68" i="11"/>
  <c r="A68" i="5"/>
  <c r="A68" i="10"/>
  <c r="A68" i="8"/>
  <c r="A60" i="14"/>
  <c r="A60" i="13"/>
  <c r="A60" i="12"/>
  <c r="A60" i="11"/>
  <c r="A60" i="5"/>
  <c r="A60" i="10"/>
  <c r="A60" i="8"/>
  <c r="A52" i="14"/>
  <c r="A52" i="13"/>
  <c r="A52" i="12"/>
  <c r="A52" i="11"/>
  <c r="A52" i="5"/>
  <c r="A52" i="10"/>
  <c r="A52" i="8"/>
  <c r="A44" i="14"/>
  <c r="A44" i="13"/>
  <c r="A44" i="12"/>
  <c r="A44" i="11"/>
  <c r="A44" i="5"/>
  <c r="A44" i="10"/>
  <c r="A44" i="8"/>
  <c r="A36" i="14"/>
  <c r="A36" i="13"/>
  <c r="A36" i="12"/>
  <c r="A36" i="11"/>
  <c r="A36" i="5"/>
  <c r="A36" i="10"/>
  <c r="A36" i="8"/>
  <c r="A28" i="14"/>
  <c r="A28" i="13"/>
  <c r="A28" i="12"/>
  <c r="A28" i="11"/>
  <c r="A28" i="5"/>
  <c r="A28" i="10"/>
  <c r="A28" i="8"/>
  <c r="A20" i="14"/>
  <c r="A20" i="13"/>
  <c r="A20" i="12"/>
  <c r="A20" i="11"/>
  <c r="A20" i="5"/>
  <c r="A20" i="10"/>
  <c r="A20" i="8"/>
  <c r="A12" i="14"/>
  <c r="A12" i="13"/>
  <c r="A12" i="12"/>
  <c r="A12" i="11"/>
  <c r="A12" i="5"/>
  <c r="A12" i="10"/>
  <c r="A12" i="8"/>
  <c r="A4" i="14"/>
  <c r="A4" i="13"/>
  <c r="A4" i="12"/>
  <c r="A4" i="11"/>
  <c r="A4" i="5"/>
  <c r="A4" i="10"/>
  <c r="A4" i="8"/>
  <c r="A700" i="14"/>
  <c r="A700" i="13"/>
  <c r="A700" i="12"/>
  <c r="A700" i="11"/>
  <c r="A700" i="10"/>
  <c r="A700" i="8"/>
  <c r="A700" i="5"/>
  <c r="A676" i="14"/>
  <c r="A676" i="13"/>
  <c r="A676" i="12"/>
  <c r="A676" i="11"/>
  <c r="A676" i="10"/>
  <c r="A676" i="8"/>
  <c r="A676" i="5"/>
  <c r="A652" i="14"/>
  <c r="A652" i="13"/>
  <c r="A652" i="12"/>
  <c r="A652" i="11"/>
  <c r="A652" i="10"/>
  <c r="A652" i="8"/>
  <c r="A652" i="5"/>
  <c r="A731" i="14"/>
  <c r="A731" i="13"/>
  <c r="A731" i="12"/>
  <c r="A731" i="11"/>
  <c r="A731" i="10"/>
  <c r="A731" i="8"/>
  <c r="A731" i="5"/>
  <c r="A723" i="14"/>
  <c r="A723" i="13"/>
  <c r="A723" i="12"/>
  <c r="A723" i="11"/>
  <c r="A723" i="10"/>
  <c r="A723" i="8"/>
  <c r="A723" i="5"/>
  <c r="A715" i="14"/>
  <c r="A715" i="13"/>
  <c r="A715" i="12"/>
  <c r="A715" i="11"/>
  <c r="A715" i="10"/>
  <c r="A715" i="5"/>
  <c r="A715" i="8"/>
  <c r="A707" i="14"/>
  <c r="A707" i="13"/>
  <c r="A707" i="12"/>
  <c r="A707" i="11"/>
  <c r="A707" i="10"/>
  <c r="A707" i="5"/>
  <c r="A707" i="8"/>
  <c r="A699" i="14"/>
  <c r="A699" i="13"/>
  <c r="A699" i="12"/>
  <c r="A699" i="11"/>
  <c r="A699" i="10"/>
  <c r="A699" i="5"/>
  <c r="A699" i="8"/>
  <c r="A691" i="14"/>
  <c r="A691" i="13"/>
  <c r="A691" i="12"/>
  <c r="A691" i="11"/>
  <c r="A691" i="10"/>
  <c r="A691" i="5"/>
  <c r="A691" i="8"/>
  <c r="A683" i="14"/>
  <c r="A683" i="13"/>
  <c r="A683" i="12"/>
  <c r="A683" i="11"/>
  <c r="A683" i="10"/>
  <c r="A683" i="5"/>
  <c r="A683" i="8"/>
  <c r="A675" i="14"/>
  <c r="A675" i="13"/>
  <c r="A675" i="12"/>
  <c r="A675" i="11"/>
  <c r="A675" i="10"/>
  <c r="A675" i="5"/>
  <c r="A675" i="8"/>
  <c r="A667" i="14"/>
  <c r="A667" i="13"/>
  <c r="A667" i="12"/>
  <c r="A667" i="11"/>
  <c r="A667" i="10"/>
  <c r="A667" i="8"/>
  <c r="A667" i="5"/>
  <c r="A659" i="14"/>
  <c r="A659" i="13"/>
  <c r="A659" i="12"/>
  <c r="A659" i="11"/>
  <c r="A659" i="10"/>
  <c r="A659" i="8"/>
  <c r="A659" i="5"/>
  <c r="A651" i="14"/>
  <c r="A651" i="13"/>
  <c r="A651" i="12"/>
  <c r="A651" i="11"/>
  <c r="A651" i="10"/>
  <c r="A651" i="5"/>
  <c r="A651" i="8"/>
  <c r="A643" i="14"/>
  <c r="A643" i="13"/>
  <c r="A643" i="12"/>
  <c r="A643" i="11"/>
  <c r="A643" i="10"/>
  <c r="A643" i="5"/>
  <c r="A643" i="8"/>
  <c r="A635" i="14"/>
  <c r="A635" i="13"/>
  <c r="A635" i="12"/>
  <c r="A635" i="11"/>
  <c r="A635" i="10"/>
  <c r="A635" i="5"/>
  <c r="A635" i="8"/>
  <c r="A627" i="14"/>
  <c r="A627" i="13"/>
  <c r="A627" i="12"/>
  <c r="A627" i="11"/>
  <c r="A627" i="10"/>
  <c r="A627" i="5"/>
  <c r="A627" i="8"/>
  <c r="A619" i="14"/>
  <c r="A619" i="13"/>
  <c r="A619" i="12"/>
  <c r="A619" i="11"/>
  <c r="A619" i="10"/>
  <c r="A619" i="5"/>
  <c r="A619" i="8"/>
  <c r="A611" i="14"/>
  <c r="A611" i="13"/>
  <c r="A611" i="12"/>
  <c r="A611" i="11"/>
  <c r="A611" i="10"/>
  <c r="A611" i="5"/>
  <c r="A611" i="8"/>
  <c r="A603" i="14"/>
  <c r="A603" i="13"/>
  <c r="A603" i="12"/>
  <c r="A603" i="11"/>
  <c r="A603" i="10"/>
  <c r="A603" i="8"/>
  <c r="A603" i="5"/>
  <c r="A595" i="14"/>
  <c r="A595" i="13"/>
  <c r="A595" i="12"/>
  <c r="A595" i="11"/>
  <c r="A595" i="10"/>
  <c r="A595" i="8"/>
  <c r="A595" i="5"/>
  <c r="A587" i="14"/>
  <c r="A587" i="13"/>
  <c r="A587" i="12"/>
  <c r="A587" i="11"/>
  <c r="A587" i="10"/>
  <c r="A587" i="5"/>
  <c r="A587" i="8"/>
  <c r="A579" i="14"/>
  <c r="A579" i="13"/>
  <c r="A579" i="12"/>
  <c r="A579" i="11"/>
  <c r="A579" i="10"/>
  <c r="A579" i="5"/>
  <c r="A579" i="8"/>
  <c r="A571" i="14"/>
  <c r="A571" i="13"/>
  <c r="A571" i="12"/>
  <c r="A571" i="11"/>
  <c r="A571" i="10"/>
  <c r="A571" i="5"/>
  <c r="A571" i="8"/>
  <c r="A563" i="14"/>
  <c r="A563" i="13"/>
  <c r="A563" i="12"/>
  <c r="A563" i="11"/>
  <c r="A563" i="10"/>
  <c r="A563" i="5"/>
  <c r="A563" i="8"/>
  <c r="A555" i="14"/>
  <c r="A555" i="13"/>
  <c r="A555" i="12"/>
  <c r="A555" i="11"/>
  <c r="A555" i="10"/>
  <c r="A555" i="5"/>
  <c r="A555" i="8"/>
  <c r="A547" i="14"/>
  <c r="A547" i="13"/>
  <c r="A547" i="12"/>
  <c r="A547" i="11"/>
  <c r="A547" i="10"/>
  <c r="A547" i="5"/>
  <c r="A547" i="8"/>
  <c r="A539" i="14"/>
  <c r="A539" i="13"/>
  <c r="A539" i="12"/>
  <c r="A539" i="11"/>
  <c r="A539" i="10"/>
  <c r="A539" i="8"/>
  <c r="A539" i="5"/>
  <c r="A531" i="14"/>
  <c r="A531" i="13"/>
  <c r="A531" i="12"/>
  <c r="A531" i="11"/>
  <c r="A531" i="10"/>
  <c r="A531" i="8"/>
  <c r="A531" i="5"/>
  <c r="A523" i="14"/>
  <c r="A523" i="13"/>
  <c r="A523" i="12"/>
  <c r="A523" i="11"/>
  <c r="A523" i="10"/>
  <c r="A523" i="5"/>
  <c r="A523" i="8"/>
  <c r="A515" i="14"/>
  <c r="A515" i="13"/>
  <c r="A515" i="11"/>
  <c r="A515" i="12"/>
  <c r="A515" i="10"/>
  <c r="A515" i="5"/>
  <c r="A515" i="8"/>
  <c r="A507" i="14"/>
  <c r="A507" i="13"/>
  <c r="A507" i="11"/>
  <c r="A507" i="12"/>
  <c r="A507" i="10"/>
  <c r="A507" i="5"/>
  <c r="A507" i="8"/>
  <c r="A499" i="14"/>
  <c r="A499" i="13"/>
  <c r="A499" i="12"/>
  <c r="A499" i="11"/>
  <c r="A499" i="10"/>
  <c r="A499" i="5"/>
  <c r="A499" i="8"/>
  <c r="A491" i="14"/>
  <c r="A491" i="13"/>
  <c r="A491" i="12"/>
  <c r="A491" i="11"/>
  <c r="A491" i="10"/>
  <c r="A491" i="5"/>
  <c r="A491" i="8"/>
  <c r="A483" i="14"/>
  <c r="A483" i="13"/>
  <c r="A483" i="12"/>
  <c r="A483" i="11"/>
  <c r="A483" i="10"/>
  <c r="A483" i="5"/>
  <c r="A483" i="8"/>
  <c r="A475" i="14"/>
  <c r="A475" i="13"/>
  <c r="A475" i="12"/>
  <c r="A475" i="11"/>
  <c r="A475" i="10"/>
  <c r="A475" i="8"/>
  <c r="A475" i="5"/>
  <c r="A467" i="14"/>
  <c r="A467" i="13"/>
  <c r="A467" i="11"/>
  <c r="A467" i="12"/>
  <c r="A467" i="10"/>
  <c r="A467" i="8"/>
  <c r="A467" i="5"/>
  <c r="A459" i="14"/>
  <c r="A459" i="13"/>
  <c r="A459" i="12"/>
  <c r="A459" i="11"/>
  <c r="A459" i="10"/>
  <c r="A459" i="5"/>
  <c r="A459" i="8"/>
  <c r="A451" i="14"/>
  <c r="A451" i="13"/>
  <c r="A451" i="12"/>
  <c r="A451" i="11"/>
  <c r="A451" i="10"/>
  <c r="A451" i="5"/>
  <c r="A451" i="8"/>
  <c r="A443" i="14"/>
  <c r="A443" i="13"/>
  <c r="A443" i="12"/>
  <c r="A443" i="11"/>
  <c r="A443" i="10"/>
  <c r="A443" i="5"/>
  <c r="A443" i="8"/>
  <c r="A435" i="14"/>
  <c r="A435" i="13"/>
  <c r="A435" i="12"/>
  <c r="A435" i="11"/>
  <c r="A435" i="10"/>
  <c r="A435" i="5"/>
  <c r="A435" i="8"/>
  <c r="A427" i="14"/>
  <c r="A427" i="13"/>
  <c r="A427" i="12"/>
  <c r="A427" i="11"/>
  <c r="A427" i="10"/>
  <c r="A427" i="5"/>
  <c r="A427" i="8"/>
  <c r="A419" i="14"/>
  <c r="A419" i="13"/>
  <c r="A419" i="12"/>
  <c r="A419" i="11"/>
  <c r="A419" i="10"/>
  <c r="A419" i="5"/>
  <c r="A419" i="8"/>
  <c r="A411" i="14"/>
  <c r="A411" i="13"/>
  <c r="A411" i="12"/>
  <c r="A411" i="11"/>
  <c r="A411" i="10"/>
  <c r="A411" i="8"/>
  <c r="A411" i="5"/>
  <c r="A403" i="14"/>
  <c r="A403" i="13"/>
  <c r="A403" i="12"/>
  <c r="A403" i="11"/>
  <c r="A403" i="10"/>
  <c r="A403" i="8"/>
  <c r="A403" i="5"/>
  <c r="A395" i="14"/>
  <c r="A395" i="13"/>
  <c r="A395" i="12"/>
  <c r="A395" i="11"/>
  <c r="A395" i="10"/>
  <c r="A395" i="5"/>
  <c r="A395" i="8"/>
  <c r="A387" i="14"/>
  <c r="A387" i="13"/>
  <c r="A387" i="12"/>
  <c r="A387" i="11"/>
  <c r="A387" i="10"/>
  <c r="A387" i="5"/>
  <c r="A387" i="8"/>
  <c r="A379" i="14"/>
  <c r="A379" i="13"/>
  <c r="A379" i="12"/>
  <c r="A379" i="11"/>
  <c r="A379" i="10"/>
  <c r="A379" i="5"/>
  <c r="A379" i="8"/>
  <c r="A371" i="14"/>
  <c r="A371" i="13"/>
  <c r="A371" i="12"/>
  <c r="A371" i="11"/>
  <c r="A371" i="10"/>
  <c r="A371" i="5"/>
  <c r="A371" i="8"/>
  <c r="A363" i="14"/>
  <c r="A363" i="13"/>
  <c r="A363" i="12"/>
  <c r="A363" i="11"/>
  <c r="A363" i="10"/>
  <c r="A363" i="5"/>
  <c r="A363" i="8"/>
  <c r="A355" i="14"/>
  <c r="A355" i="13"/>
  <c r="A355" i="12"/>
  <c r="A355" i="11"/>
  <c r="A355" i="10"/>
  <c r="A355" i="5"/>
  <c r="A355" i="8"/>
  <c r="A347" i="14"/>
  <c r="A347" i="13"/>
  <c r="A347" i="12"/>
  <c r="A347" i="11"/>
  <c r="A347" i="10"/>
  <c r="A347" i="8"/>
  <c r="A347" i="5"/>
  <c r="A339" i="14"/>
  <c r="A339" i="13"/>
  <c r="A339" i="12"/>
  <c r="A339" i="11"/>
  <c r="A339" i="10"/>
  <c r="A339" i="8"/>
  <c r="A339" i="5"/>
  <c r="A331" i="14"/>
  <c r="A331" i="13"/>
  <c r="A331" i="12"/>
  <c r="A331" i="11"/>
  <c r="A331" i="10"/>
  <c r="A331" i="5"/>
  <c r="A331" i="8"/>
  <c r="A323" i="14"/>
  <c r="A323" i="13"/>
  <c r="A323" i="12"/>
  <c r="A323" i="11"/>
  <c r="A323" i="10"/>
  <c r="A323" i="5"/>
  <c r="A323" i="8"/>
  <c r="A315" i="14"/>
  <c r="A315" i="13"/>
  <c r="A315" i="12"/>
  <c r="A315" i="11"/>
  <c r="A315" i="10"/>
  <c r="A315" i="5"/>
  <c r="A315" i="8"/>
  <c r="A307" i="14"/>
  <c r="A307" i="13"/>
  <c r="A307" i="12"/>
  <c r="A307" i="11"/>
  <c r="A307" i="10"/>
  <c r="A307" i="5"/>
  <c r="A307" i="8"/>
  <c r="A299" i="14"/>
  <c r="A299" i="13"/>
  <c r="A299" i="12"/>
  <c r="A299" i="11"/>
  <c r="A299" i="10"/>
  <c r="A299" i="5"/>
  <c r="A299" i="8"/>
  <c r="A291" i="14"/>
  <c r="A291" i="13"/>
  <c r="A291" i="12"/>
  <c r="A291" i="11"/>
  <c r="A291" i="10"/>
  <c r="A291" i="5"/>
  <c r="A291" i="8"/>
  <c r="A283" i="14"/>
  <c r="A283" i="13"/>
  <c r="A283" i="12"/>
  <c r="A283" i="11"/>
  <c r="A283" i="10"/>
  <c r="A283" i="8"/>
  <c r="A283" i="5"/>
  <c r="A275" i="14"/>
  <c r="A275" i="13"/>
  <c r="A275" i="12"/>
  <c r="A275" i="11"/>
  <c r="A275" i="10"/>
  <c r="A275" i="8"/>
  <c r="A275" i="5"/>
  <c r="A267" i="14"/>
  <c r="A267" i="13"/>
  <c r="A267" i="12"/>
  <c r="A267" i="11"/>
  <c r="A267" i="10"/>
  <c r="A267" i="5"/>
  <c r="A267" i="8"/>
  <c r="A259" i="14"/>
  <c r="A259" i="13"/>
  <c r="A259" i="12"/>
  <c r="A259" i="11"/>
  <c r="A259" i="10"/>
  <c r="A259" i="5"/>
  <c r="A259" i="8"/>
  <c r="A251" i="14"/>
  <c r="A251" i="13"/>
  <c r="A251" i="12"/>
  <c r="A251" i="11"/>
  <c r="A251" i="10"/>
  <c r="A251" i="5"/>
  <c r="A251" i="8"/>
  <c r="A243" i="14"/>
  <c r="A243" i="13"/>
  <c r="A243" i="12"/>
  <c r="A243" i="11"/>
  <c r="A243" i="10"/>
  <c r="A243" i="5"/>
  <c r="A243" i="8"/>
  <c r="A235" i="14"/>
  <c r="A235" i="13"/>
  <c r="A235" i="12"/>
  <c r="A235" i="11"/>
  <c r="A235" i="10"/>
  <c r="A235" i="5"/>
  <c r="A235" i="8"/>
  <c r="A227" i="14"/>
  <c r="A227" i="13"/>
  <c r="A227" i="12"/>
  <c r="A227" i="11"/>
  <c r="A227" i="10"/>
  <c r="A227" i="5"/>
  <c r="A227" i="8"/>
  <c r="A219" i="14"/>
  <c r="A219" i="13"/>
  <c r="A219" i="12"/>
  <c r="A219" i="11"/>
  <c r="A219" i="10"/>
  <c r="A219" i="8"/>
  <c r="A219" i="5"/>
  <c r="A211" i="14"/>
  <c r="A211" i="13"/>
  <c r="A211" i="12"/>
  <c r="A211" i="11"/>
  <c r="A211" i="5"/>
  <c r="A211" i="10"/>
  <c r="A211" i="8"/>
  <c r="A203" i="14"/>
  <c r="A203" i="12"/>
  <c r="A203" i="13"/>
  <c r="A203" i="11"/>
  <c r="A203" i="5"/>
  <c r="A203" i="10"/>
  <c r="A203" i="8"/>
  <c r="A195" i="14"/>
  <c r="A195" i="13"/>
  <c r="A195" i="12"/>
  <c r="A195" i="11"/>
  <c r="A195" i="5"/>
  <c r="A195" i="10"/>
  <c r="A195" i="8"/>
  <c r="A187" i="14"/>
  <c r="A187" i="13"/>
  <c r="A187" i="12"/>
  <c r="A187" i="11"/>
  <c r="A187" i="5"/>
  <c r="A187" i="10"/>
  <c r="A187" i="8"/>
  <c r="A179" i="14"/>
  <c r="A179" i="13"/>
  <c r="A179" i="12"/>
  <c r="A179" i="11"/>
  <c r="A179" i="5"/>
  <c r="A179" i="10"/>
  <c r="A179" i="8"/>
  <c r="A171" i="14"/>
  <c r="A171" i="13"/>
  <c r="A171" i="11"/>
  <c r="A171" i="12"/>
  <c r="A171" i="5"/>
  <c r="A171" i="10"/>
  <c r="A171" i="8"/>
  <c r="A163" i="14"/>
  <c r="A163" i="13"/>
  <c r="A163" i="12"/>
  <c r="A163" i="11"/>
  <c r="A163" i="5"/>
  <c r="A163" i="10"/>
  <c r="A163" i="8"/>
  <c r="A155" i="14"/>
  <c r="A155" i="13"/>
  <c r="A155" i="12"/>
  <c r="A155" i="11"/>
  <c r="A155" i="5"/>
  <c r="A155" i="10"/>
  <c r="A155" i="8"/>
  <c r="A147" i="14"/>
  <c r="A147" i="13"/>
  <c r="A147" i="12"/>
  <c r="A147" i="11"/>
  <c r="A147" i="5"/>
  <c r="A147" i="10"/>
  <c r="A147" i="8"/>
  <c r="A139" i="14"/>
  <c r="A139" i="13"/>
  <c r="A139" i="12"/>
  <c r="A139" i="11"/>
  <c r="A139" i="5"/>
  <c r="A139" i="10"/>
  <c r="A139" i="8"/>
  <c r="A131" i="13"/>
  <c r="A131" i="14"/>
  <c r="A131" i="12"/>
  <c r="A131" i="11"/>
  <c r="A131" i="5"/>
  <c r="A131" i="10"/>
  <c r="A131" i="8"/>
  <c r="A123" i="14"/>
  <c r="A123" i="13"/>
  <c r="A123" i="12"/>
  <c r="A123" i="11"/>
  <c r="A123" i="5"/>
  <c r="A123" i="10"/>
  <c r="A123" i="8"/>
  <c r="A115" i="14"/>
  <c r="A115" i="12"/>
  <c r="A115" i="13"/>
  <c r="A115" i="11"/>
  <c r="A115" i="5"/>
  <c r="A115" i="10"/>
  <c r="A115" i="8"/>
  <c r="A107" i="14"/>
  <c r="A107" i="13"/>
  <c r="A107" i="12"/>
  <c r="A107" i="11"/>
  <c r="A107" i="5"/>
  <c r="A107" i="10"/>
  <c r="A107" i="8"/>
  <c r="A99" i="14"/>
  <c r="A99" i="13"/>
  <c r="A99" i="12"/>
  <c r="A99" i="11"/>
  <c r="A99" i="5"/>
  <c r="A99" i="10"/>
  <c r="A99" i="8"/>
  <c r="A91" i="14"/>
  <c r="A91" i="13"/>
  <c r="A91" i="12"/>
  <c r="A91" i="11"/>
  <c r="A91" i="5"/>
  <c r="A91" i="10"/>
  <c r="A91" i="8"/>
  <c r="A83" i="14"/>
  <c r="A83" i="13"/>
  <c r="A83" i="12"/>
  <c r="A83" i="11"/>
  <c r="A83" i="5"/>
  <c r="A83" i="10"/>
  <c r="A83" i="8"/>
  <c r="A75" i="14"/>
  <c r="A75" i="13"/>
  <c r="A75" i="12"/>
  <c r="A75" i="11"/>
  <c r="A75" i="5"/>
  <c r="A75" i="10"/>
  <c r="A75" i="8"/>
  <c r="A67" i="14"/>
  <c r="A67" i="13"/>
  <c r="A67" i="12"/>
  <c r="A67" i="11"/>
  <c r="A67" i="5"/>
  <c r="A67" i="10"/>
  <c r="A67" i="8"/>
  <c r="A59" i="14"/>
  <c r="A59" i="13"/>
  <c r="A59" i="12"/>
  <c r="A59" i="11"/>
  <c r="A59" i="5"/>
  <c r="A59" i="10"/>
  <c r="A59" i="8"/>
  <c r="A51" i="14"/>
  <c r="A51" i="13"/>
  <c r="A51" i="12"/>
  <c r="A51" i="11"/>
  <c r="A51" i="5"/>
  <c r="A51" i="10"/>
  <c r="A51" i="8"/>
  <c r="A43" i="14"/>
  <c r="A43" i="13"/>
  <c r="A43" i="12"/>
  <c r="A43" i="11"/>
  <c r="A43" i="5"/>
  <c r="A43" i="10"/>
  <c r="A43" i="8"/>
  <c r="A35" i="14"/>
  <c r="A35" i="13"/>
  <c r="A35" i="12"/>
  <c r="A35" i="11"/>
  <c r="A35" i="5"/>
  <c r="A35" i="10"/>
  <c r="A35" i="8"/>
  <c r="A27" i="14"/>
  <c r="A27" i="13"/>
  <c r="A27" i="12"/>
  <c r="A27" i="11"/>
  <c r="A27" i="5"/>
  <c r="A27" i="10"/>
  <c r="A27" i="8"/>
  <c r="A19" i="14"/>
  <c r="A19" i="13"/>
  <c r="A19" i="12"/>
  <c r="A19" i="11"/>
  <c r="A19" i="5"/>
  <c r="A19" i="10"/>
  <c r="A19" i="8"/>
  <c r="A11" i="14"/>
  <c r="A11" i="13"/>
  <c r="A11" i="12"/>
  <c r="A11" i="11"/>
  <c r="A11" i="5"/>
  <c r="A11" i="10"/>
  <c r="A11" i="8"/>
  <c r="A3" i="14"/>
  <c r="A3" i="13"/>
  <c r="A3" i="12"/>
  <c r="A3" i="11"/>
  <c r="A3" i="5"/>
  <c r="A3" i="10"/>
  <c r="A3" i="8"/>
  <c r="A708" i="14"/>
  <c r="A708" i="13"/>
  <c r="A708" i="12"/>
  <c r="A708" i="11"/>
  <c r="A708" i="10"/>
  <c r="A708" i="8"/>
  <c r="A708" i="5"/>
  <c r="A684" i="14"/>
  <c r="A684" i="13"/>
  <c r="A684" i="12"/>
  <c r="A684" i="11"/>
  <c r="A684" i="10"/>
  <c r="A684" i="8"/>
  <c r="A684" i="5"/>
  <c r="A660" i="14"/>
  <c r="A660" i="13"/>
  <c r="A660" i="12"/>
  <c r="A660" i="11"/>
  <c r="A660" i="10"/>
  <c r="A660" i="8"/>
  <c r="A660" i="5"/>
  <c r="A636" i="14"/>
  <c r="A636" i="13"/>
  <c r="A636" i="12"/>
  <c r="A636" i="11"/>
  <c r="A636" i="10"/>
  <c r="A636" i="8"/>
  <c r="A636" i="5"/>
  <c r="A730" i="14"/>
  <c r="A730" i="12"/>
  <c r="A730" i="13"/>
  <c r="A730" i="11"/>
  <c r="A730" i="8"/>
  <c r="A730" i="10"/>
  <c r="A730" i="5"/>
  <c r="A722" i="14"/>
  <c r="A722" i="13"/>
  <c r="A722" i="12"/>
  <c r="A722" i="11"/>
  <c r="A722" i="8"/>
  <c r="A722" i="10"/>
  <c r="A722" i="5"/>
  <c r="A714" i="14"/>
  <c r="A714" i="13"/>
  <c r="A714" i="12"/>
  <c r="A714" i="11"/>
  <c r="A714" i="8"/>
  <c r="A714" i="10"/>
  <c r="A714" i="5"/>
  <c r="A706" i="14"/>
  <c r="A706" i="13"/>
  <c r="A706" i="12"/>
  <c r="A706" i="11"/>
  <c r="A706" i="8"/>
  <c r="A706" i="10"/>
  <c r="A706" i="5"/>
  <c r="A698" i="14"/>
  <c r="A698" i="13"/>
  <c r="A698" i="12"/>
  <c r="A698" i="11"/>
  <c r="A698" i="8"/>
  <c r="A698" i="10"/>
  <c r="A698" i="5"/>
  <c r="A690" i="14"/>
  <c r="A690" i="13"/>
  <c r="A690" i="12"/>
  <c r="A690" i="11"/>
  <c r="A690" i="8"/>
  <c r="A690" i="10"/>
  <c r="A690" i="5"/>
  <c r="A682" i="14"/>
  <c r="A682" i="13"/>
  <c r="A682" i="12"/>
  <c r="A682" i="11"/>
  <c r="A682" i="8"/>
  <c r="A682" i="10"/>
  <c r="A682" i="5"/>
  <c r="A674" i="14"/>
  <c r="A674" i="13"/>
  <c r="A674" i="12"/>
  <c r="A674" i="11"/>
  <c r="A674" i="8"/>
  <c r="A674" i="10"/>
  <c r="A674" i="5"/>
  <c r="A666" i="14"/>
  <c r="A666" i="13"/>
  <c r="A666" i="12"/>
  <c r="A666" i="11"/>
  <c r="A666" i="8"/>
  <c r="A666" i="10"/>
  <c r="A666" i="5"/>
  <c r="A658" i="14"/>
  <c r="A658" i="12"/>
  <c r="A658" i="13"/>
  <c r="A658" i="11"/>
  <c r="A658" i="8"/>
  <c r="A658" i="10"/>
  <c r="A658" i="5"/>
  <c r="A650" i="14"/>
  <c r="A650" i="13"/>
  <c r="A650" i="12"/>
  <c r="A650" i="11"/>
  <c r="A650" i="8"/>
  <c r="A650" i="10"/>
  <c r="A650" i="5"/>
  <c r="A642" i="14"/>
  <c r="A642" i="13"/>
  <c r="A642" i="12"/>
  <c r="A642" i="11"/>
  <c r="A642" i="8"/>
  <c r="A642" i="10"/>
  <c r="A642" i="5"/>
  <c r="A634" i="14"/>
  <c r="A634" i="13"/>
  <c r="A634" i="12"/>
  <c r="A634" i="11"/>
  <c r="A634" i="8"/>
  <c r="A634" i="10"/>
  <c r="A634" i="5"/>
  <c r="A626" i="14"/>
  <c r="A626" i="13"/>
  <c r="A626" i="12"/>
  <c r="A626" i="11"/>
  <c r="A626" i="8"/>
  <c r="A626" i="10"/>
  <c r="A626" i="5"/>
  <c r="A618" i="14"/>
  <c r="A618" i="13"/>
  <c r="A618" i="12"/>
  <c r="A618" i="11"/>
  <c r="A618" i="8"/>
  <c r="A618" i="10"/>
  <c r="A618" i="5"/>
  <c r="A610" i="14"/>
  <c r="A610" i="13"/>
  <c r="A610" i="12"/>
  <c r="A610" i="11"/>
  <c r="A610" i="8"/>
  <c r="A610" i="10"/>
  <c r="A610" i="5"/>
  <c r="A602" i="14"/>
  <c r="A602" i="13"/>
  <c r="A602" i="12"/>
  <c r="A602" i="11"/>
  <c r="A602" i="8"/>
  <c r="A602" i="10"/>
  <c r="A602" i="5"/>
  <c r="A594" i="14"/>
  <c r="A594" i="13"/>
  <c r="A594" i="12"/>
  <c r="A594" i="11"/>
  <c r="A594" i="8"/>
  <c r="A594" i="10"/>
  <c r="A594" i="5"/>
  <c r="A586" i="14"/>
  <c r="A586" i="13"/>
  <c r="A586" i="12"/>
  <c r="A586" i="11"/>
  <c r="A586" i="8"/>
  <c r="A586" i="10"/>
  <c r="A586" i="5"/>
  <c r="A578" i="14"/>
  <c r="A578" i="13"/>
  <c r="A578" i="12"/>
  <c r="A578" i="11"/>
  <c r="A578" i="8"/>
  <c r="A578" i="10"/>
  <c r="A578" i="5"/>
  <c r="A570" i="14"/>
  <c r="A570" i="13"/>
  <c r="A570" i="11"/>
  <c r="A570" i="12"/>
  <c r="A570" i="8"/>
  <c r="A570" i="10"/>
  <c r="A570" i="5"/>
  <c r="A562" i="14"/>
  <c r="A562" i="13"/>
  <c r="A562" i="12"/>
  <c r="A562" i="11"/>
  <c r="A562" i="8"/>
  <c r="A562" i="10"/>
  <c r="A562" i="5"/>
  <c r="A554" i="14"/>
  <c r="A554" i="13"/>
  <c r="A554" i="12"/>
  <c r="A554" i="11"/>
  <c r="A554" i="8"/>
  <c r="A554" i="10"/>
  <c r="A554" i="5"/>
  <c r="A546" i="14"/>
  <c r="A546" i="13"/>
  <c r="A546" i="12"/>
  <c r="A546" i="11"/>
  <c r="A546" i="8"/>
  <c r="A546" i="10"/>
  <c r="A546" i="5"/>
  <c r="A538" i="14"/>
  <c r="A538" i="13"/>
  <c r="A538" i="12"/>
  <c r="A538" i="11"/>
  <c r="A538" i="8"/>
  <c r="A538" i="10"/>
  <c r="A538" i="5"/>
  <c r="A530" i="14"/>
  <c r="A530" i="13"/>
  <c r="A530" i="12"/>
  <c r="A530" i="11"/>
  <c r="A530" i="8"/>
  <c r="A530" i="10"/>
  <c r="A530" i="5"/>
  <c r="A522" i="14"/>
  <c r="A522" i="13"/>
  <c r="A522" i="12"/>
  <c r="A522" i="11"/>
  <c r="A522" i="8"/>
  <c r="A522" i="10"/>
  <c r="A522" i="5"/>
  <c r="A514" i="14"/>
  <c r="A514" i="13"/>
  <c r="A514" i="12"/>
  <c r="A514" i="11"/>
  <c r="A514" i="8"/>
  <c r="A514" i="10"/>
  <c r="A514" i="5"/>
  <c r="A506" i="14"/>
  <c r="A506" i="13"/>
  <c r="A506" i="12"/>
  <c r="A506" i="11"/>
  <c r="A506" i="8"/>
  <c r="A506" i="10"/>
  <c r="A506" i="5"/>
  <c r="A498" i="14"/>
  <c r="A498" i="13"/>
  <c r="A498" i="12"/>
  <c r="A498" i="11"/>
  <c r="A498" i="8"/>
  <c r="A498" i="10"/>
  <c r="A498" i="5"/>
  <c r="A490" i="14"/>
  <c r="A490" i="13"/>
  <c r="A490" i="12"/>
  <c r="A490" i="11"/>
  <c r="A490" i="8"/>
  <c r="A490" i="10"/>
  <c r="A490" i="5"/>
  <c r="A482" i="14"/>
  <c r="A482" i="13"/>
  <c r="A482" i="12"/>
  <c r="A482" i="11"/>
  <c r="A482" i="8"/>
  <c r="A482" i="10"/>
  <c r="A482" i="5"/>
  <c r="A474" i="14"/>
  <c r="A474" i="13"/>
  <c r="A474" i="12"/>
  <c r="A474" i="11"/>
  <c r="A474" i="8"/>
  <c r="A474" i="10"/>
  <c r="A474" i="5"/>
  <c r="A466" i="14"/>
  <c r="A466" i="13"/>
  <c r="A466" i="12"/>
  <c r="A466" i="11"/>
  <c r="A466" i="8"/>
  <c r="A466" i="10"/>
  <c r="A466" i="5"/>
  <c r="A458" i="14"/>
  <c r="A458" i="13"/>
  <c r="A458" i="12"/>
  <c r="A458" i="11"/>
  <c r="A458" i="8"/>
  <c r="A458" i="10"/>
  <c r="A458" i="5"/>
  <c r="A450" i="14"/>
  <c r="A450" i="13"/>
  <c r="A450" i="12"/>
  <c r="A450" i="11"/>
  <c r="A450" i="8"/>
  <c r="A450" i="10"/>
  <c r="A450" i="5"/>
  <c r="A442" i="14"/>
  <c r="A442" i="13"/>
  <c r="A442" i="12"/>
  <c r="A442" i="11"/>
  <c r="A442" i="8"/>
  <c r="A442" i="10"/>
  <c r="A442" i="5"/>
  <c r="A434" i="14"/>
  <c r="A434" i="13"/>
  <c r="A434" i="12"/>
  <c r="A434" i="11"/>
  <c r="A434" i="8"/>
  <c r="A434" i="10"/>
  <c r="A434" i="5"/>
  <c r="A426" i="14"/>
  <c r="A426" i="13"/>
  <c r="A426" i="12"/>
  <c r="A426" i="11"/>
  <c r="A426" i="8"/>
  <c r="A426" i="10"/>
  <c r="A426" i="5"/>
  <c r="A418" i="14"/>
  <c r="A418" i="13"/>
  <c r="A418" i="12"/>
  <c r="A418" i="11"/>
  <c r="A418" i="8"/>
  <c r="A418" i="10"/>
  <c r="A418" i="5"/>
  <c r="A410" i="14"/>
  <c r="A410" i="13"/>
  <c r="A410" i="12"/>
  <c r="A410" i="11"/>
  <c r="A410" i="8"/>
  <c r="A410" i="10"/>
  <c r="A410" i="5"/>
  <c r="A402" i="14"/>
  <c r="A402" i="13"/>
  <c r="A402" i="12"/>
  <c r="A402" i="11"/>
  <c r="A402" i="8"/>
  <c r="A402" i="10"/>
  <c r="A402" i="5"/>
  <c r="A394" i="14"/>
  <c r="A394" i="13"/>
  <c r="A394" i="12"/>
  <c r="A394" i="11"/>
  <c r="A394" i="8"/>
  <c r="A394" i="10"/>
  <c r="A394" i="5"/>
  <c r="A386" i="14"/>
  <c r="A386" i="13"/>
  <c r="A386" i="12"/>
  <c r="A386" i="11"/>
  <c r="A386" i="8"/>
  <c r="A386" i="10"/>
  <c r="A386" i="5"/>
  <c r="A378" i="14"/>
  <c r="A378" i="13"/>
  <c r="A378" i="12"/>
  <c r="A378" i="11"/>
  <c r="A378" i="8"/>
  <c r="A378" i="10"/>
  <c r="A378" i="5"/>
  <c r="A370" i="14"/>
  <c r="A370" i="13"/>
  <c r="A370" i="11"/>
  <c r="A370" i="12"/>
  <c r="A370" i="8"/>
  <c r="A370" i="10"/>
  <c r="A370" i="5"/>
  <c r="A362" i="14"/>
  <c r="A362" i="13"/>
  <c r="A362" i="12"/>
  <c r="A362" i="11"/>
  <c r="A362" i="8"/>
  <c r="A362" i="10"/>
  <c r="A362" i="5"/>
  <c r="A354" i="14"/>
  <c r="A354" i="13"/>
  <c r="A354" i="12"/>
  <c r="A354" i="11"/>
  <c r="A354" i="8"/>
  <c r="A354" i="10"/>
  <c r="A354" i="5"/>
  <c r="A346" i="14"/>
  <c r="A346" i="13"/>
  <c r="A346" i="12"/>
  <c r="A346" i="11"/>
  <c r="A346" i="8"/>
  <c r="A346" i="10"/>
  <c r="A346" i="5"/>
  <c r="A338" i="14"/>
  <c r="A338" i="13"/>
  <c r="A338" i="11"/>
  <c r="A338" i="12"/>
  <c r="A338" i="8"/>
  <c r="A338" i="10"/>
  <c r="A338" i="5"/>
  <c r="A330" i="14"/>
  <c r="A330" i="13"/>
  <c r="A330" i="11"/>
  <c r="A330" i="12"/>
  <c r="A330" i="8"/>
  <c r="A330" i="10"/>
  <c r="A330" i="5"/>
  <c r="A322" i="14"/>
  <c r="A322" i="13"/>
  <c r="A322" i="12"/>
  <c r="A322" i="8"/>
  <c r="A322" i="11"/>
  <c r="A322" i="10"/>
  <c r="A322" i="5"/>
  <c r="A314" i="14"/>
  <c r="A314" i="13"/>
  <c r="A314" i="12"/>
  <c r="A314" i="11"/>
  <c r="A314" i="8"/>
  <c r="A314" i="10"/>
  <c r="A314" i="5"/>
  <c r="A306" i="14"/>
  <c r="A306" i="13"/>
  <c r="A306" i="12"/>
  <c r="A306" i="11"/>
  <c r="A306" i="8"/>
  <c r="A306" i="10"/>
  <c r="A306" i="5"/>
  <c r="A298" i="14"/>
  <c r="A298" i="13"/>
  <c r="A298" i="12"/>
  <c r="A298" i="11"/>
  <c r="A298" i="8"/>
  <c r="A298" i="10"/>
  <c r="A298" i="5"/>
  <c r="A290" i="14"/>
  <c r="A290" i="13"/>
  <c r="A290" i="12"/>
  <c r="A290" i="11"/>
  <c r="A290" i="8"/>
  <c r="A290" i="10"/>
  <c r="A290" i="5"/>
  <c r="A282" i="14"/>
  <c r="A282" i="13"/>
  <c r="A282" i="12"/>
  <c r="A282" i="11"/>
  <c r="A282" i="8"/>
  <c r="A282" i="10"/>
  <c r="A282" i="5"/>
  <c r="A274" i="14"/>
  <c r="A274" i="13"/>
  <c r="A274" i="12"/>
  <c r="A274" i="11"/>
  <c r="A274" i="8"/>
  <c r="A274" i="10"/>
  <c r="A274" i="5"/>
  <c r="A266" i="14"/>
  <c r="A266" i="13"/>
  <c r="A266" i="12"/>
  <c r="A266" i="11"/>
  <c r="A266" i="8"/>
  <c r="A266" i="10"/>
  <c r="A266" i="5"/>
  <c r="A258" i="14"/>
  <c r="A258" i="13"/>
  <c r="A258" i="12"/>
  <c r="A258" i="11"/>
  <c r="A258" i="8"/>
  <c r="A258" i="10"/>
  <c r="A258" i="5"/>
  <c r="A250" i="14"/>
  <c r="A250" i="13"/>
  <c r="A250" i="12"/>
  <c r="A250" i="11"/>
  <c r="A250" i="8"/>
  <c r="A250" i="10"/>
  <c r="A250" i="5"/>
  <c r="A242" i="14"/>
  <c r="A242" i="13"/>
  <c r="A242" i="12"/>
  <c r="A242" i="11"/>
  <c r="A242" i="8"/>
  <c r="A242" i="10"/>
  <c r="A242" i="5"/>
  <c r="A234" i="14"/>
  <c r="A234" i="13"/>
  <c r="A234" i="12"/>
  <c r="A234" i="11"/>
  <c r="A234" i="8"/>
  <c r="A234" i="10"/>
  <c r="A234" i="5"/>
  <c r="A226" i="14"/>
  <c r="A226" i="13"/>
  <c r="A226" i="11"/>
  <c r="A226" i="12"/>
  <c r="A226" i="8"/>
  <c r="A226" i="10"/>
  <c r="A226" i="5"/>
  <c r="A218" i="14"/>
  <c r="A218" i="13"/>
  <c r="A218" i="12"/>
  <c r="A218" i="11"/>
  <c r="A218" i="8"/>
  <c r="A218" i="10"/>
  <c r="A218" i="5"/>
  <c r="A210" i="14"/>
  <c r="A210" i="13"/>
  <c r="A210" i="12"/>
  <c r="A210" i="11"/>
  <c r="A210" i="8"/>
  <c r="A210" i="5"/>
  <c r="A210" i="10"/>
  <c r="A202" i="14"/>
  <c r="A202" i="13"/>
  <c r="A202" i="12"/>
  <c r="A202" i="11"/>
  <c r="A202" i="8"/>
  <c r="A202" i="5"/>
  <c r="A202" i="10"/>
  <c r="A194" i="14"/>
  <c r="A194" i="13"/>
  <c r="A194" i="12"/>
  <c r="A194" i="11"/>
  <c r="A194" i="8"/>
  <c r="A194" i="5"/>
  <c r="A194" i="10"/>
  <c r="A186" i="14"/>
  <c r="A186" i="13"/>
  <c r="A186" i="12"/>
  <c r="A186" i="11"/>
  <c r="A186" i="8"/>
  <c r="A186" i="5"/>
  <c r="A186" i="10"/>
  <c r="A178" i="14"/>
  <c r="A178" i="13"/>
  <c r="A178" i="12"/>
  <c r="A178" i="11"/>
  <c r="A178" i="8"/>
  <c r="A178" i="5"/>
  <c r="A178" i="10"/>
  <c r="A170" i="14"/>
  <c r="A170" i="13"/>
  <c r="A170" i="12"/>
  <c r="A170" i="11"/>
  <c r="A170" i="8"/>
  <c r="A170" i="5"/>
  <c r="A170" i="10"/>
  <c r="A162" i="14"/>
  <c r="A162" i="13"/>
  <c r="A162" i="12"/>
  <c r="A162" i="11"/>
  <c r="A162" i="8"/>
  <c r="A162" i="5"/>
  <c r="A162" i="10"/>
  <c r="A154" i="14"/>
  <c r="A154" i="13"/>
  <c r="A154" i="12"/>
  <c r="A154" i="11"/>
  <c r="A154" i="8"/>
  <c r="A154" i="5"/>
  <c r="A154" i="10"/>
  <c r="A146" i="14"/>
  <c r="A146" i="13"/>
  <c r="A146" i="12"/>
  <c r="A146" i="11"/>
  <c r="A146" i="8"/>
  <c r="A146" i="5"/>
  <c r="A146" i="10"/>
  <c r="A138" i="14"/>
  <c r="A138" i="13"/>
  <c r="A138" i="12"/>
  <c r="A138" i="11"/>
  <c r="A138" i="8"/>
  <c r="A138" i="5"/>
  <c r="A138" i="10"/>
  <c r="A130" i="14"/>
  <c r="A130" i="13"/>
  <c r="A130" i="12"/>
  <c r="A130" i="11"/>
  <c r="A130" i="8"/>
  <c r="A130" i="5"/>
  <c r="A130" i="10"/>
  <c r="A122" i="14"/>
  <c r="A122" i="13"/>
  <c r="A122" i="12"/>
  <c r="A122" i="11"/>
  <c r="A122" i="8"/>
  <c r="A122" i="5"/>
  <c r="A122" i="10"/>
  <c r="A114" i="14"/>
  <c r="A114" i="13"/>
  <c r="A114" i="12"/>
  <c r="A114" i="11"/>
  <c r="A114" i="8"/>
  <c r="A114" i="5"/>
  <c r="A114" i="10"/>
  <c r="A106" i="14"/>
  <c r="A106" i="13"/>
  <c r="A106" i="12"/>
  <c r="A106" i="11"/>
  <c r="A106" i="8"/>
  <c r="A106" i="5"/>
  <c r="A106" i="10"/>
  <c r="A98" i="14"/>
  <c r="A98" i="13"/>
  <c r="A98" i="12"/>
  <c r="A98" i="11"/>
  <c r="A98" i="8"/>
  <c r="A98" i="5"/>
  <c r="A98" i="10"/>
  <c r="A90" i="14"/>
  <c r="A90" i="13"/>
  <c r="A90" i="12"/>
  <c r="A90" i="11"/>
  <c r="A90" i="8"/>
  <c r="A90" i="5"/>
  <c r="A90" i="10"/>
  <c r="A82" i="14"/>
  <c r="A82" i="13"/>
  <c r="A82" i="12"/>
  <c r="A82" i="11"/>
  <c r="A82" i="8"/>
  <c r="A82" i="5"/>
  <c r="A82" i="10"/>
  <c r="A74" i="14"/>
  <c r="A74" i="13"/>
  <c r="A74" i="12"/>
  <c r="A74" i="11"/>
  <c r="A74" i="8"/>
  <c r="A74" i="5"/>
  <c r="A74" i="10"/>
  <c r="A66" i="14"/>
  <c r="A66" i="13"/>
  <c r="A66" i="12"/>
  <c r="A66" i="11"/>
  <c r="A66" i="8"/>
  <c r="A66" i="5"/>
  <c r="A66" i="10"/>
  <c r="A58" i="14"/>
  <c r="A58" i="13"/>
  <c r="A58" i="12"/>
  <c r="A58" i="11"/>
  <c r="A58" i="8"/>
  <c r="A58" i="5"/>
  <c r="A58" i="10"/>
  <c r="A50" i="14"/>
  <c r="A50" i="13"/>
  <c r="A50" i="12"/>
  <c r="A50" i="8"/>
  <c r="A50" i="5"/>
  <c r="A50" i="10"/>
  <c r="A50" i="11"/>
  <c r="A42" i="14"/>
  <c r="A42" i="13"/>
  <c r="A42" i="12"/>
  <c r="A42" i="11"/>
  <c r="A42" i="8"/>
  <c r="A42" i="5"/>
  <c r="A42" i="10"/>
  <c r="A34" i="14"/>
  <c r="A34" i="13"/>
  <c r="A34" i="12"/>
  <c r="A34" i="11"/>
  <c r="A34" i="8"/>
  <c r="A34" i="5"/>
  <c r="A34" i="10"/>
  <c r="A26" i="14"/>
  <c r="A26" i="13"/>
  <c r="A26" i="12"/>
  <c r="A26" i="11"/>
  <c r="A26" i="8"/>
  <c r="A26" i="5"/>
  <c r="A26" i="10"/>
  <c r="A18" i="14"/>
  <c r="A18" i="13"/>
  <c r="A18" i="12"/>
  <c r="A18" i="11"/>
  <c r="A18" i="8"/>
  <c r="A18" i="5"/>
  <c r="A18" i="10"/>
  <c r="A10" i="14"/>
  <c r="A10" i="13"/>
  <c r="A10" i="12"/>
  <c r="A10" i="11"/>
  <c r="A10" i="8"/>
  <c r="A10" i="5"/>
  <c r="A10" i="10"/>
  <c r="E9" i="16"/>
  <c r="E17" i="16"/>
  <c r="E24" i="16"/>
  <c r="E25" i="16"/>
  <c r="E14" i="16"/>
  <c r="F24" i="16"/>
  <c r="E11" i="16"/>
  <c r="F25" i="16"/>
  <c r="F19" i="16"/>
  <c r="E16" i="16"/>
  <c r="F23" i="16"/>
  <c r="E6" i="16"/>
  <c r="E18" i="16"/>
  <c r="E3" i="16"/>
  <c r="F17" i="16"/>
  <c r="F20" i="16"/>
  <c r="F11" i="16"/>
  <c r="F15" i="16"/>
  <c r="E20" i="16"/>
  <c r="F9" i="16"/>
  <c r="E8" i="16"/>
  <c r="F12" i="16"/>
  <c r="F3" i="16"/>
  <c r="F7" i="16"/>
  <c r="F16" i="16"/>
  <c r="E12" i="16"/>
  <c r="F5" i="16"/>
  <c r="F4" i="16"/>
  <c r="F21" i="16"/>
  <c r="E4" i="16"/>
  <c r="F18" i="16"/>
  <c r="E23" i="16"/>
  <c r="E21" i="16"/>
  <c r="E19" i="16"/>
  <c r="E13" i="16"/>
  <c r="E10" i="16"/>
  <c r="F14" i="16"/>
  <c r="E15" i="16"/>
  <c r="F10" i="16"/>
  <c r="F22" i="16"/>
  <c r="E22" i="16"/>
  <c r="E5" i="16"/>
  <c r="F8" i="16"/>
  <c r="E2" i="16"/>
  <c r="F6" i="16"/>
  <c r="E7" i="16"/>
  <c r="F13" i="16"/>
  <c r="F2" i="16"/>
  <c r="A2" i="14"/>
  <c r="A2" i="13"/>
  <c r="A2" i="12"/>
  <c r="A2" i="11"/>
  <c r="A2" i="8"/>
  <c r="A2" i="10"/>
  <c r="A2" i="5"/>
  <c r="A732" i="14"/>
  <c r="A732" i="13"/>
  <c r="A732" i="12"/>
  <c r="A732" i="11"/>
  <c r="A732" i="10"/>
  <c r="A732" i="8"/>
  <c r="A732" i="5"/>
  <c r="A713" i="14"/>
  <c r="A713" i="13"/>
  <c r="A713" i="12"/>
  <c r="A713" i="11"/>
  <c r="A713" i="8"/>
  <c r="A713" i="10"/>
  <c r="A713" i="5"/>
  <c r="A681" i="14"/>
  <c r="A681" i="13"/>
  <c r="A681" i="12"/>
  <c r="A681" i="11"/>
  <c r="A681" i="8"/>
  <c r="A681" i="10"/>
  <c r="A681" i="5"/>
  <c r="A649" i="14"/>
  <c r="A649" i="12"/>
  <c r="A649" i="13"/>
  <c r="A649" i="11"/>
  <c r="A649" i="8"/>
  <c r="A649" i="10"/>
  <c r="A649" i="5"/>
  <c r="A641" i="14"/>
  <c r="A641" i="13"/>
  <c r="A641" i="12"/>
  <c r="A641" i="11"/>
  <c r="A641" i="8"/>
  <c r="A641" i="10"/>
  <c r="A641" i="5"/>
  <c r="A633" i="14"/>
  <c r="A633" i="13"/>
  <c r="A633" i="12"/>
  <c r="A633" i="11"/>
  <c r="A633" i="8"/>
  <c r="A633" i="10"/>
  <c r="A633" i="5"/>
  <c r="A625" i="14"/>
  <c r="A625" i="13"/>
  <c r="A625" i="12"/>
  <c r="A625" i="11"/>
  <c r="A625" i="8"/>
  <c r="A625" i="10"/>
  <c r="A625" i="5"/>
  <c r="A617" i="14"/>
  <c r="A617" i="13"/>
  <c r="A617" i="12"/>
  <c r="A617" i="11"/>
  <c r="A617" i="8"/>
  <c r="A617" i="10"/>
  <c r="A617" i="5"/>
  <c r="A609" i="14"/>
  <c r="A609" i="13"/>
  <c r="A609" i="12"/>
  <c r="A609" i="11"/>
  <c r="A609" i="8"/>
  <c r="A609" i="10"/>
  <c r="A609" i="5"/>
  <c r="A601" i="14"/>
  <c r="A601" i="13"/>
  <c r="A601" i="12"/>
  <c r="A601" i="11"/>
  <c r="A601" i="8"/>
  <c r="A601" i="10"/>
  <c r="A601" i="5"/>
  <c r="A593" i="14"/>
  <c r="A593" i="13"/>
  <c r="A593" i="12"/>
  <c r="A593" i="11"/>
  <c r="A593" i="8"/>
  <c r="A593" i="10"/>
  <c r="A593" i="5"/>
  <c r="A585" i="14"/>
  <c r="A585" i="13"/>
  <c r="A585" i="12"/>
  <c r="A585" i="11"/>
  <c r="A585" i="8"/>
  <c r="A585" i="10"/>
  <c r="A585" i="5"/>
  <c r="A577" i="14"/>
  <c r="A577" i="13"/>
  <c r="A577" i="12"/>
  <c r="A577" i="11"/>
  <c r="A577" i="8"/>
  <c r="A577" i="10"/>
  <c r="A577" i="5"/>
  <c r="A569" i="14"/>
  <c r="A569" i="13"/>
  <c r="A569" i="12"/>
  <c r="A569" i="11"/>
  <c r="A569" i="8"/>
  <c r="A569" i="10"/>
  <c r="A569" i="5"/>
  <c r="A561" i="14"/>
  <c r="A561" i="13"/>
  <c r="A561" i="12"/>
  <c r="A561" i="11"/>
  <c r="A561" i="8"/>
  <c r="A561" i="10"/>
  <c r="A561" i="5"/>
  <c r="A553" i="14"/>
  <c r="A553" i="13"/>
  <c r="A553" i="12"/>
  <c r="A553" i="11"/>
  <c r="A553" i="8"/>
  <c r="A553" i="10"/>
  <c r="A553" i="5"/>
  <c r="A545" i="14"/>
  <c r="A545" i="13"/>
  <c r="A545" i="12"/>
  <c r="A545" i="11"/>
  <c r="A545" i="8"/>
  <c r="A545" i="10"/>
  <c r="A545" i="5"/>
  <c r="A537" i="14"/>
  <c r="A537" i="13"/>
  <c r="A537" i="12"/>
  <c r="A537" i="11"/>
  <c r="A537" i="8"/>
  <c r="A537" i="10"/>
  <c r="A537" i="5"/>
  <c r="A529" i="14"/>
  <c r="A529" i="13"/>
  <c r="A529" i="12"/>
  <c r="A529" i="11"/>
  <c r="A529" i="8"/>
  <c r="A529" i="10"/>
  <c r="A529" i="5"/>
  <c r="A521" i="14"/>
  <c r="A521" i="13"/>
  <c r="A521" i="12"/>
  <c r="A521" i="11"/>
  <c r="A521" i="8"/>
  <c r="A521" i="10"/>
  <c r="A521" i="5"/>
  <c r="A513" i="14"/>
  <c r="A513" i="13"/>
  <c r="A513" i="12"/>
  <c r="A513" i="11"/>
  <c r="A513" i="8"/>
  <c r="A513" i="10"/>
  <c r="A513" i="5"/>
  <c r="A505" i="14"/>
  <c r="A505" i="13"/>
  <c r="A505" i="12"/>
  <c r="A505" i="11"/>
  <c r="A505" i="8"/>
  <c r="A505" i="10"/>
  <c r="A505" i="5"/>
  <c r="A497" i="14"/>
  <c r="A497" i="13"/>
  <c r="A497" i="12"/>
  <c r="A497" i="11"/>
  <c r="A497" i="8"/>
  <c r="A497" i="10"/>
  <c r="A497" i="5"/>
  <c r="A489" i="14"/>
  <c r="A489" i="13"/>
  <c r="A489" i="12"/>
  <c r="A489" i="11"/>
  <c r="A489" i="8"/>
  <c r="A489" i="10"/>
  <c r="A489" i="5"/>
  <c r="A481" i="14"/>
  <c r="A481" i="13"/>
  <c r="A481" i="12"/>
  <c r="A481" i="11"/>
  <c r="A481" i="8"/>
  <c r="A481" i="10"/>
  <c r="A481" i="5"/>
  <c r="A473" i="14"/>
  <c r="A473" i="13"/>
  <c r="A473" i="12"/>
  <c r="A473" i="11"/>
  <c r="A473" i="8"/>
  <c r="A473" i="10"/>
  <c r="A473" i="5"/>
  <c r="A465" i="14"/>
  <c r="A465" i="13"/>
  <c r="A465" i="12"/>
  <c r="A465" i="11"/>
  <c r="A465" i="8"/>
  <c r="A465" i="10"/>
  <c r="A465" i="5"/>
  <c r="A457" i="14"/>
  <c r="A457" i="13"/>
  <c r="A457" i="12"/>
  <c r="A457" i="11"/>
  <c r="A457" i="8"/>
  <c r="A457" i="10"/>
  <c r="A457" i="5"/>
  <c r="A449" i="14"/>
  <c r="A449" i="13"/>
  <c r="A449" i="12"/>
  <c r="A449" i="11"/>
  <c r="A449" i="8"/>
  <c r="A449" i="10"/>
  <c r="A449" i="5"/>
  <c r="A441" i="14"/>
  <c r="A441" i="13"/>
  <c r="A441" i="11"/>
  <c r="A441" i="12"/>
  <c r="A441" i="8"/>
  <c r="A441" i="10"/>
  <c r="A441" i="5"/>
  <c r="A433" i="14"/>
  <c r="A433" i="13"/>
  <c r="A433" i="11"/>
  <c r="A433" i="12"/>
  <c r="A433" i="8"/>
  <c r="A433" i="10"/>
  <c r="A433" i="5"/>
  <c r="A425" i="14"/>
  <c r="A425" i="13"/>
  <c r="A425" i="12"/>
  <c r="A425" i="11"/>
  <c r="A425" i="8"/>
  <c r="A425" i="10"/>
  <c r="A425" i="5"/>
  <c r="A417" i="14"/>
  <c r="A417" i="13"/>
  <c r="A417" i="12"/>
  <c r="A417" i="11"/>
  <c r="A417" i="8"/>
  <c r="A417" i="10"/>
  <c r="A417" i="5"/>
  <c r="A409" i="14"/>
  <c r="A409" i="13"/>
  <c r="A409" i="12"/>
  <c r="A409" i="11"/>
  <c r="A409" i="8"/>
  <c r="A409" i="10"/>
  <c r="A409" i="5"/>
  <c r="A401" i="14"/>
  <c r="A401" i="13"/>
  <c r="A401" i="12"/>
  <c r="A401" i="11"/>
  <c r="A401" i="8"/>
  <c r="A401" i="10"/>
  <c r="A401" i="5"/>
  <c r="A393" i="14"/>
  <c r="A393" i="13"/>
  <c r="A393" i="12"/>
  <c r="A393" i="11"/>
  <c r="A393" i="8"/>
  <c r="A393" i="10"/>
  <c r="A393" i="5"/>
  <c r="A385" i="14"/>
  <c r="A385" i="13"/>
  <c r="A385" i="12"/>
  <c r="A385" i="11"/>
  <c r="A385" i="8"/>
  <c r="A385" i="10"/>
  <c r="A385" i="5"/>
  <c r="A377" i="14"/>
  <c r="A377" i="13"/>
  <c r="A377" i="12"/>
  <c r="A377" i="11"/>
  <c r="A377" i="8"/>
  <c r="A377" i="10"/>
  <c r="A377" i="5"/>
  <c r="A369" i="14"/>
  <c r="A369" i="13"/>
  <c r="A369" i="12"/>
  <c r="A369" i="11"/>
  <c r="A369" i="8"/>
  <c r="A369" i="10"/>
  <c r="A369" i="5"/>
  <c r="A361" i="14"/>
  <c r="A361" i="13"/>
  <c r="A361" i="12"/>
  <c r="A361" i="11"/>
  <c r="A361" i="8"/>
  <c r="A361" i="10"/>
  <c r="A361" i="5"/>
  <c r="A353" i="14"/>
  <c r="A353" i="13"/>
  <c r="A353" i="12"/>
  <c r="A353" i="11"/>
  <c r="A353" i="8"/>
  <c r="A353" i="10"/>
  <c r="A353" i="5"/>
  <c r="A345" i="14"/>
  <c r="A345" i="13"/>
  <c r="A345" i="12"/>
  <c r="A345" i="11"/>
  <c r="A345" i="8"/>
  <c r="A345" i="10"/>
  <c r="A345" i="5"/>
  <c r="A337" i="14"/>
  <c r="A337" i="13"/>
  <c r="A337" i="12"/>
  <c r="A337" i="11"/>
  <c r="A337" i="8"/>
  <c r="A337" i="10"/>
  <c r="A337" i="5"/>
  <c r="A329" i="14"/>
  <c r="A329" i="13"/>
  <c r="A329" i="12"/>
  <c r="A329" i="11"/>
  <c r="A329" i="8"/>
  <c r="A329" i="10"/>
  <c r="A329" i="5"/>
  <c r="A321" i="14"/>
  <c r="A321" i="13"/>
  <c r="A321" i="12"/>
  <c r="A321" i="11"/>
  <c r="A321" i="8"/>
  <c r="A321" i="10"/>
  <c r="A321" i="5"/>
  <c r="A313" i="14"/>
  <c r="A313" i="13"/>
  <c r="A313" i="12"/>
  <c r="A313" i="11"/>
  <c r="A313" i="8"/>
  <c r="A313" i="10"/>
  <c r="A313" i="5"/>
  <c r="A305" i="14"/>
  <c r="A305" i="13"/>
  <c r="A305" i="12"/>
  <c r="A305" i="11"/>
  <c r="A305" i="8"/>
  <c r="A305" i="10"/>
  <c r="A305" i="5"/>
  <c r="A297" i="14"/>
  <c r="A297" i="13"/>
  <c r="A297" i="12"/>
  <c r="A297" i="11"/>
  <c r="A297" i="8"/>
  <c r="A297" i="10"/>
  <c r="A297" i="5"/>
  <c r="A289" i="14"/>
  <c r="A289" i="13"/>
  <c r="A289" i="12"/>
  <c r="A289" i="11"/>
  <c r="A289" i="8"/>
  <c r="A289" i="10"/>
  <c r="A289" i="5"/>
  <c r="A281" i="14"/>
  <c r="A281" i="13"/>
  <c r="A281" i="12"/>
  <c r="A281" i="11"/>
  <c r="A281" i="8"/>
  <c r="A281" i="10"/>
  <c r="A281" i="5"/>
  <c r="A273" i="14"/>
  <c r="A273" i="13"/>
  <c r="A273" i="12"/>
  <c r="A273" i="11"/>
  <c r="A273" i="8"/>
  <c r="A273" i="10"/>
  <c r="A273" i="5"/>
  <c r="A265" i="14"/>
  <c r="A265" i="13"/>
  <c r="A265" i="12"/>
  <c r="A265" i="11"/>
  <c r="A265" i="8"/>
  <c r="A265" i="10"/>
  <c r="A265" i="5"/>
  <c r="A257" i="14"/>
  <c r="A257" i="13"/>
  <c r="A257" i="12"/>
  <c r="A257" i="11"/>
  <c r="A257" i="8"/>
  <c r="A257" i="10"/>
  <c r="A257" i="5"/>
  <c r="A249" i="14"/>
  <c r="A249" i="13"/>
  <c r="A249" i="12"/>
  <c r="A249" i="11"/>
  <c r="A249" i="8"/>
  <c r="A249" i="10"/>
  <c r="A249" i="5"/>
  <c r="A241" i="14"/>
  <c r="A241" i="13"/>
  <c r="A241" i="12"/>
  <c r="A241" i="11"/>
  <c r="A241" i="8"/>
  <c r="A241" i="10"/>
  <c r="A241" i="5"/>
  <c r="A233" i="14"/>
  <c r="A233" i="13"/>
  <c r="A233" i="12"/>
  <c r="A233" i="11"/>
  <c r="A233" i="8"/>
  <c r="A233" i="10"/>
  <c r="A233" i="5"/>
  <c r="A225" i="14"/>
  <c r="A225" i="13"/>
  <c r="A225" i="12"/>
  <c r="A225" i="11"/>
  <c r="A225" i="8"/>
  <c r="A225" i="10"/>
  <c r="A225" i="5"/>
  <c r="A217" i="14"/>
  <c r="A217" i="13"/>
  <c r="A217" i="12"/>
  <c r="A217" i="11"/>
  <c r="A217" i="8"/>
  <c r="A217" i="10"/>
  <c r="A217" i="5"/>
  <c r="A209" i="13"/>
  <c r="A209" i="14"/>
  <c r="A209" i="12"/>
  <c r="A209" i="11"/>
  <c r="A209" i="8"/>
  <c r="A209" i="5"/>
  <c r="A209" i="10"/>
  <c r="A201" i="14"/>
  <c r="A201" i="13"/>
  <c r="A201" i="12"/>
  <c r="A201" i="11"/>
  <c r="A201" i="8"/>
  <c r="A201" i="10"/>
  <c r="A201" i="5"/>
  <c r="A193" i="14"/>
  <c r="A193" i="13"/>
  <c r="A193" i="12"/>
  <c r="A193" i="11"/>
  <c r="A193" i="8"/>
  <c r="A193" i="10"/>
  <c r="A193" i="5"/>
  <c r="A185" i="14"/>
  <c r="A185" i="13"/>
  <c r="A185" i="12"/>
  <c r="A185" i="11"/>
  <c r="A185" i="8"/>
  <c r="A185" i="10"/>
  <c r="A185" i="5"/>
  <c r="A177" i="14"/>
  <c r="A177" i="13"/>
  <c r="A177" i="12"/>
  <c r="A177" i="11"/>
  <c r="A177" i="8"/>
  <c r="A177" i="5"/>
  <c r="A177" i="10"/>
  <c r="A169" i="14"/>
  <c r="A169" i="13"/>
  <c r="A169" i="12"/>
  <c r="A169" i="11"/>
  <c r="A169" i="8"/>
  <c r="A169" i="10"/>
  <c r="A169" i="5"/>
  <c r="A161" i="14"/>
  <c r="A161" i="13"/>
  <c r="A161" i="12"/>
  <c r="A161" i="11"/>
  <c r="A161" i="8"/>
  <c r="A161" i="10"/>
  <c r="A161" i="5"/>
  <c r="A153" i="14"/>
  <c r="A153" i="13"/>
  <c r="A153" i="12"/>
  <c r="A153" i="11"/>
  <c r="A153" i="8"/>
  <c r="A153" i="5"/>
  <c r="A153" i="10"/>
  <c r="A145" i="14"/>
  <c r="A145" i="13"/>
  <c r="A145" i="12"/>
  <c r="A145" i="11"/>
  <c r="A145" i="8"/>
  <c r="A145" i="5"/>
  <c r="A145" i="10"/>
  <c r="A137" i="14"/>
  <c r="A137" i="13"/>
  <c r="A137" i="12"/>
  <c r="A137" i="11"/>
  <c r="A137" i="8"/>
  <c r="A137" i="10"/>
  <c r="A137" i="5"/>
  <c r="A129" i="14"/>
  <c r="A129" i="13"/>
  <c r="A129" i="12"/>
  <c r="A129" i="11"/>
  <c r="A129" i="8"/>
  <c r="A129" i="10"/>
  <c r="A129" i="5"/>
  <c r="A121" i="14"/>
  <c r="A121" i="13"/>
  <c r="A121" i="12"/>
  <c r="A121" i="11"/>
  <c r="A121" i="8"/>
  <c r="A121" i="10"/>
  <c r="A121" i="5"/>
  <c r="A113" i="14"/>
  <c r="A113" i="13"/>
  <c r="A113" i="12"/>
  <c r="A113" i="11"/>
  <c r="A113" i="8"/>
  <c r="A113" i="5"/>
  <c r="A113" i="10"/>
  <c r="A105" i="14"/>
  <c r="A105" i="13"/>
  <c r="A105" i="12"/>
  <c r="A105" i="11"/>
  <c r="A105" i="8"/>
  <c r="A105" i="10"/>
  <c r="A105" i="5"/>
  <c r="A97" i="14"/>
  <c r="A97" i="13"/>
  <c r="A97" i="12"/>
  <c r="A97" i="11"/>
  <c r="A97" i="8"/>
  <c r="A97" i="10"/>
  <c r="A97" i="5"/>
  <c r="A89" i="14"/>
  <c r="A89" i="13"/>
  <c r="A89" i="12"/>
  <c r="A89" i="11"/>
  <c r="A89" i="8"/>
  <c r="A89" i="5"/>
  <c r="A89" i="10"/>
  <c r="A81" i="14"/>
  <c r="A81" i="13"/>
  <c r="A81" i="12"/>
  <c r="A81" i="11"/>
  <c r="A81" i="8"/>
  <c r="A81" i="5"/>
  <c r="A81" i="10"/>
  <c r="A73" i="14"/>
  <c r="A73" i="13"/>
  <c r="A73" i="12"/>
  <c r="A73" i="11"/>
  <c r="A73" i="8"/>
  <c r="A73" i="10"/>
  <c r="A73" i="5"/>
  <c r="A65" i="14"/>
  <c r="A65" i="13"/>
  <c r="A65" i="12"/>
  <c r="A65" i="11"/>
  <c r="A65" i="8"/>
  <c r="A65" i="10"/>
  <c r="A65" i="5"/>
  <c r="A57" i="14"/>
  <c r="A57" i="13"/>
  <c r="A57" i="11"/>
  <c r="A57" i="12"/>
  <c r="A57" i="8"/>
  <c r="A57" i="10"/>
  <c r="A57" i="5"/>
  <c r="A49" i="14"/>
  <c r="A49" i="13"/>
  <c r="A49" i="12"/>
  <c r="A49" i="11"/>
  <c r="A49" i="8"/>
  <c r="A49" i="5"/>
  <c r="A49" i="10"/>
  <c r="A41" i="14"/>
  <c r="A41" i="13"/>
  <c r="A41" i="12"/>
  <c r="A41" i="11"/>
  <c r="A41" i="8"/>
  <c r="A41" i="10"/>
  <c r="A41" i="5"/>
  <c r="A33" i="14"/>
  <c r="A33" i="13"/>
  <c r="A33" i="12"/>
  <c r="A33" i="11"/>
  <c r="A33" i="8"/>
  <c r="A33" i="10"/>
  <c r="A33" i="5"/>
  <c r="A25" i="14"/>
  <c r="A25" i="13"/>
  <c r="A25" i="12"/>
  <c r="A25" i="11"/>
  <c r="A25" i="8"/>
  <c r="A25" i="5"/>
  <c r="A25" i="10"/>
  <c r="A17" i="14"/>
  <c r="A17" i="13"/>
  <c r="A17" i="12"/>
  <c r="A17" i="11"/>
  <c r="A17" i="8"/>
  <c r="A17" i="5"/>
  <c r="A17" i="10"/>
  <c r="A9" i="14"/>
  <c r="A9" i="13"/>
  <c r="A9" i="12"/>
  <c r="A9" i="11"/>
  <c r="A9" i="8"/>
  <c r="A9" i="10"/>
  <c r="A9" i="5"/>
  <c r="D716" i="5"/>
  <c r="D729" i="5"/>
  <c r="D713" i="5"/>
  <c r="D728" i="5"/>
  <c r="D720" i="5"/>
  <c r="D712" i="5"/>
  <c r="D704" i="5"/>
  <c r="D696" i="5"/>
  <c r="D688" i="5"/>
  <c r="D680" i="5"/>
  <c r="D672" i="5"/>
  <c r="D664" i="5"/>
  <c r="D656" i="5"/>
  <c r="D648" i="5"/>
  <c r="D640" i="5"/>
  <c r="D632" i="5"/>
  <c r="D624" i="5"/>
  <c r="D616" i="5"/>
  <c r="D608" i="5"/>
  <c r="D600" i="5"/>
  <c r="D592" i="5"/>
  <c r="D584" i="5"/>
  <c r="D576" i="5"/>
  <c r="D568" i="5"/>
  <c r="D560" i="5"/>
  <c r="D552" i="5"/>
  <c r="D544" i="5"/>
  <c r="D536" i="5"/>
  <c r="D528" i="5"/>
  <c r="D520" i="5"/>
  <c r="D512" i="5"/>
  <c r="D504" i="5"/>
  <c r="D496" i="5"/>
  <c r="D488" i="5"/>
  <c r="D480" i="5"/>
  <c r="D472" i="5"/>
  <c r="D464" i="5"/>
  <c r="D456" i="5"/>
  <c r="D448" i="5"/>
  <c r="D440" i="5"/>
  <c r="D432" i="5"/>
  <c r="D424" i="5"/>
  <c r="D416" i="5"/>
  <c r="D408" i="5"/>
  <c r="D400" i="5"/>
  <c r="D392" i="5"/>
  <c r="D384" i="5"/>
  <c r="D376" i="5"/>
  <c r="D368" i="5"/>
  <c r="D360" i="5"/>
  <c r="D352" i="5"/>
  <c r="D344" i="5"/>
  <c r="D336" i="5"/>
  <c r="D328" i="5"/>
  <c r="D320" i="5"/>
  <c r="D312" i="5"/>
  <c r="D304" i="5"/>
  <c r="D296" i="5"/>
  <c r="D288" i="5"/>
  <c r="D280" i="5"/>
  <c r="D272" i="5"/>
  <c r="D264" i="5"/>
  <c r="D256" i="5"/>
  <c r="D248" i="5"/>
  <c r="D240" i="5"/>
  <c r="D232" i="5"/>
  <c r="D224" i="5"/>
  <c r="D216" i="5"/>
  <c r="D208" i="5"/>
  <c r="D200" i="5"/>
  <c r="D192" i="5"/>
  <c r="D184" i="5"/>
  <c r="D176" i="5"/>
  <c r="D168" i="5"/>
  <c r="D160" i="5"/>
  <c r="D152" i="5"/>
  <c r="D144" i="5"/>
  <c r="D136" i="5"/>
  <c r="D128" i="5"/>
  <c r="D120" i="5"/>
  <c r="D112" i="5"/>
  <c r="D104" i="5"/>
  <c r="D96" i="5"/>
  <c r="D88" i="5"/>
  <c r="D80" i="5"/>
  <c r="D72" i="5"/>
  <c r="D64" i="5"/>
  <c r="D56" i="5"/>
  <c r="D48" i="5"/>
  <c r="D40" i="5"/>
  <c r="D32" i="5"/>
  <c r="D24" i="5"/>
  <c r="D16" i="5"/>
  <c r="D8" i="5"/>
  <c r="D727" i="5"/>
  <c r="D711" i="5"/>
  <c r="D695" i="5"/>
  <c r="D679" i="5"/>
  <c r="D663" i="5"/>
  <c r="D655" i="5"/>
  <c r="D647" i="5"/>
  <c r="D639" i="5"/>
  <c r="D631" i="5"/>
  <c r="D623" i="5"/>
  <c r="D615" i="5"/>
  <c r="D607" i="5"/>
  <c r="D599" i="5"/>
  <c r="D591" i="5"/>
  <c r="D583" i="5"/>
  <c r="D575" i="5"/>
  <c r="D567" i="5"/>
  <c r="D559" i="5"/>
  <c r="D551" i="5"/>
  <c r="D543" i="5"/>
  <c r="D535" i="5"/>
  <c r="D527" i="5"/>
  <c r="D519" i="5"/>
  <c r="D511" i="5"/>
  <c r="D503" i="5"/>
  <c r="D495" i="5"/>
  <c r="D487" i="5"/>
  <c r="D479" i="5"/>
  <c r="D471" i="5"/>
  <c r="D463" i="5"/>
  <c r="D455" i="5"/>
  <c r="D447" i="5"/>
  <c r="D439" i="5"/>
  <c r="D431" i="5"/>
  <c r="D423" i="5"/>
  <c r="D415" i="5"/>
  <c r="D407" i="5"/>
  <c r="D399" i="5"/>
  <c r="D391" i="5"/>
  <c r="D383" i="5"/>
  <c r="D375" i="5"/>
  <c r="D367" i="5"/>
  <c r="D359" i="5"/>
  <c r="D351" i="5"/>
  <c r="D343" i="5"/>
  <c r="D335" i="5"/>
  <c r="D327" i="5"/>
  <c r="D319" i="5"/>
  <c r="D311" i="5"/>
  <c r="D303" i="5"/>
  <c r="D295" i="5"/>
  <c r="D287" i="5"/>
  <c r="D279" i="5"/>
  <c r="D271" i="5"/>
  <c r="D263" i="5"/>
  <c r="D255" i="5"/>
  <c r="D247" i="5"/>
  <c r="D239" i="5"/>
  <c r="D231" i="5"/>
  <c r="D223" i="5"/>
  <c r="D215" i="5"/>
  <c r="D207" i="5"/>
  <c r="D199" i="5"/>
  <c r="D191" i="5"/>
  <c r="D183" i="5"/>
  <c r="D175" i="5"/>
  <c r="D167" i="5"/>
  <c r="D159" i="5"/>
  <c r="D151" i="5"/>
  <c r="D143" i="5"/>
  <c r="D135" i="5"/>
  <c r="D127" i="5"/>
  <c r="D119" i="5"/>
  <c r="D111" i="5"/>
  <c r="D103" i="5"/>
  <c r="D95" i="5"/>
  <c r="D87" i="5"/>
  <c r="D79" i="5"/>
  <c r="D71" i="5"/>
  <c r="D63" i="5"/>
  <c r="D55" i="5"/>
  <c r="D47" i="5"/>
  <c r="D39" i="5"/>
  <c r="D31" i="5"/>
  <c r="D23" i="5"/>
  <c r="D15" i="5"/>
  <c r="D7" i="5"/>
  <c r="D719" i="5"/>
  <c r="D703" i="5"/>
  <c r="D687" i="5"/>
  <c r="D671" i="5"/>
  <c r="D726" i="5"/>
  <c r="D718" i="5"/>
  <c r="D710" i="5"/>
  <c r="D702" i="5"/>
  <c r="D694" i="5"/>
  <c r="D686" i="5"/>
  <c r="D678" i="5"/>
  <c r="D670" i="5"/>
  <c r="D662" i="5"/>
  <c r="D654" i="5"/>
  <c r="D646" i="5"/>
  <c r="D638" i="5"/>
  <c r="D630" i="5"/>
  <c r="D622" i="5"/>
  <c r="D614" i="5"/>
  <c r="D606" i="5"/>
  <c r="D598" i="5"/>
  <c r="D590" i="5"/>
  <c r="D582" i="5"/>
  <c r="D574" i="5"/>
  <c r="D566" i="5"/>
  <c r="D558" i="5"/>
  <c r="D550" i="5"/>
  <c r="D542" i="5"/>
  <c r="D534" i="5"/>
  <c r="D526" i="5"/>
  <c r="D518" i="5"/>
  <c r="D510" i="5"/>
  <c r="D502" i="5"/>
  <c r="D494" i="5"/>
  <c r="D486" i="5"/>
  <c r="D478" i="5"/>
  <c r="D470" i="5"/>
  <c r="D462" i="5"/>
  <c r="D454" i="5"/>
  <c r="D446" i="5"/>
  <c r="D438" i="5"/>
  <c r="D430" i="5"/>
  <c r="D422" i="5"/>
  <c r="D414" i="5"/>
  <c r="D406" i="5"/>
  <c r="D398" i="5"/>
  <c r="D390" i="5"/>
  <c r="D382" i="5"/>
  <c r="D374" i="5"/>
  <c r="D366" i="5"/>
  <c r="D358" i="5"/>
  <c r="D350" i="5"/>
  <c r="D342" i="5"/>
  <c r="D334" i="5"/>
  <c r="D326" i="5"/>
  <c r="D318" i="5"/>
  <c r="D310" i="5"/>
  <c r="D302" i="5"/>
  <c r="D294" i="5"/>
  <c r="D286" i="5"/>
  <c r="D278" i="5"/>
  <c r="D270" i="5"/>
  <c r="D262" i="5"/>
  <c r="D254" i="5"/>
  <c r="D246" i="5"/>
  <c r="D238" i="5"/>
  <c r="D230" i="5"/>
  <c r="D222" i="5"/>
  <c r="D214" i="5"/>
  <c r="D206" i="5"/>
  <c r="D198" i="5"/>
  <c r="D190" i="5"/>
  <c r="D182" i="5"/>
  <c r="D174" i="5"/>
  <c r="D166" i="5"/>
  <c r="D158" i="5"/>
  <c r="D150" i="5"/>
  <c r="D142" i="5"/>
  <c r="D134" i="5"/>
  <c r="D126" i="5"/>
  <c r="D118" i="5"/>
  <c r="D110" i="5"/>
  <c r="D102" i="5"/>
  <c r="D94" i="5"/>
  <c r="D86" i="5"/>
  <c r="D78" i="5"/>
  <c r="D70" i="5"/>
  <c r="D62" i="5"/>
  <c r="D54" i="5"/>
  <c r="D46" i="5"/>
  <c r="D38" i="5"/>
  <c r="D30" i="5"/>
  <c r="D22" i="5"/>
  <c r="D14" i="5"/>
  <c r="D6" i="5"/>
  <c r="D725" i="5"/>
  <c r="D717" i="5"/>
  <c r="D709" i="5"/>
  <c r="D701" i="5"/>
  <c r="D693" i="5"/>
  <c r="D685" i="5"/>
  <c r="D677" i="5"/>
  <c r="D669" i="5"/>
  <c r="D661" i="5"/>
  <c r="D653" i="5"/>
  <c r="D645" i="5"/>
  <c r="D637" i="5"/>
  <c r="D629" i="5"/>
  <c r="D621" i="5"/>
  <c r="D613" i="5"/>
  <c r="D605" i="5"/>
  <c r="D597" i="5"/>
  <c r="D589" i="5"/>
  <c r="D581" i="5"/>
  <c r="D573" i="5"/>
  <c r="D565" i="5"/>
  <c r="D557" i="5"/>
  <c r="D549" i="5"/>
  <c r="D541" i="5"/>
  <c r="D533" i="5"/>
  <c r="D525" i="5"/>
  <c r="D517" i="5"/>
  <c r="D509" i="5"/>
  <c r="D501" i="5"/>
  <c r="D493" i="5"/>
  <c r="D485" i="5"/>
  <c r="D477" i="5"/>
  <c r="D469" i="5"/>
  <c r="D461" i="5"/>
  <c r="D453" i="5"/>
  <c r="D445" i="5"/>
  <c r="D437" i="5"/>
  <c r="D429" i="5"/>
  <c r="D421" i="5"/>
  <c r="D413" i="5"/>
  <c r="D405" i="5"/>
  <c r="D397" i="5"/>
  <c r="D389" i="5"/>
  <c r="D381" i="5"/>
  <c r="D373" i="5"/>
  <c r="D365" i="5"/>
  <c r="D357" i="5"/>
  <c r="D349" i="5"/>
  <c r="D341" i="5"/>
  <c r="D333" i="5"/>
  <c r="D325" i="5"/>
  <c r="D317" i="5"/>
  <c r="D309" i="5"/>
  <c r="D301" i="5"/>
  <c r="D293" i="5"/>
  <c r="D285" i="5"/>
  <c r="D277" i="5"/>
  <c r="D269" i="5"/>
  <c r="D261" i="5"/>
  <c r="D253" i="5"/>
  <c r="D245" i="5"/>
  <c r="D237" i="5"/>
  <c r="D229" i="5"/>
  <c r="D221" i="5"/>
  <c r="D213" i="5"/>
  <c r="D205" i="5"/>
  <c r="D197" i="5"/>
  <c r="D189" i="5"/>
  <c r="D181" i="5"/>
  <c r="D173" i="5"/>
  <c r="D165" i="5"/>
  <c r="D157" i="5"/>
  <c r="D149" i="5"/>
  <c r="D141" i="5"/>
  <c r="D133" i="5"/>
  <c r="D125" i="5"/>
  <c r="D117" i="5"/>
  <c r="D109" i="5"/>
  <c r="D101" i="5"/>
  <c r="D93" i="5"/>
  <c r="D85" i="5"/>
  <c r="D77" i="5"/>
  <c r="D69" i="5"/>
  <c r="D61" i="5"/>
  <c r="D53" i="5"/>
  <c r="D45" i="5"/>
  <c r="D37" i="5"/>
  <c r="D29" i="5"/>
  <c r="D21" i="5"/>
  <c r="D13" i="5"/>
  <c r="D5" i="5"/>
  <c r="D724" i="5"/>
  <c r="D684" i="5"/>
  <c r="D660" i="5"/>
  <c r="D652" i="5"/>
  <c r="D644" i="5"/>
  <c r="D636" i="5"/>
  <c r="D628" i="5"/>
  <c r="D620" i="5"/>
  <c r="D612" i="5"/>
  <c r="D604" i="5"/>
  <c r="D596" i="5"/>
  <c r="D588" i="5"/>
  <c r="D580" i="5"/>
  <c r="D572" i="5"/>
  <c r="D564" i="5"/>
  <c r="D556" i="5"/>
  <c r="D548" i="5"/>
  <c r="D540" i="5"/>
  <c r="D532" i="5"/>
  <c r="D524" i="5"/>
  <c r="D516" i="5"/>
  <c r="D508" i="5"/>
  <c r="D500" i="5"/>
  <c r="D492" i="5"/>
  <c r="D484" i="5"/>
  <c r="D476" i="5"/>
  <c r="D468" i="5"/>
  <c r="D460" i="5"/>
  <c r="D452" i="5"/>
  <c r="D444" i="5"/>
  <c r="D436" i="5"/>
  <c r="D428" i="5"/>
  <c r="D420" i="5"/>
  <c r="D412" i="5"/>
  <c r="D404" i="5"/>
  <c r="D396" i="5"/>
  <c r="D388" i="5"/>
  <c r="D380" i="5"/>
  <c r="D372" i="5"/>
  <c r="D364" i="5"/>
  <c r="D356" i="5"/>
  <c r="D348" i="5"/>
  <c r="D340" i="5"/>
  <c r="D332" i="5"/>
  <c r="D324" i="5"/>
  <c r="D316" i="5"/>
  <c r="D308" i="5"/>
  <c r="D300" i="5"/>
  <c r="D292" i="5"/>
  <c r="D284" i="5"/>
  <c r="D276" i="5"/>
  <c r="D268" i="5"/>
  <c r="D260" i="5"/>
  <c r="D252" i="5"/>
  <c r="D244" i="5"/>
  <c r="D236" i="5"/>
  <c r="D228" i="5"/>
  <c r="D220" i="5"/>
  <c r="D212" i="5"/>
  <c r="D204" i="5"/>
  <c r="D196" i="5"/>
  <c r="D188" i="5"/>
  <c r="D180" i="5"/>
  <c r="D172" i="5"/>
  <c r="D164" i="5"/>
  <c r="D156" i="5"/>
  <c r="D148" i="5"/>
  <c r="D140" i="5"/>
  <c r="D132" i="5"/>
  <c r="D124" i="5"/>
  <c r="D116" i="5"/>
  <c r="D108" i="5"/>
  <c r="D100" i="5"/>
  <c r="D92" i="5"/>
  <c r="D84" i="5"/>
  <c r="D76" i="5"/>
  <c r="D68" i="5"/>
  <c r="D60" i="5"/>
  <c r="D52" i="5"/>
  <c r="D44" i="5"/>
  <c r="D36" i="5"/>
  <c r="D28" i="5"/>
  <c r="D20" i="5"/>
  <c r="D12" i="5"/>
  <c r="D4" i="5"/>
  <c r="D732" i="5"/>
  <c r="D692" i="5"/>
  <c r="D668" i="5"/>
  <c r="D723" i="5"/>
  <c r="D715" i="5"/>
  <c r="D707" i="5"/>
  <c r="D699" i="5"/>
  <c r="D691" i="5"/>
  <c r="D683" i="5"/>
  <c r="D675" i="5"/>
  <c r="D667" i="5"/>
  <c r="D659" i="5"/>
  <c r="D651" i="5"/>
  <c r="D643" i="5"/>
  <c r="D635" i="5"/>
  <c r="D627" i="5"/>
  <c r="D619" i="5"/>
  <c r="D611" i="5"/>
  <c r="D603" i="5"/>
  <c r="D595" i="5"/>
  <c r="D587" i="5"/>
  <c r="D579" i="5"/>
  <c r="D571" i="5"/>
  <c r="D563" i="5"/>
  <c r="D555" i="5"/>
  <c r="D547" i="5"/>
  <c r="D539" i="5"/>
  <c r="D531" i="5"/>
  <c r="D523" i="5"/>
  <c r="D515" i="5"/>
  <c r="D507" i="5"/>
  <c r="D499" i="5"/>
  <c r="D491" i="5"/>
  <c r="D483" i="5"/>
  <c r="D475" i="5"/>
  <c r="D467" i="5"/>
  <c r="D459" i="5"/>
  <c r="D451" i="5"/>
  <c r="D443" i="5"/>
  <c r="D435" i="5"/>
  <c r="D427" i="5"/>
  <c r="D419" i="5"/>
  <c r="D411" i="5"/>
  <c r="D403" i="5"/>
  <c r="D395" i="5"/>
  <c r="D387" i="5"/>
  <c r="D379" i="5"/>
  <c r="D371" i="5"/>
  <c r="D363" i="5"/>
  <c r="D355" i="5"/>
  <c r="D347" i="5"/>
  <c r="D339" i="5"/>
  <c r="D331" i="5"/>
  <c r="D323" i="5"/>
  <c r="D315" i="5"/>
  <c r="D307" i="5"/>
  <c r="D299" i="5"/>
  <c r="D291" i="5"/>
  <c r="D283" i="5"/>
  <c r="D275" i="5"/>
  <c r="D267" i="5"/>
  <c r="D259" i="5"/>
  <c r="D251" i="5"/>
  <c r="D243" i="5"/>
  <c r="D235" i="5"/>
  <c r="D227" i="5"/>
  <c r="D219" i="5"/>
  <c r="D211" i="5"/>
  <c r="D203" i="5"/>
  <c r="D195" i="5"/>
  <c r="D187" i="5"/>
  <c r="D179" i="5"/>
  <c r="D171" i="5"/>
  <c r="D163" i="5"/>
  <c r="D155" i="5"/>
  <c r="D147" i="5"/>
  <c r="D139" i="5"/>
  <c r="D131" i="5"/>
  <c r="D123" i="5"/>
  <c r="D115" i="5"/>
  <c r="D107" i="5"/>
  <c r="D99" i="5"/>
  <c r="D91" i="5"/>
  <c r="D83" i="5"/>
  <c r="D75" i="5"/>
  <c r="D67" i="5"/>
  <c r="D59" i="5"/>
  <c r="D51" i="5"/>
  <c r="D43" i="5"/>
  <c r="D35" i="5"/>
  <c r="D27" i="5"/>
  <c r="D19" i="5"/>
  <c r="D11" i="5"/>
  <c r="D3" i="5"/>
  <c r="D700" i="5"/>
  <c r="D676" i="5"/>
  <c r="D731" i="5"/>
  <c r="D730" i="5"/>
  <c r="D722" i="5"/>
  <c r="D714" i="5"/>
  <c r="D706" i="5"/>
  <c r="D698" i="5"/>
  <c r="D690" i="5"/>
  <c r="D682" i="5"/>
  <c r="D674" i="5"/>
  <c r="D666" i="5"/>
  <c r="D658" i="5"/>
  <c r="D650" i="5"/>
  <c r="D642" i="5"/>
  <c r="D634" i="5"/>
  <c r="D626" i="5"/>
  <c r="D618" i="5"/>
  <c r="D610" i="5"/>
  <c r="D602" i="5"/>
  <c r="D594" i="5"/>
  <c r="D586" i="5"/>
  <c r="D578" i="5"/>
  <c r="D570" i="5"/>
  <c r="D562" i="5"/>
  <c r="D554" i="5"/>
  <c r="D546" i="5"/>
  <c r="D538" i="5"/>
  <c r="D530" i="5"/>
  <c r="D522" i="5"/>
  <c r="D514" i="5"/>
  <c r="D506" i="5"/>
  <c r="D498" i="5"/>
  <c r="D490" i="5"/>
  <c r="D482" i="5"/>
  <c r="D474" i="5"/>
  <c r="D466" i="5"/>
  <c r="D458" i="5"/>
  <c r="D450" i="5"/>
  <c r="D442" i="5"/>
  <c r="D434" i="5"/>
  <c r="D426" i="5"/>
  <c r="D418" i="5"/>
  <c r="D410" i="5"/>
  <c r="D402" i="5"/>
  <c r="D394" i="5"/>
  <c r="D386" i="5"/>
  <c r="D378" i="5"/>
  <c r="D370" i="5"/>
  <c r="D362" i="5"/>
  <c r="D354" i="5"/>
  <c r="D346" i="5"/>
  <c r="D338" i="5"/>
  <c r="D330" i="5"/>
  <c r="D322" i="5"/>
  <c r="D314" i="5"/>
  <c r="D306" i="5"/>
  <c r="D298" i="5"/>
  <c r="D290" i="5"/>
  <c r="D282" i="5"/>
  <c r="D274" i="5"/>
  <c r="D266" i="5"/>
  <c r="D258" i="5"/>
  <c r="D250" i="5"/>
  <c r="D242" i="5"/>
  <c r="D234" i="5"/>
  <c r="D226" i="5"/>
  <c r="D218" i="5"/>
  <c r="D210" i="5"/>
  <c r="D202" i="5"/>
  <c r="D194" i="5"/>
  <c r="D186" i="5"/>
  <c r="D178" i="5"/>
  <c r="D170" i="5"/>
  <c r="D162" i="5"/>
  <c r="D154" i="5"/>
  <c r="D146" i="5"/>
  <c r="D138" i="5"/>
  <c r="D130" i="5"/>
  <c r="D122" i="5"/>
  <c r="D114" i="5"/>
  <c r="D106" i="5"/>
  <c r="D98" i="5"/>
  <c r="D90" i="5"/>
  <c r="D82" i="5"/>
  <c r="D74" i="5"/>
  <c r="D66" i="5"/>
  <c r="D58" i="5"/>
  <c r="D50" i="5"/>
  <c r="D42" i="5"/>
  <c r="D34" i="5"/>
  <c r="D26" i="5"/>
  <c r="D18" i="5"/>
  <c r="D10" i="5"/>
  <c r="D708" i="5"/>
  <c r="D721" i="5"/>
  <c r="D705" i="5"/>
  <c r="D697" i="5"/>
  <c r="D689" i="5"/>
  <c r="D681" i="5"/>
  <c r="D673" i="5"/>
  <c r="D665" i="5"/>
  <c r="D657" i="5"/>
  <c r="D649" i="5"/>
  <c r="D641" i="5"/>
  <c r="D633" i="5"/>
  <c r="D625" i="5"/>
  <c r="D617" i="5"/>
  <c r="D609" i="5"/>
  <c r="D601" i="5"/>
  <c r="D593" i="5"/>
  <c r="D585" i="5"/>
  <c r="D577" i="5"/>
  <c r="D569" i="5"/>
  <c r="D561" i="5"/>
  <c r="D553" i="5"/>
  <c r="D545" i="5"/>
  <c r="D537" i="5"/>
  <c r="D529" i="5"/>
  <c r="D521" i="5"/>
  <c r="D513" i="5"/>
  <c r="D505" i="5"/>
  <c r="D497" i="5"/>
  <c r="D489" i="5"/>
  <c r="D481" i="5"/>
  <c r="D473" i="5"/>
  <c r="D465" i="5"/>
  <c r="D457" i="5"/>
  <c r="D449" i="5"/>
  <c r="D441" i="5"/>
  <c r="D433" i="5"/>
  <c r="D425" i="5"/>
  <c r="D417" i="5"/>
  <c r="D409" i="5"/>
  <c r="D401" i="5"/>
  <c r="D393" i="5"/>
  <c r="D385" i="5"/>
  <c r="D377" i="5"/>
  <c r="D369" i="5"/>
  <c r="D361" i="5"/>
  <c r="D353" i="5"/>
  <c r="D345" i="5"/>
  <c r="D337" i="5"/>
  <c r="D329" i="5"/>
  <c r="D321" i="5"/>
  <c r="D313" i="5"/>
  <c r="D305" i="5"/>
  <c r="D297" i="5"/>
  <c r="D289" i="5"/>
  <c r="D281" i="5"/>
  <c r="D273" i="5"/>
  <c r="D265" i="5"/>
  <c r="D257" i="5"/>
  <c r="D249" i="5"/>
  <c r="D241" i="5"/>
  <c r="D233" i="5"/>
  <c r="D225" i="5"/>
  <c r="D217" i="5"/>
  <c r="D209" i="5"/>
  <c r="D201" i="5"/>
  <c r="D193" i="5"/>
  <c r="D185" i="5"/>
  <c r="D177" i="5"/>
  <c r="D169" i="5"/>
  <c r="D161" i="5"/>
  <c r="D153" i="5"/>
  <c r="D145" i="5"/>
  <c r="D137" i="5"/>
  <c r="D129" i="5"/>
  <c r="D121" i="5"/>
  <c r="D113" i="5"/>
  <c r="D105" i="5"/>
  <c r="D97" i="5"/>
  <c r="D89" i="5"/>
  <c r="D81" i="5"/>
  <c r="D73" i="5"/>
  <c r="D65" i="5"/>
  <c r="D57" i="5"/>
  <c r="D49" i="5"/>
  <c r="D41" i="5"/>
  <c r="D33" i="5"/>
  <c r="D25" i="5"/>
  <c r="D17" i="5"/>
  <c r="D9" i="5"/>
  <c r="J7" i="16"/>
  <c r="J3" i="16"/>
  <c r="L3" i="16"/>
  <c r="K7" i="16"/>
  <c r="L7" i="16"/>
  <c r="K3" i="16"/>
  <c r="H5" i="5" l="1"/>
  <c r="H12" i="5"/>
</calcChain>
</file>

<file path=xl/connections.xml><?xml version="1.0" encoding="utf-8"?>
<connections xmlns="http://schemas.openxmlformats.org/spreadsheetml/2006/main">
  <connection id="1" name="1_CH_NH3Conc" type="6" refreshedVersion="4" background="1" saveData="1">
    <textPr codePage="936" sourceFile="D:\SEIMS_model\Model_data\model_dianbu_30m_longterm\OUTPUT\1_CH_NH3Conc.txt" delimited="0">
      <textFields count="3">
        <textField/>
        <textField position="10"/>
        <textField position="20"/>
      </textFields>
    </textPr>
  </connection>
  <connection id="2" name="1_CH_NO2Conc" type="6" refreshedVersion="4" background="1">
    <textPr codePage="936" sourceFile="D:\SEIMS_model\Model_data\model_dianbu_30m_longterm\OUTPUT\1_CH_NO2Conc.txt" delimited="0">
      <textFields count="3">
        <textField/>
        <textField position="10"/>
        <textField position="19"/>
      </textFields>
    </textPr>
  </connection>
  <connection id="3" name="1_CH_NO3Conc" type="6" refreshedVersion="4" background="1">
    <textPr codePage="936" sourceFile="D:\SEIMS_model\Model_data\model_dianbu_30m_longterm\OUTPUT\1_CH_NO3Conc.txt" delimited="0">
      <textFields count="3">
        <textField/>
        <textField position="10"/>
        <textField position="19"/>
      </textFields>
    </textPr>
  </connection>
  <connection id="4" name="1_CH_ORGP" type="6" refreshedVersion="4" background="1" saveData="1">
    <textPr codePage="936" sourceFile="D:\SEIMS_model\Model_data\model_dianbu_30m_longterm\OUTPUT\1_CH_ORGP.txt" delimited="0">
      <textFields count="3">
        <textField/>
        <textField position="10"/>
        <textField position="20"/>
      </textFields>
    </textPr>
  </connection>
  <connection id="5" name="1_Q" type="6" refreshedVersion="4" background="1" saveData="1">
    <textPr codePage="936" sourceFile="D:\SEIMS_model\Model_data\model_dianbu_30m_longterm\OUTPUT\1_Q.txt" delimited="0">
      <textFields count="3">
        <textField/>
        <textField position="10"/>
        <textField position="21"/>
      </textFields>
    </textPr>
  </connection>
  <connection id="6" name="1_SED" type="6" refreshedVersion="4" background="1" saveData="1">
    <textPr codePage="936" sourceFile="D:\SEIMS_model\Model_data\model_dianbu_30m_longterm\OUTPUT\1_SED.txt" delimited="0">
      <textFields count="3">
        <textField/>
        <textField position="10"/>
        <textField position="19"/>
      </textFields>
    </textPr>
  </connection>
  <connection id="7" name="1_SED1" type="6" refreshedVersion="4" background="1">
    <textPr codePage="936" sourceFile="D:\SEIMS_model\Model_data\model_dianbu_30m_longterm\OUTPUT\1_SED.txt" delimited="0">
      <textFields count="3">
        <textField/>
        <textField position="10"/>
        <textField position="19"/>
      </textFields>
    </textPr>
  </connection>
  <connection id="8" name="1_SED2" type="6" refreshedVersion="4" background="1" saveData="1">
    <textPr codePage="936" sourceFile="D:\SEIMS_model\Model_data\model_dianbu_30m_longterm\OUTPUT\1_SED.txt" delimited="0">
      <textFields count="3">
        <textField type="YMD"/>
        <textField position="10"/>
        <textField position="19"/>
      </textFields>
    </textPr>
  </connection>
  <connection id="9" name="observed_nh3" type="6" refreshedVersion="4" background="1" saveData="1">
    <textPr codePage="936" sourceFile="D:\GaohrWS\GithubPrj\SEIMS\model_data\dianbu\data_prepare\observed\observed_nh3.txt">
      <textFields>
        <textField/>
      </textFields>
    </textPr>
  </connection>
  <connection id="10" name="observed_totalP" type="6" refreshedVersion="4" background="1" saveData="1">
    <textPr codePage="936" sourceFile="D:\GaohrWS\GithubPrj\SEIMS\model_data\dianbu\data_prepare\observed\observed_totalP.txt">
      <textFields>
        <textField/>
      </textFields>
    </textPr>
  </connection>
</connections>
</file>

<file path=xl/sharedStrings.xml><?xml version="1.0" encoding="utf-8"?>
<sst xmlns="http://schemas.openxmlformats.org/spreadsheetml/2006/main" count="341" uniqueCount="128">
  <si>
    <t>Date</t>
  </si>
  <si>
    <t>Date</t>
    <phoneticPr fontId="1" type="noConversion"/>
  </si>
  <si>
    <t>DOY</t>
  </si>
  <si>
    <t>DOY_formula</t>
  </si>
  <si>
    <t>Nash-Sutcliffe coefficient calculation</t>
  </si>
  <si>
    <t>observed</t>
  </si>
  <si>
    <t>date</t>
  </si>
  <si>
    <t>(predicted-observed)^2</t>
  </si>
  <si>
    <t>(observed-mean)^2</t>
  </si>
  <si>
    <t>predicted</t>
  </si>
  <si>
    <t>YEAR</t>
  </si>
  <si>
    <t>MON</t>
  </si>
  <si>
    <t>Julian_Day</t>
  </si>
  <si>
    <t>Flow_sim (m3/s)</t>
  </si>
  <si>
    <t>NO3_sim (kg)</t>
  </si>
  <si>
    <t>Sediment_sim (tons)</t>
  </si>
  <si>
    <t>NH4_sim (kg)</t>
  </si>
  <si>
    <t>NO2_sim (kg)</t>
  </si>
  <si>
    <t>TN_sim (kg)</t>
  </si>
  <si>
    <t>TP_sim (kg)</t>
  </si>
  <si>
    <t>&lt;===&gt;</t>
  </si>
  <si>
    <t>Flow_obs (m3/s)</t>
  </si>
  <si>
    <t>Sediment_obs (tons)</t>
  </si>
  <si>
    <t>NO3_obs (kg)</t>
  </si>
  <si>
    <t>NH4_obs (kg)</t>
  </si>
  <si>
    <t>NO2_obs (kg)</t>
  </si>
  <si>
    <t>TN_obs (kg)</t>
  </si>
  <si>
    <t>TP_obs (kg)</t>
  </si>
  <si>
    <t>No.</t>
  </si>
  <si>
    <t>No_in_year</t>
  </si>
  <si>
    <t>str</t>
  </si>
  <si>
    <t>N/A</t>
  </si>
  <si>
    <t>nutrient_original</t>
  </si>
  <si>
    <t>TN(mg/L)</t>
  </si>
  <si>
    <t>TP(mg/L)</t>
  </si>
  <si>
    <t>NH3(mg/L)</t>
  </si>
  <si>
    <t>NO3(mg/L)</t>
  </si>
  <si>
    <t>Formula</t>
  </si>
  <si>
    <t>&lt;===</t>
  </si>
  <si>
    <t>Predicted</t>
  </si>
  <si>
    <t>Water Balance</t>
  </si>
  <si>
    <t>Calibration Period</t>
  </si>
  <si>
    <t>Obs_ave</t>
  </si>
  <si>
    <t>Sum_D</t>
  </si>
  <si>
    <t>Sum_E</t>
  </si>
  <si>
    <t>Nash</t>
  </si>
  <si>
    <t>R-square</t>
  </si>
  <si>
    <t>Validation Period</t>
  </si>
  <si>
    <t>rainfall (mm)</t>
  </si>
  <si>
    <t>Sediment Loss</t>
  </si>
  <si>
    <t>NoError</t>
  </si>
  <si>
    <t>Correspond</t>
  </si>
  <si>
    <t>Nutrient Loss</t>
  </si>
  <si>
    <t>Month</t>
  </si>
  <si>
    <t>2013/01</t>
  </si>
  <si>
    <t>2013/02</t>
  </si>
  <si>
    <t>2013/03</t>
  </si>
  <si>
    <t>2013/04</t>
  </si>
  <si>
    <t>2013/05</t>
  </si>
  <si>
    <t>2013/06</t>
  </si>
  <si>
    <t>2013/07</t>
  </si>
  <si>
    <t>2013/08</t>
  </si>
  <si>
    <t>2013/09</t>
  </si>
  <si>
    <t>2013/10</t>
  </si>
  <si>
    <t>2013/11</t>
  </si>
  <si>
    <t>2013/12</t>
  </si>
  <si>
    <t>2014/01</t>
  </si>
  <si>
    <t>2014/02</t>
  </si>
  <si>
    <t>2014/03</t>
  </si>
  <si>
    <t>2014/04</t>
  </si>
  <si>
    <t>2014/05</t>
  </si>
  <si>
    <t>2014/06</t>
  </si>
  <si>
    <t>2014/07</t>
  </si>
  <si>
    <t>2014/08</t>
  </si>
  <si>
    <t>2014/09</t>
  </si>
  <si>
    <t>2014/10</t>
  </si>
  <si>
    <t>2014/11</t>
  </si>
  <si>
    <t>2014/12</t>
  </si>
  <si>
    <t>Year</t>
  </si>
  <si>
    <t>PBIAS</t>
  </si>
  <si>
    <t>Calibration</t>
  </si>
  <si>
    <t>Validation</t>
  </si>
  <si>
    <t>Flow</t>
  </si>
  <si>
    <t>Performance statistics</t>
  </si>
  <si>
    <t>Pbias</t>
  </si>
  <si>
    <t>Flow - Water Balance</t>
  </si>
  <si>
    <t>Sediment</t>
  </si>
  <si>
    <t>日期</t>
    <phoneticPr fontId="5" type="noConversion"/>
  </si>
  <si>
    <t>JulianDay</t>
    <phoneticPr fontId="1" type="noConversion"/>
  </si>
  <si>
    <t>NO2(mg/L)</t>
    <phoneticPr fontId="5" type="noConversion"/>
  </si>
  <si>
    <t>MinP(mg/L)</t>
    <phoneticPr fontId="5" type="noConversion"/>
  </si>
  <si>
    <t>nutrient_original</t>
    <phoneticPr fontId="5" type="noConversion"/>
  </si>
  <si>
    <t>Flow_obs (m3/s)</t>
    <phoneticPr fontId="5" type="noConversion"/>
  </si>
  <si>
    <t>Sediment_obs (kg/m3)</t>
    <phoneticPr fontId="1" type="noConversion"/>
  </si>
  <si>
    <t>Sed_obs (kg/m3)</t>
    <phoneticPr fontId="5" type="noConversion"/>
  </si>
  <si>
    <t>Sediment_obs (tons)</t>
    <phoneticPr fontId="1" type="noConversion"/>
  </si>
  <si>
    <t>Sed_obs (tons)</t>
    <phoneticPr fontId="5" type="noConversion"/>
  </si>
  <si>
    <t>Flow_obs (m3/s)</t>
    <phoneticPr fontId="1" type="noConversion"/>
  </si>
  <si>
    <t>figures&lt;-mean(1st, 2nd)</t>
    <phoneticPr fontId="1" type="noConversion"/>
  </si>
  <si>
    <t>Pbias</t>
    <phoneticPr fontId="1" type="noConversion"/>
  </si>
  <si>
    <t>NO2(mg/L)</t>
  </si>
  <si>
    <t>日期</t>
    <phoneticPr fontId="5" type="noConversion"/>
  </si>
  <si>
    <t>N/A</t>
    <phoneticPr fontId="1" type="noConversion"/>
  </si>
  <si>
    <t>Sed_obs (kg/m3)</t>
    <phoneticPr fontId="1" type="noConversion"/>
  </si>
  <si>
    <t>Sed_sim (tons)</t>
    <phoneticPr fontId="1" type="noConversion"/>
  </si>
  <si>
    <t>Flow_sim (m3/s)</t>
    <phoneticPr fontId="1" type="noConversion"/>
  </si>
  <si>
    <t>Sed_obs (tons)</t>
    <phoneticPr fontId="1" type="noConversion"/>
  </si>
  <si>
    <t>Subbasin:</t>
  </si>
  <si>
    <t>S_2</t>
    <phoneticPr fontId="1" type="noConversion"/>
  </si>
  <si>
    <t>S_3</t>
    <phoneticPr fontId="1" type="noConversion"/>
  </si>
  <si>
    <t>S_4</t>
    <phoneticPr fontId="1" type="noConversion"/>
  </si>
  <si>
    <t>S_5</t>
    <phoneticPr fontId="1" type="noConversion"/>
  </si>
  <si>
    <t>NO3(mg/L)</t>
    <phoneticPr fontId="5" type="noConversion"/>
  </si>
  <si>
    <t>NO2_obs (mg/L)</t>
    <phoneticPr fontId="5" type="noConversion"/>
  </si>
  <si>
    <t>TP_obs (mg/L)</t>
    <phoneticPr fontId="5" type="noConversion"/>
  </si>
  <si>
    <t>TN_obs (mg/L)</t>
    <phoneticPr fontId="5" type="noConversion"/>
  </si>
  <si>
    <t>NH4_obs (mg/L)</t>
    <phoneticPr fontId="5" type="noConversion"/>
  </si>
  <si>
    <t>Sed_obs (tons)</t>
    <phoneticPr fontId="1" type="noConversion"/>
  </si>
  <si>
    <t>NO3_obs (mg/L)</t>
    <phoneticPr fontId="5" type="noConversion"/>
  </si>
  <si>
    <t>NO3 (mg/L)</t>
    <phoneticPr fontId="1" type="noConversion"/>
  </si>
  <si>
    <t>NH4 (mg/L)</t>
    <phoneticPr fontId="1" type="noConversion"/>
  </si>
  <si>
    <t>NO2 (mg/L)</t>
    <phoneticPr fontId="1" type="noConversion"/>
  </si>
  <si>
    <t>TOT_N (mg/L)</t>
    <phoneticPr fontId="1" type="noConversion"/>
  </si>
  <si>
    <t>TOT_P (mg/L)</t>
    <phoneticPr fontId="1" type="noConversion"/>
  </si>
  <si>
    <t>MINP (mg/L)</t>
    <phoneticPr fontId="1" type="noConversion"/>
  </si>
  <si>
    <t>ORGP (mg/L)</t>
    <phoneticPr fontId="1" type="noConversion"/>
  </si>
  <si>
    <t>FLOW (m3/s)</t>
    <phoneticPr fontId="1" type="noConversion"/>
  </si>
  <si>
    <t>SED (kg)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</si>
</sst>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"/>
    <numFmt numFmtId="177" formatCode="0.0000_ "/>
    <numFmt numFmtId="178" formatCode="0.0000_ ;[Red]\-0.0000\ "/>
    <numFmt numFmtId="179" formatCode="yyyy/mm"/>
    <numFmt numFmtId="180" formatCode="0.0000"/>
  </numFmts>
  <fonts count="3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Times New Roman"/>
      <family val="1"/>
    </font>
    <font>
      <sz val="9"/>
      <color rgb="FF000000"/>
      <name val="Times New Roman"/>
      <family val="1"/>
    </font>
    <font>
      <b/>
      <sz val="11"/>
      <color rgb="FFFF0000"/>
      <name val="宋体"/>
      <family val="2"/>
      <scheme val="minor"/>
    </font>
    <font>
      <strike/>
      <sz val="11"/>
      <color rgb="FFFF0000"/>
      <name val="Times New Roman"/>
      <family val="1"/>
    </font>
    <font>
      <sz val="12"/>
      <name val="宋体"/>
      <family val="3"/>
      <charset val="134"/>
    </font>
    <font>
      <sz val="1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宋体"/>
      <family val="3"/>
      <charset val="134"/>
      <scheme val="minor"/>
    </font>
    <font>
      <b/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rgb="FFFF0000"/>
      <name val="Times New Roman"/>
      <family val="1"/>
    </font>
    <font>
      <sz val="14"/>
      <name val="Times New Roman"/>
      <family val="1"/>
    </font>
    <font>
      <sz val="11"/>
      <color theme="1"/>
      <name val="宋体"/>
      <family val="2"/>
      <scheme val="minor"/>
    </font>
    <font>
      <sz val="18"/>
      <color theme="3"/>
      <name val="宋体"/>
      <family val="2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rgb="FF333333"/>
      <name val="Times New Roman"/>
      <family val="1"/>
    </font>
    <font>
      <b/>
      <sz val="14"/>
      <color rgb="FFFF0000"/>
      <name val="宋体"/>
      <family val="2"/>
      <scheme val="minor"/>
    </font>
    <font>
      <sz val="14"/>
      <color theme="1"/>
      <name val="Times New Roman"/>
      <family val="1"/>
    </font>
    <font>
      <b/>
      <sz val="11"/>
      <color theme="0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6" fillId="0" borderId="0"/>
    <xf numFmtId="0" fontId="9" fillId="0" borderId="0"/>
    <xf numFmtId="0" fontId="15" fillId="0" borderId="0" applyNumberFormat="0" applyFill="0" applyBorder="0" applyAlignment="0" applyProtection="0"/>
    <xf numFmtId="0" fontId="16" fillId="0" borderId="1" applyNumberFormat="0" applyFill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8" fillId="0" borderId="0" applyNumberFormat="0" applyFill="0" applyBorder="0" applyAlignment="0" applyProtection="0"/>
    <xf numFmtId="0" fontId="19" fillId="6" borderId="0" applyNumberFormat="0" applyBorder="0" applyAlignment="0" applyProtection="0"/>
    <xf numFmtId="0" fontId="20" fillId="7" borderId="0" applyNumberFormat="0" applyBorder="0" applyAlignment="0" applyProtection="0"/>
    <xf numFmtId="0" fontId="21" fillId="8" borderId="0" applyNumberFormat="0" applyBorder="0" applyAlignment="0" applyProtection="0"/>
    <xf numFmtId="0" fontId="22" fillId="9" borderId="4" applyNumberFormat="0" applyAlignment="0" applyProtection="0"/>
    <xf numFmtId="0" fontId="23" fillId="10" borderId="5" applyNumberFormat="0" applyAlignment="0" applyProtection="0"/>
    <xf numFmtId="0" fontId="24" fillId="10" borderId="4" applyNumberFormat="0" applyAlignment="0" applyProtection="0"/>
    <xf numFmtId="0" fontId="25" fillId="0" borderId="6" applyNumberFormat="0" applyFill="0" applyAlignment="0" applyProtection="0"/>
    <xf numFmtId="0" fontId="26" fillId="11" borderId="7" applyNumberFormat="0" applyAlignment="0" applyProtection="0"/>
    <xf numFmtId="0" fontId="27" fillId="0" borderId="0" applyNumberFormat="0" applyFill="0" applyBorder="0" applyAlignment="0" applyProtection="0"/>
    <xf numFmtId="0" fontId="14" fillId="12" borderId="8" applyNumberFormat="0" applyFont="0" applyAlignment="0" applyProtection="0"/>
    <xf numFmtId="0" fontId="28" fillId="0" borderId="0" applyNumberFormat="0" applyFill="0" applyBorder="0" applyAlignment="0" applyProtection="0"/>
    <xf numFmtId="0" fontId="29" fillId="0" borderId="9" applyNumberFormat="0" applyFill="0" applyAlignment="0" applyProtection="0"/>
    <xf numFmtId="0" fontId="30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30" fillId="28" borderId="0" applyNumberFormat="0" applyBorder="0" applyAlignment="0" applyProtection="0"/>
    <xf numFmtId="0" fontId="30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30" fillId="32" borderId="0" applyNumberFormat="0" applyBorder="0" applyAlignment="0" applyProtection="0"/>
    <xf numFmtId="0" fontId="30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30" fillId="36" borderId="0" applyNumberFormat="0" applyBorder="0" applyAlignment="0" applyProtection="0"/>
  </cellStyleXfs>
  <cellXfs count="92">
    <xf numFmtId="0" fontId="0" fillId="0" borderId="0" xfId="0"/>
    <xf numFmtId="11" fontId="0" fillId="0" borderId="0" xfId="0" applyNumberFormat="1"/>
    <xf numFmtId="14" fontId="0" fillId="0" borderId="0" xfId="0" applyNumberFormat="1"/>
    <xf numFmtId="0" fontId="2" fillId="0" borderId="0" xfId="0" applyFont="1" applyBorder="1" applyAlignment="1">
      <alignment horizontal="center"/>
    </xf>
    <xf numFmtId="14" fontId="2" fillId="0" borderId="0" xfId="0" applyNumberFormat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1" applyNumberFormat="1" applyFont="1" applyBorder="1" applyAlignment="1">
      <alignment horizontal="center" vertical="center"/>
    </xf>
    <xf numFmtId="177" fontId="2" fillId="0" borderId="0" xfId="0" applyNumberFormat="1" applyFont="1" applyBorder="1" applyAlignment="1">
      <alignment horizontal="center"/>
    </xf>
    <xf numFmtId="0" fontId="7" fillId="0" borderId="0" xfId="1" applyNumberFormat="1" applyFont="1" applyBorder="1" applyAlignment="1">
      <alignment horizontal="center" vertical="top"/>
    </xf>
    <xf numFmtId="0" fontId="8" fillId="0" borderId="0" xfId="1" applyNumberFormat="1" applyFont="1" applyBorder="1" applyAlignment="1">
      <alignment horizontal="center" vertical="center"/>
    </xf>
    <xf numFmtId="0" fontId="8" fillId="0" borderId="0" xfId="1" applyNumberFormat="1" applyFont="1" applyBorder="1" applyAlignment="1">
      <alignment horizontal="center" vertical="top"/>
    </xf>
    <xf numFmtId="0" fontId="5" fillId="0" borderId="0" xfId="1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11" fillId="0" borderId="0" xfId="0" applyFont="1" applyAlignment="1">
      <alignment horizontal="center"/>
    </xf>
    <xf numFmtId="0" fontId="11" fillId="0" borderId="0" xfId="0" applyNumberFormat="1" applyFont="1" applyAlignment="1">
      <alignment horizontal="center"/>
    </xf>
    <xf numFmtId="0" fontId="2" fillId="0" borderId="0" xfId="0" applyNumberFormat="1" applyFont="1"/>
    <xf numFmtId="14" fontId="2" fillId="0" borderId="0" xfId="0" applyNumberFormat="1" applyFont="1" applyAlignment="1">
      <alignment horizontal="left"/>
    </xf>
    <xf numFmtId="2" fontId="2" fillId="0" borderId="0" xfId="0" applyNumberFormat="1" applyFont="1"/>
    <xf numFmtId="0" fontId="12" fillId="0" borderId="0" xfId="0" applyFont="1" applyAlignment="1">
      <alignment horizontal="center"/>
    </xf>
    <xf numFmtId="14" fontId="2" fillId="0" borderId="0" xfId="0" applyNumberFormat="1" applyFont="1"/>
    <xf numFmtId="0" fontId="0" fillId="0" borderId="0" xfId="0" applyFill="1" applyAlignment="1">
      <alignment horizontal="center"/>
    </xf>
    <xf numFmtId="0" fontId="0" fillId="0" borderId="0" xfId="0" applyFill="1"/>
    <xf numFmtId="2" fontId="0" fillId="0" borderId="0" xfId="0" applyNumberFormat="1" applyFill="1"/>
    <xf numFmtId="176" fontId="4" fillId="0" borderId="0" xfId="0" applyNumberFormat="1" applyFont="1" applyFill="1" applyAlignment="1">
      <alignment horizontal="center"/>
    </xf>
    <xf numFmtId="0" fontId="0" fillId="0" borderId="0" xfId="0" applyFill="1" applyAlignment="1"/>
    <xf numFmtId="176" fontId="13" fillId="0" borderId="0" xfId="0" applyNumberFormat="1" applyFont="1" applyFill="1" applyAlignment="1">
      <alignment horizontal="center"/>
    </xf>
    <xf numFmtId="0" fontId="0" fillId="0" borderId="0" xfId="0"/>
    <xf numFmtId="180" fontId="3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33" fillId="0" borderId="0" xfId="0" applyNumberFormat="1" applyFont="1" applyAlignment="1">
      <alignment horizontal="center" vertical="center"/>
    </xf>
    <xf numFmtId="0" fontId="0" fillId="0" borderId="0" xfId="0"/>
    <xf numFmtId="11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7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" fillId="38" borderId="0" xfId="0" applyFont="1" applyFill="1"/>
    <xf numFmtId="178" fontId="7" fillId="38" borderId="0" xfId="0" applyNumberFormat="1" applyFont="1" applyFill="1" applyBorder="1" applyAlignment="1" applyProtection="1">
      <alignment horizontal="center" vertical="center" wrapText="1"/>
      <protection locked="0"/>
    </xf>
    <xf numFmtId="14" fontId="2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>
      <alignment horizontal="left"/>
    </xf>
    <xf numFmtId="0" fontId="11" fillId="0" borderId="0" xfId="0" applyNumberFormat="1" applyFont="1" applyFill="1" applyAlignment="1">
      <alignment horizontal="left"/>
    </xf>
    <xf numFmtId="0" fontId="2" fillId="0" borderId="0" xfId="0" applyNumberFormat="1" applyFont="1" applyFill="1" applyBorder="1" applyAlignment="1">
      <alignment horizontal="left"/>
    </xf>
    <xf numFmtId="0" fontId="34" fillId="0" borderId="0" xfId="0" applyFont="1" applyFill="1" applyAlignment="1">
      <alignment horizontal="center"/>
    </xf>
    <xf numFmtId="14" fontId="7" fillId="37" borderId="0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0" xfId="0" applyNumberFormat="1" applyFont="1" applyFill="1" applyBorder="1" applyAlignment="1" applyProtection="1">
      <alignment horizontal="center" vertical="center" wrapText="1"/>
      <protection locked="0"/>
    </xf>
    <xf numFmtId="178" fontId="7" fillId="0" borderId="0" xfId="0" applyNumberFormat="1" applyFont="1" applyFill="1" applyBorder="1" applyAlignment="1" applyProtection="1">
      <alignment horizontal="center" vertical="center" wrapText="1"/>
      <protection locked="0"/>
    </xf>
    <xf numFmtId="14" fontId="7" fillId="0" borderId="0" xfId="2" applyNumberFormat="1" applyFont="1" applyBorder="1" applyAlignment="1">
      <alignment horizontal="left"/>
    </xf>
    <xf numFmtId="178" fontId="7" fillId="0" borderId="0" xfId="0" applyNumberFormat="1" applyFont="1" applyFill="1" applyBorder="1" applyAlignment="1" applyProtection="1">
      <alignment horizontal="left" vertical="top"/>
    </xf>
    <xf numFmtId="178" fontId="7" fillId="0" borderId="0" xfId="0" applyNumberFormat="1" applyFont="1" applyFill="1" applyBorder="1" applyAlignment="1" applyProtection="1">
      <alignment horizontal="left" vertical="center"/>
    </xf>
    <xf numFmtId="178" fontId="7" fillId="0" borderId="0" xfId="0" applyNumberFormat="1" applyFont="1" applyFill="1" applyBorder="1" applyAlignment="1" applyProtection="1">
      <alignment horizontal="left" vertical="top"/>
      <protection locked="0"/>
    </xf>
    <xf numFmtId="14" fontId="2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14" fontId="2" fillId="0" borderId="0" xfId="2" applyNumberFormat="1" applyFont="1" applyAlignment="1">
      <alignment horizontal="left"/>
    </xf>
    <xf numFmtId="178" fontId="7" fillId="0" borderId="0" xfId="1" applyNumberFormat="1" applyFont="1" applyFill="1" applyAlignment="1" applyProtection="1">
      <alignment horizontal="left" vertical="top"/>
    </xf>
    <xf numFmtId="178" fontId="2" fillId="0" borderId="0" xfId="0" applyNumberFormat="1" applyFont="1" applyAlignment="1">
      <alignment horizontal="left" vertical="center"/>
    </xf>
    <xf numFmtId="178" fontId="8" fillId="2" borderId="0" xfId="1" applyNumberFormat="1" applyFont="1" applyFill="1" applyAlignment="1" applyProtection="1">
      <alignment horizontal="left" vertical="top"/>
    </xf>
    <xf numFmtId="178" fontId="7" fillId="0" borderId="0" xfId="1" applyNumberFormat="1" applyFont="1" applyFill="1" applyAlignment="1" applyProtection="1">
      <alignment horizontal="left" vertical="top"/>
      <protection locked="0"/>
    </xf>
    <xf numFmtId="0" fontId="10" fillId="3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3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4" fillId="39" borderId="0" xfId="0" applyFont="1" applyFill="1" applyAlignment="1">
      <alignment horizontal="center"/>
    </xf>
    <xf numFmtId="0" fontId="0" fillId="37" borderId="0" xfId="0" applyFill="1" applyAlignment="1">
      <alignment horizontal="center"/>
    </xf>
    <xf numFmtId="0" fontId="0" fillId="37" borderId="0" xfId="0" applyFill="1"/>
    <xf numFmtId="0" fontId="0" fillId="40" borderId="0" xfId="0" applyFill="1" applyAlignment="1">
      <alignment horizontal="center"/>
    </xf>
    <xf numFmtId="0" fontId="0" fillId="40" borderId="0" xfId="0" applyFill="1"/>
    <xf numFmtId="14" fontId="7" fillId="41" borderId="0" xfId="0" applyNumberFormat="1" applyFont="1" applyFill="1" applyBorder="1" applyAlignment="1" applyProtection="1">
      <alignment horizontal="center" vertical="center" wrapText="1"/>
      <protection locked="0"/>
    </xf>
    <xf numFmtId="21" fontId="0" fillId="0" borderId="0" xfId="0" applyNumberFormat="1"/>
  </cellXfs>
  <cellStyles count="44">
    <cellStyle name="20% - 强调文字颜色 1" xfId="21" builtinId="30" customBuiltin="1"/>
    <cellStyle name="20% - 强调文字颜色 2" xfId="25" builtinId="34" customBuiltin="1"/>
    <cellStyle name="20% - 强调文字颜色 3" xfId="29" builtinId="38" customBuiltin="1"/>
    <cellStyle name="20% - 强调文字颜色 4" xfId="33" builtinId="42" customBuiltin="1"/>
    <cellStyle name="20% - 强调文字颜色 5" xfId="37" builtinId="46" customBuiltin="1"/>
    <cellStyle name="20% - 强调文字颜色 6" xfId="41" builtinId="50" customBuiltin="1"/>
    <cellStyle name="40% - 强调文字颜色 1" xfId="22" builtinId="31" customBuiltin="1"/>
    <cellStyle name="40% - 强调文字颜色 2" xfId="26" builtinId="35" customBuiltin="1"/>
    <cellStyle name="40% - 强调文字颜色 3" xfId="30" builtinId="39" customBuiltin="1"/>
    <cellStyle name="40% - 强调文字颜色 4" xfId="34" builtinId="43" customBuiltin="1"/>
    <cellStyle name="40% - 强调文字颜色 5" xfId="38" builtinId="47" customBuiltin="1"/>
    <cellStyle name="40% - 强调文字颜色 6" xfId="42" builtinId="51" customBuiltin="1"/>
    <cellStyle name="60% - 强调文字颜色 1" xfId="23" builtinId="32" customBuiltin="1"/>
    <cellStyle name="60% - 强调文字颜色 2" xfId="27" builtinId="36" customBuiltin="1"/>
    <cellStyle name="60% - 强调文字颜色 3" xfId="31" builtinId="40" customBuiltin="1"/>
    <cellStyle name="60% - 强调文字颜色 4" xfId="35" builtinId="44" customBuiltin="1"/>
    <cellStyle name="60% - 强调文字颜色 5" xfId="39" builtinId="48" customBuiltin="1"/>
    <cellStyle name="60% - 强调文字颜色 6" xfId="43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9" builtinId="27" customBuiltin="1"/>
    <cellStyle name="常规" xfId="0" builtinId="0"/>
    <cellStyle name="常规 2" xfId="2"/>
    <cellStyle name="常规 4" xfId="1"/>
    <cellStyle name="好" xfId="8" builtinId="26" customBuiltin="1"/>
    <cellStyle name="汇总" xfId="19" builtinId="25" customBuiltin="1"/>
    <cellStyle name="计算" xfId="13" builtinId="22" customBuiltin="1"/>
    <cellStyle name="检查单元格" xfId="15" builtinId="23" customBuiltin="1"/>
    <cellStyle name="解释性文本" xfId="18" builtinId="53" customBuiltin="1"/>
    <cellStyle name="警告文本" xfId="16" builtinId="11" customBuiltin="1"/>
    <cellStyle name="链接单元格" xfId="14" builtinId="24" customBuiltin="1"/>
    <cellStyle name="强调文字颜色 1" xfId="20" builtinId="29" customBuiltin="1"/>
    <cellStyle name="强调文字颜色 2" xfId="24" builtinId="33" customBuiltin="1"/>
    <cellStyle name="强调文字颜色 3" xfId="28" builtinId="37" customBuiltin="1"/>
    <cellStyle name="强调文字颜色 4" xfId="32" builtinId="41" customBuiltin="1"/>
    <cellStyle name="强调文字颜色 5" xfId="36" builtinId="45" customBuiltin="1"/>
    <cellStyle name="强调文字颜色 6" xfId="40" builtinId="49" customBuiltin="1"/>
    <cellStyle name="适中" xfId="10" builtinId="28" customBuiltin="1"/>
    <cellStyle name="输出" xfId="12" builtinId="21" customBuiltin="1"/>
    <cellStyle name="输入" xfId="11" builtinId="20" customBuiltin="1"/>
    <cellStyle name="注释" xfId="17" builtinId="10" customBuiltin="1"/>
  </cellStyles>
  <dxfs count="3">
    <dxf>
      <font>
        <strike/>
        <color rgb="FFFF0000"/>
      </font>
      <numFmt numFmtId="0" formatCode="General"/>
      <fill>
        <patternFill patternType="none">
          <bgColor auto="1"/>
        </patternFill>
      </fill>
    </dxf>
    <dxf>
      <font>
        <strike/>
        <color rgb="FFFF0000"/>
      </font>
      <numFmt numFmtId="0" formatCode="General"/>
      <fill>
        <patternFill patternType="none">
          <bgColor auto="1"/>
        </patternFill>
      </fill>
    </dxf>
    <dxf>
      <font>
        <strike/>
        <color rgb="FFFF0000"/>
      </font>
      <numFmt numFmtId="0" formatCode="General"/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店埠河小流域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SEIMS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径流模拟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rainfall!$D$1</c:f>
              <c:strCache>
                <c:ptCount val="1"/>
                <c:pt idx="0">
                  <c:v>rainfall (mm)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rainfall!$A$367:$A$731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rainfall!$I$367:$I$731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4.5</c:v>
                </c:pt>
                <c:pt idx="7">
                  <c:v>4.3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7.8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0.8</c:v>
                </c:pt>
                <c:pt idx="34">
                  <c:v>0</c:v>
                </c:pt>
                <c:pt idx="35">
                  <c:v>6.6</c:v>
                </c:pt>
                <c:pt idx="36">
                  <c:v>12.4</c:v>
                </c:pt>
                <c:pt idx="37">
                  <c:v>3.4</c:v>
                </c:pt>
                <c:pt idx="38">
                  <c:v>0.3</c:v>
                </c:pt>
                <c:pt idx="39">
                  <c:v>0</c:v>
                </c:pt>
                <c:pt idx="40">
                  <c:v>0.2</c:v>
                </c:pt>
                <c:pt idx="41">
                  <c:v>0</c:v>
                </c:pt>
                <c:pt idx="42">
                  <c:v>0</c:v>
                </c:pt>
                <c:pt idx="43">
                  <c:v>4.8</c:v>
                </c:pt>
                <c:pt idx="44">
                  <c:v>0</c:v>
                </c:pt>
                <c:pt idx="45">
                  <c:v>0</c:v>
                </c:pt>
                <c:pt idx="46">
                  <c:v>5.9</c:v>
                </c:pt>
                <c:pt idx="47">
                  <c:v>6.5</c:v>
                </c:pt>
                <c:pt idx="48">
                  <c:v>3.6</c:v>
                </c:pt>
                <c:pt idx="49">
                  <c:v>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3.5</c:v>
                </c:pt>
                <c:pt idx="55">
                  <c:v>8.1</c:v>
                </c:pt>
                <c:pt idx="56">
                  <c:v>0</c:v>
                </c:pt>
                <c:pt idx="57">
                  <c:v>12.9</c:v>
                </c:pt>
                <c:pt idx="58">
                  <c:v>11.2</c:v>
                </c:pt>
                <c:pt idx="59">
                  <c:v>1.9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1.3</c:v>
                </c:pt>
                <c:pt idx="70">
                  <c:v>1.2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0.7</c:v>
                </c:pt>
                <c:pt idx="77">
                  <c:v>0.3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0.9</c:v>
                </c:pt>
                <c:pt idx="83">
                  <c:v>9.8000000000000007</c:v>
                </c:pt>
                <c:pt idx="84">
                  <c:v>0.1</c:v>
                </c:pt>
                <c:pt idx="85">
                  <c:v>0</c:v>
                </c:pt>
                <c:pt idx="86">
                  <c:v>0</c:v>
                </c:pt>
                <c:pt idx="87">
                  <c:v>23.3</c:v>
                </c:pt>
                <c:pt idx="88">
                  <c:v>0.1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25.1</c:v>
                </c:pt>
                <c:pt idx="101">
                  <c:v>12.6</c:v>
                </c:pt>
                <c:pt idx="102">
                  <c:v>0</c:v>
                </c:pt>
                <c:pt idx="103">
                  <c:v>0</c:v>
                </c:pt>
                <c:pt idx="104">
                  <c:v>14.9</c:v>
                </c:pt>
                <c:pt idx="105">
                  <c:v>2.5</c:v>
                </c:pt>
                <c:pt idx="106">
                  <c:v>30.6</c:v>
                </c:pt>
                <c:pt idx="107">
                  <c:v>10.8</c:v>
                </c:pt>
                <c:pt idx="108">
                  <c:v>11.4</c:v>
                </c:pt>
                <c:pt idx="109">
                  <c:v>0.2</c:v>
                </c:pt>
                <c:pt idx="110">
                  <c:v>7.9</c:v>
                </c:pt>
                <c:pt idx="111">
                  <c:v>0.1</c:v>
                </c:pt>
                <c:pt idx="112">
                  <c:v>0</c:v>
                </c:pt>
                <c:pt idx="113">
                  <c:v>0</c:v>
                </c:pt>
                <c:pt idx="114">
                  <c:v>1.3</c:v>
                </c:pt>
                <c:pt idx="115">
                  <c:v>0.2</c:v>
                </c:pt>
                <c:pt idx="116">
                  <c:v>1.6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</c:v>
                </c:pt>
                <c:pt idx="123">
                  <c:v>0.4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33.299999999999997</c:v>
                </c:pt>
                <c:pt idx="130">
                  <c:v>16.7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0.4</c:v>
                </c:pt>
                <c:pt idx="136">
                  <c:v>1.2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0.4</c:v>
                </c:pt>
                <c:pt idx="144">
                  <c:v>0.6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0.2</c:v>
                </c:pt>
                <c:pt idx="151">
                  <c:v>48.7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6.6</c:v>
                </c:pt>
                <c:pt idx="166">
                  <c:v>3.2</c:v>
                </c:pt>
                <c:pt idx="167">
                  <c:v>2.2999999999999998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</c:v>
                </c:pt>
                <c:pt idx="174">
                  <c:v>0</c:v>
                </c:pt>
                <c:pt idx="175">
                  <c:v>21.8</c:v>
                </c:pt>
                <c:pt idx="176">
                  <c:v>34.5</c:v>
                </c:pt>
                <c:pt idx="177">
                  <c:v>0.1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</c:v>
                </c:pt>
                <c:pt idx="182">
                  <c:v>6.3</c:v>
                </c:pt>
                <c:pt idx="183">
                  <c:v>0</c:v>
                </c:pt>
                <c:pt idx="184">
                  <c:v>35.6</c:v>
                </c:pt>
                <c:pt idx="185">
                  <c:v>19.899999999999999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44.7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0.3</c:v>
                </c:pt>
                <c:pt idx="198">
                  <c:v>0</c:v>
                </c:pt>
                <c:pt idx="199">
                  <c:v>0.2</c:v>
                </c:pt>
                <c:pt idx="200">
                  <c:v>0.2</c:v>
                </c:pt>
                <c:pt idx="201">
                  <c:v>0.1</c:v>
                </c:pt>
                <c:pt idx="202">
                  <c:v>0</c:v>
                </c:pt>
                <c:pt idx="203">
                  <c:v>0</c:v>
                </c:pt>
                <c:pt idx="204">
                  <c:v>93.4</c:v>
                </c:pt>
                <c:pt idx="205">
                  <c:v>3.1</c:v>
                </c:pt>
                <c:pt idx="206">
                  <c:v>0</c:v>
                </c:pt>
                <c:pt idx="207">
                  <c:v>36.200000000000003</c:v>
                </c:pt>
                <c:pt idx="208">
                  <c:v>0</c:v>
                </c:pt>
                <c:pt idx="209">
                  <c:v>0</c:v>
                </c:pt>
                <c:pt idx="210">
                  <c:v>32.6</c:v>
                </c:pt>
                <c:pt idx="211">
                  <c:v>0.6</c:v>
                </c:pt>
                <c:pt idx="212">
                  <c:v>5.6</c:v>
                </c:pt>
                <c:pt idx="213">
                  <c:v>0.3</c:v>
                </c:pt>
                <c:pt idx="214">
                  <c:v>0</c:v>
                </c:pt>
                <c:pt idx="215">
                  <c:v>0</c:v>
                </c:pt>
                <c:pt idx="216">
                  <c:v>0.1</c:v>
                </c:pt>
                <c:pt idx="217">
                  <c:v>13.5</c:v>
                </c:pt>
                <c:pt idx="218">
                  <c:v>3</c:v>
                </c:pt>
                <c:pt idx="219">
                  <c:v>1.5</c:v>
                </c:pt>
                <c:pt idx="220">
                  <c:v>0.8</c:v>
                </c:pt>
                <c:pt idx="221">
                  <c:v>1.4</c:v>
                </c:pt>
                <c:pt idx="222">
                  <c:v>0.1</c:v>
                </c:pt>
                <c:pt idx="223">
                  <c:v>2.6</c:v>
                </c:pt>
                <c:pt idx="224">
                  <c:v>54.4</c:v>
                </c:pt>
                <c:pt idx="225">
                  <c:v>3.5</c:v>
                </c:pt>
                <c:pt idx="226">
                  <c:v>0.3</c:v>
                </c:pt>
                <c:pt idx="227">
                  <c:v>0.7</c:v>
                </c:pt>
                <c:pt idx="228">
                  <c:v>0.3</c:v>
                </c:pt>
                <c:pt idx="229">
                  <c:v>0.1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0.9</c:v>
                </c:pt>
                <c:pt idx="235">
                  <c:v>11.8</c:v>
                </c:pt>
                <c:pt idx="236">
                  <c:v>0</c:v>
                </c:pt>
                <c:pt idx="237">
                  <c:v>0</c:v>
                </c:pt>
                <c:pt idx="238">
                  <c:v>14.2</c:v>
                </c:pt>
                <c:pt idx="239">
                  <c:v>0.3</c:v>
                </c:pt>
                <c:pt idx="240">
                  <c:v>1.1000000000000001</c:v>
                </c:pt>
                <c:pt idx="241">
                  <c:v>1</c:v>
                </c:pt>
                <c:pt idx="242">
                  <c:v>12.5</c:v>
                </c:pt>
                <c:pt idx="243">
                  <c:v>0.1</c:v>
                </c:pt>
                <c:pt idx="244">
                  <c:v>13.3</c:v>
                </c:pt>
                <c:pt idx="245">
                  <c:v>0.2</c:v>
                </c:pt>
                <c:pt idx="246">
                  <c:v>0</c:v>
                </c:pt>
                <c:pt idx="247">
                  <c:v>0</c:v>
                </c:pt>
                <c:pt idx="248">
                  <c:v>0.1</c:v>
                </c:pt>
                <c:pt idx="249">
                  <c:v>0</c:v>
                </c:pt>
                <c:pt idx="250">
                  <c:v>16.899999999999999</c:v>
                </c:pt>
                <c:pt idx="251">
                  <c:v>0.1</c:v>
                </c:pt>
                <c:pt idx="252">
                  <c:v>7.1</c:v>
                </c:pt>
                <c:pt idx="253">
                  <c:v>5.9</c:v>
                </c:pt>
                <c:pt idx="254">
                  <c:v>37</c:v>
                </c:pt>
                <c:pt idx="255">
                  <c:v>1.2</c:v>
                </c:pt>
                <c:pt idx="256">
                  <c:v>0.1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8.6999999999999993</c:v>
                </c:pt>
                <c:pt idx="261">
                  <c:v>3.8</c:v>
                </c:pt>
                <c:pt idx="262">
                  <c:v>0.3</c:v>
                </c:pt>
                <c:pt idx="263">
                  <c:v>0.3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0.1</c:v>
                </c:pt>
                <c:pt idx="268">
                  <c:v>0.5</c:v>
                </c:pt>
                <c:pt idx="269">
                  <c:v>0.5</c:v>
                </c:pt>
                <c:pt idx="270">
                  <c:v>23.4</c:v>
                </c:pt>
                <c:pt idx="271">
                  <c:v>2.2000000000000002</c:v>
                </c:pt>
                <c:pt idx="272">
                  <c:v>0.4</c:v>
                </c:pt>
                <c:pt idx="273">
                  <c:v>0</c:v>
                </c:pt>
                <c:pt idx="274">
                  <c:v>0.1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0.1</c:v>
                </c:pt>
                <c:pt idx="293">
                  <c:v>10.8</c:v>
                </c:pt>
                <c:pt idx="294">
                  <c:v>0.1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14.2</c:v>
                </c:pt>
                <c:pt idx="302">
                  <c:v>6.4</c:v>
                </c:pt>
                <c:pt idx="303">
                  <c:v>1.9</c:v>
                </c:pt>
                <c:pt idx="304">
                  <c:v>0</c:v>
                </c:pt>
                <c:pt idx="305">
                  <c:v>0.2</c:v>
                </c:pt>
                <c:pt idx="306">
                  <c:v>0</c:v>
                </c:pt>
                <c:pt idx="307">
                  <c:v>0</c:v>
                </c:pt>
                <c:pt idx="308">
                  <c:v>1</c:v>
                </c:pt>
                <c:pt idx="309">
                  <c:v>0.1</c:v>
                </c:pt>
                <c:pt idx="310">
                  <c:v>1.9</c:v>
                </c:pt>
                <c:pt idx="311">
                  <c:v>7</c:v>
                </c:pt>
                <c:pt idx="312">
                  <c:v>0.1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0.1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9.6999999999999993</c:v>
                </c:pt>
                <c:pt idx="327">
                  <c:v>29.1</c:v>
                </c:pt>
                <c:pt idx="328">
                  <c:v>5.6</c:v>
                </c:pt>
                <c:pt idx="329">
                  <c:v>0</c:v>
                </c:pt>
                <c:pt idx="330">
                  <c:v>19.3</c:v>
                </c:pt>
                <c:pt idx="331">
                  <c:v>1.2</c:v>
                </c:pt>
                <c:pt idx="332">
                  <c:v>6.9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0</c:v>
                </c:pt>
                <c:pt idx="345">
                  <c:v>0</c:v>
                </c:pt>
                <c:pt idx="346">
                  <c:v>0.1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377920"/>
        <c:axId val="251376000"/>
      </c:barChart>
      <c:lineChart>
        <c:grouping val="standard"/>
        <c:varyColors val="0"/>
        <c:ser>
          <c:idx val="0"/>
          <c:order val="1"/>
          <c:tx>
            <c:strRef>
              <c:f>sim_obs!$K$1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marker>
            <c:symbol val="diamond"/>
            <c:size val="3"/>
            <c:spPr>
              <a:solidFill>
                <a:srgbClr val="FF0000"/>
              </a:solidFill>
              <a:ln>
                <a:noFill/>
              </a:ln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sim_obs!$K$367:$K$731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1.424903</c:v>
                </c:pt>
                <c:pt idx="239">
                  <c:v>1.341869</c:v>
                </c:pt>
                <c:pt idx="240">
                  <c:v>0.97827699999999995</c:v>
                </c:pt>
                <c:pt idx="241">
                  <c:v>0.53270399999999996</c:v>
                </c:pt>
                <c:pt idx="242">
                  <c:v>1.4008670000000001</c:v>
                </c:pt>
                <c:pt idx="243">
                  <c:v>0.69722649999999997</c:v>
                </c:pt>
                <c:pt idx="244">
                  <c:v>0.95392840000000001</c:v>
                </c:pt>
                <c:pt idx="245">
                  <c:v>1.951208667</c:v>
                </c:pt>
                <c:pt idx="246">
                  <c:v>1.0942112500000001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0.42163600000000001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6.4452499999999997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sim_obs!$C$1</c:f>
              <c:strCache>
                <c:ptCount val="1"/>
                <c:pt idx="0">
                  <c:v>Flow_sim (m3/s)</c:v>
                </c:pt>
              </c:strCache>
              <c:extLst xmlns:c15="http://schemas.microsoft.com/office/drawing/2012/chart"/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sim_obs!$C$367:$C$731</c:f>
              <c:numCache>
                <c:formatCode>General</c:formatCode>
                <c:ptCount val="365"/>
                <c:pt idx="0">
                  <c:v>0.37690427999999998</c:v>
                </c:pt>
                <c:pt idx="1">
                  <c:v>0.37040912999999998</c:v>
                </c:pt>
                <c:pt idx="2">
                  <c:v>0.34226667999999999</c:v>
                </c:pt>
                <c:pt idx="3">
                  <c:v>0.32196196999999999</c:v>
                </c:pt>
                <c:pt idx="4">
                  <c:v>0.29313704000000002</c:v>
                </c:pt>
                <c:pt idx="5">
                  <c:v>0.27275043999999998</c:v>
                </c:pt>
                <c:pt idx="6">
                  <c:v>0.49653700000000001</c:v>
                </c:pt>
                <c:pt idx="7">
                  <c:v>0.46895921000000002</c:v>
                </c:pt>
                <c:pt idx="8">
                  <c:v>0.23485876999999999</c:v>
                </c:pt>
                <c:pt idx="9">
                  <c:v>0.20978308000000001</c:v>
                </c:pt>
                <c:pt idx="10">
                  <c:v>0.19761877999999999</c:v>
                </c:pt>
                <c:pt idx="11">
                  <c:v>0.18532507000000001</c:v>
                </c:pt>
                <c:pt idx="12">
                  <c:v>0.17559767000000001</c:v>
                </c:pt>
                <c:pt idx="13">
                  <c:v>0.16565624000000001</c:v>
                </c:pt>
                <c:pt idx="14">
                  <c:v>0.15678127</c:v>
                </c:pt>
                <c:pt idx="15">
                  <c:v>0.14849003999999999</c:v>
                </c:pt>
                <c:pt idx="16">
                  <c:v>0.14071685</c:v>
                </c:pt>
                <c:pt idx="17">
                  <c:v>0.13524739</c:v>
                </c:pt>
                <c:pt idx="18">
                  <c:v>0.12757619000000001</c:v>
                </c:pt>
                <c:pt idx="19">
                  <c:v>0.12111789000000001</c:v>
                </c:pt>
                <c:pt idx="20">
                  <c:v>0.11572897</c:v>
                </c:pt>
                <c:pt idx="21">
                  <c:v>0.11021495000000001</c:v>
                </c:pt>
                <c:pt idx="22">
                  <c:v>0.10456491</c:v>
                </c:pt>
                <c:pt idx="23">
                  <c:v>0.10019811000000001</c:v>
                </c:pt>
                <c:pt idx="24">
                  <c:v>9.6689940000000002E-2</c:v>
                </c:pt>
                <c:pt idx="25">
                  <c:v>9.1856549999999995E-2</c:v>
                </c:pt>
                <c:pt idx="26">
                  <c:v>8.8623309999999997E-2</c:v>
                </c:pt>
                <c:pt idx="27">
                  <c:v>8.5099590000000003E-2</c:v>
                </c:pt>
                <c:pt idx="28">
                  <c:v>0.55837172000000002</c:v>
                </c:pt>
                <c:pt idx="29">
                  <c:v>0.10890978</c:v>
                </c:pt>
                <c:pt idx="30">
                  <c:v>7.4920479999999998E-2</c:v>
                </c:pt>
                <c:pt idx="31">
                  <c:v>7.2600159999999997E-2</c:v>
                </c:pt>
                <c:pt idx="32">
                  <c:v>6.9447739999999994E-2</c:v>
                </c:pt>
                <c:pt idx="33">
                  <c:v>8.7428229999999996E-2</c:v>
                </c:pt>
                <c:pt idx="34">
                  <c:v>6.5626030000000002E-2</c:v>
                </c:pt>
                <c:pt idx="35">
                  <c:v>0.41093698000000001</c:v>
                </c:pt>
                <c:pt idx="36">
                  <c:v>0.68563103999999997</c:v>
                </c:pt>
                <c:pt idx="37">
                  <c:v>9.6500009999999997E-2</c:v>
                </c:pt>
                <c:pt idx="38">
                  <c:v>6.0444009999999999E-2</c:v>
                </c:pt>
                <c:pt idx="39">
                  <c:v>5.7565819999999997E-2</c:v>
                </c:pt>
                <c:pt idx="40">
                  <c:v>5.5733900000000003E-2</c:v>
                </c:pt>
                <c:pt idx="41">
                  <c:v>5.401504E-2</c:v>
                </c:pt>
                <c:pt idx="42">
                  <c:v>5.2373219999999998E-2</c:v>
                </c:pt>
                <c:pt idx="43">
                  <c:v>0.36501157000000001</c:v>
                </c:pt>
                <c:pt idx="44">
                  <c:v>5.8695690000000002E-2</c:v>
                </c:pt>
                <c:pt idx="45">
                  <c:v>4.3361650000000002E-2</c:v>
                </c:pt>
                <c:pt idx="46">
                  <c:v>0.37999788000000001</c:v>
                </c:pt>
                <c:pt idx="47">
                  <c:v>0.39441562000000002</c:v>
                </c:pt>
                <c:pt idx="48">
                  <c:v>0.17308503</c:v>
                </c:pt>
                <c:pt idx="49">
                  <c:v>0.33481511000000003</c:v>
                </c:pt>
                <c:pt idx="50">
                  <c:v>4.8654759999999998E-2</c:v>
                </c:pt>
                <c:pt idx="51">
                  <c:v>3.597947E-2</c:v>
                </c:pt>
                <c:pt idx="52">
                  <c:v>3.4723520000000001E-2</c:v>
                </c:pt>
                <c:pt idx="53">
                  <c:v>3.358121E-2</c:v>
                </c:pt>
                <c:pt idx="54">
                  <c:v>0.23613127</c:v>
                </c:pt>
                <c:pt idx="55">
                  <c:v>0.54828811</c:v>
                </c:pt>
                <c:pt idx="56">
                  <c:v>6.0246769999999998E-2</c:v>
                </c:pt>
                <c:pt idx="57">
                  <c:v>0.87167835000000005</c:v>
                </c:pt>
                <c:pt idx="58">
                  <c:v>0.77784091</c:v>
                </c:pt>
                <c:pt idx="59">
                  <c:v>0.17231110999999999</c:v>
                </c:pt>
                <c:pt idx="60">
                  <c:v>4.0617830000000001E-2</c:v>
                </c:pt>
                <c:pt idx="61">
                  <c:v>3.292523E-2</c:v>
                </c:pt>
                <c:pt idx="62">
                  <c:v>3.202062E-2</c:v>
                </c:pt>
                <c:pt idx="63">
                  <c:v>3.1296709999999998E-2</c:v>
                </c:pt>
                <c:pt idx="64">
                  <c:v>3.2891860000000002E-2</c:v>
                </c:pt>
                <c:pt idx="65">
                  <c:v>3.2032199999999997E-2</c:v>
                </c:pt>
                <c:pt idx="66">
                  <c:v>3.0935609999999999E-2</c:v>
                </c:pt>
                <c:pt idx="67">
                  <c:v>2.6977629999999999E-2</c:v>
                </c:pt>
                <c:pt idx="68">
                  <c:v>2.5459019999999999E-2</c:v>
                </c:pt>
                <c:pt idx="69">
                  <c:v>0.10857797</c:v>
                </c:pt>
                <c:pt idx="70">
                  <c:v>6.9346199999999997E-2</c:v>
                </c:pt>
                <c:pt idx="71">
                  <c:v>2.571998E-2</c:v>
                </c:pt>
                <c:pt idx="72">
                  <c:v>2.1688160000000001E-2</c:v>
                </c:pt>
                <c:pt idx="73">
                  <c:v>2.0180940000000001E-2</c:v>
                </c:pt>
                <c:pt idx="74">
                  <c:v>1.9032E-2</c:v>
                </c:pt>
                <c:pt idx="75">
                  <c:v>1.6952950000000001E-2</c:v>
                </c:pt>
                <c:pt idx="76">
                  <c:v>3.8255749999999998E-2</c:v>
                </c:pt>
                <c:pt idx="77">
                  <c:v>2.7430929999999999E-2</c:v>
                </c:pt>
                <c:pt idx="78">
                  <c:v>1.9643190000000001E-2</c:v>
                </c:pt>
                <c:pt idx="79">
                  <c:v>1.6427400000000002E-2</c:v>
                </c:pt>
                <c:pt idx="80">
                  <c:v>1.480159E-2</c:v>
                </c:pt>
                <c:pt idx="81">
                  <c:v>1.6388119999999999E-2</c:v>
                </c:pt>
                <c:pt idx="82">
                  <c:v>6.2378929999999999E-2</c:v>
                </c:pt>
                <c:pt idx="83">
                  <c:v>0.64571040999999996</c:v>
                </c:pt>
                <c:pt idx="84">
                  <c:v>5.7891400000000003E-2</c:v>
                </c:pt>
                <c:pt idx="85">
                  <c:v>1.102711E-2</c:v>
                </c:pt>
                <c:pt idx="86">
                  <c:v>8.77526E-3</c:v>
                </c:pt>
                <c:pt idx="87">
                  <c:v>1.8778678200000001</c:v>
                </c:pt>
                <c:pt idx="88">
                  <c:v>0.10164013</c:v>
                </c:pt>
                <c:pt idx="89">
                  <c:v>1.935535E-2</c:v>
                </c:pt>
                <c:pt idx="90">
                  <c:v>1.2312399999999999E-2</c:v>
                </c:pt>
                <c:pt idx="91">
                  <c:v>1.073123E-2</c:v>
                </c:pt>
                <c:pt idx="92">
                  <c:v>1.139313E-2</c:v>
                </c:pt>
                <c:pt idx="93">
                  <c:v>1.0651539999999999E-2</c:v>
                </c:pt>
                <c:pt idx="94">
                  <c:v>1.122855E-2</c:v>
                </c:pt>
                <c:pt idx="95">
                  <c:v>1.2839150000000001E-2</c:v>
                </c:pt>
                <c:pt idx="96">
                  <c:v>1.289117E-2</c:v>
                </c:pt>
                <c:pt idx="97">
                  <c:v>1.035549E-2</c:v>
                </c:pt>
                <c:pt idx="98">
                  <c:v>7.2796900000000001E-3</c:v>
                </c:pt>
                <c:pt idx="99">
                  <c:v>7.4027499999999996E-3</c:v>
                </c:pt>
                <c:pt idx="100">
                  <c:v>1.1532942100000001</c:v>
                </c:pt>
                <c:pt idx="101">
                  <c:v>0.71456712</c:v>
                </c:pt>
                <c:pt idx="102">
                  <c:v>4.2443979999999999E-2</c:v>
                </c:pt>
                <c:pt idx="103">
                  <c:v>6.2302199999999999E-3</c:v>
                </c:pt>
                <c:pt idx="104">
                  <c:v>1.0069413199999999</c:v>
                </c:pt>
                <c:pt idx="105">
                  <c:v>0.28130435999999998</c:v>
                </c:pt>
                <c:pt idx="106">
                  <c:v>3.4886524699999999</c:v>
                </c:pt>
                <c:pt idx="107">
                  <c:v>1.2633451200000001</c:v>
                </c:pt>
                <c:pt idx="108">
                  <c:v>0.99696684000000002</c:v>
                </c:pt>
                <c:pt idx="109">
                  <c:v>0.36600789</c:v>
                </c:pt>
                <c:pt idx="110">
                  <c:v>0.78679078999999996</c:v>
                </c:pt>
                <c:pt idx="111">
                  <c:v>0.29618054999999999</c:v>
                </c:pt>
                <c:pt idx="112">
                  <c:v>0.24411424000000001</c:v>
                </c:pt>
                <c:pt idx="113">
                  <c:v>0.22372681</c:v>
                </c:pt>
                <c:pt idx="114">
                  <c:v>0.27949569000000002</c:v>
                </c:pt>
                <c:pt idx="115">
                  <c:v>0.20995912999999999</c:v>
                </c:pt>
                <c:pt idx="116">
                  <c:v>0.25161284</c:v>
                </c:pt>
                <c:pt idx="117">
                  <c:v>0.16513638</c:v>
                </c:pt>
                <c:pt idx="118">
                  <c:v>0.15132267999999999</c:v>
                </c:pt>
                <c:pt idx="119">
                  <c:v>0.13999898999999999</c:v>
                </c:pt>
                <c:pt idx="120">
                  <c:v>0.12998657999999999</c:v>
                </c:pt>
                <c:pt idx="121">
                  <c:v>0.12503769000000001</c:v>
                </c:pt>
                <c:pt idx="122">
                  <c:v>0.12781559000000001</c:v>
                </c:pt>
                <c:pt idx="123">
                  <c:v>0.12814476</c:v>
                </c:pt>
                <c:pt idx="124">
                  <c:v>0.10367792000000001</c:v>
                </c:pt>
                <c:pt idx="125">
                  <c:v>9.5704919999999999E-2</c:v>
                </c:pt>
                <c:pt idx="126">
                  <c:v>8.9470040000000001E-2</c:v>
                </c:pt>
                <c:pt idx="127">
                  <c:v>8.449943E-2</c:v>
                </c:pt>
                <c:pt idx="128">
                  <c:v>8.514497E-2</c:v>
                </c:pt>
                <c:pt idx="129">
                  <c:v>2.4029328799999998</c:v>
                </c:pt>
                <c:pt idx="130">
                  <c:v>1.14717603</c:v>
                </c:pt>
                <c:pt idx="131">
                  <c:v>0.118893</c:v>
                </c:pt>
                <c:pt idx="132">
                  <c:v>7.1363800000000005E-2</c:v>
                </c:pt>
                <c:pt idx="133">
                  <c:v>7.0917460000000002E-2</c:v>
                </c:pt>
                <c:pt idx="134">
                  <c:v>6.3978439999999998E-2</c:v>
                </c:pt>
                <c:pt idx="135">
                  <c:v>9.0824150000000006E-2</c:v>
                </c:pt>
                <c:pt idx="136">
                  <c:v>0.13398349000000001</c:v>
                </c:pt>
                <c:pt idx="137">
                  <c:v>6.1442539999999997E-2</c:v>
                </c:pt>
                <c:pt idx="138">
                  <c:v>5.6975079999999997E-2</c:v>
                </c:pt>
                <c:pt idx="139">
                  <c:v>4.9675200000000003E-2</c:v>
                </c:pt>
                <c:pt idx="140">
                  <c:v>4.7904790000000003E-2</c:v>
                </c:pt>
                <c:pt idx="141">
                  <c:v>4.3703480000000003E-2</c:v>
                </c:pt>
                <c:pt idx="142">
                  <c:v>4.2385770000000003E-2</c:v>
                </c:pt>
                <c:pt idx="143">
                  <c:v>7.7302540000000003E-2</c:v>
                </c:pt>
                <c:pt idx="144">
                  <c:v>8.1097059999999999E-2</c:v>
                </c:pt>
                <c:pt idx="145">
                  <c:v>3.9335179999999997E-2</c:v>
                </c:pt>
                <c:pt idx="146">
                  <c:v>3.5683430000000002E-2</c:v>
                </c:pt>
                <c:pt idx="147">
                  <c:v>3.3361439999999999E-2</c:v>
                </c:pt>
                <c:pt idx="148">
                  <c:v>3.2601730000000002E-2</c:v>
                </c:pt>
                <c:pt idx="149">
                  <c:v>3.120363E-2</c:v>
                </c:pt>
                <c:pt idx="150">
                  <c:v>3.9742819999999998E-2</c:v>
                </c:pt>
                <c:pt idx="151">
                  <c:v>4.20263338</c:v>
                </c:pt>
                <c:pt idx="152">
                  <c:v>0.30199680000000001</c:v>
                </c:pt>
                <c:pt idx="153">
                  <c:v>7.6905920000000003E-2</c:v>
                </c:pt>
                <c:pt idx="154">
                  <c:v>6.8310339999999997E-2</c:v>
                </c:pt>
                <c:pt idx="155">
                  <c:v>6.4392430000000001E-2</c:v>
                </c:pt>
                <c:pt idx="156">
                  <c:v>6.2698970000000007E-2</c:v>
                </c:pt>
                <c:pt idx="157">
                  <c:v>6.2971379999999993E-2</c:v>
                </c:pt>
                <c:pt idx="158">
                  <c:v>5.9187480000000001E-2</c:v>
                </c:pt>
                <c:pt idx="159">
                  <c:v>5.206906E-2</c:v>
                </c:pt>
                <c:pt idx="160">
                  <c:v>4.9626919999999998E-2</c:v>
                </c:pt>
                <c:pt idx="161">
                  <c:v>4.781618E-2</c:v>
                </c:pt>
                <c:pt idx="162">
                  <c:v>4.5381369999999997E-2</c:v>
                </c:pt>
                <c:pt idx="163">
                  <c:v>4.4109460000000003E-2</c:v>
                </c:pt>
                <c:pt idx="164">
                  <c:v>4.5645070000000003E-2</c:v>
                </c:pt>
                <c:pt idx="165">
                  <c:v>0.32795179000000002</c:v>
                </c:pt>
                <c:pt idx="166">
                  <c:v>0.17836336999999999</c:v>
                </c:pt>
                <c:pt idx="167">
                  <c:v>0.33405184999999998</c:v>
                </c:pt>
                <c:pt idx="168">
                  <c:v>5.6689150000000001E-2</c:v>
                </c:pt>
                <c:pt idx="169">
                  <c:v>3.414735E-2</c:v>
                </c:pt>
                <c:pt idx="170">
                  <c:v>2.9916870000000002E-2</c:v>
                </c:pt>
                <c:pt idx="171">
                  <c:v>3.3036679999999999E-2</c:v>
                </c:pt>
                <c:pt idx="172">
                  <c:v>4.139462E-2</c:v>
                </c:pt>
                <c:pt idx="173">
                  <c:v>3.1213640000000001E-2</c:v>
                </c:pt>
                <c:pt idx="174">
                  <c:v>2.6574469999999999E-2</c:v>
                </c:pt>
                <c:pt idx="175">
                  <c:v>1.70199108</c:v>
                </c:pt>
                <c:pt idx="176">
                  <c:v>3.01811981</c:v>
                </c:pt>
                <c:pt idx="177">
                  <c:v>0.23094116000000001</c:v>
                </c:pt>
                <c:pt idx="178">
                  <c:v>6.2330610000000002E-2</c:v>
                </c:pt>
                <c:pt idx="179">
                  <c:v>5.7415790000000001E-2</c:v>
                </c:pt>
                <c:pt idx="180">
                  <c:v>5.5488500000000003E-2</c:v>
                </c:pt>
                <c:pt idx="181">
                  <c:v>0.39416897000000001</c:v>
                </c:pt>
                <c:pt idx="182">
                  <c:v>0.38137388</c:v>
                </c:pt>
                <c:pt idx="183">
                  <c:v>6.4261559999999995E-2</c:v>
                </c:pt>
                <c:pt idx="184">
                  <c:v>4.1739945399999998</c:v>
                </c:pt>
                <c:pt idx="185">
                  <c:v>2.11614418</c:v>
                </c:pt>
                <c:pt idx="186">
                  <c:v>0.41670981000000001</c:v>
                </c:pt>
                <c:pt idx="187">
                  <c:v>0.29020253000000001</c:v>
                </c:pt>
                <c:pt idx="188">
                  <c:v>0.26386969999999998</c:v>
                </c:pt>
                <c:pt idx="189">
                  <c:v>0.24646394999999999</c:v>
                </c:pt>
                <c:pt idx="190">
                  <c:v>0.22349294</c:v>
                </c:pt>
                <c:pt idx="191">
                  <c:v>0.21569186000000001</c:v>
                </c:pt>
                <c:pt idx="192">
                  <c:v>5.2309727700000002</c:v>
                </c:pt>
                <c:pt idx="193">
                  <c:v>0.92353748999999996</c:v>
                </c:pt>
                <c:pt idx="194">
                  <c:v>0.58994078999999999</c:v>
                </c:pt>
                <c:pt idx="195">
                  <c:v>0.52318001000000003</c:v>
                </c:pt>
                <c:pt idx="196">
                  <c:v>0.47585925000000001</c:v>
                </c:pt>
                <c:pt idx="197">
                  <c:v>0.47599914999999998</c:v>
                </c:pt>
                <c:pt idx="198">
                  <c:v>0.39853135000000001</c:v>
                </c:pt>
                <c:pt idx="199">
                  <c:v>0.37890252000000002</c:v>
                </c:pt>
                <c:pt idx="200">
                  <c:v>0.34370497</c:v>
                </c:pt>
                <c:pt idx="201">
                  <c:v>0.30453476000000002</c:v>
                </c:pt>
                <c:pt idx="202">
                  <c:v>0.27386685999999999</c:v>
                </c:pt>
                <c:pt idx="203">
                  <c:v>0.25217232000000001</c:v>
                </c:pt>
                <c:pt idx="204">
                  <c:v>8.3965949999999996</c:v>
                </c:pt>
                <c:pt idx="205">
                  <c:v>3.2233336000000001</c:v>
                </c:pt>
                <c:pt idx="206">
                  <c:v>2.21487546</c:v>
                </c:pt>
                <c:pt idx="207">
                  <c:v>4.1133503899999999</c:v>
                </c:pt>
                <c:pt idx="208">
                  <c:v>3.01111102</c:v>
                </c:pt>
                <c:pt idx="209">
                  <c:v>2.3234038400000001</c:v>
                </c:pt>
                <c:pt idx="210">
                  <c:v>4.3828826000000003</c:v>
                </c:pt>
                <c:pt idx="211">
                  <c:v>2.2731754799999999</c:v>
                </c:pt>
                <c:pt idx="212">
                  <c:v>2.0058045400000002</c:v>
                </c:pt>
                <c:pt idx="213">
                  <c:v>1.45035684</c:v>
                </c:pt>
                <c:pt idx="214">
                  <c:v>1.21822035</c:v>
                </c:pt>
                <c:pt idx="215">
                  <c:v>1.04329133</c:v>
                </c:pt>
                <c:pt idx="216">
                  <c:v>0.90789825000000002</c:v>
                </c:pt>
                <c:pt idx="217">
                  <c:v>1.5949229</c:v>
                </c:pt>
                <c:pt idx="218">
                  <c:v>0.97657006999999996</c:v>
                </c:pt>
                <c:pt idx="219">
                  <c:v>0.72004526999999996</c:v>
                </c:pt>
                <c:pt idx="220">
                  <c:v>0.60902339000000005</c:v>
                </c:pt>
                <c:pt idx="221">
                  <c:v>0.58369923000000001</c:v>
                </c:pt>
                <c:pt idx="222">
                  <c:v>0.47631859999999998</c:v>
                </c:pt>
                <c:pt idx="223">
                  <c:v>0.55884986999999997</c:v>
                </c:pt>
                <c:pt idx="224">
                  <c:v>3.7308921800000001</c:v>
                </c:pt>
                <c:pt idx="225">
                  <c:v>0.80499392999999997</c:v>
                </c:pt>
                <c:pt idx="226">
                  <c:v>0.45618424000000002</c:v>
                </c:pt>
                <c:pt idx="227">
                  <c:v>0.41640832999999999</c:v>
                </c:pt>
                <c:pt idx="228">
                  <c:v>0.38068320999999999</c:v>
                </c:pt>
                <c:pt idx="229">
                  <c:v>0.33862080999999999</c:v>
                </c:pt>
                <c:pt idx="230">
                  <c:v>0.30778836999999998</c:v>
                </c:pt>
                <c:pt idx="231">
                  <c:v>0.28462841999999999</c:v>
                </c:pt>
                <c:pt idx="232">
                  <c:v>0.26105633</c:v>
                </c:pt>
                <c:pt idx="233">
                  <c:v>0.24432461</c:v>
                </c:pt>
                <c:pt idx="234">
                  <c:v>0.25745496000000001</c:v>
                </c:pt>
                <c:pt idx="235">
                  <c:v>0.93561046999999997</c:v>
                </c:pt>
                <c:pt idx="236">
                  <c:v>0.24770707</c:v>
                </c:pt>
                <c:pt idx="237">
                  <c:v>0.19397779000000001</c:v>
                </c:pt>
                <c:pt idx="238">
                  <c:v>1.00522852</c:v>
                </c:pt>
                <c:pt idx="239">
                  <c:v>0.24312496</c:v>
                </c:pt>
                <c:pt idx="240">
                  <c:v>0.25046033000000001</c:v>
                </c:pt>
                <c:pt idx="241">
                  <c:v>0.23116189000000001</c:v>
                </c:pt>
                <c:pt idx="242">
                  <c:v>0.77682136999999996</c:v>
                </c:pt>
                <c:pt idx="243">
                  <c:v>0.17894594</c:v>
                </c:pt>
                <c:pt idx="244">
                  <c:v>0.82121949999999999</c:v>
                </c:pt>
                <c:pt idx="245">
                  <c:v>0.17006929000000001</c:v>
                </c:pt>
                <c:pt idx="246">
                  <c:v>0.11416676000000001</c:v>
                </c:pt>
                <c:pt idx="247">
                  <c:v>0.11124365999999999</c:v>
                </c:pt>
                <c:pt idx="248">
                  <c:v>0.10583887</c:v>
                </c:pt>
                <c:pt idx="249">
                  <c:v>9.6139630000000004E-2</c:v>
                </c:pt>
                <c:pt idx="250">
                  <c:v>1.1945098599999999</c:v>
                </c:pt>
                <c:pt idx="251">
                  <c:v>0.15640788</c:v>
                </c:pt>
                <c:pt idx="252">
                  <c:v>0.39086114999999999</c:v>
                </c:pt>
                <c:pt idx="253">
                  <c:v>0.50038028000000001</c:v>
                </c:pt>
                <c:pt idx="254">
                  <c:v>2.5029022699999999</c:v>
                </c:pt>
                <c:pt idx="255">
                  <c:v>0.35280082000000001</c:v>
                </c:pt>
                <c:pt idx="256">
                  <c:v>0.16181751999999999</c:v>
                </c:pt>
                <c:pt idx="257">
                  <c:v>0.14606115</c:v>
                </c:pt>
                <c:pt idx="258">
                  <c:v>0.13531013</c:v>
                </c:pt>
                <c:pt idx="259">
                  <c:v>0.12652409000000001</c:v>
                </c:pt>
                <c:pt idx="260">
                  <c:v>0.60101884999999999</c:v>
                </c:pt>
                <c:pt idx="261">
                  <c:v>0.37394091000000002</c:v>
                </c:pt>
                <c:pt idx="262">
                  <c:v>0.12576954000000001</c:v>
                </c:pt>
                <c:pt idx="263">
                  <c:v>9.8193020000000006E-2</c:v>
                </c:pt>
                <c:pt idx="264">
                  <c:v>9.4136209999999998E-2</c:v>
                </c:pt>
                <c:pt idx="265">
                  <c:v>9.3310809999999994E-2</c:v>
                </c:pt>
                <c:pt idx="266">
                  <c:v>8.7768470000000001E-2</c:v>
                </c:pt>
                <c:pt idx="267">
                  <c:v>9.1991089999999998E-2</c:v>
                </c:pt>
                <c:pt idx="268">
                  <c:v>8.4963380000000005E-2</c:v>
                </c:pt>
                <c:pt idx="269">
                  <c:v>0.11216223</c:v>
                </c:pt>
                <c:pt idx="270">
                  <c:v>1.9485770499999999</c:v>
                </c:pt>
                <c:pt idx="271">
                  <c:v>0.31550761999999999</c:v>
                </c:pt>
                <c:pt idx="272">
                  <c:v>8.3073999999999995E-2</c:v>
                </c:pt>
                <c:pt idx="273">
                  <c:v>6.1272989999999999E-2</c:v>
                </c:pt>
                <c:pt idx="274">
                  <c:v>6.8134810000000004E-2</c:v>
                </c:pt>
                <c:pt idx="275">
                  <c:v>5.5665640000000002E-2</c:v>
                </c:pt>
                <c:pt idx="276">
                  <c:v>5.2386519999999999E-2</c:v>
                </c:pt>
                <c:pt idx="277">
                  <c:v>5.0718609999999997E-2</c:v>
                </c:pt>
                <c:pt idx="278">
                  <c:v>4.9208410000000001E-2</c:v>
                </c:pt>
                <c:pt idx="279">
                  <c:v>4.716157E-2</c:v>
                </c:pt>
                <c:pt idx="280">
                  <c:v>4.5153279999999997E-2</c:v>
                </c:pt>
                <c:pt idx="281">
                  <c:v>4.4600670000000002E-2</c:v>
                </c:pt>
                <c:pt idx="282">
                  <c:v>4.1848900000000001E-2</c:v>
                </c:pt>
                <c:pt idx="283">
                  <c:v>3.9891370000000002E-2</c:v>
                </c:pt>
                <c:pt idx="284">
                  <c:v>3.9355939999999999E-2</c:v>
                </c:pt>
                <c:pt idx="285">
                  <c:v>3.9743359999999998E-2</c:v>
                </c:pt>
                <c:pt idx="286">
                  <c:v>3.6867299999999999E-2</c:v>
                </c:pt>
                <c:pt idx="287">
                  <c:v>3.4791019999999999E-2</c:v>
                </c:pt>
                <c:pt idx="288">
                  <c:v>3.701629E-2</c:v>
                </c:pt>
                <c:pt idx="289">
                  <c:v>3.5417589999999999E-2</c:v>
                </c:pt>
                <c:pt idx="290">
                  <c:v>3.0968559999999999E-2</c:v>
                </c:pt>
                <c:pt idx="291">
                  <c:v>3.028283E-2</c:v>
                </c:pt>
                <c:pt idx="292">
                  <c:v>4.5588570000000002E-2</c:v>
                </c:pt>
                <c:pt idx="293">
                  <c:v>0.66021209999999997</c:v>
                </c:pt>
                <c:pt idx="294">
                  <c:v>6.6276650000000006E-2</c:v>
                </c:pt>
                <c:pt idx="295">
                  <c:v>2.7599410000000001E-2</c:v>
                </c:pt>
                <c:pt idx="296">
                  <c:v>2.509511E-2</c:v>
                </c:pt>
                <c:pt idx="297">
                  <c:v>2.388243E-2</c:v>
                </c:pt>
                <c:pt idx="298">
                  <c:v>2.296511E-2</c:v>
                </c:pt>
                <c:pt idx="299">
                  <c:v>2.6027870000000002E-2</c:v>
                </c:pt>
                <c:pt idx="300">
                  <c:v>2.5648460000000001E-2</c:v>
                </c:pt>
                <c:pt idx="301">
                  <c:v>0.90188915000000003</c:v>
                </c:pt>
                <c:pt idx="302">
                  <c:v>0.45006122999999998</c:v>
                </c:pt>
                <c:pt idx="303">
                  <c:v>0.11753932</c:v>
                </c:pt>
                <c:pt idx="304">
                  <c:v>2.5750209999999999E-2</c:v>
                </c:pt>
                <c:pt idx="305">
                  <c:v>2.7940650000000001E-2</c:v>
                </c:pt>
                <c:pt idx="306">
                  <c:v>1.917083E-2</c:v>
                </c:pt>
                <c:pt idx="307">
                  <c:v>1.7050630000000001E-2</c:v>
                </c:pt>
                <c:pt idx="308">
                  <c:v>9.8252649999999997E-2</c:v>
                </c:pt>
                <c:pt idx="309">
                  <c:v>2.1417200000000001E-2</c:v>
                </c:pt>
                <c:pt idx="310">
                  <c:v>0.13339434999999999</c:v>
                </c:pt>
                <c:pt idx="311">
                  <c:v>0.41771773000000001</c:v>
                </c:pt>
                <c:pt idx="312">
                  <c:v>3.9592240000000001E-2</c:v>
                </c:pt>
                <c:pt idx="313">
                  <c:v>1.670816E-2</c:v>
                </c:pt>
                <c:pt idx="314">
                  <c:v>1.509477E-2</c:v>
                </c:pt>
                <c:pt idx="315">
                  <c:v>1.404683E-2</c:v>
                </c:pt>
                <c:pt idx="316">
                  <c:v>1.285705E-2</c:v>
                </c:pt>
                <c:pt idx="317">
                  <c:v>1.236838E-2</c:v>
                </c:pt>
                <c:pt idx="318">
                  <c:v>1.371883E-2</c:v>
                </c:pt>
                <c:pt idx="319">
                  <c:v>1.226145E-2</c:v>
                </c:pt>
                <c:pt idx="320">
                  <c:v>1.023863E-2</c:v>
                </c:pt>
                <c:pt idx="321">
                  <c:v>9.8946599999999996E-3</c:v>
                </c:pt>
                <c:pt idx="322">
                  <c:v>1.03567E-2</c:v>
                </c:pt>
                <c:pt idx="323">
                  <c:v>8.9839199999999994E-3</c:v>
                </c:pt>
                <c:pt idx="324">
                  <c:v>8.6556600000000008E-3</c:v>
                </c:pt>
                <c:pt idx="325">
                  <c:v>8.5749899999999993E-3</c:v>
                </c:pt>
                <c:pt idx="326">
                  <c:v>0.62644321000000003</c:v>
                </c:pt>
                <c:pt idx="327">
                  <c:v>1.4966278099999999</c:v>
                </c:pt>
                <c:pt idx="328">
                  <c:v>0.38824794000000001</c:v>
                </c:pt>
                <c:pt idx="329">
                  <c:v>2.6330949999999999E-2</c:v>
                </c:pt>
                <c:pt idx="330">
                  <c:v>1.3567485800000001</c:v>
                </c:pt>
                <c:pt idx="331">
                  <c:v>0.13759062</c:v>
                </c:pt>
                <c:pt idx="332">
                  <c:v>0.35367289000000002</c:v>
                </c:pt>
                <c:pt idx="333">
                  <c:v>2.616947E-2</c:v>
                </c:pt>
                <c:pt idx="334">
                  <c:v>1.5642260000000002E-2</c:v>
                </c:pt>
                <c:pt idx="335">
                  <c:v>1.550057E-2</c:v>
                </c:pt>
                <c:pt idx="336">
                  <c:v>7.6442799999999998E-3</c:v>
                </c:pt>
                <c:pt idx="337">
                  <c:v>7.7173900000000002E-3</c:v>
                </c:pt>
                <c:pt idx="338">
                  <c:v>7.3540300000000001E-3</c:v>
                </c:pt>
                <c:pt idx="339">
                  <c:v>7.3369400000000001E-3</c:v>
                </c:pt>
                <c:pt idx="340">
                  <c:v>6.9098900000000001E-3</c:v>
                </c:pt>
                <c:pt idx="341">
                  <c:v>6.7205399999999997E-3</c:v>
                </c:pt>
                <c:pt idx="342">
                  <c:v>6.2244500000000003E-3</c:v>
                </c:pt>
                <c:pt idx="343">
                  <c:v>6.39821E-2</c:v>
                </c:pt>
                <c:pt idx="344">
                  <c:v>7.4243699999999996E-3</c:v>
                </c:pt>
                <c:pt idx="345">
                  <c:v>5.46709E-3</c:v>
                </c:pt>
                <c:pt idx="346">
                  <c:v>5.3678600000000003E-3</c:v>
                </c:pt>
                <c:pt idx="347">
                  <c:v>5.2877699999999998E-3</c:v>
                </c:pt>
                <c:pt idx="348">
                  <c:v>5.3760099999999996E-3</c:v>
                </c:pt>
                <c:pt idx="349">
                  <c:v>5.3825000000000001E-3</c:v>
                </c:pt>
                <c:pt idx="350">
                  <c:v>5.2983199999999996E-3</c:v>
                </c:pt>
                <c:pt idx="351">
                  <c:v>5.1382099999999998E-3</c:v>
                </c:pt>
                <c:pt idx="352">
                  <c:v>4.9169799999999996E-3</c:v>
                </c:pt>
                <c:pt idx="353">
                  <c:v>4.9428600000000003E-3</c:v>
                </c:pt>
                <c:pt idx="354">
                  <c:v>4.0635999999999997E-3</c:v>
                </c:pt>
                <c:pt idx="355">
                  <c:v>3.9369899999999996E-3</c:v>
                </c:pt>
                <c:pt idx="356">
                  <c:v>2.5545199999999998E-3</c:v>
                </c:pt>
                <c:pt idx="357">
                  <c:v>2.64087E-3</c:v>
                </c:pt>
                <c:pt idx="358">
                  <c:v>2.6533899999999998E-3</c:v>
                </c:pt>
                <c:pt idx="359">
                  <c:v>2.60297E-3</c:v>
                </c:pt>
                <c:pt idx="360">
                  <c:v>2.0775899999999998E-3</c:v>
                </c:pt>
                <c:pt idx="361">
                  <c:v>1.9754999999999998E-3</c:v>
                </c:pt>
                <c:pt idx="362">
                  <c:v>1.80039E-3</c:v>
                </c:pt>
                <c:pt idx="363">
                  <c:v>1.65507E-3</c:v>
                </c:pt>
                <c:pt idx="364">
                  <c:v>1.74329E-3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371520"/>
        <c:axId val="251373824"/>
      </c:lineChart>
      <c:dateAx>
        <c:axId val="25137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373824"/>
        <c:crosses val="autoZero"/>
        <c:auto val="1"/>
        <c:lblOffset val="100"/>
        <c:baseTimeUnit val="days"/>
      </c:dateAx>
      <c:valAx>
        <c:axId val="251373824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371520"/>
        <c:crosses val="autoZero"/>
        <c:crossBetween val="between"/>
      </c:valAx>
      <c:valAx>
        <c:axId val="251376000"/>
        <c:scaling>
          <c:orientation val="maxMin"/>
          <c:max val="3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Precipitation (mm)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377920"/>
        <c:crosses val="max"/>
        <c:crossBetween val="between"/>
      </c:valAx>
      <c:dateAx>
        <c:axId val="2513779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51376000"/>
        <c:crosses val="autoZero"/>
        <c:auto val="1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7177791760911096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泥沙模拟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sim_obs!$L$1</c:f>
              <c:strCache>
                <c:ptCount val="1"/>
                <c:pt idx="0">
                  <c:v>Sed_obs (tons)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sim_obs!$L$2:$L$731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865344"/>
        <c:axId val="251872000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sim_obs!$K$1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sim_obs!#REF!</c:f>
            </c:multiLvlStrRef>
          </c:cat>
          <c:val>
            <c:numRef>
              <c:f>sim_obs!$K$2:$K$731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1.424903</c:v>
                </c:pt>
                <c:pt idx="604">
                  <c:v>1.341869</c:v>
                </c:pt>
                <c:pt idx="605">
                  <c:v>0.97827699999999995</c:v>
                </c:pt>
                <c:pt idx="606">
                  <c:v>0.53270399999999996</c:v>
                </c:pt>
                <c:pt idx="607">
                  <c:v>1.4008670000000001</c:v>
                </c:pt>
                <c:pt idx="608">
                  <c:v>0.69722649999999997</c:v>
                </c:pt>
                <c:pt idx="609">
                  <c:v>0.95392840000000001</c:v>
                </c:pt>
                <c:pt idx="610">
                  <c:v>1.951208667</c:v>
                </c:pt>
                <c:pt idx="611">
                  <c:v>1.0942112500000001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0.42163600000000001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6.4452499999999997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884288"/>
        <c:axId val="251873920"/>
      </c:barChart>
      <c:lineChart>
        <c:grouping val="standard"/>
        <c:varyColors val="0"/>
        <c:ser>
          <c:idx val="2"/>
          <c:order val="2"/>
          <c:tx>
            <c:strRef>
              <c:f>sim_obs!$D$1</c:f>
              <c:strCache>
                <c:ptCount val="1"/>
                <c:pt idx="0">
                  <c:v>Sed_sim (tons)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sim_obs!$D$2:$D$731</c:f>
              <c:numCache>
                <c:formatCode>General</c:formatCode>
                <c:ptCount val="7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9.1080899999999994E-6</c:v>
                </c:pt>
                <c:pt idx="366">
                  <c:v>9.2240299999999988E-6</c:v>
                </c:pt>
                <c:pt idx="367">
                  <c:v>8.5251100000000015E-6</c:v>
                </c:pt>
                <c:pt idx="368">
                  <c:v>6.6155075999999998E-3</c:v>
                </c:pt>
                <c:pt idx="369">
                  <c:v>3.3297645999999997E-4</c:v>
                </c:pt>
                <c:pt idx="370">
                  <c:v>1.0778676E-4</c:v>
                </c:pt>
                <c:pt idx="371">
                  <c:v>3.8640872960000003E-2</c:v>
                </c:pt>
                <c:pt idx="372">
                  <c:v>3.6899734500000003E-2</c:v>
                </c:pt>
                <c:pt idx="373">
                  <c:v>1.60257483E-3</c:v>
                </c:pt>
                <c:pt idx="374">
                  <c:v>5.2197647000000002E-4</c:v>
                </c:pt>
                <c:pt idx="375">
                  <c:v>4.5773202E-4</c:v>
                </c:pt>
                <c:pt idx="376">
                  <c:v>4.2845254999999998E-4</c:v>
                </c:pt>
                <c:pt idx="377">
                  <c:v>4.0572432000000002E-4</c:v>
                </c:pt>
                <c:pt idx="378">
                  <c:v>3.8295862000000005E-4</c:v>
                </c:pt>
                <c:pt idx="379">
                  <c:v>3.6244564999999998E-4</c:v>
                </c:pt>
                <c:pt idx="380">
                  <c:v>3.4336671000000004E-4</c:v>
                </c:pt>
                <c:pt idx="381">
                  <c:v>3.2554044999999997E-4</c:v>
                </c:pt>
                <c:pt idx="382">
                  <c:v>3.1219465000000002E-4</c:v>
                </c:pt>
                <c:pt idx="383">
                  <c:v>2.9512366999999998E-4</c:v>
                </c:pt>
                <c:pt idx="384">
                  <c:v>2.8039660999999998E-4</c:v>
                </c:pt>
                <c:pt idx="385">
                  <c:v>2.6787058000000004E-4</c:v>
                </c:pt>
                <c:pt idx="386">
                  <c:v>2.5534203999999998E-4</c:v>
                </c:pt>
                <c:pt idx="387">
                  <c:v>2.4259699999999999E-4</c:v>
                </c:pt>
                <c:pt idx="388">
                  <c:v>2.3241692999999999E-4</c:v>
                </c:pt>
                <c:pt idx="389">
                  <c:v>2.2401236999999998E-4</c:v>
                </c:pt>
                <c:pt idx="390">
                  <c:v>2.1335304999999999E-4</c:v>
                </c:pt>
                <c:pt idx="391">
                  <c:v>2.0563406999999999E-4</c:v>
                </c:pt>
                <c:pt idx="392">
                  <c:v>1.9757695000000001E-4</c:v>
                </c:pt>
                <c:pt idx="393">
                  <c:v>4.3083591460000001E-2</c:v>
                </c:pt>
                <c:pt idx="394">
                  <c:v>1.5426234E-3</c:v>
                </c:pt>
                <c:pt idx="395">
                  <c:v>2.2607163999999999E-4</c:v>
                </c:pt>
                <c:pt idx="396">
                  <c:v>1.7710902E-4</c:v>
                </c:pt>
                <c:pt idx="397">
                  <c:v>1.6821813999999999E-4</c:v>
                </c:pt>
                <c:pt idx="398">
                  <c:v>6.8960003900000004E-3</c:v>
                </c:pt>
                <c:pt idx="399">
                  <c:v>3.2448214E-4</c:v>
                </c:pt>
                <c:pt idx="400">
                  <c:v>3.1729755399999997E-2</c:v>
                </c:pt>
                <c:pt idx="401">
                  <c:v>5.3394969940000002E-2</c:v>
                </c:pt>
                <c:pt idx="402">
                  <c:v>1.66779411E-3</c:v>
                </c:pt>
                <c:pt idx="403">
                  <c:v>1.8948597999999999E-4</c:v>
                </c:pt>
                <c:pt idx="404">
                  <c:v>1.3988738E-4</c:v>
                </c:pt>
                <c:pt idx="405">
                  <c:v>1.3411688999999998E-4</c:v>
                </c:pt>
                <c:pt idx="406">
                  <c:v>1.2999868E-4</c:v>
                </c:pt>
                <c:pt idx="407">
                  <c:v>1.2611066000000002E-4</c:v>
                </c:pt>
                <c:pt idx="408">
                  <c:v>2.8181974409999998E-2</c:v>
                </c:pt>
                <c:pt idx="409">
                  <c:v>8.3992428E-4</c:v>
                </c:pt>
                <c:pt idx="410">
                  <c:v>1.2362402999999998E-4</c:v>
                </c:pt>
                <c:pt idx="411">
                  <c:v>2.9318037030000001E-2</c:v>
                </c:pt>
                <c:pt idx="412">
                  <c:v>3.0985918049999998E-2</c:v>
                </c:pt>
                <c:pt idx="413">
                  <c:v>1.402371979E-2</c:v>
                </c:pt>
                <c:pt idx="414">
                  <c:v>2.6055450440000003E-2</c:v>
                </c:pt>
                <c:pt idx="415">
                  <c:v>4.3720550500000004E-3</c:v>
                </c:pt>
                <c:pt idx="416">
                  <c:v>2.9075519999999999E-3</c:v>
                </c:pt>
                <c:pt idx="417">
                  <c:v>1.4724886E-4</c:v>
                </c:pt>
                <c:pt idx="418">
                  <c:v>8.4655179999999994E-5</c:v>
                </c:pt>
                <c:pt idx="419">
                  <c:v>1.8254640580000002E-2</c:v>
                </c:pt>
                <c:pt idx="420">
                  <c:v>4.2559505459999994E-2</c:v>
                </c:pt>
                <c:pt idx="421">
                  <c:v>1.2711957700000001E-3</c:v>
                </c:pt>
                <c:pt idx="422">
                  <c:v>6.7092552190000002E-2</c:v>
                </c:pt>
                <c:pt idx="423">
                  <c:v>6.1248718259999994E-2</c:v>
                </c:pt>
                <c:pt idx="424">
                  <c:v>1.4661304469999999E-2</c:v>
                </c:pt>
                <c:pt idx="425">
                  <c:v>4.6784927999999996E-4</c:v>
                </c:pt>
                <c:pt idx="426">
                  <c:v>8.7778810000000001E-5</c:v>
                </c:pt>
                <c:pt idx="427">
                  <c:v>7.446714E-5</c:v>
                </c:pt>
                <c:pt idx="428">
                  <c:v>7.2340709999999997E-5</c:v>
                </c:pt>
                <c:pt idx="429">
                  <c:v>7.494696000000001E-5</c:v>
                </c:pt>
                <c:pt idx="430">
                  <c:v>7.3029470000000001E-5</c:v>
                </c:pt>
                <c:pt idx="431">
                  <c:v>7.0193460000000002E-5</c:v>
                </c:pt>
                <c:pt idx="432">
                  <c:v>6.2516680000000003E-5</c:v>
                </c:pt>
                <c:pt idx="433">
                  <c:v>5.9310750000000005E-5</c:v>
                </c:pt>
                <c:pt idx="434">
                  <c:v>8.4467620799999997E-3</c:v>
                </c:pt>
                <c:pt idx="435">
                  <c:v>5.5775604200000006E-3</c:v>
                </c:pt>
                <c:pt idx="436">
                  <c:v>1.9795081E-4</c:v>
                </c:pt>
                <c:pt idx="437">
                  <c:v>5.517539E-5</c:v>
                </c:pt>
                <c:pt idx="438">
                  <c:v>4.8630359999999998E-5</c:v>
                </c:pt>
                <c:pt idx="439">
                  <c:v>4.614172E-5</c:v>
                </c:pt>
                <c:pt idx="440">
                  <c:v>4.1989449999999998E-5</c:v>
                </c:pt>
                <c:pt idx="441">
                  <c:v>3.0341367699999997E-3</c:v>
                </c:pt>
                <c:pt idx="442">
                  <c:v>2.2417717000000003E-3</c:v>
                </c:pt>
                <c:pt idx="443">
                  <c:v>9.7108970000000006E-5</c:v>
                </c:pt>
                <c:pt idx="444">
                  <c:v>4.1790050000000001E-5</c:v>
                </c:pt>
                <c:pt idx="445">
                  <c:v>3.7228749999999995E-5</c:v>
                </c:pt>
                <c:pt idx="446">
                  <c:v>4.0001879999999999E-5</c:v>
                </c:pt>
                <c:pt idx="447">
                  <c:v>4.8848161699999995E-3</c:v>
                </c:pt>
                <c:pt idx="448">
                  <c:v>4.9754833220000003E-2</c:v>
                </c:pt>
                <c:pt idx="449">
                  <c:v>4.4376163499999996E-3</c:v>
                </c:pt>
                <c:pt idx="450">
                  <c:v>1.2773331E-4</c:v>
                </c:pt>
                <c:pt idx="451">
                  <c:v>2.7058680000000001E-5</c:v>
                </c:pt>
                <c:pt idx="452">
                  <c:v>0.14428926086000002</c:v>
                </c:pt>
                <c:pt idx="453">
                  <c:v>3.6407656700000002E-3</c:v>
                </c:pt>
                <c:pt idx="454">
                  <c:v>1.1150683E-4</c:v>
                </c:pt>
                <c:pt idx="455">
                  <c:v>3.1247870000000001E-5</c:v>
                </c:pt>
                <c:pt idx="456">
                  <c:v>2.3911180000000001E-5</c:v>
                </c:pt>
                <c:pt idx="457">
                  <c:v>2.7185939999999999E-5</c:v>
                </c:pt>
                <c:pt idx="458">
                  <c:v>2.3559329999999999E-5</c:v>
                </c:pt>
                <c:pt idx="459">
                  <c:v>2.6735649999999999E-5</c:v>
                </c:pt>
                <c:pt idx="460">
                  <c:v>2.9785859999999999E-5</c:v>
                </c:pt>
                <c:pt idx="461">
                  <c:v>2.9945639999999999E-5</c:v>
                </c:pt>
                <c:pt idx="462">
                  <c:v>2.2992470000000002E-5</c:v>
                </c:pt>
                <c:pt idx="463">
                  <c:v>1.7685000000000001E-5</c:v>
                </c:pt>
                <c:pt idx="464">
                  <c:v>1.771448E-5</c:v>
                </c:pt>
                <c:pt idx="465">
                  <c:v>8.8644348140000009E-2</c:v>
                </c:pt>
                <c:pt idx="466">
                  <c:v>5.6876224520000004E-2</c:v>
                </c:pt>
                <c:pt idx="467">
                  <c:v>1.4759975700000001E-3</c:v>
                </c:pt>
                <c:pt idx="468">
                  <c:v>4.340691E-5</c:v>
                </c:pt>
                <c:pt idx="469">
                  <c:v>7.7403182979999999E-2</c:v>
                </c:pt>
                <c:pt idx="470">
                  <c:v>2.3424823759999998E-2</c:v>
                </c:pt>
                <c:pt idx="471">
                  <c:v>0.26841165160999997</c:v>
                </c:pt>
                <c:pt idx="472">
                  <c:v>0.10304714203</c:v>
                </c:pt>
                <c:pt idx="473">
                  <c:v>7.8654869079999995E-2</c:v>
                </c:pt>
                <c:pt idx="474">
                  <c:v>2.8196036800000003E-3</c:v>
                </c:pt>
                <c:pt idx="475">
                  <c:v>6.106789017E-2</c:v>
                </c:pt>
                <c:pt idx="476">
                  <c:v>3.0262997199999998E-3</c:v>
                </c:pt>
                <c:pt idx="477">
                  <c:v>5.3265131000000004E-4</c:v>
                </c:pt>
                <c:pt idx="478">
                  <c:v>4.0898137999999999E-4</c:v>
                </c:pt>
                <c:pt idx="479">
                  <c:v>2.18964138E-2</c:v>
                </c:pt>
                <c:pt idx="480">
                  <c:v>1.6654497149999999E-2</c:v>
                </c:pt>
                <c:pt idx="481">
                  <c:v>1.973194122E-2</c:v>
                </c:pt>
                <c:pt idx="482">
                  <c:v>7.8206122000000001E-4</c:v>
                </c:pt>
                <c:pt idx="483">
                  <c:v>2.9167103999999997E-4</c:v>
                </c:pt>
                <c:pt idx="484">
                  <c:v>2.5986134999999997E-4</c:v>
                </c:pt>
                <c:pt idx="485">
                  <c:v>2.4186577E-4</c:v>
                </c:pt>
                <c:pt idx="486">
                  <c:v>2.3239467999999999E-4</c:v>
                </c:pt>
                <c:pt idx="487">
                  <c:v>1.49924743E-3</c:v>
                </c:pt>
                <c:pt idx="488">
                  <c:v>1.0119250299999999E-2</c:v>
                </c:pt>
                <c:pt idx="489">
                  <c:v>4.3790342999999997E-4</c:v>
                </c:pt>
                <c:pt idx="490">
                  <c:v>1.8672605999999999E-4</c:v>
                </c:pt>
                <c:pt idx="491">
                  <c:v>1.6953133000000001E-4</c:v>
                </c:pt>
                <c:pt idx="492">
                  <c:v>1.6038262999999999E-4</c:v>
                </c:pt>
                <c:pt idx="493">
                  <c:v>1.6046883E-4</c:v>
                </c:pt>
                <c:pt idx="494">
                  <c:v>0.18473419189000001</c:v>
                </c:pt>
                <c:pt idx="495">
                  <c:v>9.2224746699999999E-2</c:v>
                </c:pt>
                <c:pt idx="496">
                  <c:v>2.5637998599999999E-3</c:v>
                </c:pt>
                <c:pt idx="497">
                  <c:v>1.9120872E-4</c:v>
                </c:pt>
                <c:pt idx="498">
                  <c:v>1.3605628999999999E-4</c:v>
                </c:pt>
                <c:pt idx="499">
                  <c:v>1.2311426999999999E-4</c:v>
                </c:pt>
                <c:pt idx="500">
                  <c:v>7.1477274900000002E-3</c:v>
                </c:pt>
                <c:pt idx="501">
                  <c:v>1.0506194109999999E-2</c:v>
                </c:pt>
                <c:pt idx="502">
                  <c:v>3.8535955999999998E-4</c:v>
                </c:pt>
                <c:pt idx="503">
                  <c:v>1.1637038E-4</c:v>
                </c:pt>
                <c:pt idx="504">
                  <c:v>9.7371369999999999E-5</c:v>
                </c:pt>
                <c:pt idx="505">
                  <c:v>9.3603870000000012E-5</c:v>
                </c:pt>
                <c:pt idx="506">
                  <c:v>8.623727E-5</c:v>
                </c:pt>
                <c:pt idx="507">
                  <c:v>8.353525000000001E-5</c:v>
                </c:pt>
                <c:pt idx="508">
                  <c:v>6.0739002199999993E-3</c:v>
                </c:pt>
                <c:pt idx="509">
                  <c:v>6.4245610199999996E-3</c:v>
                </c:pt>
                <c:pt idx="510">
                  <c:v>2.3726535000000002E-4</c:v>
                </c:pt>
                <c:pt idx="511">
                  <c:v>7.528488E-5</c:v>
                </c:pt>
                <c:pt idx="512">
                  <c:v>6.7193720000000001E-5</c:v>
                </c:pt>
                <c:pt idx="513">
                  <c:v>6.5482940000000006E-5</c:v>
                </c:pt>
                <c:pt idx="514">
                  <c:v>6.2937720000000007E-5</c:v>
                </c:pt>
                <c:pt idx="515">
                  <c:v>3.1727974400000002E-3</c:v>
                </c:pt>
                <c:pt idx="516">
                  <c:v>0.32286633301000001</c:v>
                </c:pt>
                <c:pt idx="517">
                  <c:v>9.0328149799999997E-3</c:v>
                </c:pt>
                <c:pt idx="518">
                  <c:v>3.343628E-4</c:v>
                </c:pt>
                <c:pt idx="519">
                  <c:v>1.3355813999999999E-4</c:v>
                </c:pt>
                <c:pt idx="520">
                  <c:v>1.2242114000000001E-4</c:v>
                </c:pt>
                <c:pt idx="521">
                  <c:v>1.1907006E-4</c:v>
                </c:pt>
                <c:pt idx="522">
                  <c:v>1.190497E-4</c:v>
                </c:pt>
                <c:pt idx="523">
                  <c:v>1.1272745000000001E-4</c:v>
                </c:pt>
                <c:pt idx="524">
                  <c:v>1.0080187000000001E-4</c:v>
                </c:pt>
                <c:pt idx="525">
                  <c:v>9.617645E-5</c:v>
                </c:pt>
                <c:pt idx="526">
                  <c:v>9.2802939999999995E-5</c:v>
                </c:pt>
                <c:pt idx="527">
                  <c:v>8.8477689999999994E-5</c:v>
                </c:pt>
                <c:pt idx="528">
                  <c:v>8.599434E-5</c:v>
                </c:pt>
                <c:pt idx="529">
                  <c:v>8.8068289999999991E-5</c:v>
                </c:pt>
                <c:pt idx="530">
                  <c:v>2.532565308E-2</c:v>
                </c:pt>
                <c:pt idx="531">
                  <c:v>1.4319255829999999E-2</c:v>
                </c:pt>
                <c:pt idx="532">
                  <c:v>2.6007381440000001E-2</c:v>
                </c:pt>
                <c:pt idx="533">
                  <c:v>8.3340900999999998E-4</c:v>
                </c:pt>
                <c:pt idx="534">
                  <c:v>8.9196990000000006E-5</c:v>
                </c:pt>
                <c:pt idx="535">
                  <c:v>6.1392149999999995E-5</c:v>
                </c:pt>
                <c:pt idx="536">
                  <c:v>6.5362420000000004E-5</c:v>
                </c:pt>
                <c:pt idx="537">
                  <c:v>3.3027858699999999E-3</c:v>
                </c:pt>
                <c:pt idx="538">
                  <c:v>1.3029166000000001E-4</c:v>
                </c:pt>
                <c:pt idx="539">
                  <c:v>5.5718749999999996E-5</c:v>
                </c:pt>
                <c:pt idx="540">
                  <c:v>0.13081188965000001</c:v>
                </c:pt>
                <c:pt idx="541">
                  <c:v>0.23464050292999999</c:v>
                </c:pt>
                <c:pt idx="542">
                  <c:v>8.3656845099999988E-3</c:v>
                </c:pt>
                <c:pt idx="543">
                  <c:v>3.7453222E-4</c:v>
                </c:pt>
                <c:pt idx="544">
                  <c:v>1.4413533E-4</c:v>
                </c:pt>
                <c:pt idx="545">
                  <c:v>1.3365737000000001E-4</c:v>
                </c:pt>
                <c:pt idx="546">
                  <c:v>3.042653465E-2</c:v>
                </c:pt>
                <c:pt idx="547">
                  <c:v>3.00089035E-2</c:v>
                </c:pt>
                <c:pt idx="548">
                  <c:v>9.6649991999999991E-4</c:v>
                </c:pt>
                <c:pt idx="549">
                  <c:v>0.32070050049000004</c:v>
                </c:pt>
                <c:pt idx="550">
                  <c:v>0.16961125182999998</c:v>
                </c:pt>
                <c:pt idx="551">
                  <c:v>6.0500960399999994E-3</c:v>
                </c:pt>
                <c:pt idx="552">
                  <c:v>9.2816317000000005E-4</c:v>
                </c:pt>
                <c:pt idx="553">
                  <c:v>6.9561212999999999E-4</c:v>
                </c:pt>
                <c:pt idx="554">
                  <c:v>6.4165932000000007E-4</c:v>
                </c:pt>
                <c:pt idx="555">
                  <c:v>5.8473443999999992E-4</c:v>
                </c:pt>
                <c:pt idx="556">
                  <c:v>5.5750840999999995E-4</c:v>
                </c:pt>
                <c:pt idx="557">
                  <c:v>0.40211746215999999</c:v>
                </c:pt>
                <c:pt idx="558">
                  <c:v>1.346647739E-2</c:v>
                </c:pt>
                <c:pt idx="559">
                  <c:v>1.63930571E-3</c:v>
                </c:pt>
                <c:pt idx="560">
                  <c:v>1.1490364099999999E-3</c:v>
                </c:pt>
                <c:pt idx="561">
                  <c:v>1.0362850400000001E-3</c:v>
                </c:pt>
                <c:pt idx="562">
                  <c:v>6.1365113300000003E-3</c:v>
                </c:pt>
                <c:pt idx="563">
                  <c:v>1.3615809699999998E-3</c:v>
                </c:pt>
                <c:pt idx="564">
                  <c:v>2.9817386630000001E-2</c:v>
                </c:pt>
                <c:pt idx="565">
                  <c:v>2.7084316250000001E-2</c:v>
                </c:pt>
                <c:pt idx="566">
                  <c:v>2.179499817E-2</c:v>
                </c:pt>
                <c:pt idx="567">
                  <c:v>1.03402007E-3</c:v>
                </c:pt>
                <c:pt idx="568">
                  <c:v>5.7050586000000005E-4</c:v>
                </c:pt>
                <c:pt idx="569">
                  <c:v>0.64527764893000006</c:v>
                </c:pt>
                <c:pt idx="570">
                  <c:v>0.16513850402999999</c:v>
                </c:pt>
                <c:pt idx="571">
                  <c:v>1.0698088650000001E-2</c:v>
                </c:pt>
                <c:pt idx="572">
                  <c:v>0.31951916504</c:v>
                </c:pt>
                <c:pt idx="573">
                  <c:v>1.439813995E-2</c:v>
                </c:pt>
                <c:pt idx="574">
                  <c:v>5.0816402399999992E-3</c:v>
                </c:pt>
                <c:pt idx="575">
                  <c:v>0.34039953613000001</c:v>
                </c:pt>
                <c:pt idx="576">
                  <c:v>6.1702110290000001E-2</c:v>
                </c:pt>
                <c:pt idx="577">
                  <c:v>0.15778047179999999</c:v>
                </c:pt>
                <c:pt idx="578">
                  <c:v>7.4365057899999998E-3</c:v>
                </c:pt>
                <c:pt idx="579">
                  <c:v>2.79893613E-3</c:v>
                </c:pt>
                <c:pt idx="580">
                  <c:v>2.2969176799999998E-3</c:v>
                </c:pt>
                <c:pt idx="581">
                  <c:v>2.0001726199999998E-3</c:v>
                </c:pt>
                <c:pt idx="582">
                  <c:v>0.12401914978</c:v>
                </c:pt>
                <c:pt idx="583">
                  <c:v>7.7717323300000002E-2</c:v>
                </c:pt>
                <c:pt idx="584">
                  <c:v>5.6957893369999998E-2</c:v>
                </c:pt>
                <c:pt idx="585">
                  <c:v>4.8014713290000004E-2</c:v>
                </c:pt>
                <c:pt idx="586">
                  <c:v>4.5888355259999999E-2</c:v>
                </c:pt>
                <c:pt idx="587">
                  <c:v>2.2078659499999999E-3</c:v>
                </c:pt>
                <c:pt idx="588">
                  <c:v>4.3759960170000001E-2</c:v>
                </c:pt>
                <c:pt idx="589">
                  <c:v>0.28747900391000003</c:v>
                </c:pt>
                <c:pt idx="590">
                  <c:v>6.8482208249999996E-2</c:v>
                </c:pt>
                <c:pt idx="591">
                  <c:v>7.2098727199999997E-3</c:v>
                </c:pt>
                <c:pt idx="592">
                  <c:v>1.523735237E-2</c:v>
                </c:pt>
                <c:pt idx="593">
                  <c:v>5.4307808900000004E-3</c:v>
                </c:pt>
                <c:pt idx="594">
                  <c:v>1.1184213199999999E-3</c:v>
                </c:pt>
                <c:pt idx="595">
                  <c:v>6.9640690000000009E-4</c:v>
                </c:pt>
                <c:pt idx="596">
                  <c:v>6.2923473000000001E-4</c:v>
                </c:pt>
                <c:pt idx="597">
                  <c:v>5.7868474999999992E-4</c:v>
                </c:pt>
                <c:pt idx="598">
                  <c:v>5.4197586000000002E-4</c:v>
                </c:pt>
                <c:pt idx="599">
                  <c:v>1.9184293749999998E-2</c:v>
                </c:pt>
                <c:pt idx="600">
                  <c:v>7.2333236690000011E-2</c:v>
                </c:pt>
                <c:pt idx="601">
                  <c:v>2.6945066500000002E-3</c:v>
                </c:pt>
                <c:pt idx="602">
                  <c:v>5.0431305000000007E-4</c:v>
                </c:pt>
                <c:pt idx="603">
                  <c:v>7.7575126650000006E-2</c:v>
                </c:pt>
                <c:pt idx="604">
                  <c:v>8.8877534899999989E-3</c:v>
                </c:pt>
                <c:pt idx="605">
                  <c:v>1.9683977129999999E-2</c:v>
                </c:pt>
                <c:pt idx="606">
                  <c:v>1.8232555390000002E-2</c:v>
                </c:pt>
                <c:pt idx="607">
                  <c:v>6.0096305850000004E-2</c:v>
                </c:pt>
                <c:pt idx="608">
                  <c:v>7.4258384700000004E-3</c:v>
                </c:pt>
                <c:pt idx="609">
                  <c:v>6.3408309940000004E-2</c:v>
                </c:pt>
                <c:pt idx="610">
                  <c:v>7.1374611899999996E-3</c:v>
                </c:pt>
                <c:pt idx="611">
                  <c:v>4.7016653000000005E-4</c:v>
                </c:pt>
                <c:pt idx="612">
                  <c:v>2.5775880000000002E-4</c:v>
                </c:pt>
                <c:pt idx="613">
                  <c:v>2.3989769999999998E-4</c:v>
                </c:pt>
                <c:pt idx="614">
                  <c:v>2.1989805000000002E-4</c:v>
                </c:pt>
                <c:pt idx="615">
                  <c:v>9.195326996E-2</c:v>
                </c:pt>
                <c:pt idx="616">
                  <c:v>3.8433253800000001E-3</c:v>
                </c:pt>
                <c:pt idx="617">
                  <c:v>3.0314617160000001E-2</c:v>
                </c:pt>
                <c:pt idx="618">
                  <c:v>3.9137599950000004E-2</c:v>
                </c:pt>
                <c:pt idx="619">
                  <c:v>0.19308464050000002</c:v>
                </c:pt>
                <c:pt idx="620">
                  <c:v>3.180283356E-2</c:v>
                </c:pt>
                <c:pt idx="621">
                  <c:v>1.0574312199999999E-3</c:v>
                </c:pt>
                <c:pt idx="622">
                  <c:v>3.1909323000000001E-4</c:v>
                </c:pt>
                <c:pt idx="623">
                  <c:v>2.7781942000000001E-4</c:v>
                </c:pt>
                <c:pt idx="624">
                  <c:v>2.6016682000000002E-4</c:v>
                </c:pt>
                <c:pt idx="625">
                  <c:v>4.6426490780000003E-2</c:v>
                </c:pt>
                <c:pt idx="626">
                  <c:v>2.9791482930000002E-2</c:v>
                </c:pt>
                <c:pt idx="627">
                  <c:v>5.51878738E-3</c:v>
                </c:pt>
                <c:pt idx="628">
                  <c:v>3.6276477999999999E-4</c:v>
                </c:pt>
                <c:pt idx="629">
                  <c:v>2.0152363000000001E-4</c:v>
                </c:pt>
                <c:pt idx="630">
                  <c:v>1.9512212E-4</c:v>
                </c:pt>
                <c:pt idx="631">
                  <c:v>1.8439509000000001E-4</c:v>
                </c:pt>
                <c:pt idx="632">
                  <c:v>7.2779693599999999E-3</c:v>
                </c:pt>
                <c:pt idx="633">
                  <c:v>4.3535060899999997E-3</c:v>
                </c:pt>
                <c:pt idx="634">
                  <c:v>4.68529367E-3</c:v>
                </c:pt>
                <c:pt idx="635">
                  <c:v>0.14988749695</c:v>
                </c:pt>
                <c:pt idx="636">
                  <c:v>2.7857469559999997E-2</c:v>
                </c:pt>
                <c:pt idx="637">
                  <c:v>1.5925743599999999E-3</c:v>
                </c:pt>
                <c:pt idx="638">
                  <c:v>1.9326911999999999E-4</c:v>
                </c:pt>
                <c:pt idx="639">
                  <c:v>5.4023714099999997E-3</c:v>
                </c:pt>
                <c:pt idx="640">
                  <c:v>2.3508301000000001E-4</c:v>
                </c:pt>
                <c:pt idx="641">
                  <c:v>1.164868E-4</c:v>
                </c:pt>
                <c:pt idx="642">
                  <c:v>1.1040471999999999E-4</c:v>
                </c:pt>
                <c:pt idx="643">
                  <c:v>1.0722391000000001E-4</c:v>
                </c:pt>
                <c:pt idx="644">
                  <c:v>1.031051E-4</c:v>
                </c:pt>
                <c:pt idx="645">
                  <c:v>9.9028349999999999E-5</c:v>
                </c:pt>
                <c:pt idx="646">
                  <c:v>9.7669439999999993E-5</c:v>
                </c:pt>
                <c:pt idx="647">
                  <c:v>9.2302869999999991E-5</c:v>
                </c:pt>
                <c:pt idx="648">
                  <c:v>8.8030300000000003E-5</c:v>
                </c:pt>
                <c:pt idx="649">
                  <c:v>8.6708120000000006E-5</c:v>
                </c:pt>
                <c:pt idx="650">
                  <c:v>8.723363E-5</c:v>
                </c:pt>
                <c:pt idx="651">
                  <c:v>8.1507049999999994E-5</c:v>
                </c:pt>
                <c:pt idx="652">
                  <c:v>7.7264389999999998E-5</c:v>
                </c:pt>
                <c:pt idx="653">
                  <c:v>8.1134109999999994E-5</c:v>
                </c:pt>
                <c:pt idx="654">
                  <c:v>7.8133289999999999E-5</c:v>
                </c:pt>
                <c:pt idx="655">
                  <c:v>6.9578230000000006E-5</c:v>
                </c:pt>
                <c:pt idx="656">
                  <c:v>6.786056999999999E-5</c:v>
                </c:pt>
                <c:pt idx="657">
                  <c:v>6.5349323000000006E-4</c:v>
                </c:pt>
                <c:pt idx="658">
                  <c:v>5.0841709139999997E-2</c:v>
                </c:pt>
                <c:pt idx="659">
                  <c:v>1.5005047300000001E-3</c:v>
                </c:pt>
                <c:pt idx="660">
                  <c:v>1.0101516000000001E-4</c:v>
                </c:pt>
                <c:pt idx="661">
                  <c:v>5.8463420000000001E-5</c:v>
                </c:pt>
                <c:pt idx="662">
                  <c:v>5.4777390000000001E-5</c:v>
                </c:pt>
                <c:pt idx="663">
                  <c:v>5.2822119999999998E-5</c:v>
                </c:pt>
                <c:pt idx="664">
                  <c:v>5.8304660000000002E-5</c:v>
                </c:pt>
                <c:pt idx="665">
                  <c:v>5.7545869999999999E-5</c:v>
                </c:pt>
                <c:pt idx="666">
                  <c:v>6.9368400570000002E-2</c:v>
                </c:pt>
                <c:pt idx="667">
                  <c:v>3.6154747010000002E-2</c:v>
                </c:pt>
                <c:pt idx="668">
                  <c:v>9.865984920000001E-3</c:v>
                </c:pt>
                <c:pt idx="669">
                  <c:v>3.1007775999999996E-4</c:v>
                </c:pt>
                <c:pt idx="670">
                  <c:v>2.2573542599999999E-3</c:v>
                </c:pt>
                <c:pt idx="671">
                  <c:v>9.0661039999999994E-5</c:v>
                </c:pt>
                <c:pt idx="672">
                  <c:v>4.1360899999999999E-5</c:v>
                </c:pt>
                <c:pt idx="673">
                  <c:v>7.64118195E-3</c:v>
                </c:pt>
                <c:pt idx="674">
                  <c:v>2.7572805E-4</c:v>
                </c:pt>
                <c:pt idx="675">
                  <c:v>1.0345067979999999E-2</c:v>
                </c:pt>
                <c:pt idx="676">
                  <c:v>3.2364593509999998E-2</c:v>
                </c:pt>
                <c:pt idx="677">
                  <c:v>9.3495863999999999E-4</c:v>
                </c:pt>
                <c:pt idx="678">
                  <c:v>6.235004E-5</c:v>
                </c:pt>
                <c:pt idx="679">
                  <c:v>3.6487480000000005E-5</c:v>
                </c:pt>
                <c:pt idx="680">
                  <c:v>3.3547570000000002E-5</c:v>
                </c:pt>
                <c:pt idx="681">
                  <c:v>3.0963529999999998E-5</c:v>
                </c:pt>
                <c:pt idx="682">
                  <c:v>2.9886530000000001E-5</c:v>
                </c:pt>
                <c:pt idx="683">
                  <c:v>3.2299880000000004E-5</c:v>
                </c:pt>
                <c:pt idx="684">
                  <c:v>2.960657E-5</c:v>
                </c:pt>
                <c:pt idx="685">
                  <c:v>2.3489010000000002E-5</c:v>
                </c:pt>
                <c:pt idx="686">
                  <c:v>2.2704200000000002E-5</c:v>
                </c:pt>
                <c:pt idx="687">
                  <c:v>2.3289460000000002E-5</c:v>
                </c:pt>
                <c:pt idx="688">
                  <c:v>2.0898630000000002E-5</c:v>
                </c:pt>
                <c:pt idx="689">
                  <c:v>2.0242179999999999E-5</c:v>
                </c:pt>
                <c:pt idx="690">
                  <c:v>2.0024279999999999E-5</c:v>
                </c:pt>
                <c:pt idx="691">
                  <c:v>4.8188529969999998E-2</c:v>
                </c:pt>
                <c:pt idx="692">
                  <c:v>0.1160274353</c:v>
                </c:pt>
                <c:pt idx="693">
                  <c:v>3.2486385350000001E-2</c:v>
                </c:pt>
                <c:pt idx="694">
                  <c:v>8.1808811000000001E-4</c:v>
                </c:pt>
                <c:pt idx="695">
                  <c:v>0.10429214478</c:v>
                </c:pt>
                <c:pt idx="696">
                  <c:v>1.3316980360000001E-2</c:v>
                </c:pt>
                <c:pt idx="697">
                  <c:v>2.7424459460000002E-2</c:v>
                </c:pt>
                <c:pt idx="698">
                  <c:v>7.7427672999999997E-4</c:v>
                </c:pt>
                <c:pt idx="699">
                  <c:v>1.3116077199999999E-3</c:v>
                </c:pt>
                <c:pt idx="700">
                  <c:v>1.2893271399999999E-3</c:v>
                </c:pt>
                <c:pt idx="701">
                  <c:v>4.2827949999999994E-5</c:v>
                </c:pt>
                <c:pt idx="702">
                  <c:v>1.8310329999999999E-5</c:v>
                </c:pt>
                <c:pt idx="703">
                  <c:v>1.7234800000000003E-5</c:v>
                </c:pt>
                <c:pt idx="704">
                  <c:v>1.7123249999999999E-5</c:v>
                </c:pt>
                <c:pt idx="705">
                  <c:v>1.6414809999999998E-5</c:v>
                </c:pt>
                <c:pt idx="706">
                  <c:v>1.604922E-5</c:v>
                </c:pt>
                <c:pt idx="707">
                  <c:v>1.523455E-5</c:v>
                </c:pt>
                <c:pt idx="708">
                  <c:v>4.9921650900000003E-3</c:v>
                </c:pt>
                <c:pt idx="709">
                  <c:v>1.3450369000000002E-4</c:v>
                </c:pt>
                <c:pt idx="710">
                  <c:v>1.480781E-5</c:v>
                </c:pt>
                <c:pt idx="711">
                  <c:v>1.268176E-5</c:v>
                </c:pt>
                <c:pt idx="712">
                  <c:v>1.2493630000000001E-5</c:v>
                </c:pt>
                <c:pt idx="713">
                  <c:v>1.2587180000000001E-5</c:v>
                </c:pt>
                <c:pt idx="714">
                  <c:v>1.257295E-5</c:v>
                </c:pt>
                <c:pt idx="715">
                  <c:v>1.2421979999999999E-5</c:v>
                </c:pt>
                <c:pt idx="716">
                  <c:v>1.21567E-5</c:v>
                </c:pt>
                <c:pt idx="717">
                  <c:v>1.180188E-5</c:v>
                </c:pt>
                <c:pt idx="718">
                  <c:v>1.1799129999999999E-5</c:v>
                </c:pt>
                <c:pt idx="719">
                  <c:v>1.0082560000000001E-5</c:v>
                </c:pt>
                <c:pt idx="720">
                  <c:v>9.8020899999999999E-6</c:v>
                </c:pt>
                <c:pt idx="721">
                  <c:v>7.6020899999999997E-6</c:v>
                </c:pt>
                <c:pt idx="722">
                  <c:v>7.6147300000000005E-6</c:v>
                </c:pt>
                <c:pt idx="723">
                  <c:v>7.6165800000000004E-6</c:v>
                </c:pt>
                <c:pt idx="724">
                  <c:v>7.5257499999999999E-6</c:v>
                </c:pt>
                <c:pt idx="725">
                  <c:v>6.8210399999999998E-6</c:v>
                </c:pt>
                <c:pt idx="726">
                  <c:v>6.6364800000000002E-6</c:v>
                </c:pt>
                <c:pt idx="727">
                  <c:v>6.2967600000000002E-6</c:v>
                </c:pt>
                <c:pt idx="728">
                  <c:v>6.0043999999999996E-6</c:v>
                </c:pt>
                <c:pt idx="729">
                  <c:v>6.1019300000000004E-6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865344"/>
        <c:axId val="251872000"/>
      </c:lineChart>
      <c:dateAx>
        <c:axId val="251865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872000"/>
        <c:crosses val="autoZero"/>
        <c:auto val="1"/>
        <c:lblOffset val="100"/>
        <c:baseTimeUnit val="days"/>
      </c:dateAx>
      <c:valAx>
        <c:axId val="25187200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Sediment (tons)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865344"/>
        <c:crosses val="autoZero"/>
        <c:crossBetween val="between"/>
      </c:valAx>
      <c:valAx>
        <c:axId val="251873920"/>
        <c:scaling>
          <c:orientation val="maxMin"/>
          <c:max val="2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884288"/>
        <c:crosses val="max"/>
        <c:crossBetween val="between"/>
      </c:valAx>
      <c:catAx>
        <c:axId val="251884288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51873920"/>
        <c:crosses val="autoZero"/>
        <c:auto val="1"/>
        <c:lblAlgn val="ctr"/>
        <c:lblOffset val="100"/>
        <c:noMultiLvlLbl val="1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7177791760911096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SWAT-NO</a:t>
            </a:r>
            <a:r>
              <a:rPr lang="en-US" altLang="zh-CN" baseline="-25000">
                <a:latin typeface="Times New Roman" panose="02020603050405020304" pitchFamily="18" charset="0"/>
                <a:cs typeface="Times New Roman" panose="02020603050405020304" pitchFamily="18" charset="0"/>
              </a:rPr>
              <a:t>3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sim_obs!$M$1</c:f>
              <c:strCache>
                <c:ptCount val="1"/>
                <c:pt idx="0">
                  <c:v>NO3_obs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sim_obs!$M$2:$M$731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306752"/>
        <c:axId val="251309056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sim_obs!$K$1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sim_obs!#REF!</c:f>
            </c:multiLvlStrRef>
          </c:cat>
          <c:val>
            <c:numRef>
              <c:f>sim_obs!$K$2:$K$731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1.424903</c:v>
                </c:pt>
                <c:pt idx="604">
                  <c:v>1.341869</c:v>
                </c:pt>
                <c:pt idx="605">
                  <c:v>0.97827699999999995</c:v>
                </c:pt>
                <c:pt idx="606">
                  <c:v>0.53270399999999996</c:v>
                </c:pt>
                <c:pt idx="607">
                  <c:v>1.4008670000000001</c:v>
                </c:pt>
                <c:pt idx="608">
                  <c:v>0.69722649999999997</c:v>
                </c:pt>
                <c:pt idx="609">
                  <c:v>0.95392840000000001</c:v>
                </c:pt>
                <c:pt idx="610">
                  <c:v>1.951208667</c:v>
                </c:pt>
                <c:pt idx="611">
                  <c:v>1.0942112500000001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0.42163600000000001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6.4452499999999997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321344"/>
        <c:axId val="251319424"/>
      </c:barChart>
      <c:lineChart>
        <c:grouping val="standard"/>
        <c:varyColors val="0"/>
        <c:ser>
          <c:idx val="2"/>
          <c:order val="2"/>
          <c:tx>
            <c:strRef>
              <c:f>sim_obs!$E$1</c:f>
              <c:strCache>
                <c:ptCount val="1"/>
                <c:pt idx="0">
                  <c:v>NO3_sim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sim_obs!$E$2:$E$731</c:f>
              <c:numCache>
                <c:formatCode>General</c:formatCode>
                <c:ptCount val="7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20640.033203129999</c:v>
                </c:pt>
                <c:pt idx="366">
                  <c:v>18774.326171879999</c:v>
                </c:pt>
                <c:pt idx="367">
                  <c:v>15291.483398439999</c:v>
                </c:pt>
                <c:pt idx="368">
                  <c:v>12834.456054689999</c:v>
                </c:pt>
                <c:pt idx="369">
                  <c:v>10909.14648438</c:v>
                </c:pt>
                <c:pt idx="370">
                  <c:v>9587.0830078100007</c:v>
                </c:pt>
                <c:pt idx="371">
                  <c:v>17155.4765625</c:v>
                </c:pt>
                <c:pt idx="372">
                  <c:v>15134.059570310001</c:v>
                </c:pt>
                <c:pt idx="373">
                  <c:v>6470.5986328099998</c:v>
                </c:pt>
                <c:pt idx="374">
                  <c:v>5516.7392578099998</c:v>
                </c:pt>
                <c:pt idx="375">
                  <c:v>5027.1650390599998</c:v>
                </c:pt>
                <c:pt idx="376">
                  <c:v>4575.8344726599998</c:v>
                </c:pt>
                <c:pt idx="377">
                  <c:v>4231.5146484400002</c:v>
                </c:pt>
                <c:pt idx="378">
                  <c:v>3931.2636718799999</c:v>
                </c:pt>
                <c:pt idx="379">
                  <c:v>3695.7438964799999</c:v>
                </c:pt>
                <c:pt idx="380">
                  <c:v>3499.4719238299999</c:v>
                </c:pt>
                <c:pt idx="381">
                  <c:v>3328.6403808599998</c:v>
                </c:pt>
                <c:pt idx="382">
                  <c:v>3214.5756835900002</c:v>
                </c:pt>
                <c:pt idx="383">
                  <c:v>3044.5939941400002</c:v>
                </c:pt>
                <c:pt idx="384">
                  <c:v>2897.9216308599998</c:v>
                </c:pt>
                <c:pt idx="385">
                  <c:v>2767.9863281299999</c:v>
                </c:pt>
                <c:pt idx="386">
                  <c:v>2626.90356445</c:v>
                </c:pt>
                <c:pt idx="387">
                  <c:v>2476.9697265599998</c:v>
                </c:pt>
                <c:pt idx="388">
                  <c:v>2353.84765625</c:v>
                </c:pt>
                <c:pt idx="389">
                  <c:v>2249.0202636700001</c:v>
                </c:pt>
                <c:pt idx="390">
                  <c:v>2113.7954101599998</c:v>
                </c:pt>
                <c:pt idx="391">
                  <c:v>2151.7541503900002</c:v>
                </c:pt>
                <c:pt idx="392">
                  <c:v>1983.8763427700001</c:v>
                </c:pt>
                <c:pt idx="393">
                  <c:v>14463.989257810001</c:v>
                </c:pt>
                <c:pt idx="394">
                  <c:v>2436.3984375</c:v>
                </c:pt>
                <c:pt idx="395">
                  <c:v>1628.6171875</c:v>
                </c:pt>
                <c:pt idx="396">
                  <c:v>1568.19018555</c:v>
                </c:pt>
                <c:pt idx="397">
                  <c:v>1487.2083740200001</c:v>
                </c:pt>
                <c:pt idx="398">
                  <c:v>1896.6573486299999</c:v>
                </c:pt>
                <c:pt idx="399">
                  <c:v>1382.9709472699999</c:v>
                </c:pt>
                <c:pt idx="400">
                  <c:v>9555.7832031300004</c:v>
                </c:pt>
                <c:pt idx="401">
                  <c:v>18645.30078125</c:v>
                </c:pt>
                <c:pt idx="402">
                  <c:v>2028.8911132799999</c:v>
                </c:pt>
                <c:pt idx="403">
                  <c:v>1228.7263183600001</c:v>
                </c:pt>
                <c:pt idx="404">
                  <c:v>1166.4556884799999</c:v>
                </c:pt>
                <c:pt idx="405">
                  <c:v>1122.3428955100001</c:v>
                </c:pt>
                <c:pt idx="406">
                  <c:v>1080.83325195</c:v>
                </c:pt>
                <c:pt idx="407">
                  <c:v>1041.56738281</c:v>
                </c:pt>
                <c:pt idx="408">
                  <c:v>8583.4541015600007</c:v>
                </c:pt>
                <c:pt idx="409">
                  <c:v>1165.7081298799999</c:v>
                </c:pt>
                <c:pt idx="410">
                  <c:v>846.01190185999997</c:v>
                </c:pt>
                <c:pt idx="411">
                  <c:v>9225.921875</c:v>
                </c:pt>
                <c:pt idx="412">
                  <c:v>9491.4501953100007</c:v>
                </c:pt>
                <c:pt idx="413">
                  <c:v>3713.5725097700001</c:v>
                </c:pt>
                <c:pt idx="414">
                  <c:v>7350.9428710900002</c:v>
                </c:pt>
                <c:pt idx="415">
                  <c:v>940.01904296999999</c:v>
                </c:pt>
                <c:pt idx="416">
                  <c:v>712.25109863</c:v>
                </c:pt>
                <c:pt idx="417">
                  <c:v>669.49157715000001</c:v>
                </c:pt>
                <c:pt idx="418">
                  <c:v>646.07806396000001</c:v>
                </c:pt>
                <c:pt idx="419">
                  <c:v>5307.3071289099998</c:v>
                </c:pt>
                <c:pt idx="420">
                  <c:v>13494.522460939999</c:v>
                </c:pt>
                <c:pt idx="421">
                  <c:v>1158.5064697299999</c:v>
                </c:pt>
                <c:pt idx="422">
                  <c:v>26369.873046879999</c:v>
                </c:pt>
                <c:pt idx="423">
                  <c:v>21933.572265629999</c:v>
                </c:pt>
                <c:pt idx="424">
                  <c:v>3799.7778320299999</c:v>
                </c:pt>
                <c:pt idx="425">
                  <c:v>777.05206298999997</c:v>
                </c:pt>
                <c:pt idx="426">
                  <c:v>624.77655029000005</c:v>
                </c:pt>
                <c:pt idx="427">
                  <c:v>608.08819579999999</c:v>
                </c:pt>
                <c:pt idx="428">
                  <c:v>593.44116211000005</c:v>
                </c:pt>
                <c:pt idx="429">
                  <c:v>622.16442871000004</c:v>
                </c:pt>
                <c:pt idx="430">
                  <c:v>604.67230225000003</c:v>
                </c:pt>
                <c:pt idx="431">
                  <c:v>582.42309569999998</c:v>
                </c:pt>
                <c:pt idx="432">
                  <c:v>506.56570434999998</c:v>
                </c:pt>
                <c:pt idx="433">
                  <c:v>476.19726563</c:v>
                </c:pt>
                <c:pt idx="434">
                  <c:v>2864.4155273400002</c:v>
                </c:pt>
                <c:pt idx="435">
                  <c:v>1510.7849121100001</c:v>
                </c:pt>
                <c:pt idx="436">
                  <c:v>479.32751465000001</c:v>
                </c:pt>
                <c:pt idx="437">
                  <c:v>400.09268187999999</c:v>
                </c:pt>
                <c:pt idx="438">
                  <c:v>371.21487427</c:v>
                </c:pt>
                <c:pt idx="439">
                  <c:v>348.99090575999998</c:v>
                </c:pt>
                <c:pt idx="440">
                  <c:v>309.97586059999998</c:v>
                </c:pt>
                <c:pt idx="441">
                  <c:v>745.97552489999998</c:v>
                </c:pt>
                <c:pt idx="442">
                  <c:v>510.26947021000001</c:v>
                </c:pt>
                <c:pt idx="443">
                  <c:v>356.95089722</c:v>
                </c:pt>
                <c:pt idx="444">
                  <c:v>298.63891602000001</c:v>
                </c:pt>
                <c:pt idx="445">
                  <c:v>267.34341431000001</c:v>
                </c:pt>
                <c:pt idx="446">
                  <c:v>294.54763794000002</c:v>
                </c:pt>
                <c:pt idx="447">
                  <c:v>1317.77734375</c:v>
                </c:pt>
                <c:pt idx="448">
                  <c:v>20028.19140625</c:v>
                </c:pt>
                <c:pt idx="449">
                  <c:v>1100.9604492200001</c:v>
                </c:pt>
                <c:pt idx="450">
                  <c:v>195.81964110999999</c:v>
                </c:pt>
                <c:pt idx="451">
                  <c:v>155.60931396000001</c:v>
                </c:pt>
                <c:pt idx="452">
                  <c:v>84404.78125</c:v>
                </c:pt>
                <c:pt idx="453">
                  <c:v>1975.79748535</c:v>
                </c:pt>
                <c:pt idx="454">
                  <c:v>345.20889282000002</c:v>
                </c:pt>
                <c:pt idx="455">
                  <c:v>214.46252440999999</c:v>
                </c:pt>
                <c:pt idx="456">
                  <c:v>85.399200440000001</c:v>
                </c:pt>
                <c:pt idx="457">
                  <c:v>183.70417785999999</c:v>
                </c:pt>
                <c:pt idx="458">
                  <c:v>176.04583740000001</c:v>
                </c:pt>
                <c:pt idx="459">
                  <c:v>183.83357239</c:v>
                </c:pt>
                <c:pt idx="460">
                  <c:v>219.31149292000001</c:v>
                </c:pt>
                <c:pt idx="461">
                  <c:v>220.88092040999999</c:v>
                </c:pt>
                <c:pt idx="462">
                  <c:v>170.69734192000001</c:v>
                </c:pt>
                <c:pt idx="463">
                  <c:v>55.994560239999998</c:v>
                </c:pt>
                <c:pt idx="464">
                  <c:v>53.569812769999999</c:v>
                </c:pt>
                <c:pt idx="465">
                  <c:v>52569.3828125</c:v>
                </c:pt>
                <c:pt idx="466">
                  <c:v>26057.341796879999</c:v>
                </c:pt>
                <c:pt idx="467">
                  <c:v>811.62713623000002</c:v>
                </c:pt>
                <c:pt idx="468">
                  <c:v>47.409019469999997</c:v>
                </c:pt>
                <c:pt idx="469">
                  <c:v>35474.81640625</c:v>
                </c:pt>
                <c:pt idx="470">
                  <c:v>6894.3115234400002</c:v>
                </c:pt>
                <c:pt idx="471">
                  <c:v>377169.625</c:v>
                </c:pt>
                <c:pt idx="472">
                  <c:v>121438.0078125</c:v>
                </c:pt>
                <c:pt idx="473">
                  <c:v>87209.1171875</c:v>
                </c:pt>
                <c:pt idx="474">
                  <c:v>24205.630859379999</c:v>
                </c:pt>
                <c:pt idx="475">
                  <c:v>56603.4609375</c:v>
                </c:pt>
                <c:pt idx="476">
                  <c:v>17086.287109379999</c:v>
                </c:pt>
                <c:pt idx="477">
                  <c:v>10563.368164060001</c:v>
                </c:pt>
                <c:pt idx="478">
                  <c:v>8901.58203125</c:v>
                </c:pt>
                <c:pt idx="479">
                  <c:v>13889.94921875</c:v>
                </c:pt>
                <c:pt idx="480">
                  <c:v>9416.5830078100007</c:v>
                </c:pt>
                <c:pt idx="481">
                  <c:v>11381.889648439999</c:v>
                </c:pt>
                <c:pt idx="482">
                  <c:v>5218.3901367199996</c:v>
                </c:pt>
                <c:pt idx="483">
                  <c:v>4433.0283203099998</c:v>
                </c:pt>
                <c:pt idx="484">
                  <c:v>3889.8210449200001</c:v>
                </c:pt>
                <c:pt idx="485">
                  <c:v>3435.5415039099998</c:v>
                </c:pt>
                <c:pt idx="486">
                  <c:v>3150.8562011700001</c:v>
                </c:pt>
                <c:pt idx="487">
                  <c:v>4490.4663085900002</c:v>
                </c:pt>
                <c:pt idx="488">
                  <c:v>3108.0732421900002</c:v>
                </c:pt>
                <c:pt idx="489">
                  <c:v>2297.7600097700001</c:v>
                </c:pt>
                <c:pt idx="490">
                  <c:v>2034.02893066</c:v>
                </c:pt>
                <c:pt idx="491">
                  <c:v>1830.4346923799999</c:v>
                </c:pt>
                <c:pt idx="492">
                  <c:v>1666.7297363299999</c:v>
                </c:pt>
                <c:pt idx="493">
                  <c:v>1621.5332031299999</c:v>
                </c:pt>
                <c:pt idx="494">
                  <c:v>130971.1015625</c:v>
                </c:pt>
                <c:pt idx="495">
                  <c:v>55860.1640625</c:v>
                </c:pt>
                <c:pt idx="496">
                  <c:v>2402.7077636700001</c:v>
                </c:pt>
                <c:pt idx="497">
                  <c:v>1263.02636719</c:v>
                </c:pt>
                <c:pt idx="498">
                  <c:v>1223.17456055</c:v>
                </c:pt>
                <c:pt idx="499">
                  <c:v>1076.8970947299999</c:v>
                </c:pt>
                <c:pt idx="500">
                  <c:v>1653.5333252</c:v>
                </c:pt>
                <c:pt idx="501">
                  <c:v>4160.9243164099998</c:v>
                </c:pt>
                <c:pt idx="502">
                  <c:v>1006.82635498</c:v>
                </c:pt>
                <c:pt idx="503">
                  <c:v>867.13684081999997</c:v>
                </c:pt>
                <c:pt idx="504">
                  <c:v>737.44079590000001</c:v>
                </c:pt>
                <c:pt idx="505">
                  <c:v>694.70886229999996</c:v>
                </c:pt>
                <c:pt idx="506">
                  <c:v>619.72772216999999</c:v>
                </c:pt>
                <c:pt idx="507">
                  <c:v>587.98248291000004</c:v>
                </c:pt>
                <c:pt idx="508">
                  <c:v>1175.41345215</c:v>
                </c:pt>
                <c:pt idx="509">
                  <c:v>2144.9172363299999</c:v>
                </c:pt>
                <c:pt idx="510">
                  <c:v>540.42456055000002</c:v>
                </c:pt>
                <c:pt idx="511">
                  <c:v>457.22006226000002</c:v>
                </c:pt>
                <c:pt idx="512">
                  <c:v>419.04949950999998</c:v>
                </c:pt>
                <c:pt idx="513">
                  <c:v>402.16012573</c:v>
                </c:pt>
                <c:pt idx="514">
                  <c:v>378.27700806000001</c:v>
                </c:pt>
                <c:pt idx="515">
                  <c:v>484.78872681000001</c:v>
                </c:pt>
                <c:pt idx="516">
                  <c:v>3669344.25</c:v>
                </c:pt>
                <c:pt idx="517">
                  <c:v>26849.91015625</c:v>
                </c:pt>
                <c:pt idx="518">
                  <c:v>3745.7084960900002</c:v>
                </c:pt>
                <c:pt idx="519">
                  <c:v>3365.8125</c:v>
                </c:pt>
                <c:pt idx="520">
                  <c:v>3149.3395996099998</c:v>
                </c:pt>
                <c:pt idx="521">
                  <c:v>2995.5512695299999</c:v>
                </c:pt>
                <c:pt idx="522">
                  <c:v>2925.0375976599998</c:v>
                </c:pt>
                <c:pt idx="523">
                  <c:v>2671.4602050799999</c:v>
                </c:pt>
                <c:pt idx="524">
                  <c:v>2277.6530761700001</c:v>
                </c:pt>
                <c:pt idx="525">
                  <c:v>2101.98168945</c:v>
                </c:pt>
                <c:pt idx="526">
                  <c:v>1960.97106934</c:v>
                </c:pt>
                <c:pt idx="527">
                  <c:v>1802.30505371</c:v>
                </c:pt>
                <c:pt idx="528">
                  <c:v>1696.97473145</c:v>
                </c:pt>
                <c:pt idx="529">
                  <c:v>1701.9180908200001</c:v>
                </c:pt>
                <c:pt idx="530">
                  <c:v>35985.33984375</c:v>
                </c:pt>
                <c:pt idx="531">
                  <c:v>10515.83984375</c:v>
                </c:pt>
                <c:pt idx="532">
                  <c:v>21345.083984379999</c:v>
                </c:pt>
                <c:pt idx="533">
                  <c:v>2045.09973145</c:v>
                </c:pt>
                <c:pt idx="534">
                  <c:v>1100.9317627</c:v>
                </c:pt>
                <c:pt idx="535">
                  <c:v>938.05316161999997</c:v>
                </c:pt>
                <c:pt idx="536">
                  <c:v>1008.2575683600001</c:v>
                </c:pt>
                <c:pt idx="537">
                  <c:v>1296.015625</c:v>
                </c:pt>
                <c:pt idx="538">
                  <c:v>906.80761718999997</c:v>
                </c:pt>
                <c:pt idx="539">
                  <c:v>751.37646484000004</c:v>
                </c:pt>
                <c:pt idx="540">
                  <c:v>1090952.75</c:v>
                </c:pt>
                <c:pt idx="541">
                  <c:v>1114159.25</c:v>
                </c:pt>
                <c:pt idx="542">
                  <c:v>18523.56640625</c:v>
                </c:pt>
                <c:pt idx="543">
                  <c:v>4097.5859375</c:v>
                </c:pt>
                <c:pt idx="544">
                  <c:v>3220.9772949200001</c:v>
                </c:pt>
                <c:pt idx="545">
                  <c:v>3591.8417968799999</c:v>
                </c:pt>
                <c:pt idx="546">
                  <c:v>39286.51953125</c:v>
                </c:pt>
                <c:pt idx="547">
                  <c:v>33926.38671875</c:v>
                </c:pt>
                <c:pt idx="548">
                  <c:v>4289.0415039099998</c:v>
                </c:pt>
                <c:pt idx="549">
                  <c:v>1348817.875</c:v>
                </c:pt>
                <c:pt idx="550">
                  <c:v>801577.5</c:v>
                </c:pt>
                <c:pt idx="551">
                  <c:v>146168.09375</c:v>
                </c:pt>
                <c:pt idx="552">
                  <c:v>94410.7265625</c:v>
                </c:pt>
                <c:pt idx="553">
                  <c:v>80253.015625</c:v>
                </c:pt>
                <c:pt idx="554">
                  <c:v>69912.53125</c:v>
                </c:pt>
                <c:pt idx="555">
                  <c:v>59250.48046875</c:v>
                </c:pt>
                <c:pt idx="556">
                  <c:v>53575.41015625</c:v>
                </c:pt>
                <c:pt idx="557">
                  <c:v>2492432.5</c:v>
                </c:pt>
                <c:pt idx="558">
                  <c:v>695874.875</c:v>
                </c:pt>
                <c:pt idx="559">
                  <c:v>403315.75</c:v>
                </c:pt>
                <c:pt idx="560">
                  <c:v>324302.78125</c:v>
                </c:pt>
                <c:pt idx="561">
                  <c:v>267581.78125</c:v>
                </c:pt>
                <c:pt idx="562">
                  <c:v>249900.578125</c:v>
                </c:pt>
                <c:pt idx="563">
                  <c:v>188183.15625</c:v>
                </c:pt>
                <c:pt idx="564">
                  <c:v>167995.703125</c:v>
                </c:pt>
                <c:pt idx="565">
                  <c:v>140413.28125</c:v>
                </c:pt>
                <c:pt idx="566">
                  <c:v>114187.3671875</c:v>
                </c:pt>
                <c:pt idx="567">
                  <c:v>94681.4609375</c:v>
                </c:pt>
                <c:pt idx="568">
                  <c:v>81758.328125</c:v>
                </c:pt>
                <c:pt idx="569">
                  <c:v>6013498</c:v>
                </c:pt>
                <c:pt idx="570">
                  <c:v>11393557</c:v>
                </c:pt>
                <c:pt idx="571">
                  <c:v>6419326</c:v>
                </c:pt>
                <c:pt idx="572">
                  <c:v>10730489</c:v>
                </c:pt>
                <c:pt idx="573">
                  <c:v>12776037</c:v>
                </c:pt>
                <c:pt idx="574">
                  <c:v>7859680.5</c:v>
                </c:pt>
                <c:pt idx="575">
                  <c:v>12615166</c:v>
                </c:pt>
                <c:pt idx="576">
                  <c:v>7516223</c:v>
                </c:pt>
                <c:pt idx="577">
                  <c:v>5531989</c:v>
                </c:pt>
                <c:pt idx="578">
                  <c:v>3261121.5</c:v>
                </c:pt>
                <c:pt idx="579">
                  <c:v>2313527</c:v>
                </c:pt>
                <c:pt idx="580">
                  <c:v>1701816.625</c:v>
                </c:pt>
                <c:pt idx="581">
                  <c:v>1288135.5</c:v>
                </c:pt>
                <c:pt idx="582">
                  <c:v>2053419.375</c:v>
                </c:pt>
                <c:pt idx="583">
                  <c:v>1102902.25</c:v>
                </c:pt>
                <c:pt idx="584">
                  <c:v>720695.375</c:v>
                </c:pt>
                <c:pt idx="585">
                  <c:v>546806.8125</c:v>
                </c:pt>
                <c:pt idx="586">
                  <c:v>475213.65625</c:v>
                </c:pt>
                <c:pt idx="587">
                  <c:v>351558.53125</c:v>
                </c:pt>
                <c:pt idx="588">
                  <c:v>381419.6875</c:v>
                </c:pt>
                <c:pt idx="589">
                  <c:v>2496102.75</c:v>
                </c:pt>
                <c:pt idx="590">
                  <c:v>612182.8125</c:v>
                </c:pt>
                <c:pt idx="591">
                  <c:v>314356.78125</c:v>
                </c:pt>
                <c:pt idx="592">
                  <c:v>263878.71875</c:v>
                </c:pt>
                <c:pt idx="593">
                  <c:v>222826.546875</c:v>
                </c:pt>
                <c:pt idx="594">
                  <c:v>182582.515625</c:v>
                </c:pt>
                <c:pt idx="595">
                  <c:v>153926.796875</c:v>
                </c:pt>
                <c:pt idx="596">
                  <c:v>132378.59375</c:v>
                </c:pt>
                <c:pt idx="597">
                  <c:v>113303.640625</c:v>
                </c:pt>
                <c:pt idx="598">
                  <c:v>99242.71875</c:v>
                </c:pt>
                <c:pt idx="599">
                  <c:v>98521.4765625</c:v>
                </c:pt>
                <c:pt idx="600">
                  <c:v>347962.46875</c:v>
                </c:pt>
                <c:pt idx="601">
                  <c:v>84224.9140625</c:v>
                </c:pt>
                <c:pt idx="602">
                  <c:v>61787.8359375</c:v>
                </c:pt>
                <c:pt idx="603">
                  <c:v>315053.09375</c:v>
                </c:pt>
                <c:pt idx="604">
                  <c:v>70373.8671875</c:v>
                </c:pt>
                <c:pt idx="605">
                  <c:v>68832.3828125</c:v>
                </c:pt>
                <c:pt idx="606">
                  <c:v>60546.44140625</c:v>
                </c:pt>
                <c:pt idx="607">
                  <c:v>196924.90625</c:v>
                </c:pt>
                <c:pt idx="608">
                  <c:v>42422.33984375</c:v>
                </c:pt>
                <c:pt idx="609">
                  <c:v>189996.09375</c:v>
                </c:pt>
                <c:pt idx="610">
                  <c:v>36887.5390625</c:v>
                </c:pt>
                <c:pt idx="611">
                  <c:v>23476.177734379999</c:v>
                </c:pt>
                <c:pt idx="612">
                  <c:v>21993.625</c:v>
                </c:pt>
                <c:pt idx="613">
                  <c:v>20095.857421879999</c:v>
                </c:pt>
                <c:pt idx="614">
                  <c:v>17542.90625</c:v>
                </c:pt>
                <c:pt idx="615">
                  <c:v>224142.609375</c:v>
                </c:pt>
                <c:pt idx="616">
                  <c:v>26744.703125</c:v>
                </c:pt>
                <c:pt idx="617">
                  <c:v>65416.02734375</c:v>
                </c:pt>
                <c:pt idx="618">
                  <c:v>82380.2421875</c:v>
                </c:pt>
                <c:pt idx="619">
                  <c:v>476841.65625</c:v>
                </c:pt>
                <c:pt idx="620">
                  <c:v>101125.4609375</c:v>
                </c:pt>
                <c:pt idx="621">
                  <c:v>42906.484375</c:v>
                </c:pt>
                <c:pt idx="622">
                  <c:v>36611.28125</c:v>
                </c:pt>
                <c:pt idx="623">
                  <c:v>32093.85546875</c:v>
                </c:pt>
                <c:pt idx="624">
                  <c:v>28458.404296879999</c:v>
                </c:pt>
                <c:pt idx="625">
                  <c:v>135250.578125</c:v>
                </c:pt>
                <c:pt idx="626">
                  <c:v>78946.0703125</c:v>
                </c:pt>
                <c:pt idx="627">
                  <c:v>24598.517578129999</c:v>
                </c:pt>
                <c:pt idx="628">
                  <c:v>18246.7578125</c:v>
                </c:pt>
                <c:pt idx="629">
                  <c:v>16771.326171879999</c:v>
                </c:pt>
                <c:pt idx="630">
                  <c:v>15945.930664060001</c:v>
                </c:pt>
                <c:pt idx="631">
                  <c:v>14405.940429689999</c:v>
                </c:pt>
                <c:pt idx="632">
                  <c:v>14562.8671875</c:v>
                </c:pt>
                <c:pt idx="633">
                  <c:v>12933.31835938</c:v>
                </c:pt>
                <c:pt idx="634">
                  <c:v>16564.45703125</c:v>
                </c:pt>
                <c:pt idx="635">
                  <c:v>301974.625</c:v>
                </c:pt>
                <c:pt idx="636">
                  <c:v>44976.7265625</c:v>
                </c:pt>
                <c:pt idx="637">
                  <c:v>10968.424804689999</c:v>
                </c:pt>
                <c:pt idx="638">
                  <c:v>7823.0727539099998</c:v>
                </c:pt>
                <c:pt idx="639">
                  <c:v>8463.8984375</c:v>
                </c:pt>
                <c:pt idx="640">
                  <c:v>6683.8935546900002</c:v>
                </c:pt>
                <c:pt idx="641">
                  <c:v>6099.3139648400002</c:v>
                </c:pt>
                <c:pt idx="642">
                  <c:v>5732.9296875</c:v>
                </c:pt>
                <c:pt idx="643">
                  <c:v>5447.03125</c:v>
                </c:pt>
                <c:pt idx="644">
                  <c:v>5047.3056640599998</c:v>
                </c:pt>
                <c:pt idx="645">
                  <c:v>4691.5107421900002</c:v>
                </c:pt>
                <c:pt idx="646">
                  <c:v>4509.0346679699996</c:v>
                </c:pt>
                <c:pt idx="647">
                  <c:v>4129.0415039099998</c:v>
                </c:pt>
                <c:pt idx="648">
                  <c:v>3830.4306640599998</c:v>
                </c:pt>
                <c:pt idx="649">
                  <c:v>3683.21484375</c:v>
                </c:pt>
                <c:pt idx="650">
                  <c:v>3628.62231445</c:v>
                </c:pt>
                <c:pt idx="651">
                  <c:v>3286.8725585900002</c:v>
                </c:pt>
                <c:pt idx="652">
                  <c:v>3029.0034179700001</c:v>
                </c:pt>
                <c:pt idx="653">
                  <c:v>3147.9482421900002</c:v>
                </c:pt>
                <c:pt idx="654">
                  <c:v>2945.9379882799999</c:v>
                </c:pt>
                <c:pt idx="655">
                  <c:v>2520.1052246099998</c:v>
                </c:pt>
                <c:pt idx="656">
                  <c:v>2410.1279296900002</c:v>
                </c:pt>
                <c:pt idx="657">
                  <c:v>3601.29956055</c:v>
                </c:pt>
                <c:pt idx="658">
                  <c:v>57683.98828125</c:v>
                </c:pt>
                <c:pt idx="659">
                  <c:v>5054.640625</c:v>
                </c:pt>
                <c:pt idx="660">
                  <c:v>2009.0124511700001</c:v>
                </c:pt>
                <c:pt idx="661">
                  <c:v>1801.55627441</c:v>
                </c:pt>
                <c:pt idx="662">
                  <c:v>1683.3094482399999</c:v>
                </c:pt>
                <c:pt idx="663">
                  <c:v>1588.2907714800001</c:v>
                </c:pt>
                <c:pt idx="664">
                  <c:v>1765.3515625</c:v>
                </c:pt>
                <c:pt idx="665">
                  <c:v>1709.6719970700001</c:v>
                </c:pt>
                <c:pt idx="666">
                  <c:v>68168.21875</c:v>
                </c:pt>
                <c:pt idx="667">
                  <c:v>32365.98046875</c:v>
                </c:pt>
                <c:pt idx="668">
                  <c:v>7926.3916015599998</c:v>
                </c:pt>
                <c:pt idx="669">
                  <c:v>1612.2944335899999</c:v>
                </c:pt>
                <c:pt idx="670">
                  <c:v>1712.9343261700001</c:v>
                </c:pt>
                <c:pt idx="671">
                  <c:v>1153.7579345700001</c:v>
                </c:pt>
                <c:pt idx="672">
                  <c:v>1009.15057373</c:v>
                </c:pt>
                <c:pt idx="673">
                  <c:v>5960.0356445300004</c:v>
                </c:pt>
                <c:pt idx="674">
                  <c:v>1244.4310302700001</c:v>
                </c:pt>
                <c:pt idx="675">
                  <c:v>7904.6049804699996</c:v>
                </c:pt>
                <c:pt idx="676">
                  <c:v>25320.779296879999</c:v>
                </c:pt>
                <c:pt idx="677">
                  <c:v>2208.86450195</c:v>
                </c:pt>
                <c:pt idx="678">
                  <c:v>897.23760986000002</c:v>
                </c:pt>
                <c:pt idx="679">
                  <c:v>803.58068848000005</c:v>
                </c:pt>
                <c:pt idx="680">
                  <c:v>737.99859618999994</c:v>
                </c:pt>
                <c:pt idx="681">
                  <c:v>642.16979979999996</c:v>
                </c:pt>
                <c:pt idx="682">
                  <c:v>607.33874512</c:v>
                </c:pt>
                <c:pt idx="683">
                  <c:v>688.64605713000003</c:v>
                </c:pt>
                <c:pt idx="684">
                  <c:v>588.95336913999995</c:v>
                </c:pt>
                <c:pt idx="685">
                  <c:v>314.55627441000001</c:v>
                </c:pt>
                <c:pt idx="686">
                  <c:v>293.37152099999997</c:v>
                </c:pt>
                <c:pt idx="687">
                  <c:v>469.41537476000002</c:v>
                </c:pt>
                <c:pt idx="688">
                  <c:v>263.72659302</c:v>
                </c:pt>
                <c:pt idx="689">
                  <c:v>244.92022704999999</c:v>
                </c:pt>
                <c:pt idx="690">
                  <c:v>238.90356445</c:v>
                </c:pt>
                <c:pt idx="691">
                  <c:v>32655.775390629999</c:v>
                </c:pt>
                <c:pt idx="692">
                  <c:v>123650.9921875</c:v>
                </c:pt>
                <c:pt idx="693">
                  <c:v>21206.7421875</c:v>
                </c:pt>
                <c:pt idx="694">
                  <c:v>1192.49768066</c:v>
                </c:pt>
                <c:pt idx="695">
                  <c:v>244988.65625</c:v>
                </c:pt>
                <c:pt idx="696">
                  <c:v>7244.1264648400002</c:v>
                </c:pt>
                <c:pt idx="697">
                  <c:v>18392.2890625</c:v>
                </c:pt>
                <c:pt idx="698">
                  <c:v>1148.3925781299999</c:v>
                </c:pt>
                <c:pt idx="699">
                  <c:v>401.17504882999998</c:v>
                </c:pt>
                <c:pt idx="700">
                  <c:v>387.74182129000002</c:v>
                </c:pt>
                <c:pt idx="701">
                  <c:v>177.58311462</c:v>
                </c:pt>
                <c:pt idx="702">
                  <c:v>185.22554016000001</c:v>
                </c:pt>
                <c:pt idx="703">
                  <c:v>166.26463318</c:v>
                </c:pt>
                <c:pt idx="704">
                  <c:v>163.52001953000001</c:v>
                </c:pt>
                <c:pt idx="705">
                  <c:v>152.13313292999999</c:v>
                </c:pt>
                <c:pt idx="706">
                  <c:v>146.13990784000001</c:v>
                </c:pt>
                <c:pt idx="707">
                  <c:v>133.75146484000001</c:v>
                </c:pt>
                <c:pt idx="708">
                  <c:v>2560.8732910200001</c:v>
                </c:pt>
                <c:pt idx="709">
                  <c:v>162.19563292999999</c:v>
                </c:pt>
                <c:pt idx="710">
                  <c:v>93.836181640000007</c:v>
                </c:pt>
                <c:pt idx="711">
                  <c:v>91.086975100000004</c:v>
                </c:pt>
                <c:pt idx="712">
                  <c:v>88.827766420000003</c:v>
                </c:pt>
                <c:pt idx="713">
                  <c:v>89.39954376</c:v>
                </c:pt>
                <c:pt idx="714">
                  <c:v>88.635276790000006</c:v>
                </c:pt>
                <c:pt idx="715">
                  <c:v>86.409454350000004</c:v>
                </c:pt>
                <c:pt idx="716">
                  <c:v>83.001411439999998</c:v>
                </c:pt>
                <c:pt idx="717">
                  <c:v>78.681678770000005</c:v>
                </c:pt>
                <c:pt idx="718">
                  <c:v>78.339035030000005</c:v>
                </c:pt>
                <c:pt idx="719">
                  <c:v>63.895755770000001</c:v>
                </c:pt>
                <c:pt idx="720">
                  <c:v>61.268123629999998</c:v>
                </c:pt>
                <c:pt idx="721">
                  <c:v>39.469367980000001</c:v>
                </c:pt>
                <c:pt idx="722">
                  <c:v>40.344993590000001</c:v>
                </c:pt>
                <c:pt idx="723">
                  <c:v>40.196773530000002</c:v>
                </c:pt>
                <c:pt idx="724">
                  <c:v>39.097160340000002</c:v>
                </c:pt>
                <c:pt idx="725">
                  <c:v>30.984241489999999</c:v>
                </c:pt>
                <c:pt idx="726">
                  <c:v>29.175771709999999</c:v>
                </c:pt>
                <c:pt idx="727">
                  <c:v>26.378646849999999</c:v>
                </c:pt>
                <c:pt idx="728">
                  <c:v>24.048654559999999</c:v>
                </c:pt>
                <c:pt idx="729">
                  <c:v>25.094535830000002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306752"/>
        <c:axId val="251309056"/>
      </c:lineChart>
      <c:dateAx>
        <c:axId val="251306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309056"/>
        <c:crosses val="autoZero"/>
        <c:auto val="1"/>
        <c:lblOffset val="100"/>
        <c:baseTimeUnit val="days"/>
      </c:dateAx>
      <c:valAx>
        <c:axId val="251309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NO3 (kg)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306752"/>
        <c:crosses val="autoZero"/>
        <c:crossBetween val="between"/>
      </c:valAx>
      <c:valAx>
        <c:axId val="251319424"/>
        <c:scaling>
          <c:orientation val="maxMin"/>
          <c:max val="2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321344"/>
        <c:crosses val="max"/>
        <c:crossBetween val="between"/>
      </c:valAx>
      <c:catAx>
        <c:axId val="251321344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51319424"/>
        <c:crosses val="autoZero"/>
        <c:auto val="1"/>
        <c:lblAlgn val="ctr"/>
        <c:lblOffset val="100"/>
        <c:noMultiLvlLbl val="1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SWAT-NH</a:t>
            </a:r>
            <a:r>
              <a:rPr lang="en-US" altLang="zh-CN" baseline="-25000">
                <a:latin typeface="Times New Roman" panose="02020603050405020304" pitchFamily="18" charset="0"/>
                <a:cs typeface="Times New Roman" panose="02020603050405020304" pitchFamily="18" charset="0"/>
              </a:rPr>
              <a:t>4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sim_obs!$N$1</c:f>
              <c:strCache>
                <c:ptCount val="1"/>
                <c:pt idx="0">
                  <c:v>NH4_obs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sim_obs!$N$2:$N$731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0.96699999999999997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2.71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5.0579999999999998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0.39400000000000002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2.26275</c:v>
                </c:pt>
                <c:pt idx="604">
                  <c:v>0.84199999999999997</c:v>
                </c:pt>
                <c:pt idx="605">
                  <c:v>0.57699999999999996</c:v>
                </c:pt>
                <c:pt idx="606">
                  <c:v>0.79400000000000004</c:v>
                </c:pt>
                <c:pt idx="607">
                  <c:v>1.0271999999999999</c:v>
                </c:pt>
                <c:pt idx="608">
                  <c:v>1.1850000000000001</c:v>
                </c:pt>
                <c:pt idx="609">
                  <c:v>1.3939999999999999</c:v>
                </c:pt>
                <c:pt idx="610">
                  <c:v>1.2463333329999999</c:v>
                </c:pt>
                <c:pt idx="611">
                  <c:v>1.01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1.1000000000000001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0.6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513088"/>
        <c:axId val="265298688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sim_obs!$K$1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sim_obs!#REF!</c:f>
            </c:multiLvlStrRef>
          </c:cat>
          <c:val>
            <c:numRef>
              <c:f>sim_obs!$K$2:$K$731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1.424903</c:v>
                </c:pt>
                <c:pt idx="604">
                  <c:v>1.341869</c:v>
                </c:pt>
                <c:pt idx="605">
                  <c:v>0.97827699999999995</c:v>
                </c:pt>
                <c:pt idx="606">
                  <c:v>0.53270399999999996</c:v>
                </c:pt>
                <c:pt idx="607">
                  <c:v>1.4008670000000001</c:v>
                </c:pt>
                <c:pt idx="608">
                  <c:v>0.69722649999999997</c:v>
                </c:pt>
                <c:pt idx="609">
                  <c:v>0.95392840000000001</c:v>
                </c:pt>
                <c:pt idx="610">
                  <c:v>1.951208667</c:v>
                </c:pt>
                <c:pt idx="611">
                  <c:v>1.0942112500000001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0.42163600000000001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6.4452499999999997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5302784"/>
        <c:axId val="265300608"/>
      </c:barChart>
      <c:lineChart>
        <c:grouping val="standard"/>
        <c:varyColors val="0"/>
        <c:ser>
          <c:idx val="2"/>
          <c:order val="2"/>
          <c:tx>
            <c:strRef>
              <c:f>sim_obs!$F$1</c:f>
              <c:strCache>
                <c:ptCount val="1"/>
                <c:pt idx="0">
                  <c:v>NH4_sim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sim_obs!$F$2:$F$731</c:f>
              <c:numCache>
                <c:formatCode>General</c:formatCode>
                <c:ptCount val="7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5202.9931640599998</c:v>
                </c:pt>
                <c:pt idx="366">
                  <c:v>5023.6606445300004</c:v>
                </c:pt>
                <c:pt idx="367">
                  <c:v>5150.6918945300004</c:v>
                </c:pt>
                <c:pt idx="368">
                  <c:v>5439.2299804699996</c:v>
                </c:pt>
                <c:pt idx="369">
                  <c:v>5174.2749023400002</c:v>
                </c:pt>
                <c:pt idx="370">
                  <c:v>4816.2451171900002</c:v>
                </c:pt>
                <c:pt idx="371">
                  <c:v>8878.2402343800004</c:v>
                </c:pt>
                <c:pt idx="372">
                  <c:v>8013.7314453099998</c:v>
                </c:pt>
                <c:pt idx="373">
                  <c:v>3658.7001953099998</c:v>
                </c:pt>
                <c:pt idx="374">
                  <c:v>3258.6950683599998</c:v>
                </c:pt>
                <c:pt idx="375">
                  <c:v>3072.4763183599998</c:v>
                </c:pt>
                <c:pt idx="376">
                  <c:v>2882.4265136700001</c:v>
                </c:pt>
                <c:pt idx="377">
                  <c:v>2740.5510253900002</c:v>
                </c:pt>
                <c:pt idx="378">
                  <c:v>2610.9313964799999</c:v>
                </c:pt>
                <c:pt idx="379">
                  <c:v>2512.2346191400002</c:v>
                </c:pt>
                <c:pt idx="380">
                  <c:v>2430.7729492200001</c:v>
                </c:pt>
                <c:pt idx="381">
                  <c:v>2359.77075195</c:v>
                </c:pt>
                <c:pt idx="382">
                  <c:v>2324.8356933599998</c:v>
                </c:pt>
                <c:pt idx="383">
                  <c:v>2242.5588378900002</c:v>
                </c:pt>
                <c:pt idx="384">
                  <c:v>2174.8979492200001</c:v>
                </c:pt>
                <c:pt idx="385">
                  <c:v>2117.4899902299999</c:v>
                </c:pt>
                <c:pt idx="386">
                  <c:v>2047.8012695299999</c:v>
                </c:pt>
                <c:pt idx="387">
                  <c:v>1966.99938965</c:v>
                </c:pt>
                <c:pt idx="388">
                  <c:v>1903.4239502</c:v>
                </c:pt>
                <c:pt idx="389">
                  <c:v>1850.6892089800001</c:v>
                </c:pt>
                <c:pt idx="390">
                  <c:v>1769.9194335899999</c:v>
                </c:pt>
                <c:pt idx="391">
                  <c:v>1723.3679199200001</c:v>
                </c:pt>
                <c:pt idx="392">
                  <c:v>1661.0323486299999</c:v>
                </c:pt>
                <c:pt idx="393">
                  <c:v>10669.08789063</c:v>
                </c:pt>
                <c:pt idx="394">
                  <c:v>1966.1000976600001</c:v>
                </c:pt>
                <c:pt idx="395">
                  <c:v>1453.7264404299999</c:v>
                </c:pt>
                <c:pt idx="396">
                  <c:v>1438.8614502</c:v>
                </c:pt>
                <c:pt idx="397">
                  <c:v>1384.6030273399999</c:v>
                </c:pt>
                <c:pt idx="398">
                  <c:v>1730.4588623</c:v>
                </c:pt>
                <c:pt idx="399">
                  <c:v>1317.1983642600001</c:v>
                </c:pt>
                <c:pt idx="400">
                  <c:v>9342.94921875</c:v>
                </c:pt>
                <c:pt idx="401">
                  <c:v>13552.299804689999</c:v>
                </c:pt>
                <c:pt idx="402">
                  <c:v>1759.0153808600001</c:v>
                </c:pt>
                <c:pt idx="403">
                  <c:v>1202.1456298799999</c:v>
                </c:pt>
                <c:pt idx="404">
                  <c:v>1172.9157714800001</c:v>
                </c:pt>
                <c:pt idx="405">
                  <c:v>1141.47033691</c:v>
                </c:pt>
                <c:pt idx="406">
                  <c:v>1109.5682373</c:v>
                </c:pt>
                <c:pt idx="407">
                  <c:v>1078.6325683600001</c:v>
                </c:pt>
                <c:pt idx="408">
                  <c:v>8569.7119140600007</c:v>
                </c:pt>
                <c:pt idx="409">
                  <c:v>1225.9760742200001</c:v>
                </c:pt>
                <c:pt idx="410">
                  <c:v>927.81182861000002</c:v>
                </c:pt>
                <c:pt idx="411">
                  <c:v>7418.9155273400002</c:v>
                </c:pt>
                <c:pt idx="412">
                  <c:v>7637.0610351599998</c:v>
                </c:pt>
                <c:pt idx="413">
                  <c:v>3353.6477050799999</c:v>
                </c:pt>
                <c:pt idx="414">
                  <c:v>7680.3105468800004</c:v>
                </c:pt>
                <c:pt idx="415">
                  <c:v>1050.22167969</c:v>
                </c:pt>
                <c:pt idx="416">
                  <c:v>797.69268798999997</c:v>
                </c:pt>
                <c:pt idx="417">
                  <c:v>772.98309326000003</c:v>
                </c:pt>
                <c:pt idx="418">
                  <c:v>746.84283446999996</c:v>
                </c:pt>
                <c:pt idx="419">
                  <c:v>4578.5097656300004</c:v>
                </c:pt>
                <c:pt idx="420">
                  <c:v>10718.71289063</c:v>
                </c:pt>
                <c:pt idx="421">
                  <c:v>1149.1905517600001</c:v>
                </c:pt>
                <c:pt idx="422">
                  <c:v>17136.740234379999</c:v>
                </c:pt>
                <c:pt idx="423">
                  <c:v>15011.553710939999</c:v>
                </c:pt>
                <c:pt idx="424">
                  <c:v>3161.6738281299999</c:v>
                </c:pt>
                <c:pt idx="425">
                  <c:v>864.18109131000006</c:v>
                </c:pt>
                <c:pt idx="426">
                  <c:v>734.74737548999997</c:v>
                </c:pt>
                <c:pt idx="427">
                  <c:v>725.58215331999997</c:v>
                </c:pt>
                <c:pt idx="428">
                  <c:v>715.96643066000001</c:v>
                </c:pt>
                <c:pt idx="429">
                  <c:v>738.27593993999994</c:v>
                </c:pt>
                <c:pt idx="430">
                  <c:v>725.25927734000004</c:v>
                </c:pt>
                <c:pt idx="431">
                  <c:v>714.34851074000005</c:v>
                </c:pt>
                <c:pt idx="432">
                  <c:v>637.84191895000004</c:v>
                </c:pt>
                <c:pt idx="433">
                  <c:v>615.05670166000004</c:v>
                </c:pt>
                <c:pt idx="434">
                  <c:v>2192.9868164099998</c:v>
                </c:pt>
                <c:pt idx="435">
                  <c:v>1529.1016845700001</c:v>
                </c:pt>
                <c:pt idx="436">
                  <c:v>614.68811034999999</c:v>
                </c:pt>
                <c:pt idx="437">
                  <c:v>542.17407227000001</c:v>
                </c:pt>
                <c:pt idx="438">
                  <c:v>494.43484496999997</c:v>
                </c:pt>
                <c:pt idx="439">
                  <c:v>465.90557861000002</c:v>
                </c:pt>
                <c:pt idx="440">
                  <c:v>435.31707763999998</c:v>
                </c:pt>
                <c:pt idx="441">
                  <c:v>996.66009521000001</c:v>
                </c:pt>
                <c:pt idx="442">
                  <c:v>689.82318114999998</c:v>
                </c:pt>
                <c:pt idx="443">
                  <c:v>479.12402343999997</c:v>
                </c:pt>
                <c:pt idx="444">
                  <c:v>421.03100585999999</c:v>
                </c:pt>
                <c:pt idx="445">
                  <c:v>376.80996704</c:v>
                </c:pt>
                <c:pt idx="446">
                  <c:v>425.60498046999999</c:v>
                </c:pt>
                <c:pt idx="447">
                  <c:v>1335.6057128899999</c:v>
                </c:pt>
                <c:pt idx="448">
                  <c:v>12662.12304688</c:v>
                </c:pt>
                <c:pt idx="449">
                  <c:v>1104.4017334</c:v>
                </c:pt>
                <c:pt idx="450">
                  <c:v>280.53079223999998</c:v>
                </c:pt>
                <c:pt idx="451">
                  <c:v>238.02023315</c:v>
                </c:pt>
                <c:pt idx="452">
                  <c:v>40099.375</c:v>
                </c:pt>
                <c:pt idx="453">
                  <c:v>1831.0307617200001</c:v>
                </c:pt>
                <c:pt idx="454">
                  <c:v>459.44329834000001</c:v>
                </c:pt>
                <c:pt idx="455">
                  <c:v>323.90942382999998</c:v>
                </c:pt>
                <c:pt idx="456">
                  <c:v>87.67298126</c:v>
                </c:pt>
                <c:pt idx="457">
                  <c:v>280.61541748000002</c:v>
                </c:pt>
                <c:pt idx="458">
                  <c:v>251.23820495999999</c:v>
                </c:pt>
                <c:pt idx="459">
                  <c:v>283.64410400000003</c:v>
                </c:pt>
                <c:pt idx="460">
                  <c:v>343.25872802999999</c:v>
                </c:pt>
                <c:pt idx="461">
                  <c:v>345.93197631999999</c:v>
                </c:pt>
                <c:pt idx="462">
                  <c:v>261.90502930000002</c:v>
                </c:pt>
                <c:pt idx="463">
                  <c:v>58.849555969999997</c:v>
                </c:pt>
                <c:pt idx="464">
                  <c:v>53.586570739999999</c:v>
                </c:pt>
                <c:pt idx="465">
                  <c:v>30089.01953125</c:v>
                </c:pt>
                <c:pt idx="466">
                  <c:v>15537.647460939999</c:v>
                </c:pt>
                <c:pt idx="467">
                  <c:v>896.04870604999996</c:v>
                </c:pt>
                <c:pt idx="468">
                  <c:v>46.270671839999999</c:v>
                </c:pt>
                <c:pt idx="469">
                  <c:v>18978.953125</c:v>
                </c:pt>
                <c:pt idx="470">
                  <c:v>5175.0214843800004</c:v>
                </c:pt>
                <c:pt idx="471">
                  <c:v>74039.2421875</c:v>
                </c:pt>
                <c:pt idx="472">
                  <c:v>24252.533203129999</c:v>
                </c:pt>
                <c:pt idx="473">
                  <c:v>19182.142578129999</c:v>
                </c:pt>
                <c:pt idx="474">
                  <c:v>7724.0834960900002</c:v>
                </c:pt>
                <c:pt idx="475">
                  <c:v>16169.264648439999</c:v>
                </c:pt>
                <c:pt idx="476">
                  <c:v>6933.3256835900002</c:v>
                </c:pt>
                <c:pt idx="477">
                  <c:v>1969.9787597699999</c:v>
                </c:pt>
                <c:pt idx="478">
                  <c:v>1621.5274658200001</c:v>
                </c:pt>
                <c:pt idx="479">
                  <c:v>6309.3671875</c:v>
                </c:pt>
                <c:pt idx="480">
                  <c:v>5126.5761718800004</c:v>
                </c:pt>
                <c:pt idx="481">
                  <c:v>6262.1489257800004</c:v>
                </c:pt>
                <c:pt idx="482">
                  <c:v>1351.40270996</c:v>
                </c:pt>
                <c:pt idx="483">
                  <c:v>1097.1967773399999</c:v>
                </c:pt>
                <c:pt idx="484">
                  <c:v>1011.24285889</c:v>
                </c:pt>
                <c:pt idx="485">
                  <c:v>938.85107421999999</c:v>
                </c:pt>
                <c:pt idx="486">
                  <c:v>903.09893798999997</c:v>
                </c:pt>
                <c:pt idx="487">
                  <c:v>2931.2077636700001</c:v>
                </c:pt>
                <c:pt idx="488">
                  <c:v>1039.9543457</c:v>
                </c:pt>
                <c:pt idx="489">
                  <c:v>751.39971923999997</c:v>
                </c:pt>
                <c:pt idx="490">
                  <c:v>691.23419189000003</c:v>
                </c:pt>
                <c:pt idx="491">
                  <c:v>646.20068359000004</c:v>
                </c:pt>
                <c:pt idx="492">
                  <c:v>610.30419921999999</c:v>
                </c:pt>
                <c:pt idx="493">
                  <c:v>614.95123291000004</c:v>
                </c:pt>
                <c:pt idx="494">
                  <c:v>44458.26953125</c:v>
                </c:pt>
                <c:pt idx="495">
                  <c:v>21452.544921879999</c:v>
                </c:pt>
                <c:pt idx="496">
                  <c:v>821.22064208999996</c:v>
                </c:pt>
                <c:pt idx="497">
                  <c:v>480.07855224999997</c:v>
                </c:pt>
                <c:pt idx="498">
                  <c:v>506.67977904999998</c:v>
                </c:pt>
                <c:pt idx="499">
                  <c:v>461.62060546999999</c:v>
                </c:pt>
                <c:pt idx="500">
                  <c:v>655.90222168000003</c:v>
                </c:pt>
                <c:pt idx="501">
                  <c:v>2706.7846679700001</c:v>
                </c:pt>
                <c:pt idx="502">
                  <c:v>470.37844848999998</c:v>
                </c:pt>
                <c:pt idx="503">
                  <c:v>409.94262694999998</c:v>
                </c:pt>
                <c:pt idx="504">
                  <c:v>358.56576538000002</c:v>
                </c:pt>
                <c:pt idx="505">
                  <c:v>345.96017455999998</c:v>
                </c:pt>
                <c:pt idx="506">
                  <c:v>315.64135742000002</c:v>
                </c:pt>
                <c:pt idx="507">
                  <c:v>306.10934448</c:v>
                </c:pt>
                <c:pt idx="508">
                  <c:v>558.25054932</c:v>
                </c:pt>
                <c:pt idx="509">
                  <c:v>1755.4412841799999</c:v>
                </c:pt>
                <c:pt idx="510">
                  <c:v>308.97375488</c:v>
                </c:pt>
                <c:pt idx="511">
                  <c:v>257.54638671999999</c:v>
                </c:pt>
                <c:pt idx="512">
                  <c:v>240.86732483</c:v>
                </c:pt>
                <c:pt idx="513">
                  <c:v>235.44323729999999</c:v>
                </c:pt>
                <c:pt idx="514">
                  <c:v>225.34976196</c:v>
                </c:pt>
                <c:pt idx="515">
                  <c:v>287.00579834000001</c:v>
                </c:pt>
                <c:pt idx="516">
                  <c:v>79024.9765625</c:v>
                </c:pt>
                <c:pt idx="517">
                  <c:v>4948.37109375</c:v>
                </c:pt>
                <c:pt idx="518">
                  <c:v>512.01800536999997</c:v>
                </c:pt>
                <c:pt idx="519">
                  <c:v>476.94390869</c:v>
                </c:pt>
                <c:pt idx="520">
                  <c:v>463.23046875</c:v>
                </c:pt>
                <c:pt idx="521">
                  <c:v>452.69451903999999</c:v>
                </c:pt>
                <c:pt idx="522">
                  <c:v>454.79638671999999</c:v>
                </c:pt>
                <c:pt idx="523">
                  <c:v>427.48507690000002</c:v>
                </c:pt>
                <c:pt idx="524">
                  <c:v>376.06552124000001</c:v>
                </c:pt>
                <c:pt idx="525">
                  <c:v>358.41049193999999</c:v>
                </c:pt>
                <c:pt idx="526">
                  <c:v>345.34722900000003</c:v>
                </c:pt>
                <c:pt idx="527">
                  <c:v>327.75546265000003</c:v>
                </c:pt>
                <c:pt idx="528">
                  <c:v>318.56515503000003</c:v>
                </c:pt>
                <c:pt idx="529">
                  <c:v>329.65585327000002</c:v>
                </c:pt>
                <c:pt idx="530">
                  <c:v>8227.6621093800004</c:v>
                </c:pt>
                <c:pt idx="531">
                  <c:v>1466.7891845700001</c:v>
                </c:pt>
                <c:pt idx="532">
                  <c:v>6012.3886718800004</c:v>
                </c:pt>
                <c:pt idx="533">
                  <c:v>392.31185913000002</c:v>
                </c:pt>
                <c:pt idx="534">
                  <c:v>227.08766173999999</c:v>
                </c:pt>
                <c:pt idx="535">
                  <c:v>212.67074585</c:v>
                </c:pt>
                <c:pt idx="536">
                  <c:v>238.26208496000001</c:v>
                </c:pt>
                <c:pt idx="537">
                  <c:v>298.92791748000002</c:v>
                </c:pt>
                <c:pt idx="538">
                  <c:v>225.45715332</c:v>
                </c:pt>
                <c:pt idx="539">
                  <c:v>191.91456604000001</c:v>
                </c:pt>
                <c:pt idx="540">
                  <c:v>31824.26953125</c:v>
                </c:pt>
                <c:pt idx="541">
                  <c:v>57790.8046875</c:v>
                </c:pt>
                <c:pt idx="542">
                  <c:v>3804.7780761700001</c:v>
                </c:pt>
                <c:pt idx="543">
                  <c:v>1277.40197754</c:v>
                </c:pt>
                <c:pt idx="544">
                  <c:v>454.48754882999998</c:v>
                </c:pt>
                <c:pt idx="545">
                  <c:v>1394.56213379</c:v>
                </c:pt>
                <c:pt idx="546">
                  <c:v>7692.4111328099998</c:v>
                </c:pt>
                <c:pt idx="547">
                  <c:v>7349.4135742199996</c:v>
                </c:pt>
                <c:pt idx="548">
                  <c:v>1366.29870605</c:v>
                </c:pt>
                <c:pt idx="549">
                  <c:v>78595.1015625</c:v>
                </c:pt>
                <c:pt idx="550">
                  <c:v>38464.671875</c:v>
                </c:pt>
                <c:pt idx="551">
                  <c:v>7287.078125</c:v>
                </c:pt>
                <c:pt idx="552">
                  <c:v>5380.8950195300004</c:v>
                </c:pt>
                <c:pt idx="553">
                  <c:v>5001.5166015599998</c:v>
                </c:pt>
                <c:pt idx="554">
                  <c:v>4691.7324218800004</c:v>
                </c:pt>
                <c:pt idx="555">
                  <c:v>4261.4931640599998</c:v>
                </c:pt>
                <c:pt idx="556">
                  <c:v>4123.9667968800004</c:v>
                </c:pt>
                <c:pt idx="557">
                  <c:v>100495.8984375</c:v>
                </c:pt>
                <c:pt idx="558">
                  <c:v>16111.59375</c:v>
                </c:pt>
                <c:pt idx="559">
                  <c:v>11255.42382813</c:v>
                </c:pt>
                <c:pt idx="560">
                  <c:v>10548.760742189999</c:v>
                </c:pt>
                <c:pt idx="561">
                  <c:v>9644.62109375</c:v>
                </c:pt>
                <c:pt idx="562">
                  <c:v>9423.1855468800004</c:v>
                </c:pt>
                <c:pt idx="563">
                  <c:v>7886.9721679699996</c:v>
                </c:pt>
                <c:pt idx="564">
                  <c:v>7599.8422851599998</c:v>
                </c:pt>
                <c:pt idx="565">
                  <c:v>6883.6479492199996</c:v>
                </c:pt>
                <c:pt idx="566">
                  <c:v>6054.6171875</c:v>
                </c:pt>
                <c:pt idx="567">
                  <c:v>5407.4931640599998</c:v>
                </c:pt>
                <c:pt idx="568">
                  <c:v>4964.9047851599998</c:v>
                </c:pt>
                <c:pt idx="569">
                  <c:v>161193.734375</c:v>
                </c:pt>
                <c:pt idx="570">
                  <c:v>57638.71875</c:v>
                </c:pt>
                <c:pt idx="571">
                  <c:v>39834.96484375</c:v>
                </c:pt>
                <c:pt idx="572">
                  <c:v>79662.71875</c:v>
                </c:pt>
                <c:pt idx="573">
                  <c:v>58198.51953125</c:v>
                </c:pt>
                <c:pt idx="574">
                  <c:v>44582.578125</c:v>
                </c:pt>
                <c:pt idx="575">
                  <c:v>83860.3828125</c:v>
                </c:pt>
                <c:pt idx="576">
                  <c:v>41839.34765625</c:v>
                </c:pt>
                <c:pt idx="577">
                  <c:v>38354.65234375</c:v>
                </c:pt>
                <c:pt idx="578">
                  <c:v>27612.537109379999</c:v>
                </c:pt>
                <c:pt idx="579">
                  <c:v>23159.796875</c:v>
                </c:pt>
                <c:pt idx="580">
                  <c:v>19787.712890629999</c:v>
                </c:pt>
                <c:pt idx="581">
                  <c:v>17189.498046879999</c:v>
                </c:pt>
                <c:pt idx="582">
                  <c:v>31106.296875</c:v>
                </c:pt>
                <c:pt idx="583">
                  <c:v>18779.96484375</c:v>
                </c:pt>
                <c:pt idx="584">
                  <c:v>13706.96484375</c:v>
                </c:pt>
                <c:pt idx="585">
                  <c:v>11541.157226560001</c:v>
                </c:pt>
                <c:pt idx="586">
                  <c:v>11119.38671875</c:v>
                </c:pt>
                <c:pt idx="587">
                  <c:v>9009.2734375</c:v>
                </c:pt>
                <c:pt idx="588">
                  <c:v>10607.96289063</c:v>
                </c:pt>
                <c:pt idx="589">
                  <c:v>72960.90625</c:v>
                </c:pt>
                <c:pt idx="590">
                  <c:v>14326.00390625</c:v>
                </c:pt>
                <c:pt idx="591">
                  <c:v>8434.9853515600007</c:v>
                </c:pt>
                <c:pt idx="592">
                  <c:v>7948.5263671900002</c:v>
                </c:pt>
                <c:pt idx="593">
                  <c:v>7286.28515625</c:v>
                </c:pt>
                <c:pt idx="594">
                  <c:v>6485.6186523400002</c:v>
                </c:pt>
                <c:pt idx="595">
                  <c:v>5908.1430664099998</c:v>
                </c:pt>
                <c:pt idx="596">
                  <c:v>5471.4013671900002</c:v>
                </c:pt>
                <c:pt idx="597">
                  <c:v>5021.9506835900002</c:v>
                </c:pt>
                <c:pt idx="598">
                  <c:v>4708.4467773400002</c:v>
                </c:pt>
                <c:pt idx="599">
                  <c:v>5006.4067382800004</c:v>
                </c:pt>
                <c:pt idx="600">
                  <c:v>18013.1640625</c:v>
                </c:pt>
                <c:pt idx="601">
                  <c:v>4489.6357421900002</c:v>
                </c:pt>
                <c:pt idx="602">
                  <c:v>3697.84765625</c:v>
                </c:pt>
                <c:pt idx="603">
                  <c:v>19366.64453125</c:v>
                </c:pt>
                <c:pt idx="604">
                  <c:v>4384.2397460900002</c:v>
                </c:pt>
                <c:pt idx="605">
                  <c:v>4708.9956054699996</c:v>
                </c:pt>
                <c:pt idx="606">
                  <c:v>4438.0253906300004</c:v>
                </c:pt>
                <c:pt idx="607">
                  <c:v>15108.036132810001</c:v>
                </c:pt>
                <c:pt idx="608">
                  <c:v>3293.0720214799999</c:v>
                </c:pt>
                <c:pt idx="609">
                  <c:v>15926.524414060001</c:v>
                </c:pt>
                <c:pt idx="610">
                  <c:v>3105.4641113299999</c:v>
                </c:pt>
                <c:pt idx="611">
                  <c:v>2238.1240234400002</c:v>
                </c:pt>
                <c:pt idx="612">
                  <c:v>2225.4821777299999</c:v>
                </c:pt>
                <c:pt idx="613">
                  <c:v>2130.2597656299999</c:v>
                </c:pt>
                <c:pt idx="614">
                  <c:v>1949.67419434</c:v>
                </c:pt>
                <c:pt idx="615">
                  <c:v>23515.46875</c:v>
                </c:pt>
                <c:pt idx="616">
                  <c:v>2786.3911132799999</c:v>
                </c:pt>
                <c:pt idx="617">
                  <c:v>7376.8530273400002</c:v>
                </c:pt>
                <c:pt idx="618">
                  <c:v>9649.9355468800004</c:v>
                </c:pt>
                <c:pt idx="619">
                  <c:v>50327.3828125</c:v>
                </c:pt>
                <c:pt idx="620">
                  <c:v>6230.9116210900002</c:v>
                </c:pt>
                <c:pt idx="621">
                  <c:v>3143.8168945299999</c:v>
                </c:pt>
                <c:pt idx="622">
                  <c:v>2964.6274414099998</c:v>
                </c:pt>
                <c:pt idx="623">
                  <c:v>2784.1728515599998</c:v>
                </c:pt>
                <c:pt idx="624">
                  <c:v>2629.6831054700001</c:v>
                </c:pt>
                <c:pt idx="625">
                  <c:v>11901.721679689999</c:v>
                </c:pt>
                <c:pt idx="626">
                  <c:v>7084.1826171900002</c:v>
                </c:pt>
                <c:pt idx="627">
                  <c:v>2438.4892578099998</c:v>
                </c:pt>
                <c:pt idx="628">
                  <c:v>2115.4587402299999</c:v>
                </c:pt>
                <c:pt idx="629">
                  <c:v>2060.7043457</c:v>
                </c:pt>
                <c:pt idx="630">
                  <c:v>2022.85876465</c:v>
                </c:pt>
                <c:pt idx="631">
                  <c:v>1925.4785156299999</c:v>
                </c:pt>
                <c:pt idx="632">
                  <c:v>1991.02526855</c:v>
                </c:pt>
                <c:pt idx="633">
                  <c:v>1894.0546875</c:v>
                </c:pt>
                <c:pt idx="634">
                  <c:v>2222.7084960900002</c:v>
                </c:pt>
                <c:pt idx="635">
                  <c:v>37689.87109375</c:v>
                </c:pt>
                <c:pt idx="636">
                  <c:v>5402.6933593800004</c:v>
                </c:pt>
                <c:pt idx="637">
                  <c:v>1669.0157470700001</c:v>
                </c:pt>
                <c:pt idx="638">
                  <c:v>1359.19494629</c:v>
                </c:pt>
                <c:pt idx="639">
                  <c:v>1554.60192871</c:v>
                </c:pt>
                <c:pt idx="640">
                  <c:v>1265.48205566</c:v>
                </c:pt>
                <c:pt idx="641">
                  <c:v>1184.8194580100001</c:v>
                </c:pt>
                <c:pt idx="642">
                  <c:v>1147.9465332</c:v>
                </c:pt>
                <c:pt idx="643">
                  <c:v>1114.5690918</c:v>
                </c:pt>
                <c:pt idx="644">
                  <c:v>1069.72143555</c:v>
                </c:pt>
                <c:pt idx="645">
                  <c:v>1041.18481445</c:v>
                </c:pt>
                <c:pt idx="646">
                  <c:v>1017.44592285</c:v>
                </c:pt>
                <c:pt idx="647">
                  <c:v>990.16802978999999</c:v>
                </c:pt>
                <c:pt idx="648">
                  <c:v>968.56237793000003</c:v>
                </c:pt>
                <c:pt idx="649">
                  <c:v>949.18109131000006</c:v>
                </c:pt>
                <c:pt idx="650">
                  <c:v>931.77911376999998</c:v>
                </c:pt>
                <c:pt idx="651">
                  <c:v>908.36968993999994</c:v>
                </c:pt>
                <c:pt idx="652">
                  <c:v>878.59930420000001</c:v>
                </c:pt>
                <c:pt idx="653">
                  <c:v>884.42498779000005</c:v>
                </c:pt>
                <c:pt idx="654">
                  <c:v>861.86480713000003</c:v>
                </c:pt>
                <c:pt idx="655">
                  <c:v>768.88964843999997</c:v>
                </c:pt>
                <c:pt idx="656">
                  <c:v>758.99993896000001</c:v>
                </c:pt>
                <c:pt idx="657">
                  <c:v>988.71740723000005</c:v>
                </c:pt>
                <c:pt idx="658">
                  <c:v>12834.952148439999</c:v>
                </c:pt>
                <c:pt idx="659">
                  <c:v>1248.9702148399999</c:v>
                </c:pt>
                <c:pt idx="660">
                  <c:v>673.36077881000006</c:v>
                </c:pt>
                <c:pt idx="661">
                  <c:v>651.87011718999997</c:v>
                </c:pt>
                <c:pt idx="662">
                  <c:v>620.70593262</c:v>
                </c:pt>
                <c:pt idx="663">
                  <c:v>589.67712401999995</c:v>
                </c:pt>
                <c:pt idx="664">
                  <c:v>646.92669678000004</c:v>
                </c:pt>
                <c:pt idx="665">
                  <c:v>627.91168213000003</c:v>
                </c:pt>
                <c:pt idx="666">
                  <c:v>17468.076171879999</c:v>
                </c:pt>
                <c:pt idx="667">
                  <c:v>8377.08984375</c:v>
                </c:pt>
                <c:pt idx="668">
                  <c:v>2252.8913574200001</c:v>
                </c:pt>
                <c:pt idx="669">
                  <c:v>616.078125</c:v>
                </c:pt>
                <c:pt idx="670">
                  <c:v>753.10986328000001</c:v>
                </c:pt>
                <c:pt idx="671">
                  <c:v>513.19396973000005</c:v>
                </c:pt>
                <c:pt idx="672">
                  <c:v>465.95205687999999</c:v>
                </c:pt>
                <c:pt idx="673">
                  <c:v>1975.6384277300001</c:v>
                </c:pt>
                <c:pt idx="674">
                  <c:v>523.09631348000005</c:v>
                </c:pt>
                <c:pt idx="675">
                  <c:v>2665.7402343799999</c:v>
                </c:pt>
                <c:pt idx="676">
                  <c:v>8155.4086914099998</c:v>
                </c:pt>
                <c:pt idx="677">
                  <c:v>803.39642333999996</c:v>
                </c:pt>
                <c:pt idx="678">
                  <c:v>443.21286011000001</c:v>
                </c:pt>
                <c:pt idx="679">
                  <c:v>414.42315674000002</c:v>
                </c:pt>
                <c:pt idx="680">
                  <c:v>390.12854004000002</c:v>
                </c:pt>
                <c:pt idx="681">
                  <c:v>340.43527222</c:v>
                </c:pt>
                <c:pt idx="682">
                  <c:v>325.49291992000002</c:v>
                </c:pt>
                <c:pt idx="683">
                  <c:v>375.29754638999998</c:v>
                </c:pt>
                <c:pt idx="684">
                  <c:v>326.30734253000003</c:v>
                </c:pt>
                <c:pt idx="685">
                  <c:v>81.044082639999999</c:v>
                </c:pt>
                <c:pt idx="686">
                  <c:v>71.636291499999999</c:v>
                </c:pt>
                <c:pt idx="687">
                  <c:v>249.95115662000001</c:v>
                </c:pt>
                <c:pt idx="688">
                  <c:v>71.04721069</c:v>
                </c:pt>
                <c:pt idx="689">
                  <c:v>62.688640589999999</c:v>
                </c:pt>
                <c:pt idx="690">
                  <c:v>61.934574130000001</c:v>
                </c:pt>
                <c:pt idx="691">
                  <c:v>11593.963867189999</c:v>
                </c:pt>
                <c:pt idx="692">
                  <c:v>29371.056640629999</c:v>
                </c:pt>
                <c:pt idx="693">
                  <c:v>7125.7177734400002</c:v>
                </c:pt>
                <c:pt idx="694">
                  <c:v>530.11004638999998</c:v>
                </c:pt>
                <c:pt idx="695">
                  <c:v>26199.921875</c:v>
                </c:pt>
                <c:pt idx="696">
                  <c:v>2419.2775878900002</c:v>
                </c:pt>
                <c:pt idx="697">
                  <c:v>6786.3886718800004</c:v>
                </c:pt>
                <c:pt idx="698">
                  <c:v>541.70660399999997</c:v>
                </c:pt>
                <c:pt idx="699">
                  <c:v>118.89096069</c:v>
                </c:pt>
                <c:pt idx="700">
                  <c:v>112.09863281</c:v>
                </c:pt>
                <c:pt idx="701">
                  <c:v>55.25578308</c:v>
                </c:pt>
                <c:pt idx="702">
                  <c:v>55.726661679999999</c:v>
                </c:pt>
                <c:pt idx="703">
                  <c:v>53.124141690000002</c:v>
                </c:pt>
                <c:pt idx="704">
                  <c:v>52.997669219999999</c:v>
                </c:pt>
                <c:pt idx="705">
                  <c:v>49.916542049999997</c:v>
                </c:pt>
                <c:pt idx="706">
                  <c:v>48.546066279999998</c:v>
                </c:pt>
                <c:pt idx="707">
                  <c:v>44.964439390000003</c:v>
                </c:pt>
                <c:pt idx="708">
                  <c:v>1370.7540283200001</c:v>
                </c:pt>
                <c:pt idx="709">
                  <c:v>54.912715910000003</c:v>
                </c:pt>
                <c:pt idx="710">
                  <c:v>39.371494290000001</c:v>
                </c:pt>
                <c:pt idx="711">
                  <c:v>38.771965029999997</c:v>
                </c:pt>
                <c:pt idx="712">
                  <c:v>38.199111940000002</c:v>
                </c:pt>
                <c:pt idx="713">
                  <c:v>38.834861760000003</c:v>
                </c:pt>
                <c:pt idx="714">
                  <c:v>38.88329315</c:v>
                </c:pt>
                <c:pt idx="715">
                  <c:v>38.27621078</c:v>
                </c:pt>
                <c:pt idx="716">
                  <c:v>37.120147709999998</c:v>
                </c:pt>
                <c:pt idx="717">
                  <c:v>35.522178650000001</c:v>
                </c:pt>
                <c:pt idx="718">
                  <c:v>35.705596919999998</c:v>
                </c:pt>
                <c:pt idx="719">
                  <c:v>29.366863250000002</c:v>
                </c:pt>
                <c:pt idx="720">
                  <c:v>28.439958570000002</c:v>
                </c:pt>
                <c:pt idx="721">
                  <c:v>18.46914482</c:v>
                </c:pt>
                <c:pt idx="722">
                  <c:v>19.064912799999998</c:v>
                </c:pt>
                <c:pt idx="723">
                  <c:v>19.159593579999999</c:v>
                </c:pt>
                <c:pt idx="724">
                  <c:v>18.79682159</c:v>
                </c:pt>
                <c:pt idx="725">
                  <c:v>15.012282369999999</c:v>
                </c:pt>
                <c:pt idx="726">
                  <c:v>14.26343346</c:v>
                </c:pt>
                <c:pt idx="727">
                  <c:v>13.001131060000001</c:v>
                </c:pt>
                <c:pt idx="728">
                  <c:v>11.950311660000001</c:v>
                </c:pt>
                <c:pt idx="729">
                  <c:v>12.57908344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513088"/>
        <c:axId val="265298688"/>
      </c:lineChart>
      <c:dateAx>
        <c:axId val="25151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298688"/>
        <c:crosses val="autoZero"/>
        <c:auto val="1"/>
        <c:lblOffset val="100"/>
        <c:baseTimeUnit val="days"/>
      </c:dateAx>
      <c:valAx>
        <c:axId val="265298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NH4 (kg)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513088"/>
        <c:crosses val="autoZero"/>
        <c:crossBetween val="between"/>
      </c:valAx>
      <c:valAx>
        <c:axId val="265300608"/>
        <c:scaling>
          <c:orientation val="maxMin"/>
          <c:max val="2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302784"/>
        <c:crosses val="max"/>
        <c:crossBetween val="between"/>
      </c:valAx>
      <c:catAx>
        <c:axId val="265302784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65300608"/>
        <c:crosses val="autoZero"/>
        <c:auto val="1"/>
        <c:lblAlgn val="ctr"/>
        <c:lblOffset val="100"/>
        <c:noMultiLvlLbl val="1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SWAT-NO</a:t>
            </a:r>
            <a:r>
              <a:rPr lang="en-US" altLang="zh-CN" baseline="-25000"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sim_obs!$O$1</c:f>
              <c:strCache>
                <c:ptCount val="1"/>
                <c:pt idx="0">
                  <c:v>NO2_obs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sim_obs!$O$2:$O$731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531264"/>
        <c:axId val="251533568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sim_obs!$K$1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sim_obs!#REF!</c:f>
            </c:multiLvlStrRef>
          </c:cat>
          <c:val>
            <c:numRef>
              <c:f>sim_obs!$K$2:$K$731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1.424903</c:v>
                </c:pt>
                <c:pt idx="604">
                  <c:v>1.341869</c:v>
                </c:pt>
                <c:pt idx="605">
                  <c:v>0.97827699999999995</c:v>
                </c:pt>
                <c:pt idx="606">
                  <c:v>0.53270399999999996</c:v>
                </c:pt>
                <c:pt idx="607">
                  <c:v>1.4008670000000001</c:v>
                </c:pt>
                <c:pt idx="608">
                  <c:v>0.69722649999999997</c:v>
                </c:pt>
                <c:pt idx="609">
                  <c:v>0.95392840000000001</c:v>
                </c:pt>
                <c:pt idx="610">
                  <c:v>1.951208667</c:v>
                </c:pt>
                <c:pt idx="611">
                  <c:v>1.0942112500000001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0.42163600000000001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6.4452499999999997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545856"/>
        <c:axId val="251543936"/>
      </c:barChart>
      <c:lineChart>
        <c:grouping val="standard"/>
        <c:varyColors val="0"/>
        <c:ser>
          <c:idx val="2"/>
          <c:order val="2"/>
          <c:tx>
            <c:strRef>
              <c:f>sim_obs!$G$1</c:f>
              <c:strCache>
                <c:ptCount val="1"/>
                <c:pt idx="0">
                  <c:v>NO2_sim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sim_obs!$G$2:$G$731</c:f>
              <c:numCache>
                <c:formatCode>General</c:formatCode>
                <c:ptCount val="7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1499.1319580100001</c:v>
                </c:pt>
                <c:pt idx="366">
                  <c:v>1469.7026367200001</c:v>
                </c:pt>
                <c:pt idx="367">
                  <c:v>1452.2443847699999</c:v>
                </c:pt>
                <c:pt idx="368">
                  <c:v>706.40380859000004</c:v>
                </c:pt>
                <c:pt idx="369">
                  <c:v>99.291778559999997</c:v>
                </c:pt>
                <c:pt idx="370">
                  <c:v>10.51517677</c:v>
                </c:pt>
                <c:pt idx="371">
                  <c:v>1.8598147599999999</c:v>
                </c:pt>
                <c:pt idx="372">
                  <c:v>0.15565219999999999</c:v>
                </c:pt>
                <c:pt idx="373">
                  <c:v>6.3837599999999996E-3</c:v>
                </c:pt>
                <c:pt idx="374">
                  <c:v>4.3664000000000002E-4</c:v>
                </c:pt>
                <c:pt idx="375">
                  <c:v>3.0630000000000003E-5</c:v>
                </c:pt>
                <c:pt idx="376">
                  <c:v>2.0700000000000001E-6</c:v>
                </c:pt>
                <c:pt idx="377">
                  <c:v>1.4000000000000001E-7</c:v>
                </c:pt>
                <c:pt idx="378">
                  <c:v>1E-8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1.7073600000000001E-2</c:v>
                </c:pt>
                <c:pt idx="391">
                  <c:v>366.67019653</c:v>
                </c:pt>
                <c:pt idx="392">
                  <c:v>300.55892943999999</c:v>
                </c:pt>
                <c:pt idx="393">
                  <c:v>468.77566528</c:v>
                </c:pt>
                <c:pt idx="394">
                  <c:v>14.512905119999999</c:v>
                </c:pt>
                <c:pt idx="395">
                  <c:v>1.1232964999999999</c:v>
                </c:pt>
                <c:pt idx="396">
                  <c:v>0.11213683000000001</c:v>
                </c:pt>
                <c:pt idx="397">
                  <c:v>9.9813799999999998E-3</c:v>
                </c:pt>
                <c:pt idx="398">
                  <c:v>1.07733E-3</c:v>
                </c:pt>
                <c:pt idx="399">
                  <c:v>0.49953550000000002</c:v>
                </c:pt>
                <c:pt idx="400">
                  <c:v>0.81633025000000004</c:v>
                </c:pt>
                <c:pt idx="401">
                  <c:v>0.21367024000000001</c:v>
                </c:pt>
                <c:pt idx="402">
                  <c:v>3.6521600000000002E-3</c:v>
                </c:pt>
                <c:pt idx="403">
                  <c:v>2.0856E-4</c:v>
                </c:pt>
                <c:pt idx="404">
                  <c:v>1.7969999999999999E-5</c:v>
                </c:pt>
                <c:pt idx="405">
                  <c:v>1.48E-6</c:v>
                </c:pt>
                <c:pt idx="406">
                  <c:v>1.1000000000000001E-7</c:v>
                </c:pt>
                <c:pt idx="407">
                  <c:v>1E-8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6.5685289999999993E-2</c:v>
                </c:pt>
                <c:pt idx="415">
                  <c:v>1.8182999999999999E-3</c:v>
                </c:pt>
                <c:pt idx="416">
                  <c:v>116.73301696999999</c:v>
                </c:pt>
                <c:pt idx="417">
                  <c:v>61.827484130000002</c:v>
                </c:pt>
                <c:pt idx="418">
                  <c:v>65.703323359999999</c:v>
                </c:pt>
                <c:pt idx="419">
                  <c:v>126.0435257</c:v>
                </c:pt>
                <c:pt idx="420">
                  <c:v>49.602165220000003</c:v>
                </c:pt>
                <c:pt idx="421">
                  <c:v>0.70265149999999998</c:v>
                </c:pt>
                <c:pt idx="422">
                  <c:v>0.93262237000000003</c:v>
                </c:pt>
                <c:pt idx="423">
                  <c:v>9.2794870000000002E-2</c:v>
                </c:pt>
                <c:pt idx="424">
                  <c:v>1.8942900000000001E-3</c:v>
                </c:pt>
                <c:pt idx="425">
                  <c:v>3.4329999999999998E-5</c:v>
                </c:pt>
                <c:pt idx="426">
                  <c:v>1.9800000000000001E-6</c:v>
                </c:pt>
                <c:pt idx="427">
                  <c:v>1.4000000000000001E-7</c:v>
                </c:pt>
                <c:pt idx="428">
                  <c:v>1E-8</c:v>
                </c:pt>
                <c:pt idx="429">
                  <c:v>0</c:v>
                </c:pt>
                <c:pt idx="430">
                  <c:v>0.24355602000000001</c:v>
                </c:pt>
                <c:pt idx="431">
                  <c:v>5.7614890000000002E-2</c:v>
                </c:pt>
                <c:pt idx="432">
                  <c:v>7.2278899999999998E-3</c:v>
                </c:pt>
                <c:pt idx="433">
                  <c:v>7.5228999999999997E-4</c:v>
                </c:pt>
                <c:pt idx="434">
                  <c:v>3.0207999999999998E-4</c:v>
                </c:pt>
                <c:pt idx="435">
                  <c:v>1.681E-5</c:v>
                </c:pt>
                <c:pt idx="436">
                  <c:v>4.8999999999999997E-7</c:v>
                </c:pt>
                <c:pt idx="437">
                  <c:v>2.9999999999999997E-8</c:v>
                </c:pt>
                <c:pt idx="438">
                  <c:v>3.7291500000000001E-3</c:v>
                </c:pt>
                <c:pt idx="439">
                  <c:v>5.5261999999999998E-4</c:v>
                </c:pt>
                <c:pt idx="440">
                  <c:v>4.9110000000000002E-5</c:v>
                </c:pt>
                <c:pt idx="441">
                  <c:v>58.45085907</c:v>
                </c:pt>
                <c:pt idx="442">
                  <c:v>43.600776670000002</c:v>
                </c:pt>
                <c:pt idx="443">
                  <c:v>6.1929159199999999</c:v>
                </c:pt>
                <c:pt idx="444">
                  <c:v>25.161705019999999</c:v>
                </c:pt>
                <c:pt idx="445">
                  <c:v>7.1292595900000002</c:v>
                </c:pt>
                <c:pt idx="446">
                  <c:v>1.3261586400000001</c:v>
                </c:pt>
                <c:pt idx="447">
                  <c:v>0.63531673</c:v>
                </c:pt>
                <c:pt idx="448">
                  <c:v>0.71097708000000004</c:v>
                </c:pt>
                <c:pt idx="449">
                  <c:v>6.1876800000000001E-3</c:v>
                </c:pt>
                <c:pt idx="450">
                  <c:v>8.25E-5</c:v>
                </c:pt>
                <c:pt idx="451">
                  <c:v>1.5362000000000001E-4</c:v>
                </c:pt>
                <c:pt idx="452">
                  <c:v>3.5645899999999999E-3</c:v>
                </c:pt>
                <c:pt idx="453">
                  <c:v>1.5869999999999999E-5</c:v>
                </c:pt>
                <c:pt idx="454">
                  <c:v>1.4000000000000001E-7</c:v>
                </c:pt>
                <c:pt idx="455">
                  <c:v>9.439757E-2</c:v>
                </c:pt>
                <c:pt idx="456">
                  <c:v>1.2114959999999999E-2</c:v>
                </c:pt>
                <c:pt idx="457">
                  <c:v>1.2368500000000001E-3</c:v>
                </c:pt>
                <c:pt idx="458">
                  <c:v>9.3079999999999997E-5</c:v>
                </c:pt>
                <c:pt idx="459">
                  <c:v>7.0700000000000001E-6</c:v>
                </c:pt>
                <c:pt idx="460">
                  <c:v>5.5000000000000003E-7</c:v>
                </c:pt>
                <c:pt idx="461">
                  <c:v>2.2965199999999998E-3</c:v>
                </c:pt>
                <c:pt idx="462">
                  <c:v>2.5523000000000001E-4</c:v>
                </c:pt>
                <c:pt idx="463">
                  <c:v>1.4980000000000001E-5</c:v>
                </c:pt>
                <c:pt idx="464">
                  <c:v>9.5000000000000001E-7</c:v>
                </c:pt>
                <c:pt idx="465">
                  <c:v>68.617065429999997</c:v>
                </c:pt>
                <c:pt idx="466">
                  <c:v>3100.5620117200001</c:v>
                </c:pt>
                <c:pt idx="467">
                  <c:v>86.158729550000004</c:v>
                </c:pt>
                <c:pt idx="468">
                  <c:v>1.0170872200000001</c:v>
                </c:pt>
                <c:pt idx="469">
                  <c:v>1626.9294433600001</c:v>
                </c:pt>
                <c:pt idx="470">
                  <c:v>139.4150238</c:v>
                </c:pt>
                <c:pt idx="471">
                  <c:v>281.95755005000001</c:v>
                </c:pt>
                <c:pt idx="472">
                  <c:v>13.29973412</c:v>
                </c:pt>
                <c:pt idx="473">
                  <c:v>1.0984892799999999</c:v>
                </c:pt>
                <c:pt idx="474">
                  <c:v>3.8136400000000001E-2</c:v>
                </c:pt>
                <c:pt idx="475">
                  <c:v>1262.8780517600001</c:v>
                </c:pt>
                <c:pt idx="476">
                  <c:v>147.25787353999999</c:v>
                </c:pt>
                <c:pt idx="477">
                  <c:v>13.601958270000001</c:v>
                </c:pt>
                <c:pt idx="478">
                  <c:v>0.68479334999999997</c:v>
                </c:pt>
                <c:pt idx="479">
                  <c:v>450.68768311000002</c:v>
                </c:pt>
                <c:pt idx="480">
                  <c:v>85.466941829999996</c:v>
                </c:pt>
                <c:pt idx="481">
                  <c:v>13.32171917</c:v>
                </c:pt>
                <c:pt idx="482">
                  <c:v>0.87508774</c:v>
                </c:pt>
                <c:pt idx="483">
                  <c:v>6.112546E-2</c:v>
                </c:pt>
                <c:pt idx="484">
                  <c:v>3.0728800000000001E-3</c:v>
                </c:pt>
                <c:pt idx="485">
                  <c:v>2.2472610000000001E-2</c:v>
                </c:pt>
                <c:pt idx="486">
                  <c:v>4.0585200000000004E-3</c:v>
                </c:pt>
                <c:pt idx="487">
                  <c:v>420.87722778</c:v>
                </c:pt>
                <c:pt idx="488">
                  <c:v>27.756935120000001</c:v>
                </c:pt>
                <c:pt idx="489">
                  <c:v>1.2687242000000001</c:v>
                </c:pt>
                <c:pt idx="490">
                  <c:v>5.371927E-2</c:v>
                </c:pt>
                <c:pt idx="491">
                  <c:v>2.1278299999999998E-3</c:v>
                </c:pt>
                <c:pt idx="492">
                  <c:v>7.8560000000000007E-5</c:v>
                </c:pt>
                <c:pt idx="493">
                  <c:v>3.0900000000000001E-6</c:v>
                </c:pt>
                <c:pt idx="494">
                  <c:v>11562.85546875</c:v>
                </c:pt>
                <c:pt idx="495">
                  <c:v>2762.6708984400002</c:v>
                </c:pt>
                <c:pt idx="496">
                  <c:v>49.93009567</c:v>
                </c:pt>
                <c:pt idx="497">
                  <c:v>1.7492835499999999</c:v>
                </c:pt>
                <c:pt idx="498">
                  <c:v>8.3924139999999994E-2</c:v>
                </c:pt>
                <c:pt idx="499">
                  <c:v>3.2928800000000002E-3</c:v>
                </c:pt>
                <c:pt idx="500">
                  <c:v>1.8216E-4</c:v>
                </c:pt>
                <c:pt idx="501">
                  <c:v>587.13696288999995</c:v>
                </c:pt>
                <c:pt idx="502">
                  <c:v>29.310552600000001</c:v>
                </c:pt>
                <c:pt idx="503">
                  <c:v>1.43644321</c:v>
                </c:pt>
                <c:pt idx="504">
                  <c:v>5.6330140000000001E-2</c:v>
                </c:pt>
                <c:pt idx="505">
                  <c:v>2.2732099999999999E-3</c:v>
                </c:pt>
                <c:pt idx="506">
                  <c:v>8.0669999999999998E-5</c:v>
                </c:pt>
                <c:pt idx="507">
                  <c:v>3.0400000000000001E-6</c:v>
                </c:pt>
                <c:pt idx="508">
                  <c:v>2.2000000000000001E-7</c:v>
                </c:pt>
                <c:pt idx="509">
                  <c:v>318.1668396</c:v>
                </c:pt>
                <c:pt idx="510">
                  <c:v>16.101774219999999</c:v>
                </c:pt>
                <c:pt idx="511">
                  <c:v>0.76617055999999994</c:v>
                </c:pt>
                <c:pt idx="512">
                  <c:v>3.1989490000000002E-2</c:v>
                </c:pt>
                <c:pt idx="513">
                  <c:v>1.30693E-3</c:v>
                </c:pt>
                <c:pt idx="514">
                  <c:v>4.8439999999999997E-5</c:v>
                </c:pt>
                <c:pt idx="515">
                  <c:v>2.39E-6</c:v>
                </c:pt>
                <c:pt idx="516">
                  <c:v>20059.46875</c:v>
                </c:pt>
                <c:pt idx="517">
                  <c:v>739.73327637</c:v>
                </c:pt>
                <c:pt idx="518">
                  <c:v>19.259922029999998</c:v>
                </c:pt>
                <c:pt idx="519">
                  <c:v>0.92810082000000005</c:v>
                </c:pt>
                <c:pt idx="520">
                  <c:v>3.9906240000000003E-2</c:v>
                </c:pt>
                <c:pt idx="521">
                  <c:v>1.6351600000000001E-3</c:v>
                </c:pt>
                <c:pt idx="522">
                  <c:v>6.4060000000000007E-5</c:v>
                </c:pt>
                <c:pt idx="523">
                  <c:v>2.3499999999999999E-6</c:v>
                </c:pt>
                <c:pt idx="524">
                  <c:v>8.0000000000000002E-8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674.52624512</c:v>
                </c:pt>
                <c:pt idx="531">
                  <c:v>28.116128920000001</c:v>
                </c:pt>
                <c:pt idx="532">
                  <c:v>1622.77575684</c:v>
                </c:pt>
                <c:pt idx="533">
                  <c:v>54.352916720000003</c:v>
                </c:pt>
                <c:pt idx="534">
                  <c:v>1.7991123200000001</c:v>
                </c:pt>
                <c:pt idx="535">
                  <c:v>7.2985010000000003E-2</c:v>
                </c:pt>
                <c:pt idx="536">
                  <c:v>3.4157599999999999E-3</c:v>
                </c:pt>
                <c:pt idx="537">
                  <c:v>1.6646E-4</c:v>
                </c:pt>
                <c:pt idx="538">
                  <c:v>4.9200000000000003E-6</c:v>
                </c:pt>
                <c:pt idx="539">
                  <c:v>1.6E-7</c:v>
                </c:pt>
                <c:pt idx="540">
                  <c:v>8164.1284179699996</c:v>
                </c:pt>
                <c:pt idx="541">
                  <c:v>7090.7714843800004</c:v>
                </c:pt>
                <c:pt idx="542">
                  <c:v>98.176956180000005</c:v>
                </c:pt>
                <c:pt idx="543">
                  <c:v>152.53425598000001</c:v>
                </c:pt>
                <c:pt idx="544">
                  <c:v>11.55320549</c:v>
                </c:pt>
                <c:pt idx="545">
                  <c:v>1.7687313600000001</c:v>
                </c:pt>
                <c:pt idx="546">
                  <c:v>1.7887933300000001</c:v>
                </c:pt>
                <c:pt idx="547">
                  <c:v>0.21921921999999999</c:v>
                </c:pt>
                <c:pt idx="548">
                  <c:v>4.0364199999999998E-3</c:v>
                </c:pt>
                <c:pt idx="549">
                  <c:v>2.2013379999999999E-2</c:v>
                </c:pt>
                <c:pt idx="550">
                  <c:v>16.183656689999999</c:v>
                </c:pt>
                <c:pt idx="551">
                  <c:v>0.85487049999999998</c:v>
                </c:pt>
                <c:pt idx="552">
                  <c:v>8.8456670000000001E-2</c:v>
                </c:pt>
                <c:pt idx="553">
                  <c:v>9.8810700000000005E-3</c:v>
                </c:pt>
                <c:pt idx="554">
                  <c:v>9.7570999999999997E-4</c:v>
                </c:pt>
                <c:pt idx="555">
                  <c:v>8.4220000000000003E-5</c:v>
                </c:pt>
                <c:pt idx="556">
                  <c:v>7.17E-6</c:v>
                </c:pt>
                <c:pt idx="557">
                  <c:v>1.0249453799999999</c:v>
                </c:pt>
                <c:pt idx="558">
                  <c:v>7.1620755200000001</c:v>
                </c:pt>
                <c:pt idx="559">
                  <c:v>1.09120905</c:v>
                </c:pt>
                <c:pt idx="560">
                  <c:v>0.15123038999999999</c:v>
                </c:pt>
                <c:pt idx="561">
                  <c:v>1.6834760000000001E-2</c:v>
                </c:pt>
                <c:pt idx="562">
                  <c:v>1.7679600000000001E-3</c:v>
                </c:pt>
                <c:pt idx="563">
                  <c:v>1.4055E-4</c:v>
                </c:pt>
                <c:pt idx="564">
                  <c:v>1.172E-5</c:v>
                </c:pt>
                <c:pt idx="565">
                  <c:v>8.8000000000000004E-7</c:v>
                </c:pt>
                <c:pt idx="566">
                  <c:v>5.9999999999999995E-8</c:v>
                </c:pt>
                <c:pt idx="567">
                  <c:v>0</c:v>
                </c:pt>
                <c:pt idx="568">
                  <c:v>1172.3122558600001</c:v>
                </c:pt>
                <c:pt idx="569">
                  <c:v>29885.56640625</c:v>
                </c:pt>
                <c:pt idx="570">
                  <c:v>2777.5065918</c:v>
                </c:pt>
                <c:pt idx="571">
                  <c:v>289.47271728999999</c:v>
                </c:pt>
                <c:pt idx="572">
                  <c:v>65.524330140000004</c:v>
                </c:pt>
                <c:pt idx="573">
                  <c:v>5.1067810099999997</c:v>
                </c:pt>
                <c:pt idx="574">
                  <c:v>0.36831069</c:v>
                </c:pt>
                <c:pt idx="575">
                  <c:v>5.9483519999999998E-2</c:v>
                </c:pt>
                <c:pt idx="576">
                  <c:v>2.5152799999999999E-3</c:v>
                </c:pt>
                <c:pt idx="577">
                  <c:v>1.6744000000000001E-4</c:v>
                </c:pt>
                <c:pt idx="578">
                  <c:v>2.4617119999999999E-2</c:v>
                </c:pt>
                <c:pt idx="579">
                  <c:v>2.5595000000000001E-3</c:v>
                </c:pt>
                <c:pt idx="580">
                  <c:v>1.8176999999999999E-4</c:v>
                </c:pt>
                <c:pt idx="581">
                  <c:v>0.16321369999999999</c:v>
                </c:pt>
                <c:pt idx="582">
                  <c:v>5.4169960000000003E-2</c:v>
                </c:pt>
                <c:pt idx="583">
                  <c:v>4.1339899999999997E-3</c:v>
                </c:pt>
                <c:pt idx="584">
                  <c:v>3.0805999999999997E-4</c:v>
                </c:pt>
                <c:pt idx="585">
                  <c:v>2.4139999999999999E-5</c:v>
                </c:pt>
                <c:pt idx="586">
                  <c:v>2.04E-6</c:v>
                </c:pt>
                <c:pt idx="587">
                  <c:v>1.4000000000000001E-7</c:v>
                </c:pt>
                <c:pt idx="588">
                  <c:v>1E-8</c:v>
                </c:pt>
                <c:pt idx="589">
                  <c:v>1E-8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1761.3172607399999</c:v>
                </c:pt>
                <c:pt idx="594">
                  <c:v>660.89068603999999</c:v>
                </c:pt>
                <c:pt idx="595">
                  <c:v>606.52984618999994</c:v>
                </c:pt>
                <c:pt idx="596">
                  <c:v>152.98892212000001</c:v>
                </c:pt>
                <c:pt idx="597">
                  <c:v>23.351726530000001</c:v>
                </c:pt>
                <c:pt idx="598">
                  <c:v>2.7672350400000001</c:v>
                </c:pt>
                <c:pt idx="599">
                  <c:v>0.31022641000000001</c:v>
                </c:pt>
                <c:pt idx="600">
                  <c:v>0.10639108</c:v>
                </c:pt>
                <c:pt idx="601">
                  <c:v>2.4755699999999999E-3</c:v>
                </c:pt>
                <c:pt idx="602">
                  <c:v>1.4885000000000001E-4</c:v>
                </c:pt>
                <c:pt idx="603">
                  <c:v>7.6533369999999996</c:v>
                </c:pt>
                <c:pt idx="604">
                  <c:v>0.51485926000000004</c:v>
                </c:pt>
                <c:pt idx="605">
                  <c:v>0.12561882999999999</c:v>
                </c:pt>
                <c:pt idx="606">
                  <c:v>1.7053539999999999E-2</c:v>
                </c:pt>
                <c:pt idx="607">
                  <c:v>1.963788E-2</c:v>
                </c:pt>
                <c:pt idx="608">
                  <c:v>5.3094000000000004E-4</c:v>
                </c:pt>
                <c:pt idx="609">
                  <c:v>1.9655000000000001E-4</c:v>
                </c:pt>
                <c:pt idx="610">
                  <c:v>3.05E-6</c:v>
                </c:pt>
                <c:pt idx="611">
                  <c:v>1.3E-7</c:v>
                </c:pt>
                <c:pt idx="612">
                  <c:v>1E-8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2389.05981445</c:v>
                </c:pt>
                <c:pt idx="619">
                  <c:v>4911.2543945300004</c:v>
                </c:pt>
                <c:pt idx="620">
                  <c:v>126.10024261</c:v>
                </c:pt>
                <c:pt idx="621">
                  <c:v>269.56103516000002</c:v>
                </c:pt>
                <c:pt idx="622">
                  <c:v>71.072021480000004</c:v>
                </c:pt>
                <c:pt idx="623">
                  <c:v>11.198191639999999</c:v>
                </c:pt>
                <c:pt idx="624">
                  <c:v>1.3352383400000001</c:v>
                </c:pt>
                <c:pt idx="625">
                  <c:v>0.67507671999999996</c:v>
                </c:pt>
                <c:pt idx="626">
                  <c:v>4.0329879999999999E-2</c:v>
                </c:pt>
                <c:pt idx="627">
                  <c:v>1.1676799999999999E-3</c:v>
                </c:pt>
                <c:pt idx="628">
                  <c:v>7.0900000000000002E-5</c:v>
                </c:pt>
                <c:pt idx="629">
                  <c:v>1.8364220000000001E-2</c:v>
                </c:pt>
                <c:pt idx="630">
                  <c:v>3.32731E-3</c:v>
                </c:pt>
                <c:pt idx="631">
                  <c:v>3.7166E-4</c:v>
                </c:pt>
                <c:pt idx="632">
                  <c:v>3.8359999999999999E-5</c:v>
                </c:pt>
                <c:pt idx="633">
                  <c:v>3.1599999999999998E-6</c:v>
                </c:pt>
                <c:pt idx="634">
                  <c:v>3.4999999999999998E-7</c:v>
                </c:pt>
                <c:pt idx="635">
                  <c:v>3.302302E-2</c:v>
                </c:pt>
                <c:pt idx="636">
                  <c:v>6.7431000000000001E-4</c:v>
                </c:pt>
                <c:pt idx="637">
                  <c:v>0.62770271</c:v>
                </c:pt>
                <c:pt idx="638">
                  <c:v>0.12409607</c:v>
                </c:pt>
                <c:pt idx="639">
                  <c:v>2.2788010000000001E-2</c:v>
                </c:pt>
                <c:pt idx="640">
                  <c:v>2.4018199999999998E-3</c:v>
                </c:pt>
                <c:pt idx="641">
                  <c:v>2.4873000000000001E-4</c:v>
                </c:pt>
                <c:pt idx="642">
                  <c:v>2.4049999999999998E-5</c:v>
                </c:pt>
                <c:pt idx="643">
                  <c:v>179.71269226000001</c:v>
                </c:pt>
                <c:pt idx="644">
                  <c:v>83.142974850000002</c:v>
                </c:pt>
                <c:pt idx="645">
                  <c:v>13.874366759999999</c:v>
                </c:pt>
                <c:pt idx="646">
                  <c:v>1.72714067</c:v>
                </c:pt>
                <c:pt idx="647">
                  <c:v>68.268020629999995</c:v>
                </c:pt>
                <c:pt idx="648">
                  <c:v>19.192655559999999</c:v>
                </c:pt>
                <c:pt idx="649">
                  <c:v>3.1646742799999998</c:v>
                </c:pt>
                <c:pt idx="650">
                  <c:v>0.40057763000000002</c:v>
                </c:pt>
                <c:pt idx="651">
                  <c:v>3.9000090000000001E-2</c:v>
                </c:pt>
                <c:pt idx="652">
                  <c:v>3.4082100000000001E-3</c:v>
                </c:pt>
                <c:pt idx="653">
                  <c:v>7.2429499999999997E-3</c:v>
                </c:pt>
                <c:pt idx="654">
                  <c:v>1.19202E-3</c:v>
                </c:pt>
                <c:pt idx="655">
                  <c:v>1.1739E-4</c:v>
                </c:pt>
                <c:pt idx="656">
                  <c:v>1.065E-5</c:v>
                </c:pt>
                <c:pt idx="657">
                  <c:v>1.3400000000000001E-6</c:v>
                </c:pt>
                <c:pt idx="658">
                  <c:v>1.5400000000000001E-6</c:v>
                </c:pt>
                <c:pt idx="659">
                  <c:v>1E-8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3.8971999999999998E-4</c:v>
                </c:pt>
                <c:pt idx="664">
                  <c:v>5.2410000000000001E-5</c:v>
                </c:pt>
                <c:pt idx="665">
                  <c:v>4.1099999999999996E-6</c:v>
                </c:pt>
                <c:pt idx="666">
                  <c:v>9.5899999999999997E-6</c:v>
                </c:pt>
                <c:pt idx="667">
                  <c:v>2.9999999999999999E-7</c:v>
                </c:pt>
                <c:pt idx="668">
                  <c:v>488.90936278999999</c:v>
                </c:pt>
                <c:pt idx="669">
                  <c:v>45.824646000000001</c:v>
                </c:pt>
                <c:pt idx="670">
                  <c:v>7.6827168500000003</c:v>
                </c:pt>
                <c:pt idx="671">
                  <c:v>0.62141842000000003</c:v>
                </c:pt>
                <c:pt idx="672">
                  <c:v>5.3279710000000001E-2</c:v>
                </c:pt>
                <c:pt idx="673">
                  <c:v>0.78269087999999998</c:v>
                </c:pt>
                <c:pt idx="674">
                  <c:v>35.394420619999998</c:v>
                </c:pt>
                <c:pt idx="675">
                  <c:v>55.12198257</c:v>
                </c:pt>
                <c:pt idx="676">
                  <c:v>29.874996190000001</c:v>
                </c:pt>
                <c:pt idx="677">
                  <c:v>0.38502994000000001</c:v>
                </c:pt>
                <c:pt idx="678">
                  <c:v>1.4206420000000001E-2</c:v>
                </c:pt>
                <c:pt idx="679">
                  <c:v>1.1191599999999999E-3</c:v>
                </c:pt>
                <c:pt idx="680">
                  <c:v>8.4170000000000002E-5</c:v>
                </c:pt>
                <c:pt idx="681">
                  <c:v>5.8000000000000004E-6</c:v>
                </c:pt>
                <c:pt idx="682">
                  <c:v>3.9999999999999998E-7</c:v>
                </c:pt>
                <c:pt idx="683">
                  <c:v>2.9999999999999997E-8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1.059159E-2</c:v>
                </c:pt>
                <c:pt idx="692">
                  <c:v>6466.0971679699996</c:v>
                </c:pt>
                <c:pt idx="693">
                  <c:v>1525.26330566</c:v>
                </c:pt>
                <c:pt idx="694">
                  <c:v>22.09216881</c:v>
                </c:pt>
                <c:pt idx="695">
                  <c:v>109.64611816</c:v>
                </c:pt>
                <c:pt idx="696">
                  <c:v>1.1947721200000001</c:v>
                </c:pt>
                <c:pt idx="697">
                  <c:v>0.24361058999999999</c:v>
                </c:pt>
                <c:pt idx="698">
                  <c:v>1.55949E-3</c:v>
                </c:pt>
                <c:pt idx="699">
                  <c:v>5.0630000000000001E-5</c:v>
                </c:pt>
                <c:pt idx="700">
                  <c:v>2.6735999999999999E-3</c:v>
                </c:pt>
                <c:pt idx="701">
                  <c:v>1.9984000000000001E-4</c:v>
                </c:pt>
                <c:pt idx="702">
                  <c:v>2.7909999999999999E-5</c:v>
                </c:pt>
                <c:pt idx="703">
                  <c:v>1.8899999999999999E-6</c:v>
                </c:pt>
                <c:pt idx="704">
                  <c:v>1.1000000000000001E-7</c:v>
                </c:pt>
                <c:pt idx="705">
                  <c:v>1E-8</c:v>
                </c:pt>
                <c:pt idx="706">
                  <c:v>4.7E-7</c:v>
                </c:pt>
                <c:pt idx="707">
                  <c:v>2E-8</c:v>
                </c:pt>
                <c:pt idx="708">
                  <c:v>103.50422668</c:v>
                </c:pt>
                <c:pt idx="709">
                  <c:v>1.2198812999999999</c:v>
                </c:pt>
                <c:pt idx="710">
                  <c:v>2.9121589999999999E-2</c:v>
                </c:pt>
                <c:pt idx="711">
                  <c:v>1.0086299999999999E-3</c:v>
                </c:pt>
                <c:pt idx="712">
                  <c:v>3.5080000000000003E-5</c:v>
                </c:pt>
                <c:pt idx="713">
                  <c:v>1.26E-6</c:v>
                </c:pt>
                <c:pt idx="714">
                  <c:v>4.0000000000000001E-8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8.3990000000000001E-5</c:v>
                </c:pt>
                <c:pt idx="719">
                  <c:v>7.4100000000000002E-6</c:v>
                </c:pt>
                <c:pt idx="720">
                  <c:v>4.7999999999999996E-7</c:v>
                </c:pt>
                <c:pt idx="721">
                  <c:v>2E-8</c:v>
                </c:pt>
                <c:pt idx="722">
                  <c:v>4.7884000000000002E-4</c:v>
                </c:pt>
                <c:pt idx="723">
                  <c:v>5.6400000000000002E-5</c:v>
                </c:pt>
                <c:pt idx="724">
                  <c:v>4.1300000000000003E-6</c:v>
                </c:pt>
                <c:pt idx="725">
                  <c:v>1.9999999999999999E-7</c:v>
                </c:pt>
                <c:pt idx="726">
                  <c:v>1E-8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531264"/>
        <c:axId val="251533568"/>
      </c:lineChart>
      <c:dateAx>
        <c:axId val="25153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533568"/>
        <c:crosses val="autoZero"/>
        <c:auto val="1"/>
        <c:lblOffset val="100"/>
        <c:baseTimeUnit val="days"/>
      </c:dateAx>
      <c:valAx>
        <c:axId val="251533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NO2 (kg)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531264"/>
        <c:crosses val="autoZero"/>
        <c:crossBetween val="between"/>
      </c:valAx>
      <c:valAx>
        <c:axId val="251543936"/>
        <c:scaling>
          <c:orientation val="maxMin"/>
          <c:max val="2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545856"/>
        <c:crosses val="max"/>
        <c:crossBetween val="between"/>
      </c:valAx>
      <c:catAx>
        <c:axId val="251545856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51543936"/>
        <c:crosses val="autoZero"/>
        <c:auto val="1"/>
        <c:lblAlgn val="ctr"/>
        <c:lblOffset val="100"/>
        <c:noMultiLvlLbl val="1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SWAT-TN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sim_obs!$P$1</c:f>
              <c:strCache>
                <c:ptCount val="1"/>
                <c:pt idx="0">
                  <c:v>TN_obs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sim_obs!$P$2:$P$731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5.25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3.2524999999999999</c:v>
                </c:pt>
                <c:pt idx="604">
                  <c:v>1.78</c:v>
                </c:pt>
                <c:pt idx="605">
                  <c:v>2.13</c:v>
                </c:pt>
                <c:pt idx="606">
                  <c:v>0.86699999999999999</c:v>
                </c:pt>
                <c:pt idx="607">
                  <c:v>4.9580000000000002</c:v>
                </c:pt>
                <c:pt idx="608">
                  <c:v>0.88666666699999996</c:v>
                </c:pt>
                <c:pt idx="609">
                  <c:v>2.1771428570000002</c:v>
                </c:pt>
                <c:pt idx="610">
                  <c:v>2.17</c:v>
                </c:pt>
                <c:pt idx="611">
                  <c:v>1.77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0.2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3.1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692544"/>
        <c:axId val="251699200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sim_obs!$K$1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sim_obs!#REF!</c:f>
            </c:multiLvlStrRef>
          </c:cat>
          <c:val>
            <c:numRef>
              <c:f>sim_obs!$K$2:$K$731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1.424903</c:v>
                </c:pt>
                <c:pt idx="604">
                  <c:v>1.341869</c:v>
                </c:pt>
                <c:pt idx="605">
                  <c:v>0.97827699999999995</c:v>
                </c:pt>
                <c:pt idx="606">
                  <c:v>0.53270399999999996</c:v>
                </c:pt>
                <c:pt idx="607">
                  <c:v>1.4008670000000001</c:v>
                </c:pt>
                <c:pt idx="608">
                  <c:v>0.69722649999999997</c:v>
                </c:pt>
                <c:pt idx="609">
                  <c:v>0.95392840000000001</c:v>
                </c:pt>
                <c:pt idx="610">
                  <c:v>1.951208667</c:v>
                </c:pt>
                <c:pt idx="611">
                  <c:v>1.0942112500000001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0.42163600000000001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6.4452499999999997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707392"/>
        <c:axId val="251701120"/>
      </c:barChart>
      <c:lineChart>
        <c:grouping val="standard"/>
        <c:varyColors val="0"/>
        <c:ser>
          <c:idx val="2"/>
          <c:order val="2"/>
          <c:tx>
            <c:strRef>
              <c:f>sim_obs!$H$1</c:f>
              <c:strCache>
                <c:ptCount val="1"/>
                <c:pt idx="0">
                  <c:v>TN_sim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sim_obs!$H$2:$H$731</c:f>
              <c:numCache>
                <c:formatCode>General</c:formatCode>
                <c:ptCount val="7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692544"/>
        <c:axId val="251699200"/>
      </c:lineChart>
      <c:dateAx>
        <c:axId val="251692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699200"/>
        <c:crosses val="autoZero"/>
        <c:auto val="1"/>
        <c:lblOffset val="100"/>
        <c:baseTimeUnit val="days"/>
      </c:dateAx>
      <c:valAx>
        <c:axId val="251699200"/>
        <c:scaling>
          <c:orientation val="minMax"/>
          <c:max val="24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TN (kg)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692544"/>
        <c:crosses val="autoZero"/>
        <c:crossBetween val="between"/>
      </c:valAx>
      <c:valAx>
        <c:axId val="251701120"/>
        <c:scaling>
          <c:orientation val="maxMin"/>
          <c:max val="2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51707392"/>
        <c:crosses val="max"/>
        <c:crossBetween val="between"/>
      </c:valAx>
      <c:catAx>
        <c:axId val="251707392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51701120"/>
        <c:crosses val="autoZero"/>
        <c:auto val="1"/>
        <c:lblAlgn val="ctr"/>
        <c:lblOffset val="100"/>
        <c:noMultiLvlLbl val="1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SWAT-TP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sim_obs!$Q$1</c:f>
              <c:strCache>
                <c:ptCount val="1"/>
                <c:pt idx="0">
                  <c:v>TP_obs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sim_obs!$Q$2:$Q$731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5.7000000000000002E-2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0.27700000000000002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0.90300000000000002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1.0920000000000001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0.55825000000000002</c:v>
                </c:pt>
                <c:pt idx="604">
                  <c:v>0.59899999999999998</c:v>
                </c:pt>
                <c:pt idx="605">
                  <c:v>0.66400000000000003</c:v>
                </c:pt>
                <c:pt idx="606">
                  <c:v>0.51600000000000001</c:v>
                </c:pt>
                <c:pt idx="607">
                  <c:v>0.52739999999999998</c:v>
                </c:pt>
                <c:pt idx="608">
                  <c:v>0.192333333</c:v>
                </c:pt>
                <c:pt idx="609">
                  <c:v>0.176714286</c:v>
                </c:pt>
                <c:pt idx="610">
                  <c:v>0.19066666700000001</c:v>
                </c:pt>
                <c:pt idx="611">
                  <c:v>0.17100000000000001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0.1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0.1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5780224"/>
        <c:axId val="265790976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sim_obs!$K$1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sim_obs!#REF!</c:f>
            </c:multiLvlStrRef>
          </c:cat>
          <c:val>
            <c:numRef>
              <c:f>sim_obs!$K$2:$K$731</c:f>
              <c:numCache>
                <c:formatCode>0.00</c:formatCode>
                <c:ptCount val="7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1.424903</c:v>
                </c:pt>
                <c:pt idx="604">
                  <c:v>1.341869</c:v>
                </c:pt>
                <c:pt idx="605">
                  <c:v>0.97827699999999995</c:v>
                </c:pt>
                <c:pt idx="606">
                  <c:v>0.53270399999999996</c:v>
                </c:pt>
                <c:pt idx="607">
                  <c:v>1.4008670000000001</c:v>
                </c:pt>
                <c:pt idx="608">
                  <c:v>0.69722649999999997</c:v>
                </c:pt>
                <c:pt idx="609">
                  <c:v>0.95392840000000001</c:v>
                </c:pt>
                <c:pt idx="610">
                  <c:v>1.951208667</c:v>
                </c:pt>
                <c:pt idx="611">
                  <c:v>1.0942112500000001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0.42163600000000001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6.4452499999999997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5799168"/>
        <c:axId val="265792896"/>
      </c:barChart>
      <c:lineChart>
        <c:grouping val="standard"/>
        <c:varyColors val="0"/>
        <c:ser>
          <c:idx val="2"/>
          <c:order val="2"/>
          <c:tx>
            <c:strRef>
              <c:f>sim_obs!$I$1</c:f>
              <c:strCache>
                <c:ptCount val="1"/>
                <c:pt idx="0">
                  <c:v>TP_sim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sim_obs!$B$2:$B$731</c:f>
              <c:numCache>
                <c:formatCode>m/d/yyyy</c:formatCode>
                <c:ptCount val="730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  <c:pt idx="365">
                  <c:v>41640</c:v>
                </c:pt>
                <c:pt idx="366">
                  <c:v>41641</c:v>
                </c:pt>
                <c:pt idx="367">
                  <c:v>41642</c:v>
                </c:pt>
                <c:pt idx="368">
                  <c:v>41643</c:v>
                </c:pt>
                <c:pt idx="369">
                  <c:v>41644</c:v>
                </c:pt>
                <c:pt idx="370">
                  <c:v>41645</c:v>
                </c:pt>
                <c:pt idx="371">
                  <c:v>41646</c:v>
                </c:pt>
                <c:pt idx="372">
                  <c:v>41647</c:v>
                </c:pt>
                <c:pt idx="373">
                  <c:v>41648</c:v>
                </c:pt>
                <c:pt idx="374">
                  <c:v>41649</c:v>
                </c:pt>
                <c:pt idx="375">
                  <c:v>41650</c:v>
                </c:pt>
                <c:pt idx="376">
                  <c:v>41651</c:v>
                </c:pt>
                <c:pt idx="377">
                  <c:v>41652</c:v>
                </c:pt>
                <c:pt idx="378">
                  <c:v>41653</c:v>
                </c:pt>
                <c:pt idx="379">
                  <c:v>41654</c:v>
                </c:pt>
                <c:pt idx="380">
                  <c:v>41655</c:v>
                </c:pt>
                <c:pt idx="381">
                  <c:v>41656</c:v>
                </c:pt>
                <c:pt idx="382">
                  <c:v>41657</c:v>
                </c:pt>
                <c:pt idx="383">
                  <c:v>41658</c:v>
                </c:pt>
                <c:pt idx="384">
                  <c:v>41659</c:v>
                </c:pt>
                <c:pt idx="385">
                  <c:v>41660</c:v>
                </c:pt>
                <c:pt idx="386">
                  <c:v>41661</c:v>
                </c:pt>
                <c:pt idx="387">
                  <c:v>41662</c:v>
                </c:pt>
                <c:pt idx="388">
                  <c:v>41663</c:v>
                </c:pt>
                <c:pt idx="389">
                  <c:v>41664</c:v>
                </c:pt>
                <c:pt idx="390">
                  <c:v>41665</c:v>
                </c:pt>
                <c:pt idx="391">
                  <c:v>41666</c:v>
                </c:pt>
                <c:pt idx="392">
                  <c:v>41667</c:v>
                </c:pt>
                <c:pt idx="393">
                  <c:v>41668</c:v>
                </c:pt>
                <c:pt idx="394">
                  <c:v>41669</c:v>
                </c:pt>
                <c:pt idx="395">
                  <c:v>41670</c:v>
                </c:pt>
                <c:pt idx="396">
                  <c:v>41671</c:v>
                </c:pt>
                <c:pt idx="397">
                  <c:v>41672</c:v>
                </c:pt>
                <c:pt idx="398">
                  <c:v>41673</c:v>
                </c:pt>
                <c:pt idx="399">
                  <c:v>41674</c:v>
                </c:pt>
                <c:pt idx="400">
                  <c:v>41675</c:v>
                </c:pt>
                <c:pt idx="401">
                  <c:v>41676</c:v>
                </c:pt>
                <c:pt idx="402">
                  <c:v>41677</c:v>
                </c:pt>
                <c:pt idx="403">
                  <c:v>41678</c:v>
                </c:pt>
                <c:pt idx="404">
                  <c:v>41679</c:v>
                </c:pt>
                <c:pt idx="405">
                  <c:v>41680</c:v>
                </c:pt>
                <c:pt idx="406">
                  <c:v>41681</c:v>
                </c:pt>
                <c:pt idx="407">
                  <c:v>41682</c:v>
                </c:pt>
                <c:pt idx="408">
                  <c:v>41683</c:v>
                </c:pt>
                <c:pt idx="409">
                  <c:v>41684</c:v>
                </c:pt>
                <c:pt idx="410">
                  <c:v>41685</c:v>
                </c:pt>
                <c:pt idx="411">
                  <c:v>41686</c:v>
                </c:pt>
                <c:pt idx="412">
                  <c:v>41687</c:v>
                </c:pt>
                <c:pt idx="413">
                  <c:v>41688</c:v>
                </c:pt>
                <c:pt idx="414">
                  <c:v>41689</c:v>
                </c:pt>
                <c:pt idx="415">
                  <c:v>41690</c:v>
                </c:pt>
                <c:pt idx="416">
                  <c:v>41691</c:v>
                </c:pt>
                <c:pt idx="417">
                  <c:v>41692</c:v>
                </c:pt>
                <c:pt idx="418">
                  <c:v>41693</c:v>
                </c:pt>
                <c:pt idx="419">
                  <c:v>41694</c:v>
                </c:pt>
                <c:pt idx="420">
                  <c:v>41695</c:v>
                </c:pt>
                <c:pt idx="421">
                  <c:v>41696</c:v>
                </c:pt>
                <c:pt idx="422">
                  <c:v>41697</c:v>
                </c:pt>
                <c:pt idx="423">
                  <c:v>41698</c:v>
                </c:pt>
                <c:pt idx="424">
                  <c:v>41699</c:v>
                </c:pt>
                <c:pt idx="425">
                  <c:v>41700</c:v>
                </c:pt>
                <c:pt idx="426">
                  <c:v>41701</c:v>
                </c:pt>
                <c:pt idx="427">
                  <c:v>41702</c:v>
                </c:pt>
                <c:pt idx="428">
                  <c:v>41703</c:v>
                </c:pt>
                <c:pt idx="429">
                  <c:v>41704</c:v>
                </c:pt>
                <c:pt idx="430">
                  <c:v>41705</c:v>
                </c:pt>
                <c:pt idx="431">
                  <c:v>41706</c:v>
                </c:pt>
                <c:pt idx="432">
                  <c:v>41707</c:v>
                </c:pt>
                <c:pt idx="433">
                  <c:v>41708</c:v>
                </c:pt>
                <c:pt idx="434">
                  <c:v>41709</c:v>
                </c:pt>
                <c:pt idx="435">
                  <c:v>41710</c:v>
                </c:pt>
                <c:pt idx="436">
                  <c:v>41711</c:v>
                </c:pt>
                <c:pt idx="437">
                  <c:v>41712</c:v>
                </c:pt>
                <c:pt idx="438">
                  <c:v>41713</c:v>
                </c:pt>
                <c:pt idx="439">
                  <c:v>41714</c:v>
                </c:pt>
                <c:pt idx="440">
                  <c:v>41715</c:v>
                </c:pt>
                <c:pt idx="441">
                  <c:v>41716</c:v>
                </c:pt>
                <c:pt idx="442">
                  <c:v>41717</c:v>
                </c:pt>
                <c:pt idx="443">
                  <c:v>41718</c:v>
                </c:pt>
                <c:pt idx="444">
                  <c:v>41719</c:v>
                </c:pt>
                <c:pt idx="445">
                  <c:v>41720</c:v>
                </c:pt>
                <c:pt idx="446">
                  <c:v>41721</c:v>
                </c:pt>
                <c:pt idx="447">
                  <c:v>41722</c:v>
                </c:pt>
                <c:pt idx="448">
                  <c:v>41723</c:v>
                </c:pt>
                <c:pt idx="449">
                  <c:v>41724</c:v>
                </c:pt>
                <c:pt idx="450">
                  <c:v>41725</c:v>
                </c:pt>
                <c:pt idx="451">
                  <c:v>41726</c:v>
                </c:pt>
                <c:pt idx="452">
                  <c:v>41727</c:v>
                </c:pt>
                <c:pt idx="453">
                  <c:v>41728</c:v>
                </c:pt>
                <c:pt idx="454">
                  <c:v>41729</c:v>
                </c:pt>
                <c:pt idx="455">
                  <c:v>41730</c:v>
                </c:pt>
                <c:pt idx="456">
                  <c:v>41731</c:v>
                </c:pt>
                <c:pt idx="457">
                  <c:v>41732</c:v>
                </c:pt>
                <c:pt idx="458">
                  <c:v>41733</c:v>
                </c:pt>
                <c:pt idx="459">
                  <c:v>41734</c:v>
                </c:pt>
                <c:pt idx="460">
                  <c:v>41735</c:v>
                </c:pt>
                <c:pt idx="461">
                  <c:v>41736</c:v>
                </c:pt>
                <c:pt idx="462">
                  <c:v>41737</c:v>
                </c:pt>
                <c:pt idx="463">
                  <c:v>41738</c:v>
                </c:pt>
                <c:pt idx="464">
                  <c:v>41739</c:v>
                </c:pt>
                <c:pt idx="465">
                  <c:v>41740</c:v>
                </c:pt>
                <c:pt idx="466">
                  <c:v>41741</c:v>
                </c:pt>
                <c:pt idx="467">
                  <c:v>41742</c:v>
                </c:pt>
                <c:pt idx="468">
                  <c:v>41743</c:v>
                </c:pt>
                <c:pt idx="469">
                  <c:v>41744</c:v>
                </c:pt>
                <c:pt idx="470">
                  <c:v>41745</c:v>
                </c:pt>
                <c:pt idx="471">
                  <c:v>41746</c:v>
                </c:pt>
                <c:pt idx="472">
                  <c:v>41747</c:v>
                </c:pt>
                <c:pt idx="473">
                  <c:v>41748</c:v>
                </c:pt>
                <c:pt idx="474">
                  <c:v>41749</c:v>
                </c:pt>
                <c:pt idx="475">
                  <c:v>41750</c:v>
                </c:pt>
                <c:pt idx="476">
                  <c:v>41751</c:v>
                </c:pt>
                <c:pt idx="477">
                  <c:v>41752</c:v>
                </c:pt>
                <c:pt idx="478">
                  <c:v>41753</c:v>
                </c:pt>
                <c:pt idx="479">
                  <c:v>41754</c:v>
                </c:pt>
                <c:pt idx="480">
                  <c:v>41755</c:v>
                </c:pt>
                <c:pt idx="481">
                  <c:v>41756</c:v>
                </c:pt>
                <c:pt idx="482">
                  <c:v>41757</c:v>
                </c:pt>
                <c:pt idx="483">
                  <c:v>41758</c:v>
                </c:pt>
                <c:pt idx="484">
                  <c:v>41759</c:v>
                </c:pt>
                <c:pt idx="485">
                  <c:v>41760</c:v>
                </c:pt>
                <c:pt idx="486">
                  <c:v>41761</c:v>
                </c:pt>
                <c:pt idx="487">
                  <c:v>41762</c:v>
                </c:pt>
                <c:pt idx="488">
                  <c:v>41763</c:v>
                </c:pt>
                <c:pt idx="489">
                  <c:v>41764</c:v>
                </c:pt>
                <c:pt idx="490">
                  <c:v>41765</c:v>
                </c:pt>
                <c:pt idx="491">
                  <c:v>41766</c:v>
                </c:pt>
                <c:pt idx="492">
                  <c:v>41767</c:v>
                </c:pt>
                <c:pt idx="493">
                  <c:v>41768</c:v>
                </c:pt>
                <c:pt idx="494">
                  <c:v>41769</c:v>
                </c:pt>
                <c:pt idx="495">
                  <c:v>41770</c:v>
                </c:pt>
                <c:pt idx="496">
                  <c:v>41771</c:v>
                </c:pt>
                <c:pt idx="497">
                  <c:v>41772</c:v>
                </c:pt>
                <c:pt idx="498">
                  <c:v>41773</c:v>
                </c:pt>
                <c:pt idx="499">
                  <c:v>41774</c:v>
                </c:pt>
                <c:pt idx="500">
                  <c:v>41775</c:v>
                </c:pt>
                <c:pt idx="501">
                  <c:v>41776</c:v>
                </c:pt>
                <c:pt idx="502">
                  <c:v>41777</c:v>
                </c:pt>
                <c:pt idx="503">
                  <c:v>41778</c:v>
                </c:pt>
                <c:pt idx="504">
                  <c:v>41779</c:v>
                </c:pt>
                <c:pt idx="505">
                  <c:v>41780</c:v>
                </c:pt>
                <c:pt idx="506">
                  <c:v>41781</c:v>
                </c:pt>
                <c:pt idx="507">
                  <c:v>41782</c:v>
                </c:pt>
                <c:pt idx="508">
                  <c:v>41783</c:v>
                </c:pt>
                <c:pt idx="509">
                  <c:v>41784</c:v>
                </c:pt>
                <c:pt idx="510">
                  <c:v>41785</c:v>
                </c:pt>
                <c:pt idx="511">
                  <c:v>41786</c:v>
                </c:pt>
                <c:pt idx="512">
                  <c:v>41787</c:v>
                </c:pt>
                <c:pt idx="513">
                  <c:v>41788</c:v>
                </c:pt>
                <c:pt idx="514">
                  <c:v>41789</c:v>
                </c:pt>
                <c:pt idx="515">
                  <c:v>41790</c:v>
                </c:pt>
                <c:pt idx="516">
                  <c:v>41791</c:v>
                </c:pt>
                <c:pt idx="517">
                  <c:v>41792</c:v>
                </c:pt>
                <c:pt idx="518">
                  <c:v>41793</c:v>
                </c:pt>
                <c:pt idx="519">
                  <c:v>41794</c:v>
                </c:pt>
                <c:pt idx="520">
                  <c:v>41795</c:v>
                </c:pt>
                <c:pt idx="521">
                  <c:v>41796</c:v>
                </c:pt>
                <c:pt idx="522">
                  <c:v>41797</c:v>
                </c:pt>
                <c:pt idx="523">
                  <c:v>41798</c:v>
                </c:pt>
                <c:pt idx="524">
                  <c:v>41799</c:v>
                </c:pt>
                <c:pt idx="525">
                  <c:v>41800</c:v>
                </c:pt>
                <c:pt idx="526">
                  <c:v>41801</c:v>
                </c:pt>
                <c:pt idx="527">
                  <c:v>41802</c:v>
                </c:pt>
                <c:pt idx="528">
                  <c:v>41803</c:v>
                </c:pt>
                <c:pt idx="529">
                  <c:v>41804</c:v>
                </c:pt>
                <c:pt idx="530">
                  <c:v>41805</c:v>
                </c:pt>
                <c:pt idx="531">
                  <c:v>41806</c:v>
                </c:pt>
                <c:pt idx="532">
                  <c:v>41807</c:v>
                </c:pt>
                <c:pt idx="533">
                  <c:v>41808</c:v>
                </c:pt>
                <c:pt idx="534">
                  <c:v>41809</c:v>
                </c:pt>
                <c:pt idx="535">
                  <c:v>41810</c:v>
                </c:pt>
                <c:pt idx="536">
                  <c:v>41811</c:v>
                </c:pt>
                <c:pt idx="537">
                  <c:v>41812</c:v>
                </c:pt>
                <c:pt idx="538">
                  <c:v>41813</c:v>
                </c:pt>
                <c:pt idx="539">
                  <c:v>41814</c:v>
                </c:pt>
                <c:pt idx="540">
                  <c:v>41815</c:v>
                </c:pt>
                <c:pt idx="541">
                  <c:v>41816</c:v>
                </c:pt>
                <c:pt idx="542">
                  <c:v>41817</c:v>
                </c:pt>
                <c:pt idx="543">
                  <c:v>41818</c:v>
                </c:pt>
                <c:pt idx="544">
                  <c:v>41819</c:v>
                </c:pt>
                <c:pt idx="545">
                  <c:v>41820</c:v>
                </c:pt>
                <c:pt idx="546">
                  <c:v>41821</c:v>
                </c:pt>
                <c:pt idx="547">
                  <c:v>41822</c:v>
                </c:pt>
                <c:pt idx="548">
                  <c:v>41823</c:v>
                </c:pt>
                <c:pt idx="549">
                  <c:v>41824</c:v>
                </c:pt>
                <c:pt idx="550">
                  <c:v>41825</c:v>
                </c:pt>
                <c:pt idx="551">
                  <c:v>41826</c:v>
                </c:pt>
                <c:pt idx="552">
                  <c:v>41827</c:v>
                </c:pt>
                <c:pt idx="553">
                  <c:v>41828</c:v>
                </c:pt>
                <c:pt idx="554">
                  <c:v>41829</c:v>
                </c:pt>
                <c:pt idx="555">
                  <c:v>41830</c:v>
                </c:pt>
                <c:pt idx="556">
                  <c:v>41831</c:v>
                </c:pt>
                <c:pt idx="557">
                  <c:v>41832</c:v>
                </c:pt>
                <c:pt idx="558">
                  <c:v>41833</c:v>
                </c:pt>
                <c:pt idx="559">
                  <c:v>41834</c:v>
                </c:pt>
                <c:pt idx="560">
                  <c:v>41835</c:v>
                </c:pt>
                <c:pt idx="561">
                  <c:v>41836</c:v>
                </c:pt>
                <c:pt idx="562">
                  <c:v>41837</c:v>
                </c:pt>
                <c:pt idx="563">
                  <c:v>41838</c:v>
                </c:pt>
                <c:pt idx="564">
                  <c:v>41839</c:v>
                </c:pt>
                <c:pt idx="565">
                  <c:v>41840</c:v>
                </c:pt>
                <c:pt idx="566">
                  <c:v>41841</c:v>
                </c:pt>
                <c:pt idx="567">
                  <c:v>41842</c:v>
                </c:pt>
                <c:pt idx="568">
                  <c:v>41843</c:v>
                </c:pt>
                <c:pt idx="569">
                  <c:v>41844</c:v>
                </c:pt>
                <c:pt idx="570">
                  <c:v>41845</c:v>
                </c:pt>
                <c:pt idx="571">
                  <c:v>41846</c:v>
                </c:pt>
                <c:pt idx="572">
                  <c:v>41847</c:v>
                </c:pt>
                <c:pt idx="573">
                  <c:v>41848</c:v>
                </c:pt>
                <c:pt idx="574">
                  <c:v>41849</c:v>
                </c:pt>
                <c:pt idx="575">
                  <c:v>41850</c:v>
                </c:pt>
                <c:pt idx="576">
                  <c:v>41851</c:v>
                </c:pt>
                <c:pt idx="577">
                  <c:v>41852</c:v>
                </c:pt>
                <c:pt idx="578">
                  <c:v>41853</c:v>
                </c:pt>
                <c:pt idx="579">
                  <c:v>41854</c:v>
                </c:pt>
                <c:pt idx="580">
                  <c:v>41855</c:v>
                </c:pt>
                <c:pt idx="581">
                  <c:v>41856</c:v>
                </c:pt>
                <c:pt idx="582">
                  <c:v>41857</c:v>
                </c:pt>
                <c:pt idx="583">
                  <c:v>41858</c:v>
                </c:pt>
                <c:pt idx="584">
                  <c:v>41859</c:v>
                </c:pt>
                <c:pt idx="585">
                  <c:v>41860</c:v>
                </c:pt>
                <c:pt idx="586">
                  <c:v>41861</c:v>
                </c:pt>
                <c:pt idx="587">
                  <c:v>41862</c:v>
                </c:pt>
                <c:pt idx="588">
                  <c:v>41863</c:v>
                </c:pt>
                <c:pt idx="589">
                  <c:v>41864</c:v>
                </c:pt>
                <c:pt idx="590">
                  <c:v>41865</c:v>
                </c:pt>
                <c:pt idx="591">
                  <c:v>41866</c:v>
                </c:pt>
                <c:pt idx="592">
                  <c:v>41867</c:v>
                </c:pt>
                <c:pt idx="593">
                  <c:v>41868</c:v>
                </c:pt>
                <c:pt idx="594">
                  <c:v>41869</c:v>
                </c:pt>
                <c:pt idx="595">
                  <c:v>41870</c:v>
                </c:pt>
                <c:pt idx="596">
                  <c:v>41871</c:v>
                </c:pt>
                <c:pt idx="597">
                  <c:v>41872</c:v>
                </c:pt>
                <c:pt idx="598">
                  <c:v>41873</c:v>
                </c:pt>
                <c:pt idx="599">
                  <c:v>41874</c:v>
                </c:pt>
                <c:pt idx="600">
                  <c:v>41875</c:v>
                </c:pt>
                <c:pt idx="601">
                  <c:v>41876</c:v>
                </c:pt>
                <c:pt idx="602">
                  <c:v>41877</c:v>
                </c:pt>
                <c:pt idx="603">
                  <c:v>41878</c:v>
                </c:pt>
                <c:pt idx="604">
                  <c:v>41879</c:v>
                </c:pt>
                <c:pt idx="605">
                  <c:v>41880</c:v>
                </c:pt>
                <c:pt idx="606">
                  <c:v>41881</c:v>
                </c:pt>
                <c:pt idx="607">
                  <c:v>41882</c:v>
                </c:pt>
                <c:pt idx="608">
                  <c:v>41883</c:v>
                </c:pt>
                <c:pt idx="609">
                  <c:v>41884</c:v>
                </c:pt>
                <c:pt idx="610">
                  <c:v>41885</c:v>
                </c:pt>
                <c:pt idx="611">
                  <c:v>41886</c:v>
                </c:pt>
                <c:pt idx="612">
                  <c:v>41887</c:v>
                </c:pt>
                <c:pt idx="613">
                  <c:v>41888</c:v>
                </c:pt>
                <c:pt idx="614">
                  <c:v>41889</c:v>
                </c:pt>
                <c:pt idx="615">
                  <c:v>41890</c:v>
                </c:pt>
                <c:pt idx="616">
                  <c:v>41891</c:v>
                </c:pt>
                <c:pt idx="617">
                  <c:v>41892</c:v>
                </c:pt>
                <c:pt idx="618">
                  <c:v>41893</c:v>
                </c:pt>
                <c:pt idx="619">
                  <c:v>41894</c:v>
                </c:pt>
                <c:pt idx="620">
                  <c:v>41895</c:v>
                </c:pt>
                <c:pt idx="621">
                  <c:v>41896</c:v>
                </c:pt>
                <c:pt idx="622">
                  <c:v>41897</c:v>
                </c:pt>
                <c:pt idx="623">
                  <c:v>41898</c:v>
                </c:pt>
                <c:pt idx="624">
                  <c:v>41899</c:v>
                </c:pt>
                <c:pt idx="625">
                  <c:v>41900</c:v>
                </c:pt>
                <c:pt idx="626">
                  <c:v>41901</c:v>
                </c:pt>
                <c:pt idx="627">
                  <c:v>41902</c:v>
                </c:pt>
                <c:pt idx="628">
                  <c:v>41903</c:v>
                </c:pt>
                <c:pt idx="629">
                  <c:v>41904</c:v>
                </c:pt>
                <c:pt idx="630">
                  <c:v>41905</c:v>
                </c:pt>
                <c:pt idx="631">
                  <c:v>41906</c:v>
                </c:pt>
                <c:pt idx="632">
                  <c:v>41907</c:v>
                </c:pt>
                <c:pt idx="633">
                  <c:v>41908</c:v>
                </c:pt>
                <c:pt idx="634">
                  <c:v>41909</c:v>
                </c:pt>
                <c:pt idx="635">
                  <c:v>41910</c:v>
                </c:pt>
                <c:pt idx="636">
                  <c:v>41911</c:v>
                </c:pt>
                <c:pt idx="637">
                  <c:v>41912</c:v>
                </c:pt>
                <c:pt idx="638">
                  <c:v>41913</c:v>
                </c:pt>
                <c:pt idx="639">
                  <c:v>41914</c:v>
                </c:pt>
                <c:pt idx="640">
                  <c:v>41915</c:v>
                </c:pt>
                <c:pt idx="641">
                  <c:v>41916</c:v>
                </c:pt>
                <c:pt idx="642">
                  <c:v>41917</c:v>
                </c:pt>
                <c:pt idx="643">
                  <c:v>41918</c:v>
                </c:pt>
                <c:pt idx="644">
                  <c:v>41919</c:v>
                </c:pt>
                <c:pt idx="645">
                  <c:v>41920</c:v>
                </c:pt>
                <c:pt idx="646">
                  <c:v>41921</c:v>
                </c:pt>
                <c:pt idx="647">
                  <c:v>41922</c:v>
                </c:pt>
                <c:pt idx="648">
                  <c:v>41923</c:v>
                </c:pt>
                <c:pt idx="649">
                  <c:v>41924</c:v>
                </c:pt>
                <c:pt idx="650">
                  <c:v>41925</c:v>
                </c:pt>
                <c:pt idx="651">
                  <c:v>41926</c:v>
                </c:pt>
                <c:pt idx="652">
                  <c:v>41927</c:v>
                </c:pt>
                <c:pt idx="653">
                  <c:v>41928</c:v>
                </c:pt>
                <c:pt idx="654">
                  <c:v>41929</c:v>
                </c:pt>
                <c:pt idx="655">
                  <c:v>41930</c:v>
                </c:pt>
                <c:pt idx="656">
                  <c:v>41931</c:v>
                </c:pt>
                <c:pt idx="657">
                  <c:v>41932</c:v>
                </c:pt>
                <c:pt idx="658">
                  <c:v>41933</c:v>
                </c:pt>
                <c:pt idx="659">
                  <c:v>41934</c:v>
                </c:pt>
                <c:pt idx="660">
                  <c:v>41935</c:v>
                </c:pt>
                <c:pt idx="661">
                  <c:v>41936</c:v>
                </c:pt>
                <c:pt idx="662">
                  <c:v>41937</c:v>
                </c:pt>
                <c:pt idx="663">
                  <c:v>41938</c:v>
                </c:pt>
                <c:pt idx="664">
                  <c:v>41939</c:v>
                </c:pt>
                <c:pt idx="665">
                  <c:v>41940</c:v>
                </c:pt>
                <c:pt idx="666">
                  <c:v>41941</c:v>
                </c:pt>
                <c:pt idx="667">
                  <c:v>41942</c:v>
                </c:pt>
                <c:pt idx="668">
                  <c:v>41943</c:v>
                </c:pt>
                <c:pt idx="669">
                  <c:v>41944</c:v>
                </c:pt>
                <c:pt idx="670">
                  <c:v>41945</c:v>
                </c:pt>
                <c:pt idx="671">
                  <c:v>41946</c:v>
                </c:pt>
                <c:pt idx="672">
                  <c:v>41947</c:v>
                </c:pt>
                <c:pt idx="673">
                  <c:v>41948</c:v>
                </c:pt>
                <c:pt idx="674">
                  <c:v>41949</c:v>
                </c:pt>
                <c:pt idx="675">
                  <c:v>41950</c:v>
                </c:pt>
                <c:pt idx="676">
                  <c:v>41951</c:v>
                </c:pt>
                <c:pt idx="677">
                  <c:v>41952</c:v>
                </c:pt>
                <c:pt idx="678">
                  <c:v>41953</c:v>
                </c:pt>
                <c:pt idx="679">
                  <c:v>41954</c:v>
                </c:pt>
                <c:pt idx="680">
                  <c:v>41955</c:v>
                </c:pt>
                <c:pt idx="681">
                  <c:v>41956</c:v>
                </c:pt>
                <c:pt idx="682">
                  <c:v>41957</c:v>
                </c:pt>
                <c:pt idx="683">
                  <c:v>41958</c:v>
                </c:pt>
                <c:pt idx="684">
                  <c:v>41959</c:v>
                </c:pt>
                <c:pt idx="685">
                  <c:v>41960</c:v>
                </c:pt>
                <c:pt idx="686">
                  <c:v>41961</c:v>
                </c:pt>
                <c:pt idx="687">
                  <c:v>41962</c:v>
                </c:pt>
                <c:pt idx="688">
                  <c:v>41963</c:v>
                </c:pt>
                <c:pt idx="689">
                  <c:v>41964</c:v>
                </c:pt>
                <c:pt idx="690">
                  <c:v>41965</c:v>
                </c:pt>
                <c:pt idx="691">
                  <c:v>41966</c:v>
                </c:pt>
                <c:pt idx="692">
                  <c:v>41967</c:v>
                </c:pt>
                <c:pt idx="693">
                  <c:v>41968</c:v>
                </c:pt>
                <c:pt idx="694">
                  <c:v>41969</c:v>
                </c:pt>
                <c:pt idx="695">
                  <c:v>41970</c:v>
                </c:pt>
                <c:pt idx="696">
                  <c:v>41971</c:v>
                </c:pt>
                <c:pt idx="697">
                  <c:v>41972</c:v>
                </c:pt>
                <c:pt idx="698">
                  <c:v>41973</c:v>
                </c:pt>
                <c:pt idx="699">
                  <c:v>41974</c:v>
                </c:pt>
                <c:pt idx="700">
                  <c:v>41975</c:v>
                </c:pt>
                <c:pt idx="701">
                  <c:v>41976</c:v>
                </c:pt>
                <c:pt idx="702">
                  <c:v>41977</c:v>
                </c:pt>
                <c:pt idx="703">
                  <c:v>41978</c:v>
                </c:pt>
                <c:pt idx="704">
                  <c:v>41979</c:v>
                </c:pt>
                <c:pt idx="705">
                  <c:v>41980</c:v>
                </c:pt>
                <c:pt idx="706">
                  <c:v>41981</c:v>
                </c:pt>
                <c:pt idx="707">
                  <c:v>41982</c:v>
                </c:pt>
                <c:pt idx="708">
                  <c:v>41983</c:v>
                </c:pt>
                <c:pt idx="709">
                  <c:v>41984</c:v>
                </c:pt>
                <c:pt idx="710">
                  <c:v>41985</c:v>
                </c:pt>
                <c:pt idx="711">
                  <c:v>41986</c:v>
                </c:pt>
                <c:pt idx="712">
                  <c:v>41987</c:v>
                </c:pt>
                <c:pt idx="713">
                  <c:v>41988</c:v>
                </c:pt>
                <c:pt idx="714">
                  <c:v>41989</c:v>
                </c:pt>
                <c:pt idx="715">
                  <c:v>41990</c:v>
                </c:pt>
                <c:pt idx="716">
                  <c:v>41991</c:v>
                </c:pt>
                <c:pt idx="717">
                  <c:v>41992</c:v>
                </c:pt>
                <c:pt idx="718">
                  <c:v>41993</c:v>
                </c:pt>
                <c:pt idx="719">
                  <c:v>41994</c:v>
                </c:pt>
                <c:pt idx="720">
                  <c:v>41995</c:v>
                </c:pt>
                <c:pt idx="721">
                  <c:v>41996</c:v>
                </c:pt>
                <c:pt idx="722">
                  <c:v>41997</c:v>
                </c:pt>
                <c:pt idx="723">
                  <c:v>41998</c:v>
                </c:pt>
                <c:pt idx="724">
                  <c:v>41999</c:v>
                </c:pt>
                <c:pt idx="725">
                  <c:v>42000</c:v>
                </c:pt>
                <c:pt idx="726">
                  <c:v>42001</c:v>
                </c:pt>
                <c:pt idx="727">
                  <c:v>42002</c:v>
                </c:pt>
                <c:pt idx="728">
                  <c:v>42003</c:v>
                </c:pt>
                <c:pt idx="729">
                  <c:v>42004</c:v>
                </c:pt>
              </c:numCache>
            </c:numRef>
          </c:cat>
          <c:val>
            <c:numRef>
              <c:f>sim_obs!$I$2:$I$731</c:f>
              <c:numCache>
                <c:formatCode>General</c:formatCode>
                <c:ptCount val="7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780224"/>
        <c:axId val="265790976"/>
      </c:lineChart>
      <c:dateAx>
        <c:axId val="265780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790976"/>
        <c:crosses val="autoZero"/>
        <c:auto val="1"/>
        <c:lblOffset val="100"/>
        <c:baseTimeUnit val="days"/>
      </c:dateAx>
      <c:valAx>
        <c:axId val="265790976"/>
        <c:scaling>
          <c:orientation val="minMax"/>
          <c:max val="2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TP (kg)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780224"/>
        <c:crosses val="autoZero"/>
        <c:crossBetween val="between"/>
      </c:valAx>
      <c:valAx>
        <c:axId val="265792896"/>
        <c:scaling>
          <c:orientation val="maxMin"/>
          <c:max val="2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799168"/>
        <c:crosses val="max"/>
        <c:crossBetween val="between"/>
      </c:valAx>
      <c:catAx>
        <c:axId val="265799168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65792896"/>
        <c:crosses val="autoZero"/>
        <c:auto val="1"/>
        <c:lblAlgn val="ctr"/>
        <c:lblOffset val="100"/>
        <c:noMultiLvlLbl val="1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径流月值模拟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sim_obs_monthly!$F$1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sim_obs_monthly!#REF!</c:f>
            </c:multiLvlStrRef>
          </c:cat>
          <c:val>
            <c:numRef>
              <c:f>sim_obs_monthly!$F$2:$F$25</c:f>
              <c:numCache>
                <c:formatCode>0.000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5529600"/>
        <c:axId val="265548544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sim_obs_monthly!$D$1</c:f>
              <c:strCache>
                <c:ptCount val="1"/>
                <c:pt idx="0">
                  <c:v>rainfall (mm)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sim_obs_monthly!#REF!</c:f>
            </c:multiLvlStrRef>
          </c:cat>
          <c:val>
            <c:numRef>
              <c:f>sim_obs_monthly!$D$2:$D$25</c:f>
              <c:numCache>
                <c:formatCode>0</c:formatCode>
                <c:ptCount val="24"/>
                <c:pt idx="0">
                  <c:v>35.1</c:v>
                </c:pt>
                <c:pt idx="1">
                  <c:v>48.5</c:v>
                </c:pt>
                <c:pt idx="2">
                  <c:v>35.5</c:v>
                </c:pt>
                <c:pt idx="3">
                  <c:v>34.300000000000004</c:v>
                </c:pt>
                <c:pt idx="4">
                  <c:v>109.10000000000001</c:v>
                </c:pt>
                <c:pt idx="5">
                  <c:v>35.200000000000003</c:v>
                </c:pt>
                <c:pt idx="6">
                  <c:v>217.79999999999995</c:v>
                </c:pt>
                <c:pt idx="7">
                  <c:v>67.699999999999989</c:v>
                </c:pt>
                <c:pt idx="8">
                  <c:v>148</c:v>
                </c:pt>
                <c:pt idx="9">
                  <c:v>8.9</c:v>
                </c:pt>
                <c:pt idx="10">
                  <c:v>22.3</c:v>
                </c:pt>
                <c:pt idx="11">
                  <c:v>1.4</c:v>
                </c:pt>
                <c:pt idx="12">
                  <c:v>16.7</c:v>
                </c:pt>
                <c:pt idx="13">
                  <c:v>87.2</c:v>
                </c:pt>
                <c:pt idx="14">
                  <c:v>39.6</c:v>
                </c:pt>
                <c:pt idx="15">
                  <c:v>119.2</c:v>
                </c:pt>
                <c:pt idx="16">
                  <c:v>53.4</c:v>
                </c:pt>
                <c:pt idx="17">
                  <c:v>117.3</c:v>
                </c:pt>
                <c:pt idx="18">
                  <c:v>280.20000000000005</c:v>
                </c:pt>
                <c:pt idx="19">
                  <c:v>130</c:v>
                </c:pt>
                <c:pt idx="20">
                  <c:v>122.19999999999997</c:v>
                </c:pt>
                <c:pt idx="21">
                  <c:v>33.599999999999994</c:v>
                </c:pt>
                <c:pt idx="22">
                  <c:v>82.300000000000011</c:v>
                </c:pt>
                <c:pt idx="23">
                  <c:v>1.6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43584"/>
        <c:axId val="265550464"/>
      </c:barChart>
      <c:lineChart>
        <c:grouping val="standard"/>
        <c:varyColors val="0"/>
        <c:ser>
          <c:idx val="2"/>
          <c:order val="2"/>
          <c:tx>
            <c:strRef>
              <c:f>sim_obs_monthly!$E$1</c:f>
              <c:strCache>
                <c:ptCount val="1"/>
                <c:pt idx="0">
                  <c:v>Flow_sim (m3/s)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multiLvlStrRef>
              <c:f>sim_obs_monthly!#REF!</c:f>
            </c:multiLvlStrRef>
          </c:cat>
          <c:val>
            <c:numRef>
              <c:f>sim_obs_monthly!$E$2:$E$25</c:f>
              <c:numCache>
                <c:formatCode>0.0000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0.20893139677419359</c:v>
                </c:pt>
                <c:pt idx="13">
                  <c:v>0.22017175357142854</c:v>
                </c:pt>
                <c:pt idx="14">
                  <c:v>0.1179535293548387</c:v>
                </c:pt>
                <c:pt idx="15">
                  <c:v>0.40583922433333336</c:v>
                </c:pt>
                <c:pt idx="16">
                  <c:v>0.18522470451612902</c:v>
                </c:pt>
                <c:pt idx="17">
                  <c:v>0.3801123833333333</c:v>
                </c:pt>
                <c:pt idx="18">
                  <c:v>1.5773001145161287</c:v>
                </c:pt>
                <c:pt idx="19">
                  <c:v>0.75845575580645153</c:v>
                </c:pt>
                <c:pt idx="20">
                  <c:v>0.37918706600000002</c:v>
                </c:pt>
                <c:pt idx="21">
                  <c:v>0.10429906677419355</c:v>
                </c:pt>
                <c:pt idx="22">
                  <c:v>0.17886259966666668</c:v>
                </c:pt>
                <c:pt idx="23">
                  <c:v>7.3335032258064516E-3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529600"/>
        <c:axId val="265548544"/>
      </c:lineChart>
      <c:catAx>
        <c:axId val="265529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548544"/>
        <c:crosses val="autoZero"/>
        <c:auto val="1"/>
        <c:lblAlgn val="ctr"/>
        <c:lblOffset val="100"/>
        <c:noMultiLvlLbl val="0"/>
      </c:catAx>
      <c:valAx>
        <c:axId val="265548544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529600"/>
        <c:crosses val="autoZero"/>
        <c:crossBetween val="between"/>
      </c:valAx>
      <c:valAx>
        <c:axId val="265550464"/>
        <c:scaling>
          <c:orientation val="maxMin"/>
          <c:max val="7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Precipitation (mm)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75043584"/>
        <c:crosses val="max"/>
        <c:crossBetween val="between"/>
      </c:valAx>
      <c:catAx>
        <c:axId val="7504358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6555046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4235152642787105E-2"/>
          <c:y val="0.31497446188556888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泥沙月值模拟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sim_obs_monthly!$H$1</c:f>
              <c:strCache>
                <c:ptCount val="1"/>
                <c:pt idx="0">
                  <c:v>Sediment_obs (tons)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sim_obs_monthly!#REF!</c:f>
            </c:multiLvlStrRef>
          </c:cat>
          <c:val>
            <c:numRef>
              <c:f>sim_obs_monthly!$H$2:$H$25</c:f>
              <c:numCache>
                <c:formatCode>0.000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5896704"/>
        <c:axId val="265899008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sim_obs_monthly!$F$1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sim_obs_monthly!#REF!</c:f>
            </c:multiLvlStrRef>
          </c:cat>
          <c:val>
            <c:numRef>
              <c:f>sim_obs_monthly!$F$2:$F$25</c:f>
              <c:numCache>
                <c:formatCode>0.000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5907200"/>
        <c:axId val="265905280"/>
      </c:barChart>
      <c:lineChart>
        <c:grouping val="standard"/>
        <c:varyColors val="0"/>
        <c:ser>
          <c:idx val="2"/>
          <c:order val="2"/>
          <c:tx>
            <c:strRef>
              <c:f>sim_obs_monthly!$G$1</c:f>
              <c:strCache>
                <c:ptCount val="1"/>
                <c:pt idx="0">
                  <c:v>Sediment_sim (tons)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multiLvlStrRef>
              <c:f>sim_obs_monthly!#REF!</c:f>
            </c:multiLvlStrRef>
          </c:cat>
          <c:val>
            <c:numRef>
              <c:f>sim_obs_monthly!$G$2:$G$25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4.3559132758064509E-3</c:v>
                </c:pt>
                <c:pt idx="13">
                  <c:v>1.5090882146785714E-2</c:v>
                </c:pt>
                <c:pt idx="14">
                  <c:v>7.8349541022580647E-3</c:v>
                </c:pt>
                <c:pt idx="15">
                  <c:v>2.7523476068666668E-2</c:v>
                </c:pt>
                <c:pt idx="16">
                  <c:v>1.0576668089677419E-2</c:v>
                </c:pt>
                <c:pt idx="17">
                  <c:v>2.593511693566667E-2</c:v>
                </c:pt>
                <c:pt idx="18">
                  <c:v>8.4857876875806468E-2</c:v>
                </c:pt>
                <c:pt idx="19">
                  <c:v>3.9918525015806443E-2</c:v>
                </c:pt>
                <c:pt idx="20">
                  <c:v>2.4984833486000006E-2</c:v>
                </c:pt>
                <c:pt idx="21">
                  <c:v>5.6787794400000001E-3</c:v>
                </c:pt>
                <c:pt idx="22">
                  <c:v>1.3265835783666666E-2</c:v>
                </c:pt>
                <c:pt idx="23">
                  <c:v>2.602008380645161E-4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896704"/>
        <c:axId val="265899008"/>
      </c:lineChart>
      <c:catAx>
        <c:axId val="265896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899008"/>
        <c:crosses val="autoZero"/>
        <c:auto val="1"/>
        <c:lblAlgn val="ctr"/>
        <c:lblOffset val="100"/>
        <c:noMultiLvlLbl val="0"/>
      </c:catAx>
      <c:valAx>
        <c:axId val="265899008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Sediment (tons)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896704"/>
        <c:crosses val="autoZero"/>
        <c:crossBetween val="between"/>
      </c:valAx>
      <c:valAx>
        <c:axId val="265905280"/>
        <c:scaling>
          <c:orientation val="maxMin"/>
          <c:max val="4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907200"/>
        <c:crosses val="max"/>
        <c:crossBetween val="between"/>
      </c:valAx>
      <c:catAx>
        <c:axId val="26590720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6590528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7177791760911096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SWAT-TP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sim_obs!$Q$1</c:f>
              <c:strCache>
                <c:ptCount val="1"/>
                <c:pt idx="0">
                  <c:v>TP_obs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sim_obs!$Q$367:$Q$731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5.7000000000000002E-2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0.27700000000000002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0.90300000000000002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1.0920000000000001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0.55825000000000002</c:v>
                </c:pt>
                <c:pt idx="239">
                  <c:v>0.59899999999999998</c:v>
                </c:pt>
                <c:pt idx="240">
                  <c:v>0.66400000000000003</c:v>
                </c:pt>
                <c:pt idx="241">
                  <c:v>0.51600000000000001</c:v>
                </c:pt>
                <c:pt idx="242">
                  <c:v>0.52739999999999998</c:v>
                </c:pt>
                <c:pt idx="243">
                  <c:v>0.192333333</c:v>
                </c:pt>
                <c:pt idx="244">
                  <c:v>0.176714286</c:v>
                </c:pt>
                <c:pt idx="245">
                  <c:v>0.19066666700000001</c:v>
                </c:pt>
                <c:pt idx="246">
                  <c:v>0.17100000000000001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0.1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0.1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5578368"/>
        <c:axId val="265601408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sim_obs!$K$1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sim_obs!$K$367:$K$731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1.424903</c:v>
                </c:pt>
                <c:pt idx="239">
                  <c:v>1.341869</c:v>
                </c:pt>
                <c:pt idx="240">
                  <c:v>0.97827699999999995</c:v>
                </c:pt>
                <c:pt idx="241">
                  <c:v>0.53270399999999996</c:v>
                </c:pt>
                <c:pt idx="242">
                  <c:v>1.4008670000000001</c:v>
                </c:pt>
                <c:pt idx="243">
                  <c:v>0.69722649999999997</c:v>
                </c:pt>
                <c:pt idx="244">
                  <c:v>0.95392840000000001</c:v>
                </c:pt>
                <c:pt idx="245">
                  <c:v>1.951208667</c:v>
                </c:pt>
                <c:pt idx="246">
                  <c:v>1.0942112500000001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0.42163600000000001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6.4452499999999997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037376"/>
        <c:axId val="265603328"/>
      </c:barChart>
      <c:lineChart>
        <c:grouping val="standard"/>
        <c:varyColors val="0"/>
        <c:ser>
          <c:idx val="2"/>
          <c:order val="2"/>
          <c:tx>
            <c:strRef>
              <c:f>sim_obs!$I$1</c:f>
              <c:strCache>
                <c:ptCount val="1"/>
                <c:pt idx="0">
                  <c:v>TP_sim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sim_obs!$I$367:$I$731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578368"/>
        <c:axId val="265601408"/>
      </c:lineChart>
      <c:dateAx>
        <c:axId val="26557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601408"/>
        <c:crosses val="autoZero"/>
        <c:auto val="1"/>
        <c:lblOffset val="100"/>
        <c:baseTimeUnit val="days"/>
      </c:dateAx>
      <c:valAx>
        <c:axId val="265601408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TP (kg)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5578368"/>
        <c:crosses val="autoZero"/>
        <c:crossBetween val="between"/>
      </c:valAx>
      <c:valAx>
        <c:axId val="265603328"/>
        <c:scaling>
          <c:orientation val="maxMin"/>
          <c:max val="2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334037376"/>
        <c:crosses val="max"/>
        <c:crossBetween val="between"/>
      </c:valAx>
      <c:dateAx>
        <c:axId val="334037376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65603328"/>
        <c:crosses val="autoZero"/>
        <c:auto val="1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SWAT-TN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sim_obs!$P$1</c:f>
              <c:strCache>
                <c:ptCount val="1"/>
                <c:pt idx="0">
                  <c:v>TN_obs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sim_obs!$P$367:$P$731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5.25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3.2524999999999999</c:v>
                </c:pt>
                <c:pt idx="239">
                  <c:v>1.78</c:v>
                </c:pt>
                <c:pt idx="240">
                  <c:v>2.13</c:v>
                </c:pt>
                <c:pt idx="241">
                  <c:v>0.86699999999999999</c:v>
                </c:pt>
                <c:pt idx="242">
                  <c:v>4.9580000000000002</c:v>
                </c:pt>
                <c:pt idx="243">
                  <c:v>0.88666666699999996</c:v>
                </c:pt>
                <c:pt idx="244">
                  <c:v>2.1771428570000002</c:v>
                </c:pt>
                <c:pt idx="245">
                  <c:v>2.17</c:v>
                </c:pt>
                <c:pt idx="246">
                  <c:v>1.77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0.2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3.1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085120"/>
        <c:axId val="334087680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sim_obs!$K$1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sim_obs!$K$367:$K$731</c:f>
              <c:numCache>
                <c:formatCode>0.00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1.424903</c:v>
                </c:pt>
                <c:pt idx="239">
                  <c:v>1.341869</c:v>
                </c:pt>
                <c:pt idx="240">
                  <c:v>0.97827699999999995</c:v>
                </c:pt>
                <c:pt idx="241">
                  <c:v>0.53270399999999996</c:v>
                </c:pt>
                <c:pt idx="242">
                  <c:v>1.4008670000000001</c:v>
                </c:pt>
                <c:pt idx="243">
                  <c:v>0.69722649999999997</c:v>
                </c:pt>
                <c:pt idx="244">
                  <c:v>0.95392840000000001</c:v>
                </c:pt>
                <c:pt idx="245">
                  <c:v>1.951208667</c:v>
                </c:pt>
                <c:pt idx="246">
                  <c:v>1.0942112500000001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0.42163600000000001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6.4452499999999997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099968"/>
        <c:axId val="334089600"/>
      </c:barChart>
      <c:lineChart>
        <c:grouping val="standard"/>
        <c:varyColors val="0"/>
        <c:ser>
          <c:idx val="2"/>
          <c:order val="2"/>
          <c:tx>
            <c:strRef>
              <c:f>sim_obs!$H$1</c:f>
              <c:strCache>
                <c:ptCount val="1"/>
                <c:pt idx="0">
                  <c:v>TN_sim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sim_obs!$B$367:$B$731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sim_obs!$H$367:$H$731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85120"/>
        <c:axId val="334087680"/>
      </c:lineChart>
      <c:dateAx>
        <c:axId val="33408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334087680"/>
        <c:crosses val="autoZero"/>
        <c:auto val="1"/>
        <c:lblOffset val="100"/>
        <c:baseTimeUnit val="days"/>
      </c:dateAx>
      <c:valAx>
        <c:axId val="334087680"/>
        <c:scaling>
          <c:orientation val="minMax"/>
          <c:max val="12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TN (kg)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334085120"/>
        <c:crosses val="autoZero"/>
        <c:crossBetween val="between"/>
      </c:valAx>
      <c:valAx>
        <c:axId val="334089600"/>
        <c:scaling>
          <c:orientation val="maxMin"/>
          <c:max val="2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334099968"/>
        <c:crosses val="max"/>
        <c:crossBetween val="between"/>
      </c:valAx>
      <c:dateAx>
        <c:axId val="334099968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334089600"/>
        <c:crosses val="autoZero"/>
        <c:auto val="1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SWAT-TN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sim_obs!$P$1</c:f>
              <c:strCache>
                <c:ptCount val="1"/>
                <c:pt idx="0">
                  <c:v>TN_obs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'obs_data(2011-2014)'!#REF!</c:f>
            </c:multiLvlStrRef>
          </c:cat>
          <c:val>
            <c:numRef>
              <c:f>'obs_data(2011-2014)'!#REF!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015104"/>
        <c:axId val="266017408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sim_obs!$K$1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'obs_data(2011-2014)'!#REF!</c:f>
            </c:multiLvlStrRef>
          </c:cat>
          <c:val>
            <c:numRef>
              <c:f>'obs_data(2011-2014)'!#REF!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033792"/>
        <c:axId val="266031872"/>
      </c:barChart>
      <c:lineChart>
        <c:grouping val="standard"/>
        <c:varyColors val="0"/>
        <c:ser>
          <c:idx val="2"/>
          <c:order val="2"/>
          <c:tx>
            <c:strRef>
              <c:f>sim_obs!$H$1</c:f>
              <c:strCache>
                <c:ptCount val="1"/>
                <c:pt idx="0">
                  <c:v>TN_sim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multiLvlStrRef>
              <c:f>'obs_data(2011-2014)'!#REF!</c:f>
            </c:multiLvlStrRef>
          </c:cat>
          <c:val>
            <c:numRef>
              <c:f>'obs_data(2011-2014)'!#REF!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015104"/>
        <c:axId val="266017408"/>
      </c:lineChart>
      <c:catAx>
        <c:axId val="266015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6017408"/>
        <c:crosses val="autoZero"/>
        <c:auto val="1"/>
        <c:lblAlgn val="ctr"/>
        <c:lblOffset val="100"/>
        <c:noMultiLvlLbl val="0"/>
      </c:catAx>
      <c:valAx>
        <c:axId val="266017408"/>
        <c:scaling>
          <c:orientation val="minMax"/>
          <c:max val="12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TN (kg)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6015104"/>
        <c:crosses val="autoZero"/>
        <c:crossBetween val="between"/>
      </c:valAx>
      <c:valAx>
        <c:axId val="266031872"/>
        <c:scaling>
          <c:orientation val="maxMin"/>
          <c:max val="2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6033792"/>
        <c:crosses val="max"/>
        <c:crossBetween val="between"/>
      </c:valAx>
      <c:catAx>
        <c:axId val="26603379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6603187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中田舍小流域</a:t>
            </a:r>
            <a:r>
              <a:rPr lang="en-US" altLang="zh-CN">
                <a:latin typeface="Times New Roman" panose="02020603050405020304" pitchFamily="18" charset="0"/>
                <a:cs typeface="Times New Roman" panose="02020603050405020304" pitchFamily="18" charset="0"/>
              </a:rPr>
              <a:t>SWAT-TP</a:t>
            </a:r>
            <a:r>
              <a:rPr lang="zh-CN" altLang="en-US">
                <a:latin typeface="Times New Roman" panose="02020603050405020304" pitchFamily="18" charset="0"/>
                <a:cs typeface="Times New Roman" panose="02020603050405020304" pitchFamily="18" charset="0"/>
              </a:rPr>
              <a:t>模拟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2576515111403566E-2"/>
          <c:y val="0.10162706983441325"/>
          <c:w val="0.86780246129176219"/>
          <c:h val="0.6871069086126653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sim_obs!$Q$1</c:f>
              <c:strCache>
                <c:ptCount val="1"/>
                <c:pt idx="0">
                  <c:v>TP_obs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'obs_data(2011-2014)'!#REF!</c:f>
            </c:multiLvlStrRef>
          </c:cat>
          <c:val>
            <c:numRef>
              <c:f>'obs_data(2011-2014)'!#REF!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089984"/>
        <c:axId val="266108928"/>
      </c:barChart>
      <c:barChart>
        <c:barDir val="col"/>
        <c:grouping val="clustered"/>
        <c:varyColors val="0"/>
        <c:ser>
          <c:idx val="1"/>
          <c:order val="0"/>
          <c:tx>
            <c:strRef>
              <c:f>sim_obs!$K$1</c:f>
              <c:strCache>
                <c:ptCount val="1"/>
                <c:pt idx="0">
                  <c:v>Flow_obs (m3/s)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'obs_data(2011-2014)'!#REF!</c:f>
            </c:multiLvlStrRef>
          </c:cat>
          <c:val>
            <c:numRef>
              <c:f>'obs_data(2011-2014)'!#REF!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125312"/>
        <c:axId val="266110848"/>
      </c:barChart>
      <c:lineChart>
        <c:grouping val="standard"/>
        <c:varyColors val="0"/>
        <c:ser>
          <c:idx val="2"/>
          <c:order val="2"/>
          <c:tx>
            <c:strRef>
              <c:f>sim_obs!$I$1</c:f>
              <c:strCache>
                <c:ptCount val="1"/>
                <c:pt idx="0">
                  <c:v>TP_sim (kg)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multiLvlStrRef>
              <c:f>'obs_data(2011-2014)'!#REF!</c:f>
            </c:multiLvlStrRef>
          </c:cat>
          <c:val>
            <c:numRef>
              <c:f>'obs_data(2011-2014)'!#REF!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089984"/>
        <c:axId val="266108928"/>
      </c:lineChart>
      <c:catAx>
        <c:axId val="266089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Date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6108928"/>
        <c:crosses val="autoZero"/>
        <c:auto val="1"/>
        <c:lblAlgn val="ctr"/>
        <c:lblOffset val="100"/>
        <c:noMultiLvlLbl val="0"/>
      </c:catAx>
      <c:valAx>
        <c:axId val="266108928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TN (kg)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6089984"/>
        <c:crosses val="autoZero"/>
        <c:crossBetween val="between"/>
      </c:valAx>
      <c:valAx>
        <c:axId val="266110848"/>
        <c:scaling>
          <c:orientation val="maxMin"/>
          <c:max val="2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1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Flow (m3/s)</a:t>
                </a:r>
                <a:endParaRPr lang="zh-CN" altLang="en-US" sz="11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266125312"/>
        <c:crosses val="max"/>
        <c:crossBetween val="between"/>
      </c:valAx>
      <c:catAx>
        <c:axId val="2661253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661108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5427316606741226E-2"/>
          <c:y val="0.29481607455655517"/>
          <c:w val="0.16117531963940737"/>
          <c:h val="0.1551479283232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171450</xdr:rowOff>
    </xdr:from>
    <xdr:to>
      <xdr:col>18</xdr:col>
      <xdr:colOff>43367</xdr:colOff>
      <xdr:row>24</xdr:row>
      <xdr:rowOff>9525</xdr:rowOff>
    </xdr:to>
    <xdr:grpSp>
      <xdr:nvGrpSpPr>
        <xdr:cNvPr id="18" name="组合 17"/>
        <xdr:cNvGrpSpPr/>
      </xdr:nvGrpSpPr>
      <xdr:grpSpPr>
        <a:xfrm>
          <a:off x="304800" y="171450"/>
          <a:ext cx="12082967" cy="3952875"/>
          <a:chOff x="628650" y="200025"/>
          <a:chExt cx="10711367" cy="4410075"/>
        </a:xfrm>
      </xdr:grpSpPr>
      <xdr:graphicFrame macro="">
        <xdr:nvGraphicFramePr>
          <xdr:cNvPr id="2" name="图表 1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6" name="组合 5"/>
          <xdr:cNvGrpSpPr/>
        </xdr:nvGrpSpPr>
        <xdr:grpSpPr>
          <a:xfrm>
            <a:off x="3524250" y="1847850"/>
            <a:ext cx="1877105" cy="311907"/>
            <a:chOff x="3524250" y="1847850"/>
            <a:chExt cx="1877105" cy="311907"/>
          </a:xfrm>
          <a:noFill/>
        </xdr:grpSpPr>
        <xdr:sp macro="" textlink="sim_obs!#REF!">
          <xdr:nvSpPr>
            <xdr:cNvPr id="4" name="文本框 3"/>
            <xdr:cNvSpPr txBox="1"/>
          </xdr:nvSpPr>
          <xdr:spPr>
            <a:xfrm>
              <a:off x="4597578" y="1847850"/>
              <a:ext cx="803777" cy="26243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fld id="{8F071A86-7AC0-4D3D-96CF-86B4F04417CC}" type="TxLink">
                <a:rPr lang="en-US" altLang="en-US" sz="1400" b="0" i="0" u="none" strike="noStrike">
                  <a:solidFill>
                    <a:srgbClr val="000000"/>
                  </a:solidFill>
                  <a:latin typeface="Times New Roman"/>
                  <a:ea typeface="宋体"/>
                  <a:cs typeface="Times New Roman"/>
                </a:rPr>
                <a:pPr/>
                <a:t>0.534</a:t>
              </a:fld>
              <a:endParaRPr lang="zh-CN" altLang="en-US" sz="1400" b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5" name="文本框 4"/>
            <xdr:cNvSpPr txBox="1"/>
          </xdr:nvSpPr>
          <xdr:spPr>
            <a:xfrm>
              <a:off x="3524250" y="1862802"/>
              <a:ext cx="1163462" cy="296955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400">
                  <a:latin typeface="Times New Roman" panose="02020603050405020304" pitchFamily="18" charset="0"/>
                  <a:cs typeface="Times New Roman" panose="02020603050405020304" pitchFamily="18" charset="0"/>
                </a:rPr>
                <a:t>Nash</a:t>
              </a:r>
              <a:r>
                <a:rPr lang="en-US" altLang="zh-CN" sz="140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Coef. :</a:t>
              </a:r>
              <a:endParaRPr lang="zh-CN" altLang="en-US" sz="14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grpSp>
        <xdr:nvGrpSpPr>
          <xdr:cNvPr id="15" name="组合 14"/>
          <xdr:cNvGrpSpPr/>
        </xdr:nvGrpSpPr>
        <xdr:grpSpPr>
          <a:xfrm>
            <a:off x="8448675" y="1571625"/>
            <a:ext cx="2093828" cy="578607"/>
            <a:chOff x="8448675" y="1571625"/>
            <a:chExt cx="2093828" cy="578607"/>
          </a:xfrm>
        </xdr:grpSpPr>
        <xdr:grpSp>
          <xdr:nvGrpSpPr>
            <xdr:cNvPr id="14" name="组合 13"/>
            <xdr:cNvGrpSpPr/>
          </xdr:nvGrpSpPr>
          <xdr:grpSpPr>
            <a:xfrm>
              <a:off x="8448675" y="1853277"/>
              <a:ext cx="1858055" cy="296955"/>
              <a:chOff x="8448675" y="1853277"/>
              <a:chExt cx="1858055" cy="296955"/>
            </a:xfrm>
          </xdr:grpSpPr>
          <xdr:sp macro="" textlink="sim_obs!#REF!">
            <xdr:nvSpPr>
              <xdr:cNvPr id="8" name="文本框 7"/>
              <xdr:cNvSpPr txBox="1"/>
            </xdr:nvSpPr>
            <xdr:spPr>
              <a:xfrm>
                <a:off x="9502953" y="1857375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8A1D1AEC-CFAD-47A1-BCD2-E7AA3C6BB777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0.450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9" name="文本框 8"/>
              <xdr:cNvSpPr txBox="1"/>
            </xdr:nvSpPr>
            <xdr:spPr>
              <a:xfrm>
                <a:off x="8448675" y="1853277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3" name="组合 12"/>
            <xdr:cNvGrpSpPr/>
          </xdr:nvGrpSpPr>
          <xdr:grpSpPr>
            <a:xfrm>
              <a:off x="8734425" y="1571625"/>
              <a:ext cx="1808078" cy="308970"/>
              <a:chOff x="8734425" y="1571625"/>
              <a:chExt cx="1808078" cy="308970"/>
            </a:xfrm>
          </xdr:grpSpPr>
          <xdr:sp macro="" textlink="sim_obs!#REF!">
            <xdr:nvSpPr>
              <xdr:cNvPr id="11" name="文本框 7"/>
              <xdr:cNvSpPr txBox="1"/>
            </xdr:nvSpPr>
            <xdr:spPr>
              <a:xfrm>
                <a:off x="9503501" y="1571625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3DFB2755-AE66-45C5-BBDD-1895BCE80AAC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0.494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" name="文本框 8"/>
              <xdr:cNvSpPr txBox="1"/>
            </xdr:nvSpPr>
            <xdr:spPr>
              <a:xfrm>
                <a:off x="8734425" y="1583664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16" name="文本框 15"/>
          <xdr:cNvSpPr txBox="1"/>
        </xdr:nvSpPr>
        <xdr:spPr>
          <a:xfrm>
            <a:off x="6448425" y="1371600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  <xdr:sp macro="" textlink="">
        <xdr:nvSpPr>
          <xdr:cNvPr id="17" name="文本框 16"/>
          <xdr:cNvSpPr txBox="1"/>
        </xdr:nvSpPr>
        <xdr:spPr>
          <a:xfrm>
            <a:off x="7534275" y="1371600"/>
            <a:ext cx="942566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Validation</a:t>
            </a:r>
          </a:p>
        </xdr:txBody>
      </xdr:sp>
    </xdr:grpSp>
    <xdr:clientData/>
  </xdr:twoCellAnchor>
  <xdr:twoCellAnchor>
    <xdr:from>
      <xdr:col>0</xdr:col>
      <xdr:colOff>301438</xdr:colOff>
      <xdr:row>25</xdr:row>
      <xdr:rowOff>109258</xdr:rowOff>
    </xdr:from>
    <xdr:to>
      <xdr:col>18</xdr:col>
      <xdr:colOff>40005</xdr:colOff>
      <xdr:row>48</xdr:row>
      <xdr:rowOff>137833</xdr:rowOff>
    </xdr:to>
    <xdr:grpSp>
      <xdr:nvGrpSpPr>
        <xdr:cNvPr id="33" name="组合 32"/>
        <xdr:cNvGrpSpPr/>
      </xdr:nvGrpSpPr>
      <xdr:grpSpPr>
        <a:xfrm>
          <a:off x="301438" y="4395508"/>
          <a:ext cx="12082967" cy="3971925"/>
          <a:chOff x="628650" y="200025"/>
          <a:chExt cx="10711367" cy="4410075"/>
        </a:xfrm>
      </xdr:grpSpPr>
      <xdr:graphicFrame macro="">
        <xdr:nvGraphicFramePr>
          <xdr:cNvPr id="34" name="图表 33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35" name="组合 34"/>
          <xdr:cNvGrpSpPr/>
        </xdr:nvGrpSpPr>
        <xdr:grpSpPr>
          <a:xfrm>
            <a:off x="3543300" y="2152650"/>
            <a:ext cx="1877105" cy="311907"/>
            <a:chOff x="3543300" y="2152650"/>
            <a:chExt cx="1877105" cy="311907"/>
          </a:xfrm>
          <a:noFill/>
        </xdr:grpSpPr>
        <xdr:sp macro="" textlink="Sediment_Nash!H7">
          <xdr:nvSpPr>
            <xdr:cNvPr id="45" name="文本框 44"/>
            <xdr:cNvSpPr txBox="1"/>
          </xdr:nvSpPr>
          <xdr:spPr>
            <a:xfrm>
              <a:off x="4616628" y="2152650"/>
              <a:ext cx="803777" cy="26243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fld id="{7B0DF5CB-0421-42ED-AD7B-1F8C77543DB7}" type="TxLink">
                <a:rPr lang="en-US" altLang="en-US" sz="1400" b="0" i="0" u="none" strike="noStrike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宋体"/>
                  <a:cs typeface="Times New Roman" panose="02020603050405020304" pitchFamily="18" charset="0"/>
                </a:rPr>
                <a:pPr/>
                <a:t>#VALUE!</a:t>
              </a:fld>
              <a:endParaRPr lang="zh-CN" altLang="en-US" sz="1400" b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46" name="文本框 45"/>
            <xdr:cNvSpPr txBox="1"/>
          </xdr:nvSpPr>
          <xdr:spPr>
            <a:xfrm>
              <a:off x="3543300" y="2167602"/>
              <a:ext cx="1163462" cy="296955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400">
                  <a:latin typeface="Times New Roman" panose="02020603050405020304" pitchFamily="18" charset="0"/>
                  <a:cs typeface="Times New Roman" panose="02020603050405020304" pitchFamily="18" charset="0"/>
                </a:rPr>
                <a:t>Nash</a:t>
              </a:r>
              <a:r>
                <a:rPr lang="en-US" altLang="zh-CN" sz="140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Coef. :</a:t>
              </a:r>
              <a:endParaRPr lang="zh-CN" altLang="en-US" sz="14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grpSp>
        <xdr:nvGrpSpPr>
          <xdr:cNvPr id="36" name="组合 35"/>
          <xdr:cNvGrpSpPr/>
        </xdr:nvGrpSpPr>
        <xdr:grpSpPr>
          <a:xfrm>
            <a:off x="7448550" y="1876425"/>
            <a:ext cx="2093828" cy="578607"/>
            <a:chOff x="7448550" y="1876425"/>
            <a:chExt cx="2093828" cy="578607"/>
          </a:xfrm>
        </xdr:grpSpPr>
        <xdr:grpSp>
          <xdr:nvGrpSpPr>
            <xdr:cNvPr id="39" name="组合 38"/>
            <xdr:cNvGrpSpPr/>
          </xdr:nvGrpSpPr>
          <xdr:grpSpPr>
            <a:xfrm>
              <a:off x="7448550" y="2158077"/>
              <a:ext cx="1858055" cy="296955"/>
              <a:chOff x="7448550" y="2158077"/>
              <a:chExt cx="1858055" cy="296955"/>
            </a:xfrm>
          </xdr:grpSpPr>
          <xdr:sp macro="" textlink="Sediment_Nash!K7">
            <xdr:nvSpPr>
              <xdr:cNvPr id="43" name="文本框 42"/>
              <xdr:cNvSpPr txBox="1"/>
            </xdr:nvSpPr>
            <xdr:spPr>
              <a:xfrm>
                <a:off x="8502828" y="2162175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88D562F1-94BC-4026-89C0-4C694A75900D}" type="TxLink">
                  <a:rPr lang="en-US" altLang="en-US" sz="1400" b="0" i="0" u="none" strike="noStrike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宋体"/>
                    <a:cs typeface="Times New Roman" panose="02020603050405020304" pitchFamily="18" charset="0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44" name="文本框 43"/>
              <xdr:cNvSpPr txBox="1"/>
            </xdr:nvSpPr>
            <xdr:spPr>
              <a:xfrm>
                <a:off x="7448550" y="2158077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40" name="组合 39"/>
            <xdr:cNvGrpSpPr/>
          </xdr:nvGrpSpPr>
          <xdr:grpSpPr>
            <a:xfrm>
              <a:off x="7734300" y="1876425"/>
              <a:ext cx="1808078" cy="308970"/>
              <a:chOff x="7734300" y="1876425"/>
              <a:chExt cx="1808078" cy="308970"/>
            </a:xfrm>
          </xdr:grpSpPr>
          <xdr:sp macro="" textlink="Sediment_Nash!K8">
            <xdr:nvSpPr>
              <xdr:cNvPr id="41" name="文本框 7"/>
              <xdr:cNvSpPr txBox="1"/>
            </xdr:nvSpPr>
            <xdr:spPr>
              <a:xfrm>
                <a:off x="8503376" y="1876425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3FA186D2-37EC-49D8-B541-6AAF7190486E}" type="TxLink">
                  <a:rPr lang="en-US" altLang="en-US" sz="1400" b="0" i="0" u="none" strike="noStrike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42" name="文本框 8"/>
              <xdr:cNvSpPr txBox="1"/>
            </xdr:nvSpPr>
            <xdr:spPr>
              <a:xfrm>
                <a:off x="7734300" y="1888464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37" name="文本框 36"/>
          <xdr:cNvSpPr txBox="1"/>
        </xdr:nvSpPr>
        <xdr:spPr>
          <a:xfrm>
            <a:off x="6448425" y="1371600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  <xdr:sp macro="" textlink="">
        <xdr:nvSpPr>
          <xdr:cNvPr id="38" name="文本框 37"/>
          <xdr:cNvSpPr txBox="1"/>
        </xdr:nvSpPr>
        <xdr:spPr>
          <a:xfrm>
            <a:off x="7534275" y="1371600"/>
            <a:ext cx="942566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Validation</a:t>
            </a:r>
          </a:p>
        </xdr:txBody>
      </xdr:sp>
    </xdr:grpSp>
    <xdr:clientData/>
  </xdr:twoCellAnchor>
  <xdr:twoCellAnchor>
    <xdr:from>
      <xdr:col>0</xdr:col>
      <xdr:colOff>371475</xdr:colOff>
      <xdr:row>49</xdr:row>
      <xdr:rowOff>19050</xdr:rowOff>
    </xdr:from>
    <xdr:to>
      <xdr:col>18</xdr:col>
      <xdr:colOff>110042</xdr:colOff>
      <xdr:row>72</xdr:row>
      <xdr:rowOff>47625</xdr:rowOff>
    </xdr:to>
    <xdr:grpSp>
      <xdr:nvGrpSpPr>
        <xdr:cNvPr id="47" name="组合 46"/>
        <xdr:cNvGrpSpPr/>
      </xdr:nvGrpSpPr>
      <xdr:grpSpPr>
        <a:xfrm>
          <a:off x="371475" y="8420100"/>
          <a:ext cx="12082967" cy="3971925"/>
          <a:chOff x="628650" y="200025"/>
          <a:chExt cx="10711367" cy="4410075"/>
        </a:xfrm>
      </xdr:grpSpPr>
      <xdr:graphicFrame macro="">
        <xdr:nvGraphicFramePr>
          <xdr:cNvPr id="48" name="图表 47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50" name="组合 49"/>
          <xdr:cNvGrpSpPr/>
        </xdr:nvGrpSpPr>
        <xdr:grpSpPr>
          <a:xfrm>
            <a:off x="7448550" y="1876425"/>
            <a:ext cx="2093828" cy="578607"/>
            <a:chOff x="7448550" y="1876425"/>
            <a:chExt cx="2093828" cy="578607"/>
          </a:xfrm>
        </xdr:grpSpPr>
        <xdr:grpSp>
          <xdr:nvGrpSpPr>
            <xdr:cNvPr id="53" name="组合 52"/>
            <xdr:cNvGrpSpPr/>
          </xdr:nvGrpSpPr>
          <xdr:grpSpPr>
            <a:xfrm>
              <a:off x="7448550" y="2158077"/>
              <a:ext cx="1858055" cy="296955"/>
              <a:chOff x="7448550" y="2158077"/>
              <a:chExt cx="1858055" cy="296955"/>
            </a:xfrm>
          </xdr:grpSpPr>
          <xdr:sp macro="" textlink="NO3_Nash!M7">
            <xdr:nvSpPr>
              <xdr:cNvPr id="57" name="文本框 56"/>
              <xdr:cNvSpPr txBox="1"/>
            </xdr:nvSpPr>
            <xdr:spPr>
              <a:xfrm>
                <a:off x="8502828" y="2162175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0B3B2D36-727F-4BA3-A0C1-58C17B3BA365}" type="TxLink">
                  <a:rPr lang="en-US" altLang="en-US" sz="1400" b="0" i="0" u="none" strike="noStrike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宋体"/>
                    <a:cs typeface="Times New Roman" panose="02020603050405020304" pitchFamily="18" charset="0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58" name="文本框 57"/>
              <xdr:cNvSpPr txBox="1"/>
            </xdr:nvSpPr>
            <xdr:spPr>
              <a:xfrm>
                <a:off x="7448550" y="2158077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54" name="组合 53"/>
            <xdr:cNvGrpSpPr/>
          </xdr:nvGrpSpPr>
          <xdr:grpSpPr>
            <a:xfrm>
              <a:off x="7734300" y="1876425"/>
              <a:ext cx="1808078" cy="308970"/>
              <a:chOff x="7734300" y="1876425"/>
              <a:chExt cx="1808078" cy="308970"/>
            </a:xfrm>
          </xdr:grpSpPr>
          <xdr:sp macro="" textlink="NO3_Nash!M8">
            <xdr:nvSpPr>
              <xdr:cNvPr id="55" name="文本框 7"/>
              <xdr:cNvSpPr txBox="1"/>
            </xdr:nvSpPr>
            <xdr:spPr>
              <a:xfrm>
                <a:off x="8503376" y="1876425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7E94EE21-5019-47EE-A94E-051B2C64E9B2}" type="TxLink">
                  <a:rPr lang="en-US" altLang="en-US" sz="1400" b="0" i="0" u="none" strike="noStrike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56" name="文本框 8"/>
              <xdr:cNvSpPr txBox="1"/>
            </xdr:nvSpPr>
            <xdr:spPr>
              <a:xfrm>
                <a:off x="7734300" y="1888464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51" name="文本框 50"/>
          <xdr:cNvSpPr txBox="1"/>
        </xdr:nvSpPr>
        <xdr:spPr>
          <a:xfrm>
            <a:off x="7496175" y="1209675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</xdr:grpSp>
    <xdr:clientData/>
  </xdr:twoCellAnchor>
  <xdr:twoCellAnchor>
    <xdr:from>
      <xdr:col>0</xdr:col>
      <xdr:colOff>409575</xdr:colOff>
      <xdr:row>73</xdr:row>
      <xdr:rowOff>123825</xdr:rowOff>
    </xdr:from>
    <xdr:to>
      <xdr:col>18</xdr:col>
      <xdr:colOff>148142</xdr:colOff>
      <xdr:row>96</xdr:row>
      <xdr:rowOff>152400</xdr:rowOff>
    </xdr:to>
    <xdr:grpSp>
      <xdr:nvGrpSpPr>
        <xdr:cNvPr id="61" name="组合 60"/>
        <xdr:cNvGrpSpPr/>
      </xdr:nvGrpSpPr>
      <xdr:grpSpPr>
        <a:xfrm>
          <a:off x="409575" y="12639675"/>
          <a:ext cx="12082967" cy="3971925"/>
          <a:chOff x="628650" y="200025"/>
          <a:chExt cx="10711367" cy="4410075"/>
        </a:xfrm>
      </xdr:grpSpPr>
      <xdr:graphicFrame macro="">
        <xdr:nvGraphicFramePr>
          <xdr:cNvPr id="62" name="图表 61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63" name="组合 62"/>
          <xdr:cNvGrpSpPr/>
        </xdr:nvGrpSpPr>
        <xdr:grpSpPr>
          <a:xfrm>
            <a:off x="7448550" y="1876425"/>
            <a:ext cx="2093828" cy="578607"/>
            <a:chOff x="7448550" y="1876425"/>
            <a:chExt cx="2093828" cy="578607"/>
          </a:xfrm>
        </xdr:grpSpPr>
        <xdr:grpSp>
          <xdr:nvGrpSpPr>
            <xdr:cNvPr id="65" name="组合 64"/>
            <xdr:cNvGrpSpPr/>
          </xdr:nvGrpSpPr>
          <xdr:grpSpPr>
            <a:xfrm>
              <a:off x="7448550" y="2158077"/>
              <a:ext cx="1858055" cy="296955"/>
              <a:chOff x="7448550" y="2158077"/>
              <a:chExt cx="1858055" cy="296955"/>
            </a:xfrm>
          </xdr:grpSpPr>
          <xdr:sp macro="" textlink="NH4_Nash!M7">
            <xdr:nvSpPr>
              <xdr:cNvPr id="69" name="文本框 68"/>
              <xdr:cNvSpPr txBox="1"/>
            </xdr:nvSpPr>
            <xdr:spPr>
              <a:xfrm>
                <a:off x="8502828" y="2162175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C0BE009F-1BDD-4217-87BF-0084AB1CFFDF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-52354525.886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70" name="文本框 69"/>
              <xdr:cNvSpPr txBox="1"/>
            </xdr:nvSpPr>
            <xdr:spPr>
              <a:xfrm>
                <a:off x="7448550" y="2158077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66" name="组合 65"/>
            <xdr:cNvGrpSpPr/>
          </xdr:nvGrpSpPr>
          <xdr:grpSpPr>
            <a:xfrm>
              <a:off x="7734300" y="1876425"/>
              <a:ext cx="1808078" cy="308970"/>
              <a:chOff x="7734300" y="1876425"/>
              <a:chExt cx="1808078" cy="308970"/>
            </a:xfrm>
          </xdr:grpSpPr>
          <xdr:sp macro="" textlink="NH4_Nash!M8">
            <xdr:nvSpPr>
              <xdr:cNvPr id="67" name="文本框 7"/>
              <xdr:cNvSpPr txBox="1"/>
            </xdr:nvSpPr>
            <xdr:spPr>
              <a:xfrm>
                <a:off x="8503376" y="1876425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E1BC523E-B4A2-49EE-81E1-DED0FE68B72A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0.016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68" name="文本框 8"/>
              <xdr:cNvSpPr txBox="1"/>
            </xdr:nvSpPr>
            <xdr:spPr>
              <a:xfrm>
                <a:off x="7734300" y="1888464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64" name="文本框 63"/>
          <xdr:cNvSpPr txBox="1"/>
        </xdr:nvSpPr>
        <xdr:spPr>
          <a:xfrm>
            <a:off x="7496175" y="1209675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</xdr:grpSp>
    <xdr:clientData/>
  </xdr:twoCellAnchor>
  <xdr:twoCellAnchor>
    <xdr:from>
      <xdr:col>0</xdr:col>
      <xdr:colOff>447675</xdr:colOff>
      <xdr:row>97</xdr:row>
      <xdr:rowOff>152400</xdr:rowOff>
    </xdr:from>
    <xdr:to>
      <xdr:col>18</xdr:col>
      <xdr:colOff>186242</xdr:colOff>
      <xdr:row>120</xdr:row>
      <xdr:rowOff>180975</xdr:rowOff>
    </xdr:to>
    <xdr:grpSp>
      <xdr:nvGrpSpPr>
        <xdr:cNvPr id="71" name="组合 70"/>
        <xdr:cNvGrpSpPr/>
      </xdr:nvGrpSpPr>
      <xdr:grpSpPr>
        <a:xfrm>
          <a:off x="447675" y="16783050"/>
          <a:ext cx="12082967" cy="3962400"/>
          <a:chOff x="628650" y="200025"/>
          <a:chExt cx="10711367" cy="4410075"/>
        </a:xfrm>
      </xdr:grpSpPr>
      <xdr:graphicFrame macro="">
        <xdr:nvGraphicFramePr>
          <xdr:cNvPr id="72" name="图表 71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73" name="组合 72"/>
          <xdr:cNvGrpSpPr/>
        </xdr:nvGrpSpPr>
        <xdr:grpSpPr>
          <a:xfrm>
            <a:off x="7448550" y="1876425"/>
            <a:ext cx="2093828" cy="578607"/>
            <a:chOff x="7448550" y="1876425"/>
            <a:chExt cx="2093828" cy="578607"/>
          </a:xfrm>
        </xdr:grpSpPr>
        <xdr:grpSp>
          <xdr:nvGrpSpPr>
            <xdr:cNvPr id="75" name="组合 74"/>
            <xdr:cNvGrpSpPr/>
          </xdr:nvGrpSpPr>
          <xdr:grpSpPr>
            <a:xfrm>
              <a:off x="7448550" y="2158077"/>
              <a:ext cx="1858055" cy="296955"/>
              <a:chOff x="7448550" y="2158077"/>
              <a:chExt cx="1858055" cy="296955"/>
            </a:xfrm>
          </xdr:grpSpPr>
          <xdr:sp macro="" textlink="NO2_Nash!M7">
            <xdr:nvSpPr>
              <xdr:cNvPr id="79" name="文本框 78"/>
              <xdr:cNvSpPr txBox="1"/>
            </xdr:nvSpPr>
            <xdr:spPr>
              <a:xfrm>
                <a:off x="8502828" y="2162175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FF973D5F-7215-4A61-94AD-046D5B4DCECB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80" name="文本框 79"/>
              <xdr:cNvSpPr txBox="1"/>
            </xdr:nvSpPr>
            <xdr:spPr>
              <a:xfrm>
                <a:off x="7448550" y="2158077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76" name="组合 75"/>
            <xdr:cNvGrpSpPr/>
          </xdr:nvGrpSpPr>
          <xdr:grpSpPr>
            <a:xfrm>
              <a:off x="7734300" y="1876425"/>
              <a:ext cx="1808078" cy="308970"/>
              <a:chOff x="7734300" y="1876425"/>
              <a:chExt cx="1808078" cy="308970"/>
            </a:xfrm>
          </xdr:grpSpPr>
          <xdr:sp macro="" textlink="NO2_Nash!M8">
            <xdr:nvSpPr>
              <xdr:cNvPr id="77" name="文本框 7"/>
              <xdr:cNvSpPr txBox="1"/>
            </xdr:nvSpPr>
            <xdr:spPr>
              <a:xfrm>
                <a:off x="8503376" y="1876425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7D19D58E-6325-43DF-8E1D-1F5D0DB7FB89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78" name="文本框 8"/>
              <xdr:cNvSpPr txBox="1"/>
            </xdr:nvSpPr>
            <xdr:spPr>
              <a:xfrm>
                <a:off x="7734300" y="1888464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74" name="文本框 73"/>
          <xdr:cNvSpPr txBox="1"/>
        </xdr:nvSpPr>
        <xdr:spPr>
          <a:xfrm>
            <a:off x="7496175" y="1209675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</xdr:grpSp>
    <xdr:clientData/>
  </xdr:twoCellAnchor>
  <xdr:twoCellAnchor>
    <xdr:from>
      <xdr:col>0</xdr:col>
      <xdr:colOff>438150</xdr:colOff>
      <xdr:row>121</xdr:row>
      <xdr:rowOff>142875</xdr:rowOff>
    </xdr:from>
    <xdr:to>
      <xdr:col>18</xdr:col>
      <xdr:colOff>176717</xdr:colOff>
      <xdr:row>144</xdr:row>
      <xdr:rowOff>171450</xdr:rowOff>
    </xdr:to>
    <xdr:grpSp>
      <xdr:nvGrpSpPr>
        <xdr:cNvPr id="81" name="组合 80"/>
        <xdr:cNvGrpSpPr/>
      </xdr:nvGrpSpPr>
      <xdr:grpSpPr>
        <a:xfrm>
          <a:off x="438150" y="20888325"/>
          <a:ext cx="12082967" cy="3971925"/>
          <a:chOff x="628650" y="200025"/>
          <a:chExt cx="10711367" cy="4410075"/>
        </a:xfrm>
      </xdr:grpSpPr>
      <xdr:graphicFrame macro="">
        <xdr:nvGraphicFramePr>
          <xdr:cNvPr id="82" name="图表 81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83" name="组合 82"/>
          <xdr:cNvGrpSpPr/>
        </xdr:nvGrpSpPr>
        <xdr:grpSpPr>
          <a:xfrm>
            <a:off x="7448550" y="1876425"/>
            <a:ext cx="2093828" cy="578607"/>
            <a:chOff x="7448550" y="1876425"/>
            <a:chExt cx="2093828" cy="578607"/>
          </a:xfrm>
        </xdr:grpSpPr>
        <xdr:grpSp>
          <xdr:nvGrpSpPr>
            <xdr:cNvPr id="85" name="组合 84"/>
            <xdr:cNvGrpSpPr/>
          </xdr:nvGrpSpPr>
          <xdr:grpSpPr>
            <a:xfrm>
              <a:off x="7448550" y="2158077"/>
              <a:ext cx="1858055" cy="296955"/>
              <a:chOff x="7448550" y="2158077"/>
              <a:chExt cx="1858055" cy="296955"/>
            </a:xfrm>
          </xdr:grpSpPr>
          <xdr:sp macro="" textlink="TN_Nash!M7">
            <xdr:nvSpPr>
              <xdr:cNvPr id="89" name="文本框 88"/>
              <xdr:cNvSpPr txBox="1"/>
            </xdr:nvSpPr>
            <xdr:spPr>
              <a:xfrm>
                <a:off x="8502828" y="2162175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6C2AECA6-32B9-4273-B93B-281F8B036502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-2.688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90" name="文本框 89"/>
              <xdr:cNvSpPr txBox="1"/>
            </xdr:nvSpPr>
            <xdr:spPr>
              <a:xfrm>
                <a:off x="7448550" y="2158077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86" name="组合 85"/>
            <xdr:cNvGrpSpPr/>
          </xdr:nvGrpSpPr>
          <xdr:grpSpPr>
            <a:xfrm>
              <a:off x="7734300" y="1876425"/>
              <a:ext cx="1808078" cy="308970"/>
              <a:chOff x="7734300" y="1876425"/>
              <a:chExt cx="1808078" cy="308970"/>
            </a:xfrm>
          </xdr:grpSpPr>
          <xdr:sp macro="" textlink="TN_Nash!M8">
            <xdr:nvSpPr>
              <xdr:cNvPr id="87" name="文本框 7"/>
              <xdr:cNvSpPr txBox="1"/>
            </xdr:nvSpPr>
            <xdr:spPr>
              <a:xfrm>
                <a:off x="8503376" y="1876425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2FA81D65-9C92-49B1-A0D9-FB3E132A407F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88" name="文本框 8"/>
              <xdr:cNvSpPr txBox="1"/>
            </xdr:nvSpPr>
            <xdr:spPr>
              <a:xfrm>
                <a:off x="7734300" y="1888464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84" name="文本框 83"/>
          <xdr:cNvSpPr txBox="1"/>
        </xdr:nvSpPr>
        <xdr:spPr>
          <a:xfrm>
            <a:off x="7496175" y="1209675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</xdr:grpSp>
    <xdr:clientData/>
  </xdr:twoCellAnchor>
  <xdr:twoCellAnchor>
    <xdr:from>
      <xdr:col>0</xdr:col>
      <xdr:colOff>466725</xdr:colOff>
      <xdr:row>146</xdr:row>
      <xdr:rowOff>38100</xdr:rowOff>
    </xdr:from>
    <xdr:to>
      <xdr:col>18</xdr:col>
      <xdr:colOff>205292</xdr:colOff>
      <xdr:row>169</xdr:row>
      <xdr:rowOff>66675</xdr:rowOff>
    </xdr:to>
    <xdr:grpSp>
      <xdr:nvGrpSpPr>
        <xdr:cNvPr id="91" name="组合 90"/>
        <xdr:cNvGrpSpPr/>
      </xdr:nvGrpSpPr>
      <xdr:grpSpPr>
        <a:xfrm>
          <a:off x="466725" y="25069800"/>
          <a:ext cx="12082967" cy="3971925"/>
          <a:chOff x="628650" y="200025"/>
          <a:chExt cx="10711367" cy="4410075"/>
        </a:xfrm>
      </xdr:grpSpPr>
      <xdr:graphicFrame macro="">
        <xdr:nvGraphicFramePr>
          <xdr:cNvPr id="92" name="图表 91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pSp>
        <xdr:nvGrpSpPr>
          <xdr:cNvPr id="93" name="组合 92"/>
          <xdr:cNvGrpSpPr/>
        </xdr:nvGrpSpPr>
        <xdr:grpSpPr>
          <a:xfrm>
            <a:off x="9489621" y="1545564"/>
            <a:ext cx="1538657" cy="610111"/>
            <a:chOff x="9489621" y="1545564"/>
            <a:chExt cx="1538657" cy="610111"/>
          </a:xfrm>
        </xdr:grpSpPr>
        <xdr:grpSp>
          <xdr:nvGrpSpPr>
            <xdr:cNvPr id="95" name="组合 94"/>
            <xdr:cNvGrpSpPr/>
          </xdr:nvGrpSpPr>
          <xdr:grpSpPr>
            <a:xfrm>
              <a:off x="9489621" y="1858720"/>
              <a:ext cx="1275670" cy="296955"/>
              <a:chOff x="9489621" y="1858720"/>
              <a:chExt cx="1275670" cy="296955"/>
            </a:xfrm>
          </xdr:grpSpPr>
          <xdr:sp macro="" textlink="TP_Nash!M7">
            <xdr:nvSpPr>
              <xdr:cNvPr id="99" name="文本框 98"/>
              <xdr:cNvSpPr txBox="1"/>
            </xdr:nvSpPr>
            <xdr:spPr>
              <a:xfrm>
                <a:off x="9961514" y="1862818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28067F7B-7D13-48A8-8381-20B1218D2E8A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-2.058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00" name="文本框 99"/>
              <xdr:cNvSpPr txBox="1"/>
            </xdr:nvSpPr>
            <xdr:spPr>
              <a:xfrm>
                <a:off x="9489621" y="1858720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NSE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96" name="组合 95"/>
            <xdr:cNvGrpSpPr/>
          </xdr:nvGrpSpPr>
          <xdr:grpSpPr>
            <a:xfrm>
              <a:off x="9590314" y="1545564"/>
              <a:ext cx="1437964" cy="296931"/>
              <a:chOff x="9590314" y="1545564"/>
              <a:chExt cx="1437964" cy="296931"/>
            </a:xfrm>
          </xdr:grpSpPr>
          <xdr:sp macro="" textlink="TP_Nash!M8">
            <xdr:nvSpPr>
              <xdr:cNvPr id="97" name="文本框 7"/>
              <xdr:cNvSpPr txBox="1"/>
            </xdr:nvSpPr>
            <xdr:spPr>
              <a:xfrm>
                <a:off x="9989276" y="1555296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0429DDB4-EBBC-42AC-BC6E-3DC8E1C05A09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98" name="文本框 8"/>
              <xdr:cNvSpPr txBox="1"/>
            </xdr:nvSpPr>
            <xdr:spPr>
              <a:xfrm>
                <a:off x="9590314" y="1545564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94" name="文本框 93"/>
          <xdr:cNvSpPr txBox="1"/>
        </xdr:nvSpPr>
        <xdr:spPr>
          <a:xfrm>
            <a:off x="7496175" y="1209675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</xdr:grpSp>
    <xdr:clientData/>
  </xdr:twoCellAnchor>
  <xdr:twoCellAnchor>
    <xdr:from>
      <xdr:col>18</xdr:col>
      <xdr:colOff>161925</xdr:colOff>
      <xdr:row>0</xdr:row>
      <xdr:rowOff>171450</xdr:rowOff>
    </xdr:from>
    <xdr:to>
      <xdr:col>35</xdr:col>
      <xdr:colOff>510092</xdr:colOff>
      <xdr:row>24</xdr:row>
      <xdr:rowOff>9525</xdr:rowOff>
    </xdr:to>
    <xdr:grpSp>
      <xdr:nvGrpSpPr>
        <xdr:cNvPr id="101" name="组合 100"/>
        <xdr:cNvGrpSpPr/>
      </xdr:nvGrpSpPr>
      <xdr:grpSpPr>
        <a:xfrm>
          <a:off x="12506325" y="171450"/>
          <a:ext cx="12006767" cy="3952875"/>
          <a:chOff x="628650" y="200025"/>
          <a:chExt cx="10711367" cy="4410075"/>
        </a:xfrm>
      </xdr:grpSpPr>
      <xdr:graphicFrame macro="">
        <xdr:nvGraphicFramePr>
          <xdr:cNvPr id="102" name="图表 101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103" name="组合 102"/>
          <xdr:cNvGrpSpPr/>
        </xdr:nvGrpSpPr>
        <xdr:grpSpPr>
          <a:xfrm>
            <a:off x="5657850" y="1905000"/>
            <a:ext cx="1810430" cy="311907"/>
            <a:chOff x="5657850" y="1905000"/>
            <a:chExt cx="1810430" cy="311907"/>
          </a:xfrm>
          <a:noFill/>
        </xdr:grpSpPr>
        <xdr:sp macro="" textlink="sim_obs_monthly!#REF!">
          <xdr:nvSpPr>
            <xdr:cNvPr id="113" name="文本框 112"/>
            <xdr:cNvSpPr txBox="1"/>
          </xdr:nvSpPr>
          <xdr:spPr>
            <a:xfrm>
              <a:off x="6664503" y="1905000"/>
              <a:ext cx="803777" cy="26243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fld id="{E8202DC4-4EAF-4F9F-A235-297CD8C5CE88}" type="TxLink">
                <a:rPr lang="en-US" altLang="en-US" sz="1400" b="0" i="0" u="none" strike="noStrike">
                  <a:solidFill>
                    <a:srgbClr val="000000"/>
                  </a:solidFill>
                  <a:latin typeface="Times New Roman"/>
                  <a:ea typeface="宋体"/>
                  <a:cs typeface="Times New Roman"/>
                </a:rPr>
                <a:pPr/>
                <a:t>#VALUE!</a:t>
              </a:fld>
              <a:endParaRPr lang="zh-CN" altLang="en-US" sz="1400" b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14" name="文本框 113"/>
            <xdr:cNvSpPr txBox="1"/>
          </xdr:nvSpPr>
          <xdr:spPr>
            <a:xfrm>
              <a:off x="5657850" y="1919952"/>
              <a:ext cx="1163462" cy="296955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400">
                  <a:latin typeface="Times New Roman" panose="02020603050405020304" pitchFamily="18" charset="0"/>
                  <a:cs typeface="Times New Roman" panose="02020603050405020304" pitchFamily="18" charset="0"/>
                </a:rPr>
                <a:t>Nash</a:t>
              </a:r>
              <a:r>
                <a:rPr lang="en-US" altLang="zh-CN" sz="140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Coef. :</a:t>
              </a:r>
              <a:endParaRPr lang="zh-CN" altLang="en-US" sz="14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grpSp>
        <xdr:nvGrpSpPr>
          <xdr:cNvPr id="104" name="组合 103"/>
          <xdr:cNvGrpSpPr/>
        </xdr:nvGrpSpPr>
        <xdr:grpSpPr>
          <a:xfrm>
            <a:off x="7515225" y="1600200"/>
            <a:ext cx="2027153" cy="607182"/>
            <a:chOff x="7515225" y="1600200"/>
            <a:chExt cx="2027153" cy="607182"/>
          </a:xfrm>
        </xdr:grpSpPr>
        <xdr:grpSp>
          <xdr:nvGrpSpPr>
            <xdr:cNvPr id="107" name="组合 106"/>
            <xdr:cNvGrpSpPr/>
          </xdr:nvGrpSpPr>
          <xdr:grpSpPr>
            <a:xfrm>
              <a:off x="7515225" y="1885950"/>
              <a:ext cx="1810430" cy="321432"/>
              <a:chOff x="7515225" y="1885950"/>
              <a:chExt cx="1810430" cy="321432"/>
            </a:xfrm>
          </xdr:grpSpPr>
          <xdr:sp macro="" textlink="sim_obs_monthly!#REF!">
            <xdr:nvSpPr>
              <xdr:cNvPr id="111" name="文本框 110"/>
              <xdr:cNvSpPr txBox="1"/>
            </xdr:nvSpPr>
            <xdr:spPr>
              <a:xfrm>
                <a:off x="8521878" y="1885950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C9280C88-F342-4A3D-93FD-808FFF4E6C2C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12" name="文本框 111"/>
              <xdr:cNvSpPr txBox="1"/>
            </xdr:nvSpPr>
            <xdr:spPr>
              <a:xfrm>
                <a:off x="7515225" y="1910427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08" name="组合 107"/>
            <xdr:cNvGrpSpPr/>
          </xdr:nvGrpSpPr>
          <xdr:grpSpPr>
            <a:xfrm>
              <a:off x="8077200" y="1600200"/>
              <a:ext cx="1465178" cy="299445"/>
              <a:chOff x="8077200" y="1600200"/>
              <a:chExt cx="1465178" cy="299445"/>
            </a:xfrm>
          </xdr:grpSpPr>
          <xdr:sp macro="" textlink="sim_obs_monthly!#REF!">
            <xdr:nvSpPr>
              <xdr:cNvPr id="109" name="文本框 7"/>
              <xdr:cNvSpPr txBox="1"/>
            </xdr:nvSpPr>
            <xdr:spPr>
              <a:xfrm>
                <a:off x="8503376" y="1600200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1502692D-17AC-4E65-897A-4A70DD6F99B5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10" name="文本框 8"/>
              <xdr:cNvSpPr txBox="1"/>
            </xdr:nvSpPr>
            <xdr:spPr>
              <a:xfrm>
                <a:off x="8077200" y="1602714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105" name="文本框 104"/>
          <xdr:cNvSpPr txBox="1"/>
        </xdr:nvSpPr>
        <xdr:spPr>
          <a:xfrm>
            <a:off x="6448425" y="1371600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  <xdr:sp macro="" textlink="">
        <xdr:nvSpPr>
          <xdr:cNvPr id="106" name="文本框 105"/>
          <xdr:cNvSpPr txBox="1"/>
        </xdr:nvSpPr>
        <xdr:spPr>
          <a:xfrm>
            <a:off x="7534275" y="1371600"/>
            <a:ext cx="942566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Validation</a:t>
            </a:r>
          </a:p>
        </xdr:txBody>
      </xdr:sp>
    </xdr:grpSp>
    <xdr:clientData/>
  </xdr:twoCellAnchor>
  <xdr:twoCellAnchor>
    <xdr:from>
      <xdr:col>18</xdr:col>
      <xdr:colOff>156882</xdr:colOff>
      <xdr:row>24</xdr:row>
      <xdr:rowOff>168088</xdr:rowOff>
    </xdr:from>
    <xdr:to>
      <xdr:col>35</xdr:col>
      <xdr:colOff>505049</xdr:colOff>
      <xdr:row>48</xdr:row>
      <xdr:rowOff>6163</xdr:rowOff>
    </xdr:to>
    <xdr:grpSp>
      <xdr:nvGrpSpPr>
        <xdr:cNvPr id="115" name="组合 114"/>
        <xdr:cNvGrpSpPr/>
      </xdr:nvGrpSpPr>
      <xdr:grpSpPr>
        <a:xfrm>
          <a:off x="12501282" y="4282888"/>
          <a:ext cx="12006767" cy="3952875"/>
          <a:chOff x="628650" y="200025"/>
          <a:chExt cx="10711367" cy="4410075"/>
        </a:xfrm>
      </xdr:grpSpPr>
      <xdr:graphicFrame macro="">
        <xdr:nvGraphicFramePr>
          <xdr:cNvPr id="116" name="图表 115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pSp>
        <xdr:nvGrpSpPr>
          <xdr:cNvPr id="117" name="组合 116"/>
          <xdr:cNvGrpSpPr/>
        </xdr:nvGrpSpPr>
        <xdr:grpSpPr>
          <a:xfrm>
            <a:off x="5657850" y="1905000"/>
            <a:ext cx="1810430" cy="311907"/>
            <a:chOff x="5657850" y="1905000"/>
            <a:chExt cx="1810430" cy="311907"/>
          </a:xfrm>
          <a:noFill/>
        </xdr:grpSpPr>
        <xdr:sp macro="" textlink="sim_obs_monthly!#REF!">
          <xdr:nvSpPr>
            <xdr:cNvPr id="127" name="文本框 126"/>
            <xdr:cNvSpPr txBox="1"/>
          </xdr:nvSpPr>
          <xdr:spPr>
            <a:xfrm>
              <a:off x="6664503" y="1905000"/>
              <a:ext cx="803777" cy="26243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fld id="{813A8849-9E4B-4102-8B44-A06A047A67A7}" type="TxLink">
                <a:rPr lang="en-US" altLang="en-US" sz="1400" b="0" i="0" u="none" strike="noStrike">
                  <a:solidFill>
                    <a:srgbClr val="000000"/>
                  </a:solidFill>
                  <a:latin typeface="Times New Roman"/>
                  <a:ea typeface="宋体"/>
                  <a:cs typeface="Times New Roman"/>
                </a:rPr>
                <a:pPr/>
                <a:t>#VALUE!</a:t>
              </a:fld>
              <a:endParaRPr lang="zh-CN" altLang="en-US" sz="1400" b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28" name="文本框 127"/>
            <xdr:cNvSpPr txBox="1"/>
          </xdr:nvSpPr>
          <xdr:spPr>
            <a:xfrm>
              <a:off x="5657850" y="1919952"/>
              <a:ext cx="1163462" cy="296955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400">
                  <a:latin typeface="Times New Roman" panose="02020603050405020304" pitchFamily="18" charset="0"/>
                  <a:cs typeface="Times New Roman" panose="02020603050405020304" pitchFamily="18" charset="0"/>
                </a:rPr>
                <a:t>Nash</a:t>
              </a:r>
              <a:r>
                <a:rPr lang="en-US" altLang="zh-CN" sz="140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Coef. :</a:t>
              </a:r>
              <a:endParaRPr lang="zh-CN" altLang="en-US" sz="14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grpSp>
        <xdr:nvGrpSpPr>
          <xdr:cNvPr id="118" name="组合 117"/>
          <xdr:cNvGrpSpPr/>
        </xdr:nvGrpSpPr>
        <xdr:grpSpPr>
          <a:xfrm>
            <a:off x="7515225" y="1600200"/>
            <a:ext cx="2027153" cy="607182"/>
            <a:chOff x="7515225" y="1600200"/>
            <a:chExt cx="2027153" cy="607182"/>
          </a:xfrm>
        </xdr:grpSpPr>
        <xdr:grpSp>
          <xdr:nvGrpSpPr>
            <xdr:cNvPr id="121" name="组合 120"/>
            <xdr:cNvGrpSpPr/>
          </xdr:nvGrpSpPr>
          <xdr:grpSpPr>
            <a:xfrm>
              <a:off x="7515225" y="1885950"/>
              <a:ext cx="1810430" cy="321432"/>
              <a:chOff x="7515225" y="1885950"/>
              <a:chExt cx="1810430" cy="321432"/>
            </a:xfrm>
          </xdr:grpSpPr>
          <xdr:sp macro="" textlink="sim_obs_monthly!#REF!">
            <xdr:nvSpPr>
              <xdr:cNvPr id="125" name="文本框 124"/>
              <xdr:cNvSpPr txBox="1"/>
            </xdr:nvSpPr>
            <xdr:spPr>
              <a:xfrm>
                <a:off x="8521878" y="1885950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360F2303-A36C-47E8-B56E-8B61A6856E1E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6" name="文本框 125"/>
              <xdr:cNvSpPr txBox="1"/>
            </xdr:nvSpPr>
            <xdr:spPr>
              <a:xfrm>
                <a:off x="7515225" y="1910427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22" name="组合 121"/>
            <xdr:cNvGrpSpPr/>
          </xdr:nvGrpSpPr>
          <xdr:grpSpPr>
            <a:xfrm>
              <a:off x="8077200" y="1600200"/>
              <a:ext cx="1465178" cy="299445"/>
              <a:chOff x="8077200" y="1600200"/>
              <a:chExt cx="1465178" cy="299445"/>
            </a:xfrm>
          </xdr:grpSpPr>
          <xdr:sp macro="" textlink="sim_obs_monthly!#REF!">
            <xdr:nvSpPr>
              <xdr:cNvPr id="123" name="文本框 7"/>
              <xdr:cNvSpPr txBox="1"/>
            </xdr:nvSpPr>
            <xdr:spPr>
              <a:xfrm>
                <a:off x="8503376" y="1600200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FFBB5D0B-7D1D-435A-9A11-BCEFA117C294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4" name="文本框 8"/>
              <xdr:cNvSpPr txBox="1"/>
            </xdr:nvSpPr>
            <xdr:spPr>
              <a:xfrm>
                <a:off x="8077200" y="1602714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119" name="文本框 118"/>
          <xdr:cNvSpPr txBox="1"/>
        </xdr:nvSpPr>
        <xdr:spPr>
          <a:xfrm>
            <a:off x="6448425" y="1371600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  <xdr:sp macro="" textlink="">
        <xdr:nvSpPr>
          <xdr:cNvPr id="120" name="文本框 119"/>
          <xdr:cNvSpPr txBox="1"/>
        </xdr:nvSpPr>
        <xdr:spPr>
          <a:xfrm>
            <a:off x="7534275" y="1371600"/>
            <a:ext cx="942566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Validation</a:t>
            </a:r>
          </a:p>
        </xdr:txBody>
      </xdr:sp>
    </xdr:grpSp>
    <xdr:clientData/>
  </xdr:twoCellAnchor>
  <xdr:twoCellAnchor>
    <xdr:from>
      <xdr:col>18</xdr:col>
      <xdr:colOff>530679</xdr:colOff>
      <xdr:row>146</xdr:row>
      <xdr:rowOff>68036</xdr:rowOff>
    </xdr:from>
    <xdr:to>
      <xdr:col>36</xdr:col>
      <xdr:colOff>269247</xdr:colOff>
      <xdr:row>169</xdr:row>
      <xdr:rowOff>96611</xdr:rowOff>
    </xdr:to>
    <xdr:grpSp>
      <xdr:nvGrpSpPr>
        <xdr:cNvPr id="129" name="组合 128"/>
        <xdr:cNvGrpSpPr/>
      </xdr:nvGrpSpPr>
      <xdr:grpSpPr>
        <a:xfrm>
          <a:off x="12875079" y="25099736"/>
          <a:ext cx="12082968" cy="3971925"/>
          <a:chOff x="628650" y="200025"/>
          <a:chExt cx="10711367" cy="4410075"/>
        </a:xfrm>
      </xdr:grpSpPr>
      <xdr:graphicFrame macro="">
        <xdr:nvGraphicFramePr>
          <xdr:cNvPr id="130" name="图表 129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31" name="组合 130"/>
          <xdr:cNvGrpSpPr/>
        </xdr:nvGrpSpPr>
        <xdr:grpSpPr>
          <a:xfrm>
            <a:off x="9042629" y="1545564"/>
            <a:ext cx="1985649" cy="637326"/>
            <a:chOff x="9042629" y="1545564"/>
            <a:chExt cx="1985649" cy="637326"/>
          </a:xfrm>
        </xdr:grpSpPr>
        <xdr:grpSp>
          <xdr:nvGrpSpPr>
            <xdr:cNvPr id="133" name="组合 132"/>
            <xdr:cNvGrpSpPr/>
          </xdr:nvGrpSpPr>
          <xdr:grpSpPr>
            <a:xfrm>
              <a:off x="9042629" y="1862818"/>
              <a:ext cx="1722662" cy="320072"/>
              <a:chOff x="9042629" y="1862818"/>
              <a:chExt cx="1722662" cy="320072"/>
            </a:xfrm>
          </xdr:grpSpPr>
          <xdr:sp macro="" textlink="TP_Nash!M7">
            <xdr:nvSpPr>
              <xdr:cNvPr id="137" name="文本框 136"/>
              <xdr:cNvSpPr txBox="1"/>
            </xdr:nvSpPr>
            <xdr:spPr>
              <a:xfrm>
                <a:off x="9961514" y="1862818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28067F7B-7D13-48A8-8381-20B1218D2E8A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-2.058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38" name="文本框 137"/>
              <xdr:cNvSpPr txBox="1"/>
            </xdr:nvSpPr>
            <xdr:spPr>
              <a:xfrm>
                <a:off x="9042629" y="1885935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altLang="zh-CN" sz="1400" b="0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rPr>
                  <a:t>Nash Coef. :</a:t>
                </a:r>
                <a:endParaRPr kumimoji="0" lang="zh-CN" altLang="en-US" sz="14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34" name="组合 133"/>
            <xdr:cNvGrpSpPr/>
          </xdr:nvGrpSpPr>
          <xdr:grpSpPr>
            <a:xfrm>
              <a:off x="9590314" y="1545564"/>
              <a:ext cx="1437964" cy="296931"/>
              <a:chOff x="9590314" y="1545564"/>
              <a:chExt cx="1437964" cy="296931"/>
            </a:xfrm>
          </xdr:grpSpPr>
          <xdr:sp macro="" textlink="TP_Nash!M8">
            <xdr:nvSpPr>
              <xdr:cNvPr id="135" name="文本框 7"/>
              <xdr:cNvSpPr txBox="1"/>
            </xdr:nvSpPr>
            <xdr:spPr>
              <a:xfrm>
                <a:off x="9989276" y="1555296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0429DDB4-EBBC-42AC-BC6E-3DC8E1C05A09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36" name="文本框 8"/>
              <xdr:cNvSpPr txBox="1"/>
            </xdr:nvSpPr>
            <xdr:spPr>
              <a:xfrm>
                <a:off x="9590314" y="1545564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132" name="文本框 131"/>
          <xdr:cNvSpPr txBox="1"/>
        </xdr:nvSpPr>
        <xdr:spPr>
          <a:xfrm>
            <a:off x="9609225" y="1223282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</xdr:grpSp>
    <xdr:clientData/>
  </xdr:twoCellAnchor>
  <xdr:twoCellAnchor>
    <xdr:from>
      <xdr:col>18</xdr:col>
      <xdr:colOff>449036</xdr:colOff>
      <xdr:row>121</xdr:row>
      <xdr:rowOff>122464</xdr:rowOff>
    </xdr:from>
    <xdr:to>
      <xdr:col>36</xdr:col>
      <xdr:colOff>187604</xdr:colOff>
      <xdr:row>144</xdr:row>
      <xdr:rowOff>151039</xdr:rowOff>
    </xdr:to>
    <xdr:grpSp>
      <xdr:nvGrpSpPr>
        <xdr:cNvPr id="139" name="组合 138"/>
        <xdr:cNvGrpSpPr/>
      </xdr:nvGrpSpPr>
      <xdr:grpSpPr>
        <a:xfrm>
          <a:off x="12793436" y="20867914"/>
          <a:ext cx="12082968" cy="3971925"/>
          <a:chOff x="628650" y="200025"/>
          <a:chExt cx="10711367" cy="4410075"/>
        </a:xfrm>
      </xdr:grpSpPr>
      <xdr:graphicFrame macro="">
        <xdr:nvGraphicFramePr>
          <xdr:cNvPr id="140" name="图表 139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pSp>
        <xdr:nvGrpSpPr>
          <xdr:cNvPr id="141" name="组合 140"/>
          <xdr:cNvGrpSpPr/>
        </xdr:nvGrpSpPr>
        <xdr:grpSpPr>
          <a:xfrm>
            <a:off x="8870796" y="1631496"/>
            <a:ext cx="2093827" cy="578607"/>
            <a:chOff x="8870796" y="1631496"/>
            <a:chExt cx="2093827" cy="578607"/>
          </a:xfrm>
        </xdr:grpSpPr>
        <xdr:grpSp>
          <xdr:nvGrpSpPr>
            <xdr:cNvPr id="143" name="组合 142"/>
            <xdr:cNvGrpSpPr/>
          </xdr:nvGrpSpPr>
          <xdr:grpSpPr>
            <a:xfrm>
              <a:off x="8870796" y="1913148"/>
              <a:ext cx="1858055" cy="296955"/>
              <a:chOff x="8870796" y="1913148"/>
              <a:chExt cx="1858055" cy="296955"/>
            </a:xfrm>
          </xdr:grpSpPr>
          <xdr:sp macro="" textlink="TN_Nash!M7">
            <xdr:nvSpPr>
              <xdr:cNvPr id="147" name="文本框 146"/>
              <xdr:cNvSpPr txBox="1"/>
            </xdr:nvSpPr>
            <xdr:spPr>
              <a:xfrm>
                <a:off x="9925074" y="1917246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6C2AECA6-32B9-4273-B93B-281F8B036502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-2.688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48" name="文本框 147"/>
              <xdr:cNvSpPr txBox="1"/>
            </xdr:nvSpPr>
            <xdr:spPr>
              <a:xfrm>
                <a:off x="8870796" y="1913148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44" name="组合 143"/>
            <xdr:cNvGrpSpPr/>
          </xdr:nvGrpSpPr>
          <xdr:grpSpPr>
            <a:xfrm>
              <a:off x="9156546" y="1631496"/>
              <a:ext cx="1808077" cy="308970"/>
              <a:chOff x="9156546" y="1631496"/>
              <a:chExt cx="1808077" cy="308970"/>
            </a:xfrm>
          </xdr:grpSpPr>
          <xdr:sp macro="" textlink="TN_Nash!M8">
            <xdr:nvSpPr>
              <xdr:cNvPr id="145" name="文本框 7"/>
              <xdr:cNvSpPr txBox="1"/>
            </xdr:nvSpPr>
            <xdr:spPr>
              <a:xfrm>
                <a:off x="9925621" y="1631496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2FA81D65-9C92-49B1-A0D9-FB3E132A407F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46" name="文本框 8"/>
              <xdr:cNvSpPr txBox="1"/>
            </xdr:nvSpPr>
            <xdr:spPr>
              <a:xfrm>
                <a:off x="9156546" y="1643535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142" name="文本框 141"/>
          <xdr:cNvSpPr txBox="1"/>
        </xdr:nvSpPr>
        <xdr:spPr>
          <a:xfrm>
            <a:off x="9257051" y="1318534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</xdr:grpSp>
    <xdr:clientData/>
  </xdr:twoCellAnchor>
  <xdr:twoCellAnchor>
    <xdr:from>
      <xdr:col>36</xdr:col>
      <xdr:colOff>409575</xdr:colOff>
      <xdr:row>121</xdr:row>
      <xdr:rowOff>171450</xdr:rowOff>
    </xdr:from>
    <xdr:to>
      <xdr:col>54</xdr:col>
      <xdr:colOff>148143</xdr:colOff>
      <xdr:row>145</xdr:row>
      <xdr:rowOff>9525</xdr:rowOff>
    </xdr:to>
    <xdr:grpSp>
      <xdr:nvGrpSpPr>
        <xdr:cNvPr id="149" name="组合 148"/>
        <xdr:cNvGrpSpPr/>
      </xdr:nvGrpSpPr>
      <xdr:grpSpPr>
        <a:xfrm>
          <a:off x="25098375" y="20916900"/>
          <a:ext cx="12082968" cy="3952875"/>
          <a:chOff x="628650" y="200025"/>
          <a:chExt cx="10711367" cy="4410075"/>
        </a:xfrm>
      </xdr:grpSpPr>
      <xdr:graphicFrame macro="">
        <xdr:nvGraphicFramePr>
          <xdr:cNvPr id="150" name="图表 149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pSp>
        <xdr:nvGrpSpPr>
          <xdr:cNvPr id="151" name="组合 150"/>
          <xdr:cNvGrpSpPr/>
        </xdr:nvGrpSpPr>
        <xdr:grpSpPr>
          <a:xfrm>
            <a:off x="8870796" y="1631496"/>
            <a:ext cx="2093827" cy="578607"/>
            <a:chOff x="8870796" y="1631496"/>
            <a:chExt cx="2093827" cy="578607"/>
          </a:xfrm>
        </xdr:grpSpPr>
        <xdr:grpSp>
          <xdr:nvGrpSpPr>
            <xdr:cNvPr id="153" name="组合 152"/>
            <xdr:cNvGrpSpPr/>
          </xdr:nvGrpSpPr>
          <xdr:grpSpPr>
            <a:xfrm>
              <a:off x="8870796" y="1913148"/>
              <a:ext cx="1858055" cy="296955"/>
              <a:chOff x="8870796" y="1913148"/>
              <a:chExt cx="1858055" cy="296955"/>
            </a:xfrm>
          </xdr:grpSpPr>
          <xdr:sp macro="" textlink="TN_Nash!M7">
            <xdr:nvSpPr>
              <xdr:cNvPr id="157" name="文本框 156"/>
              <xdr:cNvSpPr txBox="1"/>
            </xdr:nvSpPr>
            <xdr:spPr>
              <a:xfrm>
                <a:off x="9925074" y="1917246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6C2AECA6-32B9-4273-B93B-281F8B036502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-2.688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58" name="文本框 157"/>
              <xdr:cNvSpPr txBox="1"/>
            </xdr:nvSpPr>
            <xdr:spPr>
              <a:xfrm>
                <a:off x="8870796" y="1913148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54" name="组合 153"/>
            <xdr:cNvGrpSpPr/>
          </xdr:nvGrpSpPr>
          <xdr:grpSpPr>
            <a:xfrm>
              <a:off x="9156546" y="1631496"/>
              <a:ext cx="1808077" cy="308970"/>
              <a:chOff x="9156546" y="1631496"/>
              <a:chExt cx="1808077" cy="308970"/>
            </a:xfrm>
          </xdr:grpSpPr>
          <xdr:sp macro="" textlink="TN_Nash!M8">
            <xdr:nvSpPr>
              <xdr:cNvPr id="155" name="文本框 7"/>
              <xdr:cNvSpPr txBox="1"/>
            </xdr:nvSpPr>
            <xdr:spPr>
              <a:xfrm>
                <a:off x="9925621" y="1631496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2FA81D65-9C92-49B1-A0D9-FB3E132A407F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56" name="文本框 8"/>
              <xdr:cNvSpPr txBox="1"/>
            </xdr:nvSpPr>
            <xdr:spPr>
              <a:xfrm>
                <a:off x="9156546" y="1643535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152" name="文本框 151"/>
          <xdr:cNvSpPr txBox="1"/>
        </xdr:nvSpPr>
        <xdr:spPr>
          <a:xfrm>
            <a:off x="9257051" y="1318534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</xdr:grpSp>
    <xdr:clientData/>
  </xdr:twoCellAnchor>
  <xdr:twoCellAnchor>
    <xdr:from>
      <xdr:col>36</xdr:col>
      <xdr:colOff>504825</xdr:colOff>
      <xdr:row>146</xdr:row>
      <xdr:rowOff>104775</xdr:rowOff>
    </xdr:from>
    <xdr:to>
      <xdr:col>54</xdr:col>
      <xdr:colOff>243393</xdr:colOff>
      <xdr:row>169</xdr:row>
      <xdr:rowOff>133350</xdr:rowOff>
    </xdr:to>
    <xdr:grpSp>
      <xdr:nvGrpSpPr>
        <xdr:cNvPr id="169" name="组合 168"/>
        <xdr:cNvGrpSpPr/>
      </xdr:nvGrpSpPr>
      <xdr:grpSpPr>
        <a:xfrm>
          <a:off x="25193625" y="25136475"/>
          <a:ext cx="12082968" cy="3971925"/>
          <a:chOff x="628650" y="200025"/>
          <a:chExt cx="10711367" cy="4410075"/>
        </a:xfrm>
      </xdr:grpSpPr>
      <xdr:graphicFrame macro="">
        <xdr:nvGraphicFramePr>
          <xdr:cNvPr id="170" name="图表 169"/>
          <xdr:cNvGraphicFramePr>
            <a:graphicFrameLocks/>
          </xdr:cNvGraphicFramePr>
        </xdr:nvGraphicFramePr>
        <xdr:xfrm>
          <a:off x="628650" y="200025"/>
          <a:ext cx="10711367" cy="4410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pSp>
        <xdr:nvGrpSpPr>
          <xdr:cNvPr id="171" name="组合 170"/>
          <xdr:cNvGrpSpPr/>
        </xdr:nvGrpSpPr>
        <xdr:grpSpPr>
          <a:xfrm>
            <a:off x="8870796" y="1631496"/>
            <a:ext cx="2093827" cy="578607"/>
            <a:chOff x="8870796" y="1631496"/>
            <a:chExt cx="2093827" cy="578607"/>
          </a:xfrm>
        </xdr:grpSpPr>
        <xdr:grpSp>
          <xdr:nvGrpSpPr>
            <xdr:cNvPr id="173" name="组合 172"/>
            <xdr:cNvGrpSpPr/>
          </xdr:nvGrpSpPr>
          <xdr:grpSpPr>
            <a:xfrm>
              <a:off x="8870796" y="1913148"/>
              <a:ext cx="1858055" cy="296955"/>
              <a:chOff x="8870796" y="1913148"/>
              <a:chExt cx="1858055" cy="296955"/>
            </a:xfrm>
          </xdr:grpSpPr>
          <xdr:sp macro="" textlink="TP_Nash!M7">
            <xdr:nvSpPr>
              <xdr:cNvPr id="177" name="文本框 176"/>
              <xdr:cNvSpPr txBox="1"/>
            </xdr:nvSpPr>
            <xdr:spPr>
              <a:xfrm>
                <a:off x="9925074" y="1917246"/>
                <a:ext cx="803777" cy="2624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fld id="{057B2EB9-2036-4FD1-8D45-989556902493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ea typeface="宋体"/>
                    <a:cs typeface="Times New Roman"/>
                  </a:rPr>
                  <a:pPr/>
                  <a:t>-2.058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78" name="文本框 177"/>
              <xdr:cNvSpPr txBox="1"/>
            </xdr:nvSpPr>
            <xdr:spPr>
              <a:xfrm>
                <a:off x="8870796" y="1913148"/>
                <a:ext cx="1163462" cy="29695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Nash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Coef.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74" name="组合 173"/>
            <xdr:cNvGrpSpPr/>
          </xdr:nvGrpSpPr>
          <xdr:grpSpPr>
            <a:xfrm>
              <a:off x="9156546" y="1631496"/>
              <a:ext cx="1808077" cy="308970"/>
              <a:chOff x="9156546" y="1631496"/>
              <a:chExt cx="1808077" cy="308970"/>
            </a:xfrm>
          </xdr:grpSpPr>
          <xdr:sp macro="" textlink="TP_Nash!M8">
            <xdr:nvSpPr>
              <xdr:cNvPr id="175" name="文本框 7"/>
              <xdr:cNvSpPr txBox="1"/>
            </xdr:nvSpPr>
            <xdr:spPr>
              <a:xfrm>
                <a:off x="9925621" y="1631496"/>
                <a:ext cx="1039002" cy="26244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wrap="square" rtlCol="0" anchor="t">
                <a:noAutofit/>
              </a:bodyPr>
              <a:lstStyle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fld id="{6B363831-D192-4256-B809-B21815FA5600}" type="TxLink">
                  <a:rPr lang="en-US" alt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#VALUE!</a:t>
                </a:fld>
                <a:endParaRPr lang="zh-CN" altLang="en-US" sz="1400" b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76" name="文本框 8"/>
              <xdr:cNvSpPr txBox="1"/>
            </xdr:nvSpPr>
            <xdr:spPr>
              <a:xfrm>
                <a:off x="9156546" y="1643535"/>
                <a:ext cx="919356" cy="296931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altLang="zh-CN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R</a:t>
                </a:r>
                <a:r>
                  <a:rPr lang="en-US" altLang="zh-CN" sz="140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altLang="zh-CN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zh-CN" altLang="en-US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172" name="文本框 171"/>
          <xdr:cNvSpPr txBox="1"/>
        </xdr:nvSpPr>
        <xdr:spPr>
          <a:xfrm>
            <a:off x="9257051" y="1318534"/>
            <a:ext cx="9924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Calibration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0.30019</cdr:x>
      <cdr:y>0.31593</cdr:y>
    </cdr:from>
    <cdr:to>
      <cdr:x>0.46899</cdr:x>
      <cdr:y>0.38599</cdr:y>
    </cdr:to>
    <cdr:grpSp>
      <cdr:nvGrpSpPr>
        <cdr:cNvPr id="2" name="组合 1"/>
        <cdr:cNvGrpSpPr/>
      </cdr:nvGrpSpPr>
      <cdr:grpSpPr>
        <a:xfrm xmlns:a="http://schemas.openxmlformats.org/drawingml/2006/main">
          <a:off x="3627186" y="1248832"/>
          <a:ext cx="2039605" cy="276938"/>
          <a:chOff x="3253578" y="1317069"/>
          <a:chExt cx="1808078" cy="308970"/>
        </a:xfrm>
      </cdr:grpSpPr>
      <cdr:sp macro="" textlink="sim_obs!#REF!">
        <cdr:nvSpPr>
          <cdr:cNvPr id="3" name="文本框 7"/>
          <cdr:cNvSpPr txBox="1"/>
        </cdr:nvSpPr>
        <cdr:spPr>
          <a:xfrm xmlns:a="http://schemas.openxmlformats.org/drawingml/2006/main">
            <a:off x="4022654" y="1317069"/>
            <a:ext cx="1039002" cy="262443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square" rtlCol="0" anchor="t"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fld id="{03D50D69-BD8E-495F-BC04-5285C4C9343F}" type="TxLink">
              <a:rPr lang="en-US" altLang="en-US" sz="1400" b="0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/>
              <a:t>0.551</a:t>
            </a:fld>
            <a:endParaRPr lang="zh-CN" altLang="en-US" sz="1400" b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dr:txBody>
      </cdr:sp>
      <cdr:sp macro="" textlink="">
        <cdr:nvSpPr>
          <cdr:cNvPr id="4" name="文本框 8"/>
          <cdr:cNvSpPr txBox="1"/>
        </cdr:nvSpPr>
        <cdr:spPr>
          <a:xfrm xmlns:a="http://schemas.openxmlformats.org/drawingml/2006/main">
            <a:off x="3253578" y="1329108"/>
            <a:ext cx="919356" cy="296931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 altLang="zh-CN" sz="1400">
                <a:latin typeface="Times New Roman" panose="02020603050405020304" pitchFamily="18" charset="0"/>
                <a:cs typeface="Times New Roman" panose="02020603050405020304" pitchFamily="18" charset="0"/>
              </a:rPr>
              <a:t> R</a:t>
            </a:r>
            <a:r>
              <a:rPr lang="en-US" altLang="zh-CN" sz="1400" baseline="30000"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en-US" altLang="zh-CN" sz="140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zh-CN" altLang="en-US" sz="1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dr:txBody>
      </cdr:sp>
    </cdr:grpSp>
  </cdr:relSizeAnchor>
  <cdr:relSizeAnchor xmlns:cdr="http://schemas.openxmlformats.org/drawingml/2006/chartDrawing">
    <cdr:from>
      <cdr:x>0.64025</cdr:x>
      <cdr:y>0.10367</cdr:y>
    </cdr:from>
    <cdr:to>
      <cdr:x>0.64114</cdr:x>
      <cdr:y>0.78186</cdr:y>
    </cdr:to>
    <cdr:cxnSp macro="">
      <cdr:nvCxnSpPr>
        <cdr:cNvPr id="6" name="直接连接符 5"/>
        <cdr:cNvCxnSpPr/>
      </cdr:nvCxnSpPr>
      <cdr:spPr>
        <a:xfrm xmlns:a="http://schemas.openxmlformats.org/drawingml/2006/main" flipH="1" flipV="1">
          <a:off x="6858000" y="457200"/>
          <a:ext cx="9525" cy="2990851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0.2993</cdr:x>
      <cdr:y>0.38504</cdr:y>
    </cdr:from>
    <cdr:to>
      <cdr:x>0.4681</cdr:x>
      <cdr:y>0.4551</cdr:y>
    </cdr:to>
    <cdr:grpSp>
      <cdr:nvGrpSpPr>
        <cdr:cNvPr id="2" name="组合 1"/>
        <cdr:cNvGrpSpPr/>
      </cdr:nvGrpSpPr>
      <cdr:grpSpPr>
        <a:xfrm xmlns:a="http://schemas.openxmlformats.org/drawingml/2006/main">
          <a:off x="3616432" y="1529350"/>
          <a:ext cx="2039605" cy="278273"/>
          <a:chOff x="3253578" y="1317069"/>
          <a:chExt cx="1808078" cy="308970"/>
        </a:xfrm>
      </cdr:grpSpPr>
      <cdr:sp macro="" textlink="Sediment_Nash!$H$8">
        <cdr:nvSpPr>
          <cdr:cNvPr id="3" name="文本框 7"/>
          <cdr:cNvSpPr txBox="1"/>
        </cdr:nvSpPr>
        <cdr:spPr>
          <a:xfrm xmlns:a="http://schemas.openxmlformats.org/drawingml/2006/main">
            <a:off x="4022654" y="1317069"/>
            <a:ext cx="1039002" cy="262443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square" rtlCol="0" anchor="t"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fld id="{549DDC02-DEB6-4456-BF5A-D74C8EB20491}" type="TxLink">
              <a:rPr lang="en-US" altLang="en-US" sz="1400" b="0" i="0" u="none" strike="noStrike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/>
              <a:t>#VALUE!</a:t>
            </a:fld>
            <a:endParaRPr lang="zh-CN" altLang="en-US" sz="1400" b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dr:txBody>
      </cdr:sp>
      <cdr:sp macro="" textlink="">
        <cdr:nvSpPr>
          <cdr:cNvPr id="4" name="文本框 8"/>
          <cdr:cNvSpPr txBox="1"/>
        </cdr:nvSpPr>
        <cdr:spPr>
          <a:xfrm xmlns:a="http://schemas.openxmlformats.org/drawingml/2006/main">
            <a:off x="3253578" y="1329108"/>
            <a:ext cx="919356" cy="296931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 altLang="zh-CN" sz="1400">
                <a:latin typeface="Times New Roman" panose="02020603050405020304" pitchFamily="18" charset="0"/>
                <a:cs typeface="Times New Roman" panose="02020603050405020304" pitchFamily="18" charset="0"/>
              </a:rPr>
              <a:t> R</a:t>
            </a:r>
            <a:r>
              <a:rPr lang="en-US" altLang="zh-CN" sz="1400" baseline="30000"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en-US" altLang="zh-CN" sz="140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zh-CN" altLang="en-US" sz="1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dr:txBody>
      </cdr:sp>
    </cdr:grpSp>
  </cdr:relSizeAnchor>
  <cdr:relSizeAnchor xmlns:cdr="http://schemas.openxmlformats.org/drawingml/2006/chartDrawing">
    <cdr:from>
      <cdr:x>0.64025</cdr:x>
      <cdr:y>0.10367</cdr:y>
    </cdr:from>
    <cdr:to>
      <cdr:x>0.64114</cdr:x>
      <cdr:y>0.78186</cdr:y>
    </cdr:to>
    <cdr:cxnSp macro="">
      <cdr:nvCxnSpPr>
        <cdr:cNvPr id="6" name="直接连接符 5"/>
        <cdr:cNvCxnSpPr/>
      </cdr:nvCxnSpPr>
      <cdr:spPr>
        <a:xfrm xmlns:a="http://schemas.openxmlformats.org/drawingml/2006/main" flipH="1" flipV="1">
          <a:off x="6858000" y="457200"/>
          <a:ext cx="9525" cy="2990851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0.64025</cdr:x>
      <cdr:y>0.10367</cdr:y>
    </cdr:from>
    <cdr:to>
      <cdr:x>0.64114</cdr:x>
      <cdr:y>0.78186</cdr:y>
    </cdr:to>
    <cdr:cxnSp macro="">
      <cdr:nvCxnSpPr>
        <cdr:cNvPr id="6" name="直接连接符 5"/>
        <cdr:cNvCxnSpPr/>
      </cdr:nvCxnSpPr>
      <cdr:spPr>
        <a:xfrm xmlns:a="http://schemas.openxmlformats.org/drawingml/2006/main" flipH="1" flipV="1">
          <a:off x="6858000" y="457200"/>
          <a:ext cx="9525" cy="2990851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0.64025</cdr:x>
      <cdr:y>0.10367</cdr:y>
    </cdr:from>
    <cdr:to>
      <cdr:x>0.64114</cdr:x>
      <cdr:y>0.78186</cdr:y>
    </cdr:to>
    <cdr:cxnSp macro="">
      <cdr:nvCxnSpPr>
        <cdr:cNvPr id="6" name="直接连接符 5"/>
        <cdr:cNvCxnSpPr/>
      </cdr:nvCxnSpPr>
      <cdr:spPr>
        <a:xfrm xmlns:a="http://schemas.openxmlformats.org/drawingml/2006/main" flipH="1" flipV="1">
          <a:off x="6858000" y="457200"/>
          <a:ext cx="9525" cy="2990851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0.64025</cdr:x>
      <cdr:y>0.10367</cdr:y>
    </cdr:from>
    <cdr:to>
      <cdr:x>0.64114</cdr:x>
      <cdr:y>0.78186</cdr:y>
    </cdr:to>
    <cdr:cxnSp macro="">
      <cdr:nvCxnSpPr>
        <cdr:cNvPr id="6" name="直接连接符 5"/>
        <cdr:cNvCxnSpPr/>
      </cdr:nvCxnSpPr>
      <cdr:spPr>
        <a:xfrm xmlns:a="http://schemas.openxmlformats.org/drawingml/2006/main" flipH="1" flipV="1">
          <a:off x="6858000" y="457200"/>
          <a:ext cx="9525" cy="2990851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0.64025</cdr:x>
      <cdr:y>0.10367</cdr:y>
    </cdr:from>
    <cdr:to>
      <cdr:x>0.64114</cdr:x>
      <cdr:y>0.78186</cdr:y>
    </cdr:to>
    <cdr:cxnSp macro="">
      <cdr:nvCxnSpPr>
        <cdr:cNvPr id="6" name="直接连接符 5"/>
        <cdr:cNvCxnSpPr/>
      </cdr:nvCxnSpPr>
      <cdr:spPr>
        <a:xfrm xmlns:a="http://schemas.openxmlformats.org/drawingml/2006/main" flipH="1" flipV="1">
          <a:off x="6858000" y="457200"/>
          <a:ext cx="9525" cy="2990851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0.64025</cdr:x>
      <cdr:y>0.10367</cdr:y>
    </cdr:from>
    <cdr:to>
      <cdr:x>0.64114</cdr:x>
      <cdr:y>0.78186</cdr:y>
    </cdr:to>
    <cdr:cxnSp macro="">
      <cdr:nvCxnSpPr>
        <cdr:cNvPr id="6" name="直接连接符 5"/>
        <cdr:cNvCxnSpPr/>
      </cdr:nvCxnSpPr>
      <cdr:spPr>
        <a:xfrm xmlns:a="http://schemas.openxmlformats.org/drawingml/2006/main" flipH="1" flipV="1">
          <a:off x="6858000" y="457200"/>
          <a:ext cx="9525" cy="2990851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0.52428</cdr:x>
      <cdr:y>0.32241</cdr:y>
    </cdr:from>
    <cdr:to>
      <cdr:x>0.65929</cdr:x>
      <cdr:y>0.39031</cdr:y>
    </cdr:to>
    <cdr:grpSp>
      <cdr:nvGrpSpPr>
        <cdr:cNvPr id="2" name="组合 1"/>
        <cdr:cNvGrpSpPr/>
      </cdr:nvGrpSpPr>
      <cdr:grpSpPr>
        <a:xfrm xmlns:a="http://schemas.openxmlformats.org/drawingml/2006/main">
          <a:off x="6294908" y="1274446"/>
          <a:ext cx="1621033" cy="268401"/>
          <a:chOff x="3615528" y="1317069"/>
          <a:chExt cx="1446128" cy="299445"/>
        </a:xfrm>
      </cdr:grpSpPr>
      <cdr:sp macro="" textlink="sim_obs_monthly!#REF!">
        <cdr:nvSpPr>
          <cdr:cNvPr id="3" name="文本框 7"/>
          <cdr:cNvSpPr txBox="1"/>
        </cdr:nvSpPr>
        <cdr:spPr>
          <a:xfrm xmlns:a="http://schemas.openxmlformats.org/drawingml/2006/main">
            <a:off x="4022654" y="1317069"/>
            <a:ext cx="1039002" cy="262443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square" rtlCol="0" anchor="t"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fld id="{F7718EAC-E3B5-4878-A6C7-1929742E1A1F}" type="TxLink">
              <a:rPr lang="en-US" altLang="en-US" sz="1400" b="0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/>
              <a:t>#VALUE!</a:t>
            </a:fld>
            <a:endParaRPr lang="zh-CN" altLang="en-US" sz="1800" b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dr:txBody>
      </cdr:sp>
      <cdr:sp macro="" textlink="">
        <cdr:nvSpPr>
          <cdr:cNvPr id="4" name="文本框 8"/>
          <cdr:cNvSpPr txBox="1"/>
        </cdr:nvSpPr>
        <cdr:spPr>
          <a:xfrm xmlns:a="http://schemas.openxmlformats.org/drawingml/2006/main">
            <a:off x="3615528" y="1319583"/>
            <a:ext cx="919356" cy="296931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 altLang="zh-CN" sz="1400">
                <a:latin typeface="Times New Roman" panose="02020603050405020304" pitchFamily="18" charset="0"/>
                <a:cs typeface="Times New Roman" panose="02020603050405020304" pitchFamily="18" charset="0"/>
              </a:rPr>
              <a:t> R</a:t>
            </a:r>
            <a:r>
              <a:rPr lang="en-US" altLang="zh-CN" sz="1400" baseline="30000"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en-US" altLang="zh-CN" sz="140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zh-CN" altLang="en-US" sz="1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dr:txBody>
      </cdr:sp>
    </cdr:grpSp>
  </cdr:relSizeAnchor>
  <cdr:relSizeAnchor xmlns:cdr="http://schemas.openxmlformats.org/drawingml/2006/chartDrawing">
    <cdr:from>
      <cdr:x>0.64025</cdr:x>
      <cdr:y>0.10367</cdr:y>
    </cdr:from>
    <cdr:to>
      <cdr:x>0.64114</cdr:x>
      <cdr:y>0.78186</cdr:y>
    </cdr:to>
    <cdr:cxnSp macro="">
      <cdr:nvCxnSpPr>
        <cdr:cNvPr id="6" name="直接连接符 5"/>
        <cdr:cNvCxnSpPr/>
      </cdr:nvCxnSpPr>
      <cdr:spPr>
        <a:xfrm xmlns:a="http://schemas.openxmlformats.org/drawingml/2006/main" flipH="1" flipV="1">
          <a:off x="6858000" y="457200"/>
          <a:ext cx="9525" cy="2990851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0.56229</cdr:x>
      <cdr:y>0.32241</cdr:y>
    </cdr:from>
    <cdr:to>
      <cdr:x>0.65929</cdr:x>
      <cdr:y>0.38192</cdr:y>
    </cdr:to>
    <cdr:sp macro="" textlink="sim_obs_monthly!#REF!">
      <cdr:nvSpPr>
        <cdr:cNvPr id="3" name="文本框 7"/>
        <cdr:cNvSpPr txBox="1"/>
      </cdr:nvSpPr>
      <cdr:spPr>
        <a:xfrm xmlns:a="http://schemas.openxmlformats.org/drawingml/2006/main">
          <a:off x="6048899" y="1421852"/>
          <a:ext cx="1043500" cy="26244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AC61665-C388-4FEC-9519-CE56F7439A07}" type="TxLink">
            <a:rPr lang="en-US" altLang="en-US" sz="14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/>
            <a:t>#VALUE!</a:t>
          </a:fld>
          <a:endParaRPr lang="zh-CN" altLang="en-US" sz="1800" b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0.52428</cdr:x>
      <cdr:y>0.32298</cdr:y>
    </cdr:from>
    <cdr:to>
      <cdr:x>0.61011</cdr:x>
      <cdr:y>0.39031</cdr:y>
    </cdr:to>
    <cdr:sp macro="" textlink="">
      <cdr:nvSpPr>
        <cdr:cNvPr id="4" name="文本框 8"/>
        <cdr:cNvSpPr txBox="1"/>
      </cdr:nvSpPr>
      <cdr:spPr>
        <a:xfrm xmlns:a="http://schemas.openxmlformats.org/drawingml/2006/main">
          <a:off x="5640011" y="1424366"/>
          <a:ext cx="923336" cy="2969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400">
              <a:latin typeface="Times New Roman" panose="02020603050405020304" pitchFamily="18" charset="0"/>
              <a:cs typeface="Times New Roman" panose="02020603050405020304" pitchFamily="18" charset="0"/>
            </a:rPr>
            <a:t> R</a:t>
          </a:r>
          <a:r>
            <a:rPr lang="en-US" altLang="zh-CN" sz="1400" baseline="30000">
              <a:latin typeface="Times New Roman" panose="02020603050405020304" pitchFamily="18" charset="0"/>
              <a:cs typeface="Times New Roman" panose="02020603050405020304" pitchFamily="18" charset="0"/>
            </a:rPr>
            <a:t>2</a:t>
          </a:r>
          <a:r>
            <a:rPr lang="en-US" altLang="zh-CN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 :</a:t>
          </a:r>
          <a:endParaRPr lang="zh-CN" altLang="en-US" sz="14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0.64025</cdr:x>
      <cdr:y>0.10367</cdr:y>
    </cdr:from>
    <cdr:to>
      <cdr:x>0.64114</cdr:x>
      <cdr:y>0.78186</cdr:y>
    </cdr:to>
    <cdr:cxnSp macro="">
      <cdr:nvCxnSpPr>
        <cdr:cNvPr id="6" name="直接连接符 5"/>
        <cdr:cNvCxnSpPr/>
      </cdr:nvCxnSpPr>
      <cdr:spPr>
        <a:xfrm xmlns:a="http://schemas.openxmlformats.org/drawingml/2006/main" flipH="1" flipV="1">
          <a:off x="6858000" y="457200"/>
          <a:ext cx="9525" cy="2990851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queryTables/queryTable1.xml><?xml version="1.0" encoding="utf-8"?>
<queryTable xmlns="http://schemas.openxmlformats.org/spreadsheetml/2006/main" name="observed_nh3" connectionId="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_CH_ORGP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731"/>
  <sheetViews>
    <sheetView workbookViewId="0">
      <pane ySplit="1" topLeftCell="A355" activePane="bottomLeft" state="frozen"/>
      <selection pane="bottomLeft" activeCell="H3" sqref="H3"/>
    </sheetView>
  </sheetViews>
  <sheetFormatPr defaultColWidth="9.125" defaultRowHeight="15" x14ac:dyDescent="0.25"/>
  <cols>
    <col min="1" max="1" width="10.125" style="3" bestFit="1" customWidth="1"/>
    <col min="2" max="2" width="13.375" style="3" bestFit="1" customWidth="1"/>
    <col min="3" max="3" width="7" style="3" bestFit="1" customWidth="1"/>
    <col min="4" max="4" width="10.75" style="3" bestFit="1" customWidth="1"/>
    <col min="5" max="5" width="15.875" style="15" bestFit="1" customWidth="1"/>
    <col min="6" max="6" width="8.625" style="15" bestFit="1" customWidth="1"/>
    <col min="7" max="7" width="18.125" style="15" bestFit="1" customWidth="1"/>
    <col min="8" max="8" width="13.125" style="15" bestFit="1" customWidth="1"/>
    <col min="9" max="9" width="28.375" style="15" customWidth="1"/>
    <col min="10" max="16384" width="9.125" style="15"/>
  </cols>
  <sheetData>
    <row r="1" spans="1:9" x14ac:dyDescent="0.25">
      <c r="A1" s="3" t="s">
        <v>1</v>
      </c>
      <c r="B1" s="3" t="s">
        <v>3</v>
      </c>
      <c r="C1" s="3" t="s">
        <v>2</v>
      </c>
      <c r="D1" s="3" t="s">
        <v>48</v>
      </c>
      <c r="E1" s="14" t="s">
        <v>108</v>
      </c>
      <c r="F1" s="14" t="s">
        <v>109</v>
      </c>
      <c r="G1" s="14" t="s">
        <v>110</v>
      </c>
      <c r="H1" s="15" t="s">
        <v>111</v>
      </c>
      <c r="I1" s="25" t="s">
        <v>98</v>
      </c>
    </row>
    <row r="2" spans="1:9" x14ac:dyDescent="0.25">
      <c r="A2" s="4">
        <v>41275</v>
      </c>
      <c r="B2" s="8" t="str">
        <f t="shared" ref="B2:B39" si="0">(YEAR(A2)&amp;TEXT(A2-DATE(YEAR(A2),1,0),"000"))</f>
        <v>2013001</v>
      </c>
      <c r="C2" s="9">
        <v>2013001</v>
      </c>
      <c r="D2" s="52">
        <v>0</v>
      </c>
      <c r="E2" s="52">
        <v>0</v>
      </c>
      <c r="F2" s="52">
        <v>0</v>
      </c>
      <c r="G2" s="52">
        <v>0.5</v>
      </c>
      <c r="H2" s="52">
        <v>0.5</v>
      </c>
      <c r="I2" s="42">
        <f>SUM(D2:H2)/5</f>
        <v>0.2</v>
      </c>
    </row>
    <row r="3" spans="1:9" x14ac:dyDescent="0.25">
      <c r="A3" s="4">
        <v>41276</v>
      </c>
      <c r="B3" s="8" t="str">
        <f t="shared" si="0"/>
        <v>2013002</v>
      </c>
      <c r="C3" s="9">
        <v>2013002</v>
      </c>
      <c r="D3" s="52">
        <v>0</v>
      </c>
      <c r="E3" s="52">
        <v>0.5</v>
      </c>
      <c r="F3" s="52">
        <v>0</v>
      </c>
      <c r="G3" s="52">
        <v>0</v>
      </c>
      <c r="H3" s="52">
        <v>0</v>
      </c>
      <c r="I3" s="52">
        <f t="shared" ref="I3:I66" si="1">SUM(D3:H3)/5</f>
        <v>0.1</v>
      </c>
    </row>
    <row r="4" spans="1:9" x14ac:dyDescent="0.25">
      <c r="A4" s="4">
        <v>41277</v>
      </c>
      <c r="B4" s="8" t="str">
        <f t="shared" si="0"/>
        <v>2013003</v>
      </c>
      <c r="C4" s="9">
        <v>2013003</v>
      </c>
      <c r="D4" s="52">
        <v>0</v>
      </c>
      <c r="E4" s="52">
        <v>0</v>
      </c>
      <c r="F4" s="52">
        <v>0</v>
      </c>
      <c r="G4" s="52">
        <v>0</v>
      </c>
      <c r="H4" s="52">
        <v>0</v>
      </c>
      <c r="I4" s="52">
        <f t="shared" si="1"/>
        <v>0</v>
      </c>
    </row>
    <row r="5" spans="1:9" x14ac:dyDescent="0.25">
      <c r="A5" s="4">
        <v>41278</v>
      </c>
      <c r="B5" s="8" t="str">
        <f t="shared" si="0"/>
        <v>2013004</v>
      </c>
      <c r="C5" s="9">
        <v>2013004</v>
      </c>
      <c r="D5" s="52">
        <v>0.5</v>
      </c>
      <c r="E5" s="52">
        <v>0</v>
      </c>
      <c r="F5" s="52">
        <v>0</v>
      </c>
      <c r="G5" s="52">
        <v>0</v>
      </c>
      <c r="H5" s="52">
        <v>0</v>
      </c>
      <c r="I5" s="52">
        <f t="shared" si="1"/>
        <v>0.1</v>
      </c>
    </row>
    <row r="6" spans="1:9" x14ac:dyDescent="0.25">
      <c r="A6" s="4">
        <v>41279</v>
      </c>
      <c r="B6" s="8" t="str">
        <f t="shared" si="0"/>
        <v>2013005</v>
      </c>
      <c r="C6" s="9">
        <v>2013005</v>
      </c>
      <c r="D6" s="52">
        <v>0</v>
      </c>
      <c r="E6" s="52">
        <v>0</v>
      </c>
      <c r="F6" s="52">
        <v>0</v>
      </c>
      <c r="G6" s="52">
        <v>0</v>
      </c>
      <c r="H6" s="52">
        <v>0</v>
      </c>
      <c r="I6" s="52">
        <f t="shared" si="1"/>
        <v>0</v>
      </c>
    </row>
    <row r="7" spans="1:9" x14ac:dyDescent="0.25">
      <c r="A7" s="4">
        <v>41280</v>
      </c>
      <c r="B7" s="8" t="str">
        <f t="shared" si="0"/>
        <v>2013006</v>
      </c>
      <c r="C7" s="9">
        <v>2013006</v>
      </c>
      <c r="D7" s="52">
        <v>0</v>
      </c>
      <c r="E7" s="52">
        <v>0</v>
      </c>
      <c r="F7" s="52">
        <v>0</v>
      </c>
      <c r="G7" s="52">
        <v>0</v>
      </c>
      <c r="H7" s="52">
        <v>0</v>
      </c>
      <c r="I7" s="52">
        <f t="shared" si="1"/>
        <v>0</v>
      </c>
    </row>
    <row r="8" spans="1:9" x14ac:dyDescent="0.25">
      <c r="A8" s="4">
        <v>41281</v>
      </c>
      <c r="B8" s="8" t="str">
        <f t="shared" si="0"/>
        <v>2013007</v>
      </c>
      <c r="C8" s="9">
        <v>2013007</v>
      </c>
      <c r="D8" s="52">
        <v>0</v>
      </c>
      <c r="E8" s="52">
        <v>0</v>
      </c>
      <c r="F8" s="52">
        <v>0</v>
      </c>
      <c r="G8" s="52">
        <v>0</v>
      </c>
      <c r="H8" s="52">
        <v>0</v>
      </c>
      <c r="I8" s="52">
        <f t="shared" si="1"/>
        <v>0</v>
      </c>
    </row>
    <row r="9" spans="1:9" x14ac:dyDescent="0.25">
      <c r="A9" s="4">
        <v>41282</v>
      </c>
      <c r="B9" s="8" t="str">
        <f t="shared" si="0"/>
        <v>2013008</v>
      </c>
      <c r="C9" s="9">
        <v>2013008</v>
      </c>
      <c r="D9" s="52">
        <v>0</v>
      </c>
      <c r="E9" s="52">
        <v>0</v>
      </c>
      <c r="F9" s="52">
        <v>0</v>
      </c>
      <c r="G9" s="52">
        <v>0</v>
      </c>
      <c r="H9" s="52">
        <v>0</v>
      </c>
      <c r="I9" s="52">
        <f t="shared" si="1"/>
        <v>0</v>
      </c>
    </row>
    <row r="10" spans="1:9" x14ac:dyDescent="0.25">
      <c r="A10" s="4">
        <v>41283</v>
      </c>
      <c r="B10" s="8" t="str">
        <f t="shared" si="0"/>
        <v>2013009</v>
      </c>
      <c r="C10" s="9">
        <v>2013009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f t="shared" si="1"/>
        <v>0</v>
      </c>
    </row>
    <row r="11" spans="1:9" x14ac:dyDescent="0.25">
      <c r="A11" s="4">
        <v>41284</v>
      </c>
      <c r="B11" s="8" t="str">
        <f t="shared" si="0"/>
        <v>2013010</v>
      </c>
      <c r="C11" s="9">
        <v>2013010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f t="shared" si="1"/>
        <v>0</v>
      </c>
    </row>
    <row r="12" spans="1:9" x14ac:dyDescent="0.25">
      <c r="A12" s="4">
        <v>41285</v>
      </c>
      <c r="B12" s="8" t="str">
        <f t="shared" si="0"/>
        <v>2013011</v>
      </c>
      <c r="C12" s="9">
        <v>2013011</v>
      </c>
      <c r="D12" s="52">
        <v>0</v>
      </c>
      <c r="E12" s="52">
        <v>0</v>
      </c>
      <c r="F12" s="52">
        <v>0</v>
      </c>
      <c r="G12" s="52">
        <v>0</v>
      </c>
      <c r="H12" s="52">
        <v>0</v>
      </c>
      <c r="I12" s="52">
        <f t="shared" si="1"/>
        <v>0</v>
      </c>
    </row>
    <row r="13" spans="1:9" x14ac:dyDescent="0.25">
      <c r="A13" s="4">
        <v>41286</v>
      </c>
      <c r="B13" s="8" t="str">
        <f t="shared" si="0"/>
        <v>2013012</v>
      </c>
      <c r="C13" s="9">
        <v>2013012</v>
      </c>
      <c r="D13" s="52">
        <v>0</v>
      </c>
      <c r="E13" s="52">
        <v>0</v>
      </c>
      <c r="F13" s="52">
        <v>0</v>
      </c>
      <c r="G13" s="52">
        <v>0</v>
      </c>
      <c r="H13" s="52">
        <v>0</v>
      </c>
      <c r="I13" s="52">
        <f t="shared" si="1"/>
        <v>0</v>
      </c>
    </row>
    <row r="14" spans="1:9" x14ac:dyDescent="0.25">
      <c r="A14" s="4">
        <v>41287</v>
      </c>
      <c r="B14" s="8" t="str">
        <f t="shared" si="0"/>
        <v>2013013</v>
      </c>
      <c r="C14" s="9">
        <v>2013013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f t="shared" si="1"/>
        <v>0</v>
      </c>
    </row>
    <row r="15" spans="1:9" x14ac:dyDescent="0.25">
      <c r="A15" s="4">
        <v>41288</v>
      </c>
      <c r="B15" s="8" t="str">
        <f t="shared" si="0"/>
        <v>2013014</v>
      </c>
      <c r="C15" s="9">
        <v>2013014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f t="shared" si="1"/>
        <v>0</v>
      </c>
    </row>
    <row r="16" spans="1:9" x14ac:dyDescent="0.25">
      <c r="A16" s="4">
        <v>41289</v>
      </c>
      <c r="B16" s="8" t="str">
        <f t="shared" si="0"/>
        <v>2013015</v>
      </c>
      <c r="C16" s="9">
        <v>2013015</v>
      </c>
      <c r="D16" s="52">
        <v>0</v>
      </c>
      <c r="E16" s="52">
        <v>0</v>
      </c>
      <c r="F16" s="52">
        <v>0</v>
      </c>
      <c r="G16" s="52">
        <v>0</v>
      </c>
      <c r="H16" s="52">
        <v>0</v>
      </c>
      <c r="I16" s="52">
        <f t="shared" si="1"/>
        <v>0</v>
      </c>
    </row>
    <row r="17" spans="1:9" x14ac:dyDescent="0.25">
      <c r="A17" s="4">
        <v>41290</v>
      </c>
      <c r="B17" s="8" t="str">
        <f t="shared" si="0"/>
        <v>2013016</v>
      </c>
      <c r="C17" s="9">
        <v>2013016</v>
      </c>
      <c r="D17" s="52">
        <v>0</v>
      </c>
      <c r="E17" s="52">
        <v>0</v>
      </c>
      <c r="F17" s="52">
        <v>0</v>
      </c>
      <c r="G17" s="52">
        <v>0</v>
      </c>
      <c r="H17" s="52">
        <v>0</v>
      </c>
      <c r="I17" s="52">
        <f>SUM(D17:H17)/5</f>
        <v>0</v>
      </c>
    </row>
    <row r="18" spans="1:9" x14ac:dyDescent="0.25">
      <c r="A18" s="4">
        <v>41291</v>
      </c>
      <c r="B18" s="8" t="str">
        <f t="shared" si="0"/>
        <v>2013017</v>
      </c>
      <c r="C18" s="9">
        <v>2013017</v>
      </c>
      <c r="D18" s="52">
        <v>0</v>
      </c>
      <c r="E18" s="52">
        <v>0</v>
      </c>
      <c r="F18" s="52">
        <v>0</v>
      </c>
      <c r="G18" s="52">
        <v>0</v>
      </c>
      <c r="H18" s="52">
        <v>0</v>
      </c>
      <c r="I18" s="52">
        <f t="shared" si="1"/>
        <v>0</v>
      </c>
    </row>
    <row r="19" spans="1:9" x14ac:dyDescent="0.25">
      <c r="A19" s="4">
        <v>41292</v>
      </c>
      <c r="B19" s="8" t="str">
        <f t="shared" si="0"/>
        <v>2013018</v>
      </c>
      <c r="C19" s="9">
        <v>2013018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f t="shared" si="1"/>
        <v>0</v>
      </c>
    </row>
    <row r="20" spans="1:9" x14ac:dyDescent="0.25">
      <c r="A20" s="4">
        <v>41293</v>
      </c>
      <c r="B20" s="8" t="str">
        <f t="shared" si="0"/>
        <v>2013019</v>
      </c>
      <c r="C20" s="9">
        <v>2013019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f t="shared" si="1"/>
        <v>0</v>
      </c>
    </row>
    <row r="21" spans="1:9" x14ac:dyDescent="0.25">
      <c r="A21" s="4">
        <v>41294</v>
      </c>
      <c r="B21" s="8" t="str">
        <f t="shared" si="0"/>
        <v>2013020</v>
      </c>
      <c r="C21" s="9">
        <v>2013020</v>
      </c>
      <c r="D21" s="52">
        <v>1.5</v>
      </c>
      <c r="E21" s="52">
        <v>1</v>
      </c>
      <c r="F21" s="52">
        <v>1</v>
      </c>
      <c r="G21" s="52">
        <v>1</v>
      </c>
      <c r="H21" s="52">
        <v>1.5</v>
      </c>
      <c r="I21" s="52">
        <f t="shared" si="1"/>
        <v>1.2</v>
      </c>
    </row>
    <row r="22" spans="1:9" x14ac:dyDescent="0.25">
      <c r="A22" s="4">
        <v>41295</v>
      </c>
      <c r="B22" s="8" t="str">
        <f t="shared" si="0"/>
        <v>2013021</v>
      </c>
      <c r="C22" s="9">
        <v>2013021</v>
      </c>
      <c r="D22" s="52">
        <v>1.5</v>
      </c>
      <c r="E22" s="52">
        <v>2</v>
      </c>
      <c r="F22" s="52">
        <v>3</v>
      </c>
      <c r="G22" s="52">
        <v>3.5</v>
      </c>
      <c r="H22" s="52">
        <v>4</v>
      </c>
      <c r="I22" s="52">
        <f t="shared" si="1"/>
        <v>2.8</v>
      </c>
    </row>
    <row r="23" spans="1:9" x14ac:dyDescent="0.25">
      <c r="A23" s="4">
        <v>41296</v>
      </c>
      <c r="B23" s="8" t="str">
        <f t="shared" si="0"/>
        <v>2013022</v>
      </c>
      <c r="C23" s="9">
        <v>2013022</v>
      </c>
      <c r="D23" s="52">
        <v>0</v>
      </c>
      <c r="E23" s="52">
        <v>0</v>
      </c>
      <c r="F23" s="52">
        <v>0</v>
      </c>
      <c r="G23" s="52">
        <v>0</v>
      </c>
      <c r="H23" s="52">
        <v>0</v>
      </c>
      <c r="I23" s="52">
        <f t="shared" si="1"/>
        <v>0</v>
      </c>
    </row>
    <row r="24" spans="1:9" x14ac:dyDescent="0.25">
      <c r="A24" s="4">
        <v>41297</v>
      </c>
      <c r="B24" s="8" t="str">
        <f t="shared" si="0"/>
        <v>2013023</v>
      </c>
      <c r="C24" s="9">
        <v>2013023</v>
      </c>
      <c r="D24" s="52">
        <v>0</v>
      </c>
      <c r="E24" s="52">
        <v>0</v>
      </c>
      <c r="F24" s="52">
        <v>0</v>
      </c>
      <c r="G24" s="52">
        <v>0</v>
      </c>
      <c r="H24" s="52">
        <v>0</v>
      </c>
      <c r="I24" s="52">
        <f t="shared" si="1"/>
        <v>0</v>
      </c>
    </row>
    <row r="25" spans="1:9" x14ac:dyDescent="0.25">
      <c r="A25" s="4">
        <v>41298</v>
      </c>
      <c r="B25" s="8" t="str">
        <f t="shared" si="0"/>
        <v>2013024</v>
      </c>
      <c r="C25" s="9">
        <v>2013024</v>
      </c>
      <c r="D25" s="52">
        <v>0</v>
      </c>
      <c r="E25" s="52">
        <v>0</v>
      </c>
      <c r="F25" s="52">
        <v>0</v>
      </c>
      <c r="G25" s="52">
        <v>0</v>
      </c>
      <c r="H25" s="52">
        <v>0</v>
      </c>
      <c r="I25" s="52">
        <f t="shared" si="1"/>
        <v>0</v>
      </c>
    </row>
    <row r="26" spans="1:9" x14ac:dyDescent="0.25">
      <c r="A26" s="4">
        <v>41299</v>
      </c>
      <c r="B26" s="8" t="str">
        <f t="shared" si="0"/>
        <v>2013025</v>
      </c>
      <c r="C26" s="9">
        <v>2013025</v>
      </c>
      <c r="D26" s="52">
        <v>0</v>
      </c>
      <c r="E26" s="52">
        <v>0</v>
      </c>
      <c r="F26" s="52">
        <v>0</v>
      </c>
      <c r="G26" s="52">
        <v>0</v>
      </c>
      <c r="H26" s="52">
        <v>0.5</v>
      </c>
      <c r="I26" s="52">
        <f t="shared" si="1"/>
        <v>0.1</v>
      </c>
    </row>
    <row r="27" spans="1:9" x14ac:dyDescent="0.25">
      <c r="A27" s="4">
        <v>41300</v>
      </c>
      <c r="B27" s="8" t="str">
        <f t="shared" si="0"/>
        <v>2013026</v>
      </c>
      <c r="C27" s="9">
        <v>2013026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f t="shared" si="1"/>
        <v>0</v>
      </c>
    </row>
    <row r="28" spans="1:9" x14ac:dyDescent="0.25">
      <c r="A28" s="4">
        <v>41301</v>
      </c>
      <c r="B28" s="8" t="str">
        <f t="shared" si="0"/>
        <v>2013027</v>
      </c>
      <c r="C28" s="9">
        <v>2013027</v>
      </c>
      <c r="D28" s="52">
        <v>0</v>
      </c>
      <c r="E28" s="52">
        <v>0</v>
      </c>
      <c r="F28" s="52">
        <v>0</v>
      </c>
      <c r="G28" s="52">
        <v>0</v>
      </c>
      <c r="H28" s="52">
        <v>0</v>
      </c>
      <c r="I28" s="52">
        <f t="shared" si="1"/>
        <v>0</v>
      </c>
    </row>
    <row r="29" spans="1:9" x14ac:dyDescent="0.25">
      <c r="A29" s="4">
        <v>41302</v>
      </c>
      <c r="B29" s="8" t="str">
        <f t="shared" si="0"/>
        <v>2013028</v>
      </c>
      <c r="C29" s="9">
        <v>2013028</v>
      </c>
      <c r="D29" s="52">
        <v>0.5</v>
      </c>
      <c r="E29" s="52">
        <v>0.5</v>
      </c>
      <c r="F29" s="52">
        <v>0</v>
      </c>
      <c r="G29" s="52">
        <v>0.5</v>
      </c>
      <c r="H29" s="52">
        <v>0</v>
      </c>
      <c r="I29" s="52">
        <f t="shared" si="1"/>
        <v>0.3</v>
      </c>
    </row>
    <row r="30" spans="1:9" x14ac:dyDescent="0.25">
      <c r="A30" s="4">
        <v>41303</v>
      </c>
      <c r="B30" s="8" t="str">
        <f t="shared" si="0"/>
        <v>2013029</v>
      </c>
      <c r="C30" s="9">
        <v>2013029</v>
      </c>
      <c r="D30" s="52">
        <v>0</v>
      </c>
      <c r="E30" s="52">
        <v>0</v>
      </c>
      <c r="F30" s="52">
        <v>0</v>
      </c>
      <c r="G30" s="52">
        <v>0</v>
      </c>
      <c r="H30" s="52">
        <v>0</v>
      </c>
      <c r="I30" s="52">
        <f t="shared" si="1"/>
        <v>0</v>
      </c>
    </row>
    <row r="31" spans="1:9" x14ac:dyDescent="0.25">
      <c r="A31" s="4">
        <v>41304</v>
      </c>
      <c r="B31" s="8" t="str">
        <f t="shared" si="0"/>
        <v>2013030</v>
      </c>
      <c r="C31" s="9">
        <v>2013030</v>
      </c>
      <c r="D31" s="52">
        <v>3.5</v>
      </c>
      <c r="E31" s="52">
        <v>3.5</v>
      </c>
      <c r="F31" s="52">
        <v>3.5</v>
      </c>
      <c r="G31" s="52">
        <v>4</v>
      </c>
      <c r="H31" s="52">
        <v>4</v>
      </c>
      <c r="I31" s="52">
        <f t="shared" si="1"/>
        <v>3.7</v>
      </c>
    </row>
    <row r="32" spans="1:9" x14ac:dyDescent="0.25">
      <c r="A32" s="4">
        <v>41305</v>
      </c>
      <c r="B32" s="8" t="str">
        <f t="shared" si="0"/>
        <v>2013031</v>
      </c>
      <c r="C32" s="9">
        <v>2013031</v>
      </c>
      <c r="D32" s="52">
        <v>28</v>
      </c>
      <c r="E32" s="52">
        <v>26.5</v>
      </c>
      <c r="F32" s="52">
        <v>26.5</v>
      </c>
      <c r="G32" s="52">
        <v>26</v>
      </c>
      <c r="H32" s="52">
        <v>26</v>
      </c>
      <c r="I32" s="52">
        <f t="shared" si="1"/>
        <v>26.6</v>
      </c>
    </row>
    <row r="33" spans="1:9" x14ac:dyDescent="0.25">
      <c r="A33" s="4">
        <v>41306</v>
      </c>
      <c r="B33" s="8" t="str">
        <f t="shared" si="0"/>
        <v>2013032</v>
      </c>
      <c r="C33" s="9">
        <v>2013032</v>
      </c>
      <c r="D33" s="52">
        <v>4</v>
      </c>
      <c r="E33" s="52">
        <v>5</v>
      </c>
      <c r="F33" s="52">
        <v>7</v>
      </c>
      <c r="G33" s="52">
        <v>4.5</v>
      </c>
      <c r="H33" s="52">
        <v>6.5</v>
      </c>
      <c r="I33" s="52">
        <f t="shared" si="1"/>
        <v>5.4</v>
      </c>
    </row>
    <row r="34" spans="1:9" x14ac:dyDescent="0.25">
      <c r="A34" s="4">
        <v>41307</v>
      </c>
      <c r="B34" s="8" t="str">
        <f t="shared" si="0"/>
        <v>2013033</v>
      </c>
      <c r="C34" s="9">
        <v>2013033</v>
      </c>
      <c r="D34" s="52">
        <v>0</v>
      </c>
      <c r="E34" s="52">
        <v>0</v>
      </c>
      <c r="F34" s="52">
        <v>0</v>
      </c>
      <c r="G34" s="52">
        <v>0</v>
      </c>
      <c r="H34" s="52">
        <v>0</v>
      </c>
      <c r="I34" s="52">
        <f t="shared" si="1"/>
        <v>0</v>
      </c>
    </row>
    <row r="35" spans="1:9" x14ac:dyDescent="0.25">
      <c r="A35" s="4">
        <v>41308</v>
      </c>
      <c r="B35" s="8" t="str">
        <f t="shared" si="0"/>
        <v>2013034</v>
      </c>
      <c r="C35" s="9">
        <v>2013034</v>
      </c>
      <c r="D35" s="52">
        <v>1</v>
      </c>
      <c r="E35" s="52">
        <v>4</v>
      </c>
      <c r="F35" s="52">
        <v>1</v>
      </c>
      <c r="G35" s="52">
        <v>2.5</v>
      </c>
      <c r="H35" s="52">
        <v>2</v>
      </c>
      <c r="I35" s="52">
        <f t="shared" si="1"/>
        <v>2.1</v>
      </c>
    </row>
    <row r="36" spans="1:9" x14ac:dyDescent="0.25">
      <c r="A36" s="4">
        <v>41309</v>
      </c>
      <c r="B36" s="8" t="str">
        <f t="shared" si="0"/>
        <v>2013035</v>
      </c>
      <c r="C36" s="9">
        <v>2013035</v>
      </c>
      <c r="D36" s="52">
        <v>2</v>
      </c>
      <c r="E36" s="52">
        <v>4.5</v>
      </c>
      <c r="F36" s="52">
        <v>4.5</v>
      </c>
      <c r="G36" s="52">
        <v>2.5</v>
      </c>
      <c r="H36" s="52">
        <v>4.5</v>
      </c>
      <c r="I36" s="52">
        <f t="shared" si="1"/>
        <v>3.6</v>
      </c>
    </row>
    <row r="37" spans="1:9" x14ac:dyDescent="0.25">
      <c r="A37" s="4">
        <v>41310</v>
      </c>
      <c r="B37" s="8" t="str">
        <f t="shared" si="0"/>
        <v>2013036</v>
      </c>
      <c r="C37" s="9">
        <v>2013036</v>
      </c>
      <c r="D37" s="52">
        <v>0</v>
      </c>
      <c r="E37" s="52">
        <v>0.5</v>
      </c>
      <c r="F37" s="52">
        <v>1</v>
      </c>
      <c r="G37" s="52">
        <v>1</v>
      </c>
      <c r="H37" s="52">
        <v>1</v>
      </c>
      <c r="I37" s="52">
        <f t="shared" si="1"/>
        <v>0.7</v>
      </c>
    </row>
    <row r="38" spans="1:9" x14ac:dyDescent="0.25">
      <c r="A38" s="4">
        <v>41311</v>
      </c>
      <c r="B38" s="8" t="str">
        <f t="shared" si="0"/>
        <v>2013037</v>
      </c>
      <c r="C38" s="9">
        <v>2013037</v>
      </c>
      <c r="D38" s="52">
        <v>0</v>
      </c>
      <c r="E38" s="52">
        <v>0</v>
      </c>
      <c r="F38" s="52">
        <v>0.5</v>
      </c>
      <c r="G38" s="52">
        <v>0.5</v>
      </c>
      <c r="H38" s="52">
        <v>0.5</v>
      </c>
      <c r="I38" s="52">
        <f t="shared" si="1"/>
        <v>0.3</v>
      </c>
    </row>
    <row r="39" spans="1:9" x14ac:dyDescent="0.25">
      <c r="A39" s="4">
        <v>41312</v>
      </c>
      <c r="B39" s="8" t="str">
        <f t="shared" si="0"/>
        <v>2013038</v>
      </c>
      <c r="C39" s="9">
        <v>2013038</v>
      </c>
      <c r="D39" s="52">
        <v>0</v>
      </c>
      <c r="E39" s="52">
        <v>0</v>
      </c>
      <c r="F39" s="52">
        <v>0.5</v>
      </c>
      <c r="G39" s="52">
        <v>0</v>
      </c>
      <c r="H39" s="52">
        <v>0</v>
      </c>
      <c r="I39" s="52">
        <f t="shared" si="1"/>
        <v>0.1</v>
      </c>
    </row>
    <row r="40" spans="1:9" x14ac:dyDescent="0.25">
      <c r="A40" s="4">
        <v>41313</v>
      </c>
      <c r="B40" s="8" t="str">
        <f t="shared" ref="B40:B103" si="2">(YEAR(A40)&amp;TEXT(A40-DATE(YEAR(A40),1,0),"000"))</f>
        <v>2013039</v>
      </c>
      <c r="C40" s="9">
        <v>2013039</v>
      </c>
      <c r="D40" s="52">
        <v>0</v>
      </c>
      <c r="E40" s="52">
        <v>0</v>
      </c>
      <c r="F40" s="52">
        <v>0</v>
      </c>
      <c r="G40" s="52">
        <v>0</v>
      </c>
      <c r="H40" s="52">
        <v>0.5</v>
      </c>
      <c r="I40" s="52">
        <f t="shared" si="1"/>
        <v>0.1</v>
      </c>
    </row>
    <row r="41" spans="1:9" x14ac:dyDescent="0.25">
      <c r="A41" s="4">
        <v>41314</v>
      </c>
      <c r="B41" s="8" t="str">
        <f t="shared" si="2"/>
        <v>2013040</v>
      </c>
      <c r="C41" s="9">
        <v>2013040</v>
      </c>
      <c r="D41" s="52">
        <v>0</v>
      </c>
      <c r="E41" s="52">
        <v>0</v>
      </c>
      <c r="F41" s="52">
        <v>0</v>
      </c>
      <c r="G41" s="52">
        <v>0</v>
      </c>
      <c r="H41" s="52">
        <v>0</v>
      </c>
      <c r="I41" s="52">
        <f t="shared" si="1"/>
        <v>0</v>
      </c>
    </row>
    <row r="42" spans="1:9" x14ac:dyDescent="0.25">
      <c r="A42" s="4">
        <v>41315</v>
      </c>
      <c r="B42" s="8" t="str">
        <f t="shared" si="2"/>
        <v>2013041</v>
      </c>
      <c r="C42" s="9">
        <v>2013041</v>
      </c>
      <c r="D42" s="52">
        <v>0</v>
      </c>
      <c r="E42" s="52">
        <v>0</v>
      </c>
      <c r="F42" s="52">
        <v>0</v>
      </c>
      <c r="G42" s="52">
        <v>0</v>
      </c>
      <c r="H42" s="52">
        <v>0</v>
      </c>
      <c r="I42" s="52">
        <f t="shared" si="1"/>
        <v>0</v>
      </c>
    </row>
    <row r="43" spans="1:9" x14ac:dyDescent="0.25">
      <c r="A43" s="4">
        <v>41316</v>
      </c>
      <c r="B43" s="8" t="str">
        <f t="shared" si="2"/>
        <v>2013042</v>
      </c>
      <c r="C43" s="9">
        <v>2013042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f t="shared" si="1"/>
        <v>0</v>
      </c>
    </row>
    <row r="44" spans="1:9" x14ac:dyDescent="0.25">
      <c r="A44" s="4">
        <v>41317</v>
      </c>
      <c r="B44" s="8" t="str">
        <f t="shared" si="2"/>
        <v>2013043</v>
      </c>
      <c r="C44" s="9">
        <v>2013043</v>
      </c>
      <c r="D44" s="52">
        <v>0</v>
      </c>
      <c r="E44" s="52">
        <v>0</v>
      </c>
      <c r="F44" s="52">
        <v>0</v>
      </c>
      <c r="G44" s="52">
        <v>0</v>
      </c>
      <c r="H44" s="52">
        <v>0</v>
      </c>
      <c r="I44" s="52">
        <f t="shared" si="1"/>
        <v>0</v>
      </c>
    </row>
    <row r="45" spans="1:9" x14ac:dyDescent="0.25">
      <c r="A45" s="4">
        <v>41318</v>
      </c>
      <c r="B45" s="8" t="str">
        <f t="shared" si="2"/>
        <v>2013044</v>
      </c>
      <c r="C45" s="9">
        <v>2013044</v>
      </c>
      <c r="D45" s="52">
        <v>0</v>
      </c>
      <c r="E45" s="52">
        <v>0</v>
      </c>
      <c r="F45" s="52">
        <v>0</v>
      </c>
      <c r="G45" s="52">
        <v>0</v>
      </c>
      <c r="H45" s="52">
        <v>0</v>
      </c>
      <c r="I45" s="52">
        <f t="shared" si="1"/>
        <v>0</v>
      </c>
    </row>
    <row r="46" spans="1:9" x14ac:dyDescent="0.25">
      <c r="A46" s="4">
        <v>41319</v>
      </c>
      <c r="B46" s="8" t="str">
        <f t="shared" si="2"/>
        <v>2013045</v>
      </c>
      <c r="C46" s="9">
        <v>2013045</v>
      </c>
      <c r="D46" s="52">
        <v>0</v>
      </c>
      <c r="E46" s="52">
        <v>0</v>
      </c>
      <c r="F46" s="52">
        <v>0</v>
      </c>
      <c r="G46" s="52">
        <v>0</v>
      </c>
      <c r="H46" s="52">
        <v>0</v>
      </c>
      <c r="I46" s="52">
        <f t="shared" si="1"/>
        <v>0</v>
      </c>
    </row>
    <row r="47" spans="1:9" x14ac:dyDescent="0.25">
      <c r="A47" s="4">
        <v>41320</v>
      </c>
      <c r="B47" s="8" t="str">
        <f t="shared" si="2"/>
        <v>2013046</v>
      </c>
      <c r="C47" s="9">
        <v>2013046</v>
      </c>
      <c r="D47" s="52">
        <v>0</v>
      </c>
      <c r="E47" s="52">
        <v>0</v>
      </c>
      <c r="F47" s="52">
        <v>0</v>
      </c>
      <c r="G47" s="52">
        <v>0</v>
      </c>
      <c r="H47" s="52">
        <v>0</v>
      </c>
      <c r="I47" s="52">
        <f t="shared" si="1"/>
        <v>0</v>
      </c>
    </row>
    <row r="48" spans="1:9" x14ac:dyDescent="0.25">
      <c r="A48" s="4">
        <v>41321</v>
      </c>
      <c r="B48" s="8" t="str">
        <f t="shared" si="2"/>
        <v>2013047</v>
      </c>
      <c r="C48" s="9">
        <v>2013047</v>
      </c>
      <c r="D48" s="52">
        <v>0</v>
      </c>
      <c r="E48" s="52">
        <v>0</v>
      </c>
      <c r="F48" s="52">
        <v>0</v>
      </c>
      <c r="G48" s="52">
        <v>0</v>
      </c>
      <c r="H48" s="52">
        <v>0</v>
      </c>
      <c r="I48" s="52">
        <f t="shared" si="1"/>
        <v>0</v>
      </c>
    </row>
    <row r="49" spans="1:9" x14ac:dyDescent="0.25">
      <c r="A49" s="4">
        <v>41322</v>
      </c>
      <c r="B49" s="8" t="str">
        <f t="shared" si="2"/>
        <v>2013048</v>
      </c>
      <c r="C49" s="9">
        <v>2013048</v>
      </c>
      <c r="D49" s="52">
        <v>0</v>
      </c>
      <c r="E49" s="52">
        <v>0</v>
      </c>
      <c r="F49" s="52">
        <v>0</v>
      </c>
      <c r="G49" s="52">
        <v>0</v>
      </c>
      <c r="H49" s="52">
        <v>0</v>
      </c>
      <c r="I49" s="52">
        <f t="shared" si="1"/>
        <v>0</v>
      </c>
    </row>
    <row r="50" spans="1:9" x14ac:dyDescent="0.25">
      <c r="A50" s="4">
        <v>41323</v>
      </c>
      <c r="B50" s="8" t="str">
        <f t="shared" si="2"/>
        <v>2013049</v>
      </c>
      <c r="C50" s="9">
        <v>2013049</v>
      </c>
      <c r="D50" s="52">
        <v>7.5</v>
      </c>
      <c r="E50" s="52">
        <v>14</v>
      </c>
      <c r="F50" s="52">
        <v>13.5</v>
      </c>
      <c r="G50" s="52">
        <v>12.5</v>
      </c>
      <c r="H50" s="52">
        <v>13.5</v>
      </c>
      <c r="I50" s="52">
        <f t="shared" si="1"/>
        <v>12.2</v>
      </c>
    </row>
    <row r="51" spans="1:9" x14ac:dyDescent="0.25">
      <c r="A51" s="4">
        <v>41324</v>
      </c>
      <c r="B51" s="8" t="str">
        <f t="shared" si="2"/>
        <v>2013050</v>
      </c>
      <c r="C51" s="9">
        <v>2013050</v>
      </c>
      <c r="D51" s="52">
        <v>2.5</v>
      </c>
      <c r="E51" s="52">
        <v>14</v>
      </c>
      <c r="F51" s="52">
        <v>17</v>
      </c>
      <c r="G51" s="52">
        <v>14</v>
      </c>
      <c r="H51" s="52">
        <v>17</v>
      </c>
      <c r="I51" s="52">
        <f t="shared" si="1"/>
        <v>12.9</v>
      </c>
    </row>
    <row r="52" spans="1:9" x14ac:dyDescent="0.25">
      <c r="A52" s="4">
        <v>41325</v>
      </c>
      <c r="B52" s="8" t="str">
        <f t="shared" si="2"/>
        <v>2013051</v>
      </c>
      <c r="C52" s="9">
        <v>2013051</v>
      </c>
      <c r="D52" s="52">
        <v>0</v>
      </c>
      <c r="E52" s="52">
        <v>0</v>
      </c>
      <c r="F52" s="52">
        <v>6</v>
      </c>
      <c r="G52" s="52">
        <v>2.5</v>
      </c>
      <c r="H52" s="52">
        <v>3.5</v>
      </c>
      <c r="I52" s="52">
        <f t="shared" si="1"/>
        <v>2.4</v>
      </c>
    </row>
    <row r="53" spans="1:9" x14ac:dyDescent="0.25">
      <c r="A53" s="4">
        <v>41326</v>
      </c>
      <c r="B53" s="8" t="str">
        <f t="shared" si="2"/>
        <v>2013052</v>
      </c>
      <c r="C53" s="9">
        <v>2013052</v>
      </c>
      <c r="D53" s="52">
        <v>0</v>
      </c>
      <c r="E53" s="52">
        <v>0</v>
      </c>
      <c r="F53" s="52">
        <v>0</v>
      </c>
      <c r="G53" s="52">
        <v>0</v>
      </c>
      <c r="H53" s="52">
        <v>0</v>
      </c>
      <c r="I53" s="52">
        <f t="shared" si="1"/>
        <v>0</v>
      </c>
    </row>
    <row r="54" spans="1:9" x14ac:dyDescent="0.25">
      <c r="A54" s="4">
        <v>41327</v>
      </c>
      <c r="B54" s="8" t="str">
        <f t="shared" si="2"/>
        <v>2013053</v>
      </c>
      <c r="C54" s="9">
        <v>2013053</v>
      </c>
      <c r="D54" s="52">
        <v>0</v>
      </c>
      <c r="E54" s="52">
        <v>0</v>
      </c>
      <c r="F54" s="52">
        <v>0</v>
      </c>
      <c r="G54" s="52">
        <v>0</v>
      </c>
      <c r="H54" s="52">
        <v>0</v>
      </c>
      <c r="I54" s="52">
        <f t="shared" si="1"/>
        <v>0</v>
      </c>
    </row>
    <row r="55" spans="1:9" x14ac:dyDescent="0.25">
      <c r="A55" s="4">
        <v>41328</v>
      </c>
      <c r="B55" s="8" t="str">
        <f t="shared" si="2"/>
        <v>2013054</v>
      </c>
      <c r="C55" s="9">
        <v>2013054</v>
      </c>
      <c r="D55" s="52">
        <v>0</v>
      </c>
      <c r="E55" s="52">
        <v>0</v>
      </c>
      <c r="F55" s="52">
        <v>0</v>
      </c>
      <c r="G55" s="52">
        <v>0</v>
      </c>
      <c r="H55" s="52">
        <v>0</v>
      </c>
      <c r="I55" s="52">
        <f t="shared" si="1"/>
        <v>0</v>
      </c>
    </row>
    <row r="56" spans="1:9" x14ac:dyDescent="0.25">
      <c r="A56" s="4">
        <v>41329</v>
      </c>
      <c r="B56" s="8" t="str">
        <f t="shared" si="2"/>
        <v>2013055</v>
      </c>
      <c r="C56" s="9">
        <v>2013055</v>
      </c>
      <c r="D56" s="52">
        <v>0</v>
      </c>
      <c r="E56" s="52">
        <v>0</v>
      </c>
      <c r="F56" s="52">
        <v>0</v>
      </c>
      <c r="G56" s="52">
        <v>0</v>
      </c>
      <c r="H56" s="52">
        <v>0</v>
      </c>
      <c r="I56" s="52">
        <f t="shared" si="1"/>
        <v>0</v>
      </c>
    </row>
    <row r="57" spans="1:9" x14ac:dyDescent="0.25">
      <c r="A57" s="4">
        <v>41330</v>
      </c>
      <c r="B57" s="8" t="str">
        <f t="shared" si="2"/>
        <v>2013056</v>
      </c>
      <c r="C57" s="9">
        <v>2013056</v>
      </c>
      <c r="D57" s="52">
        <v>0</v>
      </c>
      <c r="E57" s="52">
        <v>0</v>
      </c>
      <c r="F57" s="52">
        <v>1</v>
      </c>
      <c r="G57" s="52">
        <v>0.5</v>
      </c>
      <c r="H57" s="52">
        <v>0</v>
      </c>
      <c r="I57" s="52">
        <f t="shared" si="1"/>
        <v>0.3</v>
      </c>
    </row>
    <row r="58" spans="1:9" x14ac:dyDescent="0.25">
      <c r="A58" s="4">
        <v>41331</v>
      </c>
      <c r="B58" s="8" t="str">
        <f t="shared" si="2"/>
        <v>2013057</v>
      </c>
      <c r="C58" s="9">
        <v>2013057</v>
      </c>
      <c r="D58" s="52">
        <v>3.5</v>
      </c>
      <c r="E58" s="52">
        <v>4.5</v>
      </c>
      <c r="F58" s="52">
        <v>5.5</v>
      </c>
      <c r="G58" s="52">
        <v>3.5</v>
      </c>
      <c r="H58" s="52">
        <v>4</v>
      </c>
      <c r="I58" s="52">
        <f t="shared" si="1"/>
        <v>4.2</v>
      </c>
    </row>
    <row r="59" spans="1:9" x14ac:dyDescent="0.25">
      <c r="A59" s="4">
        <v>41332</v>
      </c>
      <c r="B59" s="8" t="str">
        <f t="shared" si="2"/>
        <v>2013058</v>
      </c>
      <c r="C59" s="9">
        <v>2013058</v>
      </c>
      <c r="D59" s="52">
        <v>0</v>
      </c>
      <c r="E59" s="52">
        <v>0</v>
      </c>
      <c r="F59" s="52">
        <v>0</v>
      </c>
      <c r="G59" s="52">
        <v>0</v>
      </c>
      <c r="H59" s="52">
        <v>0</v>
      </c>
      <c r="I59" s="52">
        <f t="shared" si="1"/>
        <v>0</v>
      </c>
    </row>
    <row r="60" spans="1:9" x14ac:dyDescent="0.25">
      <c r="A60" s="4">
        <v>41333</v>
      </c>
      <c r="B60" s="8" t="str">
        <f t="shared" si="2"/>
        <v>2013059</v>
      </c>
      <c r="C60" s="9">
        <v>2013059</v>
      </c>
      <c r="D60" s="52">
        <v>3.5</v>
      </c>
      <c r="E60" s="52">
        <v>4.5</v>
      </c>
      <c r="F60" s="52">
        <v>2.5</v>
      </c>
      <c r="G60" s="52">
        <v>5.5</v>
      </c>
      <c r="H60" s="52">
        <v>5</v>
      </c>
      <c r="I60" s="52">
        <f t="shared" si="1"/>
        <v>4.2</v>
      </c>
    </row>
    <row r="61" spans="1:9" x14ac:dyDescent="0.25">
      <c r="A61" s="4">
        <v>41334</v>
      </c>
      <c r="B61" s="8" t="str">
        <f t="shared" si="2"/>
        <v>2013060</v>
      </c>
      <c r="C61" s="9">
        <v>2013060</v>
      </c>
      <c r="D61" s="52">
        <v>0.5</v>
      </c>
      <c r="E61" s="52">
        <v>2.5</v>
      </c>
      <c r="F61" s="52">
        <v>3.5</v>
      </c>
      <c r="G61" s="52">
        <v>2.5</v>
      </c>
      <c r="H61" s="52">
        <v>2</v>
      </c>
      <c r="I61" s="52">
        <f t="shared" si="1"/>
        <v>2.2000000000000002</v>
      </c>
    </row>
    <row r="62" spans="1:9" x14ac:dyDescent="0.25">
      <c r="A62" s="4">
        <v>41335</v>
      </c>
      <c r="B62" s="8" t="str">
        <f t="shared" si="2"/>
        <v>2013061</v>
      </c>
      <c r="C62" s="9">
        <v>2013061</v>
      </c>
      <c r="D62" s="52">
        <v>0</v>
      </c>
      <c r="E62" s="52">
        <v>0</v>
      </c>
      <c r="F62" s="52">
        <v>0</v>
      </c>
      <c r="G62" s="52">
        <v>0</v>
      </c>
      <c r="H62" s="52">
        <v>0</v>
      </c>
      <c r="I62" s="52">
        <f t="shared" si="1"/>
        <v>0</v>
      </c>
    </row>
    <row r="63" spans="1:9" x14ac:dyDescent="0.25">
      <c r="A63" s="4">
        <v>41336</v>
      </c>
      <c r="B63" s="8" t="str">
        <f t="shared" si="2"/>
        <v>2013062</v>
      </c>
      <c r="C63" s="9">
        <v>2013062</v>
      </c>
      <c r="D63" s="52">
        <v>0</v>
      </c>
      <c r="E63" s="52">
        <v>0</v>
      </c>
      <c r="F63" s="52">
        <v>0</v>
      </c>
      <c r="G63" s="52">
        <v>0</v>
      </c>
      <c r="H63" s="52">
        <v>0</v>
      </c>
      <c r="I63" s="52">
        <f t="shared" si="1"/>
        <v>0</v>
      </c>
    </row>
    <row r="64" spans="1:9" x14ac:dyDescent="0.25">
      <c r="A64" s="4">
        <v>41337</v>
      </c>
      <c r="B64" s="8" t="str">
        <f t="shared" si="2"/>
        <v>2013063</v>
      </c>
      <c r="C64" s="9">
        <v>2013063</v>
      </c>
      <c r="D64" s="52">
        <v>0</v>
      </c>
      <c r="E64" s="52">
        <v>0</v>
      </c>
      <c r="F64" s="52">
        <v>0</v>
      </c>
      <c r="G64" s="52">
        <v>0</v>
      </c>
      <c r="H64" s="52">
        <v>0</v>
      </c>
      <c r="I64" s="52">
        <f t="shared" si="1"/>
        <v>0</v>
      </c>
    </row>
    <row r="65" spans="1:9" x14ac:dyDescent="0.25">
      <c r="A65" s="4">
        <v>41338</v>
      </c>
      <c r="B65" s="8" t="str">
        <f t="shared" si="2"/>
        <v>2013064</v>
      </c>
      <c r="C65" s="9">
        <v>2013064</v>
      </c>
      <c r="D65" s="52">
        <v>0</v>
      </c>
      <c r="E65" s="52">
        <v>0</v>
      </c>
      <c r="F65" s="52">
        <v>0</v>
      </c>
      <c r="G65" s="52">
        <v>0</v>
      </c>
      <c r="H65" s="52">
        <v>0</v>
      </c>
      <c r="I65" s="52">
        <f t="shared" si="1"/>
        <v>0</v>
      </c>
    </row>
    <row r="66" spans="1:9" x14ac:dyDescent="0.25">
      <c r="A66" s="4">
        <v>41339</v>
      </c>
      <c r="B66" s="8" t="str">
        <f t="shared" si="2"/>
        <v>2013065</v>
      </c>
      <c r="C66" s="9">
        <v>2013065</v>
      </c>
      <c r="D66" s="52">
        <v>0</v>
      </c>
      <c r="E66" s="52">
        <v>0</v>
      </c>
      <c r="F66" s="52">
        <v>0</v>
      </c>
      <c r="G66" s="52">
        <v>0</v>
      </c>
      <c r="H66" s="52">
        <v>0</v>
      </c>
      <c r="I66" s="52">
        <f t="shared" si="1"/>
        <v>0</v>
      </c>
    </row>
    <row r="67" spans="1:9" x14ac:dyDescent="0.25">
      <c r="A67" s="4">
        <v>41340</v>
      </c>
      <c r="B67" s="8" t="str">
        <f t="shared" si="2"/>
        <v>2013066</v>
      </c>
      <c r="C67" s="9">
        <v>2013066</v>
      </c>
      <c r="D67" s="52">
        <v>0</v>
      </c>
      <c r="E67" s="52">
        <v>0</v>
      </c>
      <c r="F67" s="52">
        <v>0</v>
      </c>
      <c r="G67" s="52">
        <v>0</v>
      </c>
      <c r="H67" s="52">
        <v>0</v>
      </c>
      <c r="I67" s="52">
        <f t="shared" ref="I67:I130" si="3">SUM(D67:H67)/5</f>
        <v>0</v>
      </c>
    </row>
    <row r="68" spans="1:9" x14ac:dyDescent="0.25">
      <c r="A68" s="4">
        <v>41341</v>
      </c>
      <c r="B68" s="8" t="str">
        <f t="shared" si="2"/>
        <v>2013067</v>
      </c>
      <c r="C68" s="9">
        <v>2013067</v>
      </c>
      <c r="D68" s="52">
        <v>0</v>
      </c>
      <c r="E68" s="52">
        <v>0</v>
      </c>
      <c r="F68" s="52">
        <v>0</v>
      </c>
      <c r="G68" s="52">
        <v>0</v>
      </c>
      <c r="H68" s="52">
        <v>0</v>
      </c>
      <c r="I68" s="52">
        <f t="shared" si="3"/>
        <v>0</v>
      </c>
    </row>
    <row r="69" spans="1:9" x14ac:dyDescent="0.25">
      <c r="A69" s="4">
        <v>41342</v>
      </c>
      <c r="B69" s="8" t="str">
        <f t="shared" si="2"/>
        <v>2013068</v>
      </c>
      <c r="C69" s="9">
        <v>2013068</v>
      </c>
      <c r="D69" s="52">
        <v>0</v>
      </c>
      <c r="E69" s="52">
        <v>0</v>
      </c>
      <c r="F69" s="52">
        <v>0</v>
      </c>
      <c r="G69" s="52">
        <v>0</v>
      </c>
      <c r="H69" s="52">
        <v>0</v>
      </c>
      <c r="I69" s="52">
        <f t="shared" si="3"/>
        <v>0</v>
      </c>
    </row>
    <row r="70" spans="1:9" x14ac:dyDescent="0.25">
      <c r="A70" s="4">
        <v>41343</v>
      </c>
      <c r="B70" s="8" t="str">
        <f t="shared" si="2"/>
        <v>2013069</v>
      </c>
      <c r="C70" s="9">
        <v>2013069</v>
      </c>
      <c r="D70" s="52">
        <v>0</v>
      </c>
      <c r="E70" s="52">
        <v>0</v>
      </c>
      <c r="F70" s="52">
        <v>0</v>
      </c>
      <c r="G70" s="52">
        <v>0</v>
      </c>
      <c r="H70" s="52">
        <v>0</v>
      </c>
      <c r="I70" s="52">
        <f t="shared" si="3"/>
        <v>0</v>
      </c>
    </row>
    <row r="71" spans="1:9" x14ac:dyDescent="0.25">
      <c r="A71" s="4">
        <v>41344</v>
      </c>
      <c r="B71" s="8" t="str">
        <f t="shared" si="2"/>
        <v>2013070</v>
      </c>
      <c r="C71" s="9">
        <v>2013070</v>
      </c>
      <c r="D71" s="52">
        <v>0</v>
      </c>
      <c r="E71" s="52">
        <v>0</v>
      </c>
      <c r="F71" s="52">
        <v>0</v>
      </c>
      <c r="G71" s="52">
        <v>0</v>
      </c>
      <c r="H71" s="52">
        <v>0</v>
      </c>
      <c r="I71" s="52">
        <f t="shared" si="3"/>
        <v>0</v>
      </c>
    </row>
    <row r="72" spans="1:9" x14ac:dyDescent="0.25">
      <c r="A72" s="4">
        <v>41345</v>
      </c>
      <c r="B72" s="8" t="str">
        <f t="shared" si="2"/>
        <v>2013071</v>
      </c>
      <c r="C72" s="9">
        <v>2013071</v>
      </c>
      <c r="D72" s="52">
        <v>2</v>
      </c>
      <c r="E72" s="52">
        <v>2.5</v>
      </c>
      <c r="F72" s="52">
        <v>6.5</v>
      </c>
      <c r="G72" s="52">
        <v>3.5</v>
      </c>
      <c r="H72" s="52">
        <v>6</v>
      </c>
      <c r="I72" s="52">
        <f t="shared" si="3"/>
        <v>4.0999999999999996</v>
      </c>
    </row>
    <row r="73" spans="1:9" x14ac:dyDescent="0.25">
      <c r="A73" s="4">
        <v>41346</v>
      </c>
      <c r="B73" s="8" t="str">
        <f t="shared" si="2"/>
        <v>2013072</v>
      </c>
      <c r="C73" s="9">
        <v>2013072</v>
      </c>
      <c r="D73" s="52">
        <v>0</v>
      </c>
      <c r="E73" s="52">
        <v>0.5</v>
      </c>
      <c r="F73" s="52">
        <v>1.5</v>
      </c>
      <c r="G73" s="52">
        <v>0.5</v>
      </c>
      <c r="H73" s="52">
        <v>1</v>
      </c>
      <c r="I73" s="52">
        <f t="shared" si="3"/>
        <v>0.7</v>
      </c>
    </row>
    <row r="74" spans="1:9" x14ac:dyDescent="0.25">
      <c r="A74" s="4">
        <v>41347</v>
      </c>
      <c r="B74" s="8" t="str">
        <f t="shared" si="2"/>
        <v>2013073</v>
      </c>
      <c r="C74" s="9">
        <v>2013073</v>
      </c>
      <c r="D74" s="52">
        <v>0</v>
      </c>
      <c r="E74" s="52">
        <v>0</v>
      </c>
      <c r="F74" s="52">
        <v>0</v>
      </c>
      <c r="G74" s="52">
        <v>0</v>
      </c>
      <c r="H74" s="52">
        <v>0</v>
      </c>
      <c r="I74" s="52">
        <f t="shared" si="3"/>
        <v>0</v>
      </c>
    </row>
    <row r="75" spans="1:9" x14ac:dyDescent="0.25">
      <c r="A75" s="4">
        <v>41348</v>
      </c>
      <c r="B75" s="8" t="str">
        <f t="shared" si="2"/>
        <v>2013074</v>
      </c>
      <c r="C75" s="9">
        <v>2013074</v>
      </c>
      <c r="D75" s="52">
        <v>0</v>
      </c>
      <c r="E75" s="52">
        <v>0</v>
      </c>
      <c r="F75" s="52">
        <v>0</v>
      </c>
      <c r="G75" s="52">
        <v>0</v>
      </c>
      <c r="H75" s="52">
        <v>0</v>
      </c>
      <c r="I75" s="52">
        <f t="shared" si="3"/>
        <v>0</v>
      </c>
    </row>
    <row r="76" spans="1:9" x14ac:dyDescent="0.25">
      <c r="A76" s="4">
        <v>41349</v>
      </c>
      <c r="B76" s="8" t="str">
        <f t="shared" si="2"/>
        <v>2013075</v>
      </c>
      <c r="C76" s="9">
        <v>2013075</v>
      </c>
      <c r="D76" s="52">
        <v>11.5</v>
      </c>
      <c r="E76" s="52">
        <v>12</v>
      </c>
      <c r="F76" s="52">
        <v>12</v>
      </c>
      <c r="G76" s="52">
        <v>9.5</v>
      </c>
      <c r="H76" s="52">
        <v>12</v>
      </c>
      <c r="I76" s="52">
        <f t="shared" si="3"/>
        <v>11.4</v>
      </c>
    </row>
    <row r="77" spans="1:9" x14ac:dyDescent="0.25">
      <c r="A77" s="4">
        <v>41350</v>
      </c>
      <c r="B77" s="8" t="str">
        <f t="shared" si="2"/>
        <v>2013076</v>
      </c>
      <c r="C77" s="9">
        <v>2013076</v>
      </c>
      <c r="D77" s="52">
        <v>10</v>
      </c>
      <c r="E77" s="52">
        <v>13.5</v>
      </c>
      <c r="F77" s="52">
        <v>18</v>
      </c>
      <c r="G77" s="52">
        <v>14.5</v>
      </c>
      <c r="H77" s="52">
        <v>18.5</v>
      </c>
      <c r="I77" s="52">
        <f t="shared" si="3"/>
        <v>14.9</v>
      </c>
    </row>
    <row r="78" spans="1:9" x14ac:dyDescent="0.25">
      <c r="A78" s="4">
        <v>41351</v>
      </c>
      <c r="B78" s="8" t="str">
        <f t="shared" si="2"/>
        <v>2013077</v>
      </c>
      <c r="C78" s="9">
        <v>2013077</v>
      </c>
      <c r="D78" s="52">
        <v>0</v>
      </c>
      <c r="E78" s="52">
        <v>0</v>
      </c>
      <c r="F78" s="52">
        <v>0</v>
      </c>
      <c r="G78" s="52">
        <v>0</v>
      </c>
      <c r="H78" s="52">
        <v>0</v>
      </c>
      <c r="I78" s="52">
        <f t="shared" si="3"/>
        <v>0</v>
      </c>
    </row>
    <row r="79" spans="1:9" x14ac:dyDescent="0.25">
      <c r="A79" s="4">
        <v>41352</v>
      </c>
      <c r="B79" s="8" t="str">
        <f t="shared" si="2"/>
        <v>2013078</v>
      </c>
      <c r="C79" s="9">
        <v>2013078</v>
      </c>
      <c r="D79" s="52">
        <v>0</v>
      </c>
      <c r="E79" s="52">
        <v>0</v>
      </c>
      <c r="F79" s="52">
        <v>0</v>
      </c>
      <c r="G79" s="52">
        <v>0</v>
      </c>
      <c r="H79" s="52">
        <v>0</v>
      </c>
      <c r="I79" s="52">
        <f t="shared" si="3"/>
        <v>0</v>
      </c>
    </row>
    <row r="80" spans="1:9" x14ac:dyDescent="0.25">
      <c r="A80" s="4">
        <v>41353</v>
      </c>
      <c r="B80" s="8" t="str">
        <f t="shared" si="2"/>
        <v>2013079</v>
      </c>
      <c r="C80" s="9">
        <v>2013079</v>
      </c>
      <c r="D80" s="52">
        <v>0</v>
      </c>
      <c r="E80" s="52">
        <v>0</v>
      </c>
      <c r="F80" s="52">
        <v>0.5</v>
      </c>
      <c r="G80" s="52">
        <v>0</v>
      </c>
      <c r="H80" s="52">
        <v>0</v>
      </c>
      <c r="I80" s="52">
        <f t="shared" si="3"/>
        <v>0.1</v>
      </c>
    </row>
    <row r="81" spans="1:9" x14ac:dyDescent="0.25">
      <c r="A81" s="4">
        <v>41354</v>
      </c>
      <c r="B81" s="8" t="str">
        <f t="shared" si="2"/>
        <v>2013080</v>
      </c>
      <c r="C81" s="9">
        <v>2013080</v>
      </c>
      <c r="D81" s="52">
        <v>0</v>
      </c>
      <c r="E81" s="52">
        <v>0</v>
      </c>
      <c r="F81" s="52">
        <v>0</v>
      </c>
      <c r="G81" s="52">
        <v>0</v>
      </c>
      <c r="H81" s="52">
        <v>0</v>
      </c>
      <c r="I81" s="52">
        <f t="shared" si="3"/>
        <v>0</v>
      </c>
    </row>
    <row r="82" spans="1:9" x14ac:dyDescent="0.25">
      <c r="A82" s="4">
        <v>41355</v>
      </c>
      <c r="B82" s="8" t="str">
        <f t="shared" si="2"/>
        <v>2013081</v>
      </c>
      <c r="C82" s="9">
        <v>2013081</v>
      </c>
      <c r="D82" s="52">
        <v>1</v>
      </c>
      <c r="E82" s="52">
        <v>2</v>
      </c>
      <c r="F82" s="52">
        <v>2.5</v>
      </c>
      <c r="G82" s="52">
        <v>2.5</v>
      </c>
      <c r="H82" s="52">
        <v>2.5</v>
      </c>
      <c r="I82" s="52">
        <f t="shared" si="3"/>
        <v>2.1</v>
      </c>
    </row>
    <row r="83" spans="1:9" x14ac:dyDescent="0.25">
      <c r="A83" s="4">
        <v>41356</v>
      </c>
      <c r="B83" s="8" t="str">
        <f t="shared" si="2"/>
        <v>2013082</v>
      </c>
      <c r="C83" s="9">
        <v>2013082</v>
      </c>
      <c r="D83" s="52">
        <v>0</v>
      </c>
      <c r="E83" s="52">
        <v>0</v>
      </c>
      <c r="F83" s="52">
        <v>0</v>
      </c>
      <c r="G83" s="52">
        <v>0</v>
      </c>
      <c r="H83" s="52">
        <v>0</v>
      </c>
      <c r="I83" s="52">
        <f t="shared" si="3"/>
        <v>0</v>
      </c>
    </row>
    <row r="84" spans="1:9" x14ac:dyDescent="0.25">
      <c r="A84" s="4">
        <v>41357</v>
      </c>
      <c r="B84" s="8" t="str">
        <f t="shared" si="2"/>
        <v>2013083</v>
      </c>
      <c r="C84" s="9">
        <v>2013083</v>
      </c>
      <c r="D84" s="52">
        <v>0</v>
      </c>
      <c r="E84" s="52">
        <v>0</v>
      </c>
      <c r="F84" s="52">
        <v>0</v>
      </c>
      <c r="G84" s="52">
        <v>0</v>
      </c>
      <c r="H84" s="52">
        <v>0</v>
      </c>
      <c r="I84" s="52">
        <f t="shared" si="3"/>
        <v>0</v>
      </c>
    </row>
    <row r="85" spans="1:9" x14ac:dyDescent="0.25">
      <c r="A85" s="4">
        <v>41358</v>
      </c>
      <c r="B85" s="8" t="str">
        <f t="shared" si="2"/>
        <v>2013084</v>
      </c>
      <c r="C85" s="9">
        <v>2013084</v>
      </c>
      <c r="D85" s="52">
        <v>0</v>
      </c>
      <c r="E85" s="52">
        <v>0</v>
      </c>
      <c r="F85" s="52">
        <v>0</v>
      </c>
      <c r="G85" s="52">
        <v>0</v>
      </c>
      <c r="H85" s="52">
        <v>0</v>
      </c>
      <c r="I85" s="52">
        <f t="shared" si="3"/>
        <v>0</v>
      </c>
    </row>
    <row r="86" spans="1:9" x14ac:dyDescent="0.25">
      <c r="A86" s="4">
        <v>41359</v>
      </c>
      <c r="B86" s="8" t="str">
        <f t="shared" si="2"/>
        <v>2013085</v>
      </c>
      <c r="C86" s="9">
        <v>2013085</v>
      </c>
      <c r="D86" s="52">
        <v>0</v>
      </c>
      <c r="E86" s="52">
        <v>0</v>
      </c>
      <c r="F86" s="52">
        <v>0</v>
      </c>
      <c r="G86" s="52">
        <v>0</v>
      </c>
      <c r="H86" s="52">
        <v>0</v>
      </c>
      <c r="I86" s="52">
        <f t="shared" si="3"/>
        <v>0</v>
      </c>
    </row>
    <row r="87" spans="1:9" x14ac:dyDescent="0.25">
      <c r="A87" s="4">
        <v>41360</v>
      </c>
      <c r="B87" s="8" t="str">
        <f t="shared" si="2"/>
        <v>2013086</v>
      </c>
      <c r="C87" s="9">
        <v>2013086</v>
      </c>
      <c r="D87" s="52">
        <v>0</v>
      </c>
      <c r="E87" s="52">
        <v>0</v>
      </c>
      <c r="F87" s="52">
        <v>0</v>
      </c>
      <c r="G87" s="52">
        <v>0</v>
      </c>
      <c r="H87" s="52">
        <v>0</v>
      </c>
      <c r="I87" s="52">
        <f t="shared" si="3"/>
        <v>0</v>
      </c>
    </row>
    <row r="88" spans="1:9" x14ac:dyDescent="0.25">
      <c r="A88" s="4">
        <v>41361</v>
      </c>
      <c r="B88" s="8" t="str">
        <f t="shared" si="2"/>
        <v>2013087</v>
      </c>
      <c r="C88" s="9">
        <v>2013087</v>
      </c>
      <c r="D88" s="52">
        <v>0</v>
      </c>
      <c r="E88" s="52">
        <v>0</v>
      </c>
      <c r="F88" s="52">
        <v>0</v>
      </c>
      <c r="G88" s="52">
        <v>0</v>
      </c>
      <c r="H88" s="52">
        <v>0</v>
      </c>
      <c r="I88" s="52">
        <f t="shared" si="3"/>
        <v>0</v>
      </c>
    </row>
    <row r="89" spans="1:9" x14ac:dyDescent="0.25">
      <c r="A89" s="4">
        <v>41362</v>
      </c>
      <c r="B89" s="8" t="str">
        <f t="shared" si="2"/>
        <v>2013088</v>
      </c>
      <c r="C89" s="9">
        <v>2013088</v>
      </c>
      <c r="D89" s="52">
        <v>0</v>
      </c>
      <c r="E89" s="52">
        <v>0</v>
      </c>
      <c r="F89" s="52">
        <v>0</v>
      </c>
      <c r="G89" s="52">
        <v>0</v>
      </c>
      <c r="H89" s="52">
        <v>0</v>
      </c>
      <c r="I89" s="52">
        <f t="shared" si="3"/>
        <v>0</v>
      </c>
    </row>
    <row r="90" spans="1:9" x14ac:dyDescent="0.25">
      <c r="A90" s="4">
        <v>41363</v>
      </c>
      <c r="B90" s="8" t="str">
        <f t="shared" si="2"/>
        <v>2013089</v>
      </c>
      <c r="C90" s="9">
        <v>2013089</v>
      </c>
      <c r="D90" s="52">
        <v>0</v>
      </c>
      <c r="E90" s="52">
        <v>0</v>
      </c>
      <c r="F90" s="52">
        <v>0</v>
      </c>
      <c r="G90" s="52">
        <v>0</v>
      </c>
      <c r="H90" s="52">
        <v>0</v>
      </c>
      <c r="I90" s="52">
        <f t="shared" si="3"/>
        <v>0</v>
      </c>
    </row>
    <row r="91" spans="1:9" x14ac:dyDescent="0.25">
      <c r="A91" s="4">
        <v>41364</v>
      </c>
      <c r="B91" s="8" t="str">
        <f t="shared" si="2"/>
        <v>2013090</v>
      </c>
      <c r="C91" s="9">
        <v>2013090</v>
      </c>
      <c r="D91" s="52">
        <v>0</v>
      </c>
      <c r="E91" s="52">
        <v>0</v>
      </c>
      <c r="F91" s="52">
        <v>0</v>
      </c>
      <c r="G91" s="52">
        <v>0</v>
      </c>
      <c r="H91" s="52">
        <v>0</v>
      </c>
      <c r="I91" s="52">
        <f t="shared" si="3"/>
        <v>0</v>
      </c>
    </row>
    <row r="92" spans="1:9" x14ac:dyDescent="0.25">
      <c r="A92" s="4">
        <v>41365</v>
      </c>
      <c r="B92" s="8" t="str">
        <f t="shared" si="2"/>
        <v>2013091</v>
      </c>
      <c r="C92" s="9">
        <v>2013091</v>
      </c>
      <c r="D92" s="52">
        <v>0</v>
      </c>
      <c r="E92" s="52">
        <v>0</v>
      </c>
      <c r="F92" s="52">
        <v>0</v>
      </c>
      <c r="G92" s="52">
        <v>0</v>
      </c>
      <c r="H92" s="52">
        <v>0</v>
      </c>
      <c r="I92" s="52">
        <f t="shared" si="3"/>
        <v>0</v>
      </c>
    </row>
    <row r="93" spans="1:9" x14ac:dyDescent="0.25">
      <c r="A93" s="4">
        <v>41366</v>
      </c>
      <c r="B93" s="8" t="str">
        <f t="shared" si="2"/>
        <v>2013092</v>
      </c>
      <c r="C93" s="9">
        <v>2013092</v>
      </c>
      <c r="D93" s="52">
        <v>0</v>
      </c>
      <c r="E93" s="52">
        <v>0</v>
      </c>
      <c r="F93" s="52">
        <v>0</v>
      </c>
      <c r="G93" s="52">
        <v>0</v>
      </c>
      <c r="H93" s="52">
        <v>0</v>
      </c>
      <c r="I93" s="52">
        <f t="shared" si="3"/>
        <v>0</v>
      </c>
    </row>
    <row r="94" spans="1:9" x14ac:dyDescent="0.25">
      <c r="A94" s="4">
        <v>41367</v>
      </c>
      <c r="B94" s="8" t="str">
        <f t="shared" si="2"/>
        <v>2013093</v>
      </c>
      <c r="C94" s="9">
        <v>2013093</v>
      </c>
      <c r="D94" s="52">
        <v>0</v>
      </c>
      <c r="E94" s="52">
        <v>0</v>
      </c>
      <c r="F94" s="52">
        <v>0</v>
      </c>
      <c r="G94" s="52">
        <v>0</v>
      </c>
      <c r="H94" s="52">
        <v>0</v>
      </c>
      <c r="I94" s="52">
        <f t="shared" si="3"/>
        <v>0</v>
      </c>
    </row>
    <row r="95" spans="1:9" x14ac:dyDescent="0.25">
      <c r="A95" s="4">
        <v>41368</v>
      </c>
      <c r="B95" s="8" t="str">
        <f t="shared" si="2"/>
        <v>2013094</v>
      </c>
      <c r="C95" s="9">
        <v>2013094</v>
      </c>
      <c r="D95" s="52">
        <v>0</v>
      </c>
      <c r="E95" s="52">
        <v>0</v>
      </c>
      <c r="F95" s="52">
        <v>0</v>
      </c>
      <c r="G95" s="52">
        <v>0</v>
      </c>
      <c r="H95" s="52">
        <v>0</v>
      </c>
      <c r="I95" s="52">
        <f t="shared" si="3"/>
        <v>0</v>
      </c>
    </row>
    <row r="96" spans="1:9" x14ac:dyDescent="0.25">
      <c r="A96" s="4">
        <v>41369</v>
      </c>
      <c r="B96" s="8" t="str">
        <f t="shared" si="2"/>
        <v>2013095</v>
      </c>
      <c r="C96" s="9">
        <v>2013095</v>
      </c>
      <c r="D96" s="52">
        <v>0</v>
      </c>
      <c r="E96" s="52">
        <v>0</v>
      </c>
      <c r="F96" s="52">
        <v>0</v>
      </c>
      <c r="G96" s="52">
        <v>0</v>
      </c>
      <c r="H96" s="52">
        <v>0</v>
      </c>
      <c r="I96" s="52">
        <f t="shared" si="3"/>
        <v>0</v>
      </c>
    </row>
    <row r="97" spans="1:9" x14ac:dyDescent="0.25">
      <c r="A97" s="4">
        <v>41370</v>
      </c>
      <c r="B97" s="8" t="str">
        <f t="shared" si="2"/>
        <v>2013096</v>
      </c>
      <c r="C97" s="9">
        <v>2013096</v>
      </c>
      <c r="D97" s="52">
        <v>0</v>
      </c>
      <c r="E97" s="52">
        <v>0</v>
      </c>
      <c r="F97" s="52">
        <v>0.5</v>
      </c>
      <c r="G97" s="52">
        <v>0</v>
      </c>
      <c r="H97" s="52">
        <v>0.5</v>
      </c>
      <c r="I97" s="52">
        <f t="shared" si="3"/>
        <v>0.2</v>
      </c>
    </row>
    <row r="98" spans="1:9" x14ac:dyDescent="0.25">
      <c r="A98" s="4">
        <v>41371</v>
      </c>
      <c r="B98" s="8" t="str">
        <f t="shared" si="2"/>
        <v>2013097</v>
      </c>
      <c r="C98" s="9">
        <v>2013097</v>
      </c>
      <c r="D98" s="52">
        <v>0</v>
      </c>
      <c r="E98" s="52">
        <v>0</v>
      </c>
      <c r="F98" s="52">
        <v>0</v>
      </c>
      <c r="G98" s="52">
        <v>0</v>
      </c>
      <c r="H98" s="52">
        <v>0</v>
      </c>
      <c r="I98" s="52">
        <f t="shared" si="3"/>
        <v>0</v>
      </c>
    </row>
    <row r="99" spans="1:9" x14ac:dyDescent="0.25">
      <c r="A99" s="4">
        <v>41372</v>
      </c>
      <c r="B99" s="8" t="str">
        <f t="shared" si="2"/>
        <v>2013098</v>
      </c>
      <c r="C99" s="9">
        <v>2013098</v>
      </c>
      <c r="D99" s="52">
        <v>0</v>
      </c>
      <c r="E99" s="52">
        <v>0</v>
      </c>
      <c r="F99" s="52">
        <v>0</v>
      </c>
      <c r="G99" s="52">
        <v>0</v>
      </c>
      <c r="H99" s="52">
        <v>0</v>
      </c>
      <c r="I99" s="52">
        <f t="shared" si="3"/>
        <v>0</v>
      </c>
    </row>
    <row r="100" spans="1:9" x14ac:dyDescent="0.25">
      <c r="A100" s="4">
        <v>41373</v>
      </c>
      <c r="B100" s="8" t="str">
        <f t="shared" si="2"/>
        <v>2013099</v>
      </c>
      <c r="C100" s="9">
        <v>2013099</v>
      </c>
      <c r="D100" s="52">
        <v>0</v>
      </c>
      <c r="E100" s="52">
        <v>0</v>
      </c>
      <c r="F100" s="52">
        <v>0</v>
      </c>
      <c r="G100" s="52">
        <v>0</v>
      </c>
      <c r="H100" s="52">
        <v>0</v>
      </c>
      <c r="I100" s="52">
        <f t="shared" si="3"/>
        <v>0</v>
      </c>
    </row>
    <row r="101" spans="1:9" x14ac:dyDescent="0.25">
      <c r="A101" s="4">
        <v>41374</v>
      </c>
      <c r="B101" s="8" t="str">
        <f t="shared" si="2"/>
        <v>2013100</v>
      </c>
      <c r="C101" s="9">
        <v>2013100</v>
      </c>
      <c r="D101" s="52">
        <v>0</v>
      </c>
      <c r="E101" s="52">
        <v>0</v>
      </c>
      <c r="F101" s="52">
        <v>0</v>
      </c>
      <c r="G101" s="52">
        <v>0</v>
      </c>
      <c r="H101" s="52">
        <v>0</v>
      </c>
      <c r="I101" s="52">
        <f t="shared" si="3"/>
        <v>0</v>
      </c>
    </row>
    <row r="102" spans="1:9" x14ac:dyDescent="0.25">
      <c r="A102" s="4">
        <v>41375</v>
      </c>
      <c r="B102" s="8" t="str">
        <f t="shared" si="2"/>
        <v>2013101</v>
      </c>
      <c r="C102" s="9">
        <v>2013101</v>
      </c>
      <c r="D102" s="52">
        <v>0</v>
      </c>
      <c r="E102" s="52">
        <v>0</v>
      </c>
      <c r="F102" s="52">
        <v>0</v>
      </c>
      <c r="G102" s="52">
        <v>0</v>
      </c>
      <c r="H102" s="52">
        <v>0</v>
      </c>
      <c r="I102" s="52">
        <f t="shared" si="3"/>
        <v>0</v>
      </c>
    </row>
    <row r="103" spans="1:9" x14ac:dyDescent="0.25">
      <c r="A103" s="4">
        <v>41376</v>
      </c>
      <c r="B103" s="8" t="str">
        <f t="shared" si="2"/>
        <v>2013102</v>
      </c>
      <c r="C103" s="9">
        <v>2013102</v>
      </c>
      <c r="D103" s="52">
        <v>0</v>
      </c>
      <c r="E103" s="52">
        <v>0</v>
      </c>
      <c r="F103" s="52">
        <v>0</v>
      </c>
      <c r="G103" s="52">
        <v>0</v>
      </c>
      <c r="H103" s="52">
        <v>0</v>
      </c>
      <c r="I103" s="52">
        <f t="shared" si="3"/>
        <v>0</v>
      </c>
    </row>
    <row r="104" spans="1:9" x14ac:dyDescent="0.25">
      <c r="A104" s="4">
        <v>41377</v>
      </c>
      <c r="B104" s="8" t="str">
        <f t="shared" ref="B104:B167" si="4">(YEAR(A104)&amp;TEXT(A104-DATE(YEAR(A104),1,0),"000"))</f>
        <v>2013103</v>
      </c>
      <c r="C104" s="9">
        <v>2013103</v>
      </c>
      <c r="D104" s="52">
        <v>0</v>
      </c>
      <c r="E104" s="52">
        <v>0</v>
      </c>
      <c r="F104" s="52">
        <v>0</v>
      </c>
      <c r="G104" s="52">
        <v>0</v>
      </c>
      <c r="H104" s="52">
        <v>0</v>
      </c>
      <c r="I104" s="52">
        <f t="shared" si="3"/>
        <v>0</v>
      </c>
    </row>
    <row r="105" spans="1:9" x14ac:dyDescent="0.25">
      <c r="A105" s="4">
        <v>41378</v>
      </c>
      <c r="B105" s="8" t="str">
        <f t="shared" si="4"/>
        <v>2013104</v>
      </c>
      <c r="C105" s="9">
        <v>2013104</v>
      </c>
      <c r="D105" s="52">
        <v>0</v>
      </c>
      <c r="E105" s="52">
        <v>0</v>
      </c>
      <c r="F105" s="52">
        <v>0</v>
      </c>
      <c r="G105" s="52">
        <v>0</v>
      </c>
      <c r="H105" s="52">
        <v>0</v>
      </c>
      <c r="I105" s="52">
        <f t="shared" si="3"/>
        <v>0</v>
      </c>
    </row>
    <row r="106" spans="1:9" x14ac:dyDescent="0.25">
      <c r="A106" s="4">
        <v>41379</v>
      </c>
      <c r="B106" s="8" t="str">
        <f t="shared" si="4"/>
        <v>2013105</v>
      </c>
      <c r="C106" s="9">
        <v>2013105</v>
      </c>
      <c r="D106" s="52">
        <v>0</v>
      </c>
      <c r="E106" s="52">
        <v>0</v>
      </c>
      <c r="F106" s="52">
        <v>0</v>
      </c>
      <c r="G106" s="52">
        <v>0</v>
      </c>
      <c r="H106" s="52">
        <v>0</v>
      </c>
      <c r="I106" s="52">
        <f t="shared" si="3"/>
        <v>0</v>
      </c>
    </row>
    <row r="107" spans="1:9" x14ac:dyDescent="0.25">
      <c r="A107" s="4">
        <v>41380</v>
      </c>
      <c r="B107" s="8" t="str">
        <f t="shared" si="4"/>
        <v>2013106</v>
      </c>
      <c r="C107" s="9">
        <v>2013106</v>
      </c>
      <c r="D107" s="52">
        <v>0</v>
      </c>
      <c r="E107" s="52">
        <v>0</v>
      </c>
      <c r="F107" s="52">
        <v>0</v>
      </c>
      <c r="G107" s="52">
        <v>0</v>
      </c>
      <c r="H107" s="52">
        <v>0</v>
      </c>
      <c r="I107" s="52">
        <f t="shared" si="3"/>
        <v>0</v>
      </c>
    </row>
    <row r="108" spans="1:9" x14ac:dyDescent="0.25">
      <c r="A108" s="4">
        <v>41381</v>
      </c>
      <c r="B108" s="8" t="str">
        <f t="shared" si="4"/>
        <v>2013107</v>
      </c>
      <c r="C108" s="9">
        <v>2013107</v>
      </c>
      <c r="D108" s="52">
        <v>0</v>
      </c>
      <c r="E108" s="52">
        <v>0</v>
      </c>
      <c r="F108" s="52">
        <v>0</v>
      </c>
      <c r="G108" s="52">
        <v>0</v>
      </c>
      <c r="H108" s="52">
        <v>0</v>
      </c>
      <c r="I108" s="52">
        <f t="shared" si="3"/>
        <v>0</v>
      </c>
    </row>
    <row r="109" spans="1:9" x14ac:dyDescent="0.25">
      <c r="A109" s="4">
        <v>41382</v>
      </c>
      <c r="B109" s="8" t="str">
        <f t="shared" si="4"/>
        <v>2013108</v>
      </c>
      <c r="C109" s="9">
        <v>2013108</v>
      </c>
      <c r="D109" s="52">
        <v>0</v>
      </c>
      <c r="E109" s="52">
        <v>0</v>
      </c>
      <c r="F109" s="52">
        <v>0</v>
      </c>
      <c r="G109" s="52">
        <v>0</v>
      </c>
      <c r="H109" s="52">
        <v>0</v>
      </c>
      <c r="I109" s="52">
        <f t="shared" si="3"/>
        <v>0</v>
      </c>
    </row>
    <row r="110" spans="1:9" x14ac:dyDescent="0.25">
      <c r="A110" s="4">
        <v>41383</v>
      </c>
      <c r="B110" s="8" t="str">
        <f t="shared" si="4"/>
        <v>2013109</v>
      </c>
      <c r="C110" s="9">
        <v>2013109</v>
      </c>
      <c r="D110" s="52">
        <v>5.5</v>
      </c>
      <c r="E110" s="52">
        <v>8</v>
      </c>
      <c r="F110" s="52">
        <v>4.5</v>
      </c>
      <c r="G110" s="52">
        <v>7</v>
      </c>
      <c r="H110" s="52">
        <v>5.5</v>
      </c>
      <c r="I110" s="52">
        <f t="shared" si="3"/>
        <v>6.1</v>
      </c>
    </row>
    <row r="111" spans="1:9" x14ac:dyDescent="0.25">
      <c r="A111" s="4">
        <v>41384</v>
      </c>
      <c r="B111" s="8" t="str">
        <f t="shared" si="4"/>
        <v>2013110</v>
      </c>
      <c r="C111" s="9">
        <v>2013110</v>
      </c>
      <c r="D111" s="52">
        <v>0</v>
      </c>
      <c r="E111" s="52">
        <v>0.5</v>
      </c>
      <c r="F111" s="52">
        <v>0.5</v>
      </c>
      <c r="G111" s="52">
        <v>0</v>
      </c>
      <c r="H111" s="52">
        <v>0.5</v>
      </c>
      <c r="I111" s="52">
        <f t="shared" si="3"/>
        <v>0.3</v>
      </c>
    </row>
    <row r="112" spans="1:9" x14ac:dyDescent="0.25">
      <c r="A112" s="4">
        <v>41385</v>
      </c>
      <c r="B112" s="8" t="str">
        <f t="shared" si="4"/>
        <v>2013111</v>
      </c>
      <c r="C112" s="9">
        <v>2013111</v>
      </c>
      <c r="D112" s="52">
        <v>0</v>
      </c>
      <c r="E112" s="52">
        <v>0</v>
      </c>
      <c r="F112" s="52">
        <v>0</v>
      </c>
      <c r="G112" s="52">
        <v>0</v>
      </c>
      <c r="H112" s="52">
        <v>0</v>
      </c>
      <c r="I112" s="52">
        <f t="shared" si="3"/>
        <v>0</v>
      </c>
    </row>
    <row r="113" spans="1:9" x14ac:dyDescent="0.25">
      <c r="A113" s="4">
        <v>41386</v>
      </c>
      <c r="B113" s="8" t="str">
        <f t="shared" si="4"/>
        <v>2013112</v>
      </c>
      <c r="C113" s="9">
        <v>2013112</v>
      </c>
      <c r="D113" s="52">
        <v>7.5</v>
      </c>
      <c r="E113" s="52">
        <v>7</v>
      </c>
      <c r="F113" s="52">
        <v>7.5</v>
      </c>
      <c r="G113" s="52">
        <v>7</v>
      </c>
      <c r="H113" s="52">
        <v>8</v>
      </c>
      <c r="I113" s="52">
        <f t="shared" si="3"/>
        <v>7.4</v>
      </c>
    </row>
    <row r="114" spans="1:9" x14ac:dyDescent="0.25">
      <c r="A114" s="4">
        <v>41387</v>
      </c>
      <c r="B114" s="8" t="str">
        <f t="shared" si="4"/>
        <v>2013113</v>
      </c>
      <c r="C114" s="9">
        <v>2013113</v>
      </c>
      <c r="D114" s="52">
        <v>0</v>
      </c>
      <c r="E114" s="52">
        <v>0</v>
      </c>
      <c r="F114" s="52">
        <v>0</v>
      </c>
      <c r="G114" s="52">
        <v>0</v>
      </c>
      <c r="H114" s="52">
        <v>0</v>
      </c>
      <c r="I114" s="52">
        <f t="shared" si="3"/>
        <v>0</v>
      </c>
    </row>
    <row r="115" spans="1:9" x14ac:dyDescent="0.25">
      <c r="A115" s="4">
        <v>41388</v>
      </c>
      <c r="B115" s="8" t="str">
        <f t="shared" si="4"/>
        <v>2013114</v>
      </c>
      <c r="C115" s="9">
        <v>2013114</v>
      </c>
      <c r="D115" s="52">
        <v>0</v>
      </c>
      <c r="E115" s="52">
        <v>0</v>
      </c>
      <c r="F115" s="52">
        <v>0</v>
      </c>
      <c r="G115" s="52">
        <v>0</v>
      </c>
      <c r="H115" s="52">
        <v>0</v>
      </c>
      <c r="I115" s="52">
        <f t="shared" si="3"/>
        <v>0</v>
      </c>
    </row>
    <row r="116" spans="1:9" x14ac:dyDescent="0.25">
      <c r="A116" s="4">
        <v>41389</v>
      </c>
      <c r="B116" s="8" t="str">
        <f t="shared" si="4"/>
        <v>2013115</v>
      </c>
      <c r="C116" s="9">
        <v>2013115</v>
      </c>
      <c r="D116" s="52">
        <v>0</v>
      </c>
      <c r="E116" s="52">
        <v>0</v>
      </c>
      <c r="F116" s="52">
        <v>0</v>
      </c>
      <c r="G116" s="52">
        <v>0</v>
      </c>
      <c r="H116" s="52">
        <v>0</v>
      </c>
      <c r="I116" s="52">
        <f t="shared" si="3"/>
        <v>0</v>
      </c>
    </row>
    <row r="117" spans="1:9" x14ac:dyDescent="0.25">
      <c r="A117" s="4">
        <v>41390</v>
      </c>
      <c r="B117" s="8" t="str">
        <f t="shared" si="4"/>
        <v>2013116</v>
      </c>
      <c r="C117" s="9">
        <v>2013116</v>
      </c>
      <c r="D117" s="52">
        <v>0</v>
      </c>
      <c r="E117" s="52">
        <v>0</v>
      </c>
      <c r="F117" s="52">
        <v>0</v>
      </c>
      <c r="G117" s="52">
        <v>0</v>
      </c>
      <c r="H117" s="52">
        <v>0</v>
      </c>
      <c r="I117" s="52">
        <f t="shared" si="3"/>
        <v>0</v>
      </c>
    </row>
    <row r="118" spans="1:9" x14ac:dyDescent="0.25">
      <c r="A118" s="4">
        <v>41391</v>
      </c>
      <c r="B118" s="8" t="str">
        <f t="shared" si="4"/>
        <v>2013117</v>
      </c>
      <c r="C118" s="9">
        <v>2013117</v>
      </c>
      <c r="D118" s="52">
        <v>0</v>
      </c>
      <c r="E118" s="52">
        <v>0</v>
      </c>
      <c r="F118" s="52">
        <v>0</v>
      </c>
      <c r="G118" s="52">
        <v>0</v>
      </c>
      <c r="H118" s="52">
        <v>0</v>
      </c>
      <c r="I118" s="52">
        <f t="shared" si="3"/>
        <v>0</v>
      </c>
    </row>
    <row r="119" spans="1:9" x14ac:dyDescent="0.25">
      <c r="A119" s="4">
        <v>41392</v>
      </c>
      <c r="B119" s="8" t="str">
        <f t="shared" si="4"/>
        <v>2013118</v>
      </c>
      <c r="C119" s="9">
        <v>2013118</v>
      </c>
      <c r="D119" s="52">
        <v>0</v>
      </c>
      <c r="E119" s="52">
        <v>0</v>
      </c>
      <c r="F119" s="52">
        <v>0</v>
      </c>
      <c r="G119" s="52">
        <v>0</v>
      </c>
      <c r="H119" s="52">
        <v>0</v>
      </c>
      <c r="I119" s="52">
        <f t="shared" si="3"/>
        <v>0</v>
      </c>
    </row>
    <row r="120" spans="1:9" x14ac:dyDescent="0.25">
      <c r="A120" s="4">
        <v>41393</v>
      </c>
      <c r="B120" s="8" t="str">
        <f t="shared" si="4"/>
        <v>2013119</v>
      </c>
      <c r="C120" s="9">
        <v>2013119</v>
      </c>
      <c r="D120" s="52">
        <v>11</v>
      </c>
      <c r="E120" s="52">
        <v>12.5</v>
      </c>
      <c r="F120" s="52">
        <v>7.5</v>
      </c>
      <c r="G120" s="52">
        <v>38</v>
      </c>
      <c r="H120" s="52">
        <v>26.5</v>
      </c>
      <c r="I120" s="52">
        <f t="shared" si="3"/>
        <v>19.100000000000001</v>
      </c>
    </row>
    <row r="121" spans="1:9" x14ac:dyDescent="0.25">
      <c r="A121" s="4">
        <v>41394</v>
      </c>
      <c r="B121" s="8" t="str">
        <f t="shared" si="4"/>
        <v>2013120</v>
      </c>
      <c r="C121" s="9">
        <v>2013120</v>
      </c>
      <c r="D121" s="52">
        <v>1</v>
      </c>
      <c r="E121" s="52">
        <v>1.5</v>
      </c>
      <c r="F121" s="52">
        <v>1</v>
      </c>
      <c r="G121" s="52">
        <v>1</v>
      </c>
      <c r="H121" s="52">
        <v>1.5</v>
      </c>
      <c r="I121" s="52">
        <f t="shared" si="3"/>
        <v>1.2</v>
      </c>
    </row>
    <row r="122" spans="1:9" x14ac:dyDescent="0.25">
      <c r="A122" s="4">
        <v>41395</v>
      </c>
      <c r="B122" s="8" t="str">
        <f t="shared" si="4"/>
        <v>2013121</v>
      </c>
      <c r="C122" s="9">
        <v>2013121</v>
      </c>
      <c r="D122" s="52">
        <v>0</v>
      </c>
      <c r="E122" s="52">
        <v>0</v>
      </c>
      <c r="F122" s="52">
        <v>0</v>
      </c>
      <c r="G122" s="52">
        <v>0</v>
      </c>
      <c r="H122" s="52">
        <v>0</v>
      </c>
      <c r="I122" s="52">
        <f t="shared" si="3"/>
        <v>0</v>
      </c>
    </row>
    <row r="123" spans="1:9" x14ac:dyDescent="0.25">
      <c r="A123" s="4">
        <v>41396</v>
      </c>
      <c r="B123" s="8" t="str">
        <f t="shared" si="4"/>
        <v>2013122</v>
      </c>
      <c r="C123" s="9">
        <v>2013122</v>
      </c>
      <c r="D123" s="52">
        <v>0</v>
      </c>
      <c r="E123" s="52">
        <v>0</v>
      </c>
      <c r="F123" s="52">
        <v>0</v>
      </c>
      <c r="G123" s="52">
        <v>0</v>
      </c>
      <c r="H123" s="52">
        <v>0</v>
      </c>
      <c r="I123" s="52">
        <f t="shared" si="3"/>
        <v>0</v>
      </c>
    </row>
    <row r="124" spans="1:9" x14ac:dyDescent="0.25">
      <c r="A124" s="4">
        <v>41397</v>
      </c>
      <c r="B124" s="8" t="str">
        <f t="shared" si="4"/>
        <v>2013123</v>
      </c>
      <c r="C124" s="9">
        <v>2013123</v>
      </c>
      <c r="D124" s="52">
        <v>0</v>
      </c>
      <c r="E124" s="52">
        <v>0</v>
      </c>
      <c r="F124" s="52">
        <v>0</v>
      </c>
      <c r="G124" s="52">
        <v>0</v>
      </c>
      <c r="H124" s="52">
        <v>0</v>
      </c>
      <c r="I124" s="52">
        <f t="shared" si="3"/>
        <v>0</v>
      </c>
    </row>
    <row r="125" spans="1:9" x14ac:dyDescent="0.25">
      <c r="A125" s="4">
        <v>41398</v>
      </c>
      <c r="B125" s="8" t="str">
        <f t="shared" si="4"/>
        <v>2013124</v>
      </c>
      <c r="C125" s="9">
        <v>2013124</v>
      </c>
      <c r="D125" s="52">
        <v>0</v>
      </c>
      <c r="E125" s="52">
        <v>0</v>
      </c>
      <c r="F125" s="52">
        <v>0</v>
      </c>
      <c r="G125" s="52">
        <v>0</v>
      </c>
      <c r="H125" s="52">
        <v>0</v>
      </c>
      <c r="I125" s="52">
        <f t="shared" si="3"/>
        <v>0</v>
      </c>
    </row>
    <row r="126" spans="1:9" x14ac:dyDescent="0.25">
      <c r="A126" s="4">
        <v>41399</v>
      </c>
      <c r="B126" s="8" t="str">
        <f t="shared" si="4"/>
        <v>2013125</v>
      </c>
      <c r="C126" s="9">
        <v>2013125</v>
      </c>
      <c r="D126" s="52">
        <v>0</v>
      </c>
      <c r="E126" s="52">
        <v>0</v>
      </c>
      <c r="F126" s="52">
        <v>0</v>
      </c>
      <c r="G126" s="52">
        <v>0</v>
      </c>
      <c r="H126" s="52">
        <v>0</v>
      </c>
      <c r="I126" s="52">
        <f t="shared" si="3"/>
        <v>0</v>
      </c>
    </row>
    <row r="127" spans="1:9" x14ac:dyDescent="0.25">
      <c r="A127" s="4">
        <v>41400</v>
      </c>
      <c r="B127" s="8" t="str">
        <f t="shared" si="4"/>
        <v>2013126</v>
      </c>
      <c r="C127" s="9">
        <v>2013126</v>
      </c>
      <c r="D127" s="52">
        <v>1</v>
      </c>
      <c r="E127" s="52">
        <v>1.5</v>
      </c>
      <c r="F127" s="52">
        <v>0.5</v>
      </c>
      <c r="G127" s="52">
        <v>1.5</v>
      </c>
      <c r="H127" s="52">
        <v>1</v>
      </c>
      <c r="I127" s="52">
        <f t="shared" si="3"/>
        <v>1.1000000000000001</v>
      </c>
    </row>
    <row r="128" spans="1:9" x14ac:dyDescent="0.25">
      <c r="A128" s="4">
        <v>41401</v>
      </c>
      <c r="B128" s="8" t="str">
        <f t="shared" si="4"/>
        <v>2013127</v>
      </c>
      <c r="C128" s="9">
        <v>2013127</v>
      </c>
      <c r="D128" s="52">
        <v>2.5</v>
      </c>
      <c r="E128" s="52">
        <v>4</v>
      </c>
      <c r="F128" s="52">
        <v>5</v>
      </c>
      <c r="G128" s="52">
        <v>3</v>
      </c>
      <c r="H128" s="52">
        <v>5</v>
      </c>
      <c r="I128" s="52">
        <f t="shared" si="3"/>
        <v>3.9</v>
      </c>
    </row>
    <row r="129" spans="1:9" x14ac:dyDescent="0.25">
      <c r="A129" s="4">
        <v>41402</v>
      </c>
      <c r="B129" s="8" t="str">
        <f t="shared" si="4"/>
        <v>2013128</v>
      </c>
      <c r="C129" s="9">
        <v>2013128</v>
      </c>
      <c r="D129" s="52">
        <v>19.5</v>
      </c>
      <c r="E129" s="52">
        <v>12.5</v>
      </c>
      <c r="F129" s="52">
        <v>10</v>
      </c>
      <c r="G129" s="52">
        <v>13.5</v>
      </c>
      <c r="H129" s="52">
        <v>10.5</v>
      </c>
      <c r="I129" s="52">
        <f t="shared" si="3"/>
        <v>13.2</v>
      </c>
    </row>
    <row r="130" spans="1:9" x14ac:dyDescent="0.25">
      <c r="A130" s="4">
        <v>41403</v>
      </c>
      <c r="B130" s="8" t="str">
        <f t="shared" si="4"/>
        <v>2013129</v>
      </c>
      <c r="C130" s="9">
        <v>2013129</v>
      </c>
      <c r="D130" s="52">
        <v>12</v>
      </c>
      <c r="E130" s="52">
        <v>14</v>
      </c>
      <c r="F130" s="52">
        <v>25.5</v>
      </c>
      <c r="G130" s="52">
        <v>17.5</v>
      </c>
      <c r="H130" s="52">
        <v>18.5</v>
      </c>
      <c r="I130" s="52">
        <f t="shared" si="3"/>
        <v>17.5</v>
      </c>
    </row>
    <row r="131" spans="1:9" x14ac:dyDescent="0.25">
      <c r="A131" s="4">
        <v>41404</v>
      </c>
      <c r="B131" s="8" t="str">
        <f t="shared" si="4"/>
        <v>2013130</v>
      </c>
      <c r="C131" s="9">
        <v>2013130</v>
      </c>
      <c r="D131" s="52">
        <v>0</v>
      </c>
      <c r="E131" s="52">
        <v>0</v>
      </c>
      <c r="F131" s="52">
        <v>0</v>
      </c>
      <c r="G131" s="52">
        <v>0</v>
      </c>
      <c r="H131" s="52">
        <v>0</v>
      </c>
      <c r="I131" s="52">
        <f t="shared" ref="I131:I194" si="5">SUM(D131:H131)/5</f>
        <v>0</v>
      </c>
    </row>
    <row r="132" spans="1:9" x14ac:dyDescent="0.25">
      <c r="A132" s="4">
        <v>41405</v>
      </c>
      <c r="B132" s="8" t="str">
        <f t="shared" si="4"/>
        <v>2013131</v>
      </c>
      <c r="C132" s="9">
        <v>2013131</v>
      </c>
      <c r="D132" s="52">
        <v>0.5</v>
      </c>
      <c r="E132" s="52">
        <v>0</v>
      </c>
      <c r="F132" s="52">
        <v>0</v>
      </c>
      <c r="G132" s="52">
        <v>0</v>
      </c>
      <c r="H132" s="52">
        <v>0.5</v>
      </c>
      <c r="I132" s="52">
        <f t="shared" si="5"/>
        <v>0.2</v>
      </c>
    </row>
    <row r="133" spans="1:9" x14ac:dyDescent="0.25">
      <c r="A133" s="4">
        <v>41406</v>
      </c>
      <c r="B133" s="8" t="str">
        <f t="shared" si="4"/>
        <v>2013132</v>
      </c>
      <c r="C133" s="9">
        <v>2013132</v>
      </c>
      <c r="D133" s="52">
        <v>0</v>
      </c>
      <c r="E133" s="52">
        <v>0</v>
      </c>
      <c r="F133" s="52">
        <v>0</v>
      </c>
      <c r="G133" s="52">
        <v>0</v>
      </c>
      <c r="H133" s="52">
        <v>0</v>
      </c>
      <c r="I133" s="52">
        <f t="shared" si="5"/>
        <v>0</v>
      </c>
    </row>
    <row r="134" spans="1:9" x14ac:dyDescent="0.25">
      <c r="A134" s="4">
        <v>41407</v>
      </c>
      <c r="B134" s="8" t="str">
        <f t="shared" si="4"/>
        <v>2013133</v>
      </c>
      <c r="C134" s="9">
        <v>2013133</v>
      </c>
      <c r="D134" s="52">
        <v>0</v>
      </c>
      <c r="E134" s="52">
        <v>0</v>
      </c>
      <c r="F134" s="52">
        <v>0</v>
      </c>
      <c r="G134" s="52">
        <v>0</v>
      </c>
      <c r="H134" s="52">
        <v>0</v>
      </c>
      <c r="I134" s="52">
        <f t="shared" si="5"/>
        <v>0</v>
      </c>
    </row>
    <row r="135" spans="1:9" x14ac:dyDescent="0.25">
      <c r="A135" s="4">
        <v>41408</v>
      </c>
      <c r="B135" s="8" t="str">
        <f t="shared" si="4"/>
        <v>2013134</v>
      </c>
      <c r="C135" s="9">
        <v>2013134</v>
      </c>
      <c r="D135" s="52">
        <v>0</v>
      </c>
      <c r="E135" s="52">
        <v>0</v>
      </c>
      <c r="F135" s="52">
        <v>0</v>
      </c>
      <c r="G135" s="52">
        <v>0</v>
      </c>
      <c r="H135" s="52">
        <v>0</v>
      </c>
      <c r="I135" s="52">
        <f t="shared" si="5"/>
        <v>0</v>
      </c>
    </row>
    <row r="136" spans="1:9" x14ac:dyDescent="0.25">
      <c r="A136" s="4">
        <v>41409</v>
      </c>
      <c r="B136" s="8" t="str">
        <f t="shared" si="4"/>
        <v>2013135</v>
      </c>
      <c r="C136" s="9">
        <v>2013135</v>
      </c>
      <c r="D136" s="52">
        <v>0.5</v>
      </c>
      <c r="E136" s="52">
        <v>2</v>
      </c>
      <c r="F136" s="52">
        <v>0</v>
      </c>
      <c r="G136" s="52">
        <v>1</v>
      </c>
      <c r="H136" s="52">
        <v>1.5</v>
      </c>
      <c r="I136" s="52">
        <f t="shared" si="5"/>
        <v>1</v>
      </c>
    </row>
    <row r="137" spans="1:9" x14ac:dyDescent="0.25">
      <c r="A137" s="4">
        <v>41410</v>
      </c>
      <c r="B137" s="8" t="str">
        <f t="shared" si="4"/>
        <v>2013136</v>
      </c>
      <c r="C137" s="9">
        <v>2013136</v>
      </c>
      <c r="D137" s="52">
        <v>1.5</v>
      </c>
      <c r="E137" s="52">
        <v>4.5</v>
      </c>
      <c r="F137" s="52">
        <v>4.5</v>
      </c>
      <c r="G137" s="52">
        <v>5.5</v>
      </c>
      <c r="H137" s="52">
        <v>3</v>
      </c>
      <c r="I137" s="52">
        <f t="shared" si="5"/>
        <v>3.8</v>
      </c>
    </row>
    <row r="138" spans="1:9" x14ac:dyDescent="0.25">
      <c r="A138" s="4">
        <v>41411</v>
      </c>
      <c r="B138" s="8" t="str">
        <f t="shared" si="4"/>
        <v>2013137</v>
      </c>
      <c r="C138" s="9">
        <v>2013137</v>
      </c>
      <c r="D138" s="52">
        <v>1.5</v>
      </c>
      <c r="E138" s="52">
        <v>4</v>
      </c>
      <c r="F138" s="52">
        <v>3.5</v>
      </c>
      <c r="G138" s="52">
        <v>3.5</v>
      </c>
      <c r="H138" s="52">
        <v>3.5</v>
      </c>
      <c r="I138" s="52">
        <f t="shared" si="5"/>
        <v>3.2</v>
      </c>
    </row>
    <row r="139" spans="1:9" x14ac:dyDescent="0.25">
      <c r="A139" s="4">
        <v>41412</v>
      </c>
      <c r="B139" s="8" t="str">
        <f t="shared" si="4"/>
        <v>2013138</v>
      </c>
      <c r="C139" s="9">
        <v>2013138</v>
      </c>
      <c r="D139" s="52">
        <v>3.5</v>
      </c>
      <c r="E139" s="52">
        <v>3</v>
      </c>
      <c r="F139" s="52">
        <v>5</v>
      </c>
      <c r="G139" s="52">
        <v>4</v>
      </c>
      <c r="H139" s="52">
        <v>4.5</v>
      </c>
      <c r="I139" s="52">
        <f t="shared" si="5"/>
        <v>4</v>
      </c>
    </row>
    <row r="140" spans="1:9" x14ac:dyDescent="0.25">
      <c r="A140" s="4">
        <v>41413</v>
      </c>
      <c r="B140" s="8" t="str">
        <f t="shared" si="4"/>
        <v>2013139</v>
      </c>
      <c r="C140" s="9">
        <v>2013139</v>
      </c>
      <c r="D140" s="52">
        <v>0</v>
      </c>
      <c r="E140" s="52">
        <v>0</v>
      </c>
      <c r="F140" s="52">
        <v>0</v>
      </c>
      <c r="G140" s="52">
        <v>0</v>
      </c>
      <c r="H140" s="52">
        <v>0</v>
      </c>
      <c r="I140" s="52">
        <f t="shared" si="5"/>
        <v>0</v>
      </c>
    </row>
    <row r="141" spans="1:9" x14ac:dyDescent="0.25">
      <c r="A141" s="4">
        <v>41414</v>
      </c>
      <c r="B141" s="8" t="str">
        <f t="shared" si="4"/>
        <v>2013140</v>
      </c>
      <c r="C141" s="9">
        <v>2013140</v>
      </c>
      <c r="D141" s="52">
        <v>0</v>
      </c>
      <c r="E141" s="52">
        <v>0</v>
      </c>
      <c r="F141" s="52">
        <v>0</v>
      </c>
      <c r="G141" s="52">
        <v>0</v>
      </c>
      <c r="H141" s="52">
        <v>0</v>
      </c>
      <c r="I141" s="52">
        <f t="shared" si="5"/>
        <v>0</v>
      </c>
    </row>
    <row r="142" spans="1:9" x14ac:dyDescent="0.25">
      <c r="A142" s="4">
        <v>41415</v>
      </c>
      <c r="B142" s="8" t="str">
        <f t="shared" si="4"/>
        <v>2013141</v>
      </c>
      <c r="C142" s="9">
        <v>2013141</v>
      </c>
      <c r="D142" s="52">
        <v>0</v>
      </c>
      <c r="E142" s="52">
        <v>0</v>
      </c>
      <c r="F142" s="52">
        <v>0</v>
      </c>
      <c r="G142" s="52">
        <v>0</v>
      </c>
      <c r="H142" s="52">
        <v>0</v>
      </c>
      <c r="I142" s="52">
        <f t="shared" si="5"/>
        <v>0</v>
      </c>
    </row>
    <row r="143" spans="1:9" x14ac:dyDescent="0.25">
      <c r="A143" s="4">
        <v>41416</v>
      </c>
      <c r="B143" s="8" t="str">
        <f t="shared" si="4"/>
        <v>2013142</v>
      </c>
      <c r="C143" s="9">
        <v>2013142</v>
      </c>
      <c r="D143" s="52">
        <v>0</v>
      </c>
      <c r="E143" s="52">
        <v>0</v>
      </c>
      <c r="F143" s="52">
        <v>0</v>
      </c>
      <c r="G143" s="52">
        <v>0</v>
      </c>
      <c r="H143" s="52">
        <v>0</v>
      </c>
      <c r="I143" s="52">
        <f t="shared" si="5"/>
        <v>0</v>
      </c>
    </row>
    <row r="144" spans="1:9" x14ac:dyDescent="0.25">
      <c r="A144" s="4">
        <v>41417</v>
      </c>
      <c r="B144" s="8" t="str">
        <f t="shared" si="4"/>
        <v>2013143</v>
      </c>
      <c r="C144" s="9">
        <v>2013143</v>
      </c>
      <c r="D144" s="52">
        <v>0</v>
      </c>
      <c r="E144" s="52">
        <v>0</v>
      </c>
      <c r="F144" s="52">
        <v>0</v>
      </c>
      <c r="G144" s="52">
        <v>0</v>
      </c>
      <c r="H144" s="52">
        <v>0</v>
      </c>
      <c r="I144" s="52">
        <f t="shared" si="5"/>
        <v>0</v>
      </c>
    </row>
    <row r="145" spans="1:9" x14ac:dyDescent="0.25">
      <c r="A145" s="4">
        <v>41418</v>
      </c>
      <c r="B145" s="8" t="str">
        <f t="shared" si="4"/>
        <v>2013144</v>
      </c>
      <c r="C145" s="9">
        <v>2013144</v>
      </c>
      <c r="D145" s="52">
        <v>0</v>
      </c>
      <c r="E145" s="52">
        <v>0</v>
      </c>
      <c r="F145" s="52">
        <v>0</v>
      </c>
      <c r="G145" s="52">
        <v>0</v>
      </c>
      <c r="H145" s="52">
        <v>0</v>
      </c>
      <c r="I145" s="52">
        <f t="shared" si="5"/>
        <v>0</v>
      </c>
    </row>
    <row r="146" spans="1:9" x14ac:dyDescent="0.25">
      <c r="A146" s="4">
        <v>41419</v>
      </c>
      <c r="B146" s="8" t="str">
        <f t="shared" si="4"/>
        <v>2013145</v>
      </c>
      <c r="C146" s="9">
        <v>2013145</v>
      </c>
      <c r="D146" s="52">
        <v>2</v>
      </c>
      <c r="E146" s="52">
        <v>1.5</v>
      </c>
      <c r="F146" s="52">
        <v>3.5</v>
      </c>
      <c r="G146" s="52">
        <v>3.5</v>
      </c>
      <c r="H146" s="52">
        <v>2.5</v>
      </c>
      <c r="I146" s="52">
        <f t="shared" si="5"/>
        <v>2.6</v>
      </c>
    </row>
    <row r="147" spans="1:9" x14ac:dyDescent="0.25">
      <c r="A147" s="4">
        <v>41420</v>
      </c>
      <c r="B147" s="8" t="str">
        <f t="shared" si="4"/>
        <v>2013146</v>
      </c>
      <c r="C147" s="9">
        <v>2013146</v>
      </c>
      <c r="D147" s="52">
        <v>50.5</v>
      </c>
      <c r="E147" s="52">
        <v>44.5</v>
      </c>
      <c r="F147" s="52">
        <v>47.5</v>
      </c>
      <c r="G147" s="52">
        <v>39.5</v>
      </c>
      <c r="H147" s="52">
        <v>42.5</v>
      </c>
      <c r="I147" s="52">
        <f t="shared" si="5"/>
        <v>44.9</v>
      </c>
    </row>
    <row r="148" spans="1:9" x14ac:dyDescent="0.25">
      <c r="A148" s="4">
        <v>41421</v>
      </c>
      <c r="B148" s="8" t="str">
        <f t="shared" si="4"/>
        <v>2013147</v>
      </c>
      <c r="C148" s="9">
        <v>2013147</v>
      </c>
      <c r="D148" s="52">
        <v>0</v>
      </c>
      <c r="E148" s="52">
        <v>0</v>
      </c>
      <c r="F148" s="52">
        <v>0.5</v>
      </c>
      <c r="G148" s="52">
        <v>0</v>
      </c>
      <c r="H148" s="52">
        <v>0.5</v>
      </c>
      <c r="I148" s="52">
        <f t="shared" si="5"/>
        <v>0.2</v>
      </c>
    </row>
    <row r="149" spans="1:9" x14ac:dyDescent="0.25">
      <c r="A149" s="4">
        <v>41422</v>
      </c>
      <c r="B149" s="8" t="str">
        <f t="shared" si="4"/>
        <v>2013148</v>
      </c>
      <c r="C149" s="9">
        <v>2013148</v>
      </c>
      <c r="D149" s="52">
        <v>0</v>
      </c>
      <c r="E149" s="52">
        <v>0</v>
      </c>
      <c r="F149" s="52">
        <v>0</v>
      </c>
      <c r="G149" s="52">
        <v>0</v>
      </c>
      <c r="H149" s="52">
        <v>0</v>
      </c>
      <c r="I149" s="52">
        <f t="shared" si="5"/>
        <v>0</v>
      </c>
    </row>
    <row r="150" spans="1:9" x14ac:dyDescent="0.25">
      <c r="A150" s="4">
        <v>41423</v>
      </c>
      <c r="B150" s="8" t="str">
        <f t="shared" si="4"/>
        <v>2013149</v>
      </c>
      <c r="C150" s="9">
        <v>2013149</v>
      </c>
      <c r="D150" s="52">
        <v>0.5</v>
      </c>
      <c r="E150" s="52">
        <v>2</v>
      </c>
      <c r="F150" s="52">
        <v>4.5</v>
      </c>
      <c r="G150" s="52">
        <v>2</v>
      </c>
      <c r="H150" s="52">
        <v>4</v>
      </c>
      <c r="I150" s="52">
        <f t="shared" si="5"/>
        <v>2.6</v>
      </c>
    </row>
    <row r="151" spans="1:9" x14ac:dyDescent="0.25">
      <c r="A151" s="4">
        <v>41424</v>
      </c>
      <c r="B151" s="8" t="str">
        <f t="shared" si="4"/>
        <v>2013150</v>
      </c>
      <c r="C151" s="9">
        <v>2013150</v>
      </c>
      <c r="D151" s="52">
        <v>7</v>
      </c>
      <c r="E151" s="52">
        <v>10.5</v>
      </c>
      <c r="F151" s="52">
        <v>10</v>
      </c>
      <c r="G151" s="52">
        <v>11</v>
      </c>
      <c r="H151" s="52">
        <v>16</v>
      </c>
      <c r="I151" s="52">
        <f t="shared" si="5"/>
        <v>10.9</v>
      </c>
    </row>
    <row r="152" spans="1:9" x14ac:dyDescent="0.25">
      <c r="A152" s="4">
        <v>41425</v>
      </c>
      <c r="B152" s="8" t="str">
        <f t="shared" si="4"/>
        <v>2013151</v>
      </c>
      <c r="C152" s="9">
        <v>2013151</v>
      </c>
      <c r="D152" s="52">
        <v>0</v>
      </c>
      <c r="E152" s="52">
        <v>0</v>
      </c>
      <c r="F152" s="52">
        <v>0</v>
      </c>
      <c r="G152" s="52">
        <v>0</v>
      </c>
      <c r="H152" s="52">
        <v>0</v>
      </c>
      <c r="I152" s="52">
        <f t="shared" si="5"/>
        <v>0</v>
      </c>
    </row>
    <row r="153" spans="1:9" x14ac:dyDescent="0.25">
      <c r="A153" s="4">
        <v>41426</v>
      </c>
      <c r="B153" s="8" t="str">
        <f t="shared" si="4"/>
        <v>2013152</v>
      </c>
      <c r="C153" s="9">
        <v>2013152</v>
      </c>
      <c r="D153" s="52">
        <v>2.5</v>
      </c>
      <c r="E153" s="52">
        <v>3</v>
      </c>
      <c r="F153" s="52">
        <v>2</v>
      </c>
      <c r="G153" s="52">
        <v>3</v>
      </c>
      <c r="H153" s="52">
        <v>3</v>
      </c>
      <c r="I153" s="52">
        <f t="shared" si="5"/>
        <v>2.7</v>
      </c>
    </row>
    <row r="154" spans="1:9" x14ac:dyDescent="0.25">
      <c r="A154" s="4">
        <v>41427</v>
      </c>
      <c r="B154" s="8" t="str">
        <f t="shared" si="4"/>
        <v>2013153</v>
      </c>
      <c r="C154" s="9">
        <v>2013153</v>
      </c>
      <c r="D154" s="52">
        <v>0</v>
      </c>
      <c r="E154" s="52">
        <v>0</v>
      </c>
      <c r="F154" s="52">
        <v>0</v>
      </c>
      <c r="G154" s="52">
        <v>0</v>
      </c>
      <c r="H154" s="52">
        <v>0</v>
      </c>
      <c r="I154" s="52">
        <f t="shared" si="5"/>
        <v>0</v>
      </c>
    </row>
    <row r="155" spans="1:9" x14ac:dyDescent="0.25">
      <c r="A155" s="4">
        <v>41428</v>
      </c>
      <c r="B155" s="8" t="str">
        <f t="shared" si="4"/>
        <v>2013154</v>
      </c>
      <c r="C155" s="9">
        <v>2013154</v>
      </c>
      <c r="D155" s="52">
        <v>0</v>
      </c>
      <c r="E155" s="52">
        <v>0</v>
      </c>
      <c r="F155" s="52">
        <v>0</v>
      </c>
      <c r="G155" s="52">
        <v>0</v>
      </c>
      <c r="H155" s="52">
        <v>0</v>
      </c>
      <c r="I155" s="52">
        <f t="shared" si="5"/>
        <v>0</v>
      </c>
    </row>
    <row r="156" spans="1:9" x14ac:dyDescent="0.25">
      <c r="A156" s="4">
        <v>41429</v>
      </c>
      <c r="B156" s="8" t="str">
        <f t="shared" si="4"/>
        <v>2013155</v>
      </c>
      <c r="C156" s="9">
        <v>2013155</v>
      </c>
      <c r="D156" s="52">
        <v>0</v>
      </c>
      <c r="E156" s="52">
        <v>0</v>
      </c>
      <c r="F156" s="52">
        <v>0</v>
      </c>
      <c r="G156" s="52">
        <v>0</v>
      </c>
      <c r="H156" s="52">
        <v>0</v>
      </c>
      <c r="I156" s="52">
        <f t="shared" si="5"/>
        <v>0</v>
      </c>
    </row>
    <row r="157" spans="1:9" x14ac:dyDescent="0.25">
      <c r="A157" s="4">
        <v>41430</v>
      </c>
      <c r="B157" s="8" t="str">
        <f t="shared" si="4"/>
        <v>2013156</v>
      </c>
      <c r="C157" s="9">
        <v>2013156</v>
      </c>
      <c r="D157" s="52">
        <v>0</v>
      </c>
      <c r="E157" s="52">
        <v>0</v>
      </c>
      <c r="F157" s="52">
        <v>0</v>
      </c>
      <c r="G157" s="52">
        <v>0</v>
      </c>
      <c r="H157" s="52">
        <v>0</v>
      </c>
      <c r="I157" s="52">
        <f t="shared" si="5"/>
        <v>0</v>
      </c>
    </row>
    <row r="158" spans="1:9" x14ac:dyDescent="0.25">
      <c r="A158" s="4">
        <v>41431</v>
      </c>
      <c r="B158" s="8" t="str">
        <f t="shared" si="4"/>
        <v>2013157</v>
      </c>
      <c r="C158" s="9">
        <v>2013157</v>
      </c>
      <c r="D158" s="52">
        <v>0</v>
      </c>
      <c r="E158" s="52">
        <v>0</v>
      </c>
      <c r="F158" s="52">
        <v>0</v>
      </c>
      <c r="G158" s="52">
        <v>0</v>
      </c>
      <c r="H158" s="52">
        <v>0</v>
      </c>
      <c r="I158" s="52">
        <f t="shared" si="5"/>
        <v>0</v>
      </c>
    </row>
    <row r="159" spans="1:9" x14ac:dyDescent="0.25">
      <c r="A159" s="4">
        <v>41432</v>
      </c>
      <c r="B159" s="8" t="str">
        <f t="shared" si="4"/>
        <v>2013158</v>
      </c>
      <c r="C159" s="9">
        <v>2013158</v>
      </c>
      <c r="D159" s="52">
        <v>0</v>
      </c>
      <c r="E159" s="52">
        <v>6</v>
      </c>
      <c r="F159" s="52">
        <v>7.5</v>
      </c>
      <c r="G159" s="52">
        <v>3.5</v>
      </c>
      <c r="H159" s="52">
        <v>4.5</v>
      </c>
      <c r="I159" s="52">
        <f t="shared" si="5"/>
        <v>4.3</v>
      </c>
    </row>
    <row r="160" spans="1:9" x14ac:dyDescent="0.25">
      <c r="A160" s="4">
        <v>41433</v>
      </c>
      <c r="B160" s="8" t="str">
        <f t="shared" si="4"/>
        <v>2013159</v>
      </c>
      <c r="C160" s="9">
        <v>2013159</v>
      </c>
      <c r="D160" s="52">
        <v>0</v>
      </c>
      <c r="E160" s="52">
        <v>2.5</v>
      </c>
      <c r="F160" s="52">
        <v>2</v>
      </c>
      <c r="G160" s="52">
        <v>1.5</v>
      </c>
      <c r="H160" s="52">
        <v>2</v>
      </c>
      <c r="I160" s="52">
        <f t="shared" si="5"/>
        <v>1.6</v>
      </c>
    </row>
    <row r="161" spans="1:9" x14ac:dyDescent="0.25">
      <c r="A161" s="4">
        <v>41434</v>
      </c>
      <c r="B161" s="8" t="str">
        <f t="shared" si="4"/>
        <v>2013160</v>
      </c>
      <c r="C161" s="9">
        <v>2013160</v>
      </c>
      <c r="D161" s="52">
        <v>0</v>
      </c>
      <c r="E161" s="52">
        <v>0</v>
      </c>
      <c r="F161" s="52">
        <v>0</v>
      </c>
      <c r="G161" s="52">
        <v>0</v>
      </c>
      <c r="H161" s="52">
        <v>0</v>
      </c>
      <c r="I161" s="52">
        <f t="shared" si="5"/>
        <v>0</v>
      </c>
    </row>
    <row r="162" spans="1:9" x14ac:dyDescent="0.25">
      <c r="A162" s="4">
        <v>41435</v>
      </c>
      <c r="B162" s="8" t="str">
        <f t="shared" si="4"/>
        <v>2013161</v>
      </c>
      <c r="C162" s="9">
        <v>2013161</v>
      </c>
      <c r="D162" s="52">
        <v>0</v>
      </c>
      <c r="E162" s="52">
        <v>0.5</v>
      </c>
      <c r="F162" s="52">
        <v>0</v>
      </c>
      <c r="G162" s="52">
        <v>0.5</v>
      </c>
      <c r="H162" s="52">
        <v>0.5</v>
      </c>
      <c r="I162" s="52">
        <f t="shared" si="5"/>
        <v>0.3</v>
      </c>
    </row>
    <row r="163" spans="1:9" x14ac:dyDescent="0.25">
      <c r="A163" s="4">
        <v>41436</v>
      </c>
      <c r="B163" s="8" t="str">
        <f t="shared" si="4"/>
        <v>2013162</v>
      </c>
      <c r="C163" s="9">
        <v>2013162</v>
      </c>
      <c r="D163" s="52">
        <v>2.5</v>
      </c>
      <c r="E163" s="52">
        <v>3.5</v>
      </c>
      <c r="F163" s="52">
        <v>6</v>
      </c>
      <c r="G163" s="52">
        <v>2</v>
      </c>
      <c r="H163" s="52">
        <v>6</v>
      </c>
      <c r="I163" s="52">
        <f t="shared" si="5"/>
        <v>4</v>
      </c>
    </row>
    <row r="164" spans="1:9" x14ac:dyDescent="0.25">
      <c r="A164" s="4">
        <v>41437</v>
      </c>
      <c r="B164" s="8" t="str">
        <f t="shared" si="4"/>
        <v>2013163</v>
      </c>
      <c r="C164" s="9">
        <v>2013163</v>
      </c>
      <c r="D164" s="52">
        <v>0</v>
      </c>
      <c r="E164" s="52">
        <v>0</v>
      </c>
      <c r="F164" s="52">
        <v>0</v>
      </c>
      <c r="G164" s="52">
        <v>0</v>
      </c>
      <c r="H164" s="52">
        <v>0</v>
      </c>
      <c r="I164" s="52">
        <f t="shared" si="5"/>
        <v>0</v>
      </c>
    </row>
    <row r="165" spans="1:9" x14ac:dyDescent="0.25">
      <c r="A165" s="4">
        <v>41438</v>
      </c>
      <c r="B165" s="8" t="str">
        <f t="shared" si="4"/>
        <v>2013164</v>
      </c>
      <c r="C165" s="9">
        <v>2013164</v>
      </c>
      <c r="D165" s="52">
        <v>0</v>
      </c>
      <c r="E165" s="52">
        <v>0</v>
      </c>
      <c r="F165" s="52">
        <v>0</v>
      </c>
      <c r="G165" s="52">
        <v>0</v>
      </c>
      <c r="H165" s="52">
        <v>0</v>
      </c>
      <c r="I165" s="52">
        <f t="shared" si="5"/>
        <v>0</v>
      </c>
    </row>
    <row r="166" spans="1:9" x14ac:dyDescent="0.25">
      <c r="A166" s="4">
        <v>41439</v>
      </c>
      <c r="B166" s="8" t="str">
        <f t="shared" si="4"/>
        <v>2013165</v>
      </c>
      <c r="C166" s="9">
        <v>2013165</v>
      </c>
      <c r="D166" s="52">
        <v>0</v>
      </c>
      <c r="E166" s="52">
        <v>0</v>
      </c>
      <c r="F166" s="52">
        <v>0</v>
      </c>
      <c r="G166" s="52">
        <v>0</v>
      </c>
      <c r="H166" s="52">
        <v>0</v>
      </c>
      <c r="I166" s="52">
        <f t="shared" si="5"/>
        <v>0</v>
      </c>
    </row>
    <row r="167" spans="1:9" x14ac:dyDescent="0.25">
      <c r="A167" s="4">
        <v>41440</v>
      </c>
      <c r="B167" s="8" t="str">
        <f t="shared" si="4"/>
        <v>2013166</v>
      </c>
      <c r="C167" s="9">
        <v>2013166</v>
      </c>
      <c r="D167" s="52">
        <v>0</v>
      </c>
      <c r="E167" s="52">
        <v>0</v>
      </c>
      <c r="F167" s="52">
        <v>0</v>
      </c>
      <c r="G167" s="52">
        <v>0</v>
      </c>
      <c r="H167" s="52">
        <v>0</v>
      </c>
      <c r="I167" s="52">
        <f t="shared" si="5"/>
        <v>0</v>
      </c>
    </row>
    <row r="168" spans="1:9" x14ac:dyDescent="0.25">
      <c r="A168" s="4">
        <v>41441</v>
      </c>
      <c r="B168" s="8" t="str">
        <f t="shared" ref="B168:B231" si="6">(YEAR(A168)&amp;TEXT(A168-DATE(YEAR(A168),1,0),"000"))</f>
        <v>2013167</v>
      </c>
      <c r="C168" s="9">
        <v>2013167</v>
      </c>
      <c r="D168" s="52">
        <v>0</v>
      </c>
      <c r="E168" s="52">
        <v>0</v>
      </c>
      <c r="F168" s="52">
        <v>0</v>
      </c>
      <c r="G168" s="52">
        <v>0</v>
      </c>
      <c r="H168" s="52">
        <v>0</v>
      </c>
      <c r="I168" s="52">
        <f t="shared" si="5"/>
        <v>0</v>
      </c>
    </row>
    <row r="169" spans="1:9" x14ac:dyDescent="0.25">
      <c r="A169" s="4">
        <v>41442</v>
      </c>
      <c r="B169" s="8" t="str">
        <f t="shared" si="6"/>
        <v>2013168</v>
      </c>
      <c r="C169" s="9">
        <v>2013168</v>
      </c>
      <c r="D169" s="52">
        <v>0</v>
      </c>
      <c r="E169" s="52">
        <v>0</v>
      </c>
      <c r="F169" s="52">
        <v>0</v>
      </c>
      <c r="G169" s="52">
        <v>0</v>
      </c>
      <c r="H169" s="52">
        <v>0</v>
      </c>
      <c r="I169" s="52">
        <f t="shared" si="5"/>
        <v>0</v>
      </c>
    </row>
    <row r="170" spans="1:9" x14ac:dyDescent="0.25">
      <c r="A170" s="4">
        <v>41443</v>
      </c>
      <c r="B170" s="8" t="str">
        <f t="shared" si="6"/>
        <v>2013169</v>
      </c>
      <c r="C170" s="9">
        <v>2013169</v>
      </c>
      <c r="D170" s="52">
        <v>0</v>
      </c>
      <c r="E170" s="52">
        <v>0</v>
      </c>
      <c r="F170" s="52">
        <v>0</v>
      </c>
      <c r="G170" s="52">
        <v>0</v>
      </c>
      <c r="H170" s="52">
        <v>0</v>
      </c>
      <c r="I170" s="52">
        <f t="shared" si="5"/>
        <v>0</v>
      </c>
    </row>
    <row r="171" spans="1:9" x14ac:dyDescent="0.25">
      <c r="A171" s="4">
        <v>41444</v>
      </c>
      <c r="B171" s="8" t="str">
        <f t="shared" si="6"/>
        <v>2013170</v>
      </c>
      <c r="C171" s="9">
        <v>2013170</v>
      </c>
      <c r="D171" s="52">
        <v>1</v>
      </c>
      <c r="E171" s="52">
        <v>0</v>
      </c>
      <c r="F171" s="52">
        <v>49.5</v>
      </c>
      <c r="G171" s="52">
        <v>0</v>
      </c>
      <c r="H171" s="52">
        <v>0.5</v>
      </c>
      <c r="I171" s="52">
        <f t="shared" si="5"/>
        <v>10.199999999999999</v>
      </c>
    </row>
    <row r="172" spans="1:9" x14ac:dyDescent="0.25">
      <c r="A172" s="4">
        <v>41445</v>
      </c>
      <c r="B172" s="8" t="str">
        <f t="shared" si="6"/>
        <v>2013171</v>
      </c>
      <c r="C172" s="9">
        <v>2013171</v>
      </c>
      <c r="D172" s="52">
        <v>0</v>
      </c>
      <c r="E172" s="52">
        <v>0</v>
      </c>
      <c r="F172" s="52">
        <v>0</v>
      </c>
      <c r="G172" s="52">
        <v>0</v>
      </c>
      <c r="H172" s="52">
        <v>0</v>
      </c>
      <c r="I172" s="52">
        <f t="shared" si="5"/>
        <v>0</v>
      </c>
    </row>
    <row r="173" spans="1:9" x14ac:dyDescent="0.25">
      <c r="A173" s="4">
        <v>41446</v>
      </c>
      <c r="B173" s="8" t="str">
        <f t="shared" si="6"/>
        <v>2013172</v>
      </c>
      <c r="C173" s="9">
        <v>2013172</v>
      </c>
      <c r="D173" s="52">
        <v>0</v>
      </c>
      <c r="E173" s="52">
        <v>0</v>
      </c>
      <c r="F173" s="52">
        <v>0</v>
      </c>
      <c r="G173" s="52">
        <v>0</v>
      </c>
      <c r="H173" s="52">
        <v>0</v>
      </c>
      <c r="I173" s="52">
        <f t="shared" si="5"/>
        <v>0</v>
      </c>
    </row>
    <row r="174" spans="1:9" x14ac:dyDescent="0.25">
      <c r="A174" s="4">
        <v>41447</v>
      </c>
      <c r="B174" s="8" t="str">
        <f t="shared" si="6"/>
        <v>2013173</v>
      </c>
      <c r="C174" s="9">
        <v>2013173</v>
      </c>
      <c r="D174" s="52">
        <v>0</v>
      </c>
      <c r="E174" s="52">
        <v>0</v>
      </c>
      <c r="F174" s="52">
        <v>0</v>
      </c>
      <c r="G174" s="52">
        <v>0</v>
      </c>
      <c r="H174" s="52">
        <v>0</v>
      </c>
      <c r="I174" s="52">
        <f t="shared" si="5"/>
        <v>0</v>
      </c>
    </row>
    <row r="175" spans="1:9" x14ac:dyDescent="0.25">
      <c r="A175" s="4">
        <v>41448</v>
      </c>
      <c r="B175" s="8" t="str">
        <f t="shared" si="6"/>
        <v>2013174</v>
      </c>
      <c r="C175" s="9">
        <v>2013174</v>
      </c>
      <c r="D175" s="52">
        <v>2</v>
      </c>
      <c r="E175" s="52">
        <v>3</v>
      </c>
      <c r="F175" s="52">
        <v>1.5</v>
      </c>
      <c r="G175" s="52">
        <v>4</v>
      </c>
      <c r="H175" s="52">
        <v>1.5</v>
      </c>
      <c r="I175" s="52">
        <f t="shared" si="5"/>
        <v>2.4</v>
      </c>
    </row>
    <row r="176" spans="1:9" x14ac:dyDescent="0.25">
      <c r="A176" s="4">
        <v>41449</v>
      </c>
      <c r="B176" s="8" t="str">
        <f t="shared" si="6"/>
        <v>2013175</v>
      </c>
      <c r="C176" s="9">
        <v>2013175</v>
      </c>
      <c r="D176" s="52">
        <v>0</v>
      </c>
      <c r="E176" s="52">
        <v>0.5</v>
      </c>
      <c r="F176" s="52">
        <v>0.5</v>
      </c>
      <c r="G176" s="52">
        <v>0</v>
      </c>
      <c r="H176" s="52">
        <v>0.5</v>
      </c>
      <c r="I176" s="52">
        <f t="shared" si="5"/>
        <v>0.3</v>
      </c>
    </row>
    <row r="177" spans="1:9" x14ac:dyDescent="0.25">
      <c r="A177" s="4">
        <v>41450</v>
      </c>
      <c r="B177" s="8" t="str">
        <f t="shared" si="6"/>
        <v>2013176</v>
      </c>
      <c r="C177" s="9">
        <v>2013176</v>
      </c>
      <c r="D177" s="52">
        <v>9.5</v>
      </c>
      <c r="E177" s="52">
        <v>15.5</v>
      </c>
      <c r="F177" s="52">
        <v>10</v>
      </c>
      <c r="G177" s="52">
        <v>0</v>
      </c>
      <c r="H177" s="52">
        <v>10.5</v>
      </c>
      <c r="I177" s="52">
        <f t="shared" si="5"/>
        <v>9.1</v>
      </c>
    </row>
    <row r="178" spans="1:9" x14ac:dyDescent="0.25">
      <c r="A178" s="4">
        <v>41451</v>
      </c>
      <c r="B178" s="8" t="str">
        <f t="shared" si="6"/>
        <v>2013177</v>
      </c>
      <c r="C178" s="9">
        <v>2013177</v>
      </c>
      <c r="D178" s="52">
        <v>0</v>
      </c>
      <c r="E178" s="52">
        <v>0</v>
      </c>
      <c r="F178" s="52">
        <v>0</v>
      </c>
      <c r="G178" s="52">
        <v>0</v>
      </c>
      <c r="H178" s="52">
        <v>0</v>
      </c>
      <c r="I178" s="52">
        <f t="shared" si="5"/>
        <v>0</v>
      </c>
    </row>
    <row r="179" spans="1:9" x14ac:dyDescent="0.25">
      <c r="A179" s="4">
        <v>41452</v>
      </c>
      <c r="B179" s="8" t="str">
        <f t="shared" si="6"/>
        <v>2013178</v>
      </c>
      <c r="C179" s="9">
        <v>2013178</v>
      </c>
      <c r="D179" s="52">
        <v>0</v>
      </c>
      <c r="E179" s="52">
        <v>0.5</v>
      </c>
      <c r="F179" s="52">
        <v>0</v>
      </c>
      <c r="G179" s="52">
        <v>0</v>
      </c>
      <c r="H179" s="52">
        <v>0.5</v>
      </c>
      <c r="I179" s="52">
        <f t="shared" si="5"/>
        <v>0.2</v>
      </c>
    </row>
    <row r="180" spans="1:9" x14ac:dyDescent="0.25">
      <c r="A180" s="4">
        <v>41453</v>
      </c>
      <c r="B180" s="8" t="str">
        <f t="shared" si="6"/>
        <v>2013179</v>
      </c>
      <c r="C180" s="9">
        <v>2013179</v>
      </c>
      <c r="D180" s="52">
        <v>0.5</v>
      </c>
      <c r="E180" s="52">
        <v>0</v>
      </c>
      <c r="F180" s="52">
        <v>0</v>
      </c>
      <c r="G180" s="52">
        <v>0</v>
      </c>
      <c r="H180" s="52">
        <v>0</v>
      </c>
      <c r="I180" s="52">
        <f t="shared" si="5"/>
        <v>0.1</v>
      </c>
    </row>
    <row r="181" spans="1:9" x14ac:dyDescent="0.25">
      <c r="A181" s="4">
        <v>41454</v>
      </c>
      <c r="B181" s="8" t="str">
        <f t="shared" si="6"/>
        <v>2013180</v>
      </c>
      <c r="C181" s="9">
        <v>2013180</v>
      </c>
      <c r="D181" s="52">
        <v>0</v>
      </c>
      <c r="E181" s="52">
        <v>0</v>
      </c>
      <c r="F181" s="52">
        <v>0</v>
      </c>
      <c r="G181" s="52">
        <v>0</v>
      </c>
      <c r="H181" s="52">
        <v>0</v>
      </c>
      <c r="I181" s="52">
        <f t="shared" si="5"/>
        <v>0</v>
      </c>
    </row>
    <row r="182" spans="1:9" x14ac:dyDescent="0.25">
      <c r="A182" s="4">
        <v>41455</v>
      </c>
      <c r="B182" s="8" t="str">
        <f t="shared" si="6"/>
        <v>2013181</v>
      </c>
      <c r="C182" s="9">
        <v>2013181</v>
      </c>
      <c r="D182" s="52">
        <v>0</v>
      </c>
      <c r="E182" s="52">
        <v>0</v>
      </c>
      <c r="F182" s="52">
        <v>0</v>
      </c>
      <c r="G182" s="52">
        <v>0</v>
      </c>
      <c r="H182" s="52">
        <v>0</v>
      </c>
      <c r="I182" s="52">
        <f t="shared" si="5"/>
        <v>0</v>
      </c>
    </row>
    <row r="183" spans="1:9" x14ac:dyDescent="0.25">
      <c r="A183" s="4">
        <v>41456</v>
      </c>
      <c r="B183" s="8" t="str">
        <f t="shared" si="6"/>
        <v>2013182</v>
      </c>
      <c r="C183" s="9">
        <v>2013182</v>
      </c>
      <c r="D183" s="52">
        <v>0</v>
      </c>
      <c r="E183" s="52">
        <v>0</v>
      </c>
      <c r="F183" s="52">
        <v>0</v>
      </c>
      <c r="G183" s="52">
        <v>0</v>
      </c>
      <c r="H183" s="52">
        <v>0</v>
      </c>
      <c r="I183" s="52">
        <f t="shared" si="5"/>
        <v>0</v>
      </c>
    </row>
    <row r="184" spans="1:9" x14ac:dyDescent="0.25">
      <c r="A184" s="4">
        <v>41457</v>
      </c>
      <c r="B184" s="8" t="str">
        <f t="shared" si="6"/>
        <v>2013183</v>
      </c>
      <c r="C184" s="9">
        <v>2013183</v>
      </c>
      <c r="D184" s="52">
        <v>0</v>
      </c>
      <c r="E184" s="52">
        <v>0</v>
      </c>
      <c r="F184" s="52">
        <v>0</v>
      </c>
      <c r="G184" s="52">
        <v>0</v>
      </c>
      <c r="H184" s="52">
        <v>0</v>
      </c>
      <c r="I184" s="52">
        <f t="shared" si="5"/>
        <v>0</v>
      </c>
    </row>
    <row r="185" spans="1:9" x14ac:dyDescent="0.25">
      <c r="A185" s="4">
        <v>41458</v>
      </c>
      <c r="B185" s="8" t="str">
        <f t="shared" si="6"/>
        <v>2013184</v>
      </c>
      <c r="C185" s="9">
        <v>2013184</v>
      </c>
      <c r="D185" s="52">
        <v>0</v>
      </c>
      <c r="E185" s="52">
        <v>0</v>
      </c>
      <c r="F185" s="52">
        <v>0</v>
      </c>
      <c r="G185" s="52">
        <v>0</v>
      </c>
      <c r="H185" s="52">
        <v>0</v>
      </c>
      <c r="I185" s="52">
        <f t="shared" si="5"/>
        <v>0</v>
      </c>
    </row>
    <row r="186" spans="1:9" x14ac:dyDescent="0.25">
      <c r="A186" s="4">
        <v>41459</v>
      </c>
      <c r="B186" s="8" t="str">
        <f t="shared" si="6"/>
        <v>2013185</v>
      </c>
      <c r="C186" s="9">
        <v>2013185</v>
      </c>
      <c r="D186" s="52">
        <v>0</v>
      </c>
      <c r="E186" s="52">
        <v>0</v>
      </c>
      <c r="F186" s="52">
        <v>0</v>
      </c>
      <c r="G186" s="52">
        <v>0</v>
      </c>
      <c r="H186" s="52">
        <v>0</v>
      </c>
      <c r="I186" s="52">
        <f t="shared" si="5"/>
        <v>0</v>
      </c>
    </row>
    <row r="187" spans="1:9" x14ac:dyDescent="0.25">
      <c r="A187" s="4">
        <v>41460</v>
      </c>
      <c r="B187" s="8" t="str">
        <f t="shared" si="6"/>
        <v>2013186</v>
      </c>
      <c r="C187" s="9">
        <v>2013186</v>
      </c>
      <c r="D187" s="52">
        <v>49.5</v>
      </c>
      <c r="E187" s="52">
        <v>40.5</v>
      </c>
      <c r="F187" s="52">
        <v>80.5</v>
      </c>
      <c r="G187" s="52">
        <v>91.5</v>
      </c>
      <c r="H187" s="52">
        <v>74</v>
      </c>
      <c r="I187" s="52">
        <f t="shared" si="5"/>
        <v>67.2</v>
      </c>
    </row>
    <row r="188" spans="1:9" x14ac:dyDescent="0.25">
      <c r="A188" s="4">
        <v>41461</v>
      </c>
      <c r="B188" s="8" t="str">
        <f t="shared" si="6"/>
        <v>2013187</v>
      </c>
      <c r="C188" s="9">
        <v>2013187</v>
      </c>
      <c r="D188" s="52">
        <v>4</v>
      </c>
      <c r="E188" s="52">
        <v>3</v>
      </c>
      <c r="F188" s="52">
        <v>17.5</v>
      </c>
      <c r="G188" s="52">
        <v>6</v>
      </c>
      <c r="H188" s="52">
        <v>7.5</v>
      </c>
      <c r="I188" s="52">
        <f t="shared" si="5"/>
        <v>7.6</v>
      </c>
    </row>
    <row r="189" spans="1:9" x14ac:dyDescent="0.25">
      <c r="A189" s="4">
        <v>41462</v>
      </c>
      <c r="B189" s="8" t="str">
        <f t="shared" si="6"/>
        <v>2013188</v>
      </c>
      <c r="C189" s="9">
        <v>2013188</v>
      </c>
      <c r="D189" s="52">
        <v>50.5</v>
      </c>
      <c r="E189" s="52">
        <v>35</v>
      </c>
      <c r="F189" s="52">
        <v>94</v>
      </c>
      <c r="G189" s="52">
        <v>55</v>
      </c>
      <c r="H189" s="52">
        <v>66</v>
      </c>
      <c r="I189" s="52">
        <f t="shared" si="5"/>
        <v>60.1</v>
      </c>
    </row>
    <row r="190" spans="1:9" x14ac:dyDescent="0.25">
      <c r="A190" s="4">
        <v>41463</v>
      </c>
      <c r="B190" s="8" t="str">
        <f t="shared" si="6"/>
        <v>2013189</v>
      </c>
      <c r="C190" s="9">
        <v>2013189</v>
      </c>
      <c r="D190" s="52">
        <v>0</v>
      </c>
      <c r="E190" s="52">
        <v>0</v>
      </c>
      <c r="F190" s="52">
        <v>0</v>
      </c>
      <c r="G190" s="52">
        <v>0</v>
      </c>
      <c r="H190" s="52">
        <v>0.5</v>
      </c>
      <c r="I190" s="52">
        <f t="shared" si="5"/>
        <v>0.1</v>
      </c>
    </row>
    <row r="191" spans="1:9" x14ac:dyDescent="0.25">
      <c r="A191" s="4">
        <v>41464</v>
      </c>
      <c r="B191" s="8" t="str">
        <f t="shared" si="6"/>
        <v>2013190</v>
      </c>
      <c r="C191" s="9">
        <v>2013190</v>
      </c>
      <c r="D191" s="52">
        <v>0</v>
      </c>
      <c r="E191" s="52">
        <v>0</v>
      </c>
      <c r="F191" s="52">
        <v>0</v>
      </c>
      <c r="G191" s="52">
        <v>0</v>
      </c>
      <c r="H191" s="52">
        <v>0</v>
      </c>
      <c r="I191" s="52">
        <f t="shared" si="5"/>
        <v>0</v>
      </c>
    </row>
    <row r="192" spans="1:9" x14ac:dyDescent="0.25">
      <c r="A192" s="4">
        <v>41465</v>
      </c>
      <c r="B192" s="8" t="str">
        <f t="shared" si="6"/>
        <v>2013191</v>
      </c>
      <c r="C192" s="9">
        <v>2013191</v>
      </c>
      <c r="D192" s="52">
        <v>0</v>
      </c>
      <c r="E192" s="52">
        <v>0</v>
      </c>
      <c r="F192" s="52">
        <v>0</v>
      </c>
      <c r="G192" s="52">
        <v>0</v>
      </c>
      <c r="H192" s="52">
        <v>0</v>
      </c>
      <c r="I192" s="52">
        <f t="shared" si="5"/>
        <v>0</v>
      </c>
    </row>
    <row r="193" spans="1:9" x14ac:dyDescent="0.25">
      <c r="A193" s="4">
        <v>41466</v>
      </c>
      <c r="B193" s="8" t="str">
        <f t="shared" si="6"/>
        <v>2013192</v>
      </c>
      <c r="C193" s="9">
        <v>2013192</v>
      </c>
      <c r="D193" s="52">
        <v>0</v>
      </c>
      <c r="E193" s="52">
        <v>0</v>
      </c>
      <c r="F193" s="52">
        <v>0</v>
      </c>
      <c r="G193" s="52">
        <v>0</v>
      </c>
      <c r="H193" s="52">
        <v>0</v>
      </c>
      <c r="I193" s="52">
        <f t="shared" si="5"/>
        <v>0</v>
      </c>
    </row>
    <row r="194" spans="1:9" x14ac:dyDescent="0.25">
      <c r="A194" s="4">
        <v>41467</v>
      </c>
      <c r="B194" s="8" t="str">
        <f t="shared" si="6"/>
        <v>2013193</v>
      </c>
      <c r="C194" s="9">
        <v>2013193</v>
      </c>
      <c r="D194" s="52">
        <v>0</v>
      </c>
      <c r="E194" s="52">
        <v>0</v>
      </c>
      <c r="F194" s="52">
        <v>0</v>
      </c>
      <c r="G194" s="52">
        <v>0</v>
      </c>
      <c r="H194" s="52">
        <v>0</v>
      </c>
      <c r="I194" s="52">
        <f t="shared" si="5"/>
        <v>0</v>
      </c>
    </row>
    <row r="195" spans="1:9" x14ac:dyDescent="0.25">
      <c r="A195" s="4">
        <v>41468</v>
      </c>
      <c r="B195" s="8" t="str">
        <f t="shared" si="6"/>
        <v>2013194</v>
      </c>
      <c r="C195" s="9">
        <v>2013194</v>
      </c>
      <c r="D195" s="52">
        <v>0</v>
      </c>
      <c r="E195" s="52">
        <v>0</v>
      </c>
      <c r="F195" s="52">
        <v>0</v>
      </c>
      <c r="G195" s="52">
        <v>0</v>
      </c>
      <c r="H195" s="52">
        <v>0</v>
      </c>
      <c r="I195" s="52">
        <f t="shared" ref="I195:I258" si="7">SUM(D195:H195)/5</f>
        <v>0</v>
      </c>
    </row>
    <row r="196" spans="1:9" x14ac:dyDescent="0.25">
      <c r="A196" s="4">
        <v>41469</v>
      </c>
      <c r="B196" s="8" t="str">
        <f t="shared" si="6"/>
        <v>2013195</v>
      </c>
      <c r="C196" s="9">
        <v>2013195</v>
      </c>
      <c r="D196" s="52">
        <v>0</v>
      </c>
      <c r="E196" s="52">
        <v>0</v>
      </c>
      <c r="F196" s="52">
        <v>0</v>
      </c>
      <c r="G196" s="52">
        <v>0</v>
      </c>
      <c r="H196" s="52">
        <v>0</v>
      </c>
      <c r="I196" s="52">
        <f t="shared" si="7"/>
        <v>0</v>
      </c>
    </row>
    <row r="197" spans="1:9" x14ac:dyDescent="0.25">
      <c r="A197" s="4">
        <v>41470</v>
      </c>
      <c r="B197" s="8" t="str">
        <f t="shared" si="6"/>
        <v>2013196</v>
      </c>
      <c r="C197" s="9">
        <v>2013196</v>
      </c>
      <c r="D197" s="52">
        <v>0</v>
      </c>
      <c r="E197" s="52">
        <v>0</v>
      </c>
      <c r="F197" s="52">
        <v>0.5</v>
      </c>
      <c r="G197" s="52">
        <v>0</v>
      </c>
      <c r="H197" s="52">
        <v>0.5</v>
      </c>
      <c r="I197" s="52">
        <f t="shared" si="7"/>
        <v>0.2</v>
      </c>
    </row>
    <row r="198" spans="1:9" x14ac:dyDescent="0.25">
      <c r="A198" s="4">
        <v>41471</v>
      </c>
      <c r="B198" s="8" t="str">
        <f t="shared" si="6"/>
        <v>2013197</v>
      </c>
      <c r="C198" s="9">
        <v>2013197</v>
      </c>
      <c r="D198" s="52">
        <v>0</v>
      </c>
      <c r="E198" s="52">
        <v>2</v>
      </c>
      <c r="F198" s="52">
        <v>2.5</v>
      </c>
      <c r="G198" s="52">
        <v>0</v>
      </c>
      <c r="H198" s="52">
        <v>1.5</v>
      </c>
      <c r="I198" s="52">
        <f t="shared" si="7"/>
        <v>1.2</v>
      </c>
    </row>
    <row r="199" spans="1:9" x14ac:dyDescent="0.25">
      <c r="A199" s="4">
        <v>41472</v>
      </c>
      <c r="B199" s="8" t="str">
        <f t="shared" si="6"/>
        <v>2013198</v>
      </c>
      <c r="C199" s="9">
        <v>2013198</v>
      </c>
      <c r="D199" s="52">
        <v>0</v>
      </c>
      <c r="E199" s="52">
        <v>0</v>
      </c>
      <c r="F199" s="52">
        <v>0</v>
      </c>
      <c r="G199" s="52">
        <v>0</v>
      </c>
      <c r="H199" s="52">
        <v>0</v>
      </c>
      <c r="I199" s="52">
        <f t="shared" si="7"/>
        <v>0</v>
      </c>
    </row>
    <row r="200" spans="1:9" x14ac:dyDescent="0.25">
      <c r="A200" s="4">
        <v>41473</v>
      </c>
      <c r="B200" s="8" t="str">
        <f t="shared" si="6"/>
        <v>2013199</v>
      </c>
      <c r="C200" s="9">
        <v>2013199</v>
      </c>
      <c r="D200" s="52">
        <v>0</v>
      </c>
      <c r="E200" s="52">
        <v>0</v>
      </c>
      <c r="F200" s="52">
        <v>0</v>
      </c>
      <c r="G200" s="52">
        <v>0</v>
      </c>
      <c r="H200" s="52">
        <v>0</v>
      </c>
      <c r="I200" s="52">
        <f t="shared" si="7"/>
        <v>0</v>
      </c>
    </row>
    <row r="201" spans="1:9" x14ac:dyDescent="0.25">
      <c r="A201" s="4">
        <v>41474</v>
      </c>
      <c r="B201" s="8" t="str">
        <f t="shared" si="6"/>
        <v>2013200</v>
      </c>
      <c r="C201" s="9">
        <v>2013200</v>
      </c>
      <c r="D201" s="52">
        <v>0</v>
      </c>
      <c r="E201" s="52">
        <v>0</v>
      </c>
      <c r="F201" s="52">
        <v>0</v>
      </c>
      <c r="G201" s="52">
        <v>0</v>
      </c>
      <c r="H201" s="52">
        <v>0</v>
      </c>
      <c r="I201" s="52">
        <f t="shared" si="7"/>
        <v>0</v>
      </c>
    </row>
    <row r="202" spans="1:9" x14ac:dyDescent="0.25">
      <c r="A202" s="4">
        <v>41475</v>
      </c>
      <c r="B202" s="8" t="str">
        <f t="shared" si="6"/>
        <v>2013201</v>
      </c>
      <c r="C202" s="9">
        <v>2013201</v>
      </c>
      <c r="D202" s="52">
        <v>25</v>
      </c>
      <c r="E202" s="52">
        <v>11</v>
      </c>
      <c r="F202" s="52">
        <v>59</v>
      </c>
      <c r="G202" s="52">
        <v>25.5</v>
      </c>
      <c r="H202" s="52">
        <v>75.5</v>
      </c>
      <c r="I202" s="52">
        <f t="shared" si="7"/>
        <v>39.200000000000003</v>
      </c>
    </row>
    <row r="203" spans="1:9" x14ac:dyDescent="0.25">
      <c r="A203" s="4">
        <v>41476</v>
      </c>
      <c r="B203" s="8" t="str">
        <f t="shared" si="6"/>
        <v>2013202</v>
      </c>
      <c r="C203" s="9">
        <v>2013202</v>
      </c>
      <c r="D203" s="52">
        <v>2</v>
      </c>
      <c r="E203" s="52">
        <v>22</v>
      </c>
      <c r="F203" s="52">
        <v>21</v>
      </c>
      <c r="G203" s="52">
        <v>5.5</v>
      </c>
      <c r="H203" s="52">
        <v>67</v>
      </c>
      <c r="I203" s="52">
        <f t="shared" si="7"/>
        <v>23.5</v>
      </c>
    </row>
    <row r="204" spans="1:9" x14ac:dyDescent="0.25">
      <c r="A204" s="4">
        <v>41477</v>
      </c>
      <c r="B204" s="8" t="str">
        <f t="shared" si="6"/>
        <v>2013203</v>
      </c>
      <c r="C204" s="9">
        <v>2013203</v>
      </c>
      <c r="D204" s="52">
        <v>11.5</v>
      </c>
      <c r="E204" s="52">
        <v>8</v>
      </c>
      <c r="F204" s="52">
        <v>2</v>
      </c>
      <c r="G204" s="52">
        <v>7</v>
      </c>
      <c r="H204" s="52">
        <v>4</v>
      </c>
      <c r="I204" s="52">
        <f t="shared" si="7"/>
        <v>6.5</v>
      </c>
    </row>
    <row r="205" spans="1:9" x14ac:dyDescent="0.25">
      <c r="A205" s="4">
        <v>41478</v>
      </c>
      <c r="B205" s="8" t="str">
        <f t="shared" si="6"/>
        <v>2013204</v>
      </c>
      <c r="C205" s="9">
        <v>2013204</v>
      </c>
      <c r="D205" s="52">
        <v>0</v>
      </c>
      <c r="E205" s="52">
        <v>0</v>
      </c>
      <c r="F205" s="52">
        <v>0</v>
      </c>
      <c r="G205" s="52">
        <v>0.5</v>
      </c>
      <c r="H205" s="52">
        <v>0</v>
      </c>
      <c r="I205" s="52">
        <f t="shared" si="7"/>
        <v>0.1</v>
      </c>
    </row>
    <row r="206" spans="1:9" x14ac:dyDescent="0.25">
      <c r="A206" s="4">
        <v>41479</v>
      </c>
      <c r="B206" s="8" t="str">
        <f t="shared" si="6"/>
        <v>2013205</v>
      </c>
      <c r="C206" s="9">
        <v>2013205</v>
      </c>
      <c r="D206" s="52">
        <v>0</v>
      </c>
      <c r="E206" s="52">
        <v>0</v>
      </c>
      <c r="F206" s="52">
        <v>0</v>
      </c>
      <c r="G206" s="52">
        <v>0</v>
      </c>
      <c r="H206" s="52">
        <v>0</v>
      </c>
      <c r="I206" s="52">
        <f t="shared" si="7"/>
        <v>0</v>
      </c>
    </row>
    <row r="207" spans="1:9" x14ac:dyDescent="0.25">
      <c r="A207" s="4">
        <v>41480</v>
      </c>
      <c r="B207" s="8" t="str">
        <f t="shared" si="6"/>
        <v>2013206</v>
      </c>
      <c r="C207" s="9">
        <v>2013206</v>
      </c>
      <c r="D207" s="52">
        <v>0</v>
      </c>
      <c r="E207" s="52">
        <v>0</v>
      </c>
      <c r="F207" s="52">
        <v>0</v>
      </c>
      <c r="G207" s="52">
        <v>0</v>
      </c>
      <c r="H207" s="52">
        <v>0</v>
      </c>
      <c r="I207" s="52">
        <f t="shared" si="7"/>
        <v>0</v>
      </c>
    </row>
    <row r="208" spans="1:9" x14ac:dyDescent="0.25">
      <c r="A208" s="4">
        <v>41481</v>
      </c>
      <c r="B208" s="8" t="str">
        <f t="shared" si="6"/>
        <v>2013207</v>
      </c>
      <c r="C208" s="9">
        <v>2013207</v>
      </c>
      <c r="D208" s="52">
        <v>0</v>
      </c>
      <c r="E208" s="52">
        <v>0</v>
      </c>
      <c r="F208" s="52">
        <v>0</v>
      </c>
      <c r="G208" s="52">
        <v>0</v>
      </c>
      <c r="H208" s="52">
        <v>0</v>
      </c>
      <c r="I208" s="52">
        <f t="shared" si="7"/>
        <v>0</v>
      </c>
    </row>
    <row r="209" spans="1:9" x14ac:dyDescent="0.25">
      <c r="A209" s="4">
        <v>41482</v>
      </c>
      <c r="B209" s="8" t="str">
        <f t="shared" si="6"/>
        <v>2013208</v>
      </c>
      <c r="C209" s="9">
        <v>2013208</v>
      </c>
      <c r="D209" s="52">
        <v>0</v>
      </c>
      <c r="E209" s="52">
        <v>0</v>
      </c>
      <c r="F209" s="52">
        <v>0</v>
      </c>
      <c r="G209" s="52">
        <v>0</v>
      </c>
      <c r="H209" s="52">
        <v>0</v>
      </c>
      <c r="I209" s="52">
        <f t="shared" si="7"/>
        <v>0</v>
      </c>
    </row>
    <row r="210" spans="1:9" x14ac:dyDescent="0.25">
      <c r="A210" s="4">
        <v>41483</v>
      </c>
      <c r="B210" s="8" t="str">
        <f t="shared" si="6"/>
        <v>2013209</v>
      </c>
      <c r="C210" s="9">
        <v>2013209</v>
      </c>
      <c r="D210" s="52">
        <v>0</v>
      </c>
      <c r="E210" s="52">
        <v>0</v>
      </c>
      <c r="F210" s="52">
        <v>0</v>
      </c>
      <c r="G210" s="52">
        <v>0</v>
      </c>
      <c r="H210" s="52">
        <v>0</v>
      </c>
      <c r="I210" s="52">
        <f t="shared" si="7"/>
        <v>0</v>
      </c>
    </row>
    <row r="211" spans="1:9" x14ac:dyDescent="0.25">
      <c r="A211" s="4">
        <v>41484</v>
      </c>
      <c r="B211" s="8" t="str">
        <f t="shared" si="6"/>
        <v>2013210</v>
      </c>
      <c r="C211" s="9">
        <v>2013210</v>
      </c>
      <c r="D211" s="52">
        <v>0</v>
      </c>
      <c r="E211" s="52">
        <v>0</v>
      </c>
      <c r="F211" s="52">
        <v>0</v>
      </c>
      <c r="G211" s="52">
        <v>0.5</v>
      </c>
      <c r="H211" s="52">
        <v>0</v>
      </c>
      <c r="I211" s="52">
        <f t="shared" si="7"/>
        <v>0.1</v>
      </c>
    </row>
    <row r="212" spans="1:9" x14ac:dyDescent="0.25">
      <c r="A212" s="4">
        <v>41485</v>
      </c>
      <c r="B212" s="8" t="str">
        <f t="shared" si="6"/>
        <v>2013211</v>
      </c>
      <c r="C212" s="9">
        <v>2013211</v>
      </c>
      <c r="D212" s="52">
        <v>6</v>
      </c>
      <c r="E212" s="52">
        <v>6</v>
      </c>
      <c r="F212" s="52">
        <v>0</v>
      </c>
      <c r="G212" s="52">
        <v>28</v>
      </c>
      <c r="H212" s="52">
        <v>18</v>
      </c>
      <c r="I212" s="52">
        <f t="shared" si="7"/>
        <v>11.6</v>
      </c>
    </row>
    <row r="213" spans="1:9" x14ac:dyDescent="0.25">
      <c r="A213" s="4">
        <v>41486</v>
      </c>
      <c r="B213" s="8" t="str">
        <f t="shared" si="6"/>
        <v>2013212</v>
      </c>
      <c r="C213" s="9">
        <v>2013212</v>
      </c>
      <c r="D213" s="52">
        <v>0</v>
      </c>
      <c r="E213" s="52">
        <v>0</v>
      </c>
      <c r="F213" s="52">
        <v>2</v>
      </c>
      <c r="G213" s="52">
        <v>0</v>
      </c>
      <c r="H213" s="52">
        <v>0</v>
      </c>
      <c r="I213" s="52">
        <f t="shared" si="7"/>
        <v>0.4</v>
      </c>
    </row>
    <row r="214" spans="1:9" x14ac:dyDescent="0.25">
      <c r="A214" s="4">
        <v>41487</v>
      </c>
      <c r="B214" s="8" t="str">
        <f t="shared" si="6"/>
        <v>2013213</v>
      </c>
      <c r="C214" s="9">
        <v>2013213</v>
      </c>
      <c r="D214" s="52">
        <v>0</v>
      </c>
      <c r="E214" s="52">
        <v>0.5</v>
      </c>
      <c r="F214" s="52">
        <v>27.5</v>
      </c>
      <c r="G214" s="52">
        <v>2</v>
      </c>
      <c r="H214" s="52">
        <v>13</v>
      </c>
      <c r="I214" s="52">
        <f t="shared" si="7"/>
        <v>8.6</v>
      </c>
    </row>
    <row r="215" spans="1:9" x14ac:dyDescent="0.25">
      <c r="A215" s="4">
        <v>41488</v>
      </c>
      <c r="B215" s="8" t="str">
        <f t="shared" si="6"/>
        <v>2013214</v>
      </c>
      <c r="C215" s="9">
        <v>2013214</v>
      </c>
      <c r="D215" s="52">
        <v>0</v>
      </c>
      <c r="E215" s="52">
        <v>0</v>
      </c>
      <c r="F215" s="52">
        <v>0</v>
      </c>
      <c r="G215" s="52">
        <v>0</v>
      </c>
      <c r="H215" s="52">
        <v>0</v>
      </c>
      <c r="I215" s="52">
        <f t="shared" si="7"/>
        <v>0</v>
      </c>
    </row>
    <row r="216" spans="1:9" x14ac:dyDescent="0.25">
      <c r="A216" s="4">
        <v>41489</v>
      </c>
      <c r="B216" s="8" t="str">
        <f t="shared" si="6"/>
        <v>2013215</v>
      </c>
      <c r="C216" s="9">
        <v>2013215</v>
      </c>
      <c r="D216" s="52">
        <v>0</v>
      </c>
      <c r="E216" s="52">
        <v>0</v>
      </c>
      <c r="F216" s="52">
        <v>0</v>
      </c>
      <c r="G216" s="52">
        <v>0</v>
      </c>
      <c r="H216" s="52">
        <v>5.5</v>
      </c>
      <c r="I216" s="52">
        <f t="shared" si="7"/>
        <v>1.1000000000000001</v>
      </c>
    </row>
    <row r="217" spans="1:9" x14ac:dyDescent="0.25">
      <c r="A217" s="4">
        <v>41490</v>
      </c>
      <c r="B217" s="8" t="str">
        <f t="shared" si="6"/>
        <v>2013216</v>
      </c>
      <c r="C217" s="9">
        <v>2013216</v>
      </c>
      <c r="D217" s="52">
        <v>0</v>
      </c>
      <c r="E217" s="52">
        <v>0.5</v>
      </c>
      <c r="F217" s="52">
        <v>0</v>
      </c>
      <c r="G217" s="52">
        <v>0</v>
      </c>
      <c r="H217" s="52">
        <v>0</v>
      </c>
      <c r="I217" s="52">
        <f t="shared" si="7"/>
        <v>0.1</v>
      </c>
    </row>
    <row r="218" spans="1:9" x14ac:dyDescent="0.25">
      <c r="A218" s="4">
        <v>41491</v>
      </c>
      <c r="B218" s="8" t="str">
        <f t="shared" si="6"/>
        <v>2013217</v>
      </c>
      <c r="C218" s="9">
        <v>2013217</v>
      </c>
      <c r="D218" s="52">
        <v>0</v>
      </c>
      <c r="E218" s="52">
        <v>0</v>
      </c>
      <c r="F218" s="52">
        <v>0</v>
      </c>
      <c r="G218" s="52">
        <v>0</v>
      </c>
      <c r="H218" s="52">
        <v>0</v>
      </c>
      <c r="I218" s="52">
        <f t="shared" si="7"/>
        <v>0</v>
      </c>
    </row>
    <row r="219" spans="1:9" x14ac:dyDescent="0.25">
      <c r="A219" s="4">
        <v>41492</v>
      </c>
      <c r="B219" s="8" t="str">
        <f t="shared" si="6"/>
        <v>2013218</v>
      </c>
      <c r="C219" s="9">
        <v>2013218</v>
      </c>
      <c r="D219" s="52">
        <v>0</v>
      </c>
      <c r="E219" s="52">
        <v>0</v>
      </c>
      <c r="F219" s="52">
        <v>0</v>
      </c>
      <c r="G219" s="52">
        <v>0</v>
      </c>
      <c r="H219" s="52">
        <v>0</v>
      </c>
      <c r="I219" s="52">
        <f t="shared" si="7"/>
        <v>0</v>
      </c>
    </row>
    <row r="220" spans="1:9" x14ac:dyDescent="0.25">
      <c r="A220" s="4">
        <v>41493</v>
      </c>
      <c r="B220" s="8" t="str">
        <f t="shared" si="6"/>
        <v>2013219</v>
      </c>
      <c r="C220" s="9">
        <v>2013219</v>
      </c>
      <c r="D220" s="52">
        <v>0</v>
      </c>
      <c r="E220" s="52">
        <v>0</v>
      </c>
      <c r="F220" s="52">
        <v>0</v>
      </c>
      <c r="G220" s="52">
        <v>0</v>
      </c>
      <c r="H220" s="52">
        <v>0</v>
      </c>
      <c r="I220" s="52">
        <f t="shared" si="7"/>
        <v>0</v>
      </c>
    </row>
    <row r="221" spans="1:9" x14ac:dyDescent="0.25">
      <c r="A221" s="4">
        <v>41494</v>
      </c>
      <c r="B221" s="8" t="str">
        <f t="shared" si="6"/>
        <v>2013220</v>
      </c>
      <c r="C221" s="9">
        <v>2013220</v>
      </c>
      <c r="D221" s="52">
        <v>0</v>
      </c>
      <c r="E221" s="52">
        <v>0</v>
      </c>
      <c r="F221" s="52">
        <v>0</v>
      </c>
      <c r="G221" s="52">
        <v>0</v>
      </c>
      <c r="H221" s="52">
        <v>0</v>
      </c>
      <c r="I221" s="52">
        <f t="shared" si="7"/>
        <v>0</v>
      </c>
    </row>
    <row r="222" spans="1:9" x14ac:dyDescent="0.25">
      <c r="A222" s="4">
        <v>41495</v>
      </c>
      <c r="B222" s="8" t="str">
        <f t="shared" si="6"/>
        <v>2013221</v>
      </c>
      <c r="C222" s="9">
        <v>2013221</v>
      </c>
      <c r="D222" s="52">
        <v>0</v>
      </c>
      <c r="E222" s="52">
        <v>0</v>
      </c>
      <c r="F222" s="52">
        <v>0</v>
      </c>
      <c r="G222" s="52">
        <v>0</v>
      </c>
      <c r="H222" s="52">
        <v>0</v>
      </c>
      <c r="I222" s="52">
        <f t="shared" si="7"/>
        <v>0</v>
      </c>
    </row>
    <row r="223" spans="1:9" x14ac:dyDescent="0.25">
      <c r="A223" s="4">
        <v>41496</v>
      </c>
      <c r="B223" s="8" t="str">
        <f t="shared" si="6"/>
        <v>2013222</v>
      </c>
      <c r="C223" s="9">
        <v>2013222</v>
      </c>
      <c r="D223" s="52">
        <v>0</v>
      </c>
      <c r="E223" s="52">
        <v>0</v>
      </c>
      <c r="F223" s="52">
        <v>0</v>
      </c>
      <c r="G223" s="52">
        <v>0</v>
      </c>
      <c r="H223" s="52">
        <v>0</v>
      </c>
      <c r="I223" s="52">
        <f t="shared" si="7"/>
        <v>0</v>
      </c>
    </row>
    <row r="224" spans="1:9" x14ac:dyDescent="0.25">
      <c r="A224" s="4">
        <v>41497</v>
      </c>
      <c r="B224" s="8" t="str">
        <f t="shared" si="6"/>
        <v>2013223</v>
      </c>
      <c r="C224" s="9">
        <v>2013223</v>
      </c>
      <c r="D224" s="52">
        <v>0</v>
      </c>
      <c r="E224" s="52">
        <v>0</v>
      </c>
      <c r="F224" s="52">
        <v>0</v>
      </c>
      <c r="G224" s="52">
        <v>0</v>
      </c>
      <c r="H224" s="52">
        <v>0</v>
      </c>
      <c r="I224" s="52">
        <f t="shared" si="7"/>
        <v>0</v>
      </c>
    </row>
    <row r="225" spans="1:9" x14ac:dyDescent="0.25">
      <c r="A225" s="4">
        <v>41498</v>
      </c>
      <c r="B225" s="8" t="str">
        <f t="shared" si="6"/>
        <v>2013224</v>
      </c>
      <c r="C225" s="9">
        <v>2013224</v>
      </c>
      <c r="D225" s="52">
        <v>0</v>
      </c>
      <c r="E225" s="52">
        <v>0</v>
      </c>
      <c r="F225" s="52">
        <v>0</v>
      </c>
      <c r="G225" s="52">
        <v>0</v>
      </c>
      <c r="H225" s="52">
        <v>0</v>
      </c>
      <c r="I225" s="52">
        <f t="shared" si="7"/>
        <v>0</v>
      </c>
    </row>
    <row r="226" spans="1:9" x14ac:dyDescent="0.25">
      <c r="A226" s="4">
        <v>41499</v>
      </c>
      <c r="B226" s="8" t="str">
        <f t="shared" si="6"/>
        <v>2013225</v>
      </c>
      <c r="C226" s="9">
        <v>2013225</v>
      </c>
      <c r="D226" s="52">
        <v>0</v>
      </c>
      <c r="E226" s="52">
        <v>0</v>
      </c>
      <c r="F226" s="52">
        <v>1</v>
      </c>
      <c r="G226" s="52">
        <v>0</v>
      </c>
      <c r="H226" s="52">
        <v>0</v>
      </c>
      <c r="I226" s="52">
        <f t="shared" si="7"/>
        <v>0.2</v>
      </c>
    </row>
    <row r="227" spans="1:9" x14ac:dyDescent="0.25">
      <c r="A227" s="4">
        <v>41500</v>
      </c>
      <c r="B227" s="8" t="str">
        <f t="shared" si="6"/>
        <v>2013226</v>
      </c>
      <c r="C227" s="9">
        <v>2013226</v>
      </c>
      <c r="D227" s="52">
        <v>0</v>
      </c>
      <c r="E227" s="52">
        <v>0</v>
      </c>
      <c r="F227" s="52">
        <v>0</v>
      </c>
      <c r="G227" s="52">
        <v>0</v>
      </c>
      <c r="H227" s="52">
        <v>0</v>
      </c>
      <c r="I227" s="52">
        <f t="shared" si="7"/>
        <v>0</v>
      </c>
    </row>
    <row r="228" spans="1:9" x14ac:dyDescent="0.25">
      <c r="A228" s="4">
        <v>41501</v>
      </c>
      <c r="B228" s="8" t="str">
        <f t="shared" si="6"/>
        <v>2013227</v>
      </c>
      <c r="C228" s="9">
        <v>2013227</v>
      </c>
      <c r="D228" s="52">
        <v>0</v>
      </c>
      <c r="E228" s="52">
        <v>0</v>
      </c>
      <c r="F228" s="52">
        <v>0</v>
      </c>
      <c r="G228" s="52">
        <v>0</v>
      </c>
      <c r="H228" s="52">
        <v>0</v>
      </c>
      <c r="I228" s="52">
        <f t="shared" si="7"/>
        <v>0</v>
      </c>
    </row>
    <row r="229" spans="1:9" x14ac:dyDescent="0.25">
      <c r="A229" s="4">
        <v>41502</v>
      </c>
      <c r="B229" s="8" t="str">
        <f t="shared" si="6"/>
        <v>2013228</v>
      </c>
      <c r="C229" s="9">
        <v>2013228</v>
      </c>
      <c r="D229" s="52">
        <v>0</v>
      </c>
      <c r="E229" s="52">
        <v>0</v>
      </c>
      <c r="F229" s="52">
        <v>0</v>
      </c>
      <c r="G229" s="52">
        <v>0</v>
      </c>
      <c r="H229" s="52">
        <v>0</v>
      </c>
      <c r="I229" s="52">
        <f t="shared" si="7"/>
        <v>0</v>
      </c>
    </row>
    <row r="230" spans="1:9" x14ac:dyDescent="0.25">
      <c r="A230" s="4">
        <v>41503</v>
      </c>
      <c r="B230" s="8" t="str">
        <f t="shared" si="6"/>
        <v>2013229</v>
      </c>
      <c r="C230" s="9">
        <v>2013229</v>
      </c>
      <c r="D230" s="52">
        <v>0</v>
      </c>
      <c r="E230" s="52">
        <v>0</v>
      </c>
      <c r="F230" s="52">
        <v>0</v>
      </c>
      <c r="G230" s="52">
        <v>0</v>
      </c>
      <c r="H230" s="52">
        <v>0</v>
      </c>
      <c r="I230" s="52">
        <f t="shared" si="7"/>
        <v>0</v>
      </c>
    </row>
    <row r="231" spans="1:9" x14ac:dyDescent="0.25">
      <c r="A231" s="4">
        <v>41504</v>
      </c>
      <c r="B231" s="8" t="str">
        <f t="shared" si="6"/>
        <v>2013230</v>
      </c>
      <c r="C231" s="9">
        <v>2013230</v>
      </c>
      <c r="D231" s="52">
        <v>0.5</v>
      </c>
      <c r="E231" s="52">
        <v>0</v>
      </c>
      <c r="F231" s="52">
        <v>23.5</v>
      </c>
      <c r="G231" s="52">
        <v>0</v>
      </c>
      <c r="H231" s="52">
        <v>0</v>
      </c>
      <c r="I231" s="52">
        <f t="shared" si="7"/>
        <v>4.8</v>
      </c>
    </row>
    <row r="232" spans="1:9" x14ac:dyDescent="0.25">
      <c r="A232" s="4">
        <v>41505</v>
      </c>
      <c r="B232" s="8" t="str">
        <f t="shared" ref="B232:B295" si="8">(YEAR(A232)&amp;TEXT(A232-DATE(YEAR(A232),1,0),"000"))</f>
        <v>2013231</v>
      </c>
      <c r="C232" s="9">
        <v>2013231</v>
      </c>
      <c r="D232" s="52">
        <v>0</v>
      </c>
      <c r="E232" s="52">
        <v>1.5</v>
      </c>
      <c r="F232" s="52">
        <v>4</v>
      </c>
      <c r="G232" s="52">
        <v>2</v>
      </c>
      <c r="H232" s="52">
        <v>2</v>
      </c>
      <c r="I232" s="52">
        <f t="shared" si="7"/>
        <v>1.9</v>
      </c>
    </row>
    <row r="233" spans="1:9" x14ac:dyDescent="0.25">
      <c r="A233" s="4">
        <v>41506</v>
      </c>
      <c r="B233" s="8" t="str">
        <f t="shared" si="8"/>
        <v>2013232</v>
      </c>
      <c r="C233" s="9">
        <v>2013232</v>
      </c>
      <c r="D233" s="52">
        <v>6.5</v>
      </c>
      <c r="E233" s="52">
        <v>1</v>
      </c>
      <c r="F233" s="52">
        <v>0</v>
      </c>
      <c r="G233" s="52">
        <v>0.5</v>
      </c>
      <c r="H233" s="52">
        <v>5.5</v>
      </c>
      <c r="I233" s="52">
        <f t="shared" si="7"/>
        <v>2.7</v>
      </c>
    </row>
    <row r="234" spans="1:9" x14ac:dyDescent="0.25">
      <c r="A234" s="4">
        <v>41507</v>
      </c>
      <c r="B234" s="8" t="str">
        <f t="shared" si="8"/>
        <v>2013233</v>
      </c>
      <c r="C234" s="9">
        <v>2013233</v>
      </c>
      <c r="D234" s="52">
        <v>0</v>
      </c>
      <c r="E234" s="52">
        <v>0</v>
      </c>
      <c r="F234" s="52">
        <v>0</v>
      </c>
      <c r="G234" s="52">
        <v>0</v>
      </c>
      <c r="H234" s="52">
        <v>0</v>
      </c>
      <c r="I234" s="52">
        <f t="shared" si="7"/>
        <v>0</v>
      </c>
    </row>
    <row r="235" spans="1:9" x14ac:dyDescent="0.25">
      <c r="A235" s="4">
        <v>41508</v>
      </c>
      <c r="B235" s="8" t="str">
        <f t="shared" si="8"/>
        <v>2013234</v>
      </c>
      <c r="C235" s="9">
        <v>2013234</v>
      </c>
      <c r="D235" s="52">
        <v>3</v>
      </c>
      <c r="E235" s="52">
        <v>3</v>
      </c>
      <c r="F235" s="52">
        <v>2</v>
      </c>
      <c r="G235" s="52">
        <v>3</v>
      </c>
      <c r="H235" s="52">
        <v>2.5</v>
      </c>
      <c r="I235" s="52">
        <f t="shared" si="7"/>
        <v>2.7</v>
      </c>
    </row>
    <row r="236" spans="1:9" x14ac:dyDescent="0.25">
      <c r="A236" s="4">
        <v>41509</v>
      </c>
      <c r="B236" s="8" t="str">
        <f t="shared" si="8"/>
        <v>2013235</v>
      </c>
      <c r="C236" s="9">
        <v>2013235</v>
      </c>
      <c r="D236" s="52">
        <v>0.5</v>
      </c>
      <c r="E236" s="52">
        <v>1</v>
      </c>
      <c r="F236" s="52">
        <v>3</v>
      </c>
      <c r="G236" s="52">
        <v>0.5</v>
      </c>
      <c r="H236" s="52">
        <v>0.5</v>
      </c>
      <c r="I236" s="52">
        <f t="shared" si="7"/>
        <v>1.1000000000000001</v>
      </c>
    </row>
    <row r="237" spans="1:9" x14ac:dyDescent="0.25">
      <c r="A237" s="4">
        <v>41510</v>
      </c>
      <c r="B237" s="8" t="str">
        <f t="shared" si="8"/>
        <v>2013236</v>
      </c>
      <c r="C237" s="9">
        <v>2013236</v>
      </c>
      <c r="D237" s="52">
        <v>5.5</v>
      </c>
      <c r="E237" s="52">
        <v>1.5</v>
      </c>
      <c r="F237" s="52">
        <v>12.5</v>
      </c>
      <c r="G237" s="52">
        <v>6</v>
      </c>
      <c r="H237" s="52">
        <v>54</v>
      </c>
      <c r="I237" s="52">
        <f t="shared" si="7"/>
        <v>15.9</v>
      </c>
    </row>
    <row r="238" spans="1:9" x14ac:dyDescent="0.25">
      <c r="A238" s="4">
        <v>41511</v>
      </c>
      <c r="B238" s="8" t="str">
        <f t="shared" si="8"/>
        <v>2013237</v>
      </c>
      <c r="C238" s="9">
        <v>2013237</v>
      </c>
      <c r="D238" s="52">
        <v>1.5</v>
      </c>
      <c r="E238" s="52">
        <v>3.5</v>
      </c>
      <c r="F238" s="52">
        <v>5</v>
      </c>
      <c r="G238" s="52">
        <v>4.5</v>
      </c>
      <c r="H238" s="52">
        <v>5</v>
      </c>
      <c r="I238" s="52">
        <f t="shared" si="7"/>
        <v>3.9</v>
      </c>
    </row>
    <row r="239" spans="1:9" x14ac:dyDescent="0.25">
      <c r="A239" s="4">
        <v>41512</v>
      </c>
      <c r="B239" s="8" t="str">
        <f t="shared" si="8"/>
        <v>2013238</v>
      </c>
      <c r="C239" s="9">
        <v>2013238</v>
      </c>
      <c r="D239" s="52">
        <v>21.5</v>
      </c>
      <c r="E239" s="52">
        <v>16.5</v>
      </c>
      <c r="F239" s="52">
        <v>13.5</v>
      </c>
      <c r="G239" s="52">
        <v>31</v>
      </c>
      <c r="H239" s="52">
        <v>41</v>
      </c>
      <c r="I239" s="52">
        <f t="shared" si="7"/>
        <v>24.7</v>
      </c>
    </row>
    <row r="240" spans="1:9" x14ac:dyDescent="0.25">
      <c r="A240" s="4">
        <v>41513</v>
      </c>
      <c r="B240" s="8" t="str">
        <f t="shared" si="8"/>
        <v>2013239</v>
      </c>
      <c r="C240" s="9">
        <v>2013239</v>
      </c>
      <c r="D240" s="52">
        <v>0</v>
      </c>
      <c r="E240" s="52">
        <v>0</v>
      </c>
      <c r="F240" s="52">
        <v>0</v>
      </c>
      <c r="G240" s="52">
        <v>0</v>
      </c>
      <c r="H240" s="52">
        <v>0</v>
      </c>
      <c r="I240" s="52">
        <f t="shared" si="7"/>
        <v>0</v>
      </c>
    </row>
    <row r="241" spans="1:9" x14ac:dyDescent="0.25">
      <c r="A241" s="4">
        <v>41514</v>
      </c>
      <c r="B241" s="8" t="str">
        <f t="shared" si="8"/>
        <v>2013240</v>
      </c>
      <c r="C241" s="9">
        <v>2013240</v>
      </c>
      <c r="D241" s="52">
        <v>0</v>
      </c>
      <c r="E241" s="52">
        <v>0</v>
      </c>
      <c r="F241" s="52">
        <v>0</v>
      </c>
      <c r="G241" s="52">
        <v>0</v>
      </c>
      <c r="H241" s="52">
        <v>0</v>
      </c>
      <c r="I241" s="52">
        <f t="shared" si="7"/>
        <v>0</v>
      </c>
    </row>
    <row r="242" spans="1:9" x14ac:dyDescent="0.25">
      <c r="A242" s="4">
        <v>41515</v>
      </c>
      <c r="B242" s="8" t="str">
        <f t="shared" si="8"/>
        <v>2013241</v>
      </c>
      <c r="C242" s="9">
        <v>2013241</v>
      </c>
      <c r="D242" s="52">
        <v>0</v>
      </c>
      <c r="E242" s="52">
        <v>0</v>
      </c>
      <c r="F242" s="52">
        <v>0</v>
      </c>
      <c r="G242" s="52">
        <v>0</v>
      </c>
      <c r="H242" s="52">
        <v>0</v>
      </c>
      <c r="I242" s="52">
        <f t="shared" si="7"/>
        <v>0</v>
      </c>
    </row>
    <row r="243" spans="1:9" x14ac:dyDescent="0.25">
      <c r="A243" s="4">
        <v>41516</v>
      </c>
      <c r="B243" s="8" t="str">
        <f t="shared" si="8"/>
        <v>2013242</v>
      </c>
      <c r="C243" s="9">
        <v>2013242</v>
      </c>
      <c r="D243" s="52">
        <v>0</v>
      </c>
      <c r="E243" s="52">
        <v>0</v>
      </c>
      <c r="F243" s="52">
        <v>0</v>
      </c>
      <c r="G243" s="52">
        <v>0</v>
      </c>
      <c r="H243" s="52">
        <v>0</v>
      </c>
      <c r="I243" s="52">
        <f t="shared" si="7"/>
        <v>0</v>
      </c>
    </row>
    <row r="244" spans="1:9" x14ac:dyDescent="0.25">
      <c r="A244" s="4">
        <v>41517</v>
      </c>
      <c r="B244" s="8" t="str">
        <f t="shared" si="8"/>
        <v>2013243</v>
      </c>
      <c r="C244" s="9">
        <v>2013243</v>
      </c>
      <c r="D244" s="52">
        <v>0</v>
      </c>
      <c r="E244" s="52">
        <v>0</v>
      </c>
      <c r="F244" s="52">
        <v>0</v>
      </c>
      <c r="G244" s="52">
        <v>0</v>
      </c>
      <c r="H244" s="52">
        <v>0</v>
      </c>
      <c r="I244" s="52">
        <f t="shared" si="7"/>
        <v>0</v>
      </c>
    </row>
    <row r="245" spans="1:9" x14ac:dyDescent="0.25">
      <c r="A245" s="4">
        <v>41518</v>
      </c>
      <c r="B245" s="8" t="str">
        <f t="shared" si="8"/>
        <v>2013244</v>
      </c>
      <c r="C245" s="9">
        <v>2013244</v>
      </c>
      <c r="D245" s="52">
        <v>0</v>
      </c>
      <c r="E245" s="52">
        <v>0</v>
      </c>
      <c r="F245" s="52">
        <v>0</v>
      </c>
      <c r="G245" s="52">
        <v>0</v>
      </c>
      <c r="H245" s="52">
        <v>0</v>
      </c>
      <c r="I245" s="52">
        <f t="shared" si="7"/>
        <v>0</v>
      </c>
    </row>
    <row r="246" spans="1:9" x14ac:dyDescent="0.25">
      <c r="A246" s="4">
        <v>41519</v>
      </c>
      <c r="B246" s="8" t="str">
        <f t="shared" si="8"/>
        <v>2013245</v>
      </c>
      <c r="C246" s="9">
        <v>2013245</v>
      </c>
      <c r="D246" s="52">
        <v>0</v>
      </c>
      <c r="E246" s="52">
        <v>0</v>
      </c>
      <c r="F246" s="52">
        <v>0</v>
      </c>
      <c r="G246" s="52">
        <v>0</v>
      </c>
      <c r="H246" s="52">
        <v>0</v>
      </c>
      <c r="I246" s="52">
        <f t="shared" si="7"/>
        <v>0</v>
      </c>
    </row>
    <row r="247" spans="1:9" x14ac:dyDescent="0.25">
      <c r="A247" s="4">
        <v>41520</v>
      </c>
      <c r="B247" s="8" t="str">
        <f t="shared" si="8"/>
        <v>2013246</v>
      </c>
      <c r="C247" s="9">
        <v>2013246</v>
      </c>
      <c r="D247" s="52">
        <v>0</v>
      </c>
      <c r="E247" s="52">
        <v>0</v>
      </c>
      <c r="F247" s="52">
        <v>0</v>
      </c>
      <c r="G247" s="52">
        <v>0</v>
      </c>
      <c r="H247" s="52">
        <v>0</v>
      </c>
      <c r="I247" s="52">
        <f t="shared" si="7"/>
        <v>0</v>
      </c>
    </row>
    <row r="248" spans="1:9" x14ac:dyDescent="0.25">
      <c r="A248" s="4">
        <v>41521</v>
      </c>
      <c r="B248" s="8" t="str">
        <f t="shared" si="8"/>
        <v>2013247</v>
      </c>
      <c r="C248" s="9">
        <v>2013247</v>
      </c>
      <c r="D248" s="52">
        <v>0</v>
      </c>
      <c r="E248" s="52">
        <v>0.5</v>
      </c>
      <c r="F248" s="52">
        <v>0</v>
      </c>
      <c r="G248" s="52">
        <v>0.5</v>
      </c>
      <c r="H248" s="52">
        <v>0.5</v>
      </c>
      <c r="I248" s="52">
        <f t="shared" si="7"/>
        <v>0.3</v>
      </c>
    </row>
    <row r="249" spans="1:9" x14ac:dyDescent="0.25">
      <c r="A249" s="4">
        <v>41522</v>
      </c>
      <c r="B249" s="8" t="str">
        <f t="shared" si="8"/>
        <v>2013248</v>
      </c>
      <c r="C249" s="9">
        <v>2013248</v>
      </c>
      <c r="D249" s="52">
        <v>12</v>
      </c>
      <c r="E249" s="52">
        <v>15.5</v>
      </c>
      <c r="F249" s="52">
        <v>19.5</v>
      </c>
      <c r="G249" s="52">
        <v>18.5</v>
      </c>
      <c r="H249" s="52">
        <v>18</v>
      </c>
      <c r="I249" s="52">
        <f t="shared" si="7"/>
        <v>16.7</v>
      </c>
    </row>
    <row r="250" spans="1:9" x14ac:dyDescent="0.25">
      <c r="A250" s="4">
        <v>41523</v>
      </c>
      <c r="B250" s="8" t="str">
        <f t="shared" si="8"/>
        <v>2013249</v>
      </c>
      <c r="C250" s="9">
        <v>2013249</v>
      </c>
      <c r="D250" s="52">
        <v>2.5</v>
      </c>
      <c r="E250" s="52">
        <v>3.5</v>
      </c>
      <c r="F250" s="52">
        <v>3.5</v>
      </c>
      <c r="G250" s="52">
        <v>2.5</v>
      </c>
      <c r="H250" s="52">
        <v>3.5</v>
      </c>
      <c r="I250" s="52">
        <f t="shared" si="7"/>
        <v>3.1</v>
      </c>
    </row>
    <row r="251" spans="1:9" x14ac:dyDescent="0.25">
      <c r="A251" s="4">
        <v>41524</v>
      </c>
      <c r="B251" s="8" t="str">
        <f t="shared" si="8"/>
        <v>2013250</v>
      </c>
      <c r="C251" s="9">
        <v>2013250</v>
      </c>
      <c r="D251" s="52">
        <v>2.5</v>
      </c>
      <c r="E251" s="52">
        <v>2.5</v>
      </c>
      <c r="F251" s="52">
        <v>2.5</v>
      </c>
      <c r="G251" s="52">
        <v>3</v>
      </c>
      <c r="H251" s="52">
        <v>3</v>
      </c>
      <c r="I251" s="52">
        <f t="shared" si="7"/>
        <v>2.7</v>
      </c>
    </row>
    <row r="252" spans="1:9" x14ac:dyDescent="0.25">
      <c r="A252" s="4">
        <v>41525</v>
      </c>
      <c r="B252" s="8" t="str">
        <f t="shared" si="8"/>
        <v>2013251</v>
      </c>
      <c r="C252" s="9">
        <v>2013251</v>
      </c>
      <c r="D252" s="52">
        <v>0</v>
      </c>
      <c r="E252" s="52">
        <v>0</v>
      </c>
      <c r="F252" s="52">
        <v>0</v>
      </c>
      <c r="G252" s="52">
        <v>0</v>
      </c>
      <c r="H252" s="52">
        <v>0</v>
      </c>
      <c r="I252" s="52">
        <f t="shared" si="7"/>
        <v>0</v>
      </c>
    </row>
    <row r="253" spans="1:9" x14ac:dyDescent="0.25">
      <c r="A253" s="4">
        <v>41526</v>
      </c>
      <c r="B253" s="8" t="str">
        <f t="shared" si="8"/>
        <v>2013252</v>
      </c>
      <c r="C253" s="9">
        <v>2013252</v>
      </c>
      <c r="D253" s="52">
        <v>0</v>
      </c>
      <c r="E253" s="52">
        <v>0</v>
      </c>
      <c r="F253" s="52">
        <v>0</v>
      </c>
      <c r="G253" s="52">
        <v>0</v>
      </c>
      <c r="H253" s="52">
        <v>0</v>
      </c>
      <c r="I253" s="52">
        <f t="shared" si="7"/>
        <v>0</v>
      </c>
    </row>
    <row r="254" spans="1:9" x14ac:dyDescent="0.25">
      <c r="A254" s="4">
        <v>41527</v>
      </c>
      <c r="B254" s="8" t="str">
        <f t="shared" si="8"/>
        <v>2013253</v>
      </c>
      <c r="C254" s="9">
        <v>2013253</v>
      </c>
      <c r="D254" s="52">
        <v>0</v>
      </c>
      <c r="E254" s="52">
        <v>0.5</v>
      </c>
      <c r="F254" s="52">
        <v>0</v>
      </c>
      <c r="G254" s="52">
        <v>0</v>
      </c>
      <c r="H254" s="52">
        <v>0</v>
      </c>
      <c r="I254" s="52">
        <f t="shared" si="7"/>
        <v>0.1</v>
      </c>
    </row>
    <row r="255" spans="1:9" x14ac:dyDescent="0.25">
      <c r="A255" s="4">
        <v>41528</v>
      </c>
      <c r="B255" s="8" t="str">
        <f t="shared" si="8"/>
        <v>2013254</v>
      </c>
      <c r="C255" s="9">
        <v>2013254</v>
      </c>
      <c r="D255" s="52">
        <v>57</v>
      </c>
      <c r="E255" s="52">
        <v>69.5</v>
      </c>
      <c r="F255" s="52">
        <v>47</v>
      </c>
      <c r="G255" s="52">
        <v>65.5</v>
      </c>
      <c r="H255" s="52">
        <v>56</v>
      </c>
      <c r="I255" s="52">
        <f t="shared" si="7"/>
        <v>59</v>
      </c>
    </row>
    <row r="256" spans="1:9" x14ac:dyDescent="0.25">
      <c r="A256" s="4">
        <v>41529</v>
      </c>
      <c r="B256" s="8" t="str">
        <f t="shared" si="8"/>
        <v>2013255</v>
      </c>
      <c r="C256" s="9">
        <v>2013255</v>
      </c>
      <c r="D256" s="52">
        <v>0</v>
      </c>
      <c r="E256" s="52">
        <v>0</v>
      </c>
      <c r="F256" s="52">
        <v>0</v>
      </c>
      <c r="G256" s="52">
        <v>0</v>
      </c>
      <c r="H256" s="52">
        <v>0</v>
      </c>
      <c r="I256" s="52">
        <f t="shared" si="7"/>
        <v>0</v>
      </c>
    </row>
    <row r="257" spans="1:9" x14ac:dyDescent="0.25">
      <c r="A257" s="4">
        <v>41530</v>
      </c>
      <c r="B257" s="8" t="str">
        <f t="shared" si="8"/>
        <v>2013256</v>
      </c>
      <c r="C257" s="9">
        <v>2013256</v>
      </c>
      <c r="D257" s="52">
        <v>0</v>
      </c>
      <c r="E257" s="52">
        <v>0</v>
      </c>
      <c r="F257" s="52">
        <v>0</v>
      </c>
      <c r="G257" s="52">
        <v>0</v>
      </c>
      <c r="H257" s="52">
        <v>0</v>
      </c>
      <c r="I257" s="52">
        <f t="shared" si="7"/>
        <v>0</v>
      </c>
    </row>
    <row r="258" spans="1:9" x14ac:dyDescent="0.25">
      <c r="A258" s="4">
        <v>41531</v>
      </c>
      <c r="B258" s="8" t="str">
        <f t="shared" si="8"/>
        <v>2013257</v>
      </c>
      <c r="C258" s="9">
        <v>2013257</v>
      </c>
      <c r="D258" s="52">
        <v>0</v>
      </c>
      <c r="E258" s="52">
        <v>0</v>
      </c>
      <c r="F258" s="52">
        <v>0</v>
      </c>
      <c r="G258" s="52">
        <v>0</v>
      </c>
      <c r="H258" s="52">
        <v>0</v>
      </c>
      <c r="I258" s="52">
        <f t="shared" si="7"/>
        <v>0</v>
      </c>
    </row>
    <row r="259" spans="1:9" x14ac:dyDescent="0.25">
      <c r="A259" s="4">
        <v>41532</v>
      </c>
      <c r="B259" s="8" t="str">
        <f t="shared" si="8"/>
        <v>2013258</v>
      </c>
      <c r="C259" s="9">
        <v>2013258</v>
      </c>
      <c r="D259" s="52">
        <v>0</v>
      </c>
      <c r="E259" s="52">
        <v>0</v>
      </c>
      <c r="F259" s="52">
        <v>0</v>
      </c>
      <c r="G259" s="52">
        <v>0</v>
      </c>
      <c r="H259" s="52">
        <v>0</v>
      </c>
      <c r="I259" s="52">
        <f t="shared" ref="I259:I322" si="9">SUM(D259:H259)/5</f>
        <v>0</v>
      </c>
    </row>
    <row r="260" spans="1:9" x14ac:dyDescent="0.25">
      <c r="A260" s="4">
        <v>41533</v>
      </c>
      <c r="B260" s="8" t="str">
        <f t="shared" si="8"/>
        <v>2013259</v>
      </c>
      <c r="C260" s="9">
        <v>2013259</v>
      </c>
      <c r="D260" s="52">
        <v>0</v>
      </c>
      <c r="E260" s="52">
        <v>0</v>
      </c>
      <c r="F260" s="52">
        <v>0</v>
      </c>
      <c r="G260" s="52">
        <v>0</v>
      </c>
      <c r="H260" s="52">
        <v>0</v>
      </c>
      <c r="I260" s="52">
        <f t="shared" si="9"/>
        <v>0</v>
      </c>
    </row>
    <row r="261" spans="1:9" x14ac:dyDescent="0.25">
      <c r="A261" s="4">
        <v>41534</v>
      </c>
      <c r="B261" s="8" t="str">
        <f t="shared" si="8"/>
        <v>2013260</v>
      </c>
      <c r="C261" s="9">
        <v>2013260</v>
      </c>
      <c r="D261" s="52">
        <v>0</v>
      </c>
      <c r="E261" s="52">
        <v>0</v>
      </c>
      <c r="F261" s="52">
        <v>0</v>
      </c>
      <c r="G261" s="52">
        <v>0</v>
      </c>
      <c r="H261" s="52">
        <v>0</v>
      </c>
      <c r="I261" s="52">
        <f t="shared" si="9"/>
        <v>0</v>
      </c>
    </row>
    <row r="262" spans="1:9" x14ac:dyDescent="0.25">
      <c r="A262" s="4">
        <v>41535</v>
      </c>
      <c r="B262" s="8" t="str">
        <f t="shared" si="8"/>
        <v>2013261</v>
      </c>
      <c r="C262" s="9">
        <v>2013261</v>
      </c>
      <c r="D262" s="52">
        <v>0</v>
      </c>
      <c r="E262" s="52">
        <v>0</v>
      </c>
      <c r="F262" s="52">
        <v>0</v>
      </c>
      <c r="G262" s="52">
        <v>0</v>
      </c>
      <c r="H262" s="52">
        <v>0</v>
      </c>
      <c r="I262" s="52">
        <f t="shared" si="9"/>
        <v>0</v>
      </c>
    </row>
    <row r="263" spans="1:9" x14ac:dyDescent="0.25">
      <c r="A263" s="4">
        <v>41536</v>
      </c>
      <c r="B263" s="8" t="str">
        <f t="shared" si="8"/>
        <v>2013262</v>
      </c>
      <c r="C263" s="9">
        <v>2013262</v>
      </c>
      <c r="D263" s="52">
        <v>0</v>
      </c>
      <c r="E263" s="52">
        <v>0</v>
      </c>
      <c r="F263" s="52">
        <v>0</v>
      </c>
      <c r="G263" s="52">
        <v>0</v>
      </c>
      <c r="H263" s="52">
        <v>0</v>
      </c>
      <c r="I263" s="52">
        <f t="shared" si="9"/>
        <v>0</v>
      </c>
    </row>
    <row r="264" spans="1:9" x14ac:dyDescent="0.25">
      <c r="A264" s="4">
        <v>41537</v>
      </c>
      <c r="B264" s="8" t="str">
        <f t="shared" si="8"/>
        <v>2013263</v>
      </c>
      <c r="C264" s="9">
        <v>2013263</v>
      </c>
      <c r="D264" s="52">
        <v>0</v>
      </c>
      <c r="E264" s="52">
        <v>0</v>
      </c>
      <c r="F264" s="52">
        <v>0</v>
      </c>
      <c r="G264" s="52">
        <v>0</v>
      </c>
      <c r="H264" s="52">
        <v>0</v>
      </c>
      <c r="I264" s="52">
        <f t="shared" si="9"/>
        <v>0</v>
      </c>
    </row>
    <row r="265" spans="1:9" x14ac:dyDescent="0.25">
      <c r="A265" s="4">
        <v>41538</v>
      </c>
      <c r="B265" s="8" t="str">
        <f t="shared" si="8"/>
        <v>2013264</v>
      </c>
      <c r="C265" s="9">
        <v>2013264</v>
      </c>
      <c r="D265" s="52">
        <v>0</v>
      </c>
      <c r="E265" s="52">
        <v>0</v>
      </c>
      <c r="F265" s="52">
        <v>0</v>
      </c>
      <c r="G265" s="52">
        <v>0</v>
      </c>
      <c r="H265" s="52">
        <v>0</v>
      </c>
      <c r="I265" s="52">
        <f t="shared" si="9"/>
        <v>0</v>
      </c>
    </row>
    <row r="266" spans="1:9" x14ac:dyDescent="0.25">
      <c r="A266" s="4">
        <v>41539</v>
      </c>
      <c r="B266" s="8" t="str">
        <f t="shared" si="8"/>
        <v>2013265</v>
      </c>
      <c r="C266" s="9">
        <v>2013265</v>
      </c>
      <c r="D266" s="52">
        <v>0</v>
      </c>
      <c r="E266" s="52">
        <v>0</v>
      </c>
      <c r="F266" s="52">
        <v>0</v>
      </c>
      <c r="G266" s="52">
        <v>0</v>
      </c>
      <c r="H266" s="52">
        <v>0</v>
      </c>
      <c r="I266" s="52">
        <f t="shared" si="9"/>
        <v>0</v>
      </c>
    </row>
    <row r="267" spans="1:9" x14ac:dyDescent="0.25">
      <c r="A267" s="4">
        <v>41540</v>
      </c>
      <c r="B267" s="8" t="str">
        <f t="shared" si="8"/>
        <v>2013266</v>
      </c>
      <c r="C267" s="9">
        <v>2013266</v>
      </c>
      <c r="D267" s="52">
        <v>6.5</v>
      </c>
      <c r="E267" s="52">
        <v>7</v>
      </c>
      <c r="F267" s="52">
        <v>3</v>
      </c>
      <c r="G267" s="52">
        <v>5</v>
      </c>
      <c r="H267" s="52">
        <v>5.5</v>
      </c>
      <c r="I267" s="52">
        <f t="shared" si="9"/>
        <v>5.4</v>
      </c>
    </row>
    <row r="268" spans="1:9" x14ac:dyDescent="0.25">
      <c r="A268" s="4">
        <v>41541</v>
      </c>
      <c r="B268" s="8" t="str">
        <f t="shared" si="8"/>
        <v>2013267</v>
      </c>
      <c r="C268" s="9">
        <v>2013267</v>
      </c>
      <c r="D268" s="52">
        <v>45.5</v>
      </c>
      <c r="E268" s="52">
        <v>57</v>
      </c>
      <c r="F268" s="52">
        <v>43</v>
      </c>
      <c r="G268" s="52">
        <v>45.5</v>
      </c>
      <c r="H268" s="52">
        <v>35.5</v>
      </c>
      <c r="I268" s="52">
        <f t="shared" si="9"/>
        <v>45.3</v>
      </c>
    </row>
    <row r="269" spans="1:9" x14ac:dyDescent="0.25">
      <c r="A269" s="4">
        <v>41542</v>
      </c>
      <c r="B269" s="8" t="str">
        <f t="shared" si="8"/>
        <v>2013268</v>
      </c>
      <c r="C269" s="9">
        <v>2013268</v>
      </c>
      <c r="D269" s="52">
        <v>0</v>
      </c>
      <c r="E269" s="52">
        <v>0</v>
      </c>
      <c r="F269" s="52">
        <v>1</v>
      </c>
      <c r="G269" s="52">
        <v>1</v>
      </c>
      <c r="H269" s="52">
        <v>1</v>
      </c>
      <c r="I269" s="52">
        <f t="shared" si="9"/>
        <v>0.6</v>
      </c>
    </row>
    <row r="270" spans="1:9" x14ac:dyDescent="0.25">
      <c r="A270" s="4">
        <v>41543</v>
      </c>
      <c r="B270" s="8" t="str">
        <f t="shared" si="8"/>
        <v>2013269</v>
      </c>
      <c r="C270" s="9">
        <v>2013269</v>
      </c>
      <c r="D270" s="52">
        <v>0</v>
      </c>
      <c r="E270" s="52">
        <v>0</v>
      </c>
      <c r="F270" s="52">
        <v>0</v>
      </c>
      <c r="G270" s="52">
        <v>0</v>
      </c>
      <c r="H270" s="52">
        <v>0</v>
      </c>
      <c r="I270" s="52">
        <f t="shared" si="9"/>
        <v>0</v>
      </c>
    </row>
    <row r="271" spans="1:9" x14ac:dyDescent="0.25">
      <c r="A271" s="4">
        <v>41544</v>
      </c>
      <c r="B271" s="8" t="str">
        <f t="shared" si="8"/>
        <v>2013270</v>
      </c>
      <c r="C271" s="9">
        <v>2013270</v>
      </c>
      <c r="D271" s="52">
        <v>4</v>
      </c>
      <c r="E271" s="52">
        <v>3.5</v>
      </c>
      <c r="F271" s="52">
        <v>6</v>
      </c>
      <c r="G271" s="52">
        <v>7.5</v>
      </c>
      <c r="H271" s="52">
        <v>5</v>
      </c>
      <c r="I271" s="52">
        <f t="shared" si="9"/>
        <v>5.2</v>
      </c>
    </row>
    <row r="272" spans="1:9" x14ac:dyDescent="0.25">
      <c r="A272" s="4">
        <v>41545</v>
      </c>
      <c r="B272" s="8" t="str">
        <f t="shared" si="8"/>
        <v>2013271</v>
      </c>
      <c r="C272" s="9">
        <v>2013271</v>
      </c>
      <c r="D272" s="52">
        <v>7.5</v>
      </c>
      <c r="E272" s="52">
        <v>10.5</v>
      </c>
      <c r="F272" s="52">
        <v>11</v>
      </c>
      <c r="G272" s="52">
        <v>8</v>
      </c>
      <c r="H272" s="52">
        <v>11</v>
      </c>
      <c r="I272" s="52">
        <f t="shared" si="9"/>
        <v>9.6</v>
      </c>
    </row>
    <row r="273" spans="1:9" x14ac:dyDescent="0.25">
      <c r="A273" s="4">
        <v>41546</v>
      </c>
      <c r="B273" s="8" t="str">
        <f t="shared" si="8"/>
        <v>2013272</v>
      </c>
      <c r="C273" s="9">
        <v>2013272</v>
      </c>
      <c r="D273" s="52">
        <v>0</v>
      </c>
      <c r="E273" s="52">
        <v>0</v>
      </c>
      <c r="F273" s="52">
        <v>0</v>
      </c>
      <c r="G273" s="52">
        <v>0</v>
      </c>
      <c r="H273" s="52">
        <v>0</v>
      </c>
      <c r="I273" s="52">
        <f t="shared" si="9"/>
        <v>0</v>
      </c>
    </row>
    <row r="274" spans="1:9" x14ac:dyDescent="0.25">
      <c r="A274" s="4">
        <v>41547</v>
      </c>
      <c r="B274" s="8" t="str">
        <f t="shared" si="8"/>
        <v>2013273</v>
      </c>
      <c r="C274" s="9">
        <v>2013273</v>
      </c>
      <c r="D274" s="52">
        <v>0</v>
      </c>
      <c r="E274" s="52">
        <v>0</v>
      </c>
      <c r="F274" s="52">
        <v>0</v>
      </c>
      <c r="G274" s="52">
        <v>0</v>
      </c>
      <c r="H274" s="52">
        <v>0</v>
      </c>
      <c r="I274" s="52">
        <f t="shared" si="9"/>
        <v>0</v>
      </c>
    </row>
    <row r="275" spans="1:9" x14ac:dyDescent="0.25">
      <c r="A275" s="4">
        <v>41548</v>
      </c>
      <c r="B275" s="8" t="str">
        <f t="shared" si="8"/>
        <v>2013274</v>
      </c>
      <c r="C275" s="9">
        <v>2013274</v>
      </c>
      <c r="D275" s="52">
        <v>0</v>
      </c>
      <c r="E275" s="52">
        <v>0</v>
      </c>
      <c r="F275" s="52">
        <v>0</v>
      </c>
      <c r="G275" s="52">
        <v>0</v>
      </c>
      <c r="H275" s="52">
        <v>0</v>
      </c>
      <c r="I275" s="52">
        <f t="shared" si="9"/>
        <v>0</v>
      </c>
    </row>
    <row r="276" spans="1:9" x14ac:dyDescent="0.25">
      <c r="A276" s="4">
        <v>41549</v>
      </c>
      <c r="B276" s="8" t="str">
        <f t="shared" si="8"/>
        <v>2013275</v>
      </c>
      <c r="C276" s="9">
        <v>2013275</v>
      </c>
      <c r="D276" s="52">
        <v>0</v>
      </c>
      <c r="E276" s="52">
        <v>0</v>
      </c>
      <c r="F276" s="52">
        <v>0</v>
      </c>
      <c r="G276" s="52">
        <v>0</v>
      </c>
      <c r="H276" s="52">
        <v>0</v>
      </c>
      <c r="I276" s="52">
        <f t="shared" si="9"/>
        <v>0</v>
      </c>
    </row>
    <row r="277" spans="1:9" x14ac:dyDescent="0.25">
      <c r="A277" s="4">
        <v>41550</v>
      </c>
      <c r="B277" s="8" t="str">
        <f t="shared" si="8"/>
        <v>2013276</v>
      </c>
      <c r="C277" s="9">
        <v>2013276</v>
      </c>
      <c r="D277" s="52">
        <v>0</v>
      </c>
      <c r="E277" s="52">
        <v>0</v>
      </c>
      <c r="F277" s="52">
        <v>0</v>
      </c>
      <c r="G277" s="52">
        <v>0</v>
      </c>
      <c r="H277" s="52">
        <v>0</v>
      </c>
      <c r="I277" s="52">
        <f t="shared" si="9"/>
        <v>0</v>
      </c>
    </row>
    <row r="278" spans="1:9" x14ac:dyDescent="0.25">
      <c r="A278" s="4">
        <v>41551</v>
      </c>
      <c r="B278" s="8" t="str">
        <f t="shared" si="8"/>
        <v>2013277</v>
      </c>
      <c r="C278" s="9">
        <v>2013277</v>
      </c>
      <c r="D278" s="52">
        <v>0</v>
      </c>
      <c r="E278" s="52">
        <v>0</v>
      </c>
      <c r="F278" s="52">
        <v>0</v>
      </c>
      <c r="G278" s="52">
        <v>0</v>
      </c>
      <c r="H278" s="52">
        <v>0</v>
      </c>
      <c r="I278" s="52">
        <f t="shared" si="9"/>
        <v>0</v>
      </c>
    </row>
    <row r="279" spans="1:9" x14ac:dyDescent="0.25">
      <c r="A279" s="4">
        <v>41552</v>
      </c>
      <c r="B279" s="8" t="str">
        <f t="shared" si="8"/>
        <v>2013278</v>
      </c>
      <c r="C279" s="9">
        <v>2013278</v>
      </c>
      <c r="D279" s="52">
        <v>0</v>
      </c>
      <c r="E279" s="52">
        <v>0</v>
      </c>
      <c r="F279" s="52">
        <v>0</v>
      </c>
      <c r="G279" s="52">
        <v>0</v>
      </c>
      <c r="H279" s="52">
        <v>0</v>
      </c>
      <c r="I279" s="52">
        <f t="shared" si="9"/>
        <v>0</v>
      </c>
    </row>
    <row r="280" spans="1:9" x14ac:dyDescent="0.25">
      <c r="A280" s="4">
        <v>41553</v>
      </c>
      <c r="B280" s="8" t="str">
        <f t="shared" si="8"/>
        <v>2013279</v>
      </c>
      <c r="C280" s="9">
        <v>2013279</v>
      </c>
      <c r="D280" s="52">
        <v>0</v>
      </c>
      <c r="E280" s="52">
        <v>0</v>
      </c>
      <c r="F280" s="52">
        <v>0</v>
      </c>
      <c r="G280" s="52">
        <v>0</v>
      </c>
      <c r="H280" s="52">
        <v>0</v>
      </c>
      <c r="I280" s="52">
        <f t="shared" si="9"/>
        <v>0</v>
      </c>
    </row>
    <row r="281" spans="1:9" x14ac:dyDescent="0.25">
      <c r="A281" s="4">
        <v>41554</v>
      </c>
      <c r="B281" s="8" t="str">
        <f t="shared" si="8"/>
        <v>2013280</v>
      </c>
      <c r="C281" s="9">
        <v>2013280</v>
      </c>
      <c r="D281" s="52">
        <v>0</v>
      </c>
      <c r="E281" s="52">
        <v>0.5</v>
      </c>
      <c r="F281" s="52">
        <v>2</v>
      </c>
      <c r="G281" s="52">
        <v>0.5</v>
      </c>
      <c r="H281" s="52">
        <v>1</v>
      </c>
      <c r="I281" s="52">
        <f t="shared" si="9"/>
        <v>0.8</v>
      </c>
    </row>
    <row r="282" spans="1:9" x14ac:dyDescent="0.25">
      <c r="A282" s="4">
        <v>41555</v>
      </c>
      <c r="B282" s="8" t="str">
        <f t="shared" si="8"/>
        <v>2013281</v>
      </c>
      <c r="C282" s="9">
        <v>2013281</v>
      </c>
      <c r="D282" s="52">
        <v>1.5</v>
      </c>
      <c r="E282" s="52">
        <v>2.5</v>
      </c>
      <c r="F282" s="52">
        <v>1.5</v>
      </c>
      <c r="G282" s="52">
        <v>2.5</v>
      </c>
      <c r="H282" s="52">
        <v>2</v>
      </c>
      <c r="I282" s="52">
        <f t="shared" si="9"/>
        <v>2</v>
      </c>
    </row>
    <row r="283" spans="1:9" x14ac:dyDescent="0.25">
      <c r="A283" s="4">
        <v>41556</v>
      </c>
      <c r="B283" s="8" t="str">
        <f t="shared" si="8"/>
        <v>2013282</v>
      </c>
      <c r="C283" s="9">
        <v>2013282</v>
      </c>
      <c r="D283" s="52">
        <v>0</v>
      </c>
      <c r="E283" s="52">
        <v>0</v>
      </c>
      <c r="F283" s="52">
        <v>0</v>
      </c>
      <c r="G283" s="52">
        <v>0</v>
      </c>
      <c r="H283" s="52">
        <v>0</v>
      </c>
      <c r="I283" s="52">
        <f t="shared" si="9"/>
        <v>0</v>
      </c>
    </row>
    <row r="284" spans="1:9" x14ac:dyDescent="0.25">
      <c r="A284" s="4">
        <v>41557</v>
      </c>
      <c r="B284" s="8" t="str">
        <f t="shared" si="8"/>
        <v>2013283</v>
      </c>
      <c r="C284" s="9">
        <v>2013283</v>
      </c>
      <c r="D284" s="52">
        <v>0</v>
      </c>
      <c r="E284" s="52">
        <v>0</v>
      </c>
      <c r="F284" s="52">
        <v>0</v>
      </c>
      <c r="G284" s="52">
        <v>0</v>
      </c>
      <c r="H284" s="52">
        <v>0</v>
      </c>
      <c r="I284" s="52">
        <f t="shared" si="9"/>
        <v>0</v>
      </c>
    </row>
    <row r="285" spans="1:9" x14ac:dyDescent="0.25">
      <c r="A285" s="4">
        <v>41558</v>
      </c>
      <c r="B285" s="8" t="str">
        <f t="shared" si="8"/>
        <v>2013284</v>
      </c>
      <c r="C285" s="9">
        <v>2013284</v>
      </c>
      <c r="D285" s="52">
        <v>0</v>
      </c>
      <c r="E285" s="52">
        <v>0</v>
      </c>
      <c r="F285" s="52">
        <v>0</v>
      </c>
      <c r="G285" s="52">
        <v>0</v>
      </c>
      <c r="H285" s="52">
        <v>0</v>
      </c>
      <c r="I285" s="52">
        <f t="shared" si="9"/>
        <v>0</v>
      </c>
    </row>
    <row r="286" spans="1:9" x14ac:dyDescent="0.25">
      <c r="A286" s="4">
        <v>41559</v>
      </c>
      <c r="B286" s="8" t="str">
        <f t="shared" si="8"/>
        <v>2013285</v>
      </c>
      <c r="C286" s="9">
        <v>2013285</v>
      </c>
      <c r="D286" s="52">
        <v>0</v>
      </c>
      <c r="E286" s="52">
        <v>0</v>
      </c>
      <c r="F286" s="52">
        <v>0</v>
      </c>
      <c r="G286" s="52">
        <v>0</v>
      </c>
      <c r="H286" s="52">
        <v>0</v>
      </c>
      <c r="I286" s="52">
        <f t="shared" si="9"/>
        <v>0</v>
      </c>
    </row>
    <row r="287" spans="1:9" x14ac:dyDescent="0.25">
      <c r="A287" s="4">
        <v>41560</v>
      </c>
      <c r="B287" s="8" t="str">
        <f t="shared" si="8"/>
        <v>2013286</v>
      </c>
      <c r="C287" s="9">
        <v>2013286</v>
      </c>
      <c r="D287" s="52">
        <v>0</v>
      </c>
      <c r="E287" s="52">
        <v>0</v>
      </c>
      <c r="F287" s="52">
        <v>0</v>
      </c>
      <c r="G287" s="52">
        <v>0</v>
      </c>
      <c r="H287" s="52">
        <v>0</v>
      </c>
      <c r="I287" s="52">
        <f t="shared" si="9"/>
        <v>0</v>
      </c>
    </row>
    <row r="288" spans="1:9" x14ac:dyDescent="0.25">
      <c r="A288" s="4">
        <v>41561</v>
      </c>
      <c r="B288" s="8" t="str">
        <f t="shared" si="8"/>
        <v>2013287</v>
      </c>
      <c r="C288" s="9">
        <v>2013287</v>
      </c>
      <c r="D288" s="52">
        <v>0</v>
      </c>
      <c r="E288" s="52">
        <v>0</v>
      </c>
      <c r="F288" s="52">
        <v>0</v>
      </c>
      <c r="G288" s="52">
        <v>0</v>
      </c>
      <c r="H288" s="52">
        <v>0</v>
      </c>
      <c r="I288" s="52">
        <f t="shared" si="9"/>
        <v>0</v>
      </c>
    </row>
    <row r="289" spans="1:9" x14ac:dyDescent="0.25">
      <c r="A289" s="4">
        <v>41562</v>
      </c>
      <c r="B289" s="8" t="str">
        <f t="shared" si="8"/>
        <v>2013288</v>
      </c>
      <c r="C289" s="9">
        <v>2013288</v>
      </c>
      <c r="D289" s="52">
        <v>0</v>
      </c>
      <c r="E289" s="52">
        <v>1</v>
      </c>
      <c r="F289" s="52">
        <v>1</v>
      </c>
      <c r="G289" s="52">
        <v>2.5</v>
      </c>
      <c r="H289" s="52">
        <v>1.5</v>
      </c>
      <c r="I289" s="52">
        <f t="shared" si="9"/>
        <v>1.2</v>
      </c>
    </row>
    <row r="290" spans="1:9" x14ac:dyDescent="0.25">
      <c r="A290" s="4">
        <v>41563</v>
      </c>
      <c r="B290" s="8" t="str">
        <f t="shared" si="8"/>
        <v>2013289</v>
      </c>
      <c r="C290" s="9">
        <v>2013289</v>
      </c>
      <c r="D290" s="52">
        <v>0</v>
      </c>
      <c r="E290" s="52">
        <v>0</v>
      </c>
      <c r="F290" s="52">
        <v>0</v>
      </c>
      <c r="G290" s="52">
        <v>0</v>
      </c>
      <c r="H290" s="52">
        <v>0</v>
      </c>
      <c r="I290" s="52">
        <f t="shared" si="9"/>
        <v>0</v>
      </c>
    </row>
    <row r="291" spans="1:9" x14ac:dyDescent="0.25">
      <c r="A291" s="4">
        <v>41564</v>
      </c>
      <c r="B291" s="8" t="str">
        <f t="shared" si="8"/>
        <v>2013290</v>
      </c>
      <c r="C291" s="9">
        <v>2013290</v>
      </c>
      <c r="D291" s="52">
        <v>0</v>
      </c>
      <c r="E291" s="52">
        <v>0</v>
      </c>
      <c r="F291" s="52">
        <v>0</v>
      </c>
      <c r="G291" s="52">
        <v>0</v>
      </c>
      <c r="H291" s="52">
        <v>0</v>
      </c>
      <c r="I291" s="52">
        <f t="shared" si="9"/>
        <v>0</v>
      </c>
    </row>
    <row r="292" spans="1:9" x14ac:dyDescent="0.25">
      <c r="A292" s="4">
        <v>41565</v>
      </c>
      <c r="B292" s="8" t="str">
        <f t="shared" si="8"/>
        <v>2013291</v>
      </c>
      <c r="C292" s="9">
        <v>2013291</v>
      </c>
      <c r="D292" s="52">
        <v>0</v>
      </c>
      <c r="E292" s="52">
        <v>0</v>
      </c>
      <c r="F292" s="52">
        <v>0</v>
      </c>
      <c r="G292" s="52">
        <v>0</v>
      </c>
      <c r="H292" s="52">
        <v>0</v>
      </c>
      <c r="I292" s="52">
        <f t="shared" si="9"/>
        <v>0</v>
      </c>
    </row>
    <row r="293" spans="1:9" x14ac:dyDescent="0.25">
      <c r="A293" s="4">
        <v>41566</v>
      </c>
      <c r="B293" s="8" t="str">
        <f t="shared" si="8"/>
        <v>2013292</v>
      </c>
      <c r="C293" s="9">
        <v>2013292</v>
      </c>
      <c r="D293" s="52">
        <v>0</v>
      </c>
      <c r="E293" s="52">
        <v>0</v>
      </c>
      <c r="F293" s="52">
        <v>0</v>
      </c>
      <c r="G293" s="52">
        <v>0</v>
      </c>
      <c r="H293" s="52">
        <v>0</v>
      </c>
      <c r="I293" s="52">
        <f t="shared" si="9"/>
        <v>0</v>
      </c>
    </row>
    <row r="294" spans="1:9" x14ac:dyDescent="0.25">
      <c r="A294" s="4">
        <v>41567</v>
      </c>
      <c r="B294" s="8" t="str">
        <f t="shared" si="8"/>
        <v>2013293</v>
      </c>
      <c r="C294" s="9">
        <v>2013293</v>
      </c>
      <c r="D294" s="52">
        <v>0</v>
      </c>
      <c r="E294" s="52">
        <v>0</v>
      </c>
      <c r="F294" s="52">
        <v>0</v>
      </c>
      <c r="G294" s="52">
        <v>0</v>
      </c>
      <c r="H294" s="52">
        <v>0</v>
      </c>
      <c r="I294" s="52">
        <f t="shared" si="9"/>
        <v>0</v>
      </c>
    </row>
    <row r="295" spans="1:9" x14ac:dyDescent="0.25">
      <c r="A295" s="4">
        <v>41568</v>
      </c>
      <c r="B295" s="8" t="str">
        <f t="shared" si="8"/>
        <v>2013294</v>
      </c>
      <c r="C295" s="9">
        <v>2013294</v>
      </c>
      <c r="D295" s="52">
        <v>0</v>
      </c>
      <c r="E295" s="52">
        <v>0</v>
      </c>
      <c r="F295" s="52">
        <v>0</v>
      </c>
      <c r="G295" s="52">
        <v>0</v>
      </c>
      <c r="H295" s="52">
        <v>0</v>
      </c>
      <c r="I295" s="52">
        <f t="shared" si="9"/>
        <v>0</v>
      </c>
    </row>
    <row r="296" spans="1:9" x14ac:dyDescent="0.25">
      <c r="A296" s="4">
        <v>41569</v>
      </c>
      <c r="B296" s="8" t="str">
        <f t="shared" ref="B296:B359" si="10">(YEAR(A296)&amp;TEXT(A296-DATE(YEAR(A296),1,0),"000"))</f>
        <v>2013295</v>
      </c>
      <c r="C296" s="9">
        <v>2013295</v>
      </c>
      <c r="D296" s="52">
        <v>0</v>
      </c>
      <c r="E296" s="52">
        <v>0</v>
      </c>
      <c r="F296" s="52">
        <v>0</v>
      </c>
      <c r="G296" s="52">
        <v>0</v>
      </c>
      <c r="H296" s="52">
        <v>0</v>
      </c>
      <c r="I296" s="52">
        <f t="shared" si="9"/>
        <v>0</v>
      </c>
    </row>
    <row r="297" spans="1:9" x14ac:dyDescent="0.25">
      <c r="A297" s="4">
        <v>41570</v>
      </c>
      <c r="B297" s="8" t="str">
        <f t="shared" si="10"/>
        <v>2013296</v>
      </c>
      <c r="C297" s="9">
        <v>2013296</v>
      </c>
      <c r="D297" s="52">
        <v>0</v>
      </c>
      <c r="E297" s="52">
        <v>0</v>
      </c>
      <c r="F297" s="52">
        <v>0</v>
      </c>
      <c r="G297" s="52">
        <v>0</v>
      </c>
      <c r="H297" s="52">
        <v>0</v>
      </c>
      <c r="I297" s="52">
        <f t="shared" si="9"/>
        <v>0</v>
      </c>
    </row>
    <row r="298" spans="1:9" x14ac:dyDescent="0.25">
      <c r="A298" s="4">
        <v>41571</v>
      </c>
      <c r="B298" s="8" t="str">
        <f t="shared" si="10"/>
        <v>2013297</v>
      </c>
      <c r="C298" s="9">
        <v>2013297</v>
      </c>
      <c r="D298" s="52">
        <v>0</v>
      </c>
      <c r="E298" s="52">
        <v>0</v>
      </c>
      <c r="F298" s="52">
        <v>0</v>
      </c>
      <c r="G298" s="52">
        <v>0</v>
      </c>
      <c r="H298" s="52">
        <v>0</v>
      </c>
      <c r="I298" s="52">
        <f t="shared" si="9"/>
        <v>0</v>
      </c>
    </row>
    <row r="299" spans="1:9" x14ac:dyDescent="0.25">
      <c r="A299" s="4">
        <v>41572</v>
      </c>
      <c r="B299" s="8" t="str">
        <f t="shared" si="10"/>
        <v>2013298</v>
      </c>
      <c r="C299" s="9">
        <v>2013298</v>
      </c>
      <c r="D299" s="52">
        <v>0</v>
      </c>
      <c r="E299" s="52">
        <v>0</v>
      </c>
      <c r="F299" s="52">
        <v>0</v>
      </c>
      <c r="G299" s="52">
        <v>0</v>
      </c>
      <c r="H299" s="52">
        <v>0</v>
      </c>
      <c r="I299" s="52">
        <f t="shared" si="9"/>
        <v>0</v>
      </c>
    </row>
    <row r="300" spans="1:9" x14ac:dyDescent="0.25">
      <c r="A300" s="4">
        <v>41573</v>
      </c>
      <c r="B300" s="8" t="str">
        <f t="shared" si="10"/>
        <v>2013299</v>
      </c>
      <c r="C300" s="9">
        <v>2013299</v>
      </c>
      <c r="D300" s="52">
        <v>0</v>
      </c>
      <c r="E300" s="52">
        <v>0</v>
      </c>
      <c r="F300" s="52">
        <v>0</v>
      </c>
      <c r="G300" s="52">
        <v>0</v>
      </c>
      <c r="H300" s="52">
        <v>0</v>
      </c>
      <c r="I300" s="52">
        <f t="shared" si="9"/>
        <v>0</v>
      </c>
    </row>
    <row r="301" spans="1:9" x14ac:dyDescent="0.25">
      <c r="A301" s="4">
        <v>41574</v>
      </c>
      <c r="B301" s="8" t="str">
        <f t="shared" si="10"/>
        <v>2013300</v>
      </c>
      <c r="C301" s="9">
        <v>2013300</v>
      </c>
      <c r="D301" s="52">
        <v>0</v>
      </c>
      <c r="E301" s="52">
        <v>0</v>
      </c>
      <c r="F301" s="52">
        <v>0</v>
      </c>
      <c r="G301" s="52">
        <v>0</v>
      </c>
      <c r="H301" s="52">
        <v>0</v>
      </c>
      <c r="I301" s="52">
        <f t="shared" si="9"/>
        <v>0</v>
      </c>
    </row>
    <row r="302" spans="1:9" x14ac:dyDescent="0.25">
      <c r="A302" s="4">
        <v>41575</v>
      </c>
      <c r="B302" s="8" t="str">
        <f t="shared" si="10"/>
        <v>2013301</v>
      </c>
      <c r="C302" s="9">
        <v>2013301</v>
      </c>
      <c r="D302" s="52">
        <v>0</v>
      </c>
      <c r="E302" s="52">
        <v>0</v>
      </c>
      <c r="F302" s="52">
        <v>0</v>
      </c>
      <c r="G302" s="52">
        <v>0</v>
      </c>
      <c r="H302" s="52">
        <v>0</v>
      </c>
      <c r="I302" s="52">
        <f t="shared" si="9"/>
        <v>0</v>
      </c>
    </row>
    <row r="303" spans="1:9" x14ac:dyDescent="0.25">
      <c r="A303" s="4">
        <v>41576</v>
      </c>
      <c r="B303" s="8" t="str">
        <f t="shared" si="10"/>
        <v>2013302</v>
      </c>
      <c r="C303" s="9">
        <v>2013302</v>
      </c>
      <c r="D303" s="52">
        <v>0</v>
      </c>
      <c r="E303" s="52">
        <v>0</v>
      </c>
      <c r="F303" s="52">
        <v>0</v>
      </c>
      <c r="G303" s="52">
        <v>0</v>
      </c>
      <c r="H303" s="52">
        <v>0</v>
      </c>
      <c r="I303" s="52">
        <f t="shared" si="9"/>
        <v>0</v>
      </c>
    </row>
    <row r="304" spans="1:9" x14ac:dyDescent="0.25">
      <c r="A304" s="4">
        <v>41577</v>
      </c>
      <c r="B304" s="8" t="str">
        <f t="shared" si="10"/>
        <v>2013303</v>
      </c>
      <c r="C304" s="9">
        <v>2013303</v>
      </c>
      <c r="D304" s="52">
        <v>2</v>
      </c>
      <c r="E304" s="52">
        <v>6.5</v>
      </c>
      <c r="F304" s="52">
        <v>4</v>
      </c>
      <c r="G304" s="52">
        <v>2.5</v>
      </c>
      <c r="H304" s="52">
        <v>3</v>
      </c>
      <c r="I304" s="52">
        <f t="shared" si="9"/>
        <v>3.6</v>
      </c>
    </row>
    <row r="305" spans="1:9" x14ac:dyDescent="0.25">
      <c r="A305" s="4">
        <v>41578</v>
      </c>
      <c r="B305" s="8" t="str">
        <f t="shared" si="10"/>
        <v>2013304</v>
      </c>
      <c r="C305" s="9">
        <v>2013304</v>
      </c>
      <c r="D305" s="52">
        <v>1</v>
      </c>
      <c r="E305" s="52">
        <v>1.5</v>
      </c>
      <c r="F305" s="52">
        <v>1</v>
      </c>
      <c r="G305" s="52">
        <v>1.5</v>
      </c>
      <c r="H305" s="52">
        <v>1.5</v>
      </c>
      <c r="I305" s="52">
        <f t="shared" si="9"/>
        <v>1.3</v>
      </c>
    </row>
    <row r="306" spans="1:9" x14ac:dyDescent="0.25">
      <c r="A306" s="4">
        <v>41579</v>
      </c>
      <c r="B306" s="8" t="str">
        <f t="shared" si="10"/>
        <v>2013305</v>
      </c>
      <c r="C306" s="9">
        <v>2013305</v>
      </c>
      <c r="D306" s="52">
        <v>0</v>
      </c>
      <c r="E306" s="52">
        <v>0</v>
      </c>
      <c r="F306" s="52">
        <v>0</v>
      </c>
      <c r="G306" s="52">
        <v>0</v>
      </c>
      <c r="H306" s="52">
        <v>0</v>
      </c>
      <c r="I306" s="52">
        <f t="shared" si="9"/>
        <v>0</v>
      </c>
    </row>
    <row r="307" spans="1:9" x14ac:dyDescent="0.25">
      <c r="A307" s="4">
        <v>41580</v>
      </c>
      <c r="B307" s="8" t="str">
        <f t="shared" si="10"/>
        <v>2013306</v>
      </c>
      <c r="C307" s="9">
        <v>2013306</v>
      </c>
      <c r="D307" s="52">
        <v>0</v>
      </c>
      <c r="E307" s="52">
        <v>0</v>
      </c>
      <c r="F307" s="52">
        <v>0</v>
      </c>
      <c r="G307" s="52">
        <v>0</v>
      </c>
      <c r="H307" s="52">
        <v>0</v>
      </c>
      <c r="I307" s="52">
        <f t="shared" si="9"/>
        <v>0</v>
      </c>
    </row>
    <row r="308" spans="1:9" x14ac:dyDescent="0.25">
      <c r="A308" s="4">
        <v>41581</v>
      </c>
      <c r="B308" s="8" t="str">
        <f t="shared" si="10"/>
        <v>2013307</v>
      </c>
      <c r="C308" s="9">
        <v>2013307</v>
      </c>
      <c r="D308" s="52">
        <v>0</v>
      </c>
      <c r="E308" s="52">
        <v>0</v>
      </c>
      <c r="F308" s="52">
        <v>0</v>
      </c>
      <c r="G308" s="52">
        <v>0</v>
      </c>
      <c r="H308" s="52">
        <v>0</v>
      </c>
      <c r="I308" s="52">
        <f t="shared" si="9"/>
        <v>0</v>
      </c>
    </row>
    <row r="309" spans="1:9" x14ac:dyDescent="0.25">
      <c r="A309" s="4">
        <v>41582</v>
      </c>
      <c r="B309" s="8" t="str">
        <f t="shared" si="10"/>
        <v>2013308</v>
      </c>
      <c r="C309" s="9">
        <v>2013308</v>
      </c>
      <c r="D309" s="52">
        <v>0</v>
      </c>
      <c r="E309" s="52">
        <v>0</v>
      </c>
      <c r="F309" s="52">
        <v>0</v>
      </c>
      <c r="G309" s="52">
        <v>0</v>
      </c>
      <c r="H309" s="52">
        <v>0.5</v>
      </c>
      <c r="I309" s="52">
        <f t="shared" si="9"/>
        <v>0.1</v>
      </c>
    </row>
    <row r="310" spans="1:9" x14ac:dyDescent="0.25">
      <c r="A310" s="4">
        <v>41583</v>
      </c>
      <c r="B310" s="8" t="str">
        <f t="shared" si="10"/>
        <v>2013309</v>
      </c>
      <c r="C310" s="9">
        <v>2013309</v>
      </c>
      <c r="D310" s="52">
        <v>0</v>
      </c>
      <c r="E310" s="52">
        <v>0</v>
      </c>
      <c r="F310" s="52">
        <v>0</v>
      </c>
      <c r="G310" s="52">
        <v>0</v>
      </c>
      <c r="H310" s="52">
        <v>0</v>
      </c>
      <c r="I310" s="52">
        <f t="shared" si="9"/>
        <v>0</v>
      </c>
    </row>
    <row r="311" spans="1:9" x14ac:dyDescent="0.25">
      <c r="A311" s="4">
        <v>41584</v>
      </c>
      <c r="B311" s="8" t="str">
        <f t="shared" si="10"/>
        <v>2013310</v>
      </c>
      <c r="C311" s="9">
        <v>2013310</v>
      </c>
      <c r="D311" s="52">
        <v>0</v>
      </c>
      <c r="E311" s="52">
        <v>0</v>
      </c>
      <c r="F311" s="52">
        <v>0</v>
      </c>
      <c r="G311" s="52">
        <v>0</v>
      </c>
      <c r="H311" s="52">
        <v>0</v>
      </c>
      <c r="I311" s="52">
        <f t="shared" si="9"/>
        <v>0</v>
      </c>
    </row>
    <row r="312" spans="1:9" x14ac:dyDescent="0.25">
      <c r="A312" s="4">
        <v>41585</v>
      </c>
      <c r="B312" s="8" t="str">
        <f t="shared" si="10"/>
        <v>2013311</v>
      </c>
      <c r="C312" s="9">
        <v>2013311</v>
      </c>
      <c r="D312" s="52">
        <v>0</v>
      </c>
      <c r="E312" s="52">
        <v>0</v>
      </c>
      <c r="F312" s="52">
        <v>0</v>
      </c>
      <c r="G312" s="52">
        <v>0</v>
      </c>
      <c r="H312" s="52">
        <v>0</v>
      </c>
      <c r="I312" s="52">
        <f t="shared" si="9"/>
        <v>0</v>
      </c>
    </row>
    <row r="313" spans="1:9" x14ac:dyDescent="0.25">
      <c r="A313" s="4">
        <v>41586</v>
      </c>
      <c r="B313" s="8" t="str">
        <f t="shared" si="10"/>
        <v>2013312</v>
      </c>
      <c r="C313" s="9">
        <v>2013312</v>
      </c>
      <c r="D313" s="52">
        <v>0</v>
      </c>
      <c r="E313" s="52">
        <v>0</v>
      </c>
      <c r="F313" s="52">
        <v>0</v>
      </c>
      <c r="G313" s="52">
        <v>0</v>
      </c>
      <c r="H313" s="52">
        <v>0</v>
      </c>
      <c r="I313" s="52">
        <f t="shared" si="9"/>
        <v>0</v>
      </c>
    </row>
    <row r="314" spans="1:9" x14ac:dyDescent="0.25">
      <c r="A314" s="4">
        <v>41587</v>
      </c>
      <c r="B314" s="8" t="str">
        <f t="shared" si="10"/>
        <v>2013313</v>
      </c>
      <c r="C314" s="9">
        <v>2013313</v>
      </c>
      <c r="D314" s="52">
        <v>12.5</v>
      </c>
      <c r="E314" s="52">
        <v>16</v>
      </c>
      <c r="F314" s="52">
        <v>9</v>
      </c>
      <c r="G314" s="52">
        <v>12.5</v>
      </c>
      <c r="H314" s="52">
        <v>8.5</v>
      </c>
      <c r="I314" s="52">
        <f t="shared" si="9"/>
        <v>11.7</v>
      </c>
    </row>
    <row r="315" spans="1:9" x14ac:dyDescent="0.25">
      <c r="A315" s="4">
        <v>41588</v>
      </c>
      <c r="B315" s="8" t="str">
        <f t="shared" si="10"/>
        <v>2013314</v>
      </c>
      <c r="C315" s="9">
        <v>2013314</v>
      </c>
      <c r="D315" s="52">
        <v>0.5</v>
      </c>
      <c r="E315" s="52">
        <v>1</v>
      </c>
      <c r="F315" s="52">
        <v>2.5</v>
      </c>
      <c r="G315" s="52">
        <v>2</v>
      </c>
      <c r="H315" s="52">
        <v>1.5</v>
      </c>
      <c r="I315" s="52">
        <f t="shared" si="9"/>
        <v>1.5</v>
      </c>
    </row>
    <row r="316" spans="1:9" x14ac:dyDescent="0.25">
      <c r="A316" s="4">
        <v>41589</v>
      </c>
      <c r="B316" s="8" t="str">
        <f t="shared" si="10"/>
        <v>2013315</v>
      </c>
      <c r="C316" s="9">
        <v>2013315</v>
      </c>
      <c r="D316" s="52">
        <v>0</v>
      </c>
      <c r="E316" s="52">
        <v>0</v>
      </c>
      <c r="F316" s="52">
        <v>0</v>
      </c>
      <c r="G316" s="52">
        <v>0</v>
      </c>
      <c r="H316" s="52">
        <v>0</v>
      </c>
      <c r="I316" s="52">
        <f t="shared" si="9"/>
        <v>0</v>
      </c>
    </row>
    <row r="317" spans="1:9" x14ac:dyDescent="0.25">
      <c r="A317" s="4">
        <v>41590</v>
      </c>
      <c r="B317" s="8" t="str">
        <f t="shared" si="10"/>
        <v>2013316</v>
      </c>
      <c r="C317" s="9">
        <v>2013316</v>
      </c>
      <c r="D317" s="52">
        <v>0</v>
      </c>
      <c r="E317" s="52">
        <v>0</v>
      </c>
      <c r="F317" s="52">
        <v>0</v>
      </c>
      <c r="G317" s="52">
        <v>0</v>
      </c>
      <c r="H317" s="52">
        <v>0</v>
      </c>
      <c r="I317" s="52">
        <f t="shared" si="9"/>
        <v>0</v>
      </c>
    </row>
    <row r="318" spans="1:9" x14ac:dyDescent="0.25">
      <c r="A318" s="4">
        <v>41591</v>
      </c>
      <c r="B318" s="8" t="str">
        <f t="shared" si="10"/>
        <v>2013317</v>
      </c>
      <c r="C318" s="9">
        <v>2013317</v>
      </c>
      <c r="D318" s="52">
        <v>0</v>
      </c>
      <c r="E318" s="52">
        <v>0</v>
      </c>
      <c r="F318" s="52">
        <v>0</v>
      </c>
      <c r="G318" s="52">
        <v>0</v>
      </c>
      <c r="H318" s="52">
        <v>0</v>
      </c>
      <c r="I318" s="52">
        <f t="shared" si="9"/>
        <v>0</v>
      </c>
    </row>
    <row r="319" spans="1:9" x14ac:dyDescent="0.25">
      <c r="A319" s="4">
        <v>41592</v>
      </c>
      <c r="B319" s="8" t="str">
        <f t="shared" si="10"/>
        <v>2013318</v>
      </c>
      <c r="C319" s="9">
        <v>2013318</v>
      </c>
      <c r="D319" s="52">
        <v>0.5</v>
      </c>
      <c r="E319" s="52">
        <v>0.5</v>
      </c>
      <c r="F319" s="52">
        <v>0.5</v>
      </c>
      <c r="G319" s="52">
        <v>0.5</v>
      </c>
      <c r="H319" s="52">
        <v>0.5</v>
      </c>
      <c r="I319" s="52">
        <f t="shared" si="9"/>
        <v>0.5</v>
      </c>
    </row>
    <row r="320" spans="1:9" x14ac:dyDescent="0.25">
      <c r="A320" s="4">
        <v>41593</v>
      </c>
      <c r="B320" s="8" t="str">
        <f t="shared" si="10"/>
        <v>2013319</v>
      </c>
      <c r="C320" s="9">
        <v>2013319</v>
      </c>
      <c r="D320" s="52">
        <v>0</v>
      </c>
      <c r="E320" s="52">
        <v>0</v>
      </c>
      <c r="F320" s="52">
        <v>0</v>
      </c>
      <c r="G320" s="52">
        <v>0</v>
      </c>
      <c r="H320" s="52">
        <v>0</v>
      </c>
      <c r="I320" s="52">
        <f t="shared" si="9"/>
        <v>0</v>
      </c>
    </row>
    <row r="321" spans="1:9" x14ac:dyDescent="0.25">
      <c r="A321" s="4">
        <v>41594</v>
      </c>
      <c r="B321" s="8" t="str">
        <f t="shared" si="10"/>
        <v>2013320</v>
      </c>
      <c r="C321" s="9">
        <v>2013320</v>
      </c>
      <c r="D321" s="52">
        <v>0</v>
      </c>
      <c r="E321" s="52">
        <v>0</v>
      </c>
      <c r="F321" s="52">
        <v>0</v>
      </c>
      <c r="G321" s="52">
        <v>0</v>
      </c>
      <c r="H321" s="52">
        <v>0</v>
      </c>
      <c r="I321" s="52">
        <f t="shared" si="9"/>
        <v>0</v>
      </c>
    </row>
    <row r="322" spans="1:9" x14ac:dyDescent="0.25">
      <c r="A322" s="4">
        <v>41595</v>
      </c>
      <c r="B322" s="8" t="str">
        <f t="shared" si="10"/>
        <v>2013321</v>
      </c>
      <c r="C322" s="9">
        <v>2013321</v>
      </c>
      <c r="D322" s="52">
        <v>0</v>
      </c>
      <c r="E322" s="52">
        <v>0</v>
      </c>
      <c r="F322" s="52">
        <v>0</v>
      </c>
      <c r="G322" s="52">
        <v>0</v>
      </c>
      <c r="H322" s="52">
        <v>0</v>
      </c>
      <c r="I322" s="52">
        <f t="shared" si="9"/>
        <v>0</v>
      </c>
    </row>
    <row r="323" spans="1:9" x14ac:dyDescent="0.25">
      <c r="A323" s="4">
        <v>41596</v>
      </c>
      <c r="B323" s="8" t="str">
        <f t="shared" si="10"/>
        <v>2013322</v>
      </c>
      <c r="C323" s="9">
        <v>2013322</v>
      </c>
      <c r="D323" s="52">
        <v>0</v>
      </c>
      <c r="E323" s="52">
        <v>0</v>
      </c>
      <c r="F323" s="52">
        <v>0</v>
      </c>
      <c r="G323" s="52">
        <v>0</v>
      </c>
      <c r="H323" s="52">
        <v>0</v>
      </c>
      <c r="I323" s="52">
        <f t="shared" ref="I323:I386" si="11">SUM(D323:H323)/5</f>
        <v>0</v>
      </c>
    </row>
    <row r="324" spans="1:9" x14ac:dyDescent="0.25">
      <c r="A324" s="4">
        <v>41597</v>
      </c>
      <c r="B324" s="8" t="str">
        <f t="shared" si="10"/>
        <v>2013323</v>
      </c>
      <c r="C324" s="9">
        <v>2013323</v>
      </c>
      <c r="D324" s="52">
        <v>0</v>
      </c>
      <c r="E324" s="52">
        <v>0</v>
      </c>
      <c r="F324" s="52">
        <v>0</v>
      </c>
      <c r="G324" s="52">
        <v>0</v>
      </c>
      <c r="H324" s="52">
        <v>0</v>
      </c>
      <c r="I324" s="52">
        <f t="shared" si="11"/>
        <v>0</v>
      </c>
    </row>
    <row r="325" spans="1:9" x14ac:dyDescent="0.25">
      <c r="A325" s="4">
        <v>41598</v>
      </c>
      <c r="B325" s="8" t="str">
        <f t="shared" si="10"/>
        <v>2013324</v>
      </c>
      <c r="C325" s="9">
        <v>2013324</v>
      </c>
      <c r="D325" s="52">
        <v>0</v>
      </c>
      <c r="E325" s="52">
        <v>0</v>
      </c>
      <c r="F325" s="52">
        <v>0</v>
      </c>
      <c r="G325" s="52">
        <v>0</v>
      </c>
      <c r="H325" s="52">
        <v>0</v>
      </c>
      <c r="I325" s="52">
        <f t="shared" si="11"/>
        <v>0</v>
      </c>
    </row>
    <row r="326" spans="1:9" x14ac:dyDescent="0.25">
      <c r="A326" s="4">
        <v>41599</v>
      </c>
      <c r="B326" s="8" t="str">
        <f t="shared" si="10"/>
        <v>2013325</v>
      </c>
      <c r="C326" s="9">
        <v>2013325</v>
      </c>
      <c r="D326" s="52">
        <v>0</v>
      </c>
      <c r="E326" s="52">
        <v>0</v>
      </c>
      <c r="F326" s="52">
        <v>0</v>
      </c>
      <c r="G326" s="52">
        <v>0</v>
      </c>
      <c r="H326" s="52">
        <v>0</v>
      </c>
      <c r="I326" s="52">
        <f t="shared" si="11"/>
        <v>0</v>
      </c>
    </row>
    <row r="327" spans="1:9" x14ac:dyDescent="0.25">
      <c r="A327" s="4">
        <v>41600</v>
      </c>
      <c r="B327" s="8" t="str">
        <f t="shared" si="10"/>
        <v>2013326</v>
      </c>
      <c r="C327" s="9">
        <v>2013326</v>
      </c>
      <c r="D327" s="52">
        <v>0</v>
      </c>
      <c r="E327" s="52">
        <v>0</v>
      </c>
      <c r="F327" s="52">
        <v>0</v>
      </c>
      <c r="G327" s="52">
        <v>0</v>
      </c>
      <c r="H327" s="52">
        <v>0</v>
      </c>
      <c r="I327" s="52">
        <f t="shared" si="11"/>
        <v>0</v>
      </c>
    </row>
    <row r="328" spans="1:9" x14ac:dyDescent="0.25">
      <c r="A328" s="4">
        <v>41601</v>
      </c>
      <c r="B328" s="8" t="str">
        <f t="shared" si="10"/>
        <v>2013327</v>
      </c>
      <c r="C328" s="9">
        <v>2013327</v>
      </c>
      <c r="D328" s="52">
        <v>2</v>
      </c>
      <c r="E328" s="52">
        <v>1.5</v>
      </c>
      <c r="F328" s="52">
        <v>2</v>
      </c>
      <c r="G328" s="52">
        <v>1.5</v>
      </c>
      <c r="H328" s="52">
        <v>2</v>
      </c>
      <c r="I328" s="52">
        <f t="shared" si="11"/>
        <v>1.8</v>
      </c>
    </row>
    <row r="329" spans="1:9" x14ac:dyDescent="0.25">
      <c r="A329" s="4">
        <v>41602</v>
      </c>
      <c r="B329" s="8" t="str">
        <f t="shared" si="10"/>
        <v>2013328</v>
      </c>
      <c r="C329" s="9">
        <v>2013328</v>
      </c>
      <c r="D329" s="52">
        <v>3.5</v>
      </c>
      <c r="E329" s="52">
        <v>4.5</v>
      </c>
      <c r="F329" s="52">
        <v>8</v>
      </c>
      <c r="G329" s="52">
        <v>7.5</v>
      </c>
      <c r="H329" s="52">
        <v>10</v>
      </c>
      <c r="I329" s="52">
        <f t="shared" si="11"/>
        <v>6.7</v>
      </c>
    </row>
    <row r="330" spans="1:9" x14ac:dyDescent="0.25">
      <c r="A330" s="4">
        <v>41603</v>
      </c>
      <c r="B330" s="8" t="str">
        <f t="shared" si="10"/>
        <v>2013329</v>
      </c>
      <c r="C330" s="9">
        <v>2013329</v>
      </c>
      <c r="D330" s="52">
        <v>0</v>
      </c>
      <c r="E330" s="52">
        <v>0</v>
      </c>
      <c r="F330" s="52">
        <v>0</v>
      </c>
      <c r="G330" s="52">
        <v>0</v>
      </c>
      <c r="H330" s="52">
        <v>0</v>
      </c>
      <c r="I330" s="52">
        <f t="shared" si="11"/>
        <v>0</v>
      </c>
    </row>
    <row r="331" spans="1:9" x14ac:dyDescent="0.25">
      <c r="A331" s="4">
        <v>41604</v>
      </c>
      <c r="B331" s="8" t="str">
        <f t="shared" si="10"/>
        <v>2013330</v>
      </c>
      <c r="C331" s="9">
        <v>2013330</v>
      </c>
      <c r="D331" s="52">
        <v>0</v>
      </c>
      <c r="E331" s="52">
        <v>0</v>
      </c>
      <c r="F331" s="52">
        <v>0</v>
      </c>
      <c r="G331" s="52">
        <v>0</v>
      </c>
      <c r="H331" s="52">
        <v>0</v>
      </c>
      <c r="I331" s="52">
        <f t="shared" si="11"/>
        <v>0</v>
      </c>
    </row>
    <row r="332" spans="1:9" x14ac:dyDescent="0.25">
      <c r="A332" s="4">
        <v>41605</v>
      </c>
      <c r="B332" s="8" t="str">
        <f t="shared" si="10"/>
        <v>2013331</v>
      </c>
      <c r="C332" s="9">
        <v>2013331</v>
      </c>
      <c r="D332" s="52">
        <v>0</v>
      </c>
      <c r="E332" s="52">
        <v>0</v>
      </c>
      <c r="F332" s="52">
        <v>0</v>
      </c>
      <c r="G332" s="52">
        <v>0</v>
      </c>
      <c r="H332" s="52">
        <v>0</v>
      </c>
      <c r="I332" s="52">
        <f t="shared" si="11"/>
        <v>0</v>
      </c>
    </row>
    <row r="333" spans="1:9" x14ac:dyDescent="0.25">
      <c r="A333" s="4">
        <v>41606</v>
      </c>
      <c r="B333" s="8" t="str">
        <f t="shared" si="10"/>
        <v>2013332</v>
      </c>
      <c r="C333" s="9">
        <v>2013332</v>
      </c>
      <c r="D333" s="52">
        <v>0</v>
      </c>
      <c r="E333" s="52">
        <v>0</v>
      </c>
      <c r="F333" s="52">
        <v>0</v>
      </c>
      <c r="G333" s="52">
        <v>0</v>
      </c>
      <c r="H333" s="52">
        <v>0</v>
      </c>
      <c r="I333" s="52">
        <f t="shared" si="11"/>
        <v>0</v>
      </c>
    </row>
    <row r="334" spans="1:9" x14ac:dyDescent="0.25">
      <c r="A334" s="4">
        <v>41607</v>
      </c>
      <c r="B334" s="8" t="str">
        <f t="shared" si="10"/>
        <v>2013333</v>
      </c>
      <c r="C334" s="9">
        <v>2013333</v>
      </c>
      <c r="D334" s="52">
        <v>0</v>
      </c>
      <c r="E334" s="52">
        <v>0</v>
      </c>
      <c r="F334" s="52">
        <v>0</v>
      </c>
      <c r="G334" s="52">
        <v>0</v>
      </c>
      <c r="H334" s="52">
        <v>0</v>
      </c>
      <c r="I334" s="52">
        <f t="shared" si="11"/>
        <v>0</v>
      </c>
    </row>
    <row r="335" spans="1:9" x14ac:dyDescent="0.25">
      <c r="A335" s="4">
        <v>41608</v>
      </c>
      <c r="B335" s="8" t="str">
        <f t="shared" si="10"/>
        <v>2013334</v>
      </c>
      <c r="C335" s="9">
        <v>2013334</v>
      </c>
      <c r="D335" s="52">
        <v>0</v>
      </c>
      <c r="E335" s="52">
        <v>0</v>
      </c>
      <c r="F335" s="52">
        <v>0</v>
      </c>
      <c r="G335" s="52">
        <v>0</v>
      </c>
      <c r="H335" s="52">
        <v>0</v>
      </c>
      <c r="I335" s="52">
        <f t="shared" si="11"/>
        <v>0</v>
      </c>
    </row>
    <row r="336" spans="1:9" x14ac:dyDescent="0.25">
      <c r="A336" s="4">
        <v>41609</v>
      </c>
      <c r="B336" s="8" t="str">
        <f t="shared" si="10"/>
        <v>2013335</v>
      </c>
      <c r="C336" s="9">
        <v>2013335</v>
      </c>
      <c r="D336" s="52">
        <v>0</v>
      </c>
      <c r="E336" s="52">
        <v>0</v>
      </c>
      <c r="F336" s="52">
        <v>0</v>
      </c>
      <c r="G336" s="52">
        <v>0</v>
      </c>
      <c r="H336" s="52">
        <v>0</v>
      </c>
      <c r="I336" s="52">
        <f t="shared" si="11"/>
        <v>0</v>
      </c>
    </row>
    <row r="337" spans="1:9" x14ac:dyDescent="0.25">
      <c r="A337" s="4">
        <v>41610</v>
      </c>
      <c r="B337" s="8" t="str">
        <f t="shared" si="10"/>
        <v>2013336</v>
      </c>
      <c r="C337" s="9">
        <v>2013336</v>
      </c>
      <c r="D337" s="52">
        <v>0</v>
      </c>
      <c r="E337" s="52">
        <v>0</v>
      </c>
      <c r="F337" s="52">
        <v>0</v>
      </c>
      <c r="G337" s="52">
        <v>0</v>
      </c>
      <c r="H337" s="52">
        <v>0</v>
      </c>
      <c r="I337" s="52">
        <f t="shared" si="11"/>
        <v>0</v>
      </c>
    </row>
    <row r="338" spans="1:9" x14ac:dyDescent="0.25">
      <c r="A338" s="4">
        <v>41611</v>
      </c>
      <c r="B338" s="8" t="str">
        <f t="shared" si="10"/>
        <v>2013337</v>
      </c>
      <c r="C338" s="9">
        <v>2013337</v>
      </c>
      <c r="D338" s="52">
        <v>0</v>
      </c>
      <c r="E338" s="52">
        <v>0</v>
      </c>
      <c r="F338" s="52">
        <v>0</v>
      </c>
      <c r="G338" s="52">
        <v>0</v>
      </c>
      <c r="H338" s="52">
        <v>0</v>
      </c>
      <c r="I338" s="52">
        <f t="shared" si="11"/>
        <v>0</v>
      </c>
    </row>
    <row r="339" spans="1:9" x14ac:dyDescent="0.25">
      <c r="A339" s="4">
        <v>41612</v>
      </c>
      <c r="B339" s="8" t="str">
        <f t="shared" si="10"/>
        <v>2013338</v>
      </c>
      <c r="C339" s="9">
        <v>2013338</v>
      </c>
      <c r="D339" s="52">
        <v>0</v>
      </c>
      <c r="E339" s="52">
        <v>0</v>
      </c>
      <c r="F339" s="52">
        <v>0</v>
      </c>
      <c r="G339" s="52">
        <v>0</v>
      </c>
      <c r="H339" s="52">
        <v>0</v>
      </c>
      <c r="I339" s="52">
        <f t="shared" si="11"/>
        <v>0</v>
      </c>
    </row>
    <row r="340" spans="1:9" x14ac:dyDescent="0.25">
      <c r="A340" s="4">
        <v>41613</v>
      </c>
      <c r="B340" s="8" t="str">
        <f t="shared" si="10"/>
        <v>2013339</v>
      </c>
      <c r="C340" s="9">
        <v>2013339</v>
      </c>
      <c r="D340" s="52">
        <v>0</v>
      </c>
      <c r="E340" s="52">
        <v>0</v>
      </c>
      <c r="F340" s="52">
        <v>0</v>
      </c>
      <c r="G340" s="52">
        <v>0</v>
      </c>
      <c r="H340" s="52">
        <v>0</v>
      </c>
      <c r="I340" s="52">
        <f t="shared" si="11"/>
        <v>0</v>
      </c>
    </row>
    <row r="341" spans="1:9" x14ac:dyDescent="0.25">
      <c r="A341" s="4">
        <v>41614</v>
      </c>
      <c r="B341" s="8" t="str">
        <f t="shared" si="10"/>
        <v>2013340</v>
      </c>
      <c r="C341" s="9">
        <v>2013340</v>
      </c>
      <c r="D341" s="52">
        <v>0</v>
      </c>
      <c r="E341" s="52">
        <v>0</v>
      </c>
      <c r="F341" s="52">
        <v>0</v>
      </c>
      <c r="G341" s="52">
        <v>0</v>
      </c>
      <c r="H341" s="52">
        <v>0</v>
      </c>
      <c r="I341" s="52">
        <f t="shared" si="11"/>
        <v>0</v>
      </c>
    </row>
    <row r="342" spans="1:9" x14ac:dyDescent="0.25">
      <c r="A342" s="4">
        <v>41615</v>
      </c>
      <c r="B342" s="8" t="str">
        <f t="shared" si="10"/>
        <v>2013341</v>
      </c>
      <c r="C342" s="9">
        <v>2013341</v>
      </c>
      <c r="D342" s="52">
        <v>0</v>
      </c>
      <c r="E342" s="52">
        <v>0</v>
      </c>
      <c r="F342" s="52">
        <v>0</v>
      </c>
      <c r="G342" s="52">
        <v>0</v>
      </c>
      <c r="H342" s="52">
        <v>0</v>
      </c>
      <c r="I342" s="52">
        <f t="shared" si="11"/>
        <v>0</v>
      </c>
    </row>
    <row r="343" spans="1:9" x14ac:dyDescent="0.25">
      <c r="A343" s="4">
        <v>41616</v>
      </c>
      <c r="B343" s="8" t="str">
        <f t="shared" si="10"/>
        <v>2013342</v>
      </c>
      <c r="C343" s="9">
        <v>2013342</v>
      </c>
      <c r="D343" s="52">
        <v>0</v>
      </c>
      <c r="E343" s="52">
        <v>0</v>
      </c>
      <c r="F343" s="52">
        <v>0</v>
      </c>
      <c r="G343" s="52">
        <v>0</v>
      </c>
      <c r="H343" s="52">
        <v>0</v>
      </c>
      <c r="I343" s="52">
        <f t="shared" si="11"/>
        <v>0</v>
      </c>
    </row>
    <row r="344" spans="1:9" x14ac:dyDescent="0.25">
      <c r="A344" s="4">
        <v>41617</v>
      </c>
      <c r="B344" s="8" t="str">
        <f t="shared" si="10"/>
        <v>2013343</v>
      </c>
      <c r="C344" s="9">
        <v>2013343</v>
      </c>
      <c r="D344" s="52">
        <v>0</v>
      </c>
      <c r="E344" s="52">
        <v>0</v>
      </c>
      <c r="F344" s="52">
        <v>0</v>
      </c>
      <c r="G344" s="52">
        <v>0</v>
      </c>
      <c r="H344" s="52">
        <v>0</v>
      </c>
      <c r="I344" s="52">
        <f t="shared" si="11"/>
        <v>0</v>
      </c>
    </row>
    <row r="345" spans="1:9" x14ac:dyDescent="0.25">
      <c r="A345" s="4">
        <v>41618</v>
      </c>
      <c r="B345" s="8" t="str">
        <f t="shared" si="10"/>
        <v>2013344</v>
      </c>
      <c r="C345" s="9">
        <v>2013344</v>
      </c>
      <c r="D345" s="52">
        <v>0</v>
      </c>
      <c r="E345" s="52">
        <v>0</v>
      </c>
      <c r="F345" s="52">
        <v>0</v>
      </c>
      <c r="G345" s="52">
        <v>0</v>
      </c>
      <c r="H345" s="52">
        <v>0</v>
      </c>
      <c r="I345" s="52">
        <f t="shared" si="11"/>
        <v>0</v>
      </c>
    </row>
    <row r="346" spans="1:9" x14ac:dyDescent="0.25">
      <c r="A346" s="4">
        <v>41619</v>
      </c>
      <c r="B346" s="8" t="str">
        <f t="shared" si="10"/>
        <v>2013345</v>
      </c>
      <c r="C346" s="9">
        <v>2013345</v>
      </c>
      <c r="D346" s="52">
        <v>0</v>
      </c>
      <c r="E346" s="52">
        <v>0</v>
      </c>
      <c r="F346" s="52">
        <v>0</v>
      </c>
      <c r="G346" s="52">
        <v>0</v>
      </c>
      <c r="H346" s="52">
        <v>0</v>
      </c>
      <c r="I346" s="52">
        <f t="shared" si="11"/>
        <v>0</v>
      </c>
    </row>
    <row r="347" spans="1:9" x14ac:dyDescent="0.25">
      <c r="A347" s="4">
        <v>41620</v>
      </c>
      <c r="B347" s="8" t="str">
        <f t="shared" si="10"/>
        <v>2013346</v>
      </c>
      <c r="C347" s="9">
        <v>2013346</v>
      </c>
      <c r="D347" s="52">
        <v>0</v>
      </c>
      <c r="E347" s="52">
        <v>0</v>
      </c>
      <c r="F347" s="52">
        <v>0</v>
      </c>
      <c r="G347" s="52">
        <v>0</v>
      </c>
      <c r="H347" s="52">
        <v>0</v>
      </c>
      <c r="I347" s="52">
        <f t="shared" si="11"/>
        <v>0</v>
      </c>
    </row>
    <row r="348" spans="1:9" x14ac:dyDescent="0.25">
      <c r="A348" s="4">
        <v>41621</v>
      </c>
      <c r="B348" s="8" t="str">
        <f t="shared" si="10"/>
        <v>2013347</v>
      </c>
      <c r="C348" s="9">
        <v>2013347</v>
      </c>
      <c r="D348" s="52">
        <v>0</v>
      </c>
      <c r="E348" s="52">
        <v>0</v>
      </c>
      <c r="F348" s="52">
        <v>0</v>
      </c>
      <c r="G348" s="52">
        <v>0</v>
      </c>
      <c r="H348" s="52">
        <v>0</v>
      </c>
      <c r="I348" s="52">
        <f t="shared" si="11"/>
        <v>0</v>
      </c>
    </row>
    <row r="349" spans="1:9" x14ac:dyDescent="0.25">
      <c r="A349" s="4">
        <v>41622</v>
      </c>
      <c r="B349" s="8" t="str">
        <f t="shared" si="10"/>
        <v>2013348</v>
      </c>
      <c r="C349" s="9">
        <v>2013348</v>
      </c>
      <c r="D349" s="52">
        <v>0</v>
      </c>
      <c r="E349" s="52">
        <v>0</v>
      </c>
      <c r="F349" s="52">
        <v>0</v>
      </c>
      <c r="G349" s="52">
        <v>0</v>
      </c>
      <c r="H349" s="52">
        <v>0</v>
      </c>
      <c r="I349" s="52">
        <f t="shared" si="11"/>
        <v>0</v>
      </c>
    </row>
    <row r="350" spans="1:9" x14ac:dyDescent="0.25">
      <c r="A350" s="4">
        <v>41623</v>
      </c>
      <c r="B350" s="8" t="str">
        <f t="shared" si="10"/>
        <v>2013349</v>
      </c>
      <c r="C350" s="9">
        <v>2013349</v>
      </c>
      <c r="D350" s="52">
        <v>0</v>
      </c>
      <c r="E350" s="52">
        <v>0</v>
      </c>
      <c r="F350" s="52">
        <v>0</v>
      </c>
      <c r="G350" s="52">
        <v>0</v>
      </c>
      <c r="H350" s="52">
        <v>0</v>
      </c>
      <c r="I350" s="52">
        <f t="shared" si="11"/>
        <v>0</v>
      </c>
    </row>
    <row r="351" spans="1:9" x14ac:dyDescent="0.25">
      <c r="A351" s="4">
        <v>41624</v>
      </c>
      <c r="B351" s="8" t="str">
        <f t="shared" si="10"/>
        <v>2013350</v>
      </c>
      <c r="C351" s="9">
        <v>2013350</v>
      </c>
      <c r="D351" s="52">
        <v>0.5</v>
      </c>
      <c r="E351" s="52">
        <v>1</v>
      </c>
      <c r="F351" s="52">
        <v>1.5</v>
      </c>
      <c r="G351" s="52">
        <v>1.5</v>
      </c>
      <c r="H351" s="52">
        <v>1.5</v>
      </c>
      <c r="I351" s="52">
        <f t="shared" si="11"/>
        <v>1.2</v>
      </c>
    </row>
    <row r="352" spans="1:9" x14ac:dyDescent="0.25">
      <c r="A352" s="4">
        <v>41625</v>
      </c>
      <c r="B352" s="8" t="str">
        <f t="shared" si="10"/>
        <v>2013351</v>
      </c>
      <c r="C352" s="9">
        <v>2013351</v>
      </c>
      <c r="D352" s="52">
        <v>0</v>
      </c>
      <c r="E352" s="52">
        <v>0</v>
      </c>
      <c r="F352" s="52">
        <v>0.5</v>
      </c>
      <c r="G352" s="52">
        <v>0</v>
      </c>
      <c r="H352" s="52">
        <v>0.5</v>
      </c>
      <c r="I352" s="52">
        <f t="shared" si="11"/>
        <v>0.2</v>
      </c>
    </row>
    <row r="353" spans="1:9" x14ac:dyDescent="0.25">
      <c r="A353" s="4">
        <v>41626</v>
      </c>
      <c r="B353" s="8" t="str">
        <f t="shared" si="10"/>
        <v>2013352</v>
      </c>
      <c r="C353" s="9">
        <v>2013352</v>
      </c>
      <c r="D353" s="52">
        <v>0</v>
      </c>
      <c r="E353" s="52">
        <v>0</v>
      </c>
      <c r="F353" s="52">
        <v>0</v>
      </c>
      <c r="G353" s="52">
        <v>0</v>
      </c>
      <c r="H353" s="52">
        <v>0</v>
      </c>
      <c r="I353" s="52">
        <f t="shared" si="11"/>
        <v>0</v>
      </c>
    </row>
    <row r="354" spans="1:9" x14ac:dyDescent="0.25">
      <c r="A354" s="4">
        <v>41627</v>
      </c>
      <c r="B354" s="8" t="str">
        <f t="shared" si="10"/>
        <v>2013353</v>
      </c>
      <c r="C354" s="9">
        <v>2013353</v>
      </c>
      <c r="D354" s="52">
        <v>0</v>
      </c>
      <c r="E354" s="52">
        <v>0</v>
      </c>
      <c r="F354" s="52">
        <v>0</v>
      </c>
      <c r="G354" s="52">
        <v>0</v>
      </c>
      <c r="H354" s="52">
        <v>0</v>
      </c>
      <c r="I354" s="52">
        <f t="shared" si="11"/>
        <v>0</v>
      </c>
    </row>
    <row r="355" spans="1:9" x14ac:dyDescent="0.25">
      <c r="A355" s="4">
        <v>41628</v>
      </c>
      <c r="B355" s="8" t="str">
        <f t="shared" si="10"/>
        <v>2013354</v>
      </c>
      <c r="C355" s="9">
        <v>2013354</v>
      </c>
      <c r="D355" s="52">
        <v>0</v>
      </c>
      <c r="E355" s="52">
        <v>0</v>
      </c>
      <c r="F355" s="52">
        <v>0</v>
      </c>
      <c r="G355" s="52">
        <v>0</v>
      </c>
      <c r="H355" s="52">
        <v>0</v>
      </c>
      <c r="I355" s="52">
        <f t="shared" si="11"/>
        <v>0</v>
      </c>
    </row>
    <row r="356" spans="1:9" x14ac:dyDescent="0.25">
      <c r="A356" s="4">
        <v>41629</v>
      </c>
      <c r="B356" s="8" t="str">
        <f t="shared" si="10"/>
        <v>2013355</v>
      </c>
      <c r="C356" s="9">
        <v>2013355</v>
      </c>
      <c r="D356" s="52">
        <v>0</v>
      </c>
      <c r="E356" s="52">
        <v>0</v>
      </c>
      <c r="F356" s="52">
        <v>0</v>
      </c>
      <c r="G356" s="52">
        <v>0</v>
      </c>
      <c r="H356" s="52">
        <v>0</v>
      </c>
      <c r="I356" s="52">
        <f t="shared" si="11"/>
        <v>0</v>
      </c>
    </row>
    <row r="357" spans="1:9" x14ac:dyDescent="0.25">
      <c r="A357" s="4">
        <v>41630</v>
      </c>
      <c r="B357" s="8" t="str">
        <f t="shared" si="10"/>
        <v>2013356</v>
      </c>
      <c r="C357" s="9">
        <v>2013356</v>
      </c>
      <c r="D357" s="52">
        <v>0</v>
      </c>
      <c r="E357" s="52">
        <v>0</v>
      </c>
      <c r="F357" s="52">
        <v>0</v>
      </c>
      <c r="G357" s="52">
        <v>0</v>
      </c>
      <c r="H357" s="52">
        <v>0</v>
      </c>
      <c r="I357" s="52">
        <f t="shared" si="11"/>
        <v>0</v>
      </c>
    </row>
    <row r="358" spans="1:9" x14ac:dyDescent="0.25">
      <c r="A358" s="4">
        <v>41631</v>
      </c>
      <c r="B358" s="8" t="str">
        <f t="shared" si="10"/>
        <v>2013357</v>
      </c>
      <c r="C358" s="9">
        <v>2013357</v>
      </c>
      <c r="D358" s="52">
        <v>0</v>
      </c>
      <c r="E358" s="52">
        <v>0</v>
      </c>
      <c r="F358" s="52">
        <v>0</v>
      </c>
      <c r="G358" s="52">
        <v>0</v>
      </c>
      <c r="H358" s="52">
        <v>0</v>
      </c>
      <c r="I358" s="52">
        <f t="shared" si="11"/>
        <v>0</v>
      </c>
    </row>
    <row r="359" spans="1:9" x14ac:dyDescent="0.25">
      <c r="A359" s="4">
        <v>41632</v>
      </c>
      <c r="B359" s="8" t="str">
        <f t="shared" si="10"/>
        <v>2013358</v>
      </c>
      <c r="C359" s="9">
        <v>2013358</v>
      </c>
      <c r="D359" s="52">
        <v>0</v>
      </c>
      <c r="E359" s="52">
        <v>0</v>
      </c>
      <c r="F359" s="52">
        <v>0</v>
      </c>
      <c r="G359" s="52">
        <v>0</v>
      </c>
      <c r="H359" s="52">
        <v>0</v>
      </c>
      <c r="I359" s="52">
        <f t="shared" si="11"/>
        <v>0</v>
      </c>
    </row>
    <row r="360" spans="1:9" x14ac:dyDescent="0.25">
      <c r="A360" s="4">
        <v>41633</v>
      </c>
      <c r="B360" s="8" t="str">
        <f t="shared" ref="B360:B423" si="12">(YEAR(A360)&amp;TEXT(A360-DATE(YEAR(A360),1,0),"000"))</f>
        <v>2013359</v>
      </c>
      <c r="C360" s="9">
        <v>2013359</v>
      </c>
      <c r="D360" s="52">
        <v>0</v>
      </c>
      <c r="E360" s="52">
        <v>0</v>
      </c>
      <c r="F360" s="52">
        <v>0</v>
      </c>
      <c r="G360" s="52">
        <v>0</v>
      </c>
      <c r="H360" s="52">
        <v>0</v>
      </c>
      <c r="I360" s="52">
        <f t="shared" si="11"/>
        <v>0</v>
      </c>
    </row>
    <row r="361" spans="1:9" x14ac:dyDescent="0.25">
      <c r="A361" s="4">
        <v>41634</v>
      </c>
      <c r="B361" s="8" t="str">
        <f t="shared" si="12"/>
        <v>2013360</v>
      </c>
      <c r="C361" s="9">
        <v>2013360</v>
      </c>
      <c r="D361" s="52">
        <v>0</v>
      </c>
      <c r="E361" s="52">
        <v>0</v>
      </c>
      <c r="F361" s="52">
        <v>0</v>
      </c>
      <c r="G361" s="52">
        <v>0</v>
      </c>
      <c r="H361" s="52">
        <v>0</v>
      </c>
      <c r="I361" s="52">
        <f t="shared" si="11"/>
        <v>0</v>
      </c>
    </row>
    <row r="362" spans="1:9" x14ac:dyDescent="0.25">
      <c r="A362" s="4">
        <v>41635</v>
      </c>
      <c r="B362" s="8" t="str">
        <f t="shared" si="12"/>
        <v>2013361</v>
      </c>
      <c r="C362" s="9">
        <v>2013361</v>
      </c>
      <c r="D362" s="52">
        <v>0</v>
      </c>
      <c r="E362" s="52">
        <v>0</v>
      </c>
      <c r="F362" s="52">
        <v>0</v>
      </c>
      <c r="G362" s="52">
        <v>0</v>
      </c>
      <c r="H362" s="52">
        <v>0</v>
      </c>
      <c r="I362" s="52">
        <f t="shared" si="11"/>
        <v>0</v>
      </c>
    </row>
    <row r="363" spans="1:9" x14ac:dyDescent="0.25">
      <c r="A363" s="4">
        <v>41636</v>
      </c>
      <c r="B363" s="8" t="str">
        <f t="shared" si="12"/>
        <v>2013362</v>
      </c>
      <c r="C363" s="9">
        <v>2013362</v>
      </c>
      <c r="D363" s="52">
        <v>0</v>
      </c>
      <c r="E363" s="52">
        <v>0</v>
      </c>
      <c r="F363" s="52">
        <v>0</v>
      </c>
      <c r="G363" s="52">
        <v>0</v>
      </c>
      <c r="H363" s="52">
        <v>0</v>
      </c>
      <c r="I363" s="52">
        <f t="shared" si="11"/>
        <v>0</v>
      </c>
    </row>
    <row r="364" spans="1:9" x14ac:dyDescent="0.25">
      <c r="A364" s="4">
        <v>41637</v>
      </c>
      <c r="B364" s="8" t="str">
        <f t="shared" si="12"/>
        <v>2013363</v>
      </c>
      <c r="C364" s="9">
        <v>2013363</v>
      </c>
      <c r="D364" s="52">
        <v>0</v>
      </c>
      <c r="E364" s="52">
        <v>0</v>
      </c>
      <c r="F364" s="52">
        <v>0</v>
      </c>
      <c r="G364" s="52">
        <v>0</v>
      </c>
      <c r="H364" s="52">
        <v>0</v>
      </c>
      <c r="I364" s="52">
        <f t="shared" si="11"/>
        <v>0</v>
      </c>
    </row>
    <row r="365" spans="1:9" x14ac:dyDescent="0.25">
      <c r="A365" s="4">
        <v>41638</v>
      </c>
      <c r="B365" s="8" t="str">
        <f t="shared" si="12"/>
        <v>2013364</v>
      </c>
      <c r="C365" s="9">
        <v>2013364</v>
      </c>
      <c r="D365" s="52">
        <v>0</v>
      </c>
      <c r="E365" s="52">
        <v>0</v>
      </c>
      <c r="F365" s="52">
        <v>0</v>
      </c>
      <c r="G365" s="52">
        <v>0</v>
      </c>
      <c r="H365" s="52">
        <v>0</v>
      </c>
      <c r="I365" s="52">
        <f t="shared" si="11"/>
        <v>0</v>
      </c>
    </row>
    <row r="366" spans="1:9" x14ac:dyDescent="0.25">
      <c r="A366" s="4">
        <v>41639</v>
      </c>
      <c r="B366" s="8" t="str">
        <f t="shared" si="12"/>
        <v>2013365</v>
      </c>
      <c r="C366" s="9">
        <v>2013365</v>
      </c>
      <c r="D366" s="52">
        <v>0</v>
      </c>
      <c r="E366" s="52">
        <v>0</v>
      </c>
      <c r="F366" s="52">
        <v>0</v>
      </c>
      <c r="G366" s="52">
        <v>0</v>
      </c>
      <c r="H366" s="52">
        <v>0</v>
      </c>
      <c r="I366" s="52">
        <f t="shared" si="11"/>
        <v>0</v>
      </c>
    </row>
    <row r="367" spans="1:9" x14ac:dyDescent="0.25">
      <c r="A367" s="4">
        <v>41640</v>
      </c>
      <c r="B367" s="8" t="str">
        <f t="shared" si="12"/>
        <v>2014001</v>
      </c>
      <c r="C367" s="9">
        <v>2014001</v>
      </c>
      <c r="D367" s="52">
        <v>0</v>
      </c>
      <c r="E367" s="52">
        <v>0</v>
      </c>
      <c r="F367" s="52">
        <v>0</v>
      </c>
      <c r="G367" s="52">
        <v>0</v>
      </c>
      <c r="H367" s="52">
        <v>0</v>
      </c>
      <c r="I367" s="52">
        <f t="shared" si="11"/>
        <v>0</v>
      </c>
    </row>
    <row r="368" spans="1:9" x14ac:dyDescent="0.25">
      <c r="A368" s="4">
        <v>41641</v>
      </c>
      <c r="B368" s="8" t="str">
        <f t="shared" si="12"/>
        <v>2014002</v>
      </c>
      <c r="C368" s="9">
        <v>2014002</v>
      </c>
      <c r="D368" s="52">
        <v>0</v>
      </c>
      <c r="E368" s="52">
        <v>0</v>
      </c>
      <c r="F368" s="52">
        <v>0</v>
      </c>
      <c r="G368" s="52">
        <v>0</v>
      </c>
      <c r="H368" s="52">
        <v>0</v>
      </c>
      <c r="I368" s="52">
        <f t="shared" si="11"/>
        <v>0</v>
      </c>
    </row>
    <row r="369" spans="1:9" x14ac:dyDescent="0.25">
      <c r="A369" s="4">
        <v>41642</v>
      </c>
      <c r="B369" s="8" t="str">
        <f t="shared" si="12"/>
        <v>2014003</v>
      </c>
      <c r="C369" s="9">
        <v>2014003</v>
      </c>
      <c r="D369" s="52">
        <v>0</v>
      </c>
      <c r="E369" s="52">
        <v>0</v>
      </c>
      <c r="F369" s="52">
        <v>0</v>
      </c>
      <c r="G369" s="52">
        <v>0</v>
      </c>
      <c r="H369" s="52">
        <v>0</v>
      </c>
      <c r="I369" s="52">
        <f t="shared" si="11"/>
        <v>0</v>
      </c>
    </row>
    <row r="370" spans="1:9" x14ac:dyDescent="0.25">
      <c r="A370" s="4">
        <v>41643</v>
      </c>
      <c r="B370" s="8" t="str">
        <f t="shared" si="12"/>
        <v>2014004</v>
      </c>
      <c r="C370" s="9">
        <v>2014004</v>
      </c>
      <c r="D370" s="52">
        <v>0</v>
      </c>
      <c r="E370" s="52">
        <v>0</v>
      </c>
      <c r="F370" s="52">
        <v>0</v>
      </c>
      <c r="G370" s="52">
        <v>0</v>
      </c>
      <c r="H370" s="52">
        <v>0.5</v>
      </c>
      <c r="I370" s="52">
        <f t="shared" si="11"/>
        <v>0.1</v>
      </c>
    </row>
    <row r="371" spans="1:9" x14ac:dyDescent="0.25">
      <c r="A371" s="4">
        <v>41644</v>
      </c>
      <c r="B371" s="8" t="str">
        <f t="shared" si="12"/>
        <v>2014005</v>
      </c>
      <c r="C371" s="9">
        <v>2014005</v>
      </c>
      <c r="D371" s="52">
        <v>0</v>
      </c>
      <c r="E371" s="52">
        <v>0</v>
      </c>
      <c r="F371" s="52">
        <v>0</v>
      </c>
      <c r="G371" s="52">
        <v>0</v>
      </c>
      <c r="H371" s="52">
        <v>0</v>
      </c>
      <c r="I371" s="52">
        <f t="shared" si="11"/>
        <v>0</v>
      </c>
    </row>
    <row r="372" spans="1:9" x14ac:dyDescent="0.25">
      <c r="A372" s="4">
        <v>41645</v>
      </c>
      <c r="B372" s="8" t="str">
        <f t="shared" si="12"/>
        <v>2014006</v>
      </c>
      <c r="C372" s="9">
        <v>2014006</v>
      </c>
      <c r="D372" s="52">
        <v>0</v>
      </c>
      <c r="E372" s="52">
        <v>0</v>
      </c>
      <c r="F372" s="52">
        <v>0</v>
      </c>
      <c r="G372" s="52">
        <v>0</v>
      </c>
      <c r="H372" s="52">
        <v>0</v>
      </c>
      <c r="I372" s="52">
        <f t="shared" si="11"/>
        <v>0</v>
      </c>
    </row>
    <row r="373" spans="1:9" x14ac:dyDescent="0.25">
      <c r="A373" s="4">
        <v>41646</v>
      </c>
      <c r="B373" s="8" t="str">
        <f t="shared" si="12"/>
        <v>2014007</v>
      </c>
      <c r="C373" s="9">
        <v>2014007</v>
      </c>
      <c r="D373" s="52">
        <v>3</v>
      </c>
      <c r="E373" s="52">
        <v>4</v>
      </c>
      <c r="F373" s="52">
        <v>5.5</v>
      </c>
      <c r="G373" s="52">
        <v>4.5</v>
      </c>
      <c r="H373" s="52">
        <v>5.5</v>
      </c>
      <c r="I373" s="52">
        <f t="shared" si="11"/>
        <v>4.5</v>
      </c>
    </row>
    <row r="374" spans="1:9" x14ac:dyDescent="0.25">
      <c r="A374" s="4">
        <v>41647</v>
      </c>
      <c r="B374" s="8" t="str">
        <f t="shared" si="12"/>
        <v>2014008</v>
      </c>
      <c r="C374" s="9">
        <v>2014008</v>
      </c>
      <c r="D374" s="52">
        <v>2</v>
      </c>
      <c r="E374" s="52">
        <v>4.5</v>
      </c>
      <c r="F374" s="52">
        <v>5</v>
      </c>
      <c r="G374" s="52">
        <v>5</v>
      </c>
      <c r="H374" s="52">
        <v>5</v>
      </c>
      <c r="I374" s="52">
        <f t="shared" si="11"/>
        <v>4.3</v>
      </c>
    </row>
    <row r="375" spans="1:9" x14ac:dyDescent="0.25">
      <c r="A375" s="4">
        <v>41648</v>
      </c>
      <c r="B375" s="8" t="str">
        <f t="shared" si="12"/>
        <v>2014009</v>
      </c>
      <c r="C375" s="9">
        <v>2014009</v>
      </c>
      <c r="D375" s="52">
        <v>0</v>
      </c>
      <c r="E375" s="52">
        <v>0</v>
      </c>
      <c r="F375" s="52">
        <v>0</v>
      </c>
      <c r="G375" s="52">
        <v>0</v>
      </c>
      <c r="H375" s="52">
        <v>0</v>
      </c>
      <c r="I375" s="52">
        <f t="shared" si="11"/>
        <v>0</v>
      </c>
    </row>
    <row r="376" spans="1:9" x14ac:dyDescent="0.25">
      <c r="A376" s="4">
        <v>41649</v>
      </c>
      <c r="B376" s="8" t="str">
        <f t="shared" si="12"/>
        <v>2014010</v>
      </c>
      <c r="C376" s="9">
        <v>2014010</v>
      </c>
      <c r="D376" s="52">
        <v>0</v>
      </c>
      <c r="E376" s="52">
        <v>0</v>
      </c>
      <c r="F376" s="52">
        <v>0</v>
      </c>
      <c r="G376" s="52">
        <v>0</v>
      </c>
      <c r="H376" s="52">
        <v>0</v>
      </c>
      <c r="I376" s="52">
        <f t="shared" si="11"/>
        <v>0</v>
      </c>
    </row>
    <row r="377" spans="1:9" x14ac:dyDescent="0.25">
      <c r="A377" s="4">
        <v>41650</v>
      </c>
      <c r="B377" s="8" t="str">
        <f t="shared" si="12"/>
        <v>2014011</v>
      </c>
      <c r="C377" s="9">
        <v>2014011</v>
      </c>
      <c r="D377" s="52">
        <v>0</v>
      </c>
      <c r="E377" s="52">
        <v>0</v>
      </c>
      <c r="F377" s="52">
        <v>0</v>
      </c>
      <c r="G377" s="52">
        <v>0</v>
      </c>
      <c r="H377" s="52">
        <v>0</v>
      </c>
      <c r="I377" s="52">
        <f t="shared" si="11"/>
        <v>0</v>
      </c>
    </row>
    <row r="378" spans="1:9" x14ac:dyDescent="0.25">
      <c r="A378" s="4">
        <v>41651</v>
      </c>
      <c r="B378" s="8" t="str">
        <f t="shared" si="12"/>
        <v>2014012</v>
      </c>
      <c r="C378" s="9">
        <v>2014012</v>
      </c>
      <c r="D378" s="52">
        <v>0</v>
      </c>
      <c r="E378" s="52">
        <v>0</v>
      </c>
      <c r="F378" s="52">
        <v>0</v>
      </c>
      <c r="G378" s="52">
        <v>0</v>
      </c>
      <c r="H378" s="52">
        <v>0</v>
      </c>
      <c r="I378" s="52">
        <f t="shared" si="11"/>
        <v>0</v>
      </c>
    </row>
    <row r="379" spans="1:9" x14ac:dyDescent="0.25">
      <c r="A379" s="4">
        <v>41652</v>
      </c>
      <c r="B379" s="8" t="str">
        <f t="shared" si="12"/>
        <v>2014013</v>
      </c>
      <c r="C379" s="9">
        <v>2014013</v>
      </c>
      <c r="D379" s="52">
        <v>0</v>
      </c>
      <c r="E379" s="52">
        <v>0</v>
      </c>
      <c r="F379" s="52">
        <v>0</v>
      </c>
      <c r="G379" s="52">
        <v>0</v>
      </c>
      <c r="H379" s="52">
        <v>0</v>
      </c>
      <c r="I379" s="52">
        <f t="shared" si="11"/>
        <v>0</v>
      </c>
    </row>
    <row r="380" spans="1:9" x14ac:dyDescent="0.25">
      <c r="A380" s="4">
        <v>41653</v>
      </c>
      <c r="B380" s="8" t="str">
        <f t="shared" si="12"/>
        <v>2014014</v>
      </c>
      <c r="C380" s="9">
        <v>2014014</v>
      </c>
      <c r="D380" s="52">
        <v>0</v>
      </c>
      <c r="E380" s="52">
        <v>0</v>
      </c>
      <c r="F380" s="52">
        <v>0</v>
      </c>
      <c r="G380" s="52">
        <v>0</v>
      </c>
      <c r="H380" s="52">
        <v>0</v>
      </c>
      <c r="I380" s="52">
        <f t="shared" si="11"/>
        <v>0</v>
      </c>
    </row>
    <row r="381" spans="1:9" x14ac:dyDescent="0.25">
      <c r="A381" s="4">
        <v>41654</v>
      </c>
      <c r="B381" s="8" t="str">
        <f t="shared" si="12"/>
        <v>2014015</v>
      </c>
      <c r="C381" s="9">
        <v>2014015</v>
      </c>
      <c r="D381" s="52">
        <v>0</v>
      </c>
      <c r="E381" s="52">
        <v>0</v>
      </c>
      <c r="F381" s="52">
        <v>0</v>
      </c>
      <c r="G381" s="52">
        <v>0</v>
      </c>
      <c r="H381" s="52">
        <v>0</v>
      </c>
      <c r="I381" s="52">
        <f t="shared" si="11"/>
        <v>0</v>
      </c>
    </row>
    <row r="382" spans="1:9" x14ac:dyDescent="0.25">
      <c r="A382" s="4">
        <v>41655</v>
      </c>
      <c r="B382" s="8" t="str">
        <f t="shared" si="12"/>
        <v>2014016</v>
      </c>
      <c r="C382" s="9">
        <v>2014016</v>
      </c>
      <c r="D382" s="52">
        <v>0</v>
      </c>
      <c r="E382" s="52">
        <v>0</v>
      </c>
      <c r="F382" s="52">
        <v>0</v>
      </c>
      <c r="G382" s="52">
        <v>0</v>
      </c>
      <c r="H382" s="52">
        <v>0</v>
      </c>
      <c r="I382" s="52">
        <f t="shared" si="11"/>
        <v>0</v>
      </c>
    </row>
    <row r="383" spans="1:9" x14ac:dyDescent="0.25">
      <c r="A383" s="4">
        <v>41656</v>
      </c>
      <c r="B383" s="8" t="str">
        <f t="shared" si="12"/>
        <v>2014017</v>
      </c>
      <c r="C383" s="9">
        <v>2014017</v>
      </c>
      <c r="D383" s="52">
        <v>0</v>
      </c>
      <c r="E383" s="52">
        <v>0</v>
      </c>
      <c r="F383" s="52">
        <v>0</v>
      </c>
      <c r="G383" s="52">
        <v>0</v>
      </c>
      <c r="H383" s="52">
        <v>0</v>
      </c>
      <c r="I383" s="52">
        <f t="shared" si="11"/>
        <v>0</v>
      </c>
    </row>
    <row r="384" spans="1:9" x14ac:dyDescent="0.25">
      <c r="A384" s="4">
        <v>41657</v>
      </c>
      <c r="B384" s="8" t="str">
        <f t="shared" si="12"/>
        <v>2014018</v>
      </c>
      <c r="C384" s="9">
        <v>2014018</v>
      </c>
      <c r="D384" s="52">
        <v>0</v>
      </c>
      <c r="E384" s="52">
        <v>0</v>
      </c>
      <c r="F384" s="52">
        <v>0</v>
      </c>
      <c r="G384" s="52">
        <v>0</v>
      </c>
      <c r="H384" s="52">
        <v>0</v>
      </c>
      <c r="I384" s="52">
        <f t="shared" si="11"/>
        <v>0</v>
      </c>
    </row>
    <row r="385" spans="1:9" x14ac:dyDescent="0.25">
      <c r="A385" s="4">
        <v>41658</v>
      </c>
      <c r="B385" s="8" t="str">
        <f t="shared" si="12"/>
        <v>2014019</v>
      </c>
      <c r="C385" s="9">
        <v>2014019</v>
      </c>
      <c r="D385" s="52">
        <v>0</v>
      </c>
      <c r="E385" s="52">
        <v>0</v>
      </c>
      <c r="F385" s="52">
        <v>0</v>
      </c>
      <c r="G385" s="52">
        <v>0</v>
      </c>
      <c r="H385" s="52">
        <v>0</v>
      </c>
      <c r="I385" s="52">
        <f t="shared" si="11"/>
        <v>0</v>
      </c>
    </row>
    <row r="386" spans="1:9" x14ac:dyDescent="0.25">
      <c r="A386" s="4">
        <v>41659</v>
      </c>
      <c r="B386" s="8" t="str">
        <f t="shared" si="12"/>
        <v>2014020</v>
      </c>
      <c r="C386" s="9">
        <v>2014020</v>
      </c>
      <c r="D386" s="52">
        <v>0</v>
      </c>
      <c r="E386" s="52">
        <v>0</v>
      </c>
      <c r="F386" s="52">
        <v>0</v>
      </c>
      <c r="G386" s="52">
        <v>0</v>
      </c>
      <c r="H386" s="52">
        <v>0</v>
      </c>
      <c r="I386" s="52">
        <f t="shared" si="11"/>
        <v>0</v>
      </c>
    </row>
    <row r="387" spans="1:9" x14ac:dyDescent="0.25">
      <c r="A387" s="4">
        <v>41660</v>
      </c>
      <c r="B387" s="8" t="str">
        <f t="shared" si="12"/>
        <v>2014021</v>
      </c>
      <c r="C387" s="9">
        <v>2014021</v>
      </c>
      <c r="D387" s="52">
        <v>0</v>
      </c>
      <c r="E387" s="52">
        <v>0</v>
      </c>
      <c r="F387" s="52">
        <v>0</v>
      </c>
      <c r="G387" s="52">
        <v>0</v>
      </c>
      <c r="H387" s="52">
        <v>0</v>
      </c>
      <c r="I387" s="52">
        <f t="shared" ref="I387:I450" si="13">SUM(D387:H387)/5</f>
        <v>0</v>
      </c>
    </row>
    <row r="388" spans="1:9" x14ac:dyDescent="0.25">
      <c r="A388" s="4">
        <v>41661</v>
      </c>
      <c r="B388" s="8" t="str">
        <f t="shared" si="12"/>
        <v>2014022</v>
      </c>
      <c r="C388" s="9">
        <v>2014022</v>
      </c>
      <c r="D388" s="52">
        <v>0</v>
      </c>
      <c r="E388" s="52">
        <v>0</v>
      </c>
      <c r="F388" s="52">
        <v>0</v>
      </c>
      <c r="G388" s="52">
        <v>0</v>
      </c>
      <c r="H388" s="52">
        <v>0</v>
      </c>
      <c r="I388" s="52">
        <f t="shared" si="13"/>
        <v>0</v>
      </c>
    </row>
    <row r="389" spans="1:9" x14ac:dyDescent="0.25">
      <c r="A389" s="4">
        <v>41662</v>
      </c>
      <c r="B389" s="8" t="str">
        <f t="shared" si="12"/>
        <v>2014023</v>
      </c>
      <c r="C389" s="9">
        <v>2014023</v>
      </c>
      <c r="D389" s="52">
        <v>0</v>
      </c>
      <c r="E389" s="52">
        <v>0</v>
      </c>
      <c r="F389" s="52">
        <v>0</v>
      </c>
      <c r="G389" s="52">
        <v>0</v>
      </c>
      <c r="H389" s="52">
        <v>0</v>
      </c>
      <c r="I389" s="52">
        <f t="shared" si="13"/>
        <v>0</v>
      </c>
    </row>
    <row r="390" spans="1:9" x14ac:dyDescent="0.25">
      <c r="A390" s="4">
        <v>41663</v>
      </c>
      <c r="B390" s="8" t="str">
        <f t="shared" si="12"/>
        <v>2014024</v>
      </c>
      <c r="C390" s="9">
        <v>2014024</v>
      </c>
      <c r="D390" s="52">
        <v>0</v>
      </c>
      <c r="E390" s="52">
        <v>0</v>
      </c>
      <c r="F390" s="52">
        <v>0</v>
      </c>
      <c r="G390" s="52">
        <v>0</v>
      </c>
      <c r="H390" s="52">
        <v>0</v>
      </c>
      <c r="I390" s="52">
        <f t="shared" si="13"/>
        <v>0</v>
      </c>
    </row>
    <row r="391" spans="1:9" x14ac:dyDescent="0.25">
      <c r="A391" s="4">
        <v>41664</v>
      </c>
      <c r="B391" s="8" t="str">
        <f t="shared" si="12"/>
        <v>2014025</v>
      </c>
      <c r="C391" s="9">
        <v>2014025</v>
      </c>
      <c r="D391" s="52">
        <v>0</v>
      </c>
      <c r="E391" s="52">
        <v>0</v>
      </c>
      <c r="F391" s="52">
        <v>0</v>
      </c>
      <c r="G391" s="52">
        <v>0</v>
      </c>
      <c r="H391" s="52">
        <v>0</v>
      </c>
      <c r="I391" s="52">
        <f t="shared" si="13"/>
        <v>0</v>
      </c>
    </row>
    <row r="392" spans="1:9" x14ac:dyDescent="0.25">
      <c r="A392" s="4">
        <v>41665</v>
      </c>
      <c r="B392" s="8" t="str">
        <f t="shared" si="12"/>
        <v>2014026</v>
      </c>
      <c r="C392" s="9">
        <v>2014026</v>
      </c>
      <c r="D392" s="52">
        <v>0</v>
      </c>
      <c r="E392" s="52">
        <v>0</v>
      </c>
      <c r="F392" s="52">
        <v>0</v>
      </c>
      <c r="G392" s="52">
        <v>0</v>
      </c>
      <c r="H392" s="52">
        <v>0</v>
      </c>
      <c r="I392" s="52">
        <f t="shared" si="13"/>
        <v>0</v>
      </c>
    </row>
    <row r="393" spans="1:9" x14ac:dyDescent="0.25">
      <c r="A393" s="4">
        <v>41666</v>
      </c>
      <c r="B393" s="8" t="str">
        <f t="shared" si="12"/>
        <v>2014027</v>
      </c>
      <c r="C393" s="9">
        <v>2014027</v>
      </c>
      <c r="D393" s="52">
        <v>0</v>
      </c>
      <c r="E393" s="52">
        <v>0</v>
      </c>
      <c r="F393" s="52">
        <v>0</v>
      </c>
      <c r="G393" s="52">
        <v>0</v>
      </c>
      <c r="H393" s="52">
        <v>0</v>
      </c>
      <c r="I393" s="52">
        <f t="shared" si="13"/>
        <v>0</v>
      </c>
    </row>
    <row r="394" spans="1:9" x14ac:dyDescent="0.25">
      <c r="A394" s="4">
        <v>41667</v>
      </c>
      <c r="B394" s="8" t="str">
        <f t="shared" si="12"/>
        <v>2014028</v>
      </c>
      <c r="C394" s="9">
        <v>2014028</v>
      </c>
      <c r="D394" s="52">
        <v>0</v>
      </c>
      <c r="E394" s="52">
        <v>0</v>
      </c>
      <c r="F394" s="52">
        <v>0</v>
      </c>
      <c r="G394" s="52">
        <v>0</v>
      </c>
      <c r="H394" s="52">
        <v>0</v>
      </c>
      <c r="I394" s="52">
        <f t="shared" si="13"/>
        <v>0</v>
      </c>
    </row>
    <row r="395" spans="1:9" x14ac:dyDescent="0.25">
      <c r="A395" s="4">
        <v>41668</v>
      </c>
      <c r="B395" s="8" t="str">
        <f t="shared" si="12"/>
        <v>2014029</v>
      </c>
      <c r="C395" s="9">
        <v>2014029</v>
      </c>
      <c r="D395" s="52">
        <v>9.5</v>
      </c>
      <c r="E395" s="52">
        <v>9</v>
      </c>
      <c r="F395" s="52">
        <v>11</v>
      </c>
      <c r="G395" s="52">
        <v>9.5</v>
      </c>
      <c r="H395" s="52">
        <v>0</v>
      </c>
      <c r="I395" s="52">
        <f t="shared" si="13"/>
        <v>7.8</v>
      </c>
    </row>
    <row r="396" spans="1:9" x14ac:dyDescent="0.25">
      <c r="A396" s="4">
        <v>41669</v>
      </c>
      <c r="B396" s="8" t="str">
        <f t="shared" si="12"/>
        <v>2014030</v>
      </c>
      <c r="C396" s="9">
        <v>2014030</v>
      </c>
      <c r="D396" s="52">
        <v>0</v>
      </c>
      <c r="E396" s="52">
        <v>0</v>
      </c>
      <c r="F396" s="52">
        <v>0</v>
      </c>
      <c r="G396" s="52">
        <v>0</v>
      </c>
      <c r="H396" s="52">
        <v>0</v>
      </c>
      <c r="I396" s="52">
        <f t="shared" si="13"/>
        <v>0</v>
      </c>
    </row>
    <row r="397" spans="1:9" x14ac:dyDescent="0.25">
      <c r="A397" s="4">
        <v>41670</v>
      </c>
      <c r="B397" s="8" t="str">
        <f t="shared" si="12"/>
        <v>2014031</v>
      </c>
      <c r="C397" s="9">
        <v>2014031</v>
      </c>
      <c r="D397" s="52">
        <v>0</v>
      </c>
      <c r="E397" s="52">
        <v>0</v>
      </c>
      <c r="F397" s="52">
        <v>0</v>
      </c>
      <c r="G397" s="52">
        <v>0</v>
      </c>
      <c r="H397" s="52">
        <v>0</v>
      </c>
      <c r="I397" s="52">
        <f t="shared" si="13"/>
        <v>0</v>
      </c>
    </row>
    <row r="398" spans="1:9" x14ac:dyDescent="0.25">
      <c r="A398" s="4">
        <v>41671</v>
      </c>
      <c r="B398" s="8" t="str">
        <f t="shared" si="12"/>
        <v>2014032</v>
      </c>
      <c r="C398" s="9">
        <v>2014032</v>
      </c>
      <c r="D398" s="52">
        <v>0</v>
      </c>
      <c r="E398" s="52">
        <v>0</v>
      </c>
      <c r="F398" s="52">
        <v>0</v>
      </c>
      <c r="G398" s="52">
        <v>0</v>
      </c>
      <c r="H398" s="52">
        <v>0</v>
      </c>
      <c r="I398" s="52">
        <f t="shared" si="13"/>
        <v>0</v>
      </c>
    </row>
    <row r="399" spans="1:9" x14ac:dyDescent="0.25">
      <c r="A399" s="4">
        <v>41672</v>
      </c>
      <c r="B399" s="8" t="str">
        <f t="shared" si="12"/>
        <v>2014033</v>
      </c>
      <c r="C399" s="9">
        <v>2014033</v>
      </c>
      <c r="D399" s="52">
        <v>0</v>
      </c>
      <c r="E399" s="52">
        <v>0</v>
      </c>
      <c r="F399" s="52">
        <v>0</v>
      </c>
      <c r="G399" s="52">
        <v>0</v>
      </c>
      <c r="H399" s="52">
        <v>0</v>
      </c>
      <c r="I399" s="52">
        <f t="shared" si="13"/>
        <v>0</v>
      </c>
    </row>
    <row r="400" spans="1:9" x14ac:dyDescent="0.25">
      <c r="A400" s="4">
        <v>41673</v>
      </c>
      <c r="B400" s="8" t="str">
        <f t="shared" si="12"/>
        <v>2014034</v>
      </c>
      <c r="C400" s="9">
        <v>2014034</v>
      </c>
      <c r="D400" s="52">
        <v>0</v>
      </c>
      <c r="E400" s="52">
        <v>1</v>
      </c>
      <c r="F400" s="52">
        <v>2</v>
      </c>
      <c r="G400" s="52">
        <v>1</v>
      </c>
      <c r="H400" s="52">
        <v>0</v>
      </c>
      <c r="I400" s="52">
        <f t="shared" si="13"/>
        <v>0.8</v>
      </c>
    </row>
    <row r="401" spans="1:9" x14ac:dyDescent="0.25">
      <c r="A401" s="4">
        <v>41674</v>
      </c>
      <c r="B401" s="8" t="str">
        <f t="shared" si="12"/>
        <v>2014035</v>
      </c>
      <c r="C401" s="9">
        <v>2014035</v>
      </c>
      <c r="D401" s="52">
        <v>0</v>
      </c>
      <c r="E401" s="52">
        <v>0</v>
      </c>
      <c r="F401" s="52">
        <v>0</v>
      </c>
      <c r="G401" s="52">
        <v>0</v>
      </c>
      <c r="H401" s="52">
        <v>0</v>
      </c>
      <c r="I401" s="52">
        <f t="shared" si="13"/>
        <v>0</v>
      </c>
    </row>
    <row r="402" spans="1:9" x14ac:dyDescent="0.25">
      <c r="A402" s="4">
        <v>41675</v>
      </c>
      <c r="B402" s="8" t="str">
        <f t="shared" si="12"/>
        <v>2014036</v>
      </c>
      <c r="C402" s="9">
        <v>2014036</v>
      </c>
      <c r="D402" s="52">
        <v>0.5</v>
      </c>
      <c r="E402" s="52">
        <v>0</v>
      </c>
      <c r="F402" s="52">
        <v>14</v>
      </c>
      <c r="G402" s="52">
        <v>18.5</v>
      </c>
      <c r="H402" s="52">
        <v>0</v>
      </c>
      <c r="I402" s="52">
        <f t="shared" si="13"/>
        <v>6.6</v>
      </c>
    </row>
    <row r="403" spans="1:9" x14ac:dyDescent="0.25">
      <c r="A403" s="4">
        <v>41676</v>
      </c>
      <c r="B403" s="8" t="str">
        <f t="shared" si="12"/>
        <v>2014037</v>
      </c>
      <c r="C403" s="9">
        <v>2014037</v>
      </c>
      <c r="D403" s="52">
        <v>8.5</v>
      </c>
      <c r="E403" s="52">
        <v>16</v>
      </c>
      <c r="F403" s="52">
        <v>20.5</v>
      </c>
      <c r="G403" s="52">
        <v>17</v>
      </c>
      <c r="H403" s="52">
        <v>0</v>
      </c>
      <c r="I403" s="52">
        <f t="shared" si="13"/>
        <v>12.4</v>
      </c>
    </row>
    <row r="404" spans="1:9" x14ac:dyDescent="0.25">
      <c r="A404" s="4">
        <v>41677</v>
      </c>
      <c r="B404" s="8" t="str">
        <f t="shared" si="12"/>
        <v>2014038</v>
      </c>
      <c r="C404" s="9">
        <v>2014038</v>
      </c>
      <c r="D404" s="52">
        <v>0</v>
      </c>
      <c r="E404" s="52">
        <v>6.5</v>
      </c>
      <c r="F404" s="52">
        <v>5.5</v>
      </c>
      <c r="G404" s="52">
        <v>5</v>
      </c>
      <c r="H404" s="52">
        <v>0</v>
      </c>
      <c r="I404" s="52">
        <f t="shared" si="13"/>
        <v>3.4</v>
      </c>
    </row>
    <row r="405" spans="1:9" x14ac:dyDescent="0.25">
      <c r="A405" s="4">
        <v>41678</v>
      </c>
      <c r="B405" s="8" t="str">
        <f t="shared" si="12"/>
        <v>2014039</v>
      </c>
      <c r="C405" s="9">
        <v>2014039</v>
      </c>
      <c r="D405" s="52">
        <v>0</v>
      </c>
      <c r="E405" s="52">
        <v>0</v>
      </c>
      <c r="F405" s="52">
        <v>0.5</v>
      </c>
      <c r="G405" s="52">
        <v>1</v>
      </c>
      <c r="H405" s="52">
        <v>0</v>
      </c>
      <c r="I405" s="52">
        <f t="shared" si="13"/>
        <v>0.3</v>
      </c>
    </row>
    <row r="406" spans="1:9" x14ac:dyDescent="0.25">
      <c r="A406" s="4">
        <v>41679</v>
      </c>
      <c r="B406" s="8" t="str">
        <f t="shared" si="12"/>
        <v>2014040</v>
      </c>
      <c r="C406" s="9">
        <v>2014040</v>
      </c>
      <c r="D406" s="52">
        <v>0</v>
      </c>
      <c r="E406" s="52">
        <v>0</v>
      </c>
      <c r="F406" s="52">
        <v>0</v>
      </c>
      <c r="G406" s="52">
        <v>0</v>
      </c>
      <c r="H406" s="52">
        <v>0</v>
      </c>
      <c r="I406" s="52">
        <f t="shared" si="13"/>
        <v>0</v>
      </c>
    </row>
    <row r="407" spans="1:9" x14ac:dyDescent="0.25">
      <c r="A407" s="4">
        <v>41680</v>
      </c>
      <c r="B407" s="8" t="str">
        <f t="shared" si="12"/>
        <v>2014041</v>
      </c>
      <c r="C407" s="9">
        <v>2014041</v>
      </c>
      <c r="D407" s="52">
        <v>0</v>
      </c>
      <c r="E407" s="52">
        <v>0.5</v>
      </c>
      <c r="F407" s="52">
        <v>0.5</v>
      </c>
      <c r="G407" s="52">
        <v>0</v>
      </c>
      <c r="H407" s="52">
        <v>0</v>
      </c>
      <c r="I407" s="52">
        <f t="shared" si="13"/>
        <v>0.2</v>
      </c>
    </row>
    <row r="408" spans="1:9" x14ac:dyDescent="0.25">
      <c r="A408" s="4">
        <v>41681</v>
      </c>
      <c r="B408" s="8" t="str">
        <f t="shared" si="12"/>
        <v>2014042</v>
      </c>
      <c r="C408" s="9">
        <v>2014042</v>
      </c>
      <c r="D408" s="52">
        <v>0</v>
      </c>
      <c r="E408" s="52">
        <v>0</v>
      </c>
      <c r="F408" s="52">
        <v>0</v>
      </c>
      <c r="G408" s="52">
        <v>0</v>
      </c>
      <c r="H408" s="52">
        <v>0</v>
      </c>
      <c r="I408" s="52">
        <f t="shared" si="13"/>
        <v>0</v>
      </c>
    </row>
    <row r="409" spans="1:9" x14ac:dyDescent="0.25">
      <c r="A409" s="4">
        <v>41682</v>
      </c>
      <c r="B409" s="8" t="str">
        <f t="shared" si="12"/>
        <v>2014043</v>
      </c>
      <c r="C409" s="9">
        <v>2014043</v>
      </c>
      <c r="D409" s="52">
        <v>0</v>
      </c>
      <c r="E409" s="52">
        <v>0</v>
      </c>
      <c r="F409" s="52">
        <v>0</v>
      </c>
      <c r="G409" s="52">
        <v>0</v>
      </c>
      <c r="H409" s="52">
        <v>0</v>
      </c>
      <c r="I409" s="52">
        <f t="shared" si="13"/>
        <v>0</v>
      </c>
    </row>
    <row r="410" spans="1:9" x14ac:dyDescent="0.25">
      <c r="A410" s="4">
        <v>41683</v>
      </c>
      <c r="B410" s="8" t="str">
        <f t="shared" si="12"/>
        <v>2014044</v>
      </c>
      <c r="C410" s="9">
        <v>2014044</v>
      </c>
      <c r="D410" s="52">
        <v>0</v>
      </c>
      <c r="E410" s="52">
        <v>6</v>
      </c>
      <c r="F410" s="52">
        <v>6.5</v>
      </c>
      <c r="G410" s="52">
        <v>5.5</v>
      </c>
      <c r="H410" s="52">
        <v>6</v>
      </c>
      <c r="I410" s="52">
        <f t="shared" si="13"/>
        <v>4.8</v>
      </c>
    </row>
    <row r="411" spans="1:9" x14ac:dyDescent="0.25">
      <c r="A411" s="4">
        <v>41684</v>
      </c>
      <c r="B411" s="8" t="str">
        <f t="shared" si="12"/>
        <v>2014045</v>
      </c>
      <c r="C411" s="9">
        <v>2014045</v>
      </c>
      <c r="D411" s="52">
        <v>0</v>
      </c>
      <c r="E411" s="52">
        <v>0</v>
      </c>
      <c r="F411" s="52">
        <v>0</v>
      </c>
      <c r="G411" s="52">
        <v>0</v>
      </c>
      <c r="H411" s="52">
        <v>0</v>
      </c>
      <c r="I411" s="52">
        <f t="shared" si="13"/>
        <v>0</v>
      </c>
    </row>
    <row r="412" spans="1:9" x14ac:dyDescent="0.25">
      <c r="A412" s="4">
        <v>41685</v>
      </c>
      <c r="B412" s="8" t="str">
        <f t="shared" si="12"/>
        <v>2014046</v>
      </c>
      <c r="C412" s="9">
        <v>2014046</v>
      </c>
      <c r="D412" s="52">
        <v>0</v>
      </c>
      <c r="E412" s="52">
        <v>0</v>
      </c>
      <c r="F412" s="52">
        <v>0</v>
      </c>
      <c r="G412" s="52">
        <v>0</v>
      </c>
      <c r="H412" s="52">
        <v>0</v>
      </c>
      <c r="I412" s="52">
        <f t="shared" si="13"/>
        <v>0</v>
      </c>
    </row>
    <row r="413" spans="1:9" x14ac:dyDescent="0.25">
      <c r="A413" s="4">
        <v>41686</v>
      </c>
      <c r="B413" s="8" t="str">
        <f t="shared" si="12"/>
        <v>2014047</v>
      </c>
      <c r="C413" s="9">
        <v>2014047</v>
      </c>
      <c r="D413" s="52">
        <v>4.5</v>
      </c>
      <c r="E413" s="52">
        <v>6</v>
      </c>
      <c r="F413" s="52">
        <v>6.5</v>
      </c>
      <c r="G413" s="52">
        <v>6.5</v>
      </c>
      <c r="H413" s="52">
        <v>6</v>
      </c>
      <c r="I413" s="52">
        <f t="shared" si="13"/>
        <v>5.9</v>
      </c>
    </row>
    <row r="414" spans="1:9" x14ac:dyDescent="0.25">
      <c r="A414" s="4">
        <v>41687</v>
      </c>
      <c r="B414" s="8" t="str">
        <f t="shared" si="12"/>
        <v>2014048</v>
      </c>
      <c r="C414" s="9">
        <v>2014048</v>
      </c>
      <c r="D414" s="52">
        <v>3</v>
      </c>
      <c r="E414" s="52">
        <v>7</v>
      </c>
      <c r="F414" s="52">
        <v>7.5</v>
      </c>
      <c r="G414" s="52">
        <v>7.5</v>
      </c>
      <c r="H414" s="52">
        <v>7.5</v>
      </c>
      <c r="I414" s="52">
        <f t="shared" si="13"/>
        <v>6.5</v>
      </c>
    </row>
    <row r="415" spans="1:9" x14ac:dyDescent="0.25">
      <c r="A415" s="4">
        <v>41688</v>
      </c>
      <c r="B415" s="8" t="str">
        <f t="shared" si="12"/>
        <v>2014049</v>
      </c>
      <c r="C415" s="9">
        <v>2014049</v>
      </c>
      <c r="D415" s="52">
        <v>0</v>
      </c>
      <c r="E415" s="52">
        <v>3.5</v>
      </c>
      <c r="F415" s="52">
        <v>5</v>
      </c>
      <c r="G415" s="52">
        <v>4.5</v>
      </c>
      <c r="H415" s="52">
        <v>5</v>
      </c>
      <c r="I415" s="52">
        <f t="shared" si="13"/>
        <v>3.6</v>
      </c>
    </row>
    <row r="416" spans="1:9" x14ac:dyDescent="0.25">
      <c r="A416" s="4">
        <v>41689</v>
      </c>
      <c r="B416" s="8" t="str">
        <f t="shared" si="12"/>
        <v>2014050</v>
      </c>
      <c r="C416" s="9">
        <v>2014050</v>
      </c>
      <c r="D416" s="52">
        <v>0</v>
      </c>
      <c r="E416" s="52">
        <v>11</v>
      </c>
      <c r="F416" s="52">
        <v>10</v>
      </c>
      <c r="G416" s="52">
        <v>6.5</v>
      </c>
      <c r="H416" s="52">
        <v>7.5</v>
      </c>
      <c r="I416" s="52">
        <f t="shared" si="13"/>
        <v>7</v>
      </c>
    </row>
    <row r="417" spans="1:9" x14ac:dyDescent="0.25">
      <c r="A417" s="4">
        <v>41690</v>
      </c>
      <c r="B417" s="8" t="str">
        <f t="shared" si="12"/>
        <v>2014051</v>
      </c>
      <c r="C417" s="9">
        <v>2014051</v>
      </c>
      <c r="D417" s="52">
        <v>0</v>
      </c>
      <c r="E417" s="52">
        <v>0</v>
      </c>
      <c r="F417" s="52">
        <v>0</v>
      </c>
      <c r="G417" s="52">
        <v>0</v>
      </c>
      <c r="H417" s="52">
        <v>0</v>
      </c>
      <c r="I417" s="52">
        <f t="shared" si="13"/>
        <v>0</v>
      </c>
    </row>
    <row r="418" spans="1:9" x14ac:dyDescent="0.25">
      <c r="A418" s="4">
        <v>41691</v>
      </c>
      <c r="B418" s="8" t="str">
        <f t="shared" si="12"/>
        <v>2014052</v>
      </c>
      <c r="C418" s="9">
        <v>2014052</v>
      </c>
      <c r="D418" s="52">
        <v>0</v>
      </c>
      <c r="E418" s="52">
        <v>0</v>
      </c>
      <c r="F418" s="52">
        <v>0</v>
      </c>
      <c r="G418" s="52">
        <v>0</v>
      </c>
      <c r="H418" s="52">
        <v>0</v>
      </c>
      <c r="I418" s="52">
        <f t="shared" si="13"/>
        <v>0</v>
      </c>
    </row>
    <row r="419" spans="1:9" x14ac:dyDescent="0.25">
      <c r="A419" s="4">
        <v>41692</v>
      </c>
      <c r="B419" s="8" t="str">
        <f t="shared" si="12"/>
        <v>2014053</v>
      </c>
      <c r="C419" s="9">
        <v>2014053</v>
      </c>
      <c r="D419" s="52">
        <v>0</v>
      </c>
      <c r="E419" s="52">
        <v>0</v>
      </c>
      <c r="F419" s="52">
        <v>0</v>
      </c>
      <c r="G419" s="52">
        <v>0</v>
      </c>
      <c r="H419" s="52">
        <v>0</v>
      </c>
      <c r="I419" s="52">
        <f t="shared" si="13"/>
        <v>0</v>
      </c>
    </row>
    <row r="420" spans="1:9" x14ac:dyDescent="0.25">
      <c r="A420" s="4">
        <v>41693</v>
      </c>
      <c r="B420" s="8" t="str">
        <f t="shared" si="12"/>
        <v>2014054</v>
      </c>
      <c r="C420" s="9">
        <v>2014054</v>
      </c>
      <c r="D420" s="52">
        <v>0</v>
      </c>
      <c r="E420" s="52">
        <v>0</v>
      </c>
      <c r="F420" s="52">
        <v>0</v>
      </c>
      <c r="G420" s="52">
        <v>0</v>
      </c>
      <c r="H420" s="52">
        <v>0</v>
      </c>
      <c r="I420" s="52">
        <f t="shared" si="13"/>
        <v>0</v>
      </c>
    </row>
    <row r="421" spans="1:9" x14ac:dyDescent="0.25">
      <c r="A421" s="4">
        <v>41694</v>
      </c>
      <c r="B421" s="8" t="str">
        <f t="shared" si="12"/>
        <v>2014055</v>
      </c>
      <c r="C421" s="9">
        <v>2014055</v>
      </c>
      <c r="D421" s="52">
        <v>3</v>
      </c>
      <c r="E421" s="52">
        <v>3.5</v>
      </c>
      <c r="F421" s="52">
        <v>4</v>
      </c>
      <c r="G421" s="52">
        <v>3.5</v>
      </c>
      <c r="H421" s="52">
        <v>3.5</v>
      </c>
      <c r="I421" s="52">
        <f t="shared" si="13"/>
        <v>3.5</v>
      </c>
    </row>
    <row r="422" spans="1:9" x14ac:dyDescent="0.25">
      <c r="A422" s="4">
        <v>41695</v>
      </c>
      <c r="B422" s="8" t="str">
        <f t="shared" si="12"/>
        <v>2014056</v>
      </c>
      <c r="C422" s="9">
        <v>2014056</v>
      </c>
      <c r="D422" s="52">
        <v>6</v>
      </c>
      <c r="E422" s="52">
        <v>7</v>
      </c>
      <c r="F422" s="52">
        <v>8</v>
      </c>
      <c r="G422" s="52">
        <v>10</v>
      </c>
      <c r="H422" s="52">
        <v>9.5</v>
      </c>
      <c r="I422" s="52">
        <f t="shared" si="13"/>
        <v>8.1</v>
      </c>
    </row>
    <row r="423" spans="1:9" x14ac:dyDescent="0.25">
      <c r="A423" s="4">
        <v>41696</v>
      </c>
      <c r="B423" s="8" t="str">
        <f t="shared" si="12"/>
        <v>2014057</v>
      </c>
      <c r="C423" s="9">
        <v>2014057</v>
      </c>
      <c r="D423" s="52">
        <v>0</v>
      </c>
      <c r="E423" s="52">
        <v>0</v>
      </c>
      <c r="F423" s="52">
        <v>0</v>
      </c>
      <c r="G423" s="52">
        <v>0</v>
      </c>
      <c r="H423" s="52">
        <v>0</v>
      </c>
      <c r="I423" s="52">
        <f t="shared" si="13"/>
        <v>0</v>
      </c>
    </row>
    <row r="424" spans="1:9" x14ac:dyDescent="0.25">
      <c r="A424" s="4">
        <v>41697</v>
      </c>
      <c r="B424" s="8" t="str">
        <f t="shared" ref="B424:B487" si="14">(YEAR(A424)&amp;TEXT(A424-DATE(YEAR(A424),1,0),"000"))</f>
        <v>2014058</v>
      </c>
      <c r="C424" s="9">
        <v>2014058</v>
      </c>
      <c r="D424" s="52">
        <v>10.5</v>
      </c>
      <c r="E424" s="52">
        <v>14</v>
      </c>
      <c r="F424" s="52">
        <v>13</v>
      </c>
      <c r="G424" s="52">
        <v>13.5</v>
      </c>
      <c r="H424" s="52">
        <v>13.5</v>
      </c>
      <c r="I424" s="52">
        <f t="shared" si="13"/>
        <v>12.9</v>
      </c>
    </row>
    <row r="425" spans="1:9" x14ac:dyDescent="0.25">
      <c r="A425" s="4">
        <v>41698</v>
      </c>
      <c r="B425" s="8" t="str">
        <f t="shared" si="14"/>
        <v>2014059</v>
      </c>
      <c r="C425" s="9">
        <v>2014059</v>
      </c>
      <c r="D425" s="52">
        <v>8</v>
      </c>
      <c r="E425" s="52">
        <v>12</v>
      </c>
      <c r="F425" s="52">
        <v>13.5</v>
      </c>
      <c r="G425" s="52">
        <v>11</v>
      </c>
      <c r="H425" s="52">
        <v>11.5</v>
      </c>
      <c r="I425" s="52">
        <f t="shared" si="13"/>
        <v>11.2</v>
      </c>
    </row>
    <row r="426" spans="1:9" x14ac:dyDescent="0.25">
      <c r="A426" s="4">
        <v>41699</v>
      </c>
      <c r="B426" s="8" t="str">
        <f t="shared" si="14"/>
        <v>2014060</v>
      </c>
      <c r="C426" s="9">
        <v>2014060</v>
      </c>
      <c r="D426" s="52">
        <v>1</v>
      </c>
      <c r="E426" s="52">
        <v>2.5</v>
      </c>
      <c r="F426" s="52">
        <v>2</v>
      </c>
      <c r="G426" s="52">
        <v>2</v>
      </c>
      <c r="H426" s="52">
        <v>2</v>
      </c>
      <c r="I426" s="52">
        <f t="shared" si="13"/>
        <v>1.9</v>
      </c>
    </row>
    <row r="427" spans="1:9" x14ac:dyDescent="0.25">
      <c r="A427" s="4">
        <v>41700</v>
      </c>
      <c r="B427" s="8" t="str">
        <f t="shared" si="14"/>
        <v>2014061</v>
      </c>
      <c r="C427" s="9">
        <v>2014061</v>
      </c>
      <c r="D427" s="52">
        <v>0</v>
      </c>
      <c r="E427" s="52">
        <v>0</v>
      </c>
      <c r="F427" s="52">
        <v>0</v>
      </c>
      <c r="G427" s="52">
        <v>0</v>
      </c>
      <c r="H427" s="52">
        <v>0</v>
      </c>
      <c r="I427" s="52">
        <f t="shared" si="13"/>
        <v>0</v>
      </c>
    </row>
    <row r="428" spans="1:9" x14ac:dyDescent="0.25">
      <c r="A428" s="4">
        <v>41701</v>
      </c>
      <c r="B428" s="8" t="str">
        <f t="shared" si="14"/>
        <v>2014062</v>
      </c>
      <c r="C428" s="9">
        <v>2014062</v>
      </c>
      <c r="D428" s="52">
        <v>0</v>
      </c>
      <c r="E428" s="52">
        <v>0</v>
      </c>
      <c r="F428" s="52">
        <v>0</v>
      </c>
      <c r="G428" s="52">
        <v>0</v>
      </c>
      <c r="H428" s="52">
        <v>0</v>
      </c>
      <c r="I428" s="52">
        <f t="shared" si="13"/>
        <v>0</v>
      </c>
    </row>
    <row r="429" spans="1:9" x14ac:dyDescent="0.25">
      <c r="A429" s="4">
        <v>41702</v>
      </c>
      <c r="B429" s="8" t="str">
        <f t="shared" si="14"/>
        <v>2014063</v>
      </c>
      <c r="C429" s="9">
        <v>2014063</v>
      </c>
      <c r="D429" s="52">
        <v>0</v>
      </c>
      <c r="E429" s="52">
        <v>0</v>
      </c>
      <c r="F429" s="52">
        <v>0</v>
      </c>
      <c r="G429" s="52">
        <v>0</v>
      </c>
      <c r="H429" s="52">
        <v>0</v>
      </c>
      <c r="I429" s="52">
        <f t="shared" si="13"/>
        <v>0</v>
      </c>
    </row>
    <row r="430" spans="1:9" x14ac:dyDescent="0.25">
      <c r="A430" s="4">
        <v>41703</v>
      </c>
      <c r="B430" s="8" t="str">
        <f t="shared" si="14"/>
        <v>2014064</v>
      </c>
      <c r="C430" s="9">
        <v>2014064</v>
      </c>
      <c r="D430" s="52">
        <v>0</v>
      </c>
      <c r="E430" s="52">
        <v>0</v>
      </c>
      <c r="F430" s="52">
        <v>0</v>
      </c>
      <c r="G430" s="52">
        <v>0</v>
      </c>
      <c r="H430" s="52">
        <v>0</v>
      </c>
      <c r="I430" s="52">
        <f t="shared" si="13"/>
        <v>0</v>
      </c>
    </row>
    <row r="431" spans="1:9" x14ac:dyDescent="0.25">
      <c r="A431" s="4">
        <v>41704</v>
      </c>
      <c r="B431" s="8" t="str">
        <f t="shared" si="14"/>
        <v>2014065</v>
      </c>
      <c r="C431" s="9">
        <v>2014065</v>
      </c>
      <c r="D431" s="52">
        <v>0</v>
      </c>
      <c r="E431" s="52">
        <v>0</v>
      </c>
      <c r="F431" s="52">
        <v>0</v>
      </c>
      <c r="G431" s="52">
        <v>0</v>
      </c>
      <c r="H431" s="52">
        <v>0</v>
      </c>
      <c r="I431" s="52">
        <f t="shared" si="13"/>
        <v>0</v>
      </c>
    </row>
    <row r="432" spans="1:9" x14ac:dyDescent="0.25">
      <c r="A432" s="4">
        <v>41705</v>
      </c>
      <c r="B432" s="8" t="str">
        <f t="shared" si="14"/>
        <v>2014066</v>
      </c>
      <c r="C432" s="9">
        <v>2014066</v>
      </c>
      <c r="D432" s="52">
        <v>0</v>
      </c>
      <c r="E432" s="52">
        <v>0</v>
      </c>
      <c r="F432" s="52">
        <v>0</v>
      </c>
      <c r="G432" s="52">
        <v>0</v>
      </c>
      <c r="H432" s="52">
        <v>0</v>
      </c>
      <c r="I432" s="52">
        <f t="shared" si="13"/>
        <v>0</v>
      </c>
    </row>
    <row r="433" spans="1:9" x14ac:dyDescent="0.25">
      <c r="A433" s="4">
        <v>41706</v>
      </c>
      <c r="B433" s="8" t="str">
        <f t="shared" si="14"/>
        <v>2014067</v>
      </c>
      <c r="C433" s="9">
        <v>2014067</v>
      </c>
      <c r="D433" s="52">
        <v>0</v>
      </c>
      <c r="E433" s="52">
        <v>0</v>
      </c>
      <c r="F433" s="52">
        <v>0</v>
      </c>
      <c r="G433" s="52">
        <v>0</v>
      </c>
      <c r="H433" s="52">
        <v>0</v>
      </c>
      <c r="I433" s="52">
        <f t="shared" si="13"/>
        <v>0</v>
      </c>
    </row>
    <row r="434" spans="1:9" x14ac:dyDescent="0.25">
      <c r="A434" s="4">
        <v>41707</v>
      </c>
      <c r="B434" s="8" t="str">
        <f t="shared" si="14"/>
        <v>2014068</v>
      </c>
      <c r="C434" s="9">
        <v>2014068</v>
      </c>
      <c r="D434" s="52">
        <v>0</v>
      </c>
      <c r="E434" s="52">
        <v>0</v>
      </c>
      <c r="F434" s="52">
        <v>0</v>
      </c>
      <c r="G434" s="52">
        <v>0</v>
      </c>
      <c r="H434" s="52">
        <v>0</v>
      </c>
      <c r="I434" s="52">
        <f t="shared" si="13"/>
        <v>0</v>
      </c>
    </row>
    <row r="435" spans="1:9" x14ac:dyDescent="0.25">
      <c r="A435" s="4">
        <v>41708</v>
      </c>
      <c r="B435" s="8" t="str">
        <f t="shared" si="14"/>
        <v>2014069</v>
      </c>
      <c r="C435" s="9">
        <v>2014069</v>
      </c>
      <c r="D435" s="52">
        <v>0</v>
      </c>
      <c r="E435" s="52">
        <v>0</v>
      </c>
      <c r="F435" s="52">
        <v>0</v>
      </c>
      <c r="G435" s="52">
        <v>0</v>
      </c>
      <c r="H435" s="52">
        <v>0</v>
      </c>
      <c r="I435" s="52">
        <f t="shared" si="13"/>
        <v>0</v>
      </c>
    </row>
    <row r="436" spans="1:9" x14ac:dyDescent="0.25">
      <c r="A436" s="4">
        <v>41709</v>
      </c>
      <c r="B436" s="8" t="str">
        <f t="shared" si="14"/>
        <v>2014070</v>
      </c>
      <c r="C436" s="9">
        <v>2014070</v>
      </c>
      <c r="D436" s="52">
        <v>1</v>
      </c>
      <c r="E436" s="52">
        <v>1</v>
      </c>
      <c r="F436" s="52">
        <v>1</v>
      </c>
      <c r="G436" s="52">
        <v>2</v>
      </c>
      <c r="H436" s="52">
        <v>1.5</v>
      </c>
      <c r="I436" s="52">
        <f t="shared" si="13"/>
        <v>1.3</v>
      </c>
    </row>
    <row r="437" spans="1:9" x14ac:dyDescent="0.25">
      <c r="A437" s="4">
        <v>41710</v>
      </c>
      <c r="B437" s="8" t="str">
        <f t="shared" si="14"/>
        <v>2014071</v>
      </c>
      <c r="C437" s="9">
        <v>2014071</v>
      </c>
      <c r="D437" s="52">
        <v>0</v>
      </c>
      <c r="E437" s="52">
        <v>1.5</v>
      </c>
      <c r="F437" s="52">
        <v>2</v>
      </c>
      <c r="G437" s="52">
        <v>1</v>
      </c>
      <c r="H437" s="52">
        <v>1.5</v>
      </c>
      <c r="I437" s="52">
        <f t="shared" si="13"/>
        <v>1.2</v>
      </c>
    </row>
    <row r="438" spans="1:9" x14ac:dyDescent="0.25">
      <c r="A438" s="4">
        <v>41711</v>
      </c>
      <c r="B438" s="8" t="str">
        <f t="shared" si="14"/>
        <v>2014072</v>
      </c>
      <c r="C438" s="9">
        <v>2014072</v>
      </c>
      <c r="D438" s="52">
        <v>0</v>
      </c>
      <c r="E438" s="52">
        <v>0</v>
      </c>
      <c r="F438" s="52">
        <v>0</v>
      </c>
      <c r="G438" s="52">
        <v>0</v>
      </c>
      <c r="H438" s="52">
        <v>0</v>
      </c>
      <c r="I438" s="52">
        <f t="shared" si="13"/>
        <v>0</v>
      </c>
    </row>
    <row r="439" spans="1:9" x14ac:dyDescent="0.25">
      <c r="A439" s="4">
        <v>41712</v>
      </c>
      <c r="B439" s="8" t="str">
        <f t="shared" si="14"/>
        <v>2014073</v>
      </c>
      <c r="C439" s="9">
        <v>2014073</v>
      </c>
      <c r="D439" s="52">
        <v>0</v>
      </c>
      <c r="E439" s="52">
        <v>0</v>
      </c>
      <c r="F439" s="52">
        <v>0</v>
      </c>
      <c r="G439" s="52">
        <v>0</v>
      </c>
      <c r="H439" s="52">
        <v>0</v>
      </c>
      <c r="I439" s="52">
        <f t="shared" si="13"/>
        <v>0</v>
      </c>
    </row>
    <row r="440" spans="1:9" x14ac:dyDescent="0.25">
      <c r="A440" s="4">
        <v>41713</v>
      </c>
      <c r="B440" s="8" t="str">
        <f t="shared" si="14"/>
        <v>2014074</v>
      </c>
      <c r="C440" s="9">
        <v>2014074</v>
      </c>
      <c r="D440" s="52">
        <v>0</v>
      </c>
      <c r="E440" s="52">
        <v>0</v>
      </c>
      <c r="F440" s="52">
        <v>0</v>
      </c>
      <c r="G440" s="52">
        <v>0</v>
      </c>
      <c r="H440" s="52">
        <v>0</v>
      </c>
      <c r="I440" s="52">
        <f t="shared" si="13"/>
        <v>0</v>
      </c>
    </row>
    <row r="441" spans="1:9" x14ac:dyDescent="0.25">
      <c r="A441" s="4">
        <v>41714</v>
      </c>
      <c r="B441" s="8" t="str">
        <f t="shared" si="14"/>
        <v>2014075</v>
      </c>
      <c r="C441" s="9">
        <v>2014075</v>
      </c>
      <c r="D441" s="52">
        <v>0</v>
      </c>
      <c r="E441" s="52">
        <v>0</v>
      </c>
      <c r="F441" s="52">
        <v>0</v>
      </c>
      <c r="G441" s="52">
        <v>0</v>
      </c>
      <c r="H441" s="52">
        <v>0</v>
      </c>
      <c r="I441" s="52">
        <f t="shared" si="13"/>
        <v>0</v>
      </c>
    </row>
    <row r="442" spans="1:9" x14ac:dyDescent="0.25">
      <c r="A442" s="4">
        <v>41715</v>
      </c>
      <c r="B442" s="8" t="str">
        <f t="shared" si="14"/>
        <v>2014076</v>
      </c>
      <c r="C442" s="9">
        <v>2014076</v>
      </c>
      <c r="D442" s="52">
        <v>0</v>
      </c>
      <c r="E442" s="52">
        <v>0</v>
      </c>
      <c r="F442" s="52">
        <v>0</v>
      </c>
      <c r="G442" s="52">
        <v>0</v>
      </c>
      <c r="H442" s="52">
        <v>0</v>
      </c>
      <c r="I442" s="52">
        <f t="shared" si="13"/>
        <v>0</v>
      </c>
    </row>
    <row r="443" spans="1:9" x14ac:dyDescent="0.25">
      <c r="A443" s="4">
        <v>41716</v>
      </c>
      <c r="B443" s="8" t="str">
        <f t="shared" si="14"/>
        <v>2014077</v>
      </c>
      <c r="C443" s="9">
        <v>2014077</v>
      </c>
      <c r="D443" s="52">
        <v>0</v>
      </c>
      <c r="E443" s="52">
        <v>1.5</v>
      </c>
      <c r="F443" s="52">
        <v>0.5</v>
      </c>
      <c r="G443" s="52">
        <v>0</v>
      </c>
      <c r="H443" s="52">
        <v>1.5</v>
      </c>
      <c r="I443" s="52">
        <f t="shared" si="13"/>
        <v>0.7</v>
      </c>
    </row>
    <row r="444" spans="1:9" x14ac:dyDescent="0.25">
      <c r="A444" s="4">
        <v>41717</v>
      </c>
      <c r="B444" s="8" t="str">
        <f t="shared" si="14"/>
        <v>2014078</v>
      </c>
      <c r="C444" s="9">
        <v>2014078</v>
      </c>
      <c r="D444" s="52">
        <v>0</v>
      </c>
      <c r="E444" s="52">
        <v>0</v>
      </c>
      <c r="F444" s="52">
        <v>1</v>
      </c>
      <c r="G444" s="52">
        <v>0</v>
      </c>
      <c r="H444" s="52">
        <v>0.5</v>
      </c>
      <c r="I444" s="52">
        <f t="shared" si="13"/>
        <v>0.3</v>
      </c>
    </row>
    <row r="445" spans="1:9" x14ac:dyDescent="0.25">
      <c r="A445" s="4">
        <v>41718</v>
      </c>
      <c r="B445" s="8" t="str">
        <f t="shared" si="14"/>
        <v>2014079</v>
      </c>
      <c r="C445" s="9">
        <v>2014079</v>
      </c>
      <c r="D445" s="52">
        <v>0</v>
      </c>
      <c r="E445" s="52">
        <v>0</v>
      </c>
      <c r="F445" s="52">
        <v>0</v>
      </c>
      <c r="G445" s="52">
        <v>0</v>
      </c>
      <c r="H445" s="52">
        <v>0</v>
      </c>
      <c r="I445" s="52">
        <f t="shared" si="13"/>
        <v>0</v>
      </c>
    </row>
    <row r="446" spans="1:9" x14ac:dyDescent="0.25">
      <c r="A446" s="4">
        <v>41719</v>
      </c>
      <c r="B446" s="8" t="str">
        <f t="shared" si="14"/>
        <v>2014080</v>
      </c>
      <c r="C446" s="9">
        <v>2014080</v>
      </c>
      <c r="D446" s="52">
        <v>0</v>
      </c>
      <c r="E446" s="52">
        <v>0</v>
      </c>
      <c r="F446" s="52">
        <v>0</v>
      </c>
      <c r="G446" s="52">
        <v>0</v>
      </c>
      <c r="H446" s="52">
        <v>0</v>
      </c>
      <c r="I446" s="52">
        <f t="shared" si="13"/>
        <v>0</v>
      </c>
    </row>
    <row r="447" spans="1:9" x14ac:dyDescent="0.25">
      <c r="A447" s="4">
        <v>41720</v>
      </c>
      <c r="B447" s="8" t="str">
        <f t="shared" si="14"/>
        <v>2014081</v>
      </c>
      <c r="C447" s="9">
        <v>2014081</v>
      </c>
      <c r="D447" s="52">
        <v>0</v>
      </c>
      <c r="E447" s="52">
        <v>0</v>
      </c>
      <c r="F447" s="52">
        <v>0</v>
      </c>
      <c r="G447" s="52">
        <v>0</v>
      </c>
      <c r="H447" s="52">
        <v>0</v>
      </c>
      <c r="I447" s="52">
        <f t="shared" si="13"/>
        <v>0</v>
      </c>
    </row>
    <row r="448" spans="1:9" x14ac:dyDescent="0.25">
      <c r="A448" s="4">
        <v>41721</v>
      </c>
      <c r="B448" s="8" t="str">
        <f t="shared" si="14"/>
        <v>2014082</v>
      </c>
      <c r="C448" s="9">
        <v>2014082</v>
      </c>
      <c r="D448" s="52">
        <v>0</v>
      </c>
      <c r="E448" s="52">
        <v>0</v>
      </c>
      <c r="F448" s="52">
        <v>0</v>
      </c>
      <c r="G448" s="52">
        <v>0</v>
      </c>
      <c r="H448" s="52">
        <v>0</v>
      </c>
      <c r="I448" s="52">
        <f t="shared" si="13"/>
        <v>0</v>
      </c>
    </row>
    <row r="449" spans="1:9" x14ac:dyDescent="0.25">
      <c r="A449" s="4">
        <v>41722</v>
      </c>
      <c r="B449" s="8" t="str">
        <f t="shared" si="14"/>
        <v>2014083</v>
      </c>
      <c r="C449" s="9">
        <v>2014083</v>
      </c>
      <c r="D449" s="52">
        <v>0.5</v>
      </c>
      <c r="E449" s="52">
        <v>1</v>
      </c>
      <c r="F449" s="52">
        <v>1</v>
      </c>
      <c r="G449" s="52">
        <v>1</v>
      </c>
      <c r="H449" s="52">
        <v>1</v>
      </c>
      <c r="I449" s="52">
        <f t="shared" si="13"/>
        <v>0.9</v>
      </c>
    </row>
    <row r="450" spans="1:9" x14ac:dyDescent="0.25">
      <c r="A450" s="4">
        <v>41723</v>
      </c>
      <c r="B450" s="8" t="str">
        <f t="shared" si="14"/>
        <v>2014084</v>
      </c>
      <c r="C450" s="9">
        <v>2014084</v>
      </c>
      <c r="D450" s="52">
        <v>9</v>
      </c>
      <c r="E450" s="52">
        <v>9.5</v>
      </c>
      <c r="F450" s="52">
        <v>8</v>
      </c>
      <c r="G450" s="52">
        <v>11</v>
      </c>
      <c r="H450" s="52">
        <v>11.5</v>
      </c>
      <c r="I450" s="52">
        <f t="shared" si="13"/>
        <v>9.8000000000000007</v>
      </c>
    </row>
    <row r="451" spans="1:9" x14ac:dyDescent="0.25">
      <c r="A451" s="4">
        <v>41724</v>
      </c>
      <c r="B451" s="8" t="str">
        <f t="shared" si="14"/>
        <v>2014085</v>
      </c>
      <c r="C451" s="9">
        <v>2014085</v>
      </c>
      <c r="D451" s="52">
        <v>0</v>
      </c>
      <c r="E451" s="52">
        <v>0</v>
      </c>
      <c r="F451" s="52">
        <v>0</v>
      </c>
      <c r="G451" s="52">
        <v>0</v>
      </c>
      <c r="H451" s="52">
        <v>0.5</v>
      </c>
      <c r="I451" s="52">
        <f t="shared" ref="I451:I514" si="15">SUM(D451:H451)/5</f>
        <v>0.1</v>
      </c>
    </row>
    <row r="452" spans="1:9" x14ac:dyDescent="0.25">
      <c r="A452" s="4">
        <v>41725</v>
      </c>
      <c r="B452" s="8" t="str">
        <f t="shared" si="14"/>
        <v>2014086</v>
      </c>
      <c r="C452" s="9">
        <v>2014086</v>
      </c>
      <c r="D452" s="52">
        <v>0</v>
      </c>
      <c r="E452" s="52">
        <v>0</v>
      </c>
      <c r="F452" s="52">
        <v>0</v>
      </c>
      <c r="G452" s="52">
        <v>0</v>
      </c>
      <c r="H452" s="52">
        <v>0</v>
      </c>
      <c r="I452" s="52">
        <f t="shared" si="15"/>
        <v>0</v>
      </c>
    </row>
    <row r="453" spans="1:9" x14ac:dyDescent="0.25">
      <c r="A453" s="4">
        <v>41726</v>
      </c>
      <c r="B453" s="8" t="str">
        <f t="shared" si="14"/>
        <v>2014087</v>
      </c>
      <c r="C453" s="9">
        <v>2014087</v>
      </c>
      <c r="D453" s="52">
        <v>0</v>
      </c>
      <c r="E453" s="52">
        <v>0</v>
      </c>
      <c r="F453" s="52">
        <v>0</v>
      </c>
      <c r="G453" s="52">
        <v>0</v>
      </c>
      <c r="H453" s="52">
        <v>0</v>
      </c>
      <c r="I453" s="52">
        <f t="shared" si="15"/>
        <v>0</v>
      </c>
    </row>
    <row r="454" spans="1:9" x14ac:dyDescent="0.25">
      <c r="A454" s="4">
        <v>41727</v>
      </c>
      <c r="B454" s="8" t="str">
        <f t="shared" si="14"/>
        <v>2014088</v>
      </c>
      <c r="C454" s="9">
        <v>2014088</v>
      </c>
      <c r="D454" s="52">
        <v>15</v>
      </c>
      <c r="E454" s="52">
        <v>13.5</v>
      </c>
      <c r="F454" s="52">
        <v>28</v>
      </c>
      <c r="G454" s="52">
        <v>40</v>
      </c>
      <c r="H454" s="52">
        <v>20</v>
      </c>
      <c r="I454" s="52">
        <f t="shared" si="15"/>
        <v>23.3</v>
      </c>
    </row>
    <row r="455" spans="1:9" x14ac:dyDescent="0.25">
      <c r="A455" s="4">
        <v>41728</v>
      </c>
      <c r="B455" s="8" t="str">
        <f t="shared" si="14"/>
        <v>2014089</v>
      </c>
      <c r="C455" s="9">
        <v>2014089</v>
      </c>
      <c r="D455" s="52">
        <v>0</v>
      </c>
      <c r="E455" s="52">
        <v>0</v>
      </c>
      <c r="F455" s="52">
        <v>0.5</v>
      </c>
      <c r="G455" s="52">
        <v>0</v>
      </c>
      <c r="H455" s="52">
        <v>0</v>
      </c>
      <c r="I455" s="52">
        <f t="shared" si="15"/>
        <v>0.1</v>
      </c>
    </row>
    <row r="456" spans="1:9" x14ac:dyDescent="0.25">
      <c r="A456" s="4">
        <v>41729</v>
      </c>
      <c r="B456" s="8" t="str">
        <f t="shared" si="14"/>
        <v>2014090</v>
      </c>
      <c r="C456" s="9">
        <v>2014090</v>
      </c>
      <c r="D456" s="52">
        <v>0</v>
      </c>
      <c r="E456" s="52">
        <v>0</v>
      </c>
      <c r="F456" s="52">
        <v>0</v>
      </c>
      <c r="G456" s="52">
        <v>0</v>
      </c>
      <c r="H456" s="52">
        <v>0</v>
      </c>
      <c r="I456" s="52">
        <f t="shared" si="15"/>
        <v>0</v>
      </c>
    </row>
    <row r="457" spans="1:9" x14ac:dyDescent="0.25">
      <c r="A457" s="4">
        <v>41730</v>
      </c>
      <c r="B457" s="8" t="str">
        <f t="shared" si="14"/>
        <v>2014091</v>
      </c>
      <c r="C457" s="9">
        <v>2014091</v>
      </c>
      <c r="D457" s="52">
        <v>0</v>
      </c>
      <c r="E457" s="52">
        <v>0</v>
      </c>
      <c r="F457" s="52">
        <v>0</v>
      </c>
      <c r="G457" s="52">
        <v>0</v>
      </c>
      <c r="H457" s="52">
        <v>0</v>
      </c>
      <c r="I457" s="52">
        <f t="shared" si="15"/>
        <v>0</v>
      </c>
    </row>
    <row r="458" spans="1:9" x14ac:dyDescent="0.25">
      <c r="A458" s="4">
        <v>41731</v>
      </c>
      <c r="B458" s="8" t="str">
        <f t="shared" si="14"/>
        <v>2014092</v>
      </c>
      <c r="C458" s="9">
        <v>2014092</v>
      </c>
      <c r="D458" s="52">
        <v>0</v>
      </c>
      <c r="E458" s="52">
        <v>0</v>
      </c>
      <c r="F458" s="52">
        <v>0</v>
      </c>
      <c r="G458" s="52">
        <v>0</v>
      </c>
      <c r="H458" s="52">
        <v>0</v>
      </c>
      <c r="I458" s="52">
        <f t="shared" si="15"/>
        <v>0</v>
      </c>
    </row>
    <row r="459" spans="1:9" x14ac:dyDescent="0.25">
      <c r="A459" s="4">
        <v>41732</v>
      </c>
      <c r="B459" s="8" t="str">
        <f t="shared" si="14"/>
        <v>2014093</v>
      </c>
      <c r="C459" s="9">
        <v>2014093</v>
      </c>
      <c r="D459" s="52">
        <v>0</v>
      </c>
      <c r="E459" s="52">
        <v>0</v>
      </c>
      <c r="F459" s="52">
        <v>0</v>
      </c>
      <c r="G459" s="52">
        <v>0</v>
      </c>
      <c r="H459" s="52">
        <v>0</v>
      </c>
      <c r="I459" s="52">
        <f t="shared" si="15"/>
        <v>0</v>
      </c>
    </row>
    <row r="460" spans="1:9" x14ac:dyDescent="0.25">
      <c r="A460" s="4">
        <v>41733</v>
      </c>
      <c r="B460" s="8" t="str">
        <f t="shared" si="14"/>
        <v>2014094</v>
      </c>
      <c r="C460" s="9">
        <v>2014094</v>
      </c>
      <c r="D460" s="52">
        <v>0</v>
      </c>
      <c r="E460" s="52">
        <v>0</v>
      </c>
      <c r="F460" s="52">
        <v>0</v>
      </c>
      <c r="G460" s="52">
        <v>0</v>
      </c>
      <c r="H460" s="52">
        <v>0</v>
      </c>
      <c r="I460" s="52">
        <f t="shared" si="15"/>
        <v>0</v>
      </c>
    </row>
    <row r="461" spans="1:9" x14ac:dyDescent="0.25">
      <c r="A461" s="4">
        <v>41734</v>
      </c>
      <c r="B461" s="8" t="str">
        <f t="shared" si="14"/>
        <v>2014095</v>
      </c>
      <c r="C461" s="9">
        <v>2014095</v>
      </c>
      <c r="D461" s="52">
        <v>0</v>
      </c>
      <c r="E461" s="52">
        <v>0</v>
      </c>
      <c r="F461" s="52">
        <v>0</v>
      </c>
      <c r="G461" s="52">
        <v>0</v>
      </c>
      <c r="H461" s="52">
        <v>0</v>
      </c>
      <c r="I461" s="52">
        <f t="shared" si="15"/>
        <v>0</v>
      </c>
    </row>
    <row r="462" spans="1:9" x14ac:dyDescent="0.25">
      <c r="A462" s="4">
        <v>41735</v>
      </c>
      <c r="B462" s="8" t="str">
        <f t="shared" si="14"/>
        <v>2014096</v>
      </c>
      <c r="C462" s="9">
        <v>2014096</v>
      </c>
      <c r="D462" s="52">
        <v>0</v>
      </c>
      <c r="E462" s="52">
        <v>0</v>
      </c>
      <c r="F462" s="52">
        <v>0</v>
      </c>
      <c r="G462" s="52">
        <v>0</v>
      </c>
      <c r="H462" s="52">
        <v>0</v>
      </c>
      <c r="I462" s="52">
        <f t="shared" si="15"/>
        <v>0</v>
      </c>
    </row>
    <row r="463" spans="1:9" x14ac:dyDescent="0.25">
      <c r="A463" s="4">
        <v>41736</v>
      </c>
      <c r="B463" s="8" t="str">
        <f t="shared" si="14"/>
        <v>2014097</v>
      </c>
      <c r="C463" s="9">
        <v>2014097</v>
      </c>
      <c r="D463" s="52">
        <v>0</v>
      </c>
      <c r="E463" s="52">
        <v>0</v>
      </c>
      <c r="F463" s="52">
        <v>0</v>
      </c>
      <c r="G463" s="52">
        <v>0</v>
      </c>
      <c r="H463" s="52">
        <v>0</v>
      </c>
      <c r="I463" s="52">
        <f t="shared" si="15"/>
        <v>0</v>
      </c>
    </row>
    <row r="464" spans="1:9" x14ac:dyDescent="0.25">
      <c r="A464" s="4">
        <v>41737</v>
      </c>
      <c r="B464" s="8" t="str">
        <f t="shared" si="14"/>
        <v>2014098</v>
      </c>
      <c r="C464" s="9">
        <v>2014098</v>
      </c>
      <c r="D464" s="52">
        <v>0</v>
      </c>
      <c r="E464" s="52">
        <v>0</v>
      </c>
      <c r="F464" s="52">
        <v>0</v>
      </c>
      <c r="G464" s="52">
        <v>0</v>
      </c>
      <c r="H464" s="52">
        <v>0</v>
      </c>
      <c r="I464" s="52">
        <f t="shared" si="15"/>
        <v>0</v>
      </c>
    </row>
    <row r="465" spans="1:9" x14ac:dyDescent="0.25">
      <c r="A465" s="4">
        <v>41738</v>
      </c>
      <c r="B465" s="8" t="str">
        <f t="shared" si="14"/>
        <v>2014099</v>
      </c>
      <c r="C465" s="9">
        <v>2014099</v>
      </c>
      <c r="D465" s="52">
        <v>0</v>
      </c>
      <c r="E465" s="52">
        <v>0</v>
      </c>
      <c r="F465" s="52">
        <v>0</v>
      </c>
      <c r="G465" s="52">
        <v>0</v>
      </c>
      <c r="H465" s="52">
        <v>0</v>
      </c>
      <c r="I465" s="52">
        <f t="shared" si="15"/>
        <v>0</v>
      </c>
    </row>
    <row r="466" spans="1:9" x14ac:dyDescent="0.25">
      <c r="A466" s="4">
        <v>41739</v>
      </c>
      <c r="B466" s="8" t="str">
        <f t="shared" si="14"/>
        <v>2014100</v>
      </c>
      <c r="C466" s="9">
        <v>2014100</v>
      </c>
      <c r="D466" s="52">
        <v>0</v>
      </c>
      <c r="E466" s="52">
        <v>0</v>
      </c>
      <c r="F466" s="52">
        <v>0</v>
      </c>
      <c r="G466" s="52">
        <v>0</v>
      </c>
      <c r="H466" s="52">
        <v>0</v>
      </c>
      <c r="I466" s="52">
        <f t="shared" si="15"/>
        <v>0</v>
      </c>
    </row>
    <row r="467" spans="1:9" x14ac:dyDescent="0.25">
      <c r="A467" s="4">
        <v>41740</v>
      </c>
      <c r="B467" s="8" t="str">
        <f t="shared" si="14"/>
        <v>2014101</v>
      </c>
      <c r="C467" s="9">
        <v>2014101</v>
      </c>
      <c r="D467" s="52">
        <v>0</v>
      </c>
      <c r="E467" s="52">
        <v>22</v>
      </c>
      <c r="F467" s="52">
        <v>43</v>
      </c>
      <c r="G467" s="52">
        <v>28</v>
      </c>
      <c r="H467" s="52">
        <v>32.5</v>
      </c>
      <c r="I467" s="52">
        <f t="shared" si="15"/>
        <v>25.1</v>
      </c>
    </row>
    <row r="468" spans="1:9" x14ac:dyDescent="0.25">
      <c r="A468" s="4">
        <v>41741</v>
      </c>
      <c r="B468" s="8" t="str">
        <f t="shared" si="14"/>
        <v>2014102</v>
      </c>
      <c r="C468" s="9">
        <v>2014102</v>
      </c>
      <c r="D468" s="52">
        <v>4.5</v>
      </c>
      <c r="E468" s="52">
        <v>13.5</v>
      </c>
      <c r="F468" s="52">
        <v>16.5</v>
      </c>
      <c r="G468" s="52">
        <v>14.5</v>
      </c>
      <c r="H468" s="52">
        <v>14</v>
      </c>
      <c r="I468" s="52">
        <f t="shared" si="15"/>
        <v>12.6</v>
      </c>
    </row>
    <row r="469" spans="1:9" x14ac:dyDescent="0.25">
      <c r="A469" s="4">
        <v>41742</v>
      </c>
      <c r="B469" s="8" t="str">
        <f t="shared" si="14"/>
        <v>2014103</v>
      </c>
      <c r="C469" s="9">
        <v>2014103</v>
      </c>
      <c r="D469" s="52">
        <v>0</v>
      </c>
      <c r="E469" s="52">
        <v>0</v>
      </c>
      <c r="F469" s="52">
        <v>0</v>
      </c>
      <c r="G469" s="52">
        <v>0</v>
      </c>
      <c r="H469" s="52">
        <v>0</v>
      </c>
      <c r="I469" s="52">
        <f t="shared" si="15"/>
        <v>0</v>
      </c>
    </row>
    <row r="470" spans="1:9" x14ac:dyDescent="0.25">
      <c r="A470" s="4">
        <v>41743</v>
      </c>
      <c r="B470" s="8" t="str">
        <f t="shared" si="14"/>
        <v>2014104</v>
      </c>
      <c r="C470" s="9">
        <v>2014104</v>
      </c>
      <c r="D470" s="52">
        <v>0</v>
      </c>
      <c r="E470" s="52">
        <v>0</v>
      </c>
      <c r="F470" s="52">
        <v>0</v>
      </c>
      <c r="G470" s="52">
        <v>0</v>
      </c>
      <c r="H470" s="52">
        <v>0</v>
      </c>
      <c r="I470" s="52">
        <f t="shared" si="15"/>
        <v>0</v>
      </c>
    </row>
    <row r="471" spans="1:9" x14ac:dyDescent="0.25">
      <c r="A471" s="4">
        <v>41744</v>
      </c>
      <c r="B471" s="8" t="str">
        <f t="shared" si="14"/>
        <v>2014105</v>
      </c>
      <c r="C471" s="9">
        <v>2014105</v>
      </c>
      <c r="D471" s="52">
        <v>13.5</v>
      </c>
      <c r="E471" s="52">
        <v>12</v>
      </c>
      <c r="F471" s="52">
        <v>17</v>
      </c>
      <c r="G471" s="52">
        <v>15.5</v>
      </c>
      <c r="H471" s="52">
        <v>16.5</v>
      </c>
      <c r="I471" s="52">
        <f t="shared" si="15"/>
        <v>14.9</v>
      </c>
    </row>
    <row r="472" spans="1:9" x14ac:dyDescent="0.25">
      <c r="A472" s="4">
        <v>41745</v>
      </c>
      <c r="B472" s="8" t="str">
        <f t="shared" si="14"/>
        <v>2014106</v>
      </c>
      <c r="C472" s="9">
        <v>2014106</v>
      </c>
      <c r="D472" s="52">
        <v>3</v>
      </c>
      <c r="E472" s="52">
        <v>1</v>
      </c>
      <c r="F472" s="52">
        <v>1</v>
      </c>
      <c r="G472" s="52">
        <v>4.5</v>
      </c>
      <c r="H472" s="52">
        <v>3</v>
      </c>
      <c r="I472" s="52">
        <f t="shared" si="15"/>
        <v>2.5</v>
      </c>
    </row>
    <row r="473" spans="1:9" x14ac:dyDescent="0.25">
      <c r="A473" s="4">
        <v>41746</v>
      </c>
      <c r="B473" s="8" t="str">
        <f t="shared" si="14"/>
        <v>2014107</v>
      </c>
      <c r="C473" s="9">
        <v>2014107</v>
      </c>
      <c r="D473" s="52">
        <v>24</v>
      </c>
      <c r="E473" s="52">
        <v>29.5</v>
      </c>
      <c r="F473" s="52">
        <v>15</v>
      </c>
      <c r="G473" s="52">
        <v>42</v>
      </c>
      <c r="H473" s="52">
        <v>42.5</v>
      </c>
      <c r="I473" s="52">
        <f t="shared" si="15"/>
        <v>30.6</v>
      </c>
    </row>
    <row r="474" spans="1:9" x14ac:dyDescent="0.25">
      <c r="A474" s="4">
        <v>41747</v>
      </c>
      <c r="B474" s="8" t="str">
        <f t="shared" si="14"/>
        <v>2014108</v>
      </c>
      <c r="C474" s="9">
        <v>2014108</v>
      </c>
      <c r="D474" s="52">
        <v>13</v>
      </c>
      <c r="E474" s="52">
        <v>14</v>
      </c>
      <c r="F474" s="52">
        <v>7.5</v>
      </c>
      <c r="G474" s="52">
        <v>10</v>
      </c>
      <c r="H474" s="52">
        <v>9.5</v>
      </c>
      <c r="I474" s="52">
        <f t="shared" si="15"/>
        <v>10.8</v>
      </c>
    </row>
    <row r="475" spans="1:9" x14ac:dyDescent="0.25">
      <c r="A475" s="4">
        <v>41748</v>
      </c>
      <c r="B475" s="8" t="str">
        <f t="shared" si="14"/>
        <v>2014109</v>
      </c>
      <c r="C475" s="9">
        <v>2014109</v>
      </c>
      <c r="D475" s="52">
        <v>9.5</v>
      </c>
      <c r="E475" s="52">
        <v>16.5</v>
      </c>
      <c r="F475" s="52">
        <v>16</v>
      </c>
      <c r="G475" s="52">
        <v>6.5</v>
      </c>
      <c r="H475" s="52">
        <v>8.5</v>
      </c>
      <c r="I475" s="52">
        <f t="shared" si="15"/>
        <v>11.4</v>
      </c>
    </row>
    <row r="476" spans="1:9" x14ac:dyDescent="0.25">
      <c r="A476" s="4">
        <v>41749</v>
      </c>
      <c r="B476" s="8" t="str">
        <f t="shared" si="14"/>
        <v>2014110</v>
      </c>
      <c r="C476" s="9">
        <v>2014110</v>
      </c>
      <c r="D476" s="52">
        <v>0</v>
      </c>
      <c r="E476" s="52">
        <v>0</v>
      </c>
      <c r="F476" s="52">
        <v>1</v>
      </c>
      <c r="G476" s="52">
        <v>0</v>
      </c>
      <c r="H476" s="52">
        <v>0</v>
      </c>
      <c r="I476" s="52">
        <f t="shared" si="15"/>
        <v>0.2</v>
      </c>
    </row>
    <row r="477" spans="1:9" x14ac:dyDescent="0.25">
      <c r="A477" s="4">
        <v>41750</v>
      </c>
      <c r="B477" s="8" t="str">
        <f t="shared" si="14"/>
        <v>2014111</v>
      </c>
      <c r="C477" s="9">
        <v>2014111</v>
      </c>
      <c r="D477" s="52">
        <v>6.5</v>
      </c>
      <c r="E477" s="52">
        <v>7</v>
      </c>
      <c r="F477" s="52">
        <v>8.5</v>
      </c>
      <c r="G477" s="52">
        <v>9</v>
      </c>
      <c r="H477" s="52">
        <v>8.5</v>
      </c>
      <c r="I477" s="52">
        <f t="shared" si="15"/>
        <v>7.9</v>
      </c>
    </row>
    <row r="478" spans="1:9" x14ac:dyDescent="0.25">
      <c r="A478" s="4">
        <v>41751</v>
      </c>
      <c r="B478" s="8" t="str">
        <f t="shared" si="14"/>
        <v>2014112</v>
      </c>
      <c r="C478" s="9">
        <v>2014112</v>
      </c>
      <c r="D478" s="52">
        <v>0</v>
      </c>
      <c r="E478" s="52">
        <v>0.5</v>
      </c>
      <c r="F478" s="52">
        <v>0</v>
      </c>
      <c r="G478" s="52">
        <v>0</v>
      </c>
      <c r="H478" s="52">
        <v>0</v>
      </c>
      <c r="I478" s="52">
        <f t="shared" si="15"/>
        <v>0.1</v>
      </c>
    </row>
    <row r="479" spans="1:9" x14ac:dyDescent="0.25">
      <c r="A479" s="4">
        <v>41752</v>
      </c>
      <c r="B479" s="8" t="str">
        <f t="shared" si="14"/>
        <v>2014113</v>
      </c>
      <c r="C479" s="9">
        <v>2014113</v>
      </c>
      <c r="D479" s="52">
        <v>0</v>
      </c>
      <c r="E479" s="52">
        <v>0</v>
      </c>
      <c r="F479" s="52">
        <v>0</v>
      </c>
      <c r="G479" s="52">
        <v>0</v>
      </c>
      <c r="H479" s="52">
        <v>0</v>
      </c>
      <c r="I479" s="52">
        <f t="shared" si="15"/>
        <v>0</v>
      </c>
    </row>
    <row r="480" spans="1:9" x14ac:dyDescent="0.25">
      <c r="A480" s="4">
        <v>41753</v>
      </c>
      <c r="B480" s="8" t="str">
        <f t="shared" si="14"/>
        <v>2014114</v>
      </c>
      <c r="C480" s="9">
        <v>2014114</v>
      </c>
      <c r="D480" s="52">
        <v>0</v>
      </c>
      <c r="E480" s="52">
        <v>0</v>
      </c>
      <c r="F480" s="52">
        <v>0</v>
      </c>
      <c r="G480" s="52">
        <v>0</v>
      </c>
      <c r="H480" s="52">
        <v>0</v>
      </c>
      <c r="I480" s="52">
        <f t="shared" si="15"/>
        <v>0</v>
      </c>
    </row>
    <row r="481" spans="1:9" x14ac:dyDescent="0.25">
      <c r="A481" s="4">
        <v>41754</v>
      </c>
      <c r="B481" s="8" t="str">
        <f t="shared" si="14"/>
        <v>2014115</v>
      </c>
      <c r="C481" s="9">
        <v>2014115</v>
      </c>
      <c r="D481" s="52">
        <v>1</v>
      </c>
      <c r="E481" s="52">
        <v>2</v>
      </c>
      <c r="F481" s="52">
        <v>1</v>
      </c>
      <c r="G481" s="52">
        <v>1.5</v>
      </c>
      <c r="H481" s="52">
        <v>1</v>
      </c>
      <c r="I481" s="52">
        <f t="shared" si="15"/>
        <v>1.3</v>
      </c>
    </row>
    <row r="482" spans="1:9" x14ac:dyDescent="0.25">
      <c r="A482" s="4">
        <v>41755</v>
      </c>
      <c r="B482" s="8" t="str">
        <f t="shared" si="14"/>
        <v>2014116</v>
      </c>
      <c r="C482" s="9">
        <v>2014116</v>
      </c>
      <c r="D482" s="52">
        <v>0</v>
      </c>
      <c r="E482" s="52">
        <v>0</v>
      </c>
      <c r="F482" s="52">
        <v>0</v>
      </c>
      <c r="G482" s="52">
        <v>0.5</v>
      </c>
      <c r="H482" s="52">
        <v>0.5</v>
      </c>
      <c r="I482" s="52">
        <f t="shared" si="15"/>
        <v>0.2</v>
      </c>
    </row>
    <row r="483" spans="1:9" x14ac:dyDescent="0.25">
      <c r="A483" s="4">
        <v>41756</v>
      </c>
      <c r="B483" s="8" t="str">
        <f t="shared" si="14"/>
        <v>2014117</v>
      </c>
      <c r="C483" s="9">
        <v>2014117</v>
      </c>
      <c r="D483" s="52">
        <v>0.5</v>
      </c>
      <c r="E483" s="52">
        <v>1.5</v>
      </c>
      <c r="F483" s="52">
        <v>2</v>
      </c>
      <c r="G483" s="52">
        <v>1.5</v>
      </c>
      <c r="H483" s="52">
        <v>2.5</v>
      </c>
      <c r="I483" s="52">
        <f t="shared" si="15"/>
        <v>1.6</v>
      </c>
    </row>
    <row r="484" spans="1:9" x14ac:dyDescent="0.25">
      <c r="A484" s="4">
        <v>41757</v>
      </c>
      <c r="B484" s="8" t="str">
        <f t="shared" si="14"/>
        <v>2014118</v>
      </c>
      <c r="C484" s="9">
        <v>2014118</v>
      </c>
      <c r="D484" s="52">
        <v>0</v>
      </c>
      <c r="E484" s="52">
        <v>0</v>
      </c>
      <c r="F484" s="52">
        <v>0</v>
      </c>
      <c r="G484" s="52">
        <v>0</v>
      </c>
      <c r="H484" s="52">
        <v>0</v>
      </c>
      <c r="I484" s="52">
        <f t="shared" si="15"/>
        <v>0</v>
      </c>
    </row>
    <row r="485" spans="1:9" x14ac:dyDescent="0.25">
      <c r="A485" s="4">
        <v>41758</v>
      </c>
      <c r="B485" s="8" t="str">
        <f t="shared" si="14"/>
        <v>2014119</v>
      </c>
      <c r="C485" s="9">
        <v>2014119</v>
      </c>
      <c r="D485" s="52">
        <v>0</v>
      </c>
      <c r="E485" s="52">
        <v>0</v>
      </c>
      <c r="F485" s="52">
        <v>0</v>
      </c>
      <c r="G485" s="52">
        <v>0</v>
      </c>
      <c r="H485" s="52">
        <v>0</v>
      </c>
      <c r="I485" s="52">
        <f t="shared" si="15"/>
        <v>0</v>
      </c>
    </row>
    <row r="486" spans="1:9" x14ac:dyDescent="0.25">
      <c r="A486" s="4">
        <v>41759</v>
      </c>
      <c r="B486" s="8" t="str">
        <f t="shared" si="14"/>
        <v>2014120</v>
      </c>
      <c r="C486" s="9">
        <v>2014120</v>
      </c>
      <c r="D486" s="52">
        <v>0</v>
      </c>
      <c r="E486" s="52">
        <v>0</v>
      </c>
      <c r="F486" s="52">
        <v>0</v>
      </c>
      <c r="G486" s="52">
        <v>0</v>
      </c>
      <c r="H486" s="52">
        <v>0</v>
      </c>
      <c r="I486" s="52">
        <f t="shared" si="15"/>
        <v>0</v>
      </c>
    </row>
    <row r="487" spans="1:9" x14ac:dyDescent="0.25">
      <c r="A487" s="4">
        <v>41760</v>
      </c>
      <c r="B487" s="8" t="str">
        <f t="shared" si="14"/>
        <v>2014121</v>
      </c>
      <c r="C487" s="9">
        <v>2014121</v>
      </c>
      <c r="D487" s="52">
        <v>0</v>
      </c>
      <c r="E487" s="52">
        <v>0</v>
      </c>
      <c r="F487" s="52">
        <v>0</v>
      </c>
      <c r="G487" s="52">
        <v>0</v>
      </c>
      <c r="H487" s="52">
        <v>0</v>
      </c>
      <c r="I487" s="52">
        <f t="shared" si="15"/>
        <v>0</v>
      </c>
    </row>
    <row r="488" spans="1:9" x14ac:dyDescent="0.25">
      <c r="A488" s="4">
        <v>41761</v>
      </c>
      <c r="B488" s="8" t="str">
        <f t="shared" ref="B488:B551" si="16">(YEAR(A488)&amp;TEXT(A488-DATE(YEAR(A488),1,0),"000"))</f>
        <v>2014122</v>
      </c>
      <c r="C488" s="9">
        <v>2014122</v>
      </c>
      <c r="D488" s="52">
        <v>0</v>
      </c>
      <c r="E488" s="52">
        <v>0</v>
      </c>
      <c r="F488" s="52">
        <v>0</v>
      </c>
      <c r="G488" s="52">
        <v>0</v>
      </c>
      <c r="H488" s="52">
        <v>0</v>
      </c>
      <c r="I488" s="52">
        <f t="shared" si="15"/>
        <v>0</v>
      </c>
    </row>
    <row r="489" spans="1:9" x14ac:dyDescent="0.25">
      <c r="A489" s="4">
        <v>41762</v>
      </c>
      <c r="B489" s="8" t="str">
        <f t="shared" si="16"/>
        <v>2014123</v>
      </c>
      <c r="C489" s="9">
        <v>2014123</v>
      </c>
      <c r="D489" s="52">
        <v>0.5</v>
      </c>
      <c r="E489" s="52">
        <v>0.5</v>
      </c>
      <c r="F489" s="52">
        <v>0</v>
      </c>
      <c r="G489" s="52">
        <v>0</v>
      </c>
      <c r="H489" s="52">
        <v>0</v>
      </c>
      <c r="I489" s="52">
        <f t="shared" si="15"/>
        <v>0.2</v>
      </c>
    </row>
    <row r="490" spans="1:9" x14ac:dyDescent="0.25">
      <c r="A490" s="4">
        <v>41763</v>
      </c>
      <c r="B490" s="8" t="str">
        <f t="shared" si="16"/>
        <v>2014124</v>
      </c>
      <c r="C490" s="9">
        <v>2014124</v>
      </c>
      <c r="D490" s="52">
        <v>0</v>
      </c>
      <c r="E490" s="52">
        <v>0.5</v>
      </c>
      <c r="F490" s="52">
        <v>0.5</v>
      </c>
      <c r="G490" s="52">
        <v>0.5</v>
      </c>
      <c r="H490" s="52">
        <v>0.5</v>
      </c>
      <c r="I490" s="52">
        <f t="shared" si="15"/>
        <v>0.4</v>
      </c>
    </row>
    <row r="491" spans="1:9" x14ac:dyDescent="0.25">
      <c r="A491" s="4">
        <v>41764</v>
      </c>
      <c r="B491" s="8" t="str">
        <f t="shared" si="16"/>
        <v>2014125</v>
      </c>
      <c r="C491" s="9">
        <v>2014125</v>
      </c>
      <c r="D491" s="52">
        <v>0</v>
      </c>
      <c r="E491" s="52">
        <v>0</v>
      </c>
      <c r="F491" s="52">
        <v>0</v>
      </c>
      <c r="G491" s="52">
        <v>0</v>
      </c>
      <c r="H491" s="52">
        <v>0</v>
      </c>
      <c r="I491" s="52">
        <f t="shared" si="15"/>
        <v>0</v>
      </c>
    </row>
    <row r="492" spans="1:9" x14ac:dyDescent="0.25">
      <c r="A492" s="4">
        <v>41765</v>
      </c>
      <c r="B492" s="8" t="str">
        <f t="shared" si="16"/>
        <v>2014126</v>
      </c>
      <c r="C492" s="9">
        <v>2014126</v>
      </c>
      <c r="D492" s="52">
        <v>0</v>
      </c>
      <c r="E492" s="52">
        <v>0</v>
      </c>
      <c r="F492" s="52">
        <v>0</v>
      </c>
      <c r="G492" s="52">
        <v>0</v>
      </c>
      <c r="H492" s="52">
        <v>0</v>
      </c>
      <c r="I492" s="52">
        <f t="shared" si="15"/>
        <v>0</v>
      </c>
    </row>
    <row r="493" spans="1:9" x14ac:dyDescent="0.25">
      <c r="A493" s="4">
        <v>41766</v>
      </c>
      <c r="B493" s="8" t="str">
        <f t="shared" si="16"/>
        <v>2014127</v>
      </c>
      <c r="C493" s="9">
        <v>2014127</v>
      </c>
      <c r="D493" s="52">
        <v>0</v>
      </c>
      <c r="E493" s="52">
        <v>0</v>
      </c>
      <c r="F493" s="52">
        <v>0</v>
      </c>
      <c r="G493" s="52">
        <v>0</v>
      </c>
      <c r="H493" s="52">
        <v>0</v>
      </c>
      <c r="I493" s="52">
        <f t="shared" si="15"/>
        <v>0</v>
      </c>
    </row>
    <row r="494" spans="1:9" x14ac:dyDescent="0.25">
      <c r="A494" s="4">
        <v>41767</v>
      </c>
      <c r="B494" s="8" t="str">
        <f t="shared" si="16"/>
        <v>2014128</v>
      </c>
      <c r="C494" s="9">
        <v>2014128</v>
      </c>
      <c r="D494" s="52">
        <v>0</v>
      </c>
      <c r="E494" s="52">
        <v>0</v>
      </c>
      <c r="F494" s="52">
        <v>0</v>
      </c>
      <c r="G494" s="52">
        <v>0</v>
      </c>
      <c r="H494" s="52">
        <v>0</v>
      </c>
      <c r="I494" s="52">
        <f t="shared" si="15"/>
        <v>0</v>
      </c>
    </row>
    <row r="495" spans="1:9" x14ac:dyDescent="0.25">
      <c r="A495" s="4">
        <v>41768</v>
      </c>
      <c r="B495" s="8" t="str">
        <f t="shared" si="16"/>
        <v>2014129</v>
      </c>
      <c r="C495" s="9">
        <v>2014129</v>
      </c>
      <c r="D495" s="52">
        <v>0</v>
      </c>
      <c r="E495" s="52">
        <v>0</v>
      </c>
      <c r="F495" s="52">
        <v>0</v>
      </c>
      <c r="G495" s="52">
        <v>0</v>
      </c>
      <c r="H495" s="52">
        <v>0</v>
      </c>
      <c r="I495" s="52">
        <f t="shared" si="15"/>
        <v>0</v>
      </c>
    </row>
    <row r="496" spans="1:9" x14ac:dyDescent="0.25">
      <c r="A496" s="4">
        <v>41769</v>
      </c>
      <c r="B496" s="8" t="str">
        <f t="shared" si="16"/>
        <v>2014130</v>
      </c>
      <c r="C496" s="9">
        <v>2014130</v>
      </c>
      <c r="D496" s="52">
        <v>37</v>
      </c>
      <c r="E496" s="52">
        <v>32</v>
      </c>
      <c r="F496" s="52">
        <v>29</v>
      </c>
      <c r="G496" s="52">
        <v>37.5</v>
      </c>
      <c r="H496" s="52">
        <v>31</v>
      </c>
      <c r="I496" s="52">
        <f t="shared" si="15"/>
        <v>33.299999999999997</v>
      </c>
    </row>
    <row r="497" spans="1:9" x14ac:dyDescent="0.25">
      <c r="A497" s="4">
        <v>41770</v>
      </c>
      <c r="B497" s="8" t="str">
        <f t="shared" si="16"/>
        <v>2014131</v>
      </c>
      <c r="C497" s="9">
        <v>2014131</v>
      </c>
      <c r="D497" s="52">
        <v>7</v>
      </c>
      <c r="E497" s="52">
        <v>16.5</v>
      </c>
      <c r="F497" s="52">
        <v>20.5</v>
      </c>
      <c r="G497" s="52">
        <v>18</v>
      </c>
      <c r="H497" s="52">
        <v>21.5</v>
      </c>
      <c r="I497" s="52">
        <f t="shared" si="15"/>
        <v>16.7</v>
      </c>
    </row>
    <row r="498" spans="1:9" x14ac:dyDescent="0.25">
      <c r="A498" s="4">
        <v>41771</v>
      </c>
      <c r="B498" s="8" t="str">
        <f t="shared" si="16"/>
        <v>2014132</v>
      </c>
      <c r="C498" s="9">
        <v>2014132</v>
      </c>
      <c r="D498" s="52">
        <v>0</v>
      </c>
      <c r="E498" s="52">
        <v>0</v>
      </c>
      <c r="F498" s="52">
        <v>0</v>
      </c>
      <c r="G498" s="52">
        <v>0</v>
      </c>
      <c r="H498" s="52">
        <v>0</v>
      </c>
      <c r="I498" s="52">
        <f t="shared" si="15"/>
        <v>0</v>
      </c>
    </row>
    <row r="499" spans="1:9" x14ac:dyDescent="0.25">
      <c r="A499" s="4">
        <v>41772</v>
      </c>
      <c r="B499" s="8" t="str">
        <f t="shared" si="16"/>
        <v>2014133</v>
      </c>
      <c r="C499" s="9">
        <v>2014133</v>
      </c>
      <c r="D499" s="52">
        <v>0</v>
      </c>
      <c r="E499" s="52">
        <v>0</v>
      </c>
      <c r="F499" s="52">
        <v>0</v>
      </c>
      <c r="G499" s="52">
        <v>0</v>
      </c>
      <c r="H499" s="52">
        <v>0</v>
      </c>
      <c r="I499" s="52">
        <f t="shared" si="15"/>
        <v>0</v>
      </c>
    </row>
    <row r="500" spans="1:9" x14ac:dyDescent="0.25">
      <c r="A500" s="4">
        <v>41773</v>
      </c>
      <c r="B500" s="8" t="str">
        <f t="shared" si="16"/>
        <v>2014134</v>
      </c>
      <c r="C500" s="9">
        <v>2014134</v>
      </c>
      <c r="D500" s="52">
        <v>0</v>
      </c>
      <c r="E500" s="52">
        <v>0</v>
      </c>
      <c r="F500" s="52">
        <v>0</v>
      </c>
      <c r="G500" s="52">
        <v>0</v>
      </c>
      <c r="H500" s="52">
        <v>0</v>
      </c>
      <c r="I500" s="52">
        <f t="shared" si="15"/>
        <v>0</v>
      </c>
    </row>
    <row r="501" spans="1:9" x14ac:dyDescent="0.25">
      <c r="A501" s="4">
        <v>41774</v>
      </c>
      <c r="B501" s="8" t="str">
        <f t="shared" si="16"/>
        <v>2014135</v>
      </c>
      <c r="C501" s="9">
        <v>2014135</v>
      </c>
      <c r="D501" s="52">
        <v>0</v>
      </c>
      <c r="E501" s="52">
        <v>0</v>
      </c>
      <c r="F501" s="52">
        <v>0</v>
      </c>
      <c r="G501" s="52">
        <v>0</v>
      </c>
      <c r="H501" s="52">
        <v>0</v>
      </c>
      <c r="I501" s="52">
        <f t="shared" si="15"/>
        <v>0</v>
      </c>
    </row>
    <row r="502" spans="1:9" x14ac:dyDescent="0.25">
      <c r="A502" s="4">
        <v>41775</v>
      </c>
      <c r="B502" s="8" t="str">
        <f t="shared" si="16"/>
        <v>2014136</v>
      </c>
      <c r="C502" s="9">
        <v>2014136</v>
      </c>
      <c r="D502" s="52">
        <v>0</v>
      </c>
      <c r="E502" s="52">
        <v>0</v>
      </c>
      <c r="F502" s="52">
        <v>0</v>
      </c>
      <c r="G502" s="52">
        <v>1</v>
      </c>
      <c r="H502" s="52">
        <v>1</v>
      </c>
      <c r="I502" s="52">
        <f t="shared" si="15"/>
        <v>0.4</v>
      </c>
    </row>
    <row r="503" spans="1:9" x14ac:dyDescent="0.25">
      <c r="A503" s="4">
        <v>41776</v>
      </c>
      <c r="B503" s="8" t="str">
        <f t="shared" si="16"/>
        <v>2014137</v>
      </c>
      <c r="C503" s="9">
        <v>2014137</v>
      </c>
      <c r="D503" s="52">
        <v>1</v>
      </c>
      <c r="E503" s="52">
        <v>1.5</v>
      </c>
      <c r="F503" s="52">
        <v>0.5</v>
      </c>
      <c r="G503" s="52">
        <v>1</v>
      </c>
      <c r="H503" s="52">
        <v>2</v>
      </c>
      <c r="I503" s="52">
        <f t="shared" si="15"/>
        <v>1.2</v>
      </c>
    </row>
    <row r="504" spans="1:9" x14ac:dyDescent="0.25">
      <c r="A504" s="4">
        <v>41777</v>
      </c>
      <c r="B504" s="8" t="str">
        <f t="shared" si="16"/>
        <v>2014138</v>
      </c>
      <c r="C504" s="9">
        <v>2014138</v>
      </c>
      <c r="D504" s="52">
        <v>0</v>
      </c>
      <c r="E504" s="52">
        <v>0</v>
      </c>
      <c r="F504" s="52">
        <v>0</v>
      </c>
      <c r="G504" s="52">
        <v>0</v>
      </c>
      <c r="H504" s="52">
        <v>0</v>
      </c>
      <c r="I504" s="52">
        <f t="shared" si="15"/>
        <v>0</v>
      </c>
    </row>
    <row r="505" spans="1:9" x14ac:dyDescent="0.25">
      <c r="A505" s="4">
        <v>41778</v>
      </c>
      <c r="B505" s="8" t="str">
        <f t="shared" si="16"/>
        <v>2014139</v>
      </c>
      <c r="C505" s="9">
        <v>2014139</v>
      </c>
      <c r="D505" s="52">
        <v>0</v>
      </c>
      <c r="E505" s="52">
        <v>0</v>
      </c>
      <c r="F505" s="52">
        <v>0</v>
      </c>
      <c r="G505" s="52">
        <v>0</v>
      </c>
      <c r="H505" s="52">
        <v>0</v>
      </c>
      <c r="I505" s="52">
        <f t="shared" si="15"/>
        <v>0</v>
      </c>
    </row>
    <row r="506" spans="1:9" x14ac:dyDescent="0.25">
      <c r="A506" s="4">
        <v>41779</v>
      </c>
      <c r="B506" s="8" t="str">
        <f t="shared" si="16"/>
        <v>2014140</v>
      </c>
      <c r="C506" s="9">
        <v>2014140</v>
      </c>
      <c r="D506" s="52">
        <v>0</v>
      </c>
      <c r="E506" s="52">
        <v>0</v>
      </c>
      <c r="F506" s="52">
        <v>0</v>
      </c>
      <c r="G506" s="52">
        <v>0</v>
      </c>
      <c r="H506" s="52">
        <v>0</v>
      </c>
      <c r="I506" s="52">
        <f t="shared" si="15"/>
        <v>0</v>
      </c>
    </row>
    <row r="507" spans="1:9" x14ac:dyDescent="0.25">
      <c r="A507" s="4">
        <v>41780</v>
      </c>
      <c r="B507" s="8" t="str">
        <f t="shared" si="16"/>
        <v>2014141</v>
      </c>
      <c r="C507" s="9">
        <v>2014141</v>
      </c>
      <c r="D507" s="52">
        <v>0</v>
      </c>
      <c r="E507" s="52">
        <v>0</v>
      </c>
      <c r="F507" s="52">
        <v>0</v>
      </c>
      <c r="G507" s="52">
        <v>0</v>
      </c>
      <c r="H507" s="52">
        <v>0</v>
      </c>
      <c r="I507" s="52">
        <f t="shared" si="15"/>
        <v>0</v>
      </c>
    </row>
    <row r="508" spans="1:9" x14ac:dyDescent="0.25">
      <c r="A508" s="4">
        <v>41781</v>
      </c>
      <c r="B508" s="8" t="str">
        <f t="shared" si="16"/>
        <v>2014142</v>
      </c>
      <c r="C508" s="9">
        <v>2014142</v>
      </c>
      <c r="D508" s="52">
        <v>0</v>
      </c>
      <c r="E508" s="52">
        <v>0</v>
      </c>
      <c r="F508" s="52">
        <v>0</v>
      </c>
      <c r="G508" s="52">
        <v>0</v>
      </c>
      <c r="H508" s="52">
        <v>0</v>
      </c>
      <c r="I508" s="52">
        <f t="shared" si="15"/>
        <v>0</v>
      </c>
    </row>
    <row r="509" spans="1:9" x14ac:dyDescent="0.25">
      <c r="A509" s="4">
        <v>41782</v>
      </c>
      <c r="B509" s="8" t="str">
        <f t="shared" si="16"/>
        <v>2014143</v>
      </c>
      <c r="C509" s="9">
        <v>2014143</v>
      </c>
      <c r="D509" s="52">
        <v>0</v>
      </c>
      <c r="E509" s="52">
        <v>0</v>
      </c>
      <c r="F509" s="52">
        <v>0</v>
      </c>
      <c r="G509" s="52">
        <v>0</v>
      </c>
      <c r="H509" s="52">
        <v>0</v>
      </c>
      <c r="I509" s="52">
        <f t="shared" si="15"/>
        <v>0</v>
      </c>
    </row>
    <row r="510" spans="1:9" x14ac:dyDescent="0.25">
      <c r="A510" s="4">
        <v>41783</v>
      </c>
      <c r="B510" s="8" t="str">
        <f t="shared" si="16"/>
        <v>2014144</v>
      </c>
      <c r="C510" s="9">
        <v>2014144</v>
      </c>
      <c r="D510" s="52">
        <v>0</v>
      </c>
      <c r="E510" s="52">
        <v>0</v>
      </c>
      <c r="F510" s="52">
        <v>0</v>
      </c>
      <c r="G510" s="52">
        <v>1.5</v>
      </c>
      <c r="H510" s="52">
        <v>0.5</v>
      </c>
      <c r="I510" s="52">
        <f t="shared" si="15"/>
        <v>0.4</v>
      </c>
    </row>
    <row r="511" spans="1:9" x14ac:dyDescent="0.25">
      <c r="A511" s="4">
        <v>41784</v>
      </c>
      <c r="B511" s="8" t="str">
        <f t="shared" si="16"/>
        <v>2014145</v>
      </c>
      <c r="C511" s="9">
        <v>2014145</v>
      </c>
      <c r="D511" s="52">
        <v>0.5</v>
      </c>
      <c r="E511" s="52">
        <v>0.5</v>
      </c>
      <c r="F511" s="52">
        <v>0</v>
      </c>
      <c r="G511" s="52">
        <v>1</v>
      </c>
      <c r="H511" s="52">
        <v>1</v>
      </c>
      <c r="I511" s="52">
        <f t="shared" si="15"/>
        <v>0.6</v>
      </c>
    </row>
    <row r="512" spans="1:9" x14ac:dyDescent="0.25">
      <c r="A512" s="4">
        <v>41785</v>
      </c>
      <c r="B512" s="8" t="str">
        <f t="shared" si="16"/>
        <v>2014146</v>
      </c>
      <c r="C512" s="9">
        <v>2014146</v>
      </c>
      <c r="D512" s="52">
        <v>0</v>
      </c>
      <c r="E512" s="52">
        <v>0</v>
      </c>
      <c r="F512" s="52">
        <v>0</v>
      </c>
      <c r="G512" s="52">
        <v>0</v>
      </c>
      <c r="H512" s="52">
        <v>0</v>
      </c>
      <c r="I512" s="52">
        <f t="shared" si="15"/>
        <v>0</v>
      </c>
    </row>
    <row r="513" spans="1:9" x14ac:dyDescent="0.25">
      <c r="A513" s="4">
        <v>41786</v>
      </c>
      <c r="B513" s="8" t="str">
        <f t="shared" si="16"/>
        <v>2014147</v>
      </c>
      <c r="C513" s="9">
        <v>2014147</v>
      </c>
      <c r="D513" s="52">
        <v>0</v>
      </c>
      <c r="E513" s="52">
        <v>0</v>
      </c>
      <c r="F513" s="52">
        <v>0</v>
      </c>
      <c r="G513" s="52">
        <v>0</v>
      </c>
      <c r="H513" s="52">
        <v>0</v>
      </c>
      <c r="I513" s="52">
        <f t="shared" si="15"/>
        <v>0</v>
      </c>
    </row>
    <row r="514" spans="1:9" x14ac:dyDescent="0.25">
      <c r="A514" s="4">
        <v>41787</v>
      </c>
      <c r="B514" s="8" t="str">
        <f t="shared" si="16"/>
        <v>2014148</v>
      </c>
      <c r="C514" s="9">
        <v>2014148</v>
      </c>
      <c r="D514" s="52">
        <v>0</v>
      </c>
      <c r="E514" s="52">
        <v>0</v>
      </c>
      <c r="F514" s="52">
        <v>0</v>
      </c>
      <c r="G514" s="52">
        <v>0</v>
      </c>
      <c r="H514" s="52">
        <v>0</v>
      </c>
      <c r="I514" s="52">
        <f t="shared" si="15"/>
        <v>0</v>
      </c>
    </row>
    <row r="515" spans="1:9" x14ac:dyDescent="0.25">
      <c r="A515" s="4">
        <v>41788</v>
      </c>
      <c r="B515" s="8" t="str">
        <f t="shared" si="16"/>
        <v>2014149</v>
      </c>
      <c r="C515" s="9">
        <v>2014149</v>
      </c>
      <c r="D515" s="52">
        <v>0</v>
      </c>
      <c r="E515" s="52">
        <v>0</v>
      </c>
      <c r="F515" s="52">
        <v>0</v>
      </c>
      <c r="G515" s="52">
        <v>0</v>
      </c>
      <c r="H515" s="52">
        <v>0</v>
      </c>
      <c r="I515" s="52">
        <f t="shared" ref="I515:I578" si="17">SUM(D515:H515)/5</f>
        <v>0</v>
      </c>
    </row>
    <row r="516" spans="1:9" x14ac:dyDescent="0.25">
      <c r="A516" s="4">
        <v>41789</v>
      </c>
      <c r="B516" s="8" t="str">
        <f t="shared" si="16"/>
        <v>2014150</v>
      </c>
      <c r="C516" s="9">
        <v>2014150</v>
      </c>
      <c r="D516" s="52">
        <v>0</v>
      </c>
      <c r="E516" s="52">
        <v>0</v>
      </c>
      <c r="F516" s="52">
        <v>0</v>
      </c>
      <c r="G516" s="52">
        <v>0</v>
      </c>
      <c r="H516" s="52">
        <v>0</v>
      </c>
      <c r="I516" s="52">
        <f t="shared" si="17"/>
        <v>0</v>
      </c>
    </row>
    <row r="517" spans="1:9" x14ac:dyDescent="0.25">
      <c r="A517" s="4">
        <v>41790</v>
      </c>
      <c r="B517" s="8" t="str">
        <f t="shared" si="16"/>
        <v>2014151</v>
      </c>
      <c r="C517" s="9">
        <v>2014151</v>
      </c>
      <c r="D517" s="52">
        <v>0</v>
      </c>
      <c r="E517" s="52">
        <v>0</v>
      </c>
      <c r="F517" s="52">
        <v>0.5</v>
      </c>
      <c r="G517" s="52">
        <v>0</v>
      </c>
      <c r="H517" s="52">
        <v>0.5</v>
      </c>
      <c r="I517" s="52">
        <f t="shared" si="17"/>
        <v>0.2</v>
      </c>
    </row>
    <row r="518" spans="1:9" x14ac:dyDescent="0.25">
      <c r="A518" s="4">
        <v>41791</v>
      </c>
      <c r="B518" s="8" t="str">
        <f t="shared" si="16"/>
        <v>2014152</v>
      </c>
      <c r="C518" s="9">
        <v>2014152</v>
      </c>
      <c r="D518" s="52">
        <v>54.5</v>
      </c>
      <c r="E518" s="52">
        <v>49.5</v>
      </c>
      <c r="F518" s="52">
        <v>28</v>
      </c>
      <c r="G518" s="52">
        <v>56</v>
      </c>
      <c r="H518" s="52">
        <v>55.5</v>
      </c>
      <c r="I518" s="52">
        <f t="shared" si="17"/>
        <v>48.7</v>
      </c>
    </row>
    <row r="519" spans="1:9" x14ac:dyDescent="0.25">
      <c r="A519" s="4">
        <v>41792</v>
      </c>
      <c r="B519" s="8" t="str">
        <f t="shared" si="16"/>
        <v>2014153</v>
      </c>
      <c r="C519" s="9">
        <v>2014153</v>
      </c>
      <c r="D519" s="52">
        <v>0</v>
      </c>
      <c r="E519" s="52">
        <v>0</v>
      </c>
      <c r="F519" s="52">
        <v>0</v>
      </c>
      <c r="G519" s="52">
        <v>0</v>
      </c>
      <c r="H519" s="52">
        <v>0</v>
      </c>
      <c r="I519" s="52">
        <f t="shared" si="17"/>
        <v>0</v>
      </c>
    </row>
    <row r="520" spans="1:9" x14ac:dyDescent="0.25">
      <c r="A520" s="4">
        <v>41793</v>
      </c>
      <c r="B520" s="8" t="str">
        <f t="shared" si="16"/>
        <v>2014154</v>
      </c>
      <c r="C520" s="9">
        <v>2014154</v>
      </c>
      <c r="D520" s="52">
        <v>0</v>
      </c>
      <c r="E520" s="52">
        <v>0</v>
      </c>
      <c r="F520" s="52">
        <v>0</v>
      </c>
      <c r="G520" s="52">
        <v>0</v>
      </c>
      <c r="H520" s="52">
        <v>0</v>
      </c>
      <c r="I520" s="52">
        <f t="shared" si="17"/>
        <v>0</v>
      </c>
    </row>
    <row r="521" spans="1:9" x14ac:dyDescent="0.25">
      <c r="A521" s="4">
        <v>41794</v>
      </c>
      <c r="B521" s="8" t="str">
        <f t="shared" si="16"/>
        <v>2014155</v>
      </c>
      <c r="C521" s="9">
        <v>2014155</v>
      </c>
      <c r="D521" s="52">
        <v>0</v>
      </c>
      <c r="E521" s="52">
        <v>0</v>
      </c>
      <c r="F521" s="52">
        <v>0</v>
      </c>
      <c r="G521" s="52">
        <v>0</v>
      </c>
      <c r="H521" s="52">
        <v>0</v>
      </c>
      <c r="I521" s="52">
        <f t="shared" si="17"/>
        <v>0</v>
      </c>
    </row>
    <row r="522" spans="1:9" x14ac:dyDescent="0.25">
      <c r="A522" s="4">
        <v>41795</v>
      </c>
      <c r="B522" s="8" t="str">
        <f t="shared" si="16"/>
        <v>2014156</v>
      </c>
      <c r="C522" s="9">
        <v>2014156</v>
      </c>
      <c r="D522" s="52">
        <v>0</v>
      </c>
      <c r="E522" s="52">
        <v>0</v>
      </c>
      <c r="F522" s="52">
        <v>0</v>
      </c>
      <c r="G522" s="52">
        <v>0</v>
      </c>
      <c r="H522" s="52">
        <v>0</v>
      </c>
      <c r="I522" s="52">
        <f t="shared" si="17"/>
        <v>0</v>
      </c>
    </row>
    <row r="523" spans="1:9" x14ac:dyDescent="0.25">
      <c r="A523" s="4">
        <v>41796</v>
      </c>
      <c r="B523" s="8" t="str">
        <f t="shared" si="16"/>
        <v>2014157</v>
      </c>
      <c r="C523" s="9">
        <v>2014157</v>
      </c>
      <c r="D523" s="52">
        <v>0</v>
      </c>
      <c r="E523" s="52">
        <v>0</v>
      </c>
      <c r="F523" s="52">
        <v>0</v>
      </c>
      <c r="G523" s="52">
        <v>0</v>
      </c>
      <c r="H523" s="52">
        <v>0</v>
      </c>
      <c r="I523" s="52">
        <f t="shared" si="17"/>
        <v>0</v>
      </c>
    </row>
    <row r="524" spans="1:9" x14ac:dyDescent="0.25">
      <c r="A524" s="4">
        <v>41797</v>
      </c>
      <c r="B524" s="8" t="str">
        <f t="shared" si="16"/>
        <v>2014158</v>
      </c>
      <c r="C524" s="9">
        <v>2014158</v>
      </c>
      <c r="D524" s="52">
        <v>0</v>
      </c>
      <c r="E524" s="52">
        <v>0</v>
      </c>
      <c r="F524" s="52">
        <v>0</v>
      </c>
      <c r="G524" s="52">
        <v>0</v>
      </c>
      <c r="H524" s="52">
        <v>0</v>
      </c>
      <c r="I524" s="52">
        <f t="shared" si="17"/>
        <v>0</v>
      </c>
    </row>
    <row r="525" spans="1:9" x14ac:dyDescent="0.25">
      <c r="A525" s="4">
        <v>41798</v>
      </c>
      <c r="B525" s="8" t="str">
        <f t="shared" si="16"/>
        <v>2014159</v>
      </c>
      <c r="C525" s="9">
        <v>2014159</v>
      </c>
      <c r="D525" s="52">
        <v>0</v>
      </c>
      <c r="E525" s="52">
        <v>0</v>
      </c>
      <c r="F525" s="52">
        <v>0</v>
      </c>
      <c r="G525" s="52">
        <v>0</v>
      </c>
      <c r="H525" s="52">
        <v>0</v>
      </c>
      <c r="I525" s="52">
        <f t="shared" si="17"/>
        <v>0</v>
      </c>
    </row>
    <row r="526" spans="1:9" x14ac:dyDescent="0.25">
      <c r="A526" s="4">
        <v>41799</v>
      </c>
      <c r="B526" s="8" t="str">
        <f t="shared" si="16"/>
        <v>2014160</v>
      </c>
      <c r="C526" s="9">
        <v>2014160</v>
      </c>
      <c r="D526" s="52">
        <v>0</v>
      </c>
      <c r="E526" s="52">
        <v>0</v>
      </c>
      <c r="F526" s="52">
        <v>0</v>
      </c>
      <c r="G526" s="52">
        <v>0</v>
      </c>
      <c r="H526" s="52">
        <v>0</v>
      </c>
      <c r="I526" s="52">
        <f t="shared" si="17"/>
        <v>0</v>
      </c>
    </row>
    <row r="527" spans="1:9" x14ac:dyDescent="0.25">
      <c r="A527" s="4">
        <v>41800</v>
      </c>
      <c r="B527" s="8" t="str">
        <f t="shared" si="16"/>
        <v>2014161</v>
      </c>
      <c r="C527" s="9">
        <v>2014161</v>
      </c>
      <c r="D527" s="52">
        <v>0</v>
      </c>
      <c r="E527" s="52">
        <v>0</v>
      </c>
      <c r="F527" s="52">
        <v>0</v>
      </c>
      <c r="G527" s="52">
        <v>0</v>
      </c>
      <c r="H527" s="52">
        <v>0</v>
      </c>
      <c r="I527" s="52">
        <f t="shared" si="17"/>
        <v>0</v>
      </c>
    </row>
    <row r="528" spans="1:9" x14ac:dyDescent="0.25">
      <c r="A528" s="4">
        <v>41801</v>
      </c>
      <c r="B528" s="8" t="str">
        <f t="shared" si="16"/>
        <v>2014162</v>
      </c>
      <c r="C528" s="9">
        <v>2014162</v>
      </c>
      <c r="D528" s="52">
        <v>0</v>
      </c>
      <c r="E528" s="52">
        <v>0</v>
      </c>
      <c r="F528" s="52">
        <v>0</v>
      </c>
      <c r="G528" s="52">
        <v>0</v>
      </c>
      <c r="H528" s="52">
        <v>0</v>
      </c>
      <c r="I528" s="52">
        <f t="shared" si="17"/>
        <v>0</v>
      </c>
    </row>
    <row r="529" spans="1:9" x14ac:dyDescent="0.25">
      <c r="A529" s="4">
        <v>41802</v>
      </c>
      <c r="B529" s="8" t="str">
        <f t="shared" si="16"/>
        <v>2014163</v>
      </c>
      <c r="C529" s="9">
        <v>2014163</v>
      </c>
      <c r="D529" s="52">
        <v>0</v>
      </c>
      <c r="E529" s="52">
        <v>0</v>
      </c>
      <c r="F529" s="52">
        <v>0</v>
      </c>
      <c r="G529" s="52">
        <v>0</v>
      </c>
      <c r="H529" s="52">
        <v>0</v>
      </c>
      <c r="I529" s="52">
        <f t="shared" si="17"/>
        <v>0</v>
      </c>
    </row>
    <row r="530" spans="1:9" x14ac:dyDescent="0.25">
      <c r="A530" s="4">
        <v>41803</v>
      </c>
      <c r="B530" s="8" t="str">
        <f t="shared" si="16"/>
        <v>2014164</v>
      </c>
      <c r="C530" s="9">
        <v>2014164</v>
      </c>
      <c r="D530" s="52">
        <v>0</v>
      </c>
      <c r="E530" s="52">
        <v>0</v>
      </c>
      <c r="F530" s="52">
        <v>0</v>
      </c>
      <c r="G530" s="52">
        <v>0</v>
      </c>
      <c r="H530" s="52">
        <v>0</v>
      </c>
      <c r="I530" s="52">
        <f t="shared" si="17"/>
        <v>0</v>
      </c>
    </row>
    <row r="531" spans="1:9" x14ac:dyDescent="0.25">
      <c r="A531" s="4">
        <v>41804</v>
      </c>
      <c r="B531" s="8" t="str">
        <f t="shared" si="16"/>
        <v>2014165</v>
      </c>
      <c r="C531" s="9">
        <v>2014165</v>
      </c>
      <c r="D531" s="52">
        <v>0</v>
      </c>
      <c r="E531" s="52">
        <v>0</v>
      </c>
      <c r="F531" s="52">
        <v>0</v>
      </c>
      <c r="G531" s="52">
        <v>0</v>
      </c>
      <c r="H531" s="52">
        <v>0</v>
      </c>
      <c r="I531" s="52">
        <f t="shared" si="17"/>
        <v>0</v>
      </c>
    </row>
    <row r="532" spans="1:9" x14ac:dyDescent="0.25">
      <c r="A532" s="4">
        <v>41805</v>
      </c>
      <c r="B532" s="8" t="str">
        <f t="shared" si="16"/>
        <v>2014166</v>
      </c>
      <c r="C532" s="9">
        <v>2014166</v>
      </c>
      <c r="D532" s="52">
        <v>0.5</v>
      </c>
      <c r="E532" s="52">
        <v>7.5</v>
      </c>
      <c r="F532" s="52">
        <v>8</v>
      </c>
      <c r="G532" s="52">
        <v>8</v>
      </c>
      <c r="H532" s="52">
        <v>9</v>
      </c>
      <c r="I532" s="52">
        <f t="shared" si="17"/>
        <v>6.6</v>
      </c>
    </row>
    <row r="533" spans="1:9" x14ac:dyDescent="0.25">
      <c r="A533" s="4">
        <v>41806</v>
      </c>
      <c r="B533" s="8" t="str">
        <f t="shared" si="16"/>
        <v>2014167</v>
      </c>
      <c r="C533" s="9">
        <v>2014167</v>
      </c>
      <c r="D533" s="52">
        <v>0</v>
      </c>
      <c r="E533" s="52">
        <v>3.5</v>
      </c>
      <c r="F533" s="52">
        <v>4.5</v>
      </c>
      <c r="G533" s="52">
        <v>3.5</v>
      </c>
      <c r="H533" s="52">
        <v>4.5</v>
      </c>
      <c r="I533" s="52">
        <f t="shared" si="17"/>
        <v>3.2</v>
      </c>
    </row>
    <row r="534" spans="1:9" x14ac:dyDescent="0.25">
      <c r="A534" s="4">
        <v>41807</v>
      </c>
      <c r="B534" s="8" t="str">
        <f t="shared" si="16"/>
        <v>2014168</v>
      </c>
      <c r="C534" s="9">
        <v>2014168</v>
      </c>
      <c r="D534" s="52">
        <v>9</v>
      </c>
      <c r="E534" s="52">
        <v>0.5</v>
      </c>
      <c r="F534" s="52">
        <v>0.5</v>
      </c>
      <c r="G534" s="52">
        <v>1</v>
      </c>
      <c r="H534" s="52">
        <v>0.5</v>
      </c>
      <c r="I534" s="52">
        <f t="shared" si="17"/>
        <v>2.2999999999999998</v>
      </c>
    </row>
    <row r="535" spans="1:9" x14ac:dyDescent="0.25">
      <c r="A535" s="4">
        <v>41808</v>
      </c>
      <c r="B535" s="8" t="str">
        <f t="shared" si="16"/>
        <v>2014169</v>
      </c>
      <c r="C535" s="9">
        <v>2014169</v>
      </c>
      <c r="D535" s="52">
        <v>0</v>
      </c>
      <c r="E535" s="52">
        <v>0</v>
      </c>
      <c r="F535" s="52">
        <v>0</v>
      </c>
      <c r="G535" s="52">
        <v>0</v>
      </c>
      <c r="H535" s="52">
        <v>0</v>
      </c>
      <c r="I535" s="52">
        <f t="shared" si="17"/>
        <v>0</v>
      </c>
    </row>
    <row r="536" spans="1:9" x14ac:dyDescent="0.25">
      <c r="A536" s="4">
        <v>41809</v>
      </c>
      <c r="B536" s="8" t="str">
        <f t="shared" si="16"/>
        <v>2014170</v>
      </c>
      <c r="C536" s="9">
        <v>2014170</v>
      </c>
      <c r="D536" s="52">
        <v>0</v>
      </c>
      <c r="E536" s="52">
        <v>0</v>
      </c>
      <c r="F536" s="52">
        <v>0</v>
      </c>
      <c r="G536" s="52">
        <v>0</v>
      </c>
      <c r="H536" s="52">
        <v>0</v>
      </c>
      <c r="I536" s="52">
        <f t="shared" si="17"/>
        <v>0</v>
      </c>
    </row>
    <row r="537" spans="1:9" x14ac:dyDescent="0.25">
      <c r="A537" s="4">
        <v>41810</v>
      </c>
      <c r="B537" s="8" t="str">
        <f t="shared" si="16"/>
        <v>2014171</v>
      </c>
      <c r="C537" s="9">
        <v>2014171</v>
      </c>
      <c r="D537" s="52">
        <v>0</v>
      </c>
      <c r="E537" s="52">
        <v>0</v>
      </c>
      <c r="F537" s="52">
        <v>0</v>
      </c>
      <c r="G537" s="52">
        <v>0</v>
      </c>
      <c r="H537" s="52">
        <v>0</v>
      </c>
      <c r="I537" s="52">
        <f t="shared" si="17"/>
        <v>0</v>
      </c>
    </row>
    <row r="538" spans="1:9" x14ac:dyDescent="0.25">
      <c r="A538" s="4">
        <v>41811</v>
      </c>
      <c r="B538" s="8" t="str">
        <f t="shared" si="16"/>
        <v>2014172</v>
      </c>
      <c r="C538" s="9">
        <v>2014172</v>
      </c>
      <c r="D538" s="52">
        <v>0</v>
      </c>
      <c r="E538" s="52">
        <v>0</v>
      </c>
      <c r="F538" s="52">
        <v>0</v>
      </c>
      <c r="G538" s="52">
        <v>0</v>
      </c>
      <c r="H538" s="52">
        <v>0</v>
      </c>
      <c r="I538" s="52">
        <f t="shared" si="17"/>
        <v>0</v>
      </c>
    </row>
    <row r="539" spans="1:9" x14ac:dyDescent="0.25">
      <c r="A539" s="4">
        <v>41812</v>
      </c>
      <c r="B539" s="8" t="str">
        <f t="shared" si="16"/>
        <v>2014173</v>
      </c>
      <c r="C539" s="9">
        <v>2014173</v>
      </c>
      <c r="D539" s="52">
        <v>0</v>
      </c>
      <c r="E539" s="52">
        <v>0</v>
      </c>
      <c r="F539" s="52">
        <v>0</v>
      </c>
      <c r="G539" s="52">
        <v>0.5</v>
      </c>
      <c r="H539" s="52">
        <v>0</v>
      </c>
      <c r="I539" s="52">
        <f t="shared" si="17"/>
        <v>0.1</v>
      </c>
    </row>
    <row r="540" spans="1:9" x14ac:dyDescent="0.25">
      <c r="A540" s="4">
        <v>41813</v>
      </c>
      <c r="B540" s="8" t="str">
        <f t="shared" si="16"/>
        <v>2014174</v>
      </c>
      <c r="C540" s="9">
        <v>2014174</v>
      </c>
      <c r="D540" s="52">
        <v>0</v>
      </c>
      <c r="E540" s="52">
        <v>0</v>
      </c>
      <c r="F540" s="52">
        <v>0</v>
      </c>
      <c r="G540" s="52">
        <v>0</v>
      </c>
      <c r="H540" s="52">
        <v>0</v>
      </c>
      <c r="I540" s="52">
        <f t="shared" si="17"/>
        <v>0</v>
      </c>
    </row>
    <row r="541" spans="1:9" x14ac:dyDescent="0.25">
      <c r="A541" s="4">
        <v>41814</v>
      </c>
      <c r="B541" s="8" t="str">
        <f t="shared" si="16"/>
        <v>2014175</v>
      </c>
      <c r="C541" s="9">
        <v>2014175</v>
      </c>
      <c r="D541" s="52">
        <v>0</v>
      </c>
      <c r="E541" s="52">
        <v>0</v>
      </c>
      <c r="F541" s="52">
        <v>0</v>
      </c>
      <c r="G541" s="52">
        <v>0</v>
      </c>
      <c r="H541" s="52">
        <v>0</v>
      </c>
      <c r="I541" s="52">
        <f t="shared" si="17"/>
        <v>0</v>
      </c>
    </row>
    <row r="542" spans="1:9" x14ac:dyDescent="0.25">
      <c r="A542" s="4">
        <v>41815</v>
      </c>
      <c r="B542" s="8" t="str">
        <f t="shared" si="16"/>
        <v>2014176</v>
      </c>
      <c r="C542" s="9">
        <v>2014176</v>
      </c>
      <c r="D542" s="52">
        <v>23.5</v>
      </c>
      <c r="E542" s="52">
        <v>22</v>
      </c>
      <c r="F542" s="52">
        <v>15</v>
      </c>
      <c r="G542" s="52">
        <v>22</v>
      </c>
      <c r="H542" s="52">
        <v>26.5</v>
      </c>
      <c r="I542" s="52">
        <f t="shared" si="17"/>
        <v>21.8</v>
      </c>
    </row>
    <row r="543" spans="1:9" x14ac:dyDescent="0.25">
      <c r="A543" s="4">
        <v>41816</v>
      </c>
      <c r="B543" s="8" t="str">
        <f t="shared" si="16"/>
        <v>2014177</v>
      </c>
      <c r="C543" s="9">
        <v>2014177</v>
      </c>
      <c r="D543" s="52">
        <v>33</v>
      </c>
      <c r="E543" s="52">
        <v>43.5</v>
      </c>
      <c r="F543" s="52">
        <v>35.5</v>
      </c>
      <c r="G543" s="52">
        <v>28</v>
      </c>
      <c r="H543" s="52">
        <v>32.5</v>
      </c>
      <c r="I543" s="52">
        <f t="shared" si="17"/>
        <v>34.5</v>
      </c>
    </row>
    <row r="544" spans="1:9" x14ac:dyDescent="0.25">
      <c r="A544" s="4">
        <v>41817</v>
      </c>
      <c r="B544" s="8" t="str">
        <f t="shared" si="16"/>
        <v>2014178</v>
      </c>
      <c r="C544" s="9">
        <v>2014178</v>
      </c>
      <c r="D544" s="52">
        <v>0</v>
      </c>
      <c r="E544" s="52">
        <v>0.5</v>
      </c>
      <c r="F544" s="52">
        <v>0</v>
      </c>
      <c r="G544" s="52">
        <v>0</v>
      </c>
      <c r="H544" s="52">
        <v>0</v>
      </c>
      <c r="I544" s="52">
        <f t="shared" si="17"/>
        <v>0.1</v>
      </c>
    </row>
    <row r="545" spans="1:9" x14ac:dyDescent="0.25">
      <c r="A545" s="4">
        <v>41818</v>
      </c>
      <c r="B545" s="8" t="str">
        <f t="shared" si="16"/>
        <v>2014179</v>
      </c>
      <c r="C545" s="9">
        <v>2014179</v>
      </c>
      <c r="D545" s="52">
        <v>0</v>
      </c>
      <c r="E545" s="52">
        <v>0</v>
      </c>
      <c r="F545" s="52">
        <v>0</v>
      </c>
      <c r="G545" s="52">
        <v>0</v>
      </c>
      <c r="H545" s="52">
        <v>0</v>
      </c>
      <c r="I545" s="52">
        <f t="shared" si="17"/>
        <v>0</v>
      </c>
    </row>
    <row r="546" spans="1:9" x14ac:dyDescent="0.25">
      <c r="A546" s="4">
        <v>41819</v>
      </c>
      <c r="B546" s="8" t="str">
        <f t="shared" si="16"/>
        <v>2014180</v>
      </c>
      <c r="C546" s="9">
        <v>2014180</v>
      </c>
      <c r="D546" s="52">
        <v>0</v>
      </c>
      <c r="E546" s="52">
        <v>0</v>
      </c>
      <c r="F546" s="52">
        <v>0</v>
      </c>
      <c r="G546" s="52">
        <v>0</v>
      </c>
      <c r="H546" s="52">
        <v>0</v>
      </c>
      <c r="I546" s="52">
        <f t="shared" si="17"/>
        <v>0</v>
      </c>
    </row>
    <row r="547" spans="1:9" x14ac:dyDescent="0.25">
      <c r="A547" s="4">
        <v>41820</v>
      </c>
      <c r="B547" s="8" t="str">
        <f t="shared" si="16"/>
        <v>2014181</v>
      </c>
      <c r="C547" s="9">
        <v>2014181</v>
      </c>
      <c r="D547" s="52">
        <v>0</v>
      </c>
      <c r="E547" s="52">
        <v>0</v>
      </c>
      <c r="F547" s="52">
        <v>0</v>
      </c>
      <c r="G547" s="52">
        <v>0</v>
      </c>
      <c r="H547" s="52">
        <v>0</v>
      </c>
      <c r="I547" s="52">
        <f t="shared" si="17"/>
        <v>0</v>
      </c>
    </row>
    <row r="548" spans="1:9" x14ac:dyDescent="0.25">
      <c r="A548" s="4">
        <v>41821</v>
      </c>
      <c r="B548" s="8" t="str">
        <f t="shared" si="16"/>
        <v>2014182</v>
      </c>
      <c r="C548" s="9">
        <v>2014182</v>
      </c>
      <c r="D548" s="52">
        <v>5.5</v>
      </c>
      <c r="E548" s="52">
        <v>4.5</v>
      </c>
      <c r="F548" s="52">
        <v>14</v>
      </c>
      <c r="G548" s="52">
        <v>5</v>
      </c>
      <c r="H548" s="52">
        <v>6</v>
      </c>
      <c r="I548" s="52">
        <f t="shared" si="17"/>
        <v>7</v>
      </c>
    </row>
    <row r="549" spans="1:9" x14ac:dyDescent="0.25">
      <c r="A549" s="4">
        <v>41822</v>
      </c>
      <c r="B549" s="8" t="str">
        <f t="shared" si="16"/>
        <v>2014183</v>
      </c>
      <c r="C549" s="9">
        <v>2014183</v>
      </c>
      <c r="D549" s="52">
        <v>3.5</v>
      </c>
      <c r="E549" s="52">
        <v>5</v>
      </c>
      <c r="F549" s="52">
        <v>10</v>
      </c>
      <c r="G549" s="52">
        <v>5.5</v>
      </c>
      <c r="H549" s="52">
        <v>7.5</v>
      </c>
      <c r="I549" s="52">
        <f t="shared" si="17"/>
        <v>6.3</v>
      </c>
    </row>
    <row r="550" spans="1:9" x14ac:dyDescent="0.25">
      <c r="A550" s="4">
        <v>41823</v>
      </c>
      <c r="B550" s="8" t="str">
        <f t="shared" si="16"/>
        <v>2014184</v>
      </c>
      <c r="C550" s="9">
        <v>2014184</v>
      </c>
      <c r="D550" s="52">
        <v>0</v>
      </c>
      <c r="E550" s="52">
        <v>0</v>
      </c>
      <c r="F550" s="52">
        <v>0</v>
      </c>
      <c r="G550" s="52">
        <v>0</v>
      </c>
      <c r="H550" s="52">
        <v>0</v>
      </c>
      <c r="I550" s="52">
        <f t="shared" si="17"/>
        <v>0</v>
      </c>
    </row>
    <row r="551" spans="1:9" x14ac:dyDescent="0.25">
      <c r="A551" s="4">
        <v>41824</v>
      </c>
      <c r="B551" s="8" t="str">
        <f t="shared" si="16"/>
        <v>2014185</v>
      </c>
      <c r="C551" s="9">
        <v>2014185</v>
      </c>
      <c r="D551" s="52">
        <v>37</v>
      </c>
      <c r="E551" s="52">
        <v>38</v>
      </c>
      <c r="F551" s="52">
        <v>31.5</v>
      </c>
      <c r="G551" s="52">
        <v>33</v>
      </c>
      <c r="H551" s="52">
        <v>38.5</v>
      </c>
      <c r="I551" s="52">
        <f t="shared" si="17"/>
        <v>35.6</v>
      </c>
    </row>
    <row r="552" spans="1:9" x14ac:dyDescent="0.25">
      <c r="A552" s="4">
        <v>41825</v>
      </c>
      <c r="B552" s="8" t="str">
        <f t="shared" ref="B552:B615" si="18">(YEAR(A552)&amp;TEXT(A552-DATE(YEAR(A552),1,0),"000"))</f>
        <v>2014186</v>
      </c>
      <c r="C552" s="9">
        <v>2014186</v>
      </c>
      <c r="D552" s="52">
        <v>17</v>
      </c>
      <c r="E552" s="52">
        <v>18</v>
      </c>
      <c r="F552" s="52">
        <v>27</v>
      </c>
      <c r="G552" s="52">
        <v>13.5</v>
      </c>
      <c r="H552" s="52">
        <v>24</v>
      </c>
      <c r="I552" s="52">
        <f t="shared" si="17"/>
        <v>19.899999999999999</v>
      </c>
    </row>
    <row r="553" spans="1:9" x14ac:dyDescent="0.25">
      <c r="A553" s="4">
        <v>41826</v>
      </c>
      <c r="B553" s="8" t="str">
        <f t="shared" si="18"/>
        <v>2014187</v>
      </c>
      <c r="C553" s="9">
        <v>2014187</v>
      </c>
      <c r="D553" s="52">
        <v>0</v>
      </c>
      <c r="E553" s="52">
        <v>0</v>
      </c>
      <c r="F553" s="52">
        <v>0</v>
      </c>
      <c r="G553" s="52">
        <v>0</v>
      </c>
      <c r="H553" s="52">
        <v>0</v>
      </c>
      <c r="I553" s="52">
        <f t="shared" si="17"/>
        <v>0</v>
      </c>
    </row>
    <row r="554" spans="1:9" x14ac:dyDescent="0.25">
      <c r="A554" s="4">
        <v>41827</v>
      </c>
      <c r="B554" s="8" t="str">
        <f t="shared" si="18"/>
        <v>2014188</v>
      </c>
      <c r="C554" s="9">
        <v>2014188</v>
      </c>
      <c r="D554" s="52">
        <v>0</v>
      </c>
      <c r="E554" s="52">
        <v>0</v>
      </c>
      <c r="F554" s="52">
        <v>0</v>
      </c>
      <c r="G554" s="52">
        <v>0</v>
      </c>
      <c r="H554" s="52">
        <v>0</v>
      </c>
      <c r="I554" s="52">
        <f t="shared" si="17"/>
        <v>0</v>
      </c>
    </row>
    <row r="555" spans="1:9" x14ac:dyDescent="0.25">
      <c r="A555" s="4">
        <v>41828</v>
      </c>
      <c r="B555" s="8" t="str">
        <f t="shared" si="18"/>
        <v>2014189</v>
      </c>
      <c r="C555" s="9">
        <v>2014189</v>
      </c>
      <c r="D555" s="52">
        <v>0</v>
      </c>
      <c r="E555" s="52">
        <v>0</v>
      </c>
      <c r="F555" s="52">
        <v>0</v>
      </c>
      <c r="G555" s="52">
        <v>0</v>
      </c>
      <c r="H555" s="52">
        <v>0</v>
      </c>
      <c r="I555" s="52">
        <f t="shared" si="17"/>
        <v>0</v>
      </c>
    </row>
    <row r="556" spans="1:9" x14ac:dyDescent="0.25">
      <c r="A556" s="4">
        <v>41829</v>
      </c>
      <c r="B556" s="8" t="str">
        <f t="shared" si="18"/>
        <v>2014190</v>
      </c>
      <c r="C556" s="9">
        <v>2014190</v>
      </c>
      <c r="D556" s="52">
        <v>0</v>
      </c>
      <c r="E556" s="52">
        <v>0</v>
      </c>
      <c r="F556" s="52">
        <v>0</v>
      </c>
      <c r="G556" s="52">
        <v>0</v>
      </c>
      <c r="H556" s="52">
        <v>0</v>
      </c>
      <c r="I556" s="52">
        <f t="shared" si="17"/>
        <v>0</v>
      </c>
    </row>
    <row r="557" spans="1:9" x14ac:dyDescent="0.25">
      <c r="A557" s="4">
        <v>41830</v>
      </c>
      <c r="B557" s="8" t="str">
        <f t="shared" si="18"/>
        <v>2014191</v>
      </c>
      <c r="C557" s="9">
        <v>2014191</v>
      </c>
      <c r="D557" s="52">
        <v>0</v>
      </c>
      <c r="E557" s="52">
        <v>0</v>
      </c>
      <c r="F557" s="52">
        <v>0</v>
      </c>
      <c r="G557" s="52">
        <v>0</v>
      </c>
      <c r="H557" s="52">
        <v>0</v>
      </c>
      <c r="I557" s="52">
        <f t="shared" si="17"/>
        <v>0</v>
      </c>
    </row>
    <row r="558" spans="1:9" x14ac:dyDescent="0.25">
      <c r="A558" s="4">
        <v>41831</v>
      </c>
      <c r="B558" s="8" t="str">
        <f t="shared" si="18"/>
        <v>2014192</v>
      </c>
      <c r="C558" s="9">
        <v>2014192</v>
      </c>
      <c r="D558" s="52">
        <v>0</v>
      </c>
      <c r="E558" s="52">
        <v>0</v>
      </c>
      <c r="F558" s="52">
        <v>0</v>
      </c>
      <c r="G558" s="52">
        <v>0</v>
      </c>
      <c r="H558" s="52">
        <v>0</v>
      </c>
      <c r="I558" s="52">
        <f t="shared" si="17"/>
        <v>0</v>
      </c>
    </row>
    <row r="559" spans="1:9" x14ac:dyDescent="0.25">
      <c r="A559" s="4">
        <v>41832</v>
      </c>
      <c r="B559" s="8" t="str">
        <f t="shared" si="18"/>
        <v>2014193</v>
      </c>
      <c r="C559" s="9">
        <v>2014193</v>
      </c>
      <c r="D559" s="52">
        <v>41</v>
      </c>
      <c r="E559" s="52">
        <v>39.5</v>
      </c>
      <c r="F559" s="52">
        <v>36</v>
      </c>
      <c r="G559" s="52">
        <v>59.5</v>
      </c>
      <c r="H559" s="52">
        <v>47.5</v>
      </c>
      <c r="I559" s="52">
        <f t="shared" si="17"/>
        <v>44.7</v>
      </c>
    </row>
    <row r="560" spans="1:9" x14ac:dyDescent="0.25">
      <c r="A560" s="4">
        <v>41833</v>
      </c>
      <c r="B560" s="8" t="str">
        <f t="shared" si="18"/>
        <v>2014194</v>
      </c>
      <c r="C560" s="9">
        <v>2014194</v>
      </c>
      <c r="D560" s="52">
        <v>0</v>
      </c>
      <c r="E560" s="52">
        <v>0</v>
      </c>
      <c r="F560" s="52">
        <v>0</v>
      </c>
      <c r="G560" s="52">
        <v>0</v>
      </c>
      <c r="H560" s="52">
        <v>0</v>
      </c>
      <c r="I560" s="52">
        <f t="shared" si="17"/>
        <v>0</v>
      </c>
    </row>
    <row r="561" spans="1:9" x14ac:dyDescent="0.25">
      <c r="A561" s="4">
        <v>41834</v>
      </c>
      <c r="B561" s="8" t="str">
        <f t="shared" si="18"/>
        <v>2014195</v>
      </c>
      <c r="C561" s="9">
        <v>2014195</v>
      </c>
      <c r="D561" s="52">
        <v>0</v>
      </c>
      <c r="E561" s="52">
        <v>0</v>
      </c>
      <c r="F561" s="52">
        <v>0</v>
      </c>
      <c r="G561" s="52">
        <v>0</v>
      </c>
      <c r="H561" s="52">
        <v>0</v>
      </c>
      <c r="I561" s="52">
        <f t="shared" si="17"/>
        <v>0</v>
      </c>
    </row>
    <row r="562" spans="1:9" x14ac:dyDescent="0.25">
      <c r="A562" s="4">
        <v>41835</v>
      </c>
      <c r="B562" s="8" t="str">
        <f t="shared" si="18"/>
        <v>2014196</v>
      </c>
      <c r="C562" s="9">
        <v>2014196</v>
      </c>
      <c r="D562" s="52">
        <v>0</v>
      </c>
      <c r="E562" s="52">
        <v>0</v>
      </c>
      <c r="F562" s="52">
        <v>0</v>
      </c>
      <c r="G562" s="52">
        <v>0</v>
      </c>
      <c r="H562" s="52">
        <v>0</v>
      </c>
      <c r="I562" s="52">
        <f t="shared" si="17"/>
        <v>0</v>
      </c>
    </row>
    <row r="563" spans="1:9" x14ac:dyDescent="0.25">
      <c r="A563" s="4">
        <v>41836</v>
      </c>
      <c r="B563" s="8" t="str">
        <f t="shared" si="18"/>
        <v>2014197</v>
      </c>
      <c r="C563" s="9">
        <v>2014197</v>
      </c>
      <c r="D563" s="52">
        <v>0</v>
      </c>
      <c r="E563" s="52">
        <v>0</v>
      </c>
      <c r="F563" s="52">
        <v>0</v>
      </c>
      <c r="G563" s="52">
        <v>0</v>
      </c>
      <c r="H563" s="52">
        <v>0</v>
      </c>
      <c r="I563" s="52">
        <f t="shared" si="17"/>
        <v>0</v>
      </c>
    </row>
    <row r="564" spans="1:9" x14ac:dyDescent="0.25">
      <c r="A564" s="4">
        <v>41837</v>
      </c>
      <c r="B564" s="8" t="str">
        <f t="shared" si="18"/>
        <v>2014198</v>
      </c>
      <c r="C564" s="9">
        <v>2014198</v>
      </c>
      <c r="D564" s="52">
        <v>1.5</v>
      </c>
      <c r="E564" s="52">
        <v>0</v>
      </c>
      <c r="F564" s="52">
        <v>0</v>
      </c>
      <c r="G564" s="52">
        <v>0</v>
      </c>
      <c r="H564" s="52">
        <v>0</v>
      </c>
      <c r="I564" s="52">
        <f t="shared" si="17"/>
        <v>0.3</v>
      </c>
    </row>
    <row r="565" spans="1:9" x14ac:dyDescent="0.25">
      <c r="A565" s="4">
        <v>41838</v>
      </c>
      <c r="B565" s="8" t="str">
        <f t="shared" si="18"/>
        <v>2014199</v>
      </c>
      <c r="C565" s="9">
        <v>2014199</v>
      </c>
      <c r="D565" s="52">
        <v>0</v>
      </c>
      <c r="E565" s="52">
        <v>0</v>
      </c>
      <c r="F565" s="52">
        <v>0</v>
      </c>
      <c r="G565" s="52">
        <v>0</v>
      </c>
      <c r="H565" s="52">
        <v>0</v>
      </c>
      <c r="I565" s="52">
        <f t="shared" si="17"/>
        <v>0</v>
      </c>
    </row>
    <row r="566" spans="1:9" x14ac:dyDescent="0.25">
      <c r="A566" s="4">
        <v>41839</v>
      </c>
      <c r="B566" s="8" t="str">
        <f t="shared" si="18"/>
        <v>2014200</v>
      </c>
      <c r="C566" s="9">
        <v>2014200</v>
      </c>
      <c r="D566" s="52">
        <v>0</v>
      </c>
      <c r="E566" s="52">
        <v>0</v>
      </c>
      <c r="F566" s="52">
        <v>0</v>
      </c>
      <c r="G566" s="52">
        <v>1</v>
      </c>
      <c r="H566" s="52">
        <v>0</v>
      </c>
      <c r="I566" s="52">
        <f t="shared" si="17"/>
        <v>0.2</v>
      </c>
    </row>
    <row r="567" spans="1:9" x14ac:dyDescent="0.25">
      <c r="A567" s="4">
        <v>41840</v>
      </c>
      <c r="B567" s="8" t="str">
        <f t="shared" si="18"/>
        <v>2014201</v>
      </c>
      <c r="C567" s="9">
        <v>2014201</v>
      </c>
      <c r="D567" s="52">
        <v>0</v>
      </c>
      <c r="E567" s="52">
        <v>0</v>
      </c>
      <c r="F567" s="52">
        <v>0</v>
      </c>
      <c r="G567" s="52">
        <v>1</v>
      </c>
      <c r="H567" s="52">
        <v>0</v>
      </c>
      <c r="I567" s="52">
        <f t="shared" si="17"/>
        <v>0.2</v>
      </c>
    </row>
    <row r="568" spans="1:9" x14ac:dyDescent="0.25">
      <c r="A568" s="4">
        <v>41841</v>
      </c>
      <c r="B568" s="8" t="str">
        <f t="shared" si="18"/>
        <v>2014202</v>
      </c>
      <c r="C568" s="9">
        <v>2014202</v>
      </c>
      <c r="D568" s="52">
        <v>0</v>
      </c>
      <c r="E568" s="52">
        <v>0</v>
      </c>
      <c r="F568" s="52">
        <v>0</v>
      </c>
      <c r="G568" s="52">
        <v>0.5</v>
      </c>
      <c r="H568" s="52">
        <v>0</v>
      </c>
      <c r="I568" s="52">
        <f t="shared" si="17"/>
        <v>0.1</v>
      </c>
    </row>
    <row r="569" spans="1:9" x14ac:dyDescent="0.25">
      <c r="A569" s="4">
        <v>41842</v>
      </c>
      <c r="B569" s="8" t="str">
        <f t="shared" si="18"/>
        <v>2014203</v>
      </c>
      <c r="C569" s="9">
        <v>2014203</v>
      </c>
      <c r="D569" s="52">
        <v>0</v>
      </c>
      <c r="E569" s="52">
        <v>0</v>
      </c>
      <c r="F569" s="52">
        <v>0</v>
      </c>
      <c r="G569" s="52">
        <v>0</v>
      </c>
      <c r="H569" s="52">
        <v>0</v>
      </c>
      <c r="I569" s="52">
        <f t="shared" si="17"/>
        <v>0</v>
      </c>
    </row>
    <row r="570" spans="1:9" x14ac:dyDescent="0.25">
      <c r="A570" s="4">
        <v>41843</v>
      </c>
      <c r="B570" s="8" t="str">
        <f t="shared" si="18"/>
        <v>2014204</v>
      </c>
      <c r="C570" s="9">
        <v>2014204</v>
      </c>
      <c r="D570" s="52">
        <v>0</v>
      </c>
      <c r="E570" s="52">
        <v>0</v>
      </c>
      <c r="F570" s="52">
        <v>0</v>
      </c>
      <c r="G570" s="52">
        <v>0</v>
      </c>
      <c r="H570" s="52">
        <v>0</v>
      </c>
      <c r="I570" s="52">
        <f t="shared" si="17"/>
        <v>0</v>
      </c>
    </row>
    <row r="571" spans="1:9" x14ac:dyDescent="0.25">
      <c r="A571" s="4">
        <v>41844</v>
      </c>
      <c r="B571" s="8" t="str">
        <f t="shared" si="18"/>
        <v>2014205</v>
      </c>
      <c r="C571" s="9">
        <v>2014205</v>
      </c>
      <c r="D571" s="52">
        <v>85</v>
      </c>
      <c r="E571" s="52">
        <v>119.5</v>
      </c>
      <c r="F571" s="52">
        <v>79</v>
      </c>
      <c r="G571" s="52">
        <v>111.5</v>
      </c>
      <c r="H571" s="52">
        <v>72</v>
      </c>
      <c r="I571" s="52">
        <f t="shared" si="17"/>
        <v>93.4</v>
      </c>
    </row>
    <row r="572" spans="1:9" x14ac:dyDescent="0.25">
      <c r="A572" s="4">
        <v>41845</v>
      </c>
      <c r="B572" s="8" t="str">
        <f t="shared" si="18"/>
        <v>2014206</v>
      </c>
      <c r="C572" s="9">
        <v>2014206</v>
      </c>
      <c r="D572" s="52">
        <v>1</v>
      </c>
      <c r="E572" s="52">
        <v>6</v>
      </c>
      <c r="F572" s="52">
        <v>2.5</v>
      </c>
      <c r="G572" s="52">
        <v>2</v>
      </c>
      <c r="H572" s="52">
        <v>4</v>
      </c>
      <c r="I572" s="52">
        <f t="shared" si="17"/>
        <v>3.1</v>
      </c>
    </row>
    <row r="573" spans="1:9" x14ac:dyDescent="0.25">
      <c r="A573" s="4">
        <v>41846</v>
      </c>
      <c r="B573" s="8" t="str">
        <f t="shared" si="18"/>
        <v>2014207</v>
      </c>
      <c r="C573" s="9">
        <v>2014207</v>
      </c>
      <c r="D573" s="52">
        <v>0</v>
      </c>
      <c r="E573" s="52">
        <v>0</v>
      </c>
      <c r="F573" s="52">
        <v>0</v>
      </c>
      <c r="G573" s="52">
        <v>0</v>
      </c>
      <c r="H573" s="52">
        <v>0</v>
      </c>
      <c r="I573" s="52">
        <f t="shared" si="17"/>
        <v>0</v>
      </c>
    </row>
    <row r="574" spans="1:9" x14ac:dyDescent="0.25">
      <c r="A574" s="4">
        <v>41847</v>
      </c>
      <c r="B574" s="8" t="str">
        <f t="shared" si="18"/>
        <v>2014208</v>
      </c>
      <c r="C574" s="9">
        <v>2014208</v>
      </c>
      <c r="D574" s="52">
        <v>3</v>
      </c>
      <c r="E574" s="52">
        <v>28.5</v>
      </c>
      <c r="F574" s="52">
        <v>40.5</v>
      </c>
      <c r="G574" s="52">
        <v>51.5</v>
      </c>
      <c r="H574" s="52">
        <v>57.5</v>
      </c>
      <c r="I574" s="52">
        <f t="shared" si="17"/>
        <v>36.200000000000003</v>
      </c>
    </row>
    <row r="575" spans="1:9" x14ac:dyDescent="0.25">
      <c r="A575" s="4">
        <v>41848</v>
      </c>
      <c r="B575" s="8" t="str">
        <f t="shared" si="18"/>
        <v>2014209</v>
      </c>
      <c r="C575" s="9">
        <v>2014209</v>
      </c>
      <c r="D575" s="52">
        <v>0</v>
      </c>
      <c r="E575" s="52">
        <v>0</v>
      </c>
      <c r="F575" s="52">
        <v>0</v>
      </c>
      <c r="G575" s="52">
        <v>0</v>
      </c>
      <c r="H575" s="52">
        <v>0</v>
      </c>
      <c r="I575" s="52">
        <f t="shared" si="17"/>
        <v>0</v>
      </c>
    </row>
    <row r="576" spans="1:9" x14ac:dyDescent="0.25">
      <c r="A576" s="4">
        <v>41849</v>
      </c>
      <c r="B576" s="8" t="str">
        <f t="shared" si="18"/>
        <v>2014210</v>
      </c>
      <c r="C576" s="9">
        <v>2014210</v>
      </c>
      <c r="D576" s="52">
        <v>0</v>
      </c>
      <c r="E576" s="52">
        <v>0</v>
      </c>
      <c r="F576" s="52">
        <v>0</v>
      </c>
      <c r="G576" s="52">
        <v>0</v>
      </c>
      <c r="H576" s="52">
        <v>0</v>
      </c>
      <c r="I576" s="52">
        <f t="shared" si="17"/>
        <v>0</v>
      </c>
    </row>
    <row r="577" spans="1:9" x14ac:dyDescent="0.25">
      <c r="A577" s="4">
        <v>41850</v>
      </c>
      <c r="B577" s="8" t="str">
        <f t="shared" si="18"/>
        <v>2014211</v>
      </c>
      <c r="C577" s="9">
        <v>2014211</v>
      </c>
      <c r="D577" s="52">
        <v>43.5</v>
      </c>
      <c r="E577" s="52">
        <v>19.5</v>
      </c>
      <c r="F577" s="52">
        <v>20.5</v>
      </c>
      <c r="G577" s="52">
        <v>21</v>
      </c>
      <c r="H577" s="52">
        <v>58.5</v>
      </c>
      <c r="I577" s="52">
        <f t="shared" si="17"/>
        <v>32.6</v>
      </c>
    </row>
    <row r="578" spans="1:9" x14ac:dyDescent="0.25">
      <c r="A578" s="4">
        <v>41851</v>
      </c>
      <c r="B578" s="8" t="str">
        <f t="shared" si="18"/>
        <v>2014212</v>
      </c>
      <c r="C578" s="9">
        <v>2014212</v>
      </c>
      <c r="D578" s="52">
        <v>0.5</v>
      </c>
      <c r="E578" s="52">
        <v>0.5</v>
      </c>
      <c r="F578" s="52">
        <v>1</v>
      </c>
      <c r="G578" s="52">
        <v>0.5</v>
      </c>
      <c r="H578" s="52">
        <v>0.5</v>
      </c>
      <c r="I578" s="52">
        <f t="shared" si="17"/>
        <v>0.6</v>
      </c>
    </row>
    <row r="579" spans="1:9" x14ac:dyDescent="0.25">
      <c r="A579" s="4">
        <v>41852</v>
      </c>
      <c r="B579" s="8" t="str">
        <f t="shared" si="18"/>
        <v>2014213</v>
      </c>
      <c r="C579" s="9">
        <v>2014213</v>
      </c>
      <c r="D579" s="52">
        <v>0.5</v>
      </c>
      <c r="E579" s="52">
        <v>5</v>
      </c>
      <c r="F579" s="52">
        <v>3.5</v>
      </c>
      <c r="G579" s="52">
        <v>4.5</v>
      </c>
      <c r="H579" s="52">
        <v>14.5</v>
      </c>
      <c r="I579" s="52">
        <f t="shared" ref="I579:I642" si="19">SUM(D579:H579)/5</f>
        <v>5.6</v>
      </c>
    </row>
    <row r="580" spans="1:9" x14ac:dyDescent="0.25">
      <c r="A580" s="4">
        <v>41853</v>
      </c>
      <c r="B580" s="8" t="str">
        <f t="shared" si="18"/>
        <v>2014214</v>
      </c>
      <c r="C580" s="9">
        <v>2014214</v>
      </c>
      <c r="D580" s="52">
        <v>0</v>
      </c>
      <c r="E580" s="52">
        <v>0</v>
      </c>
      <c r="F580" s="52">
        <v>1.5</v>
      </c>
      <c r="G580" s="52">
        <v>0</v>
      </c>
      <c r="H580" s="52">
        <v>0</v>
      </c>
      <c r="I580" s="52">
        <f t="shared" si="19"/>
        <v>0.3</v>
      </c>
    </row>
    <row r="581" spans="1:9" x14ac:dyDescent="0.25">
      <c r="A581" s="4">
        <v>41854</v>
      </c>
      <c r="B581" s="8" t="str">
        <f t="shared" si="18"/>
        <v>2014215</v>
      </c>
      <c r="C581" s="9">
        <v>2014215</v>
      </c>
      <c r="D581" s="52">
        <v>0</v>
      </c>
      <c r="E581" s="52">
        <v>0</v>
      </c>
      <c r="F581" s="52">
        <v>0</v>
      </c>
      <c r="G581" s="52">
        <v>0</v>
      </c>
      <c r="H581" s="52">
        <v>0</v>
      </c>
      <c r="I581" s="52">
        <f t="shared" si="19"/>
        <v>0</v>
      </c>
    </row>
    <row r="582" spans="1:9" x14ac:dyDescent="0.25">
      <c r="A582" s="4">
        <v>41855</v>
      </c>
      <c r="B582" s="8" t="str">
        <f t="shared" si="18"/>
        <v>2014216</v>
      </c>
      <c r="C582" s="9">
        <v>2014216</v>
      </c>
      <c r="D582" s="52">
        <v>0</v>
      </c>
      <c r="E582" s="52">
        <v>0</v>
      </c>
      <c r="F582" s="52">
        <v>0</v>
      </c>
      <c r="G582" s="52">
        <v>0</v>
      </c>
      <c r="H582" s="52">
        <v>0</v>
      </c>
      <c r="I582" s="52">
        <f t="shared" si="19"/>
        <v>0</v>
      </c>
    </row>
    <row r="583" spans="1:9" x14ac:dyDescent="0.25">
      <c r="A583" s="4">
        <v>41856</v>
      </c>
      <c r="B583" s="8" t="str">
        <f t="shared" si="18"/>
        <v>2014217</v>
      </c>
      <c r="C583" s="9">
        <v>2014217</v>
      </c>
      <c r="D583" s="52">
        <v>0</v>
      </c>
      <c r="E583" s="52">
        <v>0</v>
      </c>
      <c r="F583" s="52">
        <v>0.5</v>
      </c>
      <c r="G583" s="52">
        <v>0</v>
      </c>
      <c r="H583" s="52">
        <v>0</v>
      </c>
      <c r="I583" s="52">
        <f t="shared" si="19"/>
        <v>0.1</v>
      </c>
    </row>
    <row r="584" spans="1:9" x14ac:dyDescent="0.25">
      <c r="A584" s="4">
        <v>41857</v>
      </c>
      <c r="B584" s="8" t="str">
        <f t="shared" si="18"/>
        <v>2014218</v>
      </c>
      <c r="C584" s="9">
        <v>2014218</v>
      </c>
      <c r="D584" s="52">
        <v>5.5</v>
      </c>
      <c r="E584" s="52">
        <v>10</v>
      </c>
      <c r="F584" s="52">
        <v>2</v>
      </c>
      <c r="G584" s="52">
        <v>7</v>
      </c>
      <c r="H584" s="52">
        <v>43</v>
      </c>
      <c r="I584" s="52">
        <f t="shared" si="19"/>
        <v>13.5</v>
      </c>
    </row>
    <row r="585" spans="1:9" x14ac:dyDescent="0.25">
      <c r="A585" s="4">
        <v>41858</v>
      </c>
      <c r="B585" s="8" t="str">
        <f t="shared" si="18"/>
        <v>2014219</v>
      </c>
      <c r="C585" s="9">
        <v>2014219</v>
      </c>
      <c r="D585" s="52">
        <v>0</v>
      </c>
      <c r="E585" s="52">
        <v>0</v>
      </c>
      <c r="F585" s="52">
        <v>1</v>
      </c>
      <c r="G585" s="52">
        <v>9.5</v>
      </c>
      <c r="H585" s="52">
        <v>4.5</v>
      </c>
      <c r="I585" s="52">
        <f t="shared" si="19"/>
        <v>3</v>
      </c>
    </row>
    <row r="586" spans="1:9" x14ac:dyDescent="0.25">
      <c r="A586" s="4">
        <v>41859</v>
      </c>
      <c r="B586" s="8" t="str">
        <f t="shared" si="18"/>
        <v>2014220</v>
      </c>
      <c r="C586" s="9">
        <v>2014220</v>
      </c>
      <c r="D586" s="52">
        <v>0</v>
      </c>
      <c r="E586" s="52">
        <v>1</v>
      </c>
      <c r="F586" s="52">
        <v>2</v>
      </c>
      <c r="G586" s="52">
        <v>2.5</v>
      </c>
      <c r="H586" s="52">
        <v>2</v>
      </c>
      <c r="I586" s="52">
        <f t="shared" si="19"/>
        <v>1.5</v>
      </c>
    </row>
    <row r="587" spans="1:9" x14ac:dyDescent="0.25">
      <c r="A587" s="4">
        <v>41860</v>
      </c>
      <c r="B587" s="8" t="str">
        <f t="shared" si="18"/>
        <v>2014221</v>
      </c>
      <c r="C587" s="9">
        <v>2014221</v>
      </c>
      <c r="D587" s="52">
        <v>0</v>
      </c>
      <c r="E587" s="52">
        <v>0.5</v>
      </c>
      <c r="F587" s="52">
        <v>1.5</v>
      </c>
      <c r="G587" s="52">
        <v>1</v>
      </c>
      <c r="H587" s="52">
        <v>1</v>
      </c>
      <c r="I587" s="52">
        <f t="shared" si="19"/>
        <v>0.8</v>
      </c>
    </row>
    <row r="588" spans="1:9" x14ac:dyDescent="0.25">
      <c r="A588" s="4">
        <v>41861</v>
      </c>
      <c r="B588" s="8" t="str">
        <f t="shared" si="18"/>
        <v>2014222</v>
      </c>
      <c r="C588" s="9">
        <v>2014222</v>
      </c>
      <c r="D588" s="52">
        <v>0</v>
      </c>
      <c r="E588" s="52">
        <v>1</v>
      </c>
      <c r="F588" s="52">
        <v>2</v>
      </c>
      <c r="G588" s="52">
        <v>2</v>
      </c>
      <c r="H588" s="52">
        <v>2</v>
      </c>
      <c r="I588" s="52">
        <f t="shared" si="19"/>
        <v>1.4</v>
      </c>
    </row>
    <row r="589" spans="1:9" x14ac:dyDescent="0.25">
      <c r="A589" s="4">
        <v>41862</v>
      </c>
      <c r="B589" s="8" t="str">
        <f t="shared" si="18"/>
        <v>2014223</v>
      </c>
      <c r="C589" s="9">
        <v>2014223</v>
      </c>
      <c r="D589" s="52">
        <v>0</v>
      </c>
      <c r="E589" s="52">
        <v>0</v>
      </c>
      <c r="F589" s="52">
        <v>0.5</v>
      </c>
      <c r="G589" s="52">
        <v>0</v>
      </c>
      <c r="H589" s="52">
        <v>0</v>
      </c>
      <c r="I589" s="52">
        <f t="shared" si="19"/>
        <v>0.1</v>
      </c>
    </row>
    <row r="590" spans="1:9" x14ac:dyDescent="0.25">
      <c r="A590" s="4">
        <v>41863</v>
      </c>
      <c r="B590" s="8" t="str">
        <f t="shared" si="18"/>
        <v>2014224</v>
      </c>
      <c r="C590" s="9">
        <v>2014224</v>
      </c>
      <c r="D590" s="52">
        <v>2</v>
      </c>
      <c r="E590" s="52">
        <v>2</v>
      </c>
      <c r="F590" s="52">
        <v>4.5</v>
      </c>
      <c r="G590" s="52">
        <v>2</v>
      </c>
      <c r="H590" s="52">
        <v>2.5</v>
      </c>
      <c r="I590" s="52">
        <f t="shared" si="19"/>
        <v>2.6</v>
      </c>
    </row>
    <row r="591" spans="1:9" x14ac:dyDescent="0.25">
      <c r="A591" s="4">
        <v>41864</v>
      </c>
      <c r="B591" s="8" t="str">
        <f t="shared" si="18"/>
        <v>2014225</v>
      </c>
      <c r="C591" s="9">
        <v>2014225</v>
      </c>
      <c r="D591" s="52">
        <v>40</v>
      </c>
      <c r="E591" s="52">
        <v>72</v>
      </c>
      <c r="F591" s="52">
        <v>49.5</v>
      </c>
      <c r="G591" s="52">
        <v>61.5</v>
      </c>
      <c r="H591" s="52">
        <v>49</v>
      </c>
      <c r="I591" s="52">
        <f t="shared" si="19"/>
        <v>54.4</v>
      </c>
    </row>
    <row r="592" spans="1:9" x14ac:dyDescent="0.25">
      <c r="A592" s="4">
        <v>41865</v>
      </c>
      <c r="B592" s="8" t="str">
        <f t="shared" si="18"/>
        <v>2014226</v>
      </c>
      <c r="C592" s="9">
        <v>2014226</v>
      </c>
      <c r="D592" s="52">
        <v>1.5</v>
      </c>
      <c r="E592" s="52">
        <v>3.5</v>
      </c>
      <c r="F592" s="52">
        <v>6</v>
      </c>
      <c r="G592" s="52">
        <v>2</v>
      </c>
      <c r="H592" s="52">
        <v>4.5</v>
      </c>
      <c r="I592" s="52">
        <f t="shared" si="19"/>
        <v>3.5</v>
      </c>
    </row>
    <row r="593" spans="1:9" x14ac:dyDescent="0.25">
      <c r="A593" s="4">
        <v>41866</v>
      </c>
      <c r="B593" s="8" t="str">
        <f t="shared" si="18"/>
        <v>2014227</v>
      </c>
      <c r="C593" s="9">
        <v>2014227</v>
      </c>
      <c r="D593" s="52">
        <v>0.5</v>
      </c>
      <c r="E593" s="52">
        <v>0</v>
      </c>
      <c r="F593" s="52">
        <v>1</v>
      </c>
      <c r="G593" s="52">
        <v>0</v>
      </c>
      <c r="H593" s="52">
        <v>0</v>
      </c>
      <c r="I593" s="52">
        <f t="shared" si="19"/>
        <v>0.3</v>
      </c>
    </row>
    <row r="594" spans="1:9" x14ac:dyDescent="0.25">
      <c r="A594" s="4">
        <v>41867</v>
      </c>
      <c r="B594" s="8" t="str">
        <f t="shared" si="18"/>
        <v>2014228</v>
      </c>
      <c r="C594" s="9">
        <v>2014228</v>
      </c>
      <c r="D594" s="52">
        <v>0</v>
      </c>
      <c r="E594" s="52">
        <v>2</v>
      </c>
      <c r="F594" s="52">
        <v>0.5</v>
      </c>
      <c r="G594" s="52">
        <v>0</v>
      </c>
      <c r="H594" s="52">
        <v>1</v>
      </c>
      <c r="I594" s="52">
        <f t="shared" si="19"/>
        <v>0.7</v>
      </c>
    </row>
    <row r="595" spans="1:9" x14ac:dyDescent="0.25">
      <c r="A595" s="4">
        <v>41868</v>
      </c>
      <c r="B595" s="8" t="str">
        <f t="shared" si="18"/>
        <v>2014229</v>
      </c>
      <c r="C595" s="9">
        <v>2014229</v>
      </c>
      <c r="D595" s="52">
        <v>0.5</v>
      </c>
      <c r="E595" s="52">
        <v>0</v>
      </c>
      <c r="F595" s="52">
        <v>1</v>
      </c>
      <c r="G595" s="52">
        <v>0</v>
      </c>
      <c r="H595" s="52">
        <v>0</v>
      </c>
      <c r="I595" s="52">
        <f t="shared" si="19"/>
        <v>0.3</v>
      </c>
    </row>
    <row r="596" spans="1:9" x14ac:dyDescent="0.25">
      <c r="A596" s="4">
        <v>41869</v>
      </c>
      <c r="B596" s="8" t="str">
        <f t="shared" si="18"/>
        <v>2014230</v>
      </c>
      <c r="C596" s="9">
        <v>2014230</v>
      </c>
      <c r="D596" s="52">
        <v>0</v>
      </c>
      <c r="E596" s="52">
        <v>0</v>
      </c>
      <c r="F596" s="52">
        <v>0.5</v>
      </c>
      <c r="G596" s="52">
        <v>0</v>
      </c>
      <c r="H596" s="52">
        <v>0</v>
      </c>
      <c r="I596" s="52">
        <f t="shared" si="19"/>
        <v>0.1</v>
      </c>
    </row>
    <row r="597" spans="1:9" x14ac:dyDescent="0.25">
      <c r="A597" s="4">
        <v>41870</v>
      </c>
      <c r="B597" s="8" t="str">
        <f t="shared" si="18"/>
        <v>2014231</v>
      </c>
      <c r="C597" s="9">
        <v>2014231</v>
      </c>
      <c r="D597" s="52">
        <v>0</v>
      </c>
      <c r="E597" s="52">
        <v>0</v>
      </c>
      <c r="F597" s="52">
        <v>0</v>
      </c>
      <c r="G597" s="52">
        <v>0</v>
      </c>
      <c r="H597" s="52">
        <v>0</v>
      </c>
      <c r="I597" s="52">
        <f t="shared" si="19"/>
        <v>0</v>
      </c>
    </row>
    <row r="598" spans="1:9" x14ac:dyDescent="0.25">
      <c r="A598" s="4">
        <v>41871</v>
      </c>
      <c r="B598" s="8" t="str">
        <f t="shared" si="18"/>
        <v>2014232</v>
      </c>
      <c r="C598" s="9">
        <v>2014232</v>
      </c>
      <c r="D598" s="52">
        <v>0</v>
      </c>
      <c r="E598" s="52">
        <v>0</v>
      </c>
      <c r="F598" s="52">
        <v>0</v>
      </c>
      <c r="G598" s="52">
        <v>0</v>
      </c>
      <c r="H598" s="52">
        <v>0</v>
      </c>
      <c r="I598" s="52">
        <f t="shared" si="19"/>
        <v>0</v>
      </c>
    </row>
    <row r="599" spans="1:9" x14ac:dyDescent="0.25">
      <c r="A599" s="4">
        <v>41872</v>
      </c>
      <c r="B599" s="8" t="str">
        <f t="shared" si="18"/>
        <v>2014233</v>
      </c>
      <c r="C599" s="9">
        <v>2014233</v>
      </c>
      <c r="D599" s="52">
        <v>0</v>
      </c>
      <c r="E599" s="52">
        <v>0</v>
      </c>
      <c r="F599" s="52">
        <v>0</v>
      </c>
      <c r="G599" s="52">
        <v>0</v>
      </c>
      <c r="H599" s="52">
        <v>0</v>
      </c>
      <c r="I599" s="52">
        <f t="shared" si="19"/>
        <v>0</v>
      </c>
    </row>
    <row r="600" spans="1:9" x14ac:dyDescent="0.25">
      <c r="A600" s="4">
        <v>41873</v>
      </c>
      <c r="B600" s="8" t="str">
        <f t="shared" si="18"/>
        <v>2014234</v>
      </c>
      <c r="C600" s="9">
        <v>2014234</v>
      </c>
      <c r="D600" s="52">
        <v>0</v>
      </c>
      <c r="E600" s="52">
        <v>0</v>
      </c>
      <c r="F600" s="52">
        <v>0</v>
      </c>
      <c r="G600" s="52">
        <v>0</v>
      </c>
      <c r="H600" s="52">
        <v>0</v>
      </c>
      <c r="I600" s="52">
        <f t="shared" si="19"/>
        <v>0</v>
      </c>
    </row>
    <row r="601" spans="1:9" x14ac:dyDescent="0.25">
      <c r="A601" s="4">
        <v>41874</v>
      </c>
      <c r="B601" s="8" t="str">
        <f t="shared" si="18"/>
        <v>2014235</v>
      </c>
      <c r="C601" s="9">
        <v>2014235</v>
      </c>
      <c r="D601" s="52">
        <v>0</v>
      </c>
      <c r="E601" s="52">
        <v>0</v>
      </c>
      <c r="F601" s="52">
        <v>2</v>
      </c>
      <c r="G601" s="52">
        <v>0</v>
      </c>
      <c r="H601" s="52">
        <v>2.5</v>
      </c>
      <c r="I601" s="52">
        <f t="shared" si="19"/>
        <v>0.9</v>
      </c>
    </row>
    <row r="602" spans="1:9" x14ac:dyDescent="0.25">
      <c r="A602" s="4">
        <v>41875</v>
      </c>
      <c r="B602" s="8" t="str">
        <f t="shared" si="18"/>
        <v>2014236</v>
      </c>
      <c r="C602" s="9">
        <v>2014236</v>
      </c>
      <c r="D602" s="52">
        <v>12</v>
      </c>
      <c r="E602" s="52">
        <v>8.5</v>
      </c>
      <c r="F602" s="52">
        <v>14</v>
      </c>
      <c r="G602" s="52">
        <v>9.5</v>
      </c>
      <c r="H602" s="52">
        <v>15</v>
      </c>
      <c r="I602" s="52">
        <f t="shared" si="19"/>
        <v>11.8</v>
      </c>
    </row>
    <row r="603" spans="1:9" x14ac:dyDescent="0.25">
      <c r="A603" s="4">
        <v>41876</v>
      </c>
      <c r="B603" s="8" t="str">
        <f t="shared" si="18"/>
        <v>2014237</v>
      </c>
      <c r="C603" s="9">
        <v>2014237</v>
      </c>
      <c r="D603" s="52">
        <v>0</v>
      </c>
      <c r="E603" s="52">
        <v>0</v>
      </c>
      <c r="F603" s="52">
        <v>0</v>
      </c>
      <c r="G603" s="52">
        <v>0</v>
      </c>
      <c r="H603" s="52">
        <v>0</v>
      </c>
      <c r="I603" s="52">
        <f t="shared" si="19"/>
        <v>0</v>
      </c>
    </row>
    <row r="604" spans="1:9" x14ac:dyDescent="0.25">
      <c r="A604" s="4">
        <v>41877</v>
      </c>
      <c r="B604" s="8" t="str">
        <f t="shared" si="18"/>
        <v>2014238</v>
      </c>
      <c r="C604" s="9">
        <v>2014238</v>
      </c>
      <c r="D604" s="52">
        <v>0</v>
      </c>
      <c r="E604" s="52">
        <v>0</v>
      </c>
      <c r="F604" s="52">
        <v>0</v>
      </c>
      <c r="G604" s="52">
        <v>0</v>
      </c>
      <c r="H604" s="52">
        <v>0</v>
      </c>
      <c r="I604" s="52">
        <f t="shared" si="19"/>
        <v>0</v>
      </c>
    </row>
    <row r="605" spans="1:9" x14ac:dyDescent="0.25">
      <c r="A605" s="4">
        <v>41878</v>
      </c>
      <c r="B605" s="8" t="str">
        <f t="shared" si="18"/>
        <v>2014239</v>
      </c>
      <c r="C605" s="9">
        <v>2014239</v>
      </c>
      <c r="D605" s="52">
        <v>14</v>
      </c>
      <c r="E605" s="52">
        <v>14</v>
      </c>
      <c r="F605" s="52">
        <v>18</v>
      </c>
      <c r="G605" s="52">
        <v>13</v>
      </c>
      <c r="H605" s="52">
        <v>12</v>
      </c>
      <c r="I605" s="52">
        <f t="shared" si="19"/>
        <v>14.2</v>
      </c>
    </row>
    <row r="606" spans="1:9" x14ac:dyDescent="0.25">
      <c r="A606" s="4">
        <v>41879</v>
      </c>
      <c r="B606" s="8" t="str">
        <f t="shared" si="18"/>
        <v>2014240</v>
      </c>
      <c r="C606" s="9">
        <v>2014240</v>
      </c>
      <c r="D606" s="52">
        <v>0.5</v>
      </c>
      <c r="E606" s="52">
        <v>0.5</v>
      </c>
      <c r="F606" s="52">
        <v>0</v>
      </c>
      <c r="G606" s="52">
        <v>0</v>
      </c>
      <c r="H606" s="52">
        <v>0.5</v>
      </c>
      <c r="I606" s="52">
        <f t="shared" si="19"/>
        <v>0.3</v>
      </c>
    </row>
    <row r="607" spans="1:9" x14ac:dyDescent="0.25">
      <c r="A607" s="4">
        <v>41880</v>
      </c>
      <c r="B607" s="8" t="str">
        <f t="shared" si="18"/>
        <v>2014241</v>
      </c>
      <c r="C607" s="9">
        <v>2014241</v>
      </c>
      <c r="D607" s="52">
        <v>2</v>
      </c>
      <c r="E607" s="52">
        <v>1.5</v>
      </c>
      <c r="F607" s="52">
        <v>0.5</v>
      </c>
      <c r="G607" s="52">
        <v>1</v>
      </c>
      <c r="H607" s="52">
        <v>0.5</v>
      </c>
      <c r="I607" s="52">
        <f t="shared" si="19"/>
        <v>1.1000000000000001</v>
      </c>
    </row>
    <row r="608" spans="1:9" x14ac:dyDescent="0.25">
      <c r="A608" s="4">
        <v>41881</v>
      </c>
      <c r="B608" s="8" t="str">
        <f t="shared" si="18"/>
        <v>2014242</v>
      </c>
      <c r="C608" s="9">
        <v>2014242</v>
      </c>
      <c r="D608" s="52">
        <v>0.5</v>
      </c>
      <c r="E608" s="52">
        <v>0.5</v>
      </c>
      <c r="F608" s="52">
        <v>0</v>
      </c>
      <c r="G608" s="52">
        <v>2</v>
      </c>
      <c r="H608" s="52">
        <v>2</v>
      </c>
      <c r="I608" s="52">
        <f t="shared" si="19"/>
        <v>1</v>
      </c>
    </row>
    <row r="609" spans="1:9" x14ac:dyDescent="0.25">
      <c r="A609" s="4">
        <v>41882</v>
      </c>
      <c r="B609" s="8" t="str">
        <f t="shared" si="18"/>
        <v>2014243</v>
      </c>
      <c r="C609" s="9">
        <v>2014243</v>
      </c>
      <c r="D609" s="52">
        <v>8.5</v>
      </c>
      <c r="E609" s="52">
        <v>9</v>
      </c>
      <c r="F609" s="52">
        <v>19.5</v>
      </c>
      <c r="G609" s="52">
        <v>10</v>
      </c>
      <c r="H609" s="52">
        <v>15.5</v>
      </c>
      <c r="I609" s="52">
        <f t="shared" si="19"/>
        <v>12.5</v>
      </c>
    </row>
    <row r="610" spans="1:9" x14ac:dyDescent="0.25">
      <c r="A610" s="4">
        <v>41883</v>
      </c>
      <c r="B610" s="8" t="str">
        <f t="shared" si="18"/>
        <v>2014244</v>
      </c>
      <c r="C610" s="9">
        <v>2014244</v>
      </c>
      <c r="D610" s="52">
        <v>0</v>
      </c>
      <c r="E610" s="52">
        <v>0</v>
      </c>
      <c r="F610" s="52">
        <v>0</v>
      </c>
      <c r="G610" s="52">
        <v>0</v>
      </c>
      <c r="H610" s="52">
        <v>0.5</v>
      </c>
      <c r="I610" s="52">
        <f t="shared" si="19"/>
        <v>0.1</v>
      </c>
    </row>
    <row r="611" spans="1:9" x14ac:dyDescent="0.25">
      <c r="A611" s="4">
        <v>41884</v>
      </c>
      <c r="B611" s="8" t="str">
        <f t="shared" si="18"/>
        <v>2014245</v>
      </c>
      <c r="C611" s="9">
        <v>2014245</v>
      </c>
      <c r="D611" s="52">
        <v>10</v>
      </c>
      <c r="E611" s="52">
        <v>10.5</v>
      </c>
      <c r="F611" s="52">
        <v>22</v>
      </c>
      <c r="G611" s="52">
        <v>14</v>
      </c>
      <c r="H611" s="52">
        <v>10</v>
      </c>
      <c r="I611" s="52">
        <f t="shared" si="19"/>
        <v>13.3</v>
      </c>
    </row>
    <row r="612" spans="1:9" x14ac:dyDescent="0.25">
      <c r="A612" s="4">
        <v>41885</v>
      </c>
      <c r="B612" s="8" t="str">
        <f t="shared" si="18"/>
        <v>2014246</v>
      </c>
      <c r="C612" s="9">
        <v>2014246</v>
      </c>
      <c r="D612" s="52">
        <v>0</v>
      </c>
      <c r="E612" s="52">
        <v>0</v>
      </c>
      <c r="F612" s="52">
        <v>0.5</v>
      </c>
      <c r="G612" s="52">
        <v>0</v>
      </c>
      <c r="H612" s="52">
        <v>0.5</v>
      </c>
      <c r="I612" s="52">
        <f t="shared" si="19"/>
        <v>0.2</v>
      </c>
    </row>
    <row r="613" spans="1:9" x14ac:dyDescent="0.25">
      <c r="A613" s="4">
        <v>41886</v>
      </c>
      <c r="B613" s="8" t="str">
        <f t="shared" si="18"/>
        <v>2014247</v>
      </c>
      <c r="C613" s="9">
        <v>2014247</v>
      </c>
      <c r="D613" s="52">
        <v>0</v>
      </c>
      <c r="E613" s="52">
        <v>0</v>
      </c>
      <c r="F613" s="52">
        <v>0</v>
      </c>
      <c r="G613" s="52">
        <v>0</v>
      </c>
      <c r="H613" s="52">
        <v>0</v>
      </c>
      <c r="I613" s="52">
        <f t="shared" si="19"/>
        <v>0</v>
      </c>
    </row>
    <row r="614" spans="1:9" x14ac:dyDescent="0.25">
      <c r="A614" s="4">
        <v>41887</v>
      </c>
      <c r="B614" s="8" t="str">
        <f t="shared" si="18"/>
        <v>2014248</v>
      </c>
      <c r="C614" s="9">
        <v>2014248</v>
      </c>
      <c r="D614" s="52">
        <v>0</v>
      </c>
      <c r="E614" s="52">
        <v>0</v>
      </c>
      <c r="F614" s="52">
        <v>0</v>
      </c>
      <c r="G614" s="52">
        <v>0</v>
      </c>
      <c r="H614" s="52">
        <v>0</v>
      </c>
      <c r="I614" s="52">
        <f t="shared" si="19"/>
        <v>0</v>
      </c>
    </row>
    <row r="615" spans="1:9" x14ac:dyDescent="0.25">
      <c r="A615" s="4">
        <v>41888</v>
      </c>
      <c r="B615" s="8" t="str">
        <f t="shared" si="18"/>
        <v>2014249</v>
      </c>
      <c r="C615" s="9">
        <v>2014249</v>
      </c>
      <c r="D615" s="52">
        <v>0</v>
      </c>
      <c r="E615" s="52">
        <v>0</v>
      </c>
      <c r="F615" s="52">
        <v>0.5</v>
      </c>
      <c r="G615" s="52">
        <v>0</v>
      </c>
      <c r="H615" s="52">
        <v>0</v>
      </c>
      <c r="I615" s="52">
        <f t="shared" si="19"/>
        <v>0.1</v>
      </c>
    </row>
    <row r="616" spans="1:9" x14ac:dyDescent="0.25">
      <c r="A616" s="4">
        <v>41889</v>
      </c>
      <c r="B616" s="8" t="str">
        <f t="shared" ref="B616:B679" si="20">(YEAR(A616)&amp;TEXT(A616-DATE(YEAR(A616),1,0),"000"))</f>
        <v>2014250</v>
      </c>
      <c r="C616" s="9">
        <v>2014250</v>
      </c>
      <c r="D616" s="52">
        <v>0</v>
      </c>
      <c r="E616" s="52">
        <v>0</v>
      </c>
      <c r="F616" s="52">
        <v>0</v>
      </c>
      <c r="G616" s="52">
        <v>0</v>
      </c>
      <c r="H616" s="52">
        <v>0</v>
      </c>
      <c r="I616" s="52">
        <f t="shared" si="19"/>
        <v>0</v>
      </c>
    </row>
    <row r="617" spans="1:9" x14ac:dyDescent="0.25">
      <c r="A617" s="4">
        <v>41890</v>
      </c>
      <c r="B617" s="8" t="str">
        <f t="shared" si="20"/>
        <v>2014251</v>
      </c>
      <c r="C617" s="9">
        <v>2014251</v>
      </c>
      <c r="D617" s="52">
        <v>15</v>
      </c>
      <c r="E617" s="52">
        <v>11.5</v>
      </c>
      <c r="F617" s="52">
        <v>16.5</v>
      </c>
      <c r="G617" s="52">
        <v>22.5</v>
      </c>
      <c r="H617" s="52">
        <v>19</v>
      </c>
      <c r="I617" s="52">
        <f t="shared" si="19"/>
        <v>16.899999999999999</v>
      </c>
    </row>
    <row r="618" spans="1:9" x14ac:dyDescent="0.25">
      <c r="A618" s="4">
        <v>41891</v>
      </c>
      <c r="B618" s="8" t="str">
        <f t="shared" si="20"/>
        <v>2014252</v>
      </c>
      <c r="C618" s="9">
        <v>2014252</v>
      </c>
      <c r="D618" s="52">
        <v>0</v>
      </c>
      <c r="E618" s="52">
        <v>0.5</v>
      </c>
      <c r="F618" s="52">
        <v>0</v>
      </c>
      <c r="G618" s="52">
        <v>0</v>
      </c>
      <c r="H618" s="52">
        <v>0</v>
      </c>
      <c r="I618" s="52">
        <f t="shared" si="19"/>
        <v>0.1</v>
      </c>
    </row>
    <row r="619" spans="1:9" x14ac:dyDescent="0.25">
      <c r="A619" s="4">
        <v>41892</v>
      </c>
      <c r="B619" s="8" t="str">
        <f t="shared" si="20"/>
        <v>2014253</v>
      </c>
      <c r="C619" s="9">
        <v>2014253</v>
      </c>
      <c r="D619" s="52">
        <v>5</v>
      </c>
      <c r="E619" s="52">
        <v>20.5</v>
      </c>
      <c r="F619" s="52">
        <v>3.5</v>
      </c>
      <c r="G619" s="52">
        <v>3</v>
      </c>
      <c r="H619" s="52">
        <v>3.5</v>
      </c>
      <c r="I619" s="52">
        <f t="shared" si="19"/>
        <v>7.1</v>
      </c>
    </row>
    <row r="620" spans="1:9" x14ac:dyDescent="0.25">
      <c r="A620" s="4">
        <v>41893</v>
      </c>
      <c r="B620" s="8" t="str">
        <f t="shared" si="20"/>
        <v>2014254</v>
      </c>
      <c r="C620" s="9">
        <v>2014254</v>
      </c>
      <c r="D620" s="52">
        <v>5</v>
      </c>
      <c r="E620" s="52">
        <v>8.5</v>
      </c>
      <c r="F620" s="52">
        <v>2.5</v>
      </c>
      <c r="G620" s="52">
        <v>10.5</v>
      </c>
      <c r="H620" s="52">
        <v>3</v>
      </c>
      <c r="I620" s="52">
        <f t="shared" si="19"/>
        <v>5.9</v>
      </c>
    </row>
    <row r="621" spans="1:9" x14ac:dyDescent="0.25">
      <c r="A621" s="4">
        <v>41894</v>
      </c>
      <c r="B621" s="8" t="str">
        <f t="shared" si="20"/>
        <v>2014255</v>
      </c>
      <c r="C621" s="9">
        <v>2014255</v>
      </c>
      <c r="D621" s="52">
        <v>24</v>
      </c>
      <c r="E621" s="52">
        <v>39.5</v>
      </c>
      <c r="F621" s="52">
        <v>21.5</v>
      </c>
      <c r="G621" s="52">
        <v>46.5</v>
      </c>
      <c r="H621" s="52">
        <v>53.5</v>
      </c>
      <c r="I621" s="52">
        <f t="shared" si="19"/>
        <v>37</v>
      </c>
    </row>
    <row r="622" spans="1:9" x14ac:dyDescent="0.25">
      <c r="A622" s="4">
        <v>41895</v>
      </c>
      <c r="B622" s="8" t="str">
        <f t="shared" si="20"/>
        <v>2014256</v>
      </c>
      <c r="C622" s="9">
        <v>2014256</v>
      </c>
      <c r="D622" s="52">
        <v>0.5</v>
      </c>
      <c r="E622" s="52">
        <v>0.5</v>
      </c>
      <c r="F622" s="52">
        <v>1.5</v>
      </c>
      <c r="G622" s="52">
        <v>1.5</v>
      </c>
      <c r="H622" s="52">
        <v>2</v>
      </c>
      <c r="I622" s="52">
        <f t="shared" si="19"/>
        <v>1.2</v>
      </c>
    </row>
    <row r="623" spans="1:9" x14ac:dyDescent="0.25">
      <c r="A623" s="4">
        <v>41896</v>
      </c>
      <c r="B623" s="8" t="str">
        <f t="shared" si="20"/>
        <v>2014257</v>
      </c>
      <c r="C623" s="9">
        <v>2014257</v>
      </c>
      <c r="D623" s="52">
        <v>0</v>
      </c>
      <c r="E623" s="52">
        <v>0</v>
      </c>
      <c r="F623" s="52">
        <v>0.5</v>
      </c>
      <c r="G623" s="52">
        <v>0</v>
      </c>
      <c r="H623" s="52">
        <v>0</v>
      </c>
      <c r="I623" s="52">
        <f t="shared" si="19"/>
        <v>0.1</v>
      </c>
    </row>
    <row r="624" spans="1:9" x14ac:dyDescent="0.25">
      <c r="A624" s="4">
        <v>41897</v>
      </c>
      <c r="B624" s="8" t="str">
        <f t="shared" si="20"/>
        <v>2014258</v>
      </c>
      <c r="C624" s="9">
        <v>2014258</v>
      </c>
      <c r="D624" s="52">
        <v>0</v>
      </c>
      <c r="E624" s="52">
        <v>0</v>
      </c>
      <c r="F624" s="52">
        <v>0</v>
      </c>
      <c r="G624" s="52">
        <v>0</v>
      </c>
      <c r="H624" s="52">
        <v>0</v>
      </c>
      <c r="I624" s="52">
        <f t="shared" si="19"/>
        <v>0</v>
      </c>
    </row>
    <row r="625" spans="1:9" x14ac:dyDescent="0.25">
      <c r="A625" s="4">
        <v>41898</v>
      </c>
      <c r="B625" s="8" t="str">
        <f t="shared" si="20"/>
        <v>2014259</v>
      </c>
      <c r="C625" s="9">
        <v>2014259</v>
      </c>
      <c r="D625" s="52">
        <v>0</v>
      </c>
      <c r="E625" s="52">
        <v>0</v>
      </c>
      <c r="F625" s="52">
        <v>0</v>
      </c>
      <c r="G625" s="52">
        <v>0</v>
      </c>
      <c r="H625" s="52">
        <v>0</v>
      </c>
      <c r="I625" s="52">
        <f t="shared" si="19"/>
        <v>0</v>
      </c>
    </row>
    <row r="626" spans="1:9" x14ac:dyDescent="0.25">
      <c r="A626" s="4">
        <v>41899</v>
      </c>
      <c r="B626" s="8" t="str">
        <f t="shared" si="20"/>
        <v>2014260</v>
      </c>
      <c r="C626" s="9">
        <v>2014260</v>
      </c>
      <c r="D626" s="52">
        <v>0</v>
      </c>
      <c r="E626" s="52">
        <v>0</v>
      </c>
      <c r="F626" s="52">
        <v>0</v>
      </c>
      <c r="G626" s="52">
        <v>0</v>
      </c>
      <c r="H626" s="52">
        <v>0</v>
      </c>
      <c r="I626" s="52">
        <f t="shared" si="19"/>
        <v>0</v>
      </c>
    </row>
    <row r="627" spans="1:9" x14ac:dyDescent="0.25">
      <c r="A627" s="4">
        <v>41900</v>
      </c>
      <c r="B627" s="8" t="str">
        <f t="shared" si="20"/>
        <v>2014261</v>
      </c>
      <c r="C627" s="9">
        <v>2014261</v>
      </c>
      <c r="D627" s="52">
        <v>6.5</v>
      </c>
      <c r="E627" s="52">
        <v>10.5</v>
      </c>
      <c r="F627" s="52">
        <v>9</v>
      </c>
      <c r="G627" s="52">
        <v>9</v>
      </c>
      <c r="H627" s="52">
        <v>8.5</v>
      </c>
      <c r="I627" s="52">
        <f t="shared" si="19"/>
        <v>8.6999999999999993</v>
      </c>
    </row>
    <row r="628" spans="1:9" x14ac:dyDescent="0.25">
      <c r="A628" s="4">
        <v>41901</v>
      </c>
      <c r="B628" s="8" t="str">
        <f t="shared" si="20"/>
        <v>2014262</v>
      </c>
      <c r="C628" s="9">
        <v>2014262</v>
      </c>
      <c r="D628" s="52">
        <v>3.5</v>
      </c>
      <c r="E628" s="52">
        <v>4</v>
      </c>
      <c r="F628" s="52">
        <v>3.5</v>
      </c>
      <c r="G628" s="52">
        <v>4</v>
      </c>
      <c r="H628" s="52">
        <v>4</v>
      </c>
      <c r="I628" s="52">
        <f t="shared" si="19"/>
        <v>3.8</v>
      </c>
    </row>
    <row r="629" spans="1:9" x14ac:dyDescent="0.25">
      <c r="A629" s="4">
        <v>41902</v>
      </c>
      <c r="B629" s="8" t="str">
        <f t="shared" si="20"/>
        <v>2014263</v>
      </c>
      <c r="C629" s="9">
        <v>2014263</v>
      </c>
      <c r="D629" s="52">
        <v>0</v>
      </c>
      <c r="E629" s="52">
        <v>0.5</v>
      </c>
      <c r="F629" s="52">
        <v>0.5</v>
      </c>
      <c r="G629" s="52">
        <v>0</v>
      </c>
      <c r="H629" s="52">
        <v>0.5</v>
      </c>
      <c r="I629" s="52">
        <f t="shared" si="19"/>
        <v>0.3</v>
      </c>
    </row>
    <row r="630" spans="1:9" x14ac:dyDescent="0.25">
      <c r="A630" s="4">
        <v>41903</v>
      </c>
      <c r="B630" s="8" t="str">
        <f t="shared" si="20"/>
        <v>2014264</v>
      </c>
      <c r="C630" s="9">
        <v>2014264</v>
      </c>
      <c r="D630" s="52">
        <v>0</v>
      </c>
      <c r="E630" s="52">
        <v>0</v>
      </c>
      <c r="F630" s="52">
        <v>1.5</v>
      </c>
      <c r="G630" s="52">
        <v>0</v>
      </c>
      <c r="H630" s="52">
        <v>0</v>
      </c>
      <c r="I630" s="52">
        <f t="shared" si="19"/>
        <v>0.3</v>
      </c>
    </row>
    <row r="631" spans="1:9" x14ac:dyDescent="0.25">
      <c r="A631" s="4">
        <v>41904</v>
      </c>
      <c r="B631" s="8" t="str">
        <f t="shared" si="20"/>
        <v>2014265</v>
      </c>
      <c r="C631" s="9">
        <v>2014265</v>
      </c>
      <c r="D631" s="52">
        <v>0</v>
      </c>
      <c r="E631" s="52">
        <v>0</v>
      </c>
      <c r="F631" s="52">
        <v>0</v>
      </c>
      <c r="G631" s="52">
        <v>0</v>
      </c>
      <c r="H631" s="52">
        <v>0</v>
      </c>
      <c r="I631" s="52">
        <f t="shared" si="19"/>
        <v>0</v>
      </c>
    </row>
    <row r="632" spans="1:9" x14ac:dyDescent="0.25">
      <c r="A632" s="4">
        <v>41905</v>
      </c>
      <c r="B632" s="8" t="str">
        <f t="shared" si="20"/>
        <v>2014266</v>
      </c>
      <c r="C632" s="9">
        <v>2014266</v>
      </c>
      <c r="D632" s="52">
        <v>0</v>
      </c>
      <c r="E632" s="52">
        <v>0</v>
      </c>
      <c r="F632" s="52">
        <v>0</v>
      </c>
      <c r="G632" s="52">
        <v>0</v>
      </c>
      <c r="H632" s="52">
        <v>0</v>
      </c>
      <c r="I632" s="52">
        <f t="shared" si="19"/>
        <v>0</v>
      </c>
    </row>
    <row r="633" spans="1:9" x14ac:dyDescent="0.25">
      <c r="A633" s="4">
        <v>41906</v>
      </c>
      <c r="B633" s="8" t="str">
        <f t="shared" si="20"/>
        <v>2014267</v>
      </c>
      <c r="C633" s="9">
        <v>2014267</v>
      </c>
      <c r="D633" s="52">
        <v>0</v>
      </c>
      <c r="E633" s="52">
        <v>0</v>
      </c>
      <c r="F633" s="52">
        <v>0</v>
      </c>
      <c r="G633" s="52">
        <v>0</v>
      </c>
      <c r="H633" s="52">
        <v>0</v>
      </c>
      <c r="I633" s="52">
        <f t="shared" si="19"/>
        <v>0</v>
      </c>
    </row>
    <row r="634" spans="1:9" x14ac:dyDescent="0.25">
      <c r="A634" s="4">
        <v>41907</v>
      </c>
      <c r="B634" s="8" t="str">
        <f t="shared" si="20"/>
        <v>2014268</v>
      </c>
      <c r="C634" s="9">
        <v>2014268</v>
      </c>
      <c r="D634" s="52">
        <v>0</v>
      </c>
      <c r="E634" s="52">
        <v>0</v>
      </c>
      <c r="F634" s="52">
        <v>0</v>
      </c>
      <c r="G634" s="52">
        <v>0.5</v>
      </c>
      <c r="H634" s="52">
        <v>0</v>
      </c>
      <c r="I634" s="52">
        <f t="shared" si="19"/>
        <v>0.1</v>
      </c>
    </row>
    <row r="635" spans="1:9" x14ac:dyDescent="0.25">
      <c r="A635" s="4">
        <v>41908</v>
      </c>
      <c r="B635" s="8" t="str">
        <f t="shared" si="20"/>
        <v>2014269</v>
      </c>
      <c r="C635" s="9">
        <v>2014269</v>
      </c>
      <c r="D635" s="52">
        <v>0</v>
      </c>
      <c r="E635" s="52">
        <v>0</v>
      </c>
      <c r="F635" s="52">
        <v>2</v>
      </c>
      <c r="G635" s="52">
        <v>0</v>
      </c>
      <c r="H635" s="52">
        <v>0.5</v>
      </c>
      <c r="I635" s="52">
        <f t="shared" si="19"/>
        <v>0.5</v>
      </c>
    </row>
    <row r="636" spans="1:9" x14ac:dyDescent="0.25">
      <c r="A636" s="4">
        <v>41909</v>
      </c>
      <c r="B636" s="8" t="str">
        <f t="shared" si="20"/>
        <v>2014270</v>
      </c>
      <c r="C636" s="9">
        <v>2014270</v>
      </c>
      <c r="D636" s="52">
        <v>1</v>
      </c>
      <c r="E636" s="52">
        <v>0.5</v>
      </c>
      <c r="F636" s="52">
        <v>0.5</v>
      </c>
      <c r="G636" s="52">
        <v>0</v>
      </c>
      <c r="H636" s="52">
        <v>0.5</v>
      </c>
      <c r="I636" s="52">
        <f t="shared" si="19"/>
        <v>0.5</v>
      </c>
    </row>
    <row r="637" spans="1:9" x14ac:dyDescent="0.25">
      <c r="A637" s="4">
        <v>41910</v>
      </c>
      <c r="B637" s="8" t="str">
        <f t="shared" si="20"/>
        <v>2014271</v>
      </c>
      <c r="C637" s="9">
        <v>2014271</v>
      </c>
      <c r="D637" s="52">
        <v>34.5</v>
      </c>
      <c r="E637" s="52">
        <v>28.5</v>
      </c>
      <c r="F637" s="52">
        <v>10.5</v>
      </c>
      <c r="G637" s="52">
        <v>35.5</v>
      </c>
      <c r="H637" s="52">
        <v>8</v>
      </c>
      <c r="I637" s="52">
        <f t="shared" si="19"/>
        <v>23.4</v>
      </c>
    </row>
    <row r="638" spans="1:9" x14ac:dyDescent="0.25">
      <c r="A638" s="4">
        <v>41911</v>
      </c>
      <c r="B638" s="8" t="str">
        <f t="shared" si="20"/>
        <v>2014272</v>
      </c>
      <c r="C638" s="9">
        <v>2014272</v>
      </c>
      <c r="D638" s="52">
        <v>0.5</v>
      </c>
      <c r="E638" s="52">
        <v>2</v>
      </c>
      <c r="F638" s="52">
        <v>1</v>
      </c>
      <c r="G638" s="52">
        <v>3</v>
      </c>
      <c r="H638" s="52">
        <v>4.5</v>
      </c>
      <c r="I638" s="52">
        <f t="shared" si="19"/>
        <v>2.2000000000000002</v>
      </c>
    </row>
    <row r="639" spans="1:9" x14ac:dyDescent="0.25">
      <c r="A639" s="4">
        <v>41912</v>
      </c>
      <c r="B639" s="8" t="str">
        <f t="shared" si="20"/>
        <v>2014273</v>
      </c>
      <c r="C639" s="9">
        <v>2014273</v>
      </c>
      <c r="D639" s="52">
        <v>0</v>
      </c>
      <c r="E639" s="52">
        <v>2</v>
      </c>
      <c r="F639" s="52">
        <v>0</v>
      </c>
      <c r="G639" s="52">
        <v>0</v>
      </c>
      <c r="H639" s="52">
        <v>0</v>
      </c>
      <c r="I639" s="52">
        <f t="shared" si="19"/>
        <v>0.4</v>
      </c>
    </row>
    <row r="640" spans="1:9" x14ac:dyDescent="0.25">
      <c r="A640" s="4">
        <v>41913</v>
      </c>
      <c r="B640" s="8" t="str">
        <f t="shared" si="20"/>
        <v>2014274</v>
      </c>
      <c r="C640" s="9">
        <v>2014274</v>
      </c>
      <c r="D640" s="52">
        <v>0</v>
      </c>
      <c r="E640" s="52">
        <v>0</v>
      </c>
      <c r="F640" s="52">
        <v>0</v>
      </c>
      <c r="G640" s="52">
        <v>0</v>
      </c>
      <c r="H640" s="52">
        <v>0</v>
      </c>
      <c r="I640" s="52">
        <f t="shared" si="19"/>
        <v>0</v>
      </c>
    </row>
    <row r="641" spans="1:9" x14ac:dyDescent="0.25">
      <c r="A641" s="4">
        <v>41914</v>
      </c>
      <c r="B641" s="8" t="str">
        <f t="shared" si="20"/>
        <v>2014275</v>
      </c>
      <c r="C641" s="9">
        <v>2014275</v>
      </c>
      <c r="D641" s="52">
        <v>0</v>
      </c>
      <c r="E641" s="52">
        <v>0</v>
      </c>
      <c r="F641" s="52">
        <v>0</v>
      </c>
      <c r="G641" s="52">
        <v>0.5</v>
      </c>
      <c r="H641" s="52">
        <v>0</v>
      </c>
      <c r="I641" s="52">
        <f t="shared" si="19"/>
        <v>0.1</v>
      </c>
    </row>
    <row r="642" spans="1:9" x14ac:dyDescent="0.25">
      <c r="A642" s="4">
        <v>41915</v>
      </c>
      <c r="B642" s="8" t="str">
        <f t="shared" si="20"/>
        <v>2014276</v>
      </c>
      <c r="C642" s="9">
        <v>2014276</v>
      </c>
      <c r="D642" s="52">
        <v>0</v>
      </c>
      <c r="E642" s="52">
        <v>0</v>
      </c>
      <c r="F642" s="52">
        <v>0</v>
      </c>
      <c r="G642" s="52">
        <v>0</v>
      </c>
      <c r="H642" s="52">
        <v>0</v>
      </c>
      <c r="I642" s="52">
        <f t="shared" si="19"/>
        <v>0</v>
      </c>
    </row>
    <row r="643" spans="1:9" x14ac:dyDescent="0.25">
      <c r="A643" s="4">
        <v>41916</v>
      </c>
      <c r="B643" s="8" t="str">
        <f t="shared" si="20"/>
        <v>2014277</v>
      </c>
      <c r="C643" s="9">
        <v>2014277</v>
      </c>
      <c r="D643" s="52">
        <v>0</v>
      </c>
      <c r="E643" s="52">
        <v>0</v>
      </c>
      <c r="F643" s="52">
        <v>0</v>
      </c>
      <c r="G643" s="52">
        <v>0</v>
      </c>
      <c r="H643" s="52">
        <v>0</v>
      </c>
      <c r="I643" s="52">
        <f t="shared" ref="I643:I706" si="21">SUM(D643:H643)/5</f>
        <v>0</v>
      </c>
    </row>
    <row r="644" spans="1:9" x14ac:dyDescent="0.25">
      <c r="A644" s="4">
        <v>41917</v>
      </c>
      <c r="B644" s="8" t="str">
        <f t="shared" si="20"/>
        <v>2014278</v>
      </c>
      <c r="C644" s="9">
        <v>2014278</v>
      </c>
      <c r="D644" s="52">
        <v>0</v>
      </c>
      <c r="E644" s="52">
        <v>0</v>
      </c>
      <c r="F644" s="52">
        <v>0</v>
      </c>
      <c r="G644" s="52">
        <v>0</v>
      </c>
      <c r="H644" s="52">
        <v>0</v>
      </c>
      <c r="I644" s="52">
        <f t="shared" si="21"/>
        <v>0</v>
      </c>
    </row>
    <row r="645" spans="1:9" x14ac:dyDescent="0.25">
      <c r="A645" s="4">
        <v>41918</v>
      </c>
      <c r="B645" s="8" t="str">
        <f t="shared" si="20"/>
        <v>2014279</v>
      </c>
      <c r="C645" s="9">
        <v>2014279</v>
      </c>
      <c r="D645" s="52">
        <v>0</v>
      </c>
      <c r="E645" s="52">
        <v>0</v>
      </c>
      <c r="F645" s="52">
        <v>0</v>
      </c>
      <c r="G645" s="52">
        <v>0</v>
      </c>
      <c r="H645" s="52">
        <v>0</v>
      </c>
      <c r="I645" s="52">
        <f t="shared" si="21"/>
        <v>0</v>
      </c>
    </row>
    <row r="646" spans="1:9" x14ac:dyDescent="0.25">
      <c r="A646" s="4">
        <v>41919</v>
      </c>
      <c r="B646" s="8" t="str">
        <f t="shared" si="20"/>
        <v>2014280</v>
      </c>
      <c r="C646" s="9">
        <v>2014280</v>
      </c>
      <c r="D646" s="52">
        <v>0</v>
      </c>
      <c r="E646" s="52">
        <v>0</v>
      </c>
      <c r="F646" s="52">
        <v>0</v>
      </c>
      <c r="G646" s="52">
        <v>0</v>
      </c>
      <c r="H646" s="52">
        <v>0</v>
      </c>
      <c r="I646" s="52">
        <f t="shared" si="21"/>
        <v>0</v>
      </c>
    </row>
    <row r="647" spans="1:9" x14ac:dyDescent="0.25">
      <c r="A647" s="4">
        <v>41920</v>
      </c>
      <c r="B647" s="8" t="str">
        <f t="shared" si="20"/>
        <v>2014281</v>
      </c>
      <c r="C647" s="9">
        <v>2014281</v>
      </c>
      <c r="D647" s="52">
        <v>0</v>
      </c>
      <c r="E647" s="52">
        <v>0</v>
      </c>
      <c r="F647" s="52">
        <v>0</v>
      </c>
      <c r="G647" s="52">
        <v>0</v>
      </c>
      <c r="H647" s="52">
        <v>0</v>
      </c>
      <c r="I647" s="52">
        <f t="shared" si="21"/>
        <v>0</v>
      </c>
    </row>
    <row r="648" spans="1:9" x14ac:dyDescent="0.25">
      <c r="A648" s="4">
        <v>41921</v>
      </c>
      <c r="B648" s="8" t="str">
        <f t="shared" si="20"/>
        <v>2014282</v>
      </c>
      <c r="C648" s="9">
        <v>2014282</v>
      </c>
      <c r="D648" s="52">
        <v>0</v>
      </c>
      <c r="E648" s="52">
        <v>0</v>
      </c>
      <c r="F648" s="52">
        <v>0</v>
      </c>
      <c r="G648" s="52">
        <v>0</v>
      </c>
      <c r="H648" s="52">
        <v>0</v>
      </c>
      <c r="I648" s="52">
        <f t="shared" si="21"/>
        <v>0</v>
      </c>
    </row>
    <row r="649" spans="1:9" x14ac:dyDescent="0.25">
      <c r="A649" s="4">
        <v>41922</v>
      </c>
      <c r="B649" s="8" t="str">
        <f t="shared" si="20"/>
        <v>2014283</v>
      </c>
      <c r="C649" s="9">
        <v>2014283</v>
      </c>
      <c r="D649" s="52">
        <v>0</v>
      </c>
      <c r="E649" s="52">
        <v>0</v>
      </c>
      <c r="F649" s="52">
        <v>0</v>
      </c>
      <c r="G649" s="52">
        <v>0</v>
      </c>
      <c r="H649" s="52">
        <v>0</v>
      </c>
      <c r="I649" s="52">
        <f t="shared" si="21"/>
        <v>0</v>
      </c>
    </row>
    <row r="650" spans="1:9" x14ac:dyDescent="0.25">
      <c r="A650" s="4">
        <v>41923</v>
      </c>
      <c r="B650" s="8" t="str">
        <f t="shared" si="20"/>
        <v>2014284</v>
      </c>
      <c r="C650" s="9">
        <v>2014284</v>
      </c>
      <c r="D650" s="52">
        <v>0</v>
      </c>
      <c r="E650" s="52">
        <v>0</v>
      </c>
      <c r="F650" s="52">
        <v>0</v>
      </c>
      <c r="G650" s="52">
        <v>0</v>
      </c>
      <c r="H650" s="52">
        <v>0</v>
      </c>
      <c r="I650" s="52">
        <f t="shared" si="21"/>
        <v>0</v>
      </c>
    </row>
    <row r="651" spans="1:9" x14ac:dyDescent="0.25">
      <c r="A651" s="4">
        <v>41924</v>
      </c>
      <c r="B651" s="8" t="str">
        <f t="shared" si="20"/>
        <v>2014285</v>
      </c>
      <c r="C651" s="9">
        <v>2014285</v>
      </c>
      <c r="D651" s="52">
        <v>0</v>
      </c>
      <c r="E651" s="52">
        <v>0</v>
      </c>
      <c r="F651" s="52">
        <v>0</v>
      </c>
      <c r="G651" s="52">
        <v>0</v>
      </c>
      <c r="H651" s="52">
        <v>0</v>
      </c>
      <c r="I651" s="52">
        <f t="shared" si="21"/>
        <v>0</v>
      </c>
    </row>
    <row r="652" spans="1:9" x14ac:dyDescent="0.25">
      <c r="A652" s="4">
        <v>41925</v>
      </c>
      <c r="B652" s="8" t="str">
        <f t="shared" si="20"/>
        <v>2014286</v>
      </c>
      <c r="C652" s="9">
        <v>2014286</v>
      </c>
      <c r="D652" s="52">
        <v>0</v>
      </c>
      <c r="E652" s="52">
        <v>0</v>
      </c>
      <c r="F652" s="52">
        <v>0</v>
      </c>
      <c r="G652" s="52">
        <v>0</v>
      </c>
      <c r="H652" s="52">
        <v>0</v>
      </c>
      <c r="I652" s="52">
        <f t="shared" si="21"/>
        <v>0</v>
      </c>
    </row>
    <row r="653" spans="1:9" x14ac:dyDescent="0.25">
      <c r="A653" s="4">
        <v>41926</v>
      </c>
      <c r="B653" s="8" t="str">
        <f t="shared" si="20"/>
        <v>2014287</v>
      </c>
      <c r="C653" s="9">
        <v>2014287</v>
      </c>
      <c r="D653" s="52">
        <v>0</v>
      </c>
      <c r="E653" s="52">
        <v>0</v>
      </c>
      <c r="F653" s="52">
        <v>0</v>
      </c>
      <c r="G653" s="52">
        <v>0</v>
      </c>
      <c r="H653" s="52">
        <v>0</v>
      </c>
      <c r="I653" s="52">
        <f t="shared" si="21"/>
        <v>0</v>
      </c>
    </row>
    <row r="654" spans="1:9" x14ac:dyDescent="0.25">
      <c r="A654" s="4">
        <v>41927</v>
      </c>
      <c r="B654" s="8" t="str">
        <f t="shared" si="20"/>
        <v>2014288</v>
      </c>
      <c r="C654" s="9">
        <v>2014288</v>
      </c>
      <c r="D654" s="52">
        <v>0</v>
      </c>
      <c r="E654" s="52">
        <v>0</v>
      </c>
      <c r="F654" s="52">
        <v>0</v>
      </c>
      <c r="G654" s="52">
        <v>0</v>
      </c>
      <c r="H654" s="52">
        <v>0</v>
      </c>
      <c r="I654" s="52">
        <f t="shared" si="21"/>
        <v>0</v>
      </c>
    </row>
    <row r="655" spans="1:9" x14ac:dyDescent="0.25">
      <c r="A655" s="4">
        <v>41928</v>
      </c>
      <c r="B655" s="8" t="str">
        <f t="shared" si="20"/>
        <v>2014289</v>
      </c>
      <c r="C655" s="9">
        <v>2014289</v>
      </c>
      <c r="D655" s="52">
        <v>0</v>
      </c>
      <c r="E655" s="52">
        <v>0</v>
      </c>
      <c r="F655" s="52">
        <v>0</v>
      </c>
      <c r="G655" s="52">
        <v>0</v>
      </c>
      <c r="H655" s="52">
        <v>0</v>
      </c>
      <c r="I655" s="52">
        <f t="shared" si="21"/>
        <v>0</v>
      </c>
    </row>
    <row r="656" spans="1:9" x14ac:dyDescent="0.25">
      <c r="A656" s="4">
        <v>41929</v>
      </c>
      <c r="B656" s="8" t="str">
        <f t="shared" si="20"/>
        <v>2014290</v>
      </c>
      <c r="C656" s="9">
        <v>2014290</v>
      </c>
      <c r="D656" s="52">
        <v>0</v>
      </c>
      <c r="E656" s="52">
        <v>0</v>
      </c>
      <c r="F656" s="52">
        <v>0</v>
      </c>
      <c r="G656" s="52">
        <v>0</v>
      </c>
      <c r="H656" s="52">
        <v>0</v>
      </c>
      <c r="I656" s="52">
        <f t="shared" si="21"/>
        <v>0</v>
      </c>
    </row>
    <row r="657" spans="1:9" x14ac:dyDescent="0.25">
      <c r="A657" s="4">
        <v>41930</v>
      </c>
      <c r="B657" s="8" t="str">
        <f t="shared" si="20"/>
        <v>2014291</v>
      </c>
      <c r="C657" s="9">
        <v>2014291</v>
      </c>
      <c r="D657" s="52">
        <v>0</v>
      </c>
      <c r="E657" s="52">
        <v>0</v>
      </c>
      <c r="F657" s="52">
        <v>0</v>
      </c>
      <c r="G657" s="52">
        <v>0</v>
      </c>
      <c r="H657" s="52">
        <v>0</v>
      </c>
      <c r="I657" s="52">
        <f t="shared" si="21"/>
        <v>0</v>
      </c>
    </row>
    <row r="658" spans="1:9" x14ac:dyDescent="0.25">
      <c r="A658" s="4">
        <v>41931</v>
      </c>
      <c r="B658" s="8" t="str">
        <f t="shared" si="20"/>
        <v>2014292</v>
      </c>
      <c r="C658" s="9">
        <v>2014292</v>
      </c>
      <c r="D658" s="52">
        <v>0</v>
      </c>
      <c r="E658" s="52">
        <v>0</v>
      </c>
      <c r="F658" s="52">
        <v>0</v>
      </c>
      <c r="G658" s="52">
        <v>0</v>
      </c>
      <c r="H658" s="52">
        <v>0</v>
      </c>
      <c r="I658" s="52">
        <f t="shared" si="21"/>
        <v>0</v>
      </c>
    </row>
    <row r="659" spans="1:9" x14ac:dyDescent="0.25">
      <c r="A659" s="4">
        <v>41932</v>
      </c>
      <c r="B659" s="8" t="str">
        <f t="shared" si="20"/>
        <v>2014293</v>
      </c>
      <c r="C659" s="9">
        <v>2014293</v>
      </c>
      <c r="D659" s="52">
        <v>0.5</v>
      </c>
      <c r="E659" s="52">
        <v>0</v>
      </c>
      <c r="F659" s="52">
        <v>0</v>
      </c>
      <c r="G659" s="52">
        <v>0</v>
      </c>
      <c r="H659" s="52">
        <v>0</v>
      </c>
      <c r="I659" s="52">
        <f t="shared" si="21"/>
        <v>0.1</v>
      </c>
    </row>
    <row r="660" spans="1:9" x14ac:dyDescent="0.25">
      <c r="A660" s="4">
        <v>41933</v>
      </c>
      <c r="B660" s="8" t="str">
        <f t="shared" si="20"/>
        <v>2014294</v>
      </c>
      <c r="C660" s="9">
        <v>2014294</v>
      </c>
      <c r="D660" s="52">
        <v>10</v>
      </c>
      <c r="E660" s="52">
        <v>10.5</v>
      </c>
      <c r="F660" s="52">
        <v>12.5</v>
      </c>
      <c r="G660" s="52">
        <v>10</v>
      </c>
      <c r="H660" s="52">
        <v>11</v>
      </c>
      <c r="I660" s="52">
        <f t="shared" si="21"/>
        <v>10.8</v>
      </c>
    </row>
    <row r="661" spans="1:9" x14ac:dyDescent="0.25">
      <c r="A661" s="4">
        <v>41934</v>
      </c>
      <c r="B661" s="8" t="str">
        <f t="shared" si="20"/>
        <v>2014295</v>
      </c>
      <c r="C661" s="9">
        <v>2014295</v>
      </c>
      <c r="D661" s="52">
        <v>0</v>
      </c>
      <c r="E661" s="52">
        <v>0</v>
      </c>
      <c r="F661" s="52">
        <v>0.5</v>
      </c>
      <c r="G661" s="52">
        <v>0</v>
      </c>
      <c r="H661" s="52">
        <v>0</v>
      </c>
      <c r="I661" s="52">
        <f t="shared" si="21"/>
        <v>0.1</v>
      </c>
    </row>
    <row r="662" spans="1:9" x14ac:dyDescent="0.25">
      <c r="A662" s="4">
        <v>41935</v>
      </c>
      <c r="B662" s="8" t="str">
        <f t="shared" si="20"/>
        <v>2014296</v>
      </c>
      <c r="C662" s="9">
        <v>2014296</v>
      </c>
      <c r="D662" s="52">
        <v>0</v>
      </c>
      <c r="E662" s="52">
        <v>0</v>
      </c>
      <c r="F662" s="52">
        <v>0</v>
      </c>
      <c r="G662" s="52">
        <v>0</v>
      </c>
      <c r="H662" s="52">
        <v>0</v>
      </c>
      <c r="I662" s="52">
        <f t="shared" si="21"/>
        <v>0</v>
      </c>
    </row>
    <row r="663" spans="1:9" x14ac:dyDescent="0.25">
      <c r="A663" s="4">
        <v>41936</v>
      </c>
      <c r="B663" s="8" t="str">
        <f t="shared" si="20"/>
        <v>2014297</v>
      </c>
      <c r="C663" s="9">
        <v>2014297</v>
      </c>
      <c r="D663" s="52">
        <v>0</v>
      </c>
      <c r="E663" s="52">
        <v>0</v>
      </c>
      <c r="F663" s="52">
        <v>0</v>
      </c>
      <c r="G663" s="52">
        <v>0</v>
      </c>
      <c r="H663" s="52">
        <v>0</v>
      </c>
      <c r="I663" s="52">
        <f t="shared" si="21"/>
        <v>0</v>
      </c>
    </row>
    <row r="664" spans="1:9" x14ac:dyDescent="0.25">
      <c r="A664" s="4">
        <v>41937</v>
      </c>
      <c r="B664" s="8" t="str">
        <f t="shared" si="20"/>
        <v>2014298</v>
      </c>
      <c r="C664" s="9">
        <v>2014298</v>
      </c>
      <c r="D664" s="52">
        <v>0</v>
      </c>
      <c r="E664" s="52">
        <v>0</v>
      </c>
      <c r="F664" s="52">
        <v>0</v>
      </c>
      <c r="G664" s="52">
        <v>0</v>
      </c>
      <c r="H664" s="52">
        <v>0</v>
      </c>
      <c r="I664" s="52">
        <f t="shared" si="21"/>
        <v>0</v>
      </c>
    </row>
    <row r="665" spans="1:9" x14ac:dyDescent="0.25">
      <c r="A665" s="4">
        <v>41938</v>
      </c>
      <c r="B665" s="8" t="str">
        <f t="shared" si="20"/>
        <v>2014299</v>
      </c>
      <c r="C665" s="9">
        <v>2014299</v>
      </c>
      <c r="D665" s="52">
        <v>0</v>
      </c>
      <c r="E665" s="52">
        <v>0</v>
      </c>
      <c r="F665" s="52">
        <v>0</v>
      </c>
      <c r="G665" s="52">
        <v>0</v>
      </c>
      <c r="H665" s="52">
        <v>0</v>
      </c>
      <c r="I665" s="52">
        <f t="shared" si="21"/>
        <v>0</v>
      </c>
    </row>
    <row r="666" spans="1:9" x14ac:dyDescent="0.25">
      <c r="A666" s="4">
        <v>41939</v>
      </c>
      <c r="B666" s="8" t="str">
        <f t="shared" si="20"/>
        <v>2014300</v>
      </c>
      <c r="C666" s="9">
        <v>2014300</v>
      </c>
      <c r="D666" s="52">
        <v>0</v>
      </c>
      <c r="E666" s="52">
        <v>0</v>
      </c>
      <c r="F666" s="52">
        <v>0</v>
      </c>
      <c r="G666" s="52">
        <v>0</v>
      </c>
      <c r="H666" s="52">
        <v>0</v>
      </c>
      <c r="I666" s="52">
        <f t="shared" si="21"/>
        <v>0</v>
      </c>
    </row>
    <row r="667" spans="1:9" x14ac:dyDescent="0.25">
      <c r="A667" s="4">
        <v>41940</v>
      </c>
      <c r="B667" s="8" t="str">
        <f t="shared" si="20"/>
        <v>2014301</v>
      </c>
      <c r="C667" s="9">
        <v>2014301</v>
      </c>
      <c r="D667" s="52">
        <v>0</v>
      </c>
      <c r="E667" s="52">
        <v>0</v>
      </c>
      <c r="F667" s="52">
        <v>0</v>
      </c>
      <c r="G667" s="52">
        <v>0</v>
      </c>
      <c r="H667" s="52">
        <v>0</v>
      </c>
      <c r="I667" s="52">
        <f t="shared" si="21"/>
        <v>0</v>
      </c>
    </row>
    <row r="668" spans="1:9" x14ac:dyDescent="0.25">
      <c r="A668" s="4">
        <v>41941</v>
      </c>
      <c r="B668" s="8" t="str">
        <f t="shared" si="20"/>
        <v>2014302</v>
      </c>
      <c r="C668" s="9">
        <v>2014302</v>
      </c>
      <c r="D668" s="52">
        <v>15</v>
      </c>
      <c r="E668" s="52">
        <v>16.5</v>
      </c>
      <c r="F668" s="52">
        <v>12.5</v>
      </c>
      <c r="G668" s="52">
        <v>13</v>
      </c>
      <c r="H668" s="52">
        <v>14</v>
      </c>
      <c r="I668" s="52">
        <f t="shared" si="21"/>
        <v>14.2</v>
      </c>
    </row>
    <row r="669" spans="1:9" x14ac:dyDescent="0.25">
      <c r="A669" s="4">
        <v>41942</v>
      </c>
      <c r="B669" s="8" t="str">
        <f t="shared" si="20"/>
        <v>2014303</v>
      </c>
      <c r="C669" s="9">
        <v>2014303</v>
      </c>
      <c r="D669" s="52">
        <v>5</v>
      </c>
      <c r="E669" s="52">
        <v>5.5</v>
      </c>
      <c r="F669" s="52">
        <v>7</v>
      </c>
      <c r="G669" s="52">
        <v>7</v>
      </c>
      <c r="H669" s="52">
        <v>7.5</v>
      </c>
      <c r="I669" s="52">
        <f t="shared" si="21"/>
        <v>6.4</v>
      </c>
    </row>
    <row r="670" spans="1:9" x14ac:dyDescent="0.25">
      <c r="A670" s="4">
        <v>41943</v>
      </c>
      <c r="B670" s="8" t="str">
        <f t="shared" si="20"/>
        <v>2014304</v>
      </c>
      <c r="C670" s="9">
        <v>2014304</v>
      </c>
      <c r="D670" s="52">
        <v>0.5</v>
      </c>
      <c r="E670" s="52">
        <v>1.5</v>
      </c>
      <c r="F670" s="52">
        <v>3.5</v>
      </c>
      <c r="G670" s="52">
        <v>1.5</v>
      </c>
      <c r="H670" s="52">
        <v>2.5</v>
      </c>
      <c r="I670" s="52">
        <f t="shared" si="21"/>
        <v>1.9</v>
      </c>
    </row>
    <row r="671" spans="1:9" x14ac:dyDescent="0.25">
      <c r="A671" s="4">
        <v>41944</v>
      </c>
      <c r="B671" s="8" t="str">
        <f t="shared" si="20"/>
        <v>2014305</v>
      </c>
      <c r="C671" s="9">
        <v>2014305</v>
      </c>
      <c r="D671" s="52">
        <v>0</v>
      </c>
      <c r="E671" s="52">
        <v>0</v>
      </c>
      <c r="F671" s="52">
        <v>0</v>
      </c>
      <c r="G671" s="52">
        <v>0</v>
      </c>
      <c r="H671" s="52">
        <v>0</v>
      </c>
      <c r="I671" s="52">
        <f t="shared" si="21"/>
        <v>0</v>
      </c>
    </row>
    <row r="672" spans="1:9" x14ac:dyDescent="0.25">
      <c r="A672" s="4">
        <v>41945</v>
      </c>
      <c r="B672" s="8" t="str">
        <f t="shared" si="20"/>
        <v>2014306</v>
      </c>
      <c r="C672" s="9">
        <v>2014306</v>
      </c>
      <c r="D672" s="52">
        <v>0</v>
      </c>
      <c r="E672" s="52">
        <v>0</v>
      </c>
      <c r="F672" s="52">
        <v>0.5</v>
      </c>
      <c r="G672" s="52">
        <v>0.5</v>
      </c>
      <c r="H672" s="52">
        <v>0</v>
      </c>
      <c r="I672" s="52">
        <f t="shared" si="21"/>
        <v>0.2</v>
      </c>
    </row>
    <row r="673" spans="1:9" x14ac:dyDescent="0.25">
      <c r="A673" s="4">
        <v>41946</v>
      </c>
      <c r="B673" s="8" t="str">
        <f t="shared" si="20"/>
        <v>2014307</v>
      </c>
      <c r="C673" s="9">
        <v>2014307</v>
      </c>
      <c r="D673" s="52">
        <v>0</v>
      </c>
      <c r="E673" s="52">
        <v>0</v>
      </c>
      <c r="F673" s="52">
        <v>0</v>
      </c>
      <c r="G673" s="52">
        <v>0</v>
      </c>
      <c r="H673" s="52">
        <v>0</v>
      </c>
      <c r="I673" s="52">
        <f t="shared" si="21"/>
        <v>0</v>
      </c>
    </row>
    <row r="674" spans="1:9" x14ac:dyDescent="0.25">
      <c r="A674" s="4">
        <v>41947</v>
      </c>
      <c r="B674" s="8" t="str">
        <f t="shared" si="20"/>
        <v>2014308</v>
      </c>
      <c r="C674" s="9">
        <v>2014308</v>
      </c>
      <c r="D674" s="52">
        <v>0</v>
      </c>
      <c r="E674" s="52">
        <v>0</v>
      </c>
      <c r="F674" s="52">
        <v>0</v>
      </c>
      <c r="G674" s="52">
        <v>0</v>
      </c>
      <c r="H674" s="52">
        <v>0</v>
      </c>
      <c r="I674" s="52">
        <f t="shared" si="21"/>
        <v>0</v>
      </c>
    </row>
    <row r="675" spans="1:9" x14ac:dyDescent="0.25">
      <c r="A675" s="4">
        <v>41948</v>
      </c>
      <c r="B675" s="8" t="str">
        <f t="shared" si="20"/>
        <v>2014309</v>
      </c>
      <c r="C675" s="9">
        <v>2014309</v>
      </c>
      <c r="D675" s="52">
        <v>1.5</v>
      </c>
      <c r="E675" s="52">
        <v>1</v>
      </c>
      <c r="F675" s="52">
        <v>0</v>
      </c>
      <c r="G675" s="52">
        <v>1</v>
      </c>
      <c r="H675" s="52">
        <v>1.5</v>
      </c>
      <c r="I675" s="52">
        <f t="shared" si="21"/>
        <v>1</v>
      </c>
    </row>
    <row r="676" spans="1:9" x14ac:dyDescent="0.25">
      <c r="A676" s="4">
        <v>41949</v>
      </c>
      <c r="B676" s="8" t="str">
        <f t="shared" si="20"/>
        <v>2014310</v>
      </c>
      <c r="C676" s="9">
        <v>2014310</v>
      </c>
      <c r="D676" s="52">
        <v>0</v>
      </c>
      <c r="E676" s="52">
        <v>0</v>
      </c>
      <c r="F676" s="52">
        <v>0.5</v>
      </c>
      <c r="G676" s="52">
        <v>0</v>
      </c>
      <c r="H676" s="52">
        <v>0</v>
      </c>
      <c r="I676" s="52">
        <f t="shared" si="21"/>
        <v>0.1</v>
      </c>
    </row>
    <row r="677" spans="1:9" x14ac:dyDescent="0.25">
      <c r="A677" s="4">
        <v>41950</v>
      </c>
      <c r="B677" s="8" t="str">
        <f t="shared" si="20"/>
        <v>2014311</v>
      </c>
      <c r="C677" s="9">
        <v>2014311</v>
      </c>
      <c r="D677" s="52">
        <v>1.5</v>
      </c>
      <c r="E677" s="52">
        <v>2</v>
      </c>
      <c r="F677" s="52">
        <v>1.5</v>
      </c>
      <c r="G677" s="52">
        <v>2.5</v>
      </c>
      <c r="H677" s="52">
        <v>2</v>
      </c>
      <c r="I677" s="52">
        <f t="shared" si="21"/>
        <v>1.9</v>
      </c>
    </row>
    <row r="678" spans="1:9" x14ac:dyDescent="0.25">
      <c r="A678" s="4">
        <v>41951</v>
      </c>
      <c r="B678" s="8" t="str">
        <f t="shared" si="20"/>
        <v>2014312</v>
      </c>
      <c r="C678" s="9">
        <v>2014312</v>
      </c>
      <c r="D678" s="52">
        <v>5.5</v>
      </c>
      <c r="E678" s="52">
        <v>8</v>
      </c>
      <c r="F678" s="52">
        <v>7</v>
      </c>
      <c r="G678" s="52">
        <v>7</v>
      </c>
      <c r="H678" s="52">
        <v>7.5</v>
      </c>
      <c r="I678" s="52">
        <f t="shared" si="21"/>
        <v>7</v>
      </c>
    </row>
    <row r="679" spans="1:9" x14ac:dyDescent="0.25">
      <c r="A679" s="4">
        <v>41952</v>
      </c>
      <c r="B679" s="8" t="str">
        <f t="shared" si="20"/>
        <v>2014313</v>
      </c>
      <c r="C679" s="9">
        <v>2014313</v>
      </c>
      <c r="D679" s="52">
        <v>0</v>
      </c>
      <c r="E679" s="52">
        <v>0</v>
      </c>
      <c r="F679" s="52">
        <v>0.5</v>
      </c>
      <c r="G679" s="52">
        <v>0</v>
      </c>
      <c r="H679" s="52">
        <v>0</v>
      </c>
      <c r="I679" s="52">
        <f t="shared" si="21"/>
        <v>0.1</v>
      </c>
    </row>
    <row r="680" spans="1:9" x14ac:dyDescent="0.25">
      <c r="A680" s="4">
        <v>41953</v>
      </c>
      <c r="B680" s="8" t="str">
        <f t="shared" ref="B680:B731" si="22">(YEAR(A680)&amp;TEXT(A680-DATE(YEAR(A680),1,0),"000"))</f>
        <v>2014314</v>
      </c>
      <c r="C680" s="9">
        <v>2014314</v>
      </c>
      <c r="D680" s="52">
        <v>0</v>
      </c>
      <c r="E680" s="52">
        <v>0</v>
      </c>
      <c r="F680" s="52">
        <v>0</v>
      </c>
      <c r="G680" s="52">
        <v>0</v>
      </c>
      <c r="H680" s="52">
        <v>0</v>
      </c>
      <c r="I680" s="52">
        <f t="shared" si="21"/>
        <v>0</v>
      </c>
    </row>
    <row r="681" spans="1:9" x14ac:dyDescent="0.25">
      <c r="A681" s="4">
        <v>41954</v>
      </c>
      <c r="B681" s="8" t="str">
        <f t="shared" si="22"/>
        <v>2014315</v>
      </c>
      <c r="C681" s="9">
        <v>2014315</v>
      </c>
      <c r="D681" s="52">
        <v>0</v>
      </c>
      <c r="E681" s="52">
        <v>0</v>
      </c>
      <c r="F681" s="52">
        <v>0</v>
      </c>
      <c r="G681" s="52">
        <v>0</v>
      </c>
      <c r="H681" s="52">
        <v>0</v>
      </c>
      <c r="I681" s="52">
        <f t="shared" si="21"/>
        <v>0</v>
      </c>
    </row>
    <row r="682" spans="1:9" x14ac:dyDescent="0.25">
      <c r="A682" s="4">
        <v>41955</v>
      </c>
      <c r="B682" s="8" t="str">
        <f t="shared" si="22"/>
        <v>2014316</v>
      </c>
      <c r="C682" s="9">
        <v>2014316</v>
      </c>
      <c r="D682" s="52">
        <v>0</v>
      </c>
      <c r="E682" s="52">
        <v>0</v>
      </c>
      <c r="F682" s="52">
        <v>0</v>
      </c>
      <c r="G682" s="52">
        <v>0</v>
      </c>
      <c r="H682" s="52">
        <v>0</v>
      </c>
      <c r="I682" s="52">
        <f t="shared" si="21"/>
        <v>0</v>
      </c>
    </row>
    <row r="683" spans="1:9" x14ac:dyDescent="0.25">
      <c r="A683" s="4">
        <v>41956</v>
      </c>
      <c r="B683" s="8" t="str">
        <f t="shared" si="22"/>
        <v>2014317</v>
      </c>
      <c r="C683" s="9">
        <v>2014317</v>
      </c>
      <c r="D683" s="52">
        <v>0</v>
      </c>
      <c r="E683" s="52">
        <v>0</v>
      </c>
      <c r="F683" s="52">
        <v>0</v>
      </c>
      <c r="G683" s="52">
        <v>0</v>
      </c>
      <c r="H683" s="52">
        <v>0</v>
      </c>
      <c r="I683" s="52">
        <f t="shared" si="21"/>
        <v>0</v>
      </c>
    </row>
    <row r="684" spans="1:9" x14ac:dyDescent="0.25">
      <c r="A684" s="4">
        <v>41957</v>
      </c>
      <c r="B684" s="8" t="str">
        <f t="shared" si="22"/>
        <v>2014318</v>
      </c>
      <c r="C684" s="9">
        <v>2014318</v>
      </c>
      <c r="D684" s="52">
        <v>0</v>
      </c>
      <c r="E684" s="52">
        <v>0</v>
      </c>
      <c r="F684" s="52">
        <v>0</v>
      </c>
      <c r="G684" s="52">
        <v>0</v>
      </c>
      <c r="H684" s="52">
        <v>0</v>
      </c>
      <c r="I684" s="52">
        <f t="shared" si="21"/>
        <v>0</v>
      </c>
    </row>
    <row r="685" spans="1:9" x14ac:dyDescent="0.25">
      <c r="A685" s="4">
        <v>41958</v>
      </c>
      <c r="B685" s="8" t="str">
        <f t="shared" si="22"/>
        <v>2014319</v>
      </c>
      <c r="C685" s="9">
        <v>2014319</v>
      </c>
      <c r="D685" s="52">
        <v>0</v>
      </c>
      <c r="E685" s="52">
        <v>0</v>
      </c>
      <c r="F685" s="52">
        <v>0</v>
      </c>
      <c r="G685" s="52">
        <v>0</v>
      </c>
      <c r="H685" s="52">
        <v>0</v>
      </c>
      <c r="I685" s="52">
        <f t="shared" si="21"/>
        <v>0</v>
      </c>
    </row>
    <row r="686" spans="1:9" x14ac:dyDescent="0.25">
      <c r="A686" s="4">
        <v>41959</v>
      </c>
      <c r="B686" s="8" t="str">
        <f t="shared" si="22"/>
        <v>2014320</v>
      </c>
      <c r="C686" s="9">
        <v>2014320</v>
      </c>
      <c r="D686" s="52">
        <v>0</v>
      </c>
      <c r="E686" s="52">
        <v>0</v>
      </c>
      <c r="F686" s="52">
        <v>0.5</v>
      </c>
      <c r="G686" s="52">
        <v>0</v>
      </c>
      <c r="H686" s="52">
        <v>0</v>
      </c>
      <c r="I686" s="52">
        <f t="shared" si="21"/>
        <v>0.1</v>
      </c>
    </row>
    <row r="687" spans="1:9" x14ac:dyDescent="0.25">
      <c r="A687" s="4">
        <v>41960</v>
      </c>
      <c r="B687" s="8" t="str">
        <f t="shared" si="22"/>
        <v>2014321</v>
      </c>
      <c r="C687" s="9">
        <v>2014321</v>
      </c>
      <c r="D687" s="52">
        <v>0</v>
      </c>
      <c r="E687" s="52">
        <v>0</v>
      </c>
      <c r="F687" s="52">
        <v>0</v>
      </c>
      <c r="G687" s="52">
        <v>0</v>
      </c>
      <c r="H687" s="52">
        <v>0</v>
      </c>
      <c r="I687" s="52">
        <f t="shared" si="21"/>
        <v>0</v>
      </c>
    </row>
    <row r="688" spans="1:9" x14ac:dyDescent="0.25">
      <c r="A688" s="4">
        <v>41961</v>
      </c>
      <c r="B688" s="8" t="str">
        <f t="shared" si="22"/>
        <v>2014322</v>
      </c>
      <c r="C688" s="9">
        <v>2014322</v>
      </c>
      <c r="D688" s="52">
        <v>0</v>
      </c>
      <c r="E688" s="52">
        <v>0</v>
      </c>
      <c r="F688" s="52">
        <v>0</v>
      </c>
      <c r="G688" s="52">
        <v>0</v>
      </c>
      <c r="H688" s="52">
        <v>0</v>
      </c>
      <c r="I688" s="52">
        <f t="shared" si="21"/>
        <v>0</v>
      </c>
    </row>
    <row r="689" spans="1:9" x14ac:dyDescent="0.25">
      <c r="A689" s="4">
        <v>41962</v>
      </c>
      <c r="B689" s="8" t="str">
        <f t="shared" si="22"/>
        <v>2014323</v>
      </c>
      <c r="C689" s="9">
        <v>2014323</v>
      </c>
      <c r="D689" s="52">
        <v>0</v>
      </c>
      <c r="E689" s="52">
        <v>0</v>
      </c>
      <c r="F689" s="52">
        <v>0</v>
      </c>
      <c r="G689" s="52">
        <v>0</v>
      </c>
      <c r="H689" s="52">
        <v>0</v>
      </c>
      <c r="I689" s="52">
        <f t="shared" si="21"/>
        <v>0</v>
      </c>
    </row>
    <row r="690" spans="1:9" x14ac:dyDescent="0.25">
      <c r="A690" s="4">
        <v>41963</v>
      </c>
      <c r="B690" s="8" t="str">
        <f t="shared" si="22"/>
        <v>2014324</v>
      </c>
      <c r="C690" s="9">
        <v>2014324</v>
      </c>
      <c r="D690" s="52">
        <v>0</v>
      </c>
      <c r="E690" s="52">
        <v>0</v>
      </c>
      <c r="F690" s="52">
        <v>0</v>
      </c>
      <c r="G690" s="52">
        <v>0</v>
      </c>
      <c r="H690" s="52">
        <v>0</v>
      </c>
      <c r="I690" s="52">
        <f t="shared" si="21"/>
        <v>0</v>
      </c>
    </row>
    <row r="691" spans="1:9" x14ac:dyDescent="0.25">
      <c r="A691" s="4">
        <v>41964</v>
      </c>
      <c r="B691" s="8" t="str">
        <f t="shared" si="22"/>
        <v>2014325</v>
      </c>
      <c r="C691" s="9">
        <v>2014325</v>
      </c>
      <c r="D691" s="52">
        <v>0</v>
      </c>
      <c r="E691" s="52">
        <v>0</v>
      </c>
      <c r="F691" s="52">
        <v>0</v>
      </c>
      <c r="G691" s="52">
        <v>0</v>
      </c>
      <c r="H691" s="52">
        <v>0</v>
      </c>
      <c r="I691" s="52">
        <f t="shared" si="21"/>
        <v>0</v>
      </c>
    </row>
    <row r="692" spans="1:9" x14ac:dyDescent="0.25">
      <c r="A692" s="4">
        <v>41965</v>
      </c>
      <c r="B692" s="8" t="str">
        <f t="shared" si="22"/>
        <v>2014326</v>
      </c>
      <c r="C692" s="9">
        <v>2014326</v>
      </c>
      <c r="D692" s="52">
        <v>0</v>
      </c>
      <c r="E692" s="52">
        <v>0</v>
      </c>
      <c r="F692" s="52">
        <v>0</v>
      </c>
      <c r="G692" s="52">
        <v>0</v>
      </c>
      <c r="H692" s="52">
        <v>0</v>
      </c>
      <c r="I692" s="52">
        <f t="shared" si="21"/>
        <v>0</v>
      </c>
    </row>
    <row r="693" spans="1:9" x14ac:dyDescent="0.25">
      <c r="A693" s="4">
        <v>41966</v>
      </c>
      <c r="B693" s="8" t="str">
        <f t="shared" si="22"/>
        <v>2014327</v>
      </c>
      <c r="C693" s="9">
        <v>2014327</v>
      </c>
      <c r="D693" s="52">
        <v>10.5</v>
      </c>
      <c r="E693" s="52">
        <v>11.5</v>
      </c>
      <c r="F693" s="52">
        <v>7.5</v>
      </c>
      <c r="G693" s="52">
        <v>9.5</v>
      </c>
      <c r="H693" s="52">
        <v>9.5</v>
      </c>
      <c r="I693" s="52">
        <f t="shared" si="21"/>
        <v>9.6999999999999993</v>
      </c>
    </row>
    <row r="694" spans="1:9" x14ac:dyDescent="0.25">
      <c r="A694" s="4">
        <v>41967</v>
      </c>
      <c r="B694" s="8" t="str">
        <f t="shared" si="22"/>
        <v>2014328</v>
      </c>
      <c r="C694" s="9">
        <v>2014328</v>
      </c>
      <c r="D694" s="52">
        <v>16</v>
      </c>
      <c r="E694" s="52">
        <v>32.5</v>
      </c>
      <c r="F694" s="52">
        <v>38</v>
      </c>
      <c r="G694" s="52">
        <v>28.5</v>
      </c>
      <c r="H694" s="52">
        <v>30.5</v>
      </c>
      <c r="I694" s="52">
        <f t="shared" si="21"/>
        <v>29.1</v>
      </c>
    </row>
    <row r="695" spans="1:9" x14ac:dyDescent="0.25">
      <c r="A695" s="4">
        <v>41968</v>
      </c>
      <c r="B695" s="8" t="str">
        <f t="shared" si="22"/>
        <v>2014329</v>
      </c>
      <c r="C695" s="9">
        <v>2014329</v>
      </c>
      <c r="D695" s="52">
        <v>3.5</v>
      </c>
      <c r="E695" s="52">
        <v>5.5</v>
      </c>
      <c r="F695" s="52">
        <v>6.5</v>
      </c>
      <c r="G695" s="52">
        <v>6</v>
      </c>
      <c r="H695" s="52">
        <v>6.5</v>
      </c>
      <c r="I695" s="52">
        <f t="shared" si="21"/>
        <v>5.6</v>
      </c>
    </row>
    <row r="696" spans="1:9" x14ac:dyDescent="0.25">
      <c r="A696" s="4">
        <v>41969</v>
      </c>
      <c r="B696" s="8" t="str">
        <f t="shared" si="22"/>
        <v>2014330</v>
      </c>
      <c r="C696" s="9">
        <v>2014330</v>
      </c>
      <c r="D696" s="52">
        <v>0</v>
      </c>
      <c r="E696" s="52">
        <v>0</v>
      </c>
      <c r="F696" s="52">
        <v>0</v>
      </c>
      <c r="G696" s="52">
        <v>0</v>
      </c>
      <c r="H696" s="52">
        <v>0</v>
      </c>
      <c r="I696" s="52">
        <f t="shared" si="21"/>
        <v>0</v>
      </c>
    </row>
    <row r="697" spans="1:9" x14ac:dyDescent="0.25">
      <c r="A697" s="4">
        <v>41970</v>
      </c>
      <c r="B697" s="8" t="str">
        <f t="shared" si="22"/>
        <v>2014331</v>
      </c>
      <c r="C697" s="9">
        <v>2014331</v>
      </c>
      <c r="D697" s="52">
        <v>17.5</v>
      </c>
      <c r="E697" s="52">
        <v>20</v>
      </c>
      <c r="F697" s="52">
        <v>20</v>
      </c>
      <c r="G697" s="52">
        <v>19.5</v>
      </c>
      <c r="H697" s="52">
        <v>19.5</v>
      </c>
      <c r="I697" s="52">
        <f t="shared" si="21"/>
        <v>19.3</v>
      </c>
    </row>
    <row r="698" spans="1:9" x14ac:dyDescent="0.25">
      <c r="A698" s="4">
        <v>41971</v>
      </c>
      <c r="B698" s="8" t="str">
        <f t="shared" si="22"/>
        <v>2014332</v>
      </c>
      <c r="C698" s="9">
        <v>2014332</v>
      </c>
      <c r="D698" s="52">
        <v>1</v>
      </c>
      <c r="E698" s="52">
        <v>1.5</v>
      </c>
      <c r="F698" s="52">
        <v>2</v>
      </c>
      <c r="G698" s="52">
        <v>0.5</v>
      </c>
      <c r="H698" s="52">
        <v>1</v>
      </c>
      <c r="I698" s="52">
        <f t="shared" si="21"/>
        <v>1.2</v>
      </c>
    </row>
    <row r="699" spans="1:9" x14ac:dyDescent="0.25">
      <c r="A699" s="4">
        <v>41972</v>
      </c>
      <c r="B699" s="8" t="str">
        <f t="shared" si="22"/>
        <v>2014333</v>
      </c>
      <c r="C699" s="9">
        <v>2014333</v>
      </c>
      <c r="D699" s="52">
        <v>4</v>
      </c>
      <c r="E699" s="52">
        <v>8.5</v>
      </c>
      <c r="F699" s="52">
        <v>9</v>
      </c>
      <c r="G699" s="52">
        <v>5.5</v>
      </c>
      <c r="H699" s="52">
        <v>7.5</v>
      </c>
      <c r="I699" s="52">
        <f t="shared" si="21"/>
        <v>6.9</v>
      </c>
    </row>
    <row r="700" spans="1:9" x14ac:dyDescent="0.25">
      <c r="A700" s="4">
        <v>41973</v>
      </c>
      <c r="B700" s="8" t="str">
        <f t="shared" si="22"/>
        <v>2014334</v>
      </c>
      <c r="C700" s="9">
        <v>2014334</v>
      </c>
      <c r="D700" s="52">
        <v>0</v>
      </c>
      <c r="E700" s="52">
        <v>0</v>
      </c>
      <c r="F700" s="52">
        <v>0.5</v>
      </c>
      <c r="G700" s="52">
        <v>0</v>
      </c>
      <c r="H700" s="52">
        <v>0</v>
      </c>
      <c r="I700" s="52">
        <f t="shared" si="21"/>
        <v>0.1</v>
      </c>
    </row>
    <row r="701" spans="1:9" x14ac:dyDescent="0.25">
      <c r="A701" s="4">
        <v>41974</v>
      </c>
      <c r="B701" s="8" t="str">
        <f t="shared" si="22"/>
        <v>2014335</v>
      </c>
      <c r="C701" s="9">
        <v>2014335</v>
      </c>
      <c r="D701" s="52">
        <v>0</v>
      </c>
      <c r="E701" s="52">
        <v>0</v>
      </c>
      <c r="F701" s="52">
        <v>0</v>
      </c>
      <c r="G701" s="52">
        <v>0.5</v>
      </c>
      <c r="H701" s="52">
        <v>0</v>
      </c>
      <c r="I701" s="52">
        <f t="shared" si="21"/>
        <v>0.1</v>
      </c>
    </row>
    <row r="702" spans="1:9" x14ac:dyDescent="0.25">
      <c r="A702" s="4">
        <v>41975</v>
      </c>
      <c r="B702" s="8" t="str">
        <f t="shared" si="22"/>
        <v>2014336</v>
      </c>
      <c r="C702" s="9">
        <v>2014336</v>
      </c>
      <c r="D702" s="52">
        <v>0</v>
      </c>
      <c r="E702" s="52">
        <v>0</v>
      </c>
      <c r="F702" s="52">
        <v>0</v>
      </c>
      <c r="G702" s="52">
        <v>0.5</v>
      </c>
      <c r="H702" s="52">
        <v>0</v>
      </c>
      <c r="I702" s="52">
        <f t="shared" si="21"/>
        <v>0.1</v>
      </c>
    </row>
    <row r="703" spans="1:9" x14ac:dyDescent="0.25">
      <c r="A703" s="4">
        <v>41976</v>
      </c>
      <c r="B703" s="8" t="str">
        <f t="shared" si="22"/>
        <v>2014337</v>
      </c>
      <c r="C703" s="9">
        <v>2014337</v>
      </c>
      <c r="D703" s="52">
        <v>0</v>
      </c>
      <c r="E703" s="52">
        <v>0</v>
      </c>
      <c r="F703" s="52">
        <v>0</v>
      </c>
      <c r="G703" s="52">
        <v>0</v>
      </c>
      <c r="H703" s="52">
        <v>0</v>
      </c>
      <c r="I703" s="52">
        <f t="shared" si="21"/>
        <v>0</v>
      </c>
    </row>
    <row r="704" spans="1:9" x14ac:dyDescent="0.25">
      <c r="A704" s="4">
        <v>41977</v>
      </c>
      <c r="B704" s="8" t="str">
        <f t="shared" si="22"/>
        <v>2014338</v>
      </c>
      <c r="C704" s="9">
        <v>2014338</v>
      </c>
      <c r="D704" s="52">
        <v>0</v>
      </c>
      <c r="E704" s="52">
        <v>0</v>
      </c>
      <c r="F704" s="52">
        <v>0.5</v>
      </c>
      <c r="G704" s="52">
        <v>0</v>
      </c>
      <c r="H704" s="52">
        <v>0</v>
      </c>
      <c r="I704" s="52">
        <f t="shared" si="21"/>
        <v>0.1</v>
      </c>
    </row>
    <row r="705" spans="1:9" x14ac:dyDescent="0.25">
      <c r="A705" s="4">
        <v>41978</v>
      </c>
      <c r="B705" s="8" t="str">
        <f t="shared" si="22"/>
        <v>2014339</v>
      </c>
      <c r="C705" s="9">
        <v>2014339</v>
      </c>
      <c r="D705" s="52">
        <v>0</v>
      </c>
      <c r="E705" s="52">
        <v>0</v>
      </c>
      <c r="F705" s="52">
        <v>0.5</v>
      </c>
      <c r="G705" s="52">
        <v>0</v>
      </c>
      <c r="H705" s="52">
        <v>0</v>
      </c>
      <c r="I705" s="52">
        <f t="shared" si="21"/>
        <v>0.1</v>
      </c>
    </row>
    <row r="706" spans="1:9" x14ac:dyDescent="0.25">
      <c r="A706" s="4">
        <v>41979</v>
      </c>
      <c r="B706" s="8" t="str">
        <f t="shared" si="22"/>
        <v>2014340</v>
      </c>
      <c r="C706" s="9">
        <v>2014340</v>
      </c>
      <c r="D706" s="52">
        <v>0</v>
      </c>
      <c r="E706" s="52">
        <v>0</v>
      </c>
      <c r="F706" s="52">
        <v>0.5</v>
      </c>
      <c r="G706" s="52">
        <v>0</v>
      </c>
      <c r="H706" s="52">
        <v>0</v>
      </c>
      <c r="I706" s="52">
        <f t="shared" si="21"/>
        <v>0.1</v>
      </c>
    </row>
    <row r="707" spans="1:9" x14ac:dyDescent="0.25">
      <c r="A707" s="4">
        <v>41980</v>
      </c>
      <c r="B707" s="8" t="str">
        <f t="shared" si="22"/>
        <v>2014341</v>
      </c>
      <c r="C707" s="9">
        <v>2014341</v>
      </c>
      <c r="D707" s="52">
        <v>0</v>
      </c>
      <c r="E707" s="52">
        <v>0</v>
      </c>
      <c r="F707" s="52">
        <v>0</v>
      </c>
      <c r="G707" s="52">
        <v>0</v>
      </c>
      <c r="H707" s="52">
        <v>0</v>
      </c>
      <c r="I707" s="52">
        <f t="shared" ref="I707:I731" si="23">SUM(D707:H707)/5</f>
        <v>0</v>
      </c>
    </row>
    <row r="708" spans="1:9" x14ac:dyDescent="0.25">
      <c r="A708" s="4">
        <v>41981</v>
      </c>
      <c r="B708" s="8" t="str">
        <f t="shared" si="22"/>
        <v>2014342</v>
      </c>
      <c r="C708" s="9">
        <v>2014342</v>
      </c>
      <c r="D708" s="52">
        <v>0</v>
      </c>
      <c r="E708" s="52">
        <v>0</v>
      </c>
      <c r="F708" s="52">
        <v>0</v>
      </c>
      <c r="G708" s="52">
        <v>0</v>
      </c>
      <c r="H708" s="52">
        <v>0</v>
      </c>
      <c r="I708" s="52">
        <f t="shared" si="23"/>
        <v>0</v>
      </c>
    </row>
    <row r="709" spans="1:9" x14ac:dyDescent="0.25">
      <c r="A709" s="4">
        <v>41982</v>
      </c>
      <c r="B709" s="8" t="str">
        <f t="shared" si="22"/>
        <v>2014343</v>
      </c>
      <c r="C709" s="9">
        <v>2014343</v>
      </c>
      <c r="D709" s="52">
        <v>0</v>
      </c>
      <c r="E709" s="52">
        <v>0</v>
      </c>
      <c r="F709" s="52">
        <v>0</v>
      </c>
      <c r="G709" s="52">
        <v>0</v>
      </c>
      <c r="H709" s="52">
        <v>0</v>
      </c>
      <c r="I709" s="52">
        <f t="shared" si="23"/>
        <v>0</v>
      </c>
    </row>
    <row r="710" spans="1:9" x14ac:dyDescent="0.25">
      <c r="A710" s="4">
        <v>41983</v>
      </c>
      <c r="B710" s="8" t="str">
        <f t="shared" si="22"/>
        <v>2014344</v>
      </c>
      <c r="C710" s="9">
        <v>2014344</v>
      </c>
      <c r="D710" s="52">
        <v>0.5</v>
      </c>
      <c r="E710" s="52">
        <v>1</v>
      </c>
      <c r="F710" s="52">
        <v>0.5</v>
      </c>
      <c r="G710" s="52">
        <v>1.5</v>
      </c>
      <c r="H710" s="52">
        <v>1.5</v>
      </c>
      <c r="I710" s="52">
        <f t="shared" si="23"/>
        <v>1</v>
      </c>
    </row>
    <row r="711" spans="1:9" x14ac:dyDescent="0.25">
      <c r="A711" s="4">
        <v>41984</v>
      </c>
      <c r="B711" s="8" t="str">
        <f t="shared" si="22"/>
        <v>2014345</v>
      </c>
      <c r="C711" s="9">
        <v>2014345</v>
      </c>
      <c r="D711" s="52">
        <v>0</v>
      </c>
      <c r="E711" s="52">
        <v>0</v>
      </c>
      <c r="F711" s="52">
        <v>0</v>
      </c>
      <c r="G711" s="52">
        <v>0</v>
      </c>
      <c r="H711" s="52">
        <v>0</v>
      </c>
      <c r="I711" s="52">
        <f t="shared" si="23"/>
        <v>0</v>
      </c>
    </row>
    <row r="712" spans="1:9" x14ac:dyDescent="0.25">
      <c r="A712" s="4">
        <v>41985</v>
      </c>
      <c r="B712" s="8" t="str">
        <f t="shared" si="22"/>
        <v>2014346</v>
      </c>
      <c r="C712" s="9">
        <v>2014346</v>
      </c>
      <c r="D712" s="52">
        <v>0</v>
      </c>
      <c r="E712" s="52">
        <v>0</v>
      </c>
      <c r="F712" s="52">
        <v>0</v>
      </c>
      <c r="G712" s="52">
        <v>0</v>
      </c>
      <c r="H712" s="52">
        <v>0</v>
      </c>
      <c r="I712" s="52">
        <f t="shared" si="23"/>
        <v>0</v>
      </c>
    </row>
    <row r="713" spans="1:9" x14ac:dyDescent="0.25">
      <c r="A713" s="4">
        <v>41986</v>
      </c>
      <c r="B713" s="8" t="str">
        <f t="shared" si="22"/>
        <v>2014347</v>
      </c>
      <c r="C713" s="9">
        <v>2014347</v>
      </c>
      <c r="D713" s="52">
        <v>0</v>
      </c>
      <c r="E713" s="52">
        <v>0</v>
      </c>
      <c r="F713" s="52">
        <v>0.5</v>
      </c>
      <c r="G713" s="52">
        <v>0</v>
      </c>
      <c r="H713" s="52">
        <v>0</v>
      </c>
      <c r="I713" s="52">
        <f t="shared" si="23"/>
        <v>0.1</v>
      </c>
    </row>
    <row r="714" spans="1:9" x14ac:dyDescent="0.25">
      <c r="A714" s="4">
        <v>41987</v>
      </c>
      <c r="B714" s="8" t="str">
        <f t="shared" si="22"/>
        <v>2014348</v>
      </c>
      <c r="C714" s="9">
        <v>2014348</v>
      </c>
      <c r="D714" s="52">
        <v>0</v>
      </c>
      <c r="E714" s="52">
        <v>0</v>
      </c>
      <c r="F714" s="52">
        <v>0</v>
      </c>
      <c r="G714" s="52">
        <v>0</v>
      </c>
      <c r="H714" s="52">
        <v>0</v>
      </c>
      <c r="I714" s="52">
        <f t="shared" si="23"/>
        <v>0</v>
      </c>
    </row>
    <row r="715" spans="1:9" x14ac:dyDescent="0.25">
      <c r="A715" s="4">
        <v>41988</v>
      </c>
      <c r="B715" s="8" t="str">
        <f t="shared" si="22"/>
        <v>2014349</v>
      </c>
      <c r="C715" s="9">
        <v>2014349</v>
      </c>
      <c r="D715" s="52">
        <v>0</v>
      </c>
      <c r="E715" s="52">
        <v>0</v>
      </c>
      <c r="F715" s="52">
        <v>0</v>
      </c>
      <c r="G715" s="52">
        <v>0</v>
      </c>
      <c r="H715" s="52">
        <v>0</v>
      </c>
      <c r="I715" s="52">
        <f t="shared" si="23"/>
        <v>0</v>
      </c>
    </row>
    <row r="716" spans="1:9" x14ac:dyDescent="0.25">
      <c r="A716" s="4">
        <v>41989</v>
      </c>
      <c r="B716" s="8" t="str">
        <f t="shared" si="22"/>
        <v>2014350</v>
      </c>
      <c r="C716" s="9">
        <v>2014350</v>
      </c>
      <c r="D716" s="52">
        <v>0</v>
      </c>
      <c r="E716" s="52">
        <v>0</v>
      </c>
      <c r="F716" s="52">
        <v>0</v>
      </c>
      <c r="G716" s="52">
        <v>0</v>
      </c>
      <c r="H716" s="52">
        <v>0</v>
      </c>
      <c r="I716" s="52">
        <f t="shared" si="23"/>
        <v>0</v>
      </c>
    </row>
    <row r="717" spans="1:9" x14ac:dyDescent="0.25">
      <c r="A717" s="4">
        <v>41990</v>
      </c>
      <c r="B717" s="8" t="str">
        <f t="shared" si="22"/>
        <v>2014351</v>
      </c>
      <c r="C717" s="9">
        <v>2014351</v>
      </c>
      <c r="D717" s="52">
        <v>0</v>
      </c>
      <c r="E717" s="52">
        <v>0</v>
      </c>
      <c r="F717" s="52">
        <v>0</v>
      </c>
      <c r="G717" s="52">
        <v>0</v>
      </c>
      <c r="H717" s="52">
        <v>0</v>
      </c>
      <c r="I717" s="52">
        <f t="shared" si="23"/>
        <v>0</v>
      </c>
    </row>
    <row r="718" spans="1:9" x14ac:dyDescent="0.25">
      <c r="A718" s="4">
        <v>41991</v>
      </c>
      <c r="B718" s="8" t="str">
        <f t="shared" si="22"/>
        <v>2014352</v>
      </c>
      <c r="C718" s="9">
        <v>2014352</v>
      </c>
      <c r="D718" s="52">
        <v>0</v>
      </c>
      <c r="E718" s="52">
        <v>0</v>
      </c>
      <c r="F718" s="52">
        <v>0</v>
      </c>
      <c r="G718" s="52">
        <v>0</v>
      </c>
      <c r="H718" s="52">
        <v>0</v>
      </c>
      <c r="I718" s="52">
        <f t="shared" si="23"/>
        <v>0</v>
      </c>
    </row>
    <row r="719" spans="1:9" x14ac:dyDescent="0.25">
      <c r="A719" s="4">
        <v>41992</v>
      </c>
      <c r="B719" s="8" t="str">
        <f t="shared" si="22"/>
        <v>2014353</v>
      </c>
      <c r="C719" s="9">
        <v>2014353</v>
      </c>
      <c r="D719" s="52">
        <v>0</v>
      </c>
      <c r="E719" s="52">
        <v>0</v>
      </c>
      <c r="F719" s="52">
        <v>0</v>
      </c>
      <c r="G719" s="52">
        <v>0</v>
      </c>
      <c r="H719" s="52">
        <v>0</v>
      </c>
      <c r="I719" s="52">
        <f t="shared" si="23"/>
        <v>0</v>
      </c>
    </row>
    <row r="720" spans="1:9" x14ac:dyDescent="0.25">
      <c r="A720" s="4">
        <v>41993</v>
      </c>
      <c r="B720" s="8" t="str">
        <f t="shared" si="22"/>
        <v>2014354</v>
      </c>
      <c r="C720" s="9">
        <v>2014354</v>
      </c>
      <c r="D720" s="52">
        <v>0</v>
      </c>
      <c r="E720" s="52">
        <v>0</v>
      </c>
      <c r="F720" s="52">
        <v>0</v>
      </c>
      <c r="G720" s="52">
        <v>0</v>
      </c>
      <c r="H720" s="52">
        <v>0</v>
      </c>
      <c r="I720" s="52">
        <f t="shared" si="23"/>
        <v>0</v>
      </c>
    </row>
    <row r="721" spans="1:9" x14ac:dyDescent="0.25">
      <c r="A721" s="4">
        <v>41994</v>
      </c>
      <c r="B721" s="8" t="str">
        <f t="shared" si="22"/>
        <v>2014355</v>
      </c>
      <c r="C721" s="9">
        <v>2014355</v>
      </c>
      <c r="D721" s="52">
        <v>0</v>
      </c>
      <c r="E721" s="52">
        <v>0</v>
      </c>
      <c r="F721" s="52">
        <v>0</v>
      </c>
      <c r="G721" s="52">
        <v>0</v>
      </c>
      <c r="H721" s="52">
        <v>0</v>
      </c>
      <c r="I721" s="52">
        <f t="shared" si="23"/>
        <v>0</v>
      </c>
    </row>
    <row r="722" spans="1:9" x14ac:dyDescent="0.25">
      <c r="A722" s="4">
        <v>41995</v>
      </c>
      <c r="B722" s="8" t="str">
        <f t="shared" si="22"/>
        <v>2014356</v>
      </c>
      <c r="C722" s="9">
        <v>2014356</v>
      </c>
      <c r="D722" s="52">
        <v>0</v>
      </c>
      <c r="E722" s="52">
        <v>0</v>
      </c>
      <c r="F722" s="52">
        <v>0</v>
      </c>
      <c r="G722" s="52">
        <v>0</v>
      </c>
      <c r="H722" s="52">
        <v>0</v>
      </c>
      <c r="I722" s="52">
        <f t="shared" si="23"/>
        <v>0</v>
      </c>
    </row>
    <row r="723" spans="1:9" x14ac:dyDescent="0.25">
      <c r="A723" s="4">
        <v>41996</v>
      </c>
      <c r="B723" s="8" t="str">
        <f t="shared" si="22"/>
        <v>2014357</v>
      </c>
      <c r="C723" s="9">
        <v>2014357</v>
      </c>
      <c r="D723" s="52">
        <v>0</v>
      </c>
      <c r="E723" s="52">
        <v>0</v>
      </c>
      <c r="F723" s="52">
        <v>0</v>
      </c>
      <c r="G723" s="52">
        <v>0</v>
      </c>
      <c r="H723" s="52">
        <v>0</v>
      </c>
      <c r="I723" s="52">
        <f t="shared" si="23"/>
        <v>0</v>
      </c>
    </row>
    <row r="724" spans="1:9" x14ac:dyDescent="0.25">
      <c r="A724" s="4">
        <v>41997</v>
      </c>
      <c r="B724" s="8" t="str">
        <f t="shared" si="22"/>
        <v>2014358</v>
      </c>
      <c r="C724" s="9">
        <v>2014358</v>
      </c>
      <c r="D724" s="52">
        <v>0</v>
      </c>
      <c r="E724" s="52">
        <v>0</v>
      </c>
      <c r="F724" s="52">
        <v>0</v>
      </c>
      <c r="G724" s="52">
        <v>0</v>
      </c>
      <c r="H724" s="52">
        <v>0</v>
      </c>
      <c r="I724" s="52">
        <f t="shared" si="23"/>
        <v>0</v>
      </c>
    </row>
    <row r="725" spans="1:9" x14ac:dyDescent="0.25">
      <c r="A725" s="4">
        <v>41998</v>
      </c>
      <c r="B725" s="8" t="str">
        <f t="shared" si="22"/>
        <v>2014359</v>
      </c>
      <c r="C725" s="9">
        <v>2014359</v>
      </c>
      <c r="D725" s="52">
        <v>0</v>
      </c>
      <c r="E725" s="52">
        <v>0</v>
      </c>
      <c r="F725" s="52">
        <v>0</v>
      </c>
      <c r="G725" s="52">
        <v>0</v>
      </c>
      <c r="H725" s="52">
        <v>0</v>
      </c>
      <c r="I725" s="52">
        <f t="shared" si="23"/>
        <v>0</v>
      </c>
    </row>
    <row r="726" spans="1:9" x14ac:dyDescent="0.25">
      <c r="A726" s="4">
        <v>41999</v>
      </c>
      <c r="B726" s="8" t="str">
        <f t="shared" si="22"/>
        <v>2014360</v>
      </c>
      <c r="C726" s="9">
        <v>2014360</v>
      </c>
      <c r="D726" s="52">
        <v>0</v>
      </c>
      <c r="E726" s="52">
        <v>0</v>
      </c>
      <c r="F726" s="52">
        <v>0</v>
      </c>
      <c r="G726" s="52">
        <v>0</v>
      </c>
      <c r="H726" s="52">
        <v>0</v>
      </c>
      <c r="I726" s="52">
        <f t="shared" si="23"/>
        <v>0</v>
      </c>
    </row>
    <row r="727" spans="1:9" x14ac:dyDescent="0.25">
      <c r="A727" s="4">
        <v>42000</v>
      </c>
      <c r="B727" s="8" t="str">
        <f t="shared" si="22"/>
        <v>2014361</v>
      </c>
      <c r="C727" s="9">
        <v>2014361</v>
      </c>
      <c r="D727" s="52">
        <v>0</v>
      </c>
      <c r="E727" s="52">
        <v>0</v>
      </c>
      <c r="F727" s="52">
        <v>0</v>
      </c>
      <c r="G727" s="52">
        <v>0</v>
      </c>
      <c r="H727" s="52">
        <v>0</v>
      </c>
      <c r="I727" s="52">
        <f t="shared" si="23"/>
        <v>0</v>
      </c>
    </row>
    <row r="728" spans="1:9" x14ac:dyDescent="0.25">
      <c r="A728" s="4">
        <v>42001</v>
      </c>
      <c r="B728" s="8" t="str">
        <f t="shared" si="22"/>
        <v>2014362</v>
      </c>
      <c r="C728" s="9">
        <v>2014362</v>
      </c>
      <c r="D728" s="52">
        <v>0</v>
      </c>
      <c r="E728" s="52">
        <v>0</v>
      </c>
      <c r="F728" s="52">
        <v>0</v>
      </c>
      <c r="G728" s="52">
        <v>0</v>
      </c>
      <c r="H728" s="52">
        <v>0</v>
      </c>
      <c r="I728" s="52">
        <f t="shared" si="23"/>
        <v>0</v>
      </c>
    </row>
    <row r="729" spans="1:9" x14ac:dyDescent="0.25">
      <c r="A729" s="4">
        <v>42002</v>
      </c>
      <c r="B729" s="8" t="str">
        <f t="shared" si="22"/>
        <v>2014363</v>
      </c>
      <c r="C729" s="9">
        <v>2014363</v>
      </c>
      <c r="D729" s="52">
        <v>0</v>
      </c>
      <c r="E729" s="52">
        <v>0</v>
      </c>
      <c r="F729" s="52">
        <v>0</v>
      </c>
      <c r="G729" s="52">
        <v>0</v>
      </c>
      <c r="H729" s="52">
        <v>0</v>
      </c>
      <c r="I729" s="52">
        <f t="shared" si="23"/>
        <v>0</v>
      </c>
    </row>
    <row r="730" spans="1:9" x14ac:dyDescent="0.25">
      <c r="A730" s="4">
        <v>42003</v>
      </c>
      <c r="B730" s="8" t="str">
        <f t="shared" si="22"/>
        <v>2014364</v>
      </c>
      <c r="C730" s="9">
        <v>2014364</v>
      </c>
      <c r="D730" s="52">
        <v>0</v>
      </c>
      <c r="E730" s="52">
        <v>0</v>
      </c>
      <c r="F730" s="52">
        <v>0</v>
      </c>
      <c r="G730" s="52">
        <v>0</v>
      </c>
      <c r="H730" s="52">
        <v>0</v>
      </c>
      <c r="I730" s="52">
        <f t="shared" si="23"/>
        <v>0</v>
      </c>
    </row>
    <row r="731" spans="1:9" x14ac:dyDescent="0.25">
      <c r="A731" s="4">
        <v>42004</v>
      </c>
      <c r="B731" s="8" t="str">
        <f t="shared" si="22"/>
        <v>2014365</v>
      </c>
      <c r="C731" s="9">
        <v>2014365</v>
      </c>
      <c r="D731" s="52">
        <v>0</v>
      </c>
      <c r="E731" s="52">
        <v>0</v>
      </c>
      <c r="F731" s="52">
        <v>0</v>
      </c>
      <c r="G731" s="52">
        <v>0</v>
      </c>
      <c r="H731" s="52">
        <v>0</v>
      </c>
      <c r="I731" s="52">
        <f t="shared" si="23"/>
        <v>0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731"/>
  <sheetViews>
    <sheetView zoomScaleNormal="100" workbookViewId="0">
      <pane ySplit="1" topLeftCell="A2" activePane="bottomLeft" state="frozen"/>
      <selection pane="bottomLeft" activeCell="I2" sqref="I2"/>
    </sheetView>
  </sheetViews>
  <sheetFormatPr defaultColWidth="9.125" defaultRowHeight="17.25" customHeight="1" x14ac:dyDescent="0.25"/>
  <cols>
    <col min="1" max="1" width="10.125" style="28" bestFit="1" customWidth="1"/>
    <col min="2" max="2" width="8" style="28" bestFit="1" customWidth="1"/>
    <col min="3" max="3" width="9.25" style="28" bestFit="1" customWidth="1"/>
    <col min="4" max="4" width="5" style="28" bestFit="1" customWidth="1"/>
    <col min="5" max="5" width="11" style="28" bestFit="1" customWidth="1"/>
    <col min="6" max="6" width="16.375" style="28" bestFit="1" customWidth="1"/>
    <col min="7" max="7" width="15.25" style="28" bestFit="1" customWidth="1"/>
    <col min="8" max="8" width="20.125" style="28" bestFit="1" customWidth="1"/>
    <col min="9" max="9" width="18.375" style="28" bestFit="1" customWidth="1"/>
    <col min="10" max="12" width="13.25" style="28" bestFit="1" customWidth="1"/>
    <col min="13" max="13" width="11.875" style="28" bestFit="1" customWidth="1"/>
    <col min="14" max="14" width="11.625" style="28" bestFit="1" customWidth="1"/>
    <col min="15" max="15" width="11.625" style="28" customWidth="1"/>
    <col min="16" max="16" width="10.125" style="28" bestFit="1" customWidth="1"/>
    <col min="17" max="17" width="9.75" style="28" bestFit="1" customWidth="1"/>
    <col min="18" max="18" width="9.375" style="28" bestFit="1" customWidth="1"/>
    <col min="19" max="21" width="11" style="28" customWidth="1"/>
    <col min="22" max="22" width="10.125" style="28" bestFit="1" customWidth="1"/>
    <col min="23" max="23" width="9.125" style="28"/>
    <col min="24" max="24" width="13.625" style="28" customWidth="1"/>
    <col min="25" max="25" width="18.75" style="28" customWidth="1"/>
    <col min="26" max="26" width="10.625" style="28" bestFit="1" customWidth="1"/>
    <col min="27" max="28" width="10.125" style="28" bestFit="1" customWidth="1"/>
    <col min="29" max="29" width="10.625" style="28" bestFit="1" customWidth="1"/>
    <col min="30" max="30" width="9.625" style="28" bestFit="1" customWidth="1"/>
    <col min="31" max="16384" width="9.125" style="28"/>
  </cols>
  <sheetData>
    <row r="1" spans="1:25" ht="17.25" customHeight="1" x14ac:dyDescent="0.25">
      <c r="A1" s="3" t="s">
        <v>1</v>
      </c>
      <c r="B1" s="3" t="s">
        <v>37</v>
      </c>
      <c r="C1" s="3" t="s">
        <v>88</v>
      </c>
      <c r="D1" s="3" t="s">
        <v>28</v>
      </c>
      <c r="E1" s="3" t="s">
        <v>29</v>
      </c>
      <c r="F1" s="3" t="s">
        <v>30</v>
      </c>
      <c r="G1" s="26" t="s">
        <v>97</v>
      </c>
      <c r="H1" s="27" t="s">
        <v>93</v>
      </c>
      <c r="I1" s="26" t="s">
        <v>95</v>
      </c>
      <c r="J1" s="27" t="s">
        <v>23</v>
      </c>
      <c r="K1" s="27" t="s">
        <v>24</v>
      </c>
      <c r="L1" s="27" t="s">
        <v>25</v>
      </c>
      <c r="M1" s="28" t="s">
        <v>26</v>
      </c>
      <c r="N1" s="28" t="s">
        <v>27</v>
      </c>
      <c r="O1" s="34" t="s">
        <v>38</v>
      </c>
      <c r="P1" s="80" t="s">
        <v>32</v>
      </c>
      <c r="Q1" s="80"/>
      <c r="R1" s="80"/>
      <c r="S1" s="80"/>
      <c r="T1" s="80"/>
      <c r="U1" s="80"/>
      <c r="X1" s="35">
        <v>40909</v>
      </c>
      <c r="Y1" s="35"/>
    </row>
    <row r="2" spans="1:25" ht="17.25" customHeight="1" x14ac:dyDescent="0.25">
      <c r="A2" s="4">
        <v>41275</v>
      </c>
      <c r="B2" s="29" t="str">
        <f t="shared" ref="B2:B39" si="0">(YEAR(A2)&amp;TEXT(A2-DATE(YEAR(A2),1,0),"000"))</f>
        <v>2013001</v>
      </c>
      <c r="C2" s="10">
        <v>2013001</v>
      </c>
      <c r="D2" s="10">
        <v>1</v>
      </c>
      <c r="E2" s="10">
        <v>1</v>
      </c>
      <c r="F2" s="30" t="str">
        <f t="shared" ref="F2:F39" si="1">CONCATENATE("DATA_",E2,"_",LEFT(C2,4))</f>
        <v>DATA_1_2013</v>
      </c>
      <c r="G2" s="3">
        <v>5.1999999999999998E-2</v>
      </c>
      <c r="H2" s="21">
        <v>3.0000000000000001E-3</v>
      </c>
      <c r="I2" s="19">
        <f t="shared" ref="I2:I39" si="2">H2*G2*24*60*60/1000</f>
        <v>1.34784E-2</v>
      </c>
      <c r="J2" s="33" t="e">
        <f>VLOOKUP($A2,$P$3:$U$98,5,FALSE)*$G2*24*60*60/1000</f>
        <v>#N/A</v>
      </c>
      <c r="K2" s="33" t="e">
        <f>VLOOKUP($A2,$P$3:$U$98,4,FALSE)*$G2*24*60*60/1000</f>
        <v>#N/A</v>
      </c>
      <c r="L2" s="33" t="e">
        <f>VLOOKUP($A2,$P$3:$U$98,6,FALSE)*$G2*24*60*60/1000</f>
        <v>#N/A</v>
      </c>
      <c r="M2" s="33" t="e">
        <f>VLOOKUP($A2,$P$3:$U$98,2,FALSE)*$G2*24*60*60/1000</f>
        <v>#N/A</v>
      </c>
      <c r="N2" s="33" t="e">
        <f>VLOOKUP($A2,$P$3:$U$98,3,FALSE)*$G2*24*60*60/1000</f>
        <v>#N/A</v>
      </c>
      <c r="O2" s="33"/>
      <c r="P2" s="67" t="s">
        <v>101</v>
      </c>
      <c r="Q2" s="68" t="s">
        <v>33</v>
      </c>
      <c r="R2" s="68" t="s">
        <v>34</v>
      </c>
      <c r="S2" s="68" t="s">
        <v>35</v>
      </c>
      <c r="T2" s="68" t="s">
        <v>36</v>
      </c>
      <c r="U2" s="68" t="s">
        <v>100</v>
      </c>
    </row>
    <row r="3" spans="1:25" ht="17.25" customHeight="1" x14ac:dyDescent="0.25">
      <c r="A3" s="4">
        <v>41276</v>
      </c>
      <c r="B3" s="29" t="str">
        <f t="shared" si="0"/>
        <v>2013002</v>
      </c>
      <c r="C3" s="10">
        <v>2013002</v>
      </c>
      <c r="D3" s="30">
        <v>2</v>
      </c>
      <c r="E3" s="30">
        <v>2</v>
      </c>
      <c r="F3" s="30" t="str">
        <f t="shared" si="1"/>
        <v>DATA_2_2013</v>
      </c>
      <c r="G3" s="3">
        <v>0.156</v>
      </c>
      <c r="H3" s="18">
        <v>1.2999999999999999E-2</v>
      </c>
      <c r="I3" s="19">
        <f t="shared" si="2"/>
        <v>0.17521919999999996</v>
      </c>
      <c r="J3" s="33" t="e">
        <f t="shared" ref="J3:J66" si="3">VLOOKUP($A3,$P$3:$U$98,5,FALSE)*$G3*24*60*60/1000</f>
        <v>#N/A</v>
      </c>
      <c r="K3" s="33" t="e">
        <f>VLOOKUP($A3,$P$3:$U$98,4,FALSE)*$G3*24*60*60/1000</f>
        <v>#N/A</v>
      </c>
      <c r="L3" s="33" t="e">
        <f t="shared" ref="L3:L66" si="4">VLOOKUP($A3,$P$3:$U$98,6,FALSE)*$G3*24*60*60/1000</f>
        <v>#N/A</v>
      </c>
      <c r="M3" s="33" t="e">
        <f t="shared" ref="M3:M66" si="5">VLOOKUP($A3,$P$3:$U$98,2,FALSE)*$G3*24*60*60/1000</f>
        <v>#N/A</v>
      </c>
      <c r="N3" s="33" t="e">
        <f t="shared" ref="N3:N66" si="6">VLOOKUP($A3,$P$3:$U$98,3,FALSE)*$G3*24*60*60/1000</f>
        <v>#N/A</v>
      </c>
      <c r="O3" s="33"/>
      <c r="P3" s="69">
        <v>41644</v>
      </c>
      <c r="Q3" s="70">
        <v>1.899</v>
      </c>
      <c r="R3" s="70">
        <v>0.129</v>
      </c>
      <c r="S3" s="70">
        <v>0.2</v>
      </c>
      <c r="T3" s="70">
        <v>1.845</v>
      </c>
      <c r="U3" s="70">
        <v>4.4999999999999998E-2</v>
      </c>
    </row>
    <row r="4" spans="1:25" ht="17.25" customHeight="1" x14ac:dyDescent="0.25">
      <c r="A4" s="4">
        <v>41277</v>
      </c>
      <c r="B4" s="29" t="str">
        <f t="shared" si="0"/>
        <v>2013003</v>
      </c>
      <c r="C4" s="10">
        <v>2013003</v>
      </c>
      <c r="D4" s="10">
        <v>3</v>
      </c>
      <c r="E4" s="10">
        <v>3</v>
      </c>
      <c r="F4" s="30" t="str">
        <f t="shared" si="1"/>
        <v>DATA_3_2013</v>
      </c>
      <c r="G4" s="3">
        <v>0.26</v>
      </c>
      <c r="H4" s="18">
        <v>8.0000000000000002E-3</v>
      </c>
      <c r="I4" s="19">
        <f t="shared" si="2"/>
        <v>0.17971200000000004</v>
      </c>
      <c r="J4" s="33" t="e">
        <f t="shared" si="3"/>
        <v>#N/A</v>
      </c>
      <c r="K4" s="33" t="e">
        <f>VLOOKUP($A4,$P$3:$U$98,4,FALSE)*$G4*24*60*60/1000</f>
        <v>#N/A</v>
      </c>
      <c r="L4" s="33" t="e">
        <f t="shared" si="4"/>
        <v>#N/A</v>
      </c>
      <c r="M4" s="33" t="e">
        <f t="shared" si="5"/>
        <v>#N/A</v>
      </c>
      <c r="N4" s="33" t="e">
        <f t="shared" si="6"/>
        <v>#N/A</v>
      </c>
      <c r="O4" s="33"/>
      <c r="P4" s="69">
        <v>41649</v>
      </c>
      <c r="Q4" s="70">
        <v>1.5149999999999999</v>
      </c>
      <c r="R4" s="70">
        <v>0.13400000000000001</v>
      </c>
      <c r="S4" s="70">
        <v>0.22500000000000001</v>
      </c>
      <c r="T4" s="70">
        <v>1.415</v>
      </c>
      <c r="U4" s="70">
        <v>3.5000000000000003E-2</v>
      </c>
    </row>
    <row r="5" spans="1:25" ht="17.25" customHeight="1" x14ac:dyDescent="0.25">
      <c r="A5" s="4">
        <v>41278</v>
      </c>
      <c r="B5" s="29" t="str">
        <f t="shared" si="0"/>
        <v>2013004</v>
      </c>
      <c r="C5" s="10">
        <v>2013004</v>
      </c>
      <c r="D5" s="30">
        <v>4</v>
      </c>
      <c r="E5" s="30">
        <v>4</v>
      </c>
      <c r="F5" s="30" t="str">
        <f t="shared" si="1"/>
        <v>DATA_4_2013</v>
      </c>
      <c r="G5" s="3">
        <v>0.36399999999999999</v>
      </c>
      <c r="H5" s="18">
        <v>5.0000000000000001E-3</v>
      </c>
      <c r="I5" s="19">
        <f t="shared" si="2"/>
        <v>0.157248</v>
      </c>
      <c r="J5" s="33" t="e">
        <f t="shared" si="3"/>
        <v>#N/A</v>
      </c>
      <c r="K5" s="33" t="e">
        <f t="shared" ref="K3:K66" si="7">VLOOKUP($A5,$P$3:$U$98,4,FALSE)*$G5*24*60*60/1000</f>
        <v>#N/A</v>
      </c>
      <c r="L5" s="33" t="e">
        <f t="shared" si="4"/>
        <v>#N/A</v>
      </c>
      <c r="M5" s="33" t="e">
        <f t="shared" si="5"/>
        <v>#N/A</v>
      </c>
      <c r="N5" s="33" t="e">
        <f t="shared" si="6"/>
        <v>#N/A</v>
      </c>
      <c r="O5" s="33"/>
      <c r="P5" s="69">
        <v>41654</v>
      </c>
      <c r="Q5" s="71">
        <v>1.536</v>
      </c>
      <c r="R5" s="70">
        <v>0.1265</v>
      </c>
      <c r="S5" s="70">
        <v>0.19</v>
      </c>
      <c r="T5" s="70">
        <v>1.5499999999999998</v>
      </c>
      <c r="U5" s="70">
        <v>0.04</v>
      </c>
    </row>
    <row r="6" spans="1:25" ht="17.25" customHeight="1" x14ac:dyDescent="0.25">
      <c r="A6" s="4">
        <v>41279</v>
      </c>
      <c r="B6" s="29" t="str">
        <f t="shared" si="0"/>
        <v>2013005</v>
      </c>
      <c r="C6" s="10">
        <v>2013005</v>
      </c>
      <c r="D6" s="10">
        <v>5</v>
      </c>
      <c r="E6" s="10">
        <v>5</v>
      </c>
      <c r="F6" s="30" t="str">
        <f t="shared" si="1"/>
        <v>DATA_5_2013</v>
      </c>
      <c r="G6" s="3">
        <v>0.44</v>
      </c>
      <c r="H6" s="18">
        <v>7.0000000000000001E-3</v>
      </c>
      <c r="I6" s="19">
        <f t="shared" si="2"/>
        <v>0.26611200000000007</v>
      </c>
      <c r="J6" s="33" t="e">
        <f t="shared" si="3"/>
        <v>#N/A</v>
      </c>
      <c r="K6" s="33" t="e">
        <f t="shared" si="7"/>
        <v>#N/A</v>
      </c>
      <c r="L6" s="33" t="e">
        <f t="shared" si="4"/>
        <v>#N/A</v>
      </c>
      <c r="M6" s="33" t="e">
        <f t="shared" si="5"/>
        <v>#N/A</v>
      </c>
      <c r="N6" s="33" t="e">
        <f t="shared" si="6"/>
        <v>#N/A</v>
      </c>
      <c r="O6" s="33"/>
      <c r="P6" s="69">
        <v>41659</v>
      </c>
      <c r="Q6" s="70">
        <v>1.8340000000000001</v>
      </c>
      <c r="R6" s="70">
        <v>0.124</v>
      </c>
      <c r="S6" s="70">
        <v>0.19</v>
      </c>
      <c r="T6" s="70">
        <v>1.5499999999999998</v>
      </c>
      <c r="U6" s="70">
        <v>0.04</v>
      </c>
    </row>
    <row r="7" spans="1:25" ht="17.25" customHeight="1" x14ac:dyDescent="0.25">
      <c r="A7" s="4">
        <v>41280</v>
      </c>
      <c r="B7" s="29" t="str">
        <f t="shared" si="0"/>
        <v>2013006</v>
      </c>
      <c r="C7" s="10">
        <v>2013006</v>
      </c>
      <c r="D7" s="30">
        <v>6</v>
      </c>
      <c r="E7" s="30">
        <v>6</v>
      </c>
      <c r="F7" s="30" t="str">
        <f t="shared" si="1"/>
        <v>DATA_6_2013</v>
      </c>
      <c r="G7" s="3">
        <v>0.43099999999999999</v>
      </c>
      <c r="H7" s="18">
        <v>1.4E-2</v>
      </c>
      <c r="I7" s="19">
        <f t="shared" si="2"/>
        <v>0.52133759999999996</v>
      </c>
      <c r="J7" s="33" t="e">
        <f t="shared" si="3"/>
        <v>#N/A</v>
      </c>
      <c r="K7" s="33" t="e">
        <f t="shared" si="7"/>
        <v>#N/A</v>
      </c>
      <c r="L7" s="33" t="e">
        <f t="shared" si="4"/>
        <v>#N/A</v>
      </c>
      <c r="M7" s="33" t="e">
        <f t="shared" si="5"/>
        <v>#N/A</v>
      </c>
      <c r="N7" s="33" t="e">
        <f t="shared" si="6"/>
        <v>#N/A</v>
      </c>
      <c r="O7" s="33"/>
      <c r="P7" s="69">
        <v>41664</v>
      </c>
      <c r="Q7" s="70">
        <v>0.88500000000000001</v>
      </c>
      <c r="R7" s="70">
        <v>0.11600000000000001</v>
      </c>
      <c r="S7" s="70">
        <v>0.20500000000000002</v>
      </c>
      <c r="T7" s="70">
        <v>0.81499999999999995</v>
      </c>
      <c r="U7" s="70">
        <v>0.04</v>
      </c>
    </row>
    <row r="8" spans="1:25" ht="17.25" customHeight="1" x14ac:dyDescent="0.25">
      <c r="A8" s="4">
        <v>41281</v>
      </c>
      <c r="B8" s="29" t="str">
        <f t="shared" si="0"/>
        <v>2013007</v>
      </c>
      <c r="C8" s="10">
        <v>2013007</v>
      </c>
      <c r="D8" s="10">
        <v>7</v>
      </c>
      <c r="E8" s="10">
        <v>7</v>
      </c>
      <c r="F8" s="30" t="str">
        <f t="shared" si="1"/>
        <v>DATA_7_2013</v>
      </c>
      <c r="G8" s="3">
        <v>0.41499999999999998</v>
      </c>
      <c r="H8" s="18">
        <v>1.9E-2</v>
      </c>
      <c r="I8" s="19">
        <f t="shared" si="2"/>
        <v>0.68126399999999998</v>
      </c>
      <c r="J8" s="33" t="e">
        <f t="shared" si="3"/>
        <v>#N/A</v>
      </c>
      <c r="K8" s="33" t="e">
        <f t="shared" si="7"/>
        <v>#N/A</v>
      </c>
      <c r="L8" s="33" t="e">
        <f t="shared" si="4"/>
        <v>#N/A</v>
      </c>
      <c r="M8" s="33" t="e">
        <f t="shared" si="5"/>
        <v>#N/A</v>
      </c>
      <c r="N8" s="33" t="e">
        <f t="shared" si="6"/>
        <v>#N/A</v>
      </c>
      <c r="O8" s="33"/>
      <c r="P8" s="69">
        <v>41670</v>
      </c>
      <c r="Q8" s="71">
        <v>0.63700000000000001</v>
      </c>
      <c r="R8" s="70">
        <v>0.11899999999999999</v>
      </c>
      <c r="S8" s="70">
        <v>0.17499999999999999</v>
      </c>
      <c r="T8" s="70">
        <v>0.57999999999999996</v>
      </c>
      <c r="U8" s="70">
        <v>2.5000000000000001E-2</v>
      </c>
    </row>
    <row r="9" spans="1:25" ht="17.25" customHeight="1" x14ac:dyDescent="0.25">
      <c r="A9" s="4">
        <v>41282</v>
      </c>
      <c r="B9" s="29" t="str">
        <f t="shared" si="0"/>
        <v>2013008</v>
      </c>
      <c r="C9" s="10">
        <v>2013008</v>
      </c>
      <c r="D9" s="30">
        <v>8</v>
      </c>
      <c r="E9" s="30">
        <v>8</v>
      </c>
      <c r="F9" s="30" t="str">
        <f t="shared" si="1"/>
        <v>DATA_8_2013</v>
      </c>
      <c r="G9" s="3">
        <v>0.39900000000000002</v>
      </c>
      <c r="H9" s="18">
        <v>2.5000000000000001E-2</v>
      </c>
      <c r="I9" s="19">
        <f t="shared" si="2"/>
        <v>0.86184000000000016</v>
      </c>
      <c r="J9" s="33" t="e">
        <f t="shared" si="3"/>
        <v>#N/A</v>
      </c>
      <c r="K9" s="33" t="e">
        <f t="shared" si="7"/>
        <v>#N/A</v>
      </c>
      <c r="L9" s="33" t="e">
        <f t="shared" si="4"/>
        <v>#N/A</v>
      </c>
      <c r="M9" s="33" t="e">
        <f t="shared" si="5"/>
        <v>#N/A</v>
      </c>
      <c r="N9" s="33" t="e">
        <f t="shared" si="6"/>
        <v>#N/A</v>
      </c>
      <c r="O9" s="33"/>
      <c r="P9" s="69">
        <v>41675</v>
      </c>
      <c r="Q9" s="70">
        <v>0.627</v>
      </c>
      <c r="R9" s="70">
        <v>0.13950000000000001</v>
      </c>
      <c r="S9" s="70">
        <v>0.29500000000000004</v>
      </c>
      <c r="T9" s="70">
        <v>0.44999999999999996</v>
      </c>
      <c r="U9" s="70">
        <v>0.03</v>
      </c>
    </row>
    <row r="10" spans="1:25" ht="17.25" customHeight="1" x14ac:dyDescent="0.25">
      <c r="A10" s="4">
        <v>41283</v>
      </c>
      <c r="B10" s="29" t="str">
        <f t="shared" si="0"/>
        <v>2013009</v>
      </c>
      <c r="C10" s="10">
        <v>2013009</v>
      </c>
      <c r="D10" s="10">
        <v>9</v>
      </c>
      <c r="E10" s="10">
        <v>9</v>
      </c>
      <c r="F10" s="30" t="str">
        <f t="shared" si="1"/>
        <v>DATA_9_2013</v>
      </c>
      <c r="G10" s="3">
        <v>0.38300000000000001</v>
      </c>
      <c r="H10" s="18">
        <v>3.1E-2</v>
      </c>
      <c r="I10" s="19">
        <f t="shared" si="2"/>
        <v>1.0258271999999999</v>
      </c>
      <c r="J10" s="33" t="e">
        <f t="shared" si="3"/>
        <v>#N/A</v>
      </c>
      <c r="K10" s="33" t="e">
        <f t="shared" si="7"/>
        <v>#N/A</v>
      </c>
      <c r="L10" s="33" t="e">
        <f t="shared" si="4"/>
        <v>#N/A</v>
      </c>
      <c r="M10" s="33" t="e">
        <f t="shared" si="5"/>
        <v>#N/A</v>
      </c>
      <c r="N10" s="33" t="e">
        <f t="shared" si="6"/>
        <v>#N/A</v>
      </c>
      <c r="O10" s="33"/>
      <c r="P10" s="69">
        <v>41680</v>
      </c>
      <c r="Q10" s="70">
        <v>3.4569999999999999</v>
      </c>
      <c r="R10" s="70">
        <v>0.13500000000000001</v>
      </c>
      <c r="S10" s="70">
        <v>0.22500000000000001</v>
      </c>
      <c r="T10" s="70">
        <v>3.2349999999999999</v>
      </c>
      <c r="U10" s="70">
        <v>0.03</v>
      </c>
    </row>
    <row r="11" spans="1:25" ht="17.25" customHeight="1" x14ac:dyDescent="0.25">
      <c r="A11" s="4">
        <v>41284</v>
      </c>
      <c r="B11" s="29" t="str">
        <f t="shared" si="0"/>
        <v>2013010</v>
      </c>
      <c r="C11" s="10">
        <v>2013010</v>
      </c>
      <c r="D11" s="30">
        <v>10</v>
      </c>
      <c r="E11" s="30">
        <v>10</v>
      </c>
      <c r="F11" s="30" t="str">
        <f t="shared" si="1"/>
        <v>DATA_10_2013</v>
      </c>
      <c r="G11" s="3">
        <v>0.37</v>
      </c>
      <c r="H11" s="20">
        <v>3.7999999999999999E-2</v>
      </c>
      <c r="I11" s="19">
        <f t="shared" si="2"/>
        <v>1.2147839999999999</v>
      </c>
      <c r="J11" s="33" t="e">
        <f t="shared" si="3"/>
        <v>#N/A</v>
      </c>
      <c r="K11" s="33" t="e">
        <f t="shared" si="7"/>
        <v>#N/A</v>
      </c>
      <c r="L11" s="33" t="e">
        <f t="shared" si="4"/>
        <v>#N/A</v>
      </c>
      <c r="M11" s="33" t="e">
        <f t="shared" si="5"/>
        <v>#N/A</v>
      </c>
      <c r="N11" s="33" t="e">
        <f t="shared" si="6"/>
        <v>#N/A</v>
      </c>
      <c r="O11" s="33"/>
      <c r="P11" s="69">
        <v>41685</v>
      </c>
      <c r="Q11" s="71">
        <v>4.7639999999999993</v>
      </c>
      <c r="R11" s="70">
        <v>0.155</v>
      </c>
      <c r="S11" s="70">
        <v>0.20500000000000002</v>
      </c>
      <c r="T11" s="70">
        <v>4.6399999999999997</v>
      </c>
      <c r="U11" s="70">
        <v>0.03</v>
      </c>
    </row>
    <row r="12" spans="1:25" ht="17.25" customHeight="1" x14ac:dyDescent="0.25">
      <c r="A12" s="4">
        <v>41285</v>
      </c>
      <c r="B12" s="29" t="str">
        <f t="shared" si="0"/>
        <v>2013011</v>
      </c>
      <c r="C12" s="10">
        <v>2013011</v>
      </c>
      <c r="D12" s="10">
        <v>11</v>
      </c>
      <c r="E12" s="10">
        <v>11</v>
      </c>
      <c r="F12" s="30" t="str">
        <f t="shared" si="1"/>
        <v>DATA_11_2013</v>
      </c>
      <c r="G12" s="3">
        <v>0.36799999999999999</v>
      </c>
      <c r="H12" s="18">
        <v>3.3000000000000002E-2</v>
      </c>
      <c r="I12" s="19">
        <f t="shared" si="2"/>
        <v>1.0492415999999998</v>
      </c>
      <c r="J12" s="33" t="e">
        <f t="shared" si="3"/>
        <v>#N/A</v>
      </c>
      <c r="K12" s="33" t="e">
        <f t="shared" si="7"/>
        <v>#N/A</v>
      </c>
      <c r="L12" s="33" t="e">
        <f t="shared" si="4"/>
        <v>#N/A</v>
      </c>
      <c r="M12" s="33" t="e">
        <f t="shared" si="5"/>
        <v>#N/A</v>
      </c>
      <c r="N12" s="33" t="e">
        <f t="shared" si="6"/>
        <v>#N/A</v>
      </c>
      <c r="O12" s="33"/>
      <c r="P12" s="69">
        <v>41690</v>
      </c>
      <c r="Q12" s="71">
        <v>6.0430000000000001</v>
      </c>
      <c r="R12" s="70">
        <v>0.128</v>
      </c>
      <c r="S12" s="70">
        <v>0.26500000000000001</v>
      </c>
      <c r="T12" s="70">
        <v>6.11</v>
      </c>
      <c r="U12" s="70">
        <v>0.03</v>
      </c>
    </row>
    <row r="13" spans="1:25" ht="17.25" customHeight="1" x14ac:dyDescent="0.25">
      <c r="A13" s="4">
        <v>41286</v>
      </c>
      <c r="B13" s="29" t="str">
        <f t="shared" si="0"/>
        <v>2013012</v>
      </c>
      <c r="C13" s="10">
        <v>2013012</v>
      </c>
      <c r="D13" s="30">
        <v>12</v>
      </c>
      <c r="E13" s="30">
        <v>12</v>
      </c>
      <c r="F13" s="30" t="str">
        <f t="shared" si="1"/>
        <v>DATA_12_2013</v>
      </c>
      <c r="G13" s="3">
        <v>0.36599999999999999</v>
      </c>
      <c r="H13" s="18">
        <v>2.7E-2</v>
      </c>
      <c r="I13" s="19">
        <f t="shared" si="2"/>
        <v>0.85380480000000003</v>
      </c>
      <c r="J13" s="33" t="e">
        <f t="shared" si="3"/>
        <v>#N/A</v>
      </c>
      <c r="K13" s="33" t="e">
        <f t="shared" si="7"/>
        <v>#N/A</v>
      </c>
      <c r="L13" s="33" t="e">
        <f t="shared" si="4"/>
        <v>#N/A</v>
      </c>
      <c r="M13" s="33" t="e">
        <f t="shared" si="5"/>
        <v>#N/A</v>
      </c>
      <c r="N13" s="33" t="e">
        <f t="shared" si="6"/>
        <v>#N/A</v>
      </c>
      <c r="O13" s="33"/>
      <c r="P13" s="69">
        <v>41695</v>
      </c>
      <c r="Q13" s="71">
        <v>4.1244999999999994</v>
      </c>
      <c r="R13" s="70">
        <v>0.1535</v>
      </c>
      <c r="S13" s="70">
        <v>0.15000000000000002</v>
      </c>
      <c r="T13" s="70">
        <v>4.26</v>
      </c>
      <c r="U13" s="70">
        <v>0.03</v>
      </c>
    </row>
    <row r="14" spans="1:25" ht="17.25" customHeight="1" x14ac:dyDescent="0.25">
      <c r="A14" s="4">
        <v>41287</v>
      </c>
      <c r="B14" s="29" t="str">
        <f t="shared" si="0"/>
        <v>2013013</v>
      </c>
      <c r="C14" s="10">
        <v>2013013</v>
      </c>
      <c r="D14" s="10">
        <v>13</v>
      </c>
      <c r="E14" s="10">
        <v>13</v>
      </c>
      <c r="F14" s="30" t="str">
        <f t="shared" si="1"/>
        <v>DATA_13_2013</v>
      </c>
      <c r="G14" s="3">
        <v>0.36399999999999999</v>
      </c>
      <c r="H14" s="18">
        <v>2.1999999999999999E-2</v>
      </c>
      <c r="I14" s="19">
        <f t="shared" si="2"/>
        <v>0.69189119999999993</v>
      </c>
      <c r="J14" s="33" t="e">
        <f t="shared" si="3"/>
        <v>#N/A</v>
      </c>
      <c r="K14" s="33" t="e">
        <f t="shared" si="7"/>
        <v>#N/A</v>
      </c>
      <c r="L14" s="33" t="e">
        <f t="shared" si="4"/>
        <v>#N/A</v>
      </c>
      <c r="M14" s="33" t="e">
        <f t="shared" si="5"/>
        <v>#N/A</v>
      </c>
      <c r="N14" s="33" t="e">
        <f t="shared" si="6"/>
        <v>#N/A</v>
      </c>
      <c r="O14" s="33"/>
      <c r="P14" s="69">
        <v>41698</v>
      </c>
      <c r="Q14" s="71">
        <v>4.5</v>
      </c>
      <c r="R14" s="70">
        <v>0.13450000000000001</v>
      </c>
      <c r="S14" s="70">
        <v>0.22999999999999998</v>
      </c>
      <c r="T14" s="70">
        <v>4.26</v>
      </c>
      <c r="U14" s="70">
        <v>3.5000000000000003E-2</v>
      </c>
    </row>
    <row r="15" spans="1:25" ht="17.25" customHeight="1" x14ac:dyDescent="0.25">
      <c r="A15" s="4">
        <v>41288</v>
      </c>
      <c r="B15" s="29" t="str">
        <f t="shared" si="0"/>
        <v>2013014</v>
      </c>
      <c r="C15" s="10">
        <v>2013014</v>
      </c>
      <c r="D15" s="30">
        <v>14</v>
      </c>
      <c r="E15" s="30">
        <v>14</v>
      </c>
      <c r="F15" s="30" t="str">
        <f t="shared" si="1"/>
        <v>DATA_14_2013</v>
      </c>
      <c r="G15" s="3">
        <v>0.36199999999999999</v>
      </c>
      <c r="H15" s="18">
        <v>1.9E-2</v>
      </c>
      <c r="I15" s="19">
        <f t="shared" si="2"/>
        <v>0.59425919999999999</v>
      </c>
      <c r="J15" s="33" t="e">
        <f t="shared" si="3"/>
        <v>#N/A</v>
      </c>
      <c r="K15" s="33" t="e">
        <f t="shared" si="7"/>
        <v>#N/A</v>
      </c>
      <c r="L15" s="33" t="e">
        <f t="shared" si="4"/>
        <v>#N/A</v>
      </c>
      <c r="M15" s="33" t="e">
        <f t="shared" si="5"/>
        <v>#N/A</v>
      </c>
      <c r="N15" s="33" t="e">
        <f t="shared" si="6"/>
        <v>#N/A</v>
      </c>
      <c r="O15" s="33"/>
      <c r="P15" s="69">
        <v>41703</v>
      </c>
      <c r="Q15" s="71">
        <v>4.3064999999999998</v>
      </c>
      <c r="R15" s="70">
        <v>0.15000000000000002</v>
      </c>
      <c r="S15" s="70">
        <v>0.16</v>
      </c>
      <c r="T15" s="70">
        <v>4.3499999999999996</v>
      </c>
      <c r="U15" s="70">
        <v>0.03</v>
      </c>
    </row>
    <row r="16" spans="1:25" ht="17.25" customHeight="1" x14ac:dyDescent="0.25">
      <c r="A16" s="4">
        <v>41289</v>
      </c>
      <c r="B16" s="29" t="str">
        <f t="shared" si="0"/>
        <v>2013015</v>
      </c>
      <c r="C16" s="10">
        <v>2013015</v>
      </c>
      <c r="D16" s="10">
        <v>15</v>
      </c>
      <c r="E16" s="10">
        <v>15</v>
      </c>
      <c r="F16" s="30" t="str">
        <f t="shared" si="1"/>
        <v>DATA_15_2013</v>
      </c>
      <c r="G16" s="3">
        <v>0.35799999999999998</v>
      </c>
      <c r="H16" s="18">
        <v>1.7000000000000001E-2</v>
      </c>
      <c r="I16" s="19">
        <f t="shared" si="2"/>
        <v>0.52583040000000003</v>
      </c>
      <c r="J16" s="33" t="e">
        <f t="shared" si="3"/>
        <v>#N/A</v>
      </c>
      <c r="K16" s="33" t="e">
        <f t="shared" si="7"/>
        <v>#N/A</v>
      </c>
      <c r="L16" s="33" t="e">
        <f t="shared" si="4"/>
        <v>#N/A</v>
      </c>
      <c r="M16" s="33" t="e">
        <f t="shared" si="5"/>
        <v>#N/A</v>
      </c>
      <c r="N16" s="33" t="e">
        <f t="shared" si="6"/>
        <v>#N/A</v>
      </c>
      <c r="O16" s="33"/>
      <c r="P16" s="69">
        <v>41708</v>
      </c>
      <c r="Q16" s="71">
        <v>3.6745000000000001</v>
      </c>
      <c r="R16" s="70">
        <v>0.14949999999999999</v>
      </c>
      <c r="S16" s="70">
        <v>0.18</v>
      </c>
      <c r="T16" s="70">
        <v>3.6250000000000004</v>
      </c>
      <c r="U16" s="70">
        <v>0.03</v>
      </c>
    </row>
    <row r="17" spans="1:21" ht="17.25" customHeight="1" x14ac:dyDescent="0.25">
      <c r="A17" s="4">
        <v>41290</v>
      </c>
      <c r="B17" s="29" t="str">
        <f t="shared" si="0"/>
        <v>2013016</v>
      </c>
      <c r="C17" s="10">
        <v>2013016</v>
      </c>
      <c r="D17" s="30">
        <v>16</v>
      </c>
      <c r="E17" s="30">
        <v>16</v>
      </c>
      <c r="F17" s="30" t="str">
        <f t="shared" si="1"/>
        <v>DATA_16_2013</v>
      </c>
      <c r="G17" s="3">
        <v>0.34799999999999998</v>
      </c>
      <c r="H17" s="18">
        <v>1.7000000000000001E-2</v>
      </c>
      <c r="I17" s="19">
        <f t="shared" si="2"/>
        <v>0.5111424</v>
      </c>
      <c r="J17" s="33" t="e">
        <f t="shared" si="3"/>
        <v>#N/A</v>
      </c>
      <c r="K17" s="33" t="e">
        <f t="shared" si="7"/>
        <v>#N/A</v>
      </c>
      <c r="L17" s="33" t="e">
        <f t="shared" si="4"/>
        <v>#N/A</v>
      </c>
      <c r="M17" s="33" t="e">
        <f t="shared" si="5"/>
        <v>#N/A</v>
      </c>
      <c r="N17" s="33" t="e">
        <f t="shared" si="6"/>
        <v>#N/A</v>
      </c>
      <c r="O17" s="33"/>
      <c r="P17" s="69">
        <v>41713</v>
      </c>
      <c r="Q17" s="71">
        <v>3.1065</v>
      </c>
      <c r="R17" s="70">
        <v>0.13800000000000001</v>
      </c>
      <c r="S17" s="70">
        <v>0.16</v>
      </c>
      <c r="T17" s="70">
        <v>3.125</v>
      </c>
      <c r="U17" s="70">
        <v>3.5000000000000003E-2</v>
      </c>
    </row>
    <row r="18" spans="1:21" ht="17.25" customHeight="1" x14ac:dyDescent="0.25">
      <c r="A18" s="4">
        <v>41291</v>
      </c>
      <c r="B18" s="29" t="str">
        <f t="shared" si="0"/>
        <v>2013017</v>
      </c>
      <c r="C18" s="10">
        <v>2013017</v>
      </c>
      <c r="D18" s="10">
        <v>17</v>
      </c>
      <c r="E18" s="10">
        <v>17</v>
      </c>
      <c r="F18" s="30" t="str">
        <f t="shared" si="1"/>
        <v>DATA_17_2013</v>
      </c>
      <c r="G18" s="3">
        <v>0.33800000000000002</v>
      </c>
      <c r="H18" s="18">
        <v>1.4999999999999999E-2</v>
      </c>
      <c r="I18" s="19">
        <f t="shared" si="2"/>
        <v>0.43804799999999999</v>
      </c>
      <c r="J18" s="33" t="e">
        <f t="shared" si="3"/>
        <v>#N/A</v>
      </c>
      <c r="K18" s="33" t="e">
        <f t="shared" si="7"/>
        <v>#N/A</v>
      </c>
      <c r="L18" s="33" t="e">
        <f t="shared" si="4"/>
        <v>#N/A</v>
      </c>
      <c r="M18" s="33" t="e">
        <f t="shared" si="5"/>
        <v>#N/A</v>
      </c>
      <c r="N18" s="33" t="e">
        <f t="shared" si="6"/>
        <v>#N/A</v>
      </c>
      <c r="O18" s="33"/>
      <c r="P18" s="69">
        <v>41718</v>
      </c>
      <c r="Q18" s="71">
        <v>2.4065000000000003</v>
      </c>
      <c r="R18" s="70">
        <v>0.14550000000000002</v>
      </c>
      <c r="S18" s="70">
        <v>0.18</v>
      </c>
      <c r="T18" s="70">
        <v>2.3149999999999999</v>
      </c>
      <c r="U18" s="70">
        <v>0.03</v>
      </c>
    </row>
    <row r="19" spans="1:21" ht="17.25" customHeight="1" x14ac:dyDescent="0.25">
      <c r="A19" s="4">
        <v>41292</v>
      </c>
      <c r="B19" s="29" t="str">
        <f t="shared" si="0"/>
        <v>2013018</v>
      </c>
      <c r="C19" s="10">
        <v>2013018</v>
      </c>
      <c r="D19" s="30">
        <v>18</v>
      </c>
      <c r="E19" s="30">
        <v>18</v>
      </c>
      <c r="F19" s="30" t="str">
        <f t="shared" si="1"/>
        <v>DATA_18_2013</v>
      </c>
      <c r="G19" s="3">
        <v>0.32800000000000001</v>
      </c>
      <c r="H19" s="18">
        <v>1.2E-2</v>
      </c>
      <c r="I19" s="19">
        <f t="shared" si="2"/>
        <v>0.34007039999999999</v>
      </c>
      <c r="J19" s="33" t="e">
        <f t="shared" si="3"/>
        <v>#N/A</v>
      </c>
      <c r="K19" s="33" t="e">
        <f t="shared" si="7"/>
        <v>#N/A</v>
      </c>
      <c r="L19" s="33" t="e">
        <f t="shared" si="4"/>
        <v>#N/A</v>
      </c>
      <c r="M19" s="33" t="e">
        <f t="shared" si="5"/>
        <v>#N/A</v>
      </c>
      <c r="N19" s="33" t="e">
        <f t="shared" si="6"/>
        <v>#N/A</v>
      </c>
      <c r="O19" s="33"/>
      <c r="P19" s="69">
        <v>41723</v>
      </c>
      <c r="Q19" s="71">
        <v>1.8744999999999998</v>
      </c>
      <c r="R19" s="70">
        <v>0.13250000000000001</v>
      </c>
      <c r="S19" s="70">
        <v>0.18</v>
      </c>
      <c r="T19" s="70">
        <v>1.875</v>
      </c>
      <c r="U19" s="70">
        <v>3.5000000000000003E-2</v>
      </c>
    </row>
    <row r="20" spans="1:21" ht="17.25" customHeight="1" x14ac:dyDescent="0.25">
      <c r="A20" s="4">
        <v>41293</v>
      </c>
      <c r="B20" s="29" t="str">
        <f t="shared" si="0"/>
        <v>2013019</v>
      </c>
      <c r="C20" s="10">
        <v>2013019</v>
      </c>
      <c r="D20" s="10">
        <v>19</v>
      </c>
      <c r="E20" s="10">
        <v>19</v>
      </c>
      <c r="F20" s="30" t="str">
        <f t="shared" si="1"/>
        <v>DATA_19_2013</v>
      </c>
      <c r="G20" s="3">
        <v>0.318</v>
      </c>
      <c r="H20" s="18">
        <v>1.2999999999999999E-2</v>
      </c>
      <c r="I20" s="19">
        <f t="shared" si="2"/>
        <v>0.35717759999999998</v>
      </c>
      <c r="J20" s="33" t="e">
        <f t="shared" si="3"/>
        <v>#N/A</v>
      </c>
      <c r="K20" s="33" t="e">
        <f t="shared" si="7"/>
        <v>#N/A</v>
      </c>
      <c r="L20" s="33" t="e">
        <f t="shared" si="4"/>
        <v>#N/A</v>
      </c>
      <c r="M20" s="33" t="e">
        <f t="shared" si="5"/>
        <v>#N/A</v>
      </c>
      <c r="N20" s="33" t="e">
        <f t="shared" si="6"/>
        <v>#N/A</v>
      </c>
      <c r="O20" s="33"/>
      <c r="P20" s="69">
        <v>41729</v>
      </c>
      <c r="Q20" s="71">
        <v>4.0510000000000002</v>
      </c>
      <c r="R20" s="70">
        <v>0.13500000000000001</v>
      </c>
      <c r="S20" s="70">
        <v>0.16499999999999998</v>
      </c>
      <c r="T20" s="70">
        <v>4.0599999999999996</v>
      </c>
      <c r="U20" s="70">
        <v>0.03</v>
      </c>
    </row>
    <row r="21" spans="1:21" ht="17.25" customHeight="1" x14ac:dyDescent="0.25">
      <c r="A21" s="4">
        <v>41294</v>
      </c>
      <c r="B21" s="29" t="str">
        <f t="shared" si="0"/>
        <v>2013020</v>
      </c>
      <c r="C21" s="10">
        <v>2013020</v>
      </c>
      <c r="D21" s="30">
        <v>20</v>
      </c>
      <c r="E21" s="30">
        <v>20</v>
      </c>
      <c r="F21" s="30" t="str">
        <f t="shared" si="1"/>
        <v>DATA_20_2013</v>
      </c>
      <c r="G21" s="3">
        <v>0.29699999999999999</v>
      </c>
      <c r="H21" s="20">
        <v>1.2999999999999999E-2</v>
      </c>
      <c r="I21" s="19">
        <f t="shared" si="2"/>
        <v>0.33359040000000001</v>
      </c>
      <c r="J21" s="33" t="e">
        <f t="shared" si="3"/>
        <v>#N/A</v>
      </c>
      <c r="K21" s="33" t="e">
        <f t="shared" si="7"/>
        <v>#N/A</v>
      </c>
      <c r="L21" s="33" t="e">
        <f t="shared" si="4"/>
        <v>#N/A</v>
      </c>
      <c r="M21" s="33" t="e">
        <f t="shared" si="5"/>
        <v>#N/A</v>
      </c>
      <c r="N21" s="33" t="e">
        <f t="shared" si="6"/>
        <v>#N/A</v>
      </c>
      <c r="O21" s="33"/>
      <c r="P21" s="69">
        <v>41734</v>
      </c>
      <c r="Q21" s="71">
        <v>2.5625</v>
      </c>
      <c r="R21" s="70">
        <v>0.1265</v>
      </c>
      <c r="S21" s="70">
        <v>0.16499999999999998</v>
      </c>
      <c r="T21" s="70">
        <v>2.63</v>
      </c>
      <c r="U21" s="70">
        <v>4.4999999999999998E-2</v>
      </c>
    </row>
    <row r="22" spans="1:21" ht="17.25" customHeight="1" x14ac:dyDescent="0.25">
      <c r="A22" s="4">
        <v>41295</v>
      </c>
      <c r="B22" s="29" t="str">
        <f t="shared" si="0"/>
        <v>2013021</v>
      </c>
      <c r="C22" s="10">
        <v>2013021</v>
      </c>
      <c r="D22" s="10">
        <v>21</v>
      </c>
      <c r="E22" s="10">
        <v>21</v>
      </c>
      <c r="F22" s="30" t="str">
        <f t="shared" si="1"/>
        <v>DATA_21_2013</v>
      </c>
      <c r="G22" s="3">
        <v>0.23799999999999999</v>
      </c>
      <c r="H22" s="18">
        <v>8.0000000000000002E-3</v>
      </c>
      <c r="I22" s="19">
        <f t="shared" si="2"/>
        <v>0.1645056</v>
      </c>
      <c r="J22" s="33" t="e">
        <f t="shared" si="3"/>
        <v>#N/A</v>
      </c>
      <c r="K22" s="33" t="e">
        <f t="shared" si="7"/>
        <v>#N/A</v>
      </c>
      <c r="L22" s="33" t="e">
        <f t="shared" si="4"/>
        <v>#N/A</v>
      </c>
      <c r="M22" s="33" t="e">
        <f t="shared" si="5"/>
        <v>#N/A</v>
      </c>
      <c r="N22" s="33" t="e">
        <f t="shared" si="6"/>
        <v>#N/A</v>
      </c>
      <c r="O22" s="33"/>
      <c r="P22" s="69">
        <v>41739</v>
      </c>
      <c r="Q22" s="70">
        <v>1.5760000000000001</v>
      </c>
      <c r="R22" s="70">
        <v>0.13900000000000001</v>
      </c>
      <c r="S22" s="70">
        <v>0.2</v>
      </c>
      <c r="T22" s="70">
        <v>1.68</v>
      </c>
      <c r="U22" s="70">
        <v>0.03</v>
      </c>
    </row>
    <row r="23" spans="1:21" ht="17.25" customHeight="1" x14ac:dyDescent="0.25">
      <c r="A23" s="4">
        <v>41296</v>
      </c>
      <c r="B23" s="29" t="str">
        <f t="shared" si="0"/>
        <v>2013022</v>
      </c>
      <c r="C23" s="10">
        <v>2013022</v>
      </c>
      <c r="D23" s="30">
        <v>22</v>
      </c>
      <c r="E23" s="30">
        <v>22</v>
      </c>
      <c r="F23" s="30" t="str">
        <f t="shared" si="1"/>
        <v>DATA_22_2013</v>
      </c>
      <c r="G23" s="3">
        <v>0.17599999999999999</v>
      </c>
      <c r="H23" s="18">
        <v>1.0999999999999999E-2</v>
      </c>
      <c r="I23" s="19">
        <f t="shared" si="2"/>
        <v>0.16727039999999996</v>
      </c>
      <c r="J23" s="33" t="e">
        <f t="shared" si="3"/>
        <v>#N/A</v>
      </c>
      <c r="K23" s="33" t="e">
        <f t="shared" si="7"/>
        <v>#N/A</v>
      </c>
      <c r="L23" s="33" t="e">
        <f t="shared" si="4"/>
        <v>#N/A</v>
      </c>
      <c r="M23" s="33" t="e">
        <f t="shared" si="5"/>
        <v>#N/A</v>
      </c>
      <c r="N23" s="33" t="e">
        <f t="shared" si="6"/>
        <v>#N/A</v>
      </c>
      <c r="O23" s="33"/>
      <c r="P23" s="69">
        <v>41742</v>
      </c>
      <c r="Q23" s="71">
        <v>3.7824999999999998</v>
      </c>
      <c r="R23" s="70">
        <v>0.14800000000000002</v>
      </c>
      <c r="S23" s="70">
        <v>0.21500000000000002</v>
      </c>
      <c r="T23" s="70">
        <v>3.355</v>
      </c>
      <c r="U23" s="70">
        <v>0.03</v>
      </c>
    </row>
    <row r="24" spans="1:21" ht="17.25" customHeight="1" x14ac:dyDescent="0.25">
      <c r="A24" s="4">
        <v>41297</v>
      </c>
      <c r="B24" s="29" t="str">
        <f t="shared" si="0"/>
        <v>2013023</v>
      </c>
      <c r="C24" s="10">
        <v>2013023</v>
      </c>
      <c r="D24" s="10">
        <v>23</v>
      </c>
      <c r="E24" s="10">
        <v>23</v>
      </c>
      <c r="F24" s="30" t="str">
        <f t="shared" si="1"/>
        <v>DATA_23_2013</v>
      </c>
      <c r="G24" s="3">
        <v>0.114</v>
      </c>
      <c r="H24" s="21">
        <v>8.0000000000000002E-3</v>
      </c>
      <c r="I24" s="19">
        <f t="shared" si="2"/>
        <v>7.87968E-2</v>
      </c>
      <c r="J24" s="33" t="e">
        <f t="shared" si="3"/>
        <v>#N/A</v>
      </c>
      <c r="K24" s="33" t="e">
        <f t="shared" si="7"/>
        <v>#N/A</v>
      </c>
      <c r="L24" s="33" t="e">
        <f t="shared" si="4"/>
        <v>#N/A</v>
      </c>
      <c r="M24" s="33" t="e">
        <f t="shared" si="5"/>
        <v>#N/A</v>
      </c>
      <c r="N24" s="33" t="e">
        <f t="shared" si="6"/>
        <v>#N/A</v>
      </c>
      <c r="O24" s="33"/>
      <c r="P24" s="69">
        <v>41744</v>
      </c>
      <c r="Q24" s="71">
        <v>3.1135000000000002</v>
      </c>
      <c r="R24" s="70">
        <v>0.13500000000000001</v>
      </c>
      <c r="S24" s="70">
        <v>0.2</v>
      </c>
      <c r="T24" s="70">
        <v>2.8149999999999999</v>
      </c>
      <c r="U24" s="70">
        <v>0.03</v>
      </c>
    </row>
    <row r="25" spans="1:21" ht="17.25" customHeight="1" x14ac:dyDescent="0.25">
      <c r="A25" s="4">
        <v>41298</v>
      </c>
      <c r="B25" s="29" t="str">
        <f t="shared" si="0"/>
        <v>2013024</v>
      </c>
      <c r="C25" s="10">
        <v>2013024</v>
      </c>
      <c r="D25" s="30">
        <v>24</v>
      </c>
      <c r="E25" s="30">
        <v>24</v>
      </c>
      <c r="F25" s="30" t="str">
        <f t="shared" si="1"/>
        <v>DATA_24_2013</v>
      </c>
      <c r="G25" s="3">
        <v>5.1999999999999998E-2</v>
      </c>
      <c r="H25" s="21">
        <v>5.0000000000000001E-3</v>
      </c>
      <c r="I25" s="19">
        <f t="shared" si="2"/>
        <v>2.2463999999999998E-2</v>
      </c>
      <c r="J25" s="33" t="e">
        <f t="shared" si="3"/>
        <v>#N/A</v>
      </c>
      <c r="K25" s="33" t="e">
        <f t="shared" si="7"/>
        <v>#N/A</v>
      </c>
      <c r="L25" s="33" t="e">
        <f t="shared" si="4"/>
        <v>#N/A</v>
      </c>
      <c r="M25" s="33" t="e">
        <f t="shared" si="5"/>
        <v>#N/A</v>
      </c>
      <c r="N25" s="33" t="e">
        <f t="shared" si="6"/>
        <v>#N/A</v>
      </c>
      <c r="O25" s="33"/>
      <c r="P25" s="69">
        <v>41746</v>
      </c>
      <c r="Q25" s="71">
        <v>3.1475</v>
      </c>
      <c r="R25" s="70">
        <v>0.14750000000000002</v>
      </c>
      <c r="S25" s="70">
        <v>0.27500000000000002</v>
      </c>
      <c r="T25" s="70">
        <v>2.62</v>
      </c>
      <c r="U25" s="70">
        <v>0.03</v>
      </c>
    </row>
    <row r="26" spans="1:21" ht="17.25" customHeight="1" x14ac:dyDescent="0.25">
      <c r="A26" s="4">
        <v>41299</v>
      </c>
      <c r="B26" s="29" t="str">
        <f t="shared" si="0"/>
        <v>2013025</v>
      </c>
      <c r="C26" s="10">
        <v>2013025</v>
      </c>
      <c r="D26" s="10">
        <v>25</v>
      </c>
      <c r="E26" s="10">
        <v>25</v>
      </c>
      <c r="F26" s="30" t="str">
        <f t="shared" si="1"/>
        <v>DATA_25_2013</v>
      </c>
      <c r="G26" s="3">
        <v>8.9999999999999993E-3</v>
      </c>
      <c r="H26" s="21">
        <v>2E-3</v>
      </c>
      <c r="I26" s="19">
        <f t="shared" si="2"/>
        <v>1.5551999999999999E-3</v>
      </c>
      <c r="J26" s="33" t="e">
        <f t="shared" si="3"/>
        <v>#N/A</v>
      </c>
      <c r="K26" s="33" t="e">
        <f t="shared" si="7"/>
        <v>#N/A</v>
      </c>
      <c r="L26" s="33" t="e">
        <f t="shared" si="4"/>
        <v>#N/A</v>
      </c>
      <c r="M26" s="33" t="e">
        <f t="shared" si="5"/>
        <v>#N/A</v>
      </c>
      <c r="N26" s="33" t="e">
        <f t="shared" si="6"/>
        <v>#N/A</v>
      </c>
      <c r="O26" s="33"/>
      <c r="P26" s="69">
        <v>41748</v>
      </c>
      <c r="Q26" s="71">
        <v>3.0314999999999999</v>
      </c>
      <c r="R26" s="70">
        <v>0.1545</v>
      </c>
      <c r="S26" s="70">
        <v>0.35</v>
      </c>
      <c r="T26" s="70">
        <v>2.39</v>
      </c>
      <c r="U26" s="70">
        <v>4.4999999999999998E-2</v>
      </c>
    </row>
    <row r="27" spans="1:21" ht="17.25" customHeight="1" x14ac:dyDescent="0.25">
      <c r="A27" s="4">
        <v>41300</v>
      </c>
      <c r="B27" s="29" t="str">
        <f t="shared" si="0"/>
        <v>2013026</v>
      </c>
      <c r="C27" s="10">
        <v>2013026</v>
      </c>
      <c r="D27" s="30">
        <v>26</v>
      </c>
      <c r="E27" s="30">
        <v>26</v>
      </c>
      <c r="F27" s="30" t="str">
        <f t="shared" si="1"/>
        <v>DATA_26_2013</v>
      </c>
      <c r="G27" s="3">
        <v>0.03</v>
      </c>
      <c r="H27" s="21">
        <v>0.01</v>
      </c>
      <c r="I27" s="19">
        <f t="shared" si="2"/>
        <v>2.5919999999999999E-2</v>
      </c>
      <c r="J27" s="33" t="e">
        <f t="shared" si="3"/>
        <v>#N/A</v>
      </c>
      <c r="K27" s="33" t="e">
        <f t="shared" si="7"/>
        <v>#N/A</v>
      </c>
      <c r="L27" s="33" t="e">
        <f t="shared" si="4"/>
        <v>#N/A</v>
      </c>
      <c r="M27" s="33" t="e">
        <f t="shared" si="5"/>
        <v>#N/A</v>
      </c>
      <c r="N27" s="33" t="e">
        <f t="shared" si="6"/>
        <v>#N/A</v>
      </c>
      <c r="O27" s="33"/>
      <c r="P27" s="69">
        <v>41749</v>
      </c>
      <c r="Q27" s="71">
        <v>3.7669999999999999</v>
      </c>
      <c r="R27" s="70">
        <v>0.1285</v>
      </c>
      <c r="S27" s="70">
        <v>0.26</v>
      </c>
      <c r="T27" s="70">
        <v>3.2350000000000003</v>
      </c>
      <c r="U27" s="70">
        <v>0.03</v>
      </c>
    </row>
    <row r="28" spans="1:21" ht="17.25" customHeight="1" x14ac:dyDescent="0.25">
      <c r="A28" s="4">
        <v>41301</v>
      </c>
      <c r="B28" s="29" t="str">
        <f t="shared" si="0"/>
        <v>2013027</v>
      </c>
      <c r="C28" s="10">
        <v>2013027</v>
      </c>
      <c r="D28" s="10">
        <v>27</v>
      </c>
      <c r="E28" s="10">
        <v>27</v>
      </c>
      <c r="F28" s="30" t="str">
        <f t="shared" si="1"/>
        <v>DATA_27_2013</v>
      </c>
      <c r="G28" s="3">
        <v>5.3999999999999999E-2</v>
      </c>
      <c r="H28" s="21">
        <v>1.7999999999999999E-2</v>
      </c>
      <c r="I28" s="19">
        <f t="shared" si="2"/>
        <v>8.3980799999999994E-2</v>
      </c>
      <c r="J28" s="33" t="e">
        <f t="shared" si="3"/>
        <v>#N/A</v>
      </c>
      <c r="K28" s="33" t="e">
        <f t="shared" si="7"/>
        <v>#N/A</v>
      </c>
      <c r="L28" s="33" t="e">
        <f t="shared" si="4"/>
        <v>#N/A</v>
      </c>
      <c r="M28" s="33" t="e">
        <f t="shared" si="5"/>
        <v>#N/A</v>
      </c>
      <c r="N28" s="33" t="e">
        <f t="shared" si="6"/>
        <v>#N/A</v>
      </c>
      <c r="O28" s="33"/>
      <c r="P28" s="69">
        <v>41751</v>
      </c>
      <c r="Q28" s="71">
        <v>3.4790000000000001</v>
      </c>
      <c r="R28" s="72">
        <v>0.125</v>
      </c>
      <c r="S28" s="70">
        <v>0.22</v>
      </c>
      <c r="T28" s="70">
        <v>2.8250000000000002</v>
      </c>
      <c r="U28" s="70">
        <v>0.03</v>
      </c>
    </row>
    <row r="29" spans="1:21" ht="17.25" customHeight="1" x14ac:dyDescent="0.25">
      <c r="A29" s="4">
        <v>41302</v>
      </c>
      <c r="B29" s="29" t="str">
        <f t="shared" si="0"/>
        <v>2013028</v>
      </c>
      <c r="C29" s="10">
        <v>2013028</v>
      </c>
      <c r="D29" s="30">
        <v>28</v>
      </c>
      <c r="E29" s="30">
        <v>28</v>
      </c>
      <c r="F29" s="30" t="str">
        <f t="shared" si="1"/>
        <v>DATA_28_2013</v>
      </c>
      <c r="G29" s="3">
        <v>0.08</v>
      </c>
      <c r="H29" s="18">
        <v>2.5000000000000001E-2</v>
      </c>
      <c r="I29" s="19">
        <f t="shared" si="2"/>
        <v>0.17279999999999998</v>
      </c>
      <c r="J29" s="33" t="e">
        <f t="shared" si="3"/>
        <v>#N/A</v>
      </c>
      <c r="K29" s="33" t="e">
        <f t="shared" si="7"/>
        <v>#N/A</v>
      </c>
      <c r="L29" s="33" t="e">
        <f t="shared" si="4"/>
        <v>#N/A</v>
      </c>
      <c r="M29" s="33" t="e">
        <f t="shared" si="5"/>
        <v>#N/A</v>
      </c>
      <c r="N29" s="33" t="e">
        <f t="shared" si="6"/>
        <v>#N/A</v>
      </c>
      <c r="O29" s="33"/>
      <c r="P29" s="69">
        <v>41754</v>
      </c>
      <c r="Q29" s="71">
        <v>3.0350000000000001</v>
      </c>
      <c r="R29" s="70">
        <v>0.13700000000000001</v>
      </c>
      <c r="S29" s="70">
        <v>0.185</v>
      </c>
      <c r="T29" s="70">
        <v>2.72</v>
      </c>
      <c r="U29" s="70">
        <v>0.03</v>
      </c>
    </row>
    <row r="30" spans="1:21" ht="17.25" customHeight="1" x14ac:dyDescent="0.25">
      <c r="A30" s="4">
        <v>41303</v>
      </c>
      <c r="B30" s="29" t="str">
        <f t="shared" si="0"/>
        <v>2013029</v>
      </c>
      <c r="C30" s="10">
        <v>2013029</v>
      </c>
      <c r="D30" s="10">
        <v>29</v>
      </c>
      <c r="E30" s="10">
        <v>29</v>
      </c>
      <c r="F30" s="30" t="str">
        <f t="shared" si="1"/>
        <v>DATA_29_2013</v>
      </c>
      <c r="G30" s="3">
        <v>0.104</v>
      </c>
      <c r="H30" s="18">
        <v>1.9E-2</v>
      </c>
      <c r="I30" s="19">
        <f t="shared" si="2"/>
        <v>0.17072639999999997</v>
      </c>
      <c r="J30" s="33" t="e">
        <f t="shared" si="3"/>
        <v>#N/A</v>
      </c>
      <c r="K30" s="33" t="e">
        <f t="shared" si="7"/>
        <v>#N/A</v>
      </c>
      <c r="L30" s="33" t="e">
        <f t="shared" si="4"/>
        <v>#N/A</v>
      </c>
      <c r="M30" s="33" t="e">
        <f t="shared" si="5"/>
        <v>#N/A</v>
      </c>
      <c r="N30" s="33" t="e">
        <f t="shared" si="6"/>
        <v>#N/A</v>
      </c>
      <c r="O30" s="33"/>
      <c r="P30" s="69">
        <v>41759</v>
      </c>
      <c r="Q30" s="71">
        <v>3.3325</v>
      </c>
      <c r="R30" s="70">
        <v>0.13750000000000001</v>
      </c>
      <c r="S30" s="70">
        <v>0.23</v>
      </c>
      <c r="T30" s="70">
        <v>2.95</v>
      </c>
      <c r="U30" s="70">
        <v>4.4999999999999998E-2</v>
      </c>
    </row>
    <row r="31" spans="1:21" ht="17.25" customHeight="1" x14ac:dyDescent="0.25">
      <c r="A31" s="4">
        <v>41304</v>
      </c>
      <c r="B31" s="29" t="str">
        <f t="shared" si="0"/>
        <v>2013030</v>
      </c>
      <c r="C31" s="10">
        <v>2013030</v>
      </c>
      <c r="D31" s="30">
        <v>30</v>
      </c>
      <c r="E31" s="30">
        <v>30</v>
      </c>
      <c r="F31" s="30" t="str">
        <f t="shared" si="1"/>
        <v>DATA_30_2013</v>
      </c>
      <c r="G31" s="3">
        <v>0.13</v>
      </c>
      <c r="H31" s="18">
        <v>3.1E-2</v>
      </c>
      <c r="I31" s="19">
        <f t="shared" si="2"/>
        <v>0.348192</v>
      </c>
      <c r="J31" s="33" t="e">
        <f t="shared" si="3"/>
        <v>#N/A</v>
      </c>
      <c r="K31" s="33" t="e">
        <f t="shared" si="7"/>
        <v>#N/A</v>
      </c>
      <c r="L31" s="33" t="e">
        <f t="shared" si="4"/>
        <v>#N/A</v>
      </c>
      <c r="M31" s="33" t="e">
        <f t="shared" si="5"/>
        <v>#N/A</v>
      </c>
      <c r="N31" s="33" t="e">
        <f t="shared" si="6"/>
        <v>#N/A</v>
      </c>
      <c r="O31" s="33"/>
      <c r="P31" s="69">
        <v>41764</v>
      </c>
      <c r="Q31" s="71">
        <v>2.5</v>
      </c>
      <c r="R31" s="70">
        <v>0.13300000000000001</v>
      </c>
      <c r="S31" s="70">
        <v>0.20500000000000002</v>
      </c>
      <c r="T31" s="70">
        <v>2.14</v>
      </c>
      <c r="U31" s="70">
        <v>0.03</v>
      </c>
    </row>
    <row r="32" spans="1:21" ht="17.25" customHeight="1" x14ac:dyDescent="0.25">
      <c r="A32" s="4">
        <v>41305</v>
      </c>
      <c r="B32" s="29" t="str">
        <f t="shared" si="0"/>
        <v>2013031</v>
      </c>
      <c r="C32" s="10">
        <v>2013031</v>
      </c>
      <c r="D32" s="10">
        <v>31</v>
      </c>
      <c r="E32" s="10">
        <v>31</v>
      </c>
      <c r="F32" s="30" t="str">
        <f t="shared" si="1"/>
        <v>DATA_31_2013</v>
      </c>
      <c r="G32" s="3">
        <v>0.17100000000000001</v>
      </c>
      <c r="H32" s="18">
        <v>2.9000000000000001E-2</v>
      </c>
      <c r="I32" s="19">
        <f t="shared" si="2"/>
        <v>0.42845759999999999</v>
      </c>
      <c r="J32" s="33" t="e">
        <f t="shared" si="3"/>
        <v>#N/A</v>
      </c>
      <c r="K32" s="33" t="e">
        <f t="shared" si="7"/>
        <v>#N/A</v>
      </c>
      <c r="L32" s="33" t="e">
        <f t="shared" si="4"/>
        <v>#N/A</v>
      </c>
      <c r="M32" s="33" t="e">
        <f t="shared" si="5"/>
        <v>#N/A</v>
      </c>
      <c r="N32" s="33" t="e">
        <f t="shared" si="6"/>
        <v>#N/A</v>
      </c>
      <c r="O32" s="33"/>
      <c r="P32" s="69">
        <v>41769</v>
      </c>
      <c r="Q32" s="71">
        <v>1.4684999999999999</v>
      </c>
      <c r="R32" s="70">
        <v>0.14000000000000001</v>
      </c>
      <c r="S32" s="70">
        <v>0.22</v>
      </c>
      <c r="T32" s="70">
        <v>1.1399999999999999</v>
      </c>
      <c r="U32" s="70">
        <v>0.03</v>
      </c>
    </row>
    <row r="33" spans="1:21" ht="17.25" customHeight="1" x14ac:dyDescent="0.25">
      <c r="A33" s="4">
        <v>41306</v>
      </c>
      <c r="B33" s="29" t="str">
        <f t="shared" si="0"/>
        <v>2013032</v>
      </c>
      <c r="C33" s="10">
        <v>2013032</v>
      </c>
      <c r="D33" s="30">
        <v>32</v>
      </c>
      <c r="E33" s="30">
        <v>32</v>
      </c>
      <c r="F33" s="30" t="str">
        <f t="shared" si="1"/>
        <v>DATA_32_2013</v>
      </c>
      <c r="G33" s="3">
        <v>0.26900000000000002</v>
      </c>
      <c r="H33" s="18">
        <v>3.6999999999999998E-2</v>
      </c>
      <c r="I33" s="19">
        <f t="shared" si="2"/>
        <v>0.8599391999999999</v>
      </c>
      <c r="J33" s="33" t="e">
        <f t="shared" si="3"/>
        <v>#N/A</v>
      </c>
      <c r="K33" s="33" t="e">
        <f t="shared" si="7"/>
        <v>#N/A</v>
      </c>
      <c r="L33" s="33" t="e">
        <f t="shared" si="4"/>
        <v>#N/A</v>
      </c>
      <c r="M33" s="33" t="e">
        <f t="shared" si="5"/>
        <v>#N/A</v>
      </c>
      <c r="N33" s="33" t="e">
        <f t="shared" si="6"/>
        <v>#N/A</v>
      </c>
      <c r="O33" s="33"/>
      <c r="P33" s="69">
        <v>41770</v>
      </c>
      <c r="Q33" s="71">
        <v>2.3274999999999997</v>
      </c>
      <c r="R33" s="70">
        <v>0.14800000000000002</v>
      </c>
      <c r="S33" s="70">
        <v>0.29499999999999998</v>
      </c>
      <c r="T33" s="70">
        <v>1.6</v>
      </c>
      <c r="U33" s="70">
        <v>4.4999999999999998E-2</v>
      </c>
    </row>
    <row r="34" spans="1:21" ht="17.25" customHeight="1" x14ac:dyDescent="0.25">
      <c r="A34" s="4">
        <v>41307</v>
      </c>
      <c r="B34" s="29" t="str">
        <f t="shared" si="0"/>
        <v>2013033</v>
      </c>
      <c r="C34" s="10">
        <v>2013033</v>
      </c>
      <c r="D34" s="10">
        <v>33</v>
      </c>
      <c r="E34" s="10">
        <v>33</v>
      </c>
      <c r="F34" s="30" t="str">
        <f t="shared" si="1"/>
        <v>DATA_33_2013</v>
      </c>
      <c r="G34" s="3">
        <v>0.371</v>
      </c>
      <c r="H34" s="18">
        <v>3.7999999999999999E-2</v>
      </c>
      <c r="I34" s="19">
        <f t="shared" si="2"/>
        <v>1.2180671999999999</v>
      </c>
      <c r="J34" s="33" t="e">
        <f t="shared" si="3"/>
        <v>#N/A</v>
      </c>
      <c r="K34" s="33" t="e">
        <f t="shared" si="7"/>
        <v>#N/A</v>
      </c>
      <c r="L34" s="33" t="e">
        <f t="shared" si="4"/>
        <v>#N/A</v>
      </c>
      <c r="M34" s="33" t="e">
        <f t="shared" si="5"/>
        <v>#N/A</v>
      </c>
      <c r="N34" s="33" t="e">
        <f t="shared" si="6"/>
        <v>#N/A</v>
      </c>
      <c r="O34" s="33"/>
      <c r="P34" s="69">
        <v>41771</v>
      </c>
      <c r="Q34" s="71">
        <v>3.1804999999999999</v>
      </c>
      <c r="R34" s="70">
        <v>0.13850000000000001</v>
      </c>
      <c r="S34" s="70">
        <v>0.28999999999999998</v>
      </c>
      <c r="T34" s="70">
        <v>2.61</v>
      </c>
      <c r="U34" s="70">
        <v>0.03</v>
      </c>
    </row>
    <row r="35" spans="1:21" ht="17.25" customHeight="1" x14ac:dyDescent="0.25">
      <c r="A35" s="4">
        <v>41308</v>
      </c>
      <c r="B35" s="29" t="str">
        <f t="shared" si="0"/>
        <v>2013034</v>
      </c>
      <c r="C35" s="10">
        <v>2013034</v>
      </c>
      <c r="D35" s="30">
        <v>34</v>
      </c>
      <c r="E35" s="30">
        <v>34</v>
      </c>
      <c r="F35" s="30" t="str">
        <f t="shared" si="1"/>
        <v>DATA_34_2013</v>
      </c>
      <c r="G35" s="3">
        <v>0.47299999999999998</v>
      </c>
      <c r="H35" s="18">
        <v>4.2000000000000003E-2</v>
      </c>
      <c r="I35" s="19">
        <f t="shared" si="2"/>
        <v>1.7164224000000001</v>
      </c>
      <c r="J35" s="33" t="e">
        <f t="shared" si="3"/>
        <v>#N/A</v>
      </c>
      <c r="K35" s="33" t="e">
        <f t="shared" si="7"/>
        <v>#N/A</v>
      </c>
      <c r="L35" s="33" t="e">
        <f t="shared" si="4"/>
        <v>#N/A</v>
      </c>
      <c r="M35" s="33" t="e">
        <f t="shared" si="5"/>
        <v>#N/A</v>
      </c>
      <c r="N35" s="33" t="e">
        <f t="shared" si="6"/>
        <v>#N/A</v>
      </c>
      <c r="O35" s="33"/>
      <c r="P35" s="69">
        <v>41774</v>
      </c>
      <c r="Q35" s="71">
        <v>2.7915000000000001</v>
      </c>
      <c r="R35" s="70">
        <v>0.14899999999999999</v>
      </c>
      <c r="S35" s="70">
        <v>0.22</v>
      </c>
      <c r="T35" s="70">
        <v>2.3350000000000004</v>
      </c>
      <c r="U35" s="70">
        <v>0.03</v>
      </c>
    </row>
    <row r="36" spans="1:21" ht="17.25" customHeight="1" x14ac:dyDescent="0.25">
      <c r="A36" s="4">
        <v>41309</v>
      </c>
      <c r="B36" s="29" t="str">
        <f t="shared" si="0"/>
        <v>2013035</v>
      </c>
      <c r="C36" s="10">
        <v>2013035</v>
      </c>
      <c r="D36" s="10">
        <v>35</v>
      </c>
      <c r="E36" s="10">
        <v>35</v>
      </c>
      <c r="F36" s="30" t="str">
        <f t="shared" si="1"/>
        <v>DATA_35_2013</v>
      </c>
      <c r="G36" s="3">
        <v>0.57499999999999996</v>
      </c>
      <c r="H36" s="18">
        <v>4.9000000000000002E-2</v>
      </c>
      <c r="I36" s="19">
        <f t="shared" si="2"/>
        <v>2.4343199999999996</v>
      </c>
      <c r="J36" s="33" t="e">
        <f t="shared" si="3"/>
        <v>#N/A</v>
      </c>
      <c r="K36" s="33" t="e">
        <f t="shared" si="7"/>
        <v>#N/A</v>
      </c>
      <c r="L36" s="33" t="e">
        <f t="shared" si="4"/>
        <v>#N/A</v>
      </c>
      <c r="M36" s="33" t="e">
        <f t="shared" si="5"/>
        <v>#N/A</v>
      </c>
      <c r="N36" s="33" t="e">
        <f t="shared" si="6"/>
        <v>#N/A</v>
      </c>
      <c r="O36" s="33"/>
      <c r="P36" s="69">
        <v>41779</v>
      </c>
      <c r="Q36" s="71">
        <v>2.8</v>
      </c>
      <c r="R36" s="70">
        <v>0.1535</v>
      </c>
      <c r="S36" s="70">
        <v>0.30000000000000004</v>
      </c>
      <c r="T36" s="70">
        <v>2.2200000000000002</v>
      </c>
      <c r="U36" s="70">
        <v>0.05</v>
      </c>
    </row>
    <row r="37" spans="1:21" ht="17.25" customHeight="1" x14ac:dyDescent="0.25">
      <c r="A37" s="4">
        <v>41310</v>
      </c>
      <c r="B37" s="29" t="str">
        <f t="shared" si="0"/>
        <v>2013036</v>
      </c>
      <c r="C37" s="10">
        <v>2013036</v>
      </c>
      <c r="D37" s="30">
        <v>36</v>
      </c>
      <c r="E37" s="30">
        <v>36</v>
      </c>
      <c r="F37" s="30" t="str">
        <f t="shared" si="1"/>
        <v>DATA_36_2013</v>
      </c>
      <c r="G37" s="3">
        <v>0.64800000000000002</v>
      </c>
      <c r="H37" s="21">
        <v>5.0999999999999997E-2</v>
      </c>
      <c r="I37" s="19">
        <f t="shared" si="2"/>
        <v>2.8553472000000006</v>
      </c>
      <c r="J37" s="33" t="e">
        <f t="shared" si="3"/>
        <v>#N/A</v>
      </c>
      <c r="K37" s="33" t="e">
        <f t="shared" si="7"/>
        <v>#N/A</v>
      </c>
      <c r="L37" s="33" t="e">
        <f t="shared" si="4"/>
        <v>#N/A</v>
      </c>
      <c r="M37" s="33" t="e">
        <f t="shared" si="5"/>
        <v>#N/A</v>
      </c>
      <c r="N37" s="33" t="e">
        <f t="shared" si="6"/>
        <v>#N/A</v>
      </c>
      <c r="O37" s="33"/>
      <c r="P37" s="69">
        <v>41784</v>
      </c>
      <c r="Q37" s="71">
        <v>1.702</v>
      </c>
      <c r="R37" s="71">
        <v>0.1515</v>
      </c>
      <c r="S37" s="70">
        <v>0.22999999999999998</v>
      </c>
      <c r="T37" s="70">
        <v>1.4849999999999999</v>
      </c>
      <c r="U37" s="70">
        <v>0.04</v>
      </c>
    </row>
    <row r="38" spans="1:21" ht="17.25" customHeight="1" x14ac:dyDescent="0.25">
      <c r="A38" s="4">
        <v>41311</v>
      </c>
      <c r="B38" s="29" t="str">
        <f t="shared" si="0"/>
        <v>2013037</v>
      </c>
      <c r="C38" s="10">
        <v>2013037</v>
      </c>
      <c r="D38" s="10">
        <v>37</v>
      </c>
      <c r="E38" s="10">
        <v>37</v>
      </c>
      <c r="F38" s="30" t="str">
        <f t="shared" si="1"/>
        <v>DATA_37_2013</v>
      </c>
      <c r="G38" s="3">
        <v>0.625</v>
      </c>
      <c r="H38" s="18">
        <v>4.2000000000000003E-2</v>
      </c>
      <c r="I38" s="19">
        <f t="shared" si="2"/>
        <v>2.2680000000000002</v>
      </c>
      <c r="J38" s="33" t="e">
        <f t="shared" si="3"/>
        <v>#N/A</v>
      </c>
      <c r="K38" s="33" t="e">
        <f t="shared" si="7"/>
        <v>#N/A</v>
      </c>
      <c r="L38" s="33" t="e">
        <f t="shared" si="4"/>
        <v>#N/A</v>
      </c>
      <c r="M38" s="33" t="e">
        <f t="shared" si="5"/>
        <v>#N/A</v>
      </c>
      <c r="N38" s="33" t="e">
        <f t="shared" si="6"/>
        <v>#N/A</v>
      </c>
      <c r="O38" s="33"/>
      <c r="P38" s="73">
        <v>41790</v>
      </c>
      <c r="Q38" s="71">
        <v>0.78855875249322083</v>
      </c>
      <c r="R38" s="71">
        <v>5.35374149659864E-2</v>
      </c>
      <c r="S38" s="74" t="s">
        <v>102</v>
      </c>
      <c r="T38" s="74" t="s">
        <v>102</v>
      </c>
      <c r="U38" s="74" t="s">
        <v>102</v>
      </c>
    </row>
    <row r="39" spans="1:21" ht="17.25" customHeight="1" x14ac:dyDescent="0.25">
      <c r="A39" s="4">
        <v>41312</v>
      </c>
      <c r="B39" s="29" t="str">
        <f t="shared" si="0"/>
        <v>2013038</v>
      </c>
      <c r="C39" s="10">
        <v>2013038</v>
      </c>
      <c r="D39" s="30">
        <v>38</v>
      </c>
      <c r="E39" s="30">
        <v>38</v>
      </c>
      <c r="F39" s="30" t="str">
        <f t="shared" si="1"/>
        <v>DATA_38_2013</v>
      </c>
      <c r="G39" s="3">
        <v>0.59499999999999997</v>
      </c>
      <c r="H39" s="18">
        <v>3.2000000000000001E-2</v>
      </c>
      <c r="I39" s="19">
        <f t="shared" si="2"/>
        <v>1.6450559999999999</v>
      </c>
      <c r="J39" s="33" t="e">
        <f t="shared" si="3"/>
        <v>#N/A</v>
      </c>
      <c r="K39" s="33" t="e">
        <f t="shared" si="7"/>
        <v>#N/A</v>
      </c>
      <c r="L39" s="33" t="e">
        <f t="shared" si="4"/>
        <v>#N/A</v>
      </c>
      <c r="M39" s="33" t="e">
        <f t="shared" si="5"/>
        <v>#N/A</v>
      </c>
      <c r="N39" s="33" t="e">
        <f t="shared" si="6"/>
        <v>#N/A</v>
      </c>
      <c r="O39" s="33"/>
      <c r="P39" s="73">
        <v>41795</v>
      </c>
      <c r="Q39" s="71">
        <v>1.3927192728617586</v>
      </c>
      <c r="R39" s="71">
        <v>5.5804988662131523E-2</v>
      </c>
      <c r="S39" s="74" t="s">
        <v>102</v>
      </c>
      <c r="T39" s="74" t="s">
        <v>102</v>
      </c>
      <c r="U39" s="74" t="s">
        <v>102</v>
      </c>
    </row>
    <row r="40" spans="1:21" ht="17.25" customHeight="1" x14ac:dyDescent="0.25">
      <c r="A40" s="4">
        <v>41313</v>
      </c>
      <c r="B40" s="29" t="str">
        <f t="shared" ref="B40:B103" si="8">(YEAR(A40)&amp;TEXT(A40-DATE(YEAR(A40),1,0),"000"))</f>
        <v>2013039</v>
      </c>
      <c r="C40" s="10">
        <v>2013039</v>
      </c>
      <c r="D40" s="10">
        <v>39</v>
      </c>
      <c r="E40" s="10">
        <v>39</v>
      </c>
      <c r="F40" s="30" t="str">
        <f t="shared" ref="F40:F103" si="9">CONCATENATE("DATA_",E40,"_",LEFT(C40,4))</f>
        <v>DATA_39_2013</v>
      </c>
      <c r="G40" s="3">
        <v>0.56499999999999995</v>
      </c>
      <c r="H40" s="18">
        <v>2.3E-2</v>
      </c>
      <c r="I40" s="19">
        <f t="shared" ref="I40:I103" si="10">H40*G40*24*60*60/1000</f>
        <v>1.1227679999999995</v>
      </c>
      <c r="J40" s="33" t="e">
        <f t="shared" si="3"/>
        <v>#N/A</v>
      </c>
      <c r="K40" s="33" t="e">
        <f t="shared" si="7"/>
        <v>#N/A</v>
      </c>
      <c r="L40" s="33" t="e">
        <f t="shared" si="4"/>
        <v>#N/A</v>
      </c>
      <c r="M40" s="33" t="e">
        <f t="shared" si="5"/>
        <v>#N/A</v>
      </c>
      <c r="N40" s="33" t="e">
        <f t="shared" si="6"/>
        <v>#N/A</v>
      </c>
      <c r="O40" s="33"/>
      <c r="P40" s="73">
        <v>41800</v>
      </c>
      <c r="Q40" s="71">
        <v>0.9438336525879385</v>
      </c>
      <c r="R40" s="71">
        <v>5.8072562358276646E-2</v>
      </c>
      <c r="S40" s="74" t="s">
        <v>102</v>
      </c>
      <c r="T40" s="74" t="s">
        <v>102</v>
      </c>
      <c r="U40" s="74" t="s">
        <v>31</v>
      </c>
    </row>
    <row r="41" spans="1:21" ht="17.25" customHeight="1" x14ac:dyDescent="0.25">
      <c r="A41" s="4">
        <v>41314</v>
      </c>
      <c r="B41" s="29" t="str">
        <f t="shared" si="8"/>
        <v>2013040</v>
      </c>
      <c r="C41" s="10">
        <v>2013040</v>
      </c>
      <c r="D41" s="30">
        <v>40</v>
      </c>
      <c r="E41" s="30">
        <v>40</v>
      </c>
      <c r="F41" s="30" t="str">
        <f t="shared" si="9"/>
        <v>DATA_40_2013</v>
      </c>
      <c r="G41" s="3">
        <v>0.53500000000000003</v>
      </c>
      <c r="H41" s="18">
        <v>1.4999999999999999E-2</v>
      </c>
      <c r="I41" s="19">
        <f t="shared" si="10"/>
        <v>0.69335999999999998</v>
      </c>
      <c r="J41" s="33" t="e">
        <f t="shared" si="3"/>
        <v>#N/A</v>
      </c>
      <c r="K41" s="33" t="e">
        <f t="shared" si="7"/>
        <v>#N/A</v>
      </c>
      <c r="L41" s="33" t="e">
        <f t="shared" si="4"/>
        <v>#N/A</v>
      </c>
      <c r="M41" s="33" t="e">
        <f t="shared" si="5"/>
        <v>#N/A</v>
      </c>
      <c r="N41" s="33" t="e">
        <f t="shared" si="6"/>
        <v>#N/A</v>
      </c>
      <c r="O41" s="33"/>
      <c r="P41" s="73">
        <v>41805</v>
      </c>
      <c r="Q41" s="71">
        <v>0.79138193249494293</v>
      </c>
      <c r="R41" s="71">
        <v>4.1065759637188205E-2</v>
      </c>
      <c r="S41" s="74" t="s">
        <v>102</v>
      </c>
      <c r="T41" s="74" t="s">
        <v>102</v>
      </c>
      <c r="U41" s="74" t="s">
        <v>102</v>
      </c>
    </row>
    <row r="42" spans="1:21" ht="17.25" customHeight="1" x14ac:dyDescent="0.25">
      <c r="A42" s="4">
        <v>41315</v>
      </c>
      <c r="B42" s="29" t="str">
        <f t="shared" si="8"/>
        <v>2013041</v>
      </c>
      <c r="C42" s="10">
        <v>2013041</v>
      </c>
      <c r="D42" s="10">
        <v>41</v>
      </c>
      <c r="E42" s="10">
        <v>41</v>
      </c>
      <c r="F42" s="30" t="str">
        <f t="shared" si="9"/>
        <v>DATA_41_2013</v>
      </c>
      <c r="G42" s="3">
        <v>0.50600000000000001</v>
      </c>
      <c r="H42" s="20">
        <v>6.0000000000000001E-3</v>
      </c>
      <c r="I42" s="19">
        <f t="shared" si="10"/>
        <v>0.26231039999999994</v>
      </c>
      <c r="J42" s="33" t="e">
        <f t="shared" si="3"/>
        <v>#N/A</v>
      </c>
      <c r="K42" s="33" t="e">
        <f t="shared" si="7"/>
        <v>#N/A</v>
      </c>
      <c r="L42" s="33" t="e">
        <f t="shared" si="4"/>
        <v>#N/A</v>
      </c>
      <c r="M42" s="33" t="e">
        <f t="shared" si="5"/>
        <v>#N/A</v>
      </c>
      <c r="N42" s="33" t="e">
        <f t="shared" si="6"/>
        <v>#N/A</v>
      </c>
      <c r="O42" s="33"/>
      <c r="P42" s="73">
        <v>41810</v>
      </c>
      <c r="Q42" s="71">
        <v>0.66292724241658563</v>
      </c>
      <c r="R42" s="71">
        <v>5.2403628117913839E-2</v>
      </c>
      <c r="S42" s="74" t="s">
        <v>102</v>
      </c>
      <c r="T42" s="74" t="s">
        <v>102</v>
      </c>
      <c r="U42" s="74" t="s">
        <v>102</v>
      </c>
    </row>
    <row r="43" spans="1:21" ht="17.25" customHeight="1" x14ac:dyDescent="0.25">
      <c r="A43" s="4">
        <v>41316</v>
      </c>
      <c r="B43" s="29" t="str">
        <f t="shared" si="8"/>
        <v>2013042</v>
      </c>
      <c r="C43" s="10">
        <v>2013042</v>
      </c>
      <c r="D43" s="30">
        <v>42</v>
      </c>
      <c r="E43" s="30">
        <v>42</v>
      </c>
      <c r="F43" s="30" t="str">
        <f t="shared" si="9"/>
        <v>DATA_42_2013</v>
      </c>
      <c r="G43" s="3">
        <v>0.48</v>
      </c>
      <c r="H43" s="18">
        <v>4.0000000000000001E-3</v>
      </c>
      <c r="I43" s="19">
        <f t="shared" si="10"/>
        <v>0.16588800000000001</v>
      </c>
      <c r="J43" s="33" t="e">
        <f t="shared" si="3"/>
        <v>#N/A</v>
      </c>
      <c r="K43" s="33" t="e">
        <f t="shared" si="7"/>
        <v>#N/A</v>
      </c>
      <c r="L43" s="33" t="e">
        <f t="shared" si="4"/>
        <v>#N/A</v>
      </c>
      <c r="M43" s="33" t="e">
        <f t="shared" si="5"/>
        <v>#N/A</v>
      </c>
      <c r="N43" s="33" t="e">
        <f t="shared" si="6"/>
        <v>#N/A</v>
      </c>
      <c r="O43" s="33"/>
      <c r="P43" s="73">
        <v>41815</v>
      </c>
      <c r="Q43" s="71">
        <v>0.60787523238300389</v>
      </c>
      <c r="R43" s="71">
        <v>7.2811791383219956E-2</v>
      </c>
      <c r="S43" s="74" t="s">
        <v>102</v>
      </c>
      <c r="T43" s="74" t="s">
        <v>102</v>
      </c>
      <c r="U43" s="74" t="s">
        <v>102</v>
      </c>
    </row>
    <row r="44" spans="1:21" ht="17.25" customHeight="1" x14ac:dyDescent="0.25">
      <c r="A44" s="4">
        <v>41317</v>
      </c>
      <c r="B44" s="29" t="str">
        <f t="shared" si="8"/>
        <v>2013043</v>
      </c>
      <c r="C44" s="10">
        <v>2013043</v>
      </c>
      <c r="D44" s="10">
        <v>43</v>
      </c>
      <c r="E44" s="10">
        <v>43</v>
      </c>
      <c r="F44" s="30" t="str">
        <f t="shared" si="9"/>
        <v>DATA_43_2013</v>
      </c>
      <c r="G44" s="3">
        <v>0.45400000000000001</v>
      </c>
      <c r="H44" s="18">
        <v>4.0000000000000001E-3</v>
      </c>
      <c r="I44" s="19">
        <f t="shared" si="10"/>
        <v>0.15690240000000003</v>
      </c>
      <c r="J44" s="33" t="e">
        <f t="shared" si="3"/>
        <v>#N/A</v>
      </c>
      <c r="K44" s="33" t="e">
        <f t="shared" si="7"/>
        <v>#N/A</v>
      </c>
      <c r="L44" s="33" t="e">
        <f t="shared" si="4"/>
        <v>#N/A</v>
      </c>
      <c r="M44" s="33" t="e">
        <f t="shared" si="5"/>
        <v>#N/A</v>
      </c>
      <c r="N44" s="33" t="e">
        <f t="shared" si="6"/>
        <v>#N/A</v>
      </c>
      <c r="O44" s="33"/>
      <c r="P44" s="73">
        <v>41817</v>
      </c>
      <c r="Q44" s="71">
        <v>0.91560185257071702</v>
      </c>
      <c r="R44" s="71">
        <v>6.8276643990929711E-2</v>
      </c>
      <c r="S44" s="74" t="s">
        <v>102</v>
      </c>
      <c r="T44" s="74" t="s">
        <v>102</v>
      </c>
      <c r="U44" s="74" t="s">
        <v>102</v>
      </c>
    </row>
    <row r="45" spans="1:21" ht="17.25" customHeight="1" x14ac:dyDescent="0.25">
      <c r="A45" s="4">
        <v>41318</v>
      </c>
      <c r="B45" s="29" t="str">
        <f t="shared" si="8"/>
        <v>2013044</v>
      </c>
      <c r="C45" s="10">
        <v>2013044</v>
      </c>
      <c r="D45" s="30">
        <v>44</v>
      </c>
      <c r="E45" s="30">
        <v>44</v>
      </c>
      <c r="F45" s="30" t="str">
        <f t="shared" si="9"/>
        <v>DATA_44_2013</v>
      </c>
      <c r="G45" s="3">
        <v>0.42799999999999999</v>
      </c>
      <c r="H45" s="18">
        <v>2E-3</v>
      </c>
      <c r="I45" s="19">
        <f t="shared" si="10"/>
        <v>7.3958399999999994E-2</v>
      </c>
      <c r="J45" s="33" t="e">
        <f t="shared" si="3"/>
        <v>#N/A</v>
      </c>
      <c r="K45" s="33" t="e">
        <f t="shared" si="7"/>
        <v>#N/A</v>
      </c>
      <c r="L45" s="33" t="e">
        <f t="shared" si="4"/>
        <v>#N/A</v>
      </c>
      <c r="M45" s="33" t="e">
        <f t="shared" si="5"/>
        <v>#N/A</v>
      </c>
      <c r="N45" s="33" t="e">
        <f t="shared" si="6"/>
        <v>#N/A</v>
      </c>
      <c r="O45" s="33"/>
      <c r="P45" s="73">
        <v>41818</v>
      </c>
      <c r="Q45" s="71">
        <v>1.8500744331407455</v>
      </c>
      <c r="R45" s="71">
        <v>9.2086167800453533E-2</v>
      </c>
      <c r="S45" s="74" t="s">
        <v>102</v>
      </c>
      <c r="T45" s="74" t="s">
        <v>102</v>
      </c>
      <c r="U45" s="74" t="s">
        <v>102</v>
      </c>
    </row>
    <row r="46" spans="1:21" ht="17.25" customHeight="1" x14ac:dyDescent="0.25">
      <c r="A46" s="4">
        <v>41319</v>
      </c>
      <c r="B46" s="29" t="str">
        <f t="shared" si="8"/>
        <v>2013045</v>
      </c>
      <c r="C46" s="10">
        <v>2013045</v>
      </c>
      <c r="D46" s="10">
        <v>45</v>
      </c>
      <c r="E46" s="10">
        <v>45</v>
      </c>
      <c r="F46" s="30" t="str">
        <f t="shared" si="9"/>
        <v>DATA_45_2013</v>
      </c>
      <c r="G46" s="3">
        <v>0.40200000000000002</v>
      </c>
      <c r="H46" s="21">
        <v>2E-3</v>
      </c>
      <c r="I46" s="19">
        <f t="shared" si="10"/>
        <v>6.9465600000000002E-2</v>
      </c>
      <c r="J46" s="33" t="e">
        <f t="shared" si="3"/>
        <v>#N/A</v>
      </c>
      <c r="K46" s="33" t="e">
        <f t="shared" si="7"/>
        <v>#N/A</v>
      </c>
      <c r="L46" s="33" t="e">
        <f t="shared" si="4"/>
        <v>#N/A</v>
      </c>
      <c r="M46" s="33" t="e">
        <f t="shared" si="5"/>
        <v>#N/A</v>
      </c>
      <c r="N46" s="33" t="e">
        <f t="shared" si="6"/>
        <v>#N/A</v>
      </c>
      <c r="O46" s="33"/>
      <c r="P46" s="73">
        <v>41820</v>
      </c>
      <c r="Q46" s="71">
        <v>1.7286776930666932</v>
      </c>
      <c r="R46" s="71">
        <v>7.7346938775510202E-2</v>
      </c>
      <c r="S46" s="74" t="s">
        <v>102</v>
      </c>
      <c r="T46" s="74" t="s">
        <v>102</v>
      </c>
      <c r="U46" s="74" t="s">
        <v>102</v>
      </c>
    </row>
    <row r="47" spans="1:21" ht="17.25" customHeight="1" x14ac:dyDescent="0.25">
      <c r="A47" s="4">
        <v>41320</v>
      </c>
      <c r="B47" s="29" t="str">
        <f t="shared" si="8"/>
        <v>2013046</v>
      </c>
      <c r="C47" s="10">
        <v>2013046</v>
      </c>
      <c r="D47" s="30">
        <v>46</v>
      </c>
      <c r="E47" s="30">
        <v>46</v>
      </c>
      <c r="F47" s="30" t="str">
        <f t="shared" si="9"/>
        <v>DATA_46_2013</v>
      </c>
      <c r="G47" s="3">
        <v>0.44700000000000001</v>
      </c>
      <c r="H47" s="21">
        <v>1E-3</v>
      </c>
      <c r="I47" s="19">
        <f t="shared" si="10"/>
        <v>3.8620800000000004E-2</v>
      </c>
      <c r="J47" s="33" t="e">
        <f t="shared" si="3"/>
        <v>#N/A</v>
      </c>
      <c r="K47" s="33" t="e">
        <f t="shared" si="7"/>
        <v>#N/A</v>
      </c>
      <c r="L47" s="33" t="e">
        <f t="shared" si="4"/>
        <v>#N/A</v>
      </c>
      <c r="M47" s="33" t="e">
        <f t="shared" si="5"/>
        <v>#N/A</v>
      </c>
      <c r="N47" s="33" t="e">
        <f t="shared" si="6"/>
        <v>#N/A</v>
      </c>
      <c r="O47" s="33"/>
      <c r="P47" s="73">
        <v>41822</v>
      </c>
      <c r="Q47" s="71">
        <v>2.1296929697642124</v>
      </c>
      <c r="R47" s="71">
        <v>0.26495804988662131</v>
      </c>
      <c r="S47" s="71">
        <v>0.14449999999999999</v>
      </c>
      <c r="T47" s="71">
        <v>1.4630000000000001</v>
      </c>
      <c r="U47" s="71">
        <v>3.6449999999999998E-3</v>
      </c>
    </row>
    <row r="48" spans="1:21" ht="17.25" customHeight="1" x14ac:dyDescent="0.25">
      <c r="A48" s="4">
        <v>41321</v>
      </c>
      <c r="B48" s="29" t="str">
        <f t="shared" si="8"/>
        <v>2013047</v>
      </c>
      <c r="C48" s="10">
        <v>2013047</v>
      </c>
      <c r="D48" s="10">
        <v>47</v>
      </c>
      <c r="E48" s="10">
        <v>47</v>
      </c>
      <c r="F48" s="30" t="str">
        <f t="shared" si="9"/>
        <v>DATA_47_2013</v>
      </c>
      <c r="G48" s="3">
        <v>0.72299999999999998</v>
      </c>
      <c r="H48" s="18">
        <v>8.0000000000000002E-3</v>
      </c>
      <c r="I48" s="19">
        <f t="shared" si="10"/>
        <v>0.49973760000000006</v>
      </c>
      <c r="J48" s="33" t="e">
        <f t="shared" si="3"/>
        <v>#N/A</v>
      </c>
      <c r="K48" s="33" t="e">
        <f t="shared" si="7"/>
        <v>#N/A</v>
      </c>
      <c r="L48" s="33" t="e">
        <f t="shared" si="4"/>
        <v>#N/A</v>
      </c>
      <c r="M48" s="33" t="e">
        <f t="shared" si="5"/>
        <v>#N/A</v>
      </c>
      <c r="N48" s="33" t="e">
        <f t="shared" si="6"/>
        <v>#N/A</v>
      </c>
      <c r="O48" s="33"/>
      <c r="P48" s="75">
        <v>41823</v>
      </c>
      <c r="Q48" s="71">
        <v>1.510102597129086</v>
      </c>
      <c r="R48" s="71">
        <v>9.9176870748299312E-2</v>
      </c>
      <c r="S48" s="71">
        <v>3.5999999999999997E-2</v>
      </c>
      <c r="T48" s="71">
        <v>3.5335000000000001</v>
      </c>
      <c r="U48" s="71">
        <v>1.2535000000000001E-3</v>
      </c>
    </row>
    <row r="49" spans="1:21" ht="17.25" customHeight="1" x14ac:dyDescent="0.25">
      <c r="A49" s="4">
        <v>41322</v>
      </c>
      <c r="B49" s="29" t="str">
        <f t="shared" si="8"/>
        <v>2013048</v>
      </c>
      <c r="C49" s="10">
        <v>2013048</v>
      </c>
      <c r="D49" s="30">
        <v>48</v>
      </c>
      <c r="E49" s="30">
        <v>48</v>
      </c>
      <c r="F49" s="30" t="str">
        <f t="shared" si="9"/>
        <v>DATA_48_2013</v>
      </c>
      <c r="G49" s="3">
        <v>1.02</v>
      </c>
      <c r="H49" s="18">
        <v>1.4E-2</v>
      </c>
      <c r="I49" s="19">
        <f t="shared" si="10"/>
        <v>1.2337920000000002</v>
      </c>
      <c r="J49" s="33" t="e">
        <f t="shared" si="3"/>
        <v>#N/A</v>
      </c>
      <c r="K49" s="33" t="e">
        <f t="shared" si="7"/>
        <v>#N/A</v>
      </c>
      <c r="L49" s="33" t="e">
        <f t="shared" si="4"/>
        <v>#N/A</v>
      </c>
      <c r="M49" s="33" t="e">
        <f t="shared" si="5"/>
        <v>#N/A</v>
      </c>
      <c r="N49" s="33" t="e">
        <f t="shared" si="6"/>
        <v>#N/A</v>
      </c>
      <c r="O49" s="33"/>
      <c r="P49" s="75">
        <v>41825</v>
      </c>
      <c r="Q49" s="71">
        <v>2.615686274509804</v>
      </c>
      <c r="R49" s="71">
        <v>0.80500000000000005</v>
      </c>
      <c r="S49" s="71">
        <v>8.1000000000000003E-2</v>
      </c>
      <c r="T49" s="71">
        <v>1.859</v>
      </c>
      <c r="U49" s="71">
        <v>2.3723999999999999E-2</v>
      </c>
    </row>
    <row r="50" spans="1:21" ht="17.25" customHeight="1" x14ac:dyDescent="0.25">
      <c r="A50" s="4">
        <v>41323</v>
      </c>
      <c r="B50" s="29" t="str">
        <f t="shared" si="8"/>
        <v>2013049</v>
      </c>
      <c r="C50" s="10">
        <v>2013049</v>
      </c>
      <c r="D50" s="10">
        <v>49</v>
      </c>
      <c r="E50" s="10">
        <v>49</v>
      </c>
      <c r="F50" s="30" t="str">
        <f t="shared" si="9"/>
        <v>DATA_49_2013</v>
      </c>
      <c r="G50" s="3">
        <v>1.31</v>
      </c>
      <c r="H50" s="18">
        <v>0.02</v>
      </c>
      <c r="I50" s="19">
        <f t="shared" si="10"/>
        <v>2.2636800000000004</v>
      </c>
      <c r="J50" s="33" t="e">
        <f t="shared" si="3"/>
        <v>#N/A</v>
      </c>
      <c r="K50" s="33" t="e">
        <f t="shared" si="7"/>
        <v>#N/A</v>
      </c>
      <c r="L50" s="33" t="e">
        <f t="shared" si="4"/>
        <v>#N/A</v>
      </c>
      <c r="M50" s="33" t="e">
        <f t="shared" si="5"/>
        <v>#N/A</v>
      </c>
      <c r="N50" s="33" t="e">
        <f t="shared" si="6"/>
        <v>#N/A</v>
      </c>
      <c r="O50" s="33"/>
      <c r="P50" s="73">
        <v>41826</v>
      </c>
      <c r="Q50" s="71">
        <v>1.8599555631467728</v>
      </c>
      <c r="R50" s="71">
        <v>0.16691609977324265</v>
      </c>
      <c r="S50" s="74" t="s">
        <v>102</v>
      </c>
      <c r="T50" s="74" t="s">
        <v>102</v>
      </c>
      <c r="U50" s="74" t="s">
        <v>102</v>
      </c>
    </row>
    <row r="51" spans="1:21" ht="17.25" customHeight="1" x14ac:dyDescent="0.25">
      <c r="A51" s="4">
        <v>41324</v>
      </c>
      <c r="B51" s="29" t="str">
        <f t="shared" si="8"/>
        <v>2013050</v>
      </c>
      <c r="C51" s="10">
        <v>2013050</v>
      </c>
      <c r="D51" s="30">
        <v>50</v>
      </c>
      <c r="E51" s="30">
        <v>50</v>
      </c>
      <c r="F51" s="30" t="str">
        <f t="shared" si="9"/>
        <v>DATA_50_2013</v>
      </c>
      <c r="G51" s="3">
        <v>1.6</v>
      </c>
      <c r="H51" s="18">
        <v>2.5000000000000001E-2</v>
      </c>
      <c r="I51" s="19">
        <f t="shared" si="10"/>
        <v>3.4560000000000004</v>
      </c>
      <c r="J51" s="33" t="e">
        <f t="shared" si="3"/>
        <v>#N/A</v>
      </c>
      <c r="K51" s="33" t="e">
        <f t="shared" si="7"/>
        <v>#N/A</v>
      </c>
      <c r="L51" s="33" t="e">
        <f t="shared" si="4"/>
        <v>#N/A</v>
      </c>
      <c r="M51" s="33" t="e">
        <f t="shared" si="5"/>
        <v>#N/A</v>
      </c>
      <c r="N51" s="33" t="e">
        <f t="shared" si="6"/>
        <v>#N/A</v>
      </c>
      <c r="O51" s="33"/>
      <c r="P51" s="73">
        <v>41827</v>
      </c>
      <c r="Q51" s="71">
        <v>1.404011992868647</v>
      </c>
      <c r="R51" s="71">
        <v>8.5283446712018152E-2</v>
      </c>
      <c r="S51" s="74" t="s">
        <v>102</v>
      </c>
      <c r="T51" s="74" t="s">
        <v>102</v>
      </c>
      <c r="U51" s="74" t="s">
        <v>102</v>
      </c>
    </row>
    <row r="52" spans="1:21" ht="17.25" customHeight="1" x14ac:dyDescent="0.25">
      <c r="A52" s="4">
        <v>41325</v>
      </c>
      <c r="B52" s="29" t="str">
        <f t="shared" si="8"/>
        <v>2013051</v>
      </c>
      <c r="C52" s="10">
        <v>2013051</v>
      </c>
      <c r="D52" s="10">
        <v>51</v>
      </c>
      <c r="E52" s="10">
        <v>51</v>
      </c>
      <c r="F52" s="30" t="str">
        <f t="shared" si="9"/>
        <v>DATA_51_2013</v>
      </c>
      <c r="G52" s="3">
        <v>1.79</v>
      </c>
      <c r="H52" s="20">
        <v>2.8000000000000001E-2</v>
      </c>
      <c r="I52" s="19">
        <f t="shared" si="10"/>
        <v>4.330368</v>
      </c>
      <c r="J52" s="33" t="e">
        <f t="shared" si="3"/>
        <v>#N/A</v>
      </c>
      <c r="K52" s="33" t="e">
        <f t="shared" si="7"/>
        <v>#N/A</v>
      </c>
      <c r="L52" s="33" t="e">
        <f t="shared" si="4"/>
        <v>#N/A</v>
      </c>
      <c r="M52" s="33" t="e">
        <f t="shared" si="5"/>
        <v>#N/A</v>
      </c>
      <c r="N52" s="33" t="e">
        <f t="shared" si="6"/>
        <v>#N/A</v>
      </c>
      <c r="O52" s="33"/>
      <c r="P52" s="75">
        <v>41830</v>
      </c>
      <c r="Q52" s="71">
        <v>1.6157504929978077</v>
      </c>
      <c r="R52" s="71">
        <v>8.3015873015873015E-2</v>
      </c>
      <c r="S52" s="74" t="s">
        <v>102</v>
      </c>
      <c r="T52" s="74" t="s">
        <v>102</v>
      </c>
      <c r="U52" s="74" t="s">
        <v>102</v>
      </c>
    </row>
    <row r="53" spans="1:21" ht="17.25" customHeight="1" x14ac:dyDescent="0.25">
      <c r="A53" s="4">
        <v>41326</v>
      </c>
      <c r="B53" s="29" t="str">
        <f t="shared" si="8"/>
        <v>2013052</v>
      </c>
      <c r="C53" s="10">
        <v>2013052</v>
      </c>
      <c r="D53" s="30">
        <v>52</v>
      </c>
      <c r="E53" s="30">
        <v>52</v>
      </c>
      <c r="F53" s="30" t="str">
        <f t="shared" si="9"/>
        <v>DATA_52_2013</v>
      </c>
      <c r="G53" s="3">
        <v>1.64</v>
      </c>
      <c r="H53" s="18">
        <v>2.3E-2</v>
      </c>
      <c r="I53" s="19">
        <f t="shared" si="10"/>
        <v>3.2590079999999997</v>
      </c>
      <c r="J53" s="33" t="e">
        <f t="shared" si="3"/>
        <v>#N/A</v>
      </c>
      <c r="K53" s="33" t="e">
        <f t="shared" si="7"/>
        <v>#N/A</v>
      </c>
      <c r="L53" s="33" t="e">
        <f t="shared" si="4"/>
        <v>#N/A</v>
      </c>
      <c r="M53" s="33" t="e">
        <f t="shared" si="5"/>
        <v>#N/A</v>
      </c>
      <c r="N53" s="33" t="e">
        <f t="shared" si="6"/>
        <v>#N/A</v>
      </c>
      <c r="O53" s="33"/>
      <c r="P53" s="73">
        <v>41833</v>
      </c>
      <c r="Q53" s="71">
        <v>2.5450980392156861</v>
      </c>
      <c r="R53" s="71">
        <v>5.9499999999999997E-2</v>
      </c>
      <c r="S53" s="71">
        <v>6.8000000000000005E-2</v>
      </c>
      <c r="T53" s="71">
        <v>1.2989999999999999</v>
      </c>
      <c r="U53" s="71">
        <v>1.1900000000000001E-3</v>
      </c>
    </row>
    <row r="54" spans="1:21" ht="17.25" customHeight="1" x14ac:dyDescent="0.25">
      <c r="A54" s="4">
        <v>41327</v>
      </c>
      <c r="B54" s="29" t="str">
        <f t="shared" si="8"/>
        <v>2013053</v>
      </c>
      <c r="C54" s="10">
        <v>2013053</v>
      </c>
      <c r="D54" s="10">
        <v>53</v>
      </c>
      <c r="E54" s="10">
        <v>53</v>
      </c>
      <c r="F54" s="30" t="str">
        <f t="shared" si="9"/>
        <v>DATA_53_2013</v>
      </c>
      <c r="G54" s="3">
        <v>1.46</v>
      </c>
      <c r="H54" s="18">
        <v>1.7999999999999999E-2</v>
      </c>
      <c r="I54" s="19">
        <f t="shared" si="10"/>
        <v>2.2705919999999997</v>
      </c>
      <c r="J54" s="33" t="e">
        <f t="shared" si="3"/>
        <v>#N/A</v>
      </c>
      <c r="K54" s="33" t="e">
        <f t="shared" si="7"/>
        <v>#N/A</v>
      </c>
      <c r="L54" s="33" t="e">
        <f t="shared" si="4"/>
        <v>#N/A</v>
      </c>
      <c r="M54" s="33" t="e">
        <f t="shared" si="5"/>
        <v>#N/A</v>
      </c>
      <c r="N54" s="33" t="e">
        <f t="shared" si="6"/>
        <v>#N/A</v>
      </c>
      <c r="O54" s="33"/>
      <c r="P54" s="73">
        <v>41835</v>
      </c>
      <c r="Q54" s="71">
        <v>2.6823529411764708</v>
      </c>
      <c r="R54" s="71">
        <v>0.115</v>
      </c>
      <c r="S54" s="71">
        <v>7.350000000000001E-2</v>
      </c>
      <c r="T54" s="71">
        <v>1.9455</v>
      </c>
      <c r="U54" s="71">
        <v>1.0375E-3</v>
      </c>
    </row>
    <row r="55" spans="1:21" ht="17.25" customHeight="1" x14ac:dyDescent="0.25">
      <c r="A55" s="4">
        <v>41328</v>
      </c>
      <c r="B55" s="29" t="str">
        <f t="shared" si="8"/>
        <v>2013054</v>
      </c>
      <c r="C55" s="10">
        <v>2013054</v>
      </c>
      <c r="D55" s="30">
        <v>54</v>
      </c>
      <c r="E55" s="30">
        <v>54</v>
      </c>
      <c r="F55" s="30" t="str">
        <f t="shared" si="9"/>
        <v>DATA_54_2013</v>
      </c>
      <c r="G55" s="3">
        <v>1.27</v>
      </c>
      <c r="H55" s="18">
        <v>1.2999999999999999E-2</v>
      </c>
      <c r="I55" s="19">
        <f t="shared" si="10"/>
        <v>1.4264640000000002</v>
      </c>
      <c r="J55" s="33" t="e">
        <f t="shared" si="3"/>
        <v>#N/A</v>
      </c>
      <c r="K55" s="33" t="e">
        <f t="shared" si="7"/>
        <v>#N/A</v>
      </c>
      <c r="L55" s="33" t="e">
        <f t="shared" si="4"/>
        <v>#N/A</v>
      </c>
      <c r="M55" s="33" t="e">
        <f t="shared" si="5"/>
        <v>#N/A</v>
      </c>
      <c r="N55" s="33" t="e">
        <f t="shared" si="6"/>
        <v>#N/A</v>
      </c>
      <c r="O55" s="33"/>
      <c r="P55" s="75">
        <v>41837</v>
      </c>
      <c r="Q55" s="71">
        <v>1.4844726229177283</v>
      </c>
      <c r="R55" s="71">
        <v>0.12156462585034014</v>
      </c>
      <c r="S55" s="74" t="s">
        <v>102</v>
      </c>
      <c r="T55" s="74" t="s">
        <v>102</v>
      </c>
      <c r="U55" s="74" t="s">
        <v>102</v>
      </c>
    </row>
    <row r="56" spans="1:21" ht="17.25" customHeight="1" x14ac:dyDescent="0.25">
      <c r="A56" s="4">
        <v>41329</v>
      </c>
      <c r="B56" s="29" t="str">
        <f t="shared" si="8"/>
        <v>2013055</v>
      </c>
      <c r="C56" s="10">
        <v>2013055</v>
      </c>
      <c r="D56" s="10">
        <v>55</v>
      </c>
      <c r="E56" s="10">
        <v>55</v>
      </c>
      <c r="F56" s="30" t="str">
        <f t="shared" si="9"/>
        <v>DATA_55_2013</v>
      </c>
      <c r="G56" s="3">
        <v>1.0900000000000001</v>
      </c>
      <c r="H56" s="18">
        <v>6.0000000000000001E-3</v>
      </c>
      <c r="I56" s="19">
        <f t="shared" si="10"/>
        <v>0.565056</v>
      </c>
      <c r="J56" s="33" t="e">
        <f t="shared" si="3"/>
        <v>#N/A</v>
      </c>
      <c r="K56" s="33" t="e">
        <f t="shared" si="7"/>
        <v>#N/A</v>
      </c>
      <c r="L56" s="33" t="e">
        <f t="shared" si="4"/>
        <v>#N/A</v>
      </c>
      <c r="M56" s="33" t="e">
        <f t="shared" si="5"/>
        <v>#N/A</v>
      </c>
      <c r="N56" s="33" t="e">
        <f t="shared" si="6"/>
        <v>#N/A</v>
      </c>
      <c r="O56" s="33"/>
      <c r="P56" s="75">
        <v>41840</v>
      </c>
      <c r="Q56" s="76">
        <v>2.0509803921568626</v>
      </c>
      <c r="R56" s="76">
        <v>0.04</v>
      </c>
      <c r="S56" s="77">
        <v>0.214</v>
      </c>
      <c r="T56" s="77">
        <v>1.7350000000000001</v>
      </c>
      <c r="U56" s="76">
        <v>1.077E-3</v>
      </c>
    </row>
    <row r="57" spans="1:21" ht="17.25" customHeight="1" x14ac:dyDescent="0.25">
      <c r="A57" s="4">
        <v>41330</v>
      </c>
      <c r="B57" s="29" t="str">
        <f t="shared" si="8"/>
        <v>2013056</v>
      </c>
      <c r="C57" s="10">
        <v>2013056</v>
      </c>
      <c r="D57" s="30">
        <v>56</v>
      </c>
      <c r="E57" s="30">
        <v>56</v>
      </c>
      <c r="F57" s="30" t="str">
        <f t="shared" si="9"/>
        <v>DATA_56_2013</v>
      </c>
      <c r="G57" s="3">
        <v>0.95099999999999996</v>
      </c>
      <c r="H57" s="18">
        <v>2E-3</v>
      </c>
      <c r="I57" s="19">
        <f t="shared" si="10"/>
        <v>0.1643328</v>
      </c>
      <c r="J57" s="33" t="e">
        <f t="shared" si="3"/>
        <v>#N/A</v>
      </c>
      <c r="K57" s="33" t="e">
        <f t="shared" si="7"/>
        <v>#N/A</v>
      </c>
      <c r="L57" s="33" t="e">
        <f t="shared" si="4"/>
        <v>#N/A</v>
      </c>
      <c r="M57" s="33" t="e">
        <f t="shared" si="5"/>
        <v>#N/A</v>
      </c>
      <c r="N57" s="33" t="e">
        <f t="shared" si="6"/>
        <v>#N/A</v>
      </c>
      <c r="O57" s="33"/>
      <c r="P57" s="75">
        <v>41845</v>
      </c>
      <c r="Q57" s="76">
        <v>1.1372549019607843</v>
      </c>
      <c r="R57" s="76">
        <v>7.5499999999999998E-2</v>
      </c>
      <c r="S57" s="77">
        <v>0.17400000000000002</v>
      </c>
      <c r="T57" s="77">
        <v>3.3854999999999995</v>
      </c>
      <c r="U57" s="76">
        <v>2.4134999999999998E-3</v>
      </c>
    </row>
    <row r="58" spans="1:21" ht="17.25" customHeight="1" x14ac:dyDescent="0.25">
      <c r="A58" s="4">
        <v>41331</v>
      </c>
      <c r="B58" s="29" t="str">
        <f t="shared" si="8"/>
        <v>2013057</v>
      </c>
      <c r="C58" s="10">
        <v>2013057</v>
      </c>
      <c r="D58" s="10">
        <v>57</v>
      </c>
      <c r="E58" s="10">
        <v>57</v>
      </c>
      <c r="F58" s="30" t="str">
        <f t="shared" si="9"/>
        <v>DATA_57_2013</v>
      </c>
      <c r="G58" s="3">
        <v>0.94799999999999995</v>
      </c>
      <c r="H58" s="18">
        <v>6.0000000000000001E-3</v>
      </c>
      <c r="I58" s="19">
        <f t="shared" si="10"/>
        <v>0.49144319999999991</v>
      </c>
      <c r="J58" s="33" t="e">
        <f t="shared" si="3"/>
        <v>#N/A</v>
      </c>
      <c r="K58" s="33" t="e">
        <f t="shared" si="7"/>
        <v>#N/A</v>
      </c>
      <c r="L58" s="33" t="e">
        <f t="shared" si="4"/>
        <v>#N/A</v>
      </c>
      <c r="M58" s="33" t="e">
        <f t="shared" si="5"/>
        <v>#N/A</v>
      </c>
      <c r="N58" s="33" t="e">
        <f t="shared" si="6"/>
        <v>#N/A</v>
      </c>
      <c r="O58" s="33"/>
      <c r="P58" s="75">
        <v>41847</v>
      </c>
      <c r="Q58" s="76">
        <v>3.1254901960784309</v>
      </c>
      <c r="R58" s="78">
        <v>0.79</v>
      </c>
      <c r="S58" s="77">
        <v>0.59099999999999997</v>
      </c>
      <c r="T58" s="77">
        <v>2.4550000000000001</v>
      </c>
      <c r="U58" s="76">
        <v>1.356E-3</v>
      </c>
    </row>
    <row r="59" spans="1:21" ht="17.25" customHeight="1" x14ac:dyDescent="0.25">
      <c r="A59" s="4">
        <v>41332</v>
      </c>
      <c r="B59" s="29" t="str">
        <f t="shared" si="8"/>
        <v>2013058</v>
      </c>
      <c r="C59" s="10">
        <v>2013058</v>
      </c>
      <c r="D59" s="30">
        <v>58</v>
      </c>
      <c r="E59" s="30">
        <v>58</v>
      </c>
      <c r="F59" s="30" t="str">
        <f t="shared" si="9"/>
        <v>DATA_58_2013</v>
      </c>
      <c r="G59" s="3">
        <v>0.95399999999999996</v>
      </c>
      <c r="H59" s="18">
        <v>0.01</v>
      </c>
      <c r="I59" s="19">
        <f t="shared" si="10"/>
        <v>0.8242560000000001</v>
      </c>
      <c r="J59" s="33" t="e">
        <f t="shared" si="3"/>
        <v>#N/A</v>
      </c>
      <c r="K59" s="33" t="e">
        <f t="shared" si="7"/>
        <v>#N/A</v>
      </c>
      <c r="L59" s="33" t="e">
        <f t="shared" si="4"/>
        <v>#N/A</v>
      </c>
      <c r="M59" s="33" t="e">
        <f t="shared" si="5"/>
        <v>#N/A</v>
      </c>
      <c r="N59" s="33" t="e">
        <f t="shared" si="6"/>
        <v>#N/A</v>
      </c>
      <c r="O59" s="33"/>
      <c r="P59" s="75">
        <v>41848</v>
      </c>
      <c r="Q59" s="76">
        <v>2.5764705882352938</v>
      </c>
      <c r="R59" s="76">
        <v>0.22550000000000001</v>
      </c>
      <c r="S59" s="77">
        <v>0.1855</v>
      </c>
      <c r="T59" s="77">
        <v>5.8860000000000001</v>
      </c>
      <c r="U59" s="76">
        <v>3.6625E-3</v>
      </c>
    </row>
    <row r="60" spans="1:21" ht="17.25" customHeight="1" x14ac:dyDescent="0.25">
      <c r="A60" s="4">
        <v>41333</v>
      </c>
      <c r="B60" s="29" t="str">
        <f t="shared" si="8"/>
        <v>2013059</v>
      </c>
      <c r="C60" s="10">
        <v>2013059</v>
      </c>
      <c r="D60" s="10">
        <v>59</v>
      </c>
      <c r="E60" s="10">
        <v>59</v>
      </c>
      <c r="F60" s="30" t="str">
        <f t="shared" si="9"/>
        <v>DATA_59_2013</v>
      </c>
      <c r="G60" s="3">
        <v>0.93899999999999995</v>
      </c>
      <c r="H60" s="18">
        <v>1.2999999999999999E-2</v>
      </c>
      <c r="I60" s="19">
        <f t="shared" si="10"/>
        <v>1.0546848</v>
      </c>
      <c r="J60" s="33" t="e">
        <f t="shared" si="3"/>
        <v>#N/A</v>
      </c>
      <c r="K60" s="33" t="e">
        <f t="shared" si="7"/>
        <v>#N/A</v>
      </c>
      <c r="L60" s="33" t="e">
        <f t="shared" si="4"/>
        <v>#N/A</v>
      </c>
      <c r="M60" s="33" t="e">
        <f t="shared" si="5"/>
        <v>#N/A</v>
      </c>
      <c r="N60" s="33" t="e">
        <f t="shared" si="6"/>
        <v>#N/A</v>
      </c>
      <c r="O60" s="33"/>
      <c r="P60" s="75">
        <v>41851</v>
      </c>
      <c r="Q60" s="76">
        <v>2.9843137254901957</v>
      </c>
      <c r="R60" s="76">
        <v>0.11899999999999999</v>
      </c>
      <c r="S60" s="77">
        <v>7.4999999999999997E-2</v>
      </c>
      <c r="T60" s="77">
        <v>1.6465000000000001</v>
      </c>
      <c r="U60" s="76">
        <v>1.6849999999999999E-3</v>
      </c>
    </row>
    <row r="61" spans="1:21" ht="17.25" customHeight="1" x14ac:dyDescent="0.25">
      <c r="A61" s="4">
        <v>41334</v>
      </c>
      <c r="B61" s="29" t="str">
        <f t="shared" si="8"/>
        <v>2013060</v>
      </c>
      <c r="C61" s="10">
        <v>2013060</v>
      </c>
      <c r="D61" s="30">
        <v>60</v>
      </c>
      <c r="E61" s="30">
        <v>60</v>
      </c>
      <c r="F61" s="30" t="str">
        <f t="shared" si="9"/>
        <v>DATA_60_2013</v>
      </c>
      <c r="G61" s="3">
        <v>0.85</v>
      </c>
      <c r="H61" s="18">
        <v>1.2999999999999999E-2</v>
      </c>
      <c r="I61" s="19">
        <f t="shared" si="10"/>
        <v>0.9547199999999999</v>
      </c>
      <c r="J61" s="33" t="e">
        <f t="shared" si="3"/>
        <v>#N/A</v>
      </c>
      <c r="K61" s="33" t="e">
        <f t="shared" si="7"/>
        <v>#N/A</v>
      </c>
      <c r="L61" s="33" t="e">
        <f t="shared" si="4"/>
        <v>#N/A</v>
      </c>
      <c r="M61" s="33" t="e">
        <f t="shared" si="5"/>
        <v>#N/A</v>
      </c>
      <c r="N61" s="33" t="e">
        <f t="shared" si="6"/>
        <v>#N/A</v>
      </c>
      <c r="O61" s="33"/>
      <c r="P61" s="75">
        <v>41856</v>
      </c>
      <c r="Q61" s="76">
        <v>1.4901960784313724</v>
      </c>
      <c r="R61" s="76">
        <v>6.3E-2</v>
      </c>
      <c r="S61" s="77">
        <v>8.8499999999999995E-2</v>
      </c>
      <c r="T61" s="77">
        <v>0.75950000000000006</v>
      </c>
      <c r="U61" s="76">
        <v>1.637E-3</v>
      </c>
    </row>
    <row r="62" spans="1:21" ht="17.25" customHeight="1" x14ac:dyDescent="0.25">
      <c r="A62" s="4">
        <v>41335</v>
      </c>
      <c r="B62" s="29" t="str">
        <f t="shared" si="8"/>
        <v>2013061</v>
      </c>
      <c r="C62" s="10">
        <v>2013061</v>
      </c>
      <c r="D62" s="10">
        <v>61</v>
      </c>
      <c r="E62" s="10">
        <v>61</v>
      </c>
      <c r="F62" s="30" t="str">
        <f t="shared" si="9"/>
        <v>DATA_61_2013</v>
      </c>
      <c r="G62" s="3">
        <v>0.75600000000000001</v>
      </c>
      <c r="H62" s="18">
        <v>1.2999999999999999E-2</v>
      </c>
      <c r="I62" s="19">
        <f t="shared" si="10"/>
        <v>0.84913919999999998</v>
      </c>
      <c r="J62" s="33" t="e">
        <f t="shared" si="3"/>
        <v>#N/A</v>
      </c>
      <c r="K62" s="33" t="e">
        <f t="shared" si="7"/>
        <v>#N/A</v>
      </c>
      <c r="L62" s="33" t="e">
        <f t="shared" si="4"/>
        <v>#N/A</v>
      </c>
      <c r="M62" s="33" t="e">
        <f t="shared" si="5"/>
        <v>#N/A</v>
      </c>
      <c r="N62" s="33" t="e">
        <f t="shared" si="6"/>
        <v>#N/A</v>
      </c>
      <c r="O62" s="33"/>
      <c r="P62" s="75">
        <v>41859</v>
      </c>
      <c r="Q62" s="76">
        <v>2.5647058823529414</v>
      </c>
      <c r="R62" s="76">
        <v>0.20800000000000002</v>
      </c>
      <c r="S62" s="77">
        <v>8.3999999999999991E-2</v>
      </c>
      <c r="T62" s="77">
        <v>1.6305000000000001</v>
      </c>
      <c r="U62" s="76">
        <v>1.758E-3</v>
      </c>
    </row>
    <row r="63" spans="1:21" ht="17.25" customHeight="1" x14ac:dyDescent="0.25">
      <c r="A63" s="4">
        <v>41336</v>
      </c>
      <c r="B63" s="29" t="str">
        <f t="shared" si="8"/>
        <v>2013062</v>
      </c>
      <c r="C63" s="10">
        <v>2013062</v>
      </c>
      <c r="D63" s="30">
        <v>62</v>
      </c>
      <c r="E63" s="30">
        <v>62</v>
      </c>
      <c r="F63" s="30" t="str">
        <f t="shared" si="9"/>
        <v>DATA_62_2013</v>
      </c>
      <c r="G63" s="3">
        <v>0.66200000000000003</v>
      </c>
      <c r="H63" s="18">
        <v>1.2E-2</v>
      </c>
      <c r="I63" s="19">
        <f t="shared" si="10"/>
        <v>0.68636160000000013</v>
      </c>
      <c r="J63" s="33" t="e">
        <f t="shared" si="3"/>
        <v>#N/A</v>
      </c>
      <c r="K63" s="33" t="e">
        <f t="shared" si="7"/>
        <v>#N/A</v>
      </c>
      <c r="L63" s="33" t="e">
        <f t="shared" si="4"/>
        <v>#N/A</v>
      </c>
      <c r="M63" s="33" t="e">
        <f t="shared" si="5"/>
        <v>#N/A</v>
      </c>
      <c r="N63" s="33" t="e">
        <f t="shared" si="6"/>
        <v>#N/A</v>
      </c>
      <c r="O63" s="33"/>
      <c r="P63" s="75">
        <v>41861</v>
      </c>
      <c r="Q63" s="76">
        <v>2.4470588235294111</v>
      </c>
      <c r="R63" s="76">
        <v>0.1215</v>
      </c>
      <c r="S63" s="77">
        <v>9.5000000000000001E-2</v>
      </c>
      <c r="T63" s="77">
        <v>1.2229999999999999</v>
      </c>
      <c r="U63" s="76">
        <v>1.4065E-3</v>
      </c>
    </row>
    <row r="64" spans="1:21" ht="17.25" customHeight="1" x14ac:dyDescent="0.25">
      <c r="A64" s="4">
        <v>41337</v>
      </c>
      <c r="B64" s="29" t="str">
        <f t="shared" si="8"/>
        <v>2013063</v>
      </c>
      <c r="C64" s="10">
        <v>2013063</v>
      </c>
      <c r="D64" s="10">
        <v>63</v>
      </c>
      <c r="E64" s="10">
        <v>63</v>
      </c>
      <c r="F64" s="30" t="str">
        <f t="shared" si="9"/>
        <v>DATA_63_2013</v>
      </c>
      <c r="G64" s="3">
        <v>0.56799999999999995</v>
      </c>
      <c r="H64" s="18">
        <v>1.4E-2</v>
      </c>
      <c r="I64" s="19">
        <f t="shared" si="10"/>
        <v>0.68705279999999991</v>
      </c>
      <c r="J64" s="33" t="e">
        <f t="shared" si="3"/>
        <v>#N/A</v>
      </c>
      <c r="K64" s="33" t="e">
        <f t="shared" si="7"/>
        <v>#N/A</v>
      </c>
      <c r="L64" s="33" t="e">
        <f t="shared" si="4"/>
        <v>#N/A</v>
      </c>
      <c r="M64" s="33" t="e">
        <f t="shared" si="5"/>
        <v>#N/A</v>
      </c>
      <c r="N64" s="33" t="e">
        <f t="shared" si="6"/>
        <v>#N/A</v>
      </c>
      <c r="O64" s="33"/>
      <c r="P64" s="75">
        <v>41866</v>
      </c>
      <c r="Q64" s="76">
        <v>2.2745098039215685</v>
      </c>
      <c r="R64" s="79">
        <v>0.19900000000000001</v>
      </c>
      <c r="S64" s="77">
        <v>9.1499999999999998E-2</v>
      </c>
      <c r="T64" s="77">
        <v>1.1475</v>
      </c>
      <c r="U64" s="79">
        <v>1.7490000000000001E-3</v>
      </c>
    </row>
    <row r="65" spans="1:21" ht="17.25" customHeight="1" x14ac:dyDescent="0.25">
      <c r="A65" s="4">
        <v>41338</v>
      </c>
      <c r="B65" s="29" t="str">
        <f t="shared" si="8"/>
        <v>2013064</v>
      </c>
      <c r="C65" s="10">
        <v>2013064</v>
      </c>
      <c r="D65" s="30">
        <v>64</v>
      </c>
      <c r="E65" s="30">
        <v>64</v>
      </c>
      <c r="F65" s="30" t="str">
        <f t="shared" si="9"/>
        <v>DATA_64_2013</v>
      </c>
      <c r="G65" s="3">
        <v>0.48599999999999999</v>
      </c>
      <c r="H65" s="18">
        <v>1.2E-2</v>
      </c>
      <c r="I65" s="19">
        <f t="shared" si="10"/>
        <v>0.50388480000000002</v>
      </c>
      <c r="J65" s="33" t="e">
        <f t="shared" si="3"/>
        <v>#N/A</v>
      </c>
      <c r="K65" s="33" t="e">
        <f t="shared" si="7"/>
        <v>#N/A</v>
      </c>
      <c r="L65" s="33" t="e">
        <f t="shared" si="4"/>
        <v>#N/A</v>
      </c>
      <c r="M65" s="33" t="e">
        <f t="shared" si="5"/>
        <v>#N/A</v>
      </c>
      <c r="N65" s="33" t="e">
        <f t="shared" si="6"/>
        <v>#N/A</v>
      </c>
      <c r="O65" s="33"/>
      <c r="P65" s="75">
        <v>41871</v>
      </c>
      <c r="Q65" s="76">
        <v>2.5372549019607842</v>
      </c>
      <c r="R65" s="79">
        <v>7.85E-2</v>
      </c>
      <c r="S65" s="77">
        <v>8.5999999999999993E-2</v>
      </c>
      <c r="T65" s="77">
        <v>0.81850000000000001</v>
      </c>
      <c r="U65" s="79">
        <v>2.3370000000000001E-3</v>
      </c>
    </row>
    <row r="66" spans="1:21" ht="17.25" customHeight="1" x14ac:dyDescent="0.25">
      <c r="A66" s="4">
        <v>41339</v>
      </c>
      <c r="B66" s="29" t="str">
        <f t="shared" si="8"/>
        <v>2013065</v>
      </c>
      <c r="C66" s="10">
        <v>2013065</v>
      </c>
      <c r="D66" s="10">
        <v>65</v>
      </c>
      <c r="E66" s="10">
        <v>65</v>
      </c>
      <c r="F66" s="30" t="str">
        <f t="shared" si="9"/>
        <v>DATA_65_2013</v>
      </c>
      <c r="G66" s="3">
        <v>0.443</v>
      </c>
      <c r="H66" s="18">
        <v>1.4E-2</v>
      </c>
      <c r="I66" s="19">
        <f t="shared" si="10"/>
        <v>0.53585280000000002</v>
      </c>
      <c r="J66" s="33" t="e">
        <f t="shared" si="3"/>
        <v>#N/A</v>
      </c>
      <c r="K66" s="33" t="e">
        <f t="shared" si="7"/>
        <v>#N/A</v>
      </c>
      <c r="L66" s="33" t="e">
        <f t="shared" si="4"/>
        <v>#N/A</v>
      </c>
      <c r="M66" s="33" t="e">
        <f t="shared" si="5"/>
        <v>#N/A</v>
      </c>
      <c r="N66" s="33" t="e">
        <f t="shared" si="6"/>
        <v>#N/A</v>
      </c>
      <c r="O66" s="33"/>
      <c r="P66" s="75">
        <v>41876</v>
      </c>
      <c r="Q66" s="76">
        <v>1.968627450980392</v>
      </c>
      <c r="R66" s="79">
        <v>0.11599999999999999</v>
      </c>
      <c r="S66" s="77">
        <v>5.7500000000000002E-2</v>
      </c>
      <c r="T66" s="77">
        <v>0.69399999999999995</v>
      </c>
      <c r="U66" s="79">
        <v>1.3254999999999999E-3</v>
      </c>
    </row>
    <row r="67" spans="1:21" ht="17.25" customHeight="1" x14ac:dyDescent="0.25">
      <c r="A67" s="4">
        <v>41340</v>
      </c>
      <c r="B67" s="29" t="str">
        <f t="shared" si="8"/>
        <v>2013066</v>
      </c>
      <c r="C67" s="10">
        <v>2013066</v>
      </c>
      <c r="D67" s="30">
        <v>66</v>
      </c>
      <c r="E67" s="30">
        <v>66</v>
      </c>
      <c r="F67" s="30" t="str">
        <f t="shared" si="9"/>
        <v>DATA_66_2013</v>
      </c>
      <c r="G67" s="3">
        <v>0.40300000000000002</v>
      </c>
      <c r="H67" s="18">
        <v>1.2E-2</v>
      </c>
      <c r="I67" s="19">
        <f t="shared" si="10"/>
        <v>0.41783039999999999</v>
      </c>
      <c r="J67" s="33" t="e">
        <f t="shared" ref="J67:J130" si="11">VLOOKUP($A67,$P$3:$U$98,5,FALSE)*$G67*24*60*60/1000</f>
        <v>#N/A</v>
      </c>
      <c r="K67" s="33" t="e">
        <f t="shared" ref="K67:K130" si="12">VLOOKUP($A67,$P$3:$U$98,4,FALSE)*$G67*24*60*60/1000</f>
        <v>#N/A</v>
      </c>
      <c r="L67" s="33" t="e">
        <f t="shared" ref="L67:L130" si="13">VLOOKUP($A67,$P$3:$U$98,6,FALSE)*$G67*24*60*60/1000</f>
        <v>#N/A</v>
      </c>
      <c r="M67" s="33" t="e">
        <f t="shared" ref="M67:M130" si="14">VLOOKUP($A67,$P$3:$U$98,2,FALSE)*$G67*24*60*60/1000</f>
        <v>#N/A</v>
      </c>
      <c r="N67" s="33" t="e">
        <f t="shared" ref="N67:N130" si="15">VLOOKUP($A67,$P$3:$U$98,3,FALSE)*$G67*24*60*60/1000</f>
        <v>#N/A</v>
      </c>
      <c r="O67" s="33"/>
      <c r="P67" s="75">
        <v>41881</v>
      </c>
      <c r="Q67" s="76">
        <v>1.7999999999999998</v>
      </c>
      <c r="R67" s="79">
        <v>5.6500000000000002E-2</v>
      </c>
      <c r="S67" s="77">
        <v>0.153</v>
      </c>
      <c r="T67" s="77">
        <v>1.3815</v>
      </c>
      <c r="U67" s="79">
        <v>1.1896E-2</v>
      </c>
    </row>
    <row r="68" spans="1:21" ht="17.25" customHeight="1" x14ac:dyDescent="0.25">
      <c r="A68" s="4">
        <v>41341</v>
      </c>
      <c r="B68" s="29" t="str">
        <f t="shared" si="8"/>
        <v>2013067</v>
      </c>
      <c r="C68" s="10">
        <v>2013067</v>
      </c>
      <c r="D68" s="10">
        <v>67</v>
      </c>
      <c r="E68" s="10">
        <v>67</v>
      </c>
      <c r="F68" s="30" t="str">
        <f t="shared" si="9"/>
        <v>DATA_67_2013</v>
      </c>
      <c r="G68" s="3">
        <v>0.36299999999999999</v>
      </c>
      <c r="H68" s="18">
        <v>1.0999999999999999E-2</v>
      </c>
      <c r="I68" s="19">
        <f t="shared" si="10"/>
        <v>0.3449952</v>
      </c>
      <c r="J68" s="33" t="e">
        <f t="shared" si="11"/>
        <v>#N/A</v>
      </c>
      <c r="K68" s="33" t="e">
        <f t="shared" si="12"/>
        <v>#N/A</v>
      </c>
      <c r="L68" s="33" t="e">
        <f t="shared" si="13"/>
        <v>#N/A</v>
      </c>
      <c r="M68" s="33" t="e">
        <f t="shared" si="14"/>
        <v>#N/A</v>
      </c>
      <c r="N68" s="33" t="e">
        <f t="shared" si="15"/>
        <v>#N/A</v>
      </c>
      <c r="O68" s="33"/>
      <c r="P68" s="32">
        <v>41882</v>
      </c>
      <c r="Q68" s="76">
        <v>0.60784313725490113</v>
      </c>
      <c r="R68" s="76">
        <v>6.4000000000000001E-2</v>
      </c>
      <c r="S68" s="76">
        <v>9.9000000000000005E-2</v>
      </c>
      <c r="T68" s="76">
        <v>1.8584999999999998</v>
      </c>
      <c r="U68" s="76">
        <v>9.8595000000000002E-3</v>
      </c>
    </row>
    <row r="69" spans="1:21" ht="17.25" customHeight="1" x14ac:dyDescent="0.25">
      <c r="A69" s="4">
        <v>41342</v>
      </c>
      <c r="B69" s="29" t="str">
        <f t="shared" si="8"/>
        <v>2013068</v>
      </c>
      <c r="C69" s="10">
        <v>2013068</v>
      </c>
      <c r="D69" s="30">
        <v>68</v>
      </c>
      <c r="E69" s="30">
        <v>68</v>
      </c>
      <c r="F69" s="30" t="str">
        <f t="shared" si="9"/>
        <v>DATA_68_2013</v>
      </c>
      <c r="G69" s="3">
        <v>0.32300000000000001</v>
      </c>
      <c r="H69" s="18">
        <v>1.2E-2</v>
      </c>
      <c r="I69" s="19">
        <f t="shared" si="10"/>
        <v>0.33488639999999997</v>
      </c>
      <c r="J69" s="33" t="e">
        <f t="shared" si="11"/>
        <v>#N/A</v>
      </c>
      <c r="K69" s="33" t="e">
        <f t="shared" si="12"/>
        <v>#N/A</v>
      </c>
      <c r="L69" s="33" t="e">
        <f t="shared" si="13"/>
        <v>#N/A</v>
      </c>
      <c r="M69" s="33" t="e">
        <f t="shared" si="14"/>
        <v>#N/A</v>
      </c>
      <c r="N69" s="33" t="e">
        <f t="shared" si="15"/>
        <v>#N/A</v>
      </c>
      <c r="O69" s="33"/>
      <c r="P69" s="32">
        <v>41883</v>
      </c>
      <c r="Q69" s="76">
        <v>0.47450980392156861</v>
      </c>
      <c r="R69" s="76">
        <v>0.11699999999999999</v>
      </c>
      <c r="S69" s="76">
        <v>6.8000000000000005E-2</v>
      </c>
      <c r="T69" s="76">
        <v>3.3075000000000001</v>
      </c>
      <c r="U69" s="76">
        <v>6.4475000000000001E-3</v>
      </c>
    </row>
    <row r="70" spans="1:21" ht="17.25" customHeight="1" x14ac:dyDescent="0.25">
      <c r="A70" s="4">
        <v>41343</v>
      </c>
      <c r="B70" s="29" t="str">
        <f t="shared" si="8"/>
        <v>2013069</v>
      </c>
      <c r="C70" s="10">
        <v>2013069</v>
      </c>
      <c r="D70" s="10">
        <v>69</v>
      </c>
      <c r="E70" s="10">
        <v>69</v>
      </c>
      <c r="F70" s="30" t="str">
        <f t="shared" si="9"/>
        <v>DATA_69_2013</v>
      </c>
      <c r="G70" s="3">
        <v>0.29199999999999998</v>
      </c>
      <c r="H70" s="20">
        <v>1.4E-2</v>
      </c>
      <c r="I70" s="19">
        <f t="shared" si="10"/>
        <v>0.35320319999999999</v>
      </c>
      <c r="J70" s="33" t="e">
        <f t="shared" si="11"/>
        <v>#N/A</v>
      </c>
      <c r="K70" s="33" t="e">
        <f t="shared" si="12"/>
        <v>#N/A</v>
      </c>
      <c r="L70" s="33" t="e">
        <f t="shared" si="13"/>
        <v>#N/A</v>
      </c>
      <c r="M70" s="33" t="e">
        <f t="shared" si="14"/>
        <v>#N/A</v>
      </c>
      <c r="N70" s="33" t="e">
        <f t="shared" si="15"/>
        <v>#N/A</v>
      </c>
      <c r="O70" s="33"/>
      <c r="P70" s="32">
        <v>41885</v>
      </c>
      <c r="Q70" s="76">
        <v>2.0078431372549019</v>
      </c>
      <c r="R70" s="76">
        <v>7.3499999999999996E-2</v>
      </c>
      <c r="S70" s="76">
        <v>0.1</v>
      </c>
      <c r="T70" s="76">
        <v>2.4824999999999999</v>
      </c>
      <c r="U70" s="76">
        <v>5.6030000000000003E-3</v>
      </c>
    </row>
    <row r="71" spans="1:21" ht="17.25" customHeight="1" x14ac:dyDescent="0.25">
      <c r="A71" s="4">
        <v>41344</v>
      </c>
      <c r="B71" s="29" t="str">
        <f t="shared" si="8"/>
        <v>2013070</v>
      </c>
      <c r="C71" s="10">
        <v>2013070</v>
      </c>
      <c r="D71" s="30">
        <v>70</v>
      </c>
      <c r="E71" s="30">
        <v>70</v>
      </c>
      <c r="F71" s="30" t="str">
        <f t="shared" si="9"/>
        <v>DATA_70_2013</v>
      </c>
      <c r="G71" s="3">
        <v>0.29199999999999998</v>
      </c>
      <c r="H71" s="18">
        <v>2.1000000000000001E-2</v>
      </c>
      <c r="I71" s="19">
        <f t="shared" si="10"/>
        <v>0.52980479999999996</v>
      </c>
      <c r="J71" s="33" t="e">
        <f t="shared" si="11"/>
        <v>#N/A</v>
      </c>
      <c r="K71" s="33" t="e">
        <f t="shared" si="12"/>
        <v>#N/A</v>
      </c>
      <c r="L71" s="33" t="e">
        <f t="shared" si="13"/>
        <v>#N/A</v>
      </c>
      <c r="M71" s="33" t="e">
        <f t="shared" si="14"/>
        <v>#N/A</v>
      </c>
      <c r="N71" s="33" t="e">
        <f t="shared" si="15"/>
        <v>#N/A</v>
      </c>
      <c r="O71" s="33"/>
      <c r="P71" s="32">
        <v>41887</v>
      </c>
      <c r="Q71" s="76">
        <v>2.0078431372549002</v>
      </c>
      <c r="R71" s="76">
        <v>0.10100000000000001</v>
      </c>
      <c r="S71" s="76">
        <v>8.3499999999999991E-2</v>
      </c>
      <c r="T71" s="76">
        <v>3.0715000000000003</v>
      </c>
      <c r="U71" s="76">
        <v>2.9530000000000001E-2</v>
      </c>
    </row>
    <row r="72" spans="1:21" ht="17.25" customHeight="1" x14ac:dyDescent="0.25">
      <c r="A72" s="4">
        <v>41345</v>
      </c>
      <c r="B72" s="29" t="str">
        <f t="shared" si="8"/>
        <v>2013071</v>
      </c>
      <c r="C72" s="10">
        <v>2013071</v>
      </c>
      <c r="D72" s="10">
        <v>71</v>
      </c>
      <c r="E72" s="10">
        <v>71</v>
      </c>
      <c r="F72" s="30" t="str">
        <f t="shared" si="9"/>
        <v>DATA_71_2013</v>
      </c>
      <c r="G72" s="3">
        <v>0.29399999999999998</v>
      </c>
      <c r="H72" s="18">
        <v>2.7E-2</v>
      </c>
      <c r="I72" s="19">
        <f t="shared" si="10"/>
        <v>0.68584319999999976</v>
      </c>
      <c r="J72" s="33" t="e">
        <f t="shared" si="11"/>
        <v>#N/A</v>
      </c>
      <c r="K72" s="33" t="e">
        <f t="shared" si="12"/>
        <v>#N/A</v>
      </c>
      <c r="L72" s="33" t="e">
        <f t="shared" si="13"/>
        <v>#N/A</v>
      </c>
      <c r="M72" s="33" t="e">
        <f t="shared" si="14"/>
        <v>#N/A</v>
      </c>
      <c r="N72" s="33" t="e">
        <f t="shared" si="15"/>
        <v>#N/A</v>
      </c>
      <c r="O72" s="33"/>
      <c r="P72" s="32">
        <v>41892</v>
      </c>
      <c r="Q72" s="76">
        <v>2.4666666666666686</v>
      </c>
      <c r="R72" s="76">
        <v>5.4000000000000006E-2</v>
      </c>
      <c r="S72" s="76">
        <v>9.1999999999999998E-2</v>
      </c>
      <c r="T72" s="76">
        <v>2.5964999999999998</v>
      </c>
      <c r="U72" s="76">
        <v>1.4450500000000002E-2</v>
      </c>
    </row>
    <row r="73" spans="1:21" ht="17.25" customHeight="1" x14ac:dyDescent="0.25">
      <c r="A73" s="4">
        <v>41346</v>
      </c>
      <c r="B73" s="29" t="str">
        <f t="shared" si="8"/>
        <v>2013072</v>
      </c>
      <c r="C73" s="10">
        <v>2013072</v>
      </c>
      <c r="D73" s="30">
        <v>72</v>
      </c>
      <c r="E73" s="30">
        <v>72</v>
      </c>
      <c r="F73" s="30" t="str">
        <f t="shared" si="9"/>
        <v>DATA_72_2013</v>
      </c>
      <c r="G73" s="3">
        <v>0.29599999999999999</v>
      </c>
      <c r="H73" s="18">
        <v>3.4000000000000002E-2</v>
      </c>
      <c r="I73" s="19">
        <f t="shared" si="10"/>
        <v>0.86952960000000001</v>
      </c>
      <c r="J73" s="33" t="e">
        <f t="shared" si="11"/>
        <v>#N/A</v>
      </c>
      <c r="K73" s="33" t="e">
        <f t="shared" si="12"/>
        <v>#N/A</v>
      </c>
      <c r="L73" s="33" t="e">
        <f t="shared" si="13"/>
        <v>#N/A</v>
      </c>
      <c r="M73" s="33" t="e">
        <f t="shared" si="14"/>
        <v>#N/A</v>
      </c>
      <c r="N73" s="33" t="e">
        <f t="shared" si="15"/>
        <v>#N/A</v>
      </c>
      <c r="O73" s="33"/>
      <c r="P73" s="32">
        <v>41897</v>
      </c>
      <c r="Q73" s="76">
        <v>2.7568627450980401</v>
      </c>
      <c r="R73" s="76">
        <v>0.14000000000000001</v>
      </c>
      <c r="S73" s="76">
        <v>9.4500000000000001E-2</v>
      </c>
      <c r="T73" s="76">
        <v>2.0449999999999999</v>
      </c>
      <c r="U73" s="76">
        <v>1.6992E-2</v>
      </c>
    </row>
    <row r="74" spans="1:21" ht="17.25" customHeight="1" x14ac:dyDescent="0.25">
      <c r="A74" s="4">
        <v>41347</v>
      </c>
      <c r="B74" s="29" t="str">
        <f t="shared" si="8"/>
        <v>2013073</v>
      </c>
      <c r="C74" s="10">
        <v>2013073</v>
      </c>
      <c r="D74" s="10">
        <v>73</v>
      </c>
      <c r="E74" s="10">
        <v>73</v>
      </c>
      <c r="F74" s="30" t="str">
        <f t="shared" si="9"/>
        <v>DATA_73_2013</v>
      </c>
      <c r="G74" s="3">
        <v>0.29799999999999999</v>
      </c>
      <c r="H74" s="18">
        <v>3.6999999999999998E-2</v>
      </c>
      <c r="I74" s="19">
        <f t="shared" si="10"/>
        <v>0.95264639999999989</v>
      </c>
      <c r="J74" s="33" t="e">
        <f t="shared" si="11"/>
        <v>#N/A</v>
      </c>
      <c r="K74" s="33" t="e">
        <f t="shared" si="12"/>
        <v>#N/A</v>
      </c>
      <c r="L74" s="33" t="e">
        <f t="shared" si="13"/>
        <v>#N/A</v>
      </c>
      <c r="M74" s="33" t="e">
        <f t="shared" si="14"/>
        <v>#N/A</v>
      </c>
      <c r="N74" s="33" t="e">
        <f t="shared" si="15"/>
        <v>#N/A</v>
      </c>
      <c r="O74" s="33"/>
      <c r="P74" s="32">
        <v>41901</v>
      </c>
      <c r="Q74" s="76">
        <v>2.5098039215686256</v>
      </c>
      <c r="R74" s="76">
        <v>0.11499999999999999</v>
      </c>
      <c r="S74" s="76">
        <v>6.6500000000000004E-2</v>
      </c>
      <c r="T74" s="76">
        <v>1.911</v>
      </c>
      <c r="U74" s="76">
        <v>1.7295000000000001E-2</v>
      </c>
    </row>
    <row r="75" spans="1:21" ht="17.25" customHeight="1" x14ac:dyDescent="0.25">
      <c r="A75" s="4">
        <v>41348</v>
      </c>
      <c r="B75" s="29" t="str">
        <f t="shared" si="8"/>
        <v>2013074</v>
      </c>
      <c r="C75" s="10">
        <v>2013074</v>
      </c>
      <c r="D75" s="30">
        <v>74</v>
      </c>
      <c r="E75" s="30">
        <v>74</v>
      </c>
      <c r="F75" s="30" t="str">
        <f t="shared" si="9"/>
        <v>DATA_74_2013</v>
      </c>
      <c r="G75" s="3">
        <v>0.308</v>
      </c>
      <c r="H75" s="18">
        <v>4.2000000000000003E-2</v>
      </c>
      <c r="I75" s="19">
        <f t="shared" si="10"/>
        <v>1.1176704000000002</v>
      </c>
      <c r="J75" s="33" t="e">
        <f t="shared" si="11"/>
        <v>#N/A</v>
      </c>
      <c r="K75" s="33" t="e">
        <f t="shared" si="12"/>
        <v>#N/A</v>
      </c>
      <c r="L75" s="33" t="e">
        <f t="shared" si="13"/>
        <v>#N/A</v>
      </c>
      <c r="M75" s="33" t="e">
        <f t="shared" si="14"/>
        <v>#N/A</v>
      </c>
      <c r="N75" s="33" t="e">
        <f t="shared" si="15"/>
        <v>#N/A</v>
      </c>
      <c r="O75" s="33"/>
      <c r="P75" s="32">
        <v>41902</v>
      </c>
      <c r="Q75" s="76">
        <v>3.3466666666666782</v>
      </c>
      <c r="R75" s="76">
        <v>1.8000000000000002E-2</v>
      </c>
      <c r="S75" s="76">
        <v>8.5999999999999993E-2</v>
      </c>
      <c r="T75" s="76">
        <v>1.389</v>
      </c>
      <c r="U75" s="76">
        <v>1.6820000000000002E-2</v>
      </c>
    </row>
    <row r="76" spans="1:21" ht="17.25" customHeight="1" x14ac:dyDescent="0.25">
      <c r="A76" s="4">
        <v>41349</v>
      </c>
      <c r="B76" s="29" t="str">
        <f t="shared" si="8"/>
        <v>2013075</v>
      </c>
      <c r="C76" s="10">
        <v>2013075</v>
      </c>
      <c r="D76" s="10">
        <v>75</v>
      </c>
      <c r="E76" s="10">
        <v>75</v>
      </c>
      <c r="F76" s="30" t="str">
        <f t="shared" si="9"/>
        <v>DATA_75_2013</v>
      </c>
      <c r="G76" s="3">
        <v>0.34399999999999997</v>
      </c>
      <c r="H76" s="18">
        <v>3.5000000000000003E-2</v>
      </c>
      <c r="I76" s="19">
        <f t="shared" si="10"/>
        <v>1.0402559999999998</v>
      </c>
      <c r="J76" s="33" t="e">
        <f t="shared" si="11"/>
        <v>#N/A</v>
      </c>
      <c r="K76" s="33" t="e">
        <f t="shared" si="12"/>
        <v>#N/A</v>
      </c>
      <c r="L76" s="33" t="e">
        <f t="shared" si="13"/>
        <v>#N/A</v>
      </c>
      <c r="M76" s="33" t="e">
        <f t="shared" si="14"/>
        <v>#N/A</v>
      </c>
      <c r="N76" s="33" t="e">
        <f t="shared" si="15"/>
        <v>#N/A</v>
      </c>
      <c r="O76" s="33"/>
      <c r="P76" s="32">
        <v>41907</v>
      </c>
      <c r="Q76" s="76">
        <v>2.33555555555556</v>
      </c>
      <c r="R76" s="76">
        <v>0.03</v>
      </c>
      <c r="S76" s="76">
        <v>0.11750000000000001</v>
      </c>
      <c r="T76" s="76">
        <v>1.4125000000000001</v>
      </c>
      <c r="U76" s="76">
        <v>1.8010000000000001E-3</v>
      </c>
    </row>
    <row r="77" spans="1:21" ht="17.25" customHeight="1" x14ac:dyDescent="0.25">
      <c r="A77" s="4">
        <v>41350</v>
      </c>
      <c r="B77" s="29" t="str">
        <f t="shared" si="8"/>
        <v>2013076</v>
      </c>
      <c r="C77" s="10">
        <v>2013076</v>
      </c>
      <c r="D77" s="30">
        <v>76</v>
      </c>
      <c r="E77" s="30">
        <v>76</v>
      </c>
      <c r="F77" s="30" t="str">
        <f t="shared" si="9"/>
        <v>DATA_76_2013</v>
      </c>
      <c r="G77" s="3">
        <v>0.38200000000000001</v>
      </c>
      <c r="H77" s="18">
        <v>3.1E-2</v>
      </c>
      <c r="I77" s="19">
        <f t="shared" si="10"/>
        <v>1.0231488000000002</v>
      </c>
      <c r="J77" s="33" t="e">
        <f t="shared" si="11"/>
        <v>#N/A</v>
      </c>
      <c r="K77" s="33" t="e">
        <f t="shared" si="12"/>
        <v>#N/A</v>
      </c>
      <c r="L77" s="33" t="e">
        <f t="shared" si="13"/>
        <v>#N/A</v>
      </c>
      <c r="M77" s="33" t="e">
        <f t="shared" si="14"/>
        <v>#N/A</v>
      </c>
      <c r="N77" s="33" t="e">
        <f t="shared" si="15"/>
        <v>#N/A</v>
      </c>
      <c r="O77" s="33"/>
      <c r="P77" s="32">
        <v>41917</v>
      </c>
      <c r="Q77" s="76">
        <v>3.524444444444446</v>
      </c>
      <c r="R77" s="76">
        <v>1.4E-2</v>
      </c>
      <c r="S77" s="76">
        <v>5.2499999999999998E-2</v>
      </c>
      <c r="T77" s="76">
        <v>1.3414999999999999</v>
      </c>
      <c r="U77" s="76">
        <v>1.2159E-2</v>
      </c>
    </row>
    <row r="78" spans="1:21" ht="17.25" customHeight="1" x14ac:dyDescent="0.25">
      <c r="A78" s="4">
        <v>41351</v>
      </c>
      <c r="B78" s="29" t="str">
        <f t="shared" si="8"/>
        <v>2013077</v>
      </c>
      <c r="C78" s="10">
        <v>2013077</v>
      </c>
      <c r="D78" s="10">
        <v>77</v>
      </c>
      <c r="E78" s="10">
        <v>77</v>
      </c>
      <c r="F78" s="30" t="str">
        <f t="shared" si="9"/>
        <v>DATA_77_2013</v>
      </c>
      <c r="G78" s="3">
        <v>0.42</v>
      </c>
      <c r="H78" s="18">
        <v>2.9000000000000001E-2</v>
      </c>
      <c r="I78" s="19">
        <f t="shared" si="10"/>
        <v>1.0523520000000002</v>
      </c>
      <c r="J78" s="33" t="e">
        <f t="shared" si="11"/>
        <v>#N/A</v>
      </c>
      <c r="K78" s="33" t="e">
        <f t="shared" si="12"/>
        <v>#N/A</v>
      </c>
      <c r="L78" s="33" t="e">
        <f t="shared" si="13"/>
        <v>#N/A</v>
      </c>
      <c r="M78" s="33" t="e">
        <f t="shared" si="14"/>
        <v>#N/A</v>
      </c>
      <c r="N78" s="33" t="e">
        <f t="shared" si="15"/>
        <v>#N/A</v>
      </c>
      <c r="O78" s="33"/>
      <c r="P78" s="32">
        <v>41922</v>
      </c>
      <c r="Q78" s="76">
        <v>3.5800000000000054</v>
      </c>
      <c r="R78" s="76">
        <v>0.02</v>
      </c>
      <c r="S78" s="76">
        <v>4.4999999999999998E-2</v>
      </c>
      <c r="T78" s="76">
        <v>0.78100000000000003</v>
      </c>
      <c r="U78" s="76">
        <v>8.4585000000000007E-3</v>
      </c>
    </row>
    <row r="79" spans="1:21" ht="17.25" customHeight="1" x14ac:dyDescent="0.25">
      <c r="A79" s="4">
        <v>41352</v>
      </c>
      <c r="B79" s="29" t="str">
        <f t="shared" si="8"/>
        <v>2013078</v>
      </c>
      <c r="C79" s="10">
        <v>2013078</v>
      </c>
      <c r="D79" s="30">
        <v>78</v>
      </c>
      <c r="E79" s="30">
        <v>78</v>
      </c>
      <c r="F79" s="30" t="str">
        <f t="shared" si="9"/>
        <v>DATA_78_2013</v>
      </c>
      <c r="G79" s="3">
        <v>0.45800000000000002</v>
      </c>
      <c r="H79" s="18">
        <v>2.1999999999999999E-2</v>
      </c>
      <c r="I79" s="19">
        <f t="shared" si="10"/>
        <v>0.87056639999999996</v>
      </c>
      <c r="J79" s="33" t="e">
        <f t="shared" si="11"/>
        <v>#N/A</v>
      </c>
      <c r="K79" s="33" t="e">
        <f t="shared" si="12"/>
        <v>#N/A</v>
      </c>
      <c r="L79" s="33" t="e">
        <f t="shared" si="13"/>
        <v>#N/A</v>
      </c>
      <c r="M79" s="33" t="e">
        <f t="shared" si="14"/>
        <v>#N/A</v>
      </c>
      <c r="N79" s="33" t="e">
        <f t="shared" si="15"/>
        <v>#N/A</v>
      </c>
      <c r="O79" s="33"/>
      <c r="P79" s="32">
        <v>41927</v>
      </c>
      <c r="Q79" s="76">
        <v>3.4244444444444473</v>
      </c>
      <c r="R79" s="76">
        <v>1.4499999999999999E-2</v>
      </c>
      <c r="S79" s="76">
        <v>2.1500000000000002E-2</v>
      </c>
      <c r="T79" s="76">
        <v>0.51900000000000002</v>
      </c>
      <c r="U79" s="76">
        <v>4.3695000000000001E-3</v>
      </c>
    </row>
    <row r="80" spans="1:21" ht="17.25" customHeight="1" x14ac:dyDescent="0.25">
      <c r="A80" s="4">
        <v>41353</v>
      </c>
      <c r="B80" s="29" t="str">
        <f t="shared" si="8"/>
        <v>2013079</v>
      </c>
      <c r="C80" s="10">
        <v>2013079</v>
      </c>
      <c r="D80" s="10">
        <v>79</v>
      </c>
      <c r="E80" s="10">
        <v>79</v>
      </c>
      <c r="F80" s="30" t="str">
        <f t="shared" si="9"/>
        <v>DATA_79_2013</v>
      </c>
      <c r="G80" s="3">
        <v>0.48799999999999999</v>
      </c>
      <c r="H80" s="22">
        <v>1.4099999999999998E-2</v>
      </c>
      <c r="I80" s="19">
        <f t="shared" si="10"/>
        <v>0.59450111999999977</v>
      </c>
      <c r="J80" s="33" t="e">
        <f t="shared" si="11"/>
        <v>#N/A</v>
      </c>
      <c r="K80" s="33" t="e">
        <f t="shared" si="12"/>
        <v>#N/A</v>
      </c>
      <c r="L80" s="33" t="e">
        <f t="shared" si="13"/>
        <v>#N/A</v>
      </c>
      <c r="M80" s="33" t="e">
        <f t="shared" si="14"/>
        <v>#N/A</v>
      </c>
      <c r="N80" s="33" t="e">
        <f t="shared" si="15"/>
        <v>#N/A</v>
      </c>
      <c r="O80" s="33"/>
      <c r="P80" s="73">
        <v>41934</v>
      </c>
      <c r="Q80" s="76">
        <v>3.864313725490196</v>
      </c>
      <c r="R80" s="76">
        <v>2.9499999999999998E-2</v>
      </c>
      <c r="S80" s="76">
        <v>8.5999999999999993E-2</v>
      </c>
      <c r="T80" s="76">
        <v>1.377</v>
      </c>
      <c r="U80" s="76">
        <v>1.8052499999999999E-2</v>
      </c>
    </row>
    <row r="81" spans="1:21" ht="17.25" customHeight="1" x14ac:dyDescent="0.25">
      <c r="A81" s="4">
        <v>41354</v>
      </c>
      <c r="B81" s="29" t="str">
        <f t="shared" si="8"/>
        <v>2013080</v>
      </c>
      <c r="C81" s="10">
        <v>2013080</v>
      </c>
      <c r="D81" s="30">
        <v>80</v>
      </c>
      <c r="E81" s="30">
        <v>80</v>
      </c>
      <c r="F81" s="30" t="str">
        <f t="shared" si="9"/>
        <v>DATA_80_2013</v>
      </c>
      <c r="G81" s="3">
        <v>0.49</v>
      </c>
      <c r="H81" s="21">
        <v>6.6500000000000004E-2</v>
      </c>
      <c r="I81" s="19">
        <f t="shared" si="10"/>
        <v>2.8153440000000001</v>
      </c>
      <c r="J81" s="33" t="e">
        <f t="shared" si="11"/>
        <v>#N/A</v>
      </c>
      <c r="K81" s="33" t="e">
        <f t="shared" si="12"/>
        <v>#N/A</v>
      </c>
      <c r="L81" s="33" t="e">
        <f t="shared" si="13"/>
        <v>#N/A</v>
      </c>
      <c r="M81" s="33" t="e">
        <f t="shared" si="14"/>
        <v>#N/A</v>
      </c>
      <c r="N81" s="33" t="e">
        <f t="shared" si="15"/>
        <v>#N/A</v>
      </c>
      <c r="O81" s="33"/>
      <c r="P81" s="73">
        <v>41937</v>
      </c>
      <c r="Q81" s="76">
        <v>4.9427450980392154</v>
      </c>
      <c r="R81" s="76">
        <v>0.13900000000000001</v>
      </c>
      <c r="S81" s="76">
        <v>0.1125</v>
      </c>
      <c r="T81" s="76">
        <v>1.4395</v>
      </c>
      <c r="U81" s="76">
        <v>1.4856500000000002E-2</v>
      </c>
    </row>
    <row r="82" spans="1:21" ht="17.25" customHeight="1" x14ac:dyDescent="0.25">
      <c r="A82" s="4">
        <v>41355</v>
      </c>
      <c r="B82" s="29" t="str">
        <f t="shared" si="8"/>
        <v>2013081</v>
      </c>
      <c r="C82" s="10">
        <v>2013081</v>
      </c>
      <c r="D82" s="10">
        <v>81</v>
      </c>
      <c r="E82" s="10">
        <v>81</v>
      </c>
      <c r="F82" s="30" t="str">
        <f t="shared" si="9"/>
        <v>DATA_81_2013</v>
      </c>
      <c r="G82" s="3">
        <v>0.49</v>
      </c>
      <c r="H82" s="21">
        <v>0.122</v>
      </c>
      <c r="I82" s="19">
        <f t="shared" si="10"/>
        <v>5.1649919999999998</v>
      </c>
      <c r="J82" s="33" t="e">
        <f t="shared" si="11"/>
        <v>#N/A</v>
      </c>
      <c r="K82" s="33" t="e">
        <f t="shared" si="12"/>
        <v>#N/A</v>
      </c>
      <c r="L82" s="33" t="e">
        <f t="shared" si="13"/>
        <v>#N/A</v>
      </c>
      <c r="M82" s="33" t="e">
        <f t="shared" si="14"/>
        <v>#N/A</v>
      </c>
      <c r="N82" s="33" t="e">
        <f t="shared" si="15"/>
        <v>#N/A</v>
      </c>
      <c r="O82" s="33"/>
      <c r="P82" s="73">
        <v>41943</v>
      </c>
      <c r="Q82" s="76">
        <v>4.8486274509803913</v>
      </c>
      <c r="R82" s="76">
        <v>2.8999999999999998E-2</v>
      </c>
      <c r="S82" s="76">
        <v>0.19600000000000001</v>
      </c>
      <c r="T82" s="76">
        <v>3.1234999999999999</v>
      </c>
      <c r="U82" s="76">
        <v>4.32535E-2</v>
      </c>
    </row>
    <row r="83" spans="1:21" ht="17.25" customHeight="1" x14ac:dyDescent="0.25">
      <c r="A83" s="4">
        <v>41356</v>
      </c>
      <c r="B83" s="29" t="str">
        <f t="shared" si="8"/>
        <v>2013082</v>
      </c>
      <c r="C83" s="10">
        <v>2013082</v>
      </c>
      <c r="D83" s="30">
        <v>82</v>
      </c>
      <c r="E83" s="30">
        <v>82</v>
      </c>
      <c r="F83" s="30" t="str">
        <f t="shared" si="9"/>
        <v>DATA_82_2013</v>
      </c>
      <c r="G83" s="3">
        <v>0.49</v>
      </c>
      <c r="H83" s="21">
        <v>0.17699999999999999</v>
      </c>
      <c r="I83" s="19">
        <f t="shared" si="10"/>
        <v>7.4934719999999988</v>
      </c>
      <c r="J83" s="33" t="e">
        <f t="shared" si="11"/>
        <v>#N/A</v>
      </c>
      <c r="K83" s="33" t="e">
        <f t="shared" si="12"/>
        <v>#N/A</v>
      </c>
      <c r="L83" s="33" t="e">
        <f t="shared" si="13"/>
        <v>#N/A</v>
      </c>
      <c r="M83" s="33" t="e">
        <f t="shared" si="14"/>
        <v>#N/A</v>
      </c>
      <c r="N83" s="33" t="e">
        <f t="shared" si="15"/>
        <v>#N/A</v>
      </c>
      <c r="O83" s="33"/>
      <c r="P83" s="73">
        <v>41948</v>
      </c>
      <c r="Q83" s="76">
        <v>4.1309803921568626</v>
      </c>
      <c r="R83" s="76">
        <v>3.3500000000000002E-2</v>
      </c>
      <c r="S83" s="76">
        <v>9.2999999999999999E-2</v>
      </c>
      <c r="T83" s="76">
        <v>1.3315000000000001</v>
      </c>
      <c r="U83" s="76">
        <v>1.36975E-2</v>
      </c>
    </row>
    <row r="84" spans="1:21" ht="17.25" customHeight="1" x14ac:dyDescent="0.25">
      <c r="A84" s="4">
        <v>41357</v>
      </c>
      <c r="B84" s="29" t="str">
        <f t="shared" si="8"/>
        <v>2013083</v>
      </c>
      <c r="C84" s="10">
        <v>2013083</v>
      </c>
      <c r="D84" s="10">
        <v>83</v>
      </c>
      <c r="E84" s="10">
        <v>83</v>
      </c>
      <c r="F84" s="30" t="str">
        <f t="shared" si="9"/>
        <v>DATA_83_2013</v>
      </c>
      <c r="G84" s="3">
        <v>0.49</v>
      </c>
      <c r="H84" s="21">
        <v>0.23300000000000001</v>
      </c>
      <c r="I84" s="19">
        <f t="shared" si="10"/>
        <v>9.8642880000000002</v>
      </c>
      <c r="J84" s="33" t="e">
        <f t="shared" si="11"/>
        <v>#N/A</v>
      </c>
      <c r="K84" s="33" t="e">
        <f t="shared" si="12"/>
        <v>#N/A</v>
      </c>
      <c r="L84" s="33" t="e">
        <f t="shared" si="13"/>
        <v>#N/A</v>
      </c>
      <c r="M84" s="33" t="e">
        <f t="shared" si="14"/>
        <v>#N/A</v>
      </c>
      <c r="N84" s="33" t="e">
        <f t="shared" si="15"/>
        <v>#N/A</v>
      </c>
      <c r="O84" s="33"/>
      <c r="P84" s="32">
        <v>41953</v>
      </c>
      <c r="Q84" s="76">
        <v>1.4890566037735848</v>
      </c>
      <c r="R84" s="76">
        <v>3.6999999999999998E-2</v>
      </c>
      <c r="S84" s="74" t="s">
        <v>31</v>
      </c>
      <c r="T84" s="74" t="s">
        <v>102</v>
      </c>
      <c r="U84" s="74" t="s">
        <v>102</v>
      </c>
    </row>
    <row r="85" spans="1:21" ht="17.25" customHeight="1" x14ac:dyDescent="0.25">
      <c r="A85" s="4">
        <v>41358</v>
      </c>
      <c r="B85" s="29" t="str">
        <f t="shared" si="8"/>
        <v>2013084</v>
      </c>
      <c r="C85" s="10">
        <v>2013084</v>
      </c>
      <c r="D85" s="30">
        <v>84</v>
      </c>
      <c r="E85" s="30">
        <v>84</v>
      </c>
      <c r="F85" s="30" t="str">
        <f t="shared" si="9"/>
        <v>DATA_84_2013</v>
      </c>
      <c r="G85" s="3">
        <v>0.49099999999999999</v>
      </c>
      <c r="H85" s="21">
        <v>0.27300000000000002</v>
      </c>
      <c r="I85" s="19">
        <f t="shared" si="10"/>
        <v>11.581315199999997</v>
      </c>
      <c r="J85" s="33" t="e">
        <f t="shared" si="11"/>
        <v>#N/A</v>
      </c>
      <c r="K85" s="33" t="e">
        <f t="shared" si="12"/>
        <v>#N/A</v>
      </c>
      <c r="L85" s="33" t="e">
        <f t="shared" si="13"/>
        <v>#N/A</v>
      </c>
      <c r="M85" s="33" t="e">
        <f t="shared" si="14"/>
        <v>#N/A</v>
      </c>
      <c r="N85" s="33" t="e">
        <f t="shared" si="15"/>
        <v>#N/A</v>
      </c>
      <c r="O85" s="33"/>
      <c r="P85" s="32">
        <v>41958</v>
      </c>
      <c r="Q85" s="76">
        <v>0.57584905660377383</v>
      </c>
      <c r="R85" s="76">
        <v>3.0000000000000001E-3</v>
      </c>
      <c r="S85" s="74" t="s">
        <v>102</v>
      </c>
      <c r="T85" s="74" t="s">
        <v>102</v>
      </c>
      <c r="U85" s="74" t="s">
        <v>102</v>
      </c>
    </row>
    <row r="86" spans="1:21" ht="17.25" customHeight="1" x14ac:dyDescent="0.25">
      <c r="A86" s="4">
        <v>41359</v>
      </c>
      <c r="B86" s="29" t="str">
        <f t="shared" si="8"/>
        <v>2013085</v>
      </c>
      <c r="C86" s="10">
        <v>2013085</v>
      </c>
      <c r="D86" s="10">
        <v>85</v>
      </c>
      <c r="E86" s="10">
        <v>85</v>
      </c>
      <c r="F86" s="30" t="str">
        <f t="shared" si="9"/>
        <v>DATA_85_2013</v>
      </c>
      <c r="G86" s="3">
        <v>0.49399999999999999</v>
      </c>
      <c r="H86" s="21">
        <v>0.26500000000000001</v>
      </c>
      <c r="I86" s="19">
        <f t="shared" si="10"/>
        <v>11.310624000000001</v>
      </c>
      <c r="J86" s="33" t="e">
        <f t="shared" si="11"/>
        <v>#N/A</v>
      </c>
      <c r="K86" s="33" t="e">
        <f t="shared" si="12"/>
        <v>#N/A</v>
      </c>
      <c r="L86" s="33" t="e">
        <f t="shared" si="13"/>
        <v>#N/A</v>
      </c>
      <c r="M86" s="33" t="e">
        <f t="shared" si="14"/>
        <v>#N/A</v>
      </c>
      <c r="N86" s="33" t="e">
        <f t="shared" si="15"/>
        <v>#N/A</v>
      </c>
      <c r="O86" s="33"/>
      <c r="P86" s="32">
        <v>41963</v>
      </c>
      <c r="Q86" s="76">
        <v>0.52301886792452856</v>
      </c>
      <c r="R86" s="76">
        <v>2E-3</v>
      </c>
      <c r="S86" s="74" t="s">
        <v>102</v>
      </c>
      <c r="T86" s="74" t="s">
        <v>102</v>
      </c>
      <c r="U86" s="74" t="s">
        <v>102</v>
      </c>
    </row>
    <row r="87" spans="1:21" ht="17.25" customHeight="1" x14ac:dyDescent="0.25">
      <c r="A87" s="4">
        <v>41360</v>
      </c>
      <c r="B87" s="29" t="str">
        <f t="shared" si="8"/>
        <v>2013086</v>
      </c>
      <c r="C87" s="10">
        <v>2013086</v>
      </c>
      <c r="D87" s="30">
        <v>86</v>
      </c>
      <c r="E87" s="30">
        <v>86</v>
      </c>
      <c r="F87" s="30" t="str">
        <f t="shared" si="9"/>
        <v>DATA_86_2013</v>
      </c>
      <c r="G87" s="3">
        <v>0.498</v>
      </c>
      <c r="H87" s="21">
        <v>0.253</v>
      </c>
      <c r="I87" s="19">
        <f t="shared" si="10"/>
        <v>10.885881599999999</v>
      </c>
      <c r="J87" s="33" t="e">
        <f t="shared" si="11"/>
        <v>#N/A</v>
      </c>
      <c r="K87" s="33" t="e">
        <f t="shared" si="12"/>
        <v>#N/A</v>
      </c>
      <c r="L87" s="33" t="e">
        <f t="shared" si="13"/>
        <v>#N/A</v>
      </c>
      <c r="M87" s="33" t="e">
        <f t="shared" si="14"/>
        <v>#N/A</v>
      </c>
      <c r="N87" s="33" t="e">
        <f t="shared" si="15"/>
        <v>#N/A</v>
      </c>
      <c r="O87" s="33"/>
      <c r="P87" s="32">
        <v>41968</v>
      </c>
      <c r="Q87" s="76">
        <v>2.3984905660377365</v>
      </c>
      <c r="R87" s="76">
        <v>4.4999999999999997E-3</v>
      </c>
      <c r="S87" s="74" t="s">
        <v>102</v>
      </c>
      <c r="T87" s="74" t="s">
        <v>102</v>
      </c>
      <c r="U87" s="74" t="s">
        <v>102</v>
      </c>
    </row>
    <row r="88" spans="1:21" ht="17.25" customHeight="1" x14ac:dyDescent="0.25">
      <c r="A88" s="4">
        <v>41361</v>
      </c>
      <c r="B88" s="29" t="str">
        <f t="shared" si="8"/>
        <v>2013087</v>
      </c>
      <c r="C88" s="10">
        <v>2013087</v>
      </c>
      <c r="D88" s="10">
        <v>87</v>
      </c>
      <c r="E88" s="10">
        <v>87</v>
      </c>
      <c r="F88" s="30" t="str">
        <f t="shared" si="9"/>
        <v>DATA_87_2013</v>
      </c>
      <c r="G88" s="3">
        <v>0.5</v>
      </c>
      <c r="H88" s="21">
        <v>0.24399999999999999</v>
      </c>
      <c r="I88" s="19">
        <f t="shared" si="10"/>
        <v>10.540800000000001</v>
      </c>
      <c r="J88" s="33" t="e">
        <f t="shared" si="11"/>
        <v>#N/A</v>
      </c>
      <c r="K88" s="33" t="e">
        <f t="shared" si="12"/>
        <v>#N/A</v>
      </c>
      <c r="L88" s="33" t="e">
        <f t="shared" si="13"/>
        <v>#N/A</v>
      </c>
      <c r="M88" s="33" t="e">
        <f t="shared" si="14"/>
        <v>#N/A</v>
      </c>
      <c r="N88" s="33" t="e">
        <f t="shared" si="15"/>
        <v>#N/A</v>
      </c>
      <c r="O88" s="33"/>
      <c r="P88" s="32">
        <v>41973</v>
      </c>
      <c r="Q88" s="76">
        <v>2.6852830188679242</v>
      </c>
      <c r="R88" s="76">
        <v>2E-3</v>
      </c>
      <c r="S88" s="74" t="s">
        <v>102</v>
      </c>
      <c r="T88" s="74" t="s">
        <v>102</v>
      </c>
      <c r="U88" s="74" t="s">
        <v>102</v>
      </c>
    </row>
    <row r="89" spans="1:21" ht="17.25" customHeight="1" x14ac:dyDescent="0.25">
      <c r="A89" s="4">
        <v>41362</v>
      </c>
      <c r="B89" s="29" t="str">
        <f t="shared" si="8"/>
        <v>2013088</v>
      </c>
      <c r="C89" s="10">
        <v>2013088</v>
      </c>
      <c r="D89" s="30">
        <v>88</v>
      </c>
      <c r="E89" s="30">
        <v>88</v>
      </c>
      <c r="F89" s="30" t="str">
        <f t="shared" si="9"/>
        <v>DATA_88_2013</v>
      </c>
      <c r="G89" s="3">
        <v>0.504</v>
      </c>
      <c r="H89" s="21">
        <v>0.22999999999999998</v>
      </c>
      <c r="I89" s="19">
        <f t="shared" si="10"/>
        <v>10.015488</v>
      </c>
      <c r="J89" s="33" t="e">
        <f t="shared" si="11"/>
        <v>#N/A</v>
      </c>
      <c r="K89" s="33" t="e">
        <f t="shared" si="12"/>
        <v>#N/A</v>
      </c>
      <c r="L89" s="33" t="e">
        <f t="shared" si="13"/>
        <v>#N/A</v>
      </c>
      <c r="M89" s="33" t="e">
        <f t="shared" si="14"/>
        <v>#N/A</v>
      </c>
      <c r="N89" s="33" t="e">
        <f t="shared" si="15"/>
        <v>#N/A</v>
      </c>
      <c r="O89" s="33"/>
      <c r="P89" s="32">
        <v>41978</v>
      </c>
      <c r="Q89" s="76">
        <v>2.6173584905660379</v>
      </c>
      <c r="R89" s="76">
        <v>3.5000000000000003E-2</v>
      </c>
      <c r="S89" s="74" t="s">
        <v>102</v>
      </c>
      <c r="T89" s="74" t="s">
        <v>102</v>
      </c>
      <c r="U89" s="74" t="s">
        <v>102</v>
      </c>
    </row>
    <row r="90" spans="1:21" ht="17.25" customHeight="1" x14ac:dyDescent="0.25">
      <c r="A90" s="4">
        <v>41363</v>
      </c>
      <c r="B90" s="29" t="str">
        <f t="shared" si="8"/>
        <v>2013089</v>
      </c>
      <c r="C90" s="10">
        <v>2013089</v>
      </c>
      <c r="D90" s="10">
        <v>89</v>
      </c>
      <c r="E90" s="10">
        <v>89</v>
      </c>
      <c r="F90" s="30" t="str">
        <f t="shared" si="9"/>
        <v>DATA_89_2013</v>
      </c>
      <c r="G90" s="3">
        <v>0.50800000000000001</v>
      </c>
      <c r="H90" s="21">
        <v>0.22000000000000003</v>
      </c>
      <c r="I90" s="19">
        <f t="shared" si="10"/>
        <v>9.6560640000000006</v>
      </c>
      <c r="J90" s="33" t="e">
        <f t="shared" si="11"/>
        <v>#N/A</v>
      </c>
      <c r="K90" s="33" t="e">
        <f t="shared" si="12"/>
        <v>#N/A</v>
      </c>
      <c r="L90" s="33" t="e">
        <f t="shared" si="13"/>
        <v>#N/A</v>
      </c>
      <c r="M90" s="33" t="e">
        <f t="shared" si="14"/>
        <v>#N/A</v>
      </c>
      <c r="N90" s="33" t="e">
        <f t="shared" si="15"/>
        <v>#N/A</v>
      </c>
      <c r="O90" s="33"/>
      <c r="P90" s="32">
        <v>41983</v>
      </c>
      <c r="Q90" s="76">
        <v>2.3262948207171315</v>
      </c>
      <c r="R90" s="76">
        <v>6.9999999999999993E-3</v>
      </c>
      <c r="S90" s="76">
        <v>8.7499999999999994E-2</v>
      </c>
      <c r="T90" s="76">
        <v>1.452</v>
      </c>
      <c r="U90" s="76">
        <v>0.1716075</v>
      </c>
    </row>
    <row r="91" spans="1:21" ht="17.25" customHeight="1" x14ac:dyDescent="0.25">
      <c r="A91" s="4">
        <v>41364</v>
      </c>
      <c r="B91" s="29" t="str">
        <f t="shared" si="8"/>
        <v>2013090</v>
      </c>
      <c r="C91" s="10">
        <v>2013090</v>
      </c>
      <c r="D91" s="30">
        <v>90</v>
      </c>
      <c r="E91" s="30">
        <v>90</v>
      </c>
      <c r="F91" s="30" t="str">
        <f t="shared" si="9"/>
        <v>DATA_90_2013</v>
      </c>
      <c r="G91" s="3">
        <v>0.501</v>
      </c>
      <c r="H91" s="21">
        <v>0.20200000000000001</v>
      </c>
      <c r="I91" s="19">
        <f t="shared" si="10"/>
        <v>8.7438527999999991</v>
      </c>
      <c r="J91" s="33" t="e">
        <f t="shared" si="11"/>
        <v>#N/A</v>
      </c>
      <c r="K91" s="33" t="e">
        <f t="shared" si="12"/>
        <v>#N/A</v>
      </c>
      <c r="L91" s="33" t="e">
        <f t="shared" si="13"/>
        <v>#N/A</v>
      </c>
      <c r="M91" s="33" t="e">
        <f t="shared" si="14"/>
        <v>#N/A</v>
      </c>
      <c r="N91" s="33" t="e">
        <f t="shared" si="15"/>
        <v>#N/A</v>
      </c>
      <c r="O91" s="33"/>
      <c r="P91" s="32">
        <v>41988</v>
      </c>
      <c r="Q91" s="76">
        <v>1.4498007968127493</v>
      </c>
      <c r="R91" s="76">
        <v>8.5000000000000006E-3</v>
      </c>
      <c r="S91" s="76">
        <v>7.0000000000000007E-2</v>
      </c>
      <c r="T91" s="76">
        <v>1.488</v>
      </c>
      <c r="U91" s="76">
        <v>2.7490000000000001E-2</v>
      </c>
    </row>
    <row r="92" spans="1:21" ht="17.25" customHeight="1" x14ac:dyDescent="0.25">
      <c r="A92" s="4">
        <v>41365</v>
      </c>
      <c r="B92" s="29" t="str">
        <f t="shared" si="8"/>
        <v>2013091</v>
      </c>
      <c r="C92" s="10">
        <v>2013091</v>
      </c>
      <c r="D92" s="10">
        <v>91</v>
      </c>
      <c r="E92" s="10">
        <v>91</v>
      </c>
      <c r="F92" s="30" t="str">
        <f t="shared" si="9"/>
        <v>DATA_91_2013</v>
      </c>
      <c r="G92" s="3">
        <v>0.46300000000000002</v>
      </c>
      <c r="H92" s="21">
        <v>0.16200000000000001</v>
      </c>
      <c r="I92" s="19">
        <f t="shared" si="10"/>
        <v>6.4805184000000002</v>
      </c>
      <c r="J92" s="33" t="e">
        <f t="shared" si="11"/>
        <v>#N/A</v>
      </c>
      <c r="K92" s="33" t="e">
        <f t="shared" si="12"/>
        <v>#N/A</v>
      </c>
      <c r="L92" s="33" t="e">
        <f t="shared" si="13"/>
        <v>#N/A</v>
      </c>
      <c r="M92" s="33" t="e">
        <f t="shared" si="14"/>
        <v>#N/A</v>
      </c>
      <c r="N92" s="33" t="e">
        <f t="shared" si="15"/>
        <v>#N/A</v>
      </c>
      <c r="O92" s="33"/>
      <c r="P92" s="32">
        <v>41993</v>
      </c>
      <c r="Q92" s="76">
        <v>2.107171314741036</v>
      </c>
      <c r="R92" s="76">
        <v>6.4999999999999997E-3</v>
      </c>
      <c r="S92" s="76">
        <v>7.0500000000000007E-2</v>
      </c>
      <c r="T92" s="76">
        <v>1.3414999999999999</v>
      </c>
      <c r="U92" s="76">
        <v>2.93875E-2</v>
      </c>
    </row>
    <row r="93" spans="1:21" ht="17.25" customHeight="1" x14ac:dyDescent="0.25">
      <c r="A93" s="4">
        <v>41366</v>
      </c>
      <c r="B93" s="29" t="str">
        <f t="shared" si="8"/>
        <v>2013092</v>
      </c>
      <c r="C93" s="10">
        <v>2013092</v>
      </c>
      <c r="D93" s="30">
        <v>92</v>
      </c>
      <c r="E93" s="30">
        <v>92</v>
      </c>
      <c r="F93" s="30" t="str">
        <f t="shared" si="9"/>
        <v>DATA_92_2013</v>
      </c>
      <c r="G93" s="3">
        <v>0.42299999999999999</v>
      </c>
      <c r="H93" s="21">
        <v>0.12</v>
      </c>
      <c r="I93" s="19">
        <f t="shared" si="10"/>
        <v>4.3856639999999993</v>
      </c>
      <c r="J93" s="33" t="e">
        <f t="shared" si="11"/>
        <v>#N/A</v>
      </c>
      <c r="K93" s="33" t="e">
        <f t="shared" si="12"/>
        <v>#N/A</v>
      </c>
      <c r="L93" s="33" t="e">
        <f t="shared" si="13"/>
        <v>#N/A</v>
      </c>
      <c r="M93" s="33" t="e">
        <f t="shared" si="14"/>
        <v>#N/A</v>
      </c>
      <c r="N93" s="33" t="e">
        <f t="shared" si="15"/>
        <v>#N/A</v>
      </c>
      <c r="O93" s="33"/>
      <c r="P93" s="32">
        <v>41998</v>
      </c>
      <c r="Q93" s="76">
        <v>1.91593625498008</v>
      </c>
      <c r="R93" s="76">
        <v>7.0000000000000001E-3</v>
      </c>
      <c r="S93" s="76">
        <v>7.1999999999999995E-2</v>
      </c>
      <c r="T93" s="76">
        <v>1.3660000000000001</v>
      </c>
      <c r="U93" s="76">
        <v>1.8020499999999998E-2</v>
      </c>
    </row>
    <row r="94" spans="1:21" ht="17.25" customHeight="1" x14ac:dyDescent="0.25">
      <c r="A94" s="4">
        <v>41367</v>
      </c>
      <c r="B94" s="29" t="str">
        <f t="shared" si="8"/>
        <v>2013093</v>
      </c>
      <c r="C94" s="10">
        <v>2013093</v>
      </c>
      <c r="D94" s="10">
        <v>93</v>
      </c>
      <c r="E94" s="10">
        <v>93</v>
      </c>
      <c r="F94" s="30" t="str">
        <f t="shared" si="9"/>
        <v>DATA_93_2013</v>
      </c>
      <c r="G94" s="3">
        <v>0.38300000000000001</v>
      </c>
      <c r="H94" s="21">
        <v>7.8600000000000003E-2</v>
      </c>
      <c r="I94" s="19">
        <f t="shared" si="10"/>
        <v>2.6009683200000002</v>
      </c>
      <c r="J94" s="33" t="e">
        <f t="shared" si="11"/>
        <v>#N/A</v>
      </c>
      <c r="K94" s="33" t="e">
        <f t="shared" si="12"/>
        <v>#N/A</v>
      </c>
      <c r="L94" s="33" t="e">
        <f t="shared" si="13"/>
        <v>#N/A</v>
      </c>
      <c r="M94" s="33" t="e">
        <f t="shared" si="14"/>
        <v>#N/A</v>
      </c>
      <c r="N94" s="33" t="e">
        <f t="shared" si="15"/>
        <v>#N/A</v>
      </c>
      <c r="O94" s="33"/>
      <c r="P94" s="32">
        <v>42004</v>
      </c>
      <c r="Q94" s="76">
        <v>1.5533864541832672</v>
      </c>
      <c r="R94" s="76">
        <v>4.0000000000000001E-3</v>
      </c>
      <c r="S94" s="76">
        <v>6.7000000000000004E-2</v>
      </c>
      <c r="T94" s="76">
        <v>1.1399999999999999</v>
      </c>
      <c r="U94" s="76">
        <v>3.6589999999999999E-3</v>
      </c>
    </row>
    <row r="95" spans="1:21" ht="17.25" customHeight="1" x14ac:dyDescent="0.25">
      <c r="A95" s="4">
        <v>41368</v>
      </c>
      <c r="B95" s="29" t="str">
        <f t="shared" si="8"/>
        <v>2013094</v>
      </c>
      <c r="C95" s="10">
        <v>2013094</v>
      </c>
      <c r="D95" s="30">
        <v>94</v>
      </c>
      <c r="E95" s="30">
        <v>94</v>
      </c>
      <c r="F95" s="30" t="str">
        <f t="shared" si="9"/>
        <v>DATA_94_2013</v>
      </c>
      <c r="G95" s="3">
        <v>0.34300000000000003</v>
      </c>
      <c r="H95" s="21">
        <v>3.6699999999999997E-2</v>
      </c>
      <c r="I95" s="19">
        <f t="shared" si="10"/>
        <v>1.0876118400000001</v>
      </c>
      <c r="J95" s="33" t="e">
        <f t="shared" si="11"/>
        <v>#N/A</v>
      </c>
      <c r="K95" s="33" t="e">
        <f t="shared" si="12"/>
        <v>#N/A</v>
      </c>
      <c r="L95" s="33" t="e">
        <f t="shared" si="13"/>
        <v>#N/A</v>
      </c>
      <c r="M95" s="33" t="e">
        <f t="shared" si="14"/>
        <v>#N/A</v>
      </c>
      <c r="N95" s="33" t="e">
        <f t="shared" si="15"/>
        <v>#N/A</v>
      </c>
      <c r="O95" s="33"/>
      <c r="P95" s="32">
        <v>42009</v>
      </c>
      <c r="Q95" s="76">
        <v>1.8521912350597609</v>
      </c>
      <c r="R95" s="76">
        <v>7.4999999999999997E-3</v>
      </c>
      <c r="S95" s="76">
        <v>7.1000000000000008E-2</v>
      </c>
      <c r="T95" s="76">
        <v>1.2324999999999999</v>
      </c>
      <c r="U95" s="76">
        <v>1.6393000000000001E-2</v>
      </c>
    </row>
    <row r="96" spans="1:21" ht="17.25" customHeight="1" x14ac:dyDescent="0.25">
      <c r="A96" s="4">
        <v>41369</v>
      </c>
      <c r="B96" s="29" t="str">
        <f t="shared" si="8"/>
        <v>2013095</v>
      </c>
      <c r="C96" s="10">
        <v>2013095</v>
      </c>
      <c r="D96" s="10">
        <v>95</v>
      </c>
      <c r="E96" s="10">
        <v>95</v>
      </c>
      <c r="F96" s="30" t="str">
        <f t="shared" si="9"/>
        <v>DATA_95_2013</v>
      </c>
      <c r="G96" s="3">
        <v>0.312</v>
      </c>
      <c r="H96" s="21">
        <v>3.5000000000000005E-3</v>
      </c>
      <c r="I96" s="19">
        <f t="shared" si="10"/>
        <v>9.434880000000001E-2</v>
      </c>
      <c r="J96" s="33" t="e">
        <f t="shared" si="11"/>
        <v>#N/A</v>
      </c>
      <c r="K96" s="33" t="e">
        <f t="shared" si="12"/>
        <v>#N/A</v>
      </c>
      <c r="L96" s="33" t="e">
        <f t="shared" si="13"/>
        <v>#N/A</v>
      </c>
      <c r="M96" s="33" t="e">
        <f t="shared" si="14"/>
        <v>#N/A</v>
      </c>
      <c r="N96" s="33" t="e">
        <f t="shared" si="15"/>
        <v>#N/A</v>
      </c>
      <c r="O96" s="33"/>
      <c r="P96" s="32">
        <v>42014</v>
      </c>
      <c r="Q96" s="76">
        <v>2.0681481481481478</v>
      </c>
      <c r="R96" s="76">
        <v>1.0499999999999999E-2</v>
      </c>
      <c r="S96" s="76">
        <v>0.10700000000000001</v>
      </c>
      <c r="T96" s="76">
        <v>1.302</v>
      </c>
      <c r="U96" s="76">
        <v>3.7268999999999997E-2</v>
      </c>
    </row>
    <row r="97" spans="1:21" ht="17.25" customHeight="1" x14ac:dyDescent="0.25">
      <c r="A97" s="4">
        <v>41370</v>
      </c>
      <c r="B97" s="29" t="str">
        <f t="shared" si="8"/>
        <v>2013096</v>
      </c>
      <c r="C97" s="10">
        <v>2013096</v>
      </c>
      <c r="D97" s="30">
        <v>96</v>
      </c>
      <c r="E97" s="30">
        <v>96</v>
      </c>
      <c r="F97" s="30" t="str">
        <f t="shared" si="9"/>
        <v>DATA_96_2013</v>
      </c>
      <c r="G97" s="3">
        <v>0.308</v>
      </c>
      <c r="H97" s="21">
        <v>1.2999999999999999E-3</v>
      </c>
      <c r="I97" s="19">
        <f t="shared" si="10"/>
        <v>3.4594560000000003E-2</v>
      </c>
      <c r="J97" s="33" t="e">
        <f t="shared" si="11"/>
        <v>#N/A</v>
      </c>
      <c r="K97" s="33" t="e">
        <f t="shared" si="12"/>
        <v>#N/A</v>
      </c>
      <c r="L97" s="33" t="e">
        <f t="shared" si="13"/>
        <v>#N/A</v>
      </c>
      <c r="M97" s="33" t="e">
        <f t="shared" si="14"/>
        <v>#N/A</v>
      </c>
      <c r="N97" s="33" t="e">
        <f t="shared" si="15"/>
        <v>#N/A</v>
      </c>
      <c r="O97" s="33"/>
      <c r="P97" s="32">
        <v>42019</v>
      </c>
      <c r="Q97" s="76">
        <v>3.5533333333333337</v>
      </c>
      <c r="R97" s="76">
        <v>2.0999999999999998E-2</v>
      </c>
      <c r="S97" s="76">
        <v>0.11249999999999999</v>
      </c>
      <c r="T97" s="76">
        <v>2.2080000000000002</v>
      </c>
      <c r="U97" s="76">
        <v>0.10931299999999999</v>
      </c>
    </row>
    <row r="98" spans="1:21" ht="17.25" customHeight="1" x14ac:dyDescent="0.25">
      <c r="A98" s="4">
        <v>41371</v>
      </c>
      <c r="B98" s="29" t="str">
        <f t="shared" si="8"/>
        <v>2013097</v>
      </c>
      <c r="C98" s="10">
        <v>2013097</v>
      </c>
      <c r="D98" s="10">
        <v>97</v>
      </c>
      <c r="E98" s="10">
        <v>97</v>
      </c>
      <c r="F98" s="30" t="str">
        <f t="shared" si="9"/>
        <v>DATA_97_2013</v>
      </c>
      <c r="G98" s="3">
        <v>0.30599999999999999</v>
      </c>
      <c r="H98" s="21">
        <v>2E-3</v>
      </c>
      <c r="I98" s="19">
        <f t="shared" si="10"/>
        <v>5.2876799999999995E-2</v>
      </c>
      <c r="J98" s="33" t="e">
        <f t="shared" si="11"/>
        <v>#N/A</v>
      </c>
      <c r="K98" s="33" t="e">
        <f t="shared" si="12"/>
        <v>#N/A</v>
      </c>
      <c r="L98" s="33" t="e">
        <f t="shared" si="13"/>
        <v>#N/A</v>
      </c>
      <c r="M98" s="33" t="e">
        <f t="shared" si="14"/>
        <v>#N/A</v>
      </c>
      <c r="N98" s="33" t="e">
        <f t="shared" si="15"/>
        <v>#N/A</v>
      </c>
      <c r="O98" s="33"/>
      <c r="P98" s="32">
        <v>42024</v>
      </c>
      <c r="Q98" s="76">
        <v>4.1829629629629625</v>
      </c>
      <c r="R98" s="76">
        <v>1.7500000000000002E-2</v>
      </c>
      <c r="S98" s="76">
        <v>0.06</v>
      </c>
      <c r="T98" s="76">
        <v>1.4315</v>
      </c>
      <c r="U98" s="76">
        <v>8.6658999999999986E-2</v>
      </c>
    </row>
    <row r="99" spans="1:21" ht="17.25" customHeight="1" x14ac:dyDescent="0.25">
      <c r="A99" s="4">
        <v>41372</v>
      </c>
      <c r="B99" s="29" t="str">
        <f t="shared" si="8"/>
        <v>2013098</v>
      </c>
      <c r="C99" s="10">
        <v>2013098</v>
      </c>
      <c r="D99" s="30">
        <v>98</v>
      </c>
      <c r="E99" s="30">
        <v>98</v>
      </c>
      <c r="F99" s="30" t="str">
        <f t="shared" si="9"/>
        <v>DATA_98_2013</v>
      </c>
      <c r="G99" s="3">
        <v>0.30399999999999999</v>
      </c>
      <c r="H99" s="21">
        <v>2.5999999999999999E-3</v>
      </c>
      <c r="I99" s="19">
        <f t="shared" si="10"/>
        <v>6.8290559999999986E-2</v>
      </c>
      <c r="J99" s="33" t="e">
        <f t="shared" si="11"/>
        <v>#N/A</v>
      </c>
      <c r="K99" s="33" t="e">
        <f t="shared" si="12"/>
        <v>#N/A</v>
      </c>
      <c r="L99" s="33" t="e">
        <f t="shared" si="13"/>
        <v>#N/A</v>
      </c>
      <c r="M99" s="33" t="e">
        <f t="shared" si="14"/>
        <v>#N/A</v>
      </c>
      <c r="N99" s="33" t="e">
        <f t="shared" si="15"/>
        <v>#N/A</v>
      </c>
      <c r="O99" s="33"/>
    </row>
    <row r="100" spans="1:21" ht="17.25" customHeight="1" x14ac:dyDescent="0.25">
      <c r="A100" s="4">
        <v>41373</v>
      </c>
      <c r="B100" s="29" t="str">
        <f t="shared" si="8"/>
        <v>2013099</v>
      </c>
      <c r="C100" s="10">
        <v>2013099</v>
      </c>
      <c r="D100" s="10">
        <v>99</v>
      </c>
      <c r="E100" s="10">
        <v>99</v>
      </c>
      <c r="F100" s="30" t="str">
        <f t="shared" si="9"/>
        <v>DATA_99_2013</v>
      </c>
      <c r="G100" s="3">
        <v>0.30199999999999999</v>
      </c>
      <c r="H100" s="21">
        <v>3.0000000000000001E-3</v>
      </c>
      <c r="I100" s="19">
        <f t="shared" si="10"/>
        <v>7.8278399999999998E-2</v>
      </c>
      <c r="J100" s="33" t="e">
        <f t="shared" si="11"/>
        <v>#N/A</v>
      </c>
      <c r="K100" s="33" t="e">
        <f t="shared" si="12"/>
        <v>#N/A</v>
      </c>
      <c r="L100" s="33" t="e">
        <f t="shared" si="13"/>
        <v>#N/A</v>
      </c>
      <c r="M100" s="33" t="e">
        <f t="shared" si="14"/>
        <v>#N/A</v>
      </c>
      <c r="N100" s="33" t="e">
        <f t="shared" si="15"/>
        <v>#N/A</v>
      </c>
      <c r="O100" s="33"/>
    </row>
    <row r="101" spans="1:21" ht="17.25" customHeight="1" x14ac:dyDescent="0.25">
      <c r="A101" s="4">
        <v>41374</v>
      </c>
      <c r="B101" s="29" t="str">
        <f t="shared" si="8"/>
        <v>2013100</v>
      </c>
      <c r="C101" s="10">
        <v>2013100</v>
      </c>
      <c r="D101" s="30">
        <v>100</v>
      </c>
      <c r="E101" s="30">
        <v>100</v>
      </c>
      <c r="F101" s="30" t="str">
        <f t="shared" si="9"/>
        <v>DATA_100_2013</v>
      </c>
      <c r="G101" s="3">
        <v>0.29199999999999998</v>
      </c>
      <c r="H101" s="22">
        <v>4.1000000000000003E-3</v>
      </c>
      <c r="I101" s="19">
        <f t="shared" si="10"/>
        <v>0.10343808000000002</v>
      </c>
      <c r="J101" s="33" t="e">
        <f t="shared" si="11"/>
        <v>#N/A</v>
      </c>
      <c r="K101" s="33" t="e">
        <f t="shared" si="12"/>
        <v>#N/A</v>
      </c>
      <c r="L101" s="33" t="e">
        <f t="shared" si="13"/>
        <v>#N/A</v>
      </c>
      <c r="M101" s="33" t="e">
        <f t="shared" si="14"/>
        <v>#N/A</v>
      </c>
      <c r="N101" s="33" t="e">
        <f t="shared" si="15"/>
        <v>#N/A</v>
      </c>
      <c r="O101" s="33"/>
    </row>
    <row r="102" spans="1:21" ht="17.25" customHeight="1" x14ac:dyDescent="0.25">
      <c r="A102" s="4">
        <v>41375</v>
      </c>
      <c r="B102" s="29" t="str">
        <f t="shared" si="8"/>
        <v>2013101</v>
      </c>
      <c r="C102" s="10">
        <v>2013101</v>
      </c>
      <c r="D102" s="10">
        <v>101</v>
      </c>
      <c r="E102" s="10">
        <v>101</v>
      </c>
      <c r="F102" s="30" t="str">
        <f t="shared" si="9"/>
        <v>DATA_101_2013</v>
      </c>
      <c r="G102" s="3">
        <v>0.26</v>
      </c>
      <c r="H102" s="21">
        <v>6.9000000000000008E-3</v>
      </c>
      <c r="I102" s="19">
        <f t="shared" si="10"/>
        <v>0.15500160000000002</v>
      </c>
      <c r="J102" s="33" t="e">
        <f t="shared" si="11"/>
        <v>#N/A</v>
      </c>
      <c r="K102" s="33" t="e">
        <f t="shared" si="12"/>
        <v>#N/A</v>
      </c>
      <c r="L102" s="33" t="e">
        <f t="shared" si="13"/>
        <v>#N/A</v>
      </c>
      <c r="M102" s="33" t="e">
        <f t="shared" si="14"/>
        <v>#N/A</v>
      </c>
      <c r="N102" s="33" t="e">
        <f t="shared" si="15"/>
        <v>#N/A</v>
      </c>
      <c r="O102" s="33"/>
    </row>
    <row r="103" spans="1:21" ht="17.25" customHeight="1" x14ac:dyDescent="0.25">
      <c r="A103" s="4">
        <v>41376</v>
      </c>
      <c r="B103" s="29" t="str">
        <f t="shared" si="8"/>
        <v>2013102</v>
      </c>
      <c r="C103" s="10">
        <v>2013102</v>
      </c>
      <c r="D103" s="30">
        <v>102</v>
      </c>
      <c r="E103" s="30">
        <v>102</v>
      </c>
      <c r="F103" s="30" t="str">
        <f t="shared" si="9"/>
        <v>DATA_102_2013</v>
      </c>
      <c r="G103" s="3">
        <v>0.22600000000000001</v>
      </c>
      <c r="H103" s="21">
        <v>9.7000000000000003E-3</v>
      </c>
      <c r="I103" s="19">
        <f t="shared" si="10"/>
        <v>0.18940608</v>
      </c>
      <c r="J103" s="33" t="e">
        <f t="shared" si="11"/>
        <v>#N/A</v>
      </c>
      <c r="K103" s="33" t="e">
        <f t="shared" si="12"/>
        <v>#N/A</v>
      </c>
      <c r="L103" s="33" t="e">
        <f t="shared" si="13"/>
        <v>#N/A</v>
      </c>
      <c r="M103" s="33" t="e">
        <f t="shared" si="14"/>
        <v>#N/A</v>
      </c>
      <c r="N103" s="33" t="e">
        <f t="shared" si="15"/>
        <v>#N/A</v>
      </c>
      <c r="O103" s="33"/>
    </row>
    <row r="104" spans="1:21" ht="17.25" customHeight="1" x14ac:dyDescent="0.25">
      <c r="A104" s="4">
        <v>41377</v>
      </c>
      <c r="B104" s="29" t="str">
        <f t="shared" ref="B104:B167" si="16">(YEAR(A104)&amp;TEXT(A104-DATE(YEAR(A104),1,0),"000"))</f>
        <v>2013103</v>
      </c>
      <c r="C104" s="10">
        <v>2013103</v>
      </c>
      <c r="D104" s="10">
        <v>103</v>
      </c>
      <c r="E104" s="10">
        <v>103</v>
      </c>
      <c r="F104" s="30" t="str">
        <f t="shared" ref="F104:F167" si="17">CONCATENATE("DATA_",E104,"_",LEFT(C104,4))</f>
        <v>DATA_103_2013</v>
      </c>
      <c r="G104" s="3">
        <v>0.192</v>
      </c>
      <c r="H104" s="21">
        <v>1.2500000000000001E-2</v>
      </c>
      <c r="I104" s="19">
        <f t="shared" ref="I104:I167" si="18">H104*G104*24*60*60/1000</f>
        <v>0.20736000000000002</v>
      </c>
      <c r="J104" s="33" t="e">
        <f t="shared" si="11"/>
        <v>#N/A</v>
      </c>
      <c r="K104" s="33" t="e">
        <f t="shared" si="12"/>
        <v>#N/A</v>
      </c>
      <c r="L104" s="33" t="e">
        <f t="shared" si="13"/>
        <v>#N/A</v>
      </c>
      <c r="M104" s="33" t="e">
        <f t="shared" si="14"/>
        <v>#N/A</v>
      </c>
      <c r="N104" s="33" t="e">
        <f t="shared" si="15"/>
        <v>#N/A</v>
      </c>
      <c r="O104" s="33"/>
    </row>
    <row r="105" spans="1:21" ht="17.25" customHeight="1" x14ac:dyDescent="0.25">
      <c r="A105" s="4">
        <v>41378</v>
      </c>
      <c r="B105" s="29" t="str">
        <f t="shared" si="16"/>
        <v>2013104</v>
      </c>
      <c r="C105" s="10">
        <v>2013104</v>
      </c>
      <c r="D105" s="30">
        <v>104</v>
      </c>
      <c r="E105" s="30">
        <v>104</v>
      </c>
      <c r="F105" s="30" t="str">
        <f t="shared" si="17"/>
        <v>DATA_104_2013</v>
      </c>
      <c r="G105" s="3">
        <v>0.158</v>
      </c>
      <c r="H105" s="21">
        <v>1.52E-2</v>
      </c>
      <c r="I105" s="19">
        <f t="shared" si="18"/>
        <v>0.20749823999999997</v>
      </c>
      <c r="J105" s="33" t="e">
        <f t="shared" si="11"/>
        <v>#N/A</v>
      </c>
      <c r="K105" s="33" t="e">
        <f t="shared" si="12"/>
        <v>#N/A</v>
      </c>
      <c r="L105" s="33" t="e">
        <f t="shared" si="13"/>
        <v>#N/A</v>
      </c>
      <c r="M105" s="33" t="e">
        <f t="shared" si="14"/>
        <v>#N/A</v>
      </c>
      <c r="N105" s="33" t="e">
        <f t="shared" si="15"/>
        <v>#N/A</v>
      </c>
      <c r="O105" s="33"/>
    </row>
    <row r="106" spans="1:21" ht="17.25" customHeight="1" x14ac:dyDescent="0.25">
      <c r="A106" s="4">
        <v>41379</v>
      </c>
      <c r="B106" s="29" t="str">
        <f t="shared" si="16"/>
        <v>2013105</v>
      </c>
      <c r="C106" s="10">
        <v>2013105</v>
      </c>
      <c r="D106" s="10">
        <v>105</v>
      </c>
      <c r="E106" s="10">
        <v>105</v>
      </c>
      <c r="F106" s="30" t="str">
        <f t="shared" si="17"/>
        <v>DATA_105_2013</v>
      </c>
      <c r="G106" s="3">
        <v>0.13500000000000001</v>
      </c>
      <c r="H106" s="21">
        <v>2.8899999999999999E-2</v>
      </c>
      <c r="I106" s="19">
        <f t="shared" si="18"/>
        <v>0.33708959999999999</v>
      </c>
      <c r="J106" s="33" t="e">
        <f t="shared" si="11"/>
        <v>#N/A</v>
      </c>
      <c r="K106" s="33" t="e">
        <f t="shared" si="12"/>
        <v>#N/A</v>
      </c>
      <c r="L106" s="33" t="e">
        <f t="shared" si="13"/>
        <v>#N/A</v>
      </c>
      <c r="M106" s="33" t="e">
        <f t="shared" si="14"/>
        <v>#N/A</v>
      </c>
      <c r="N106" s="33" t="e">
        <f t="shared" si="15"/>
        <v>#N/A</v>
      </c>
      <c r="O106" s="33"/>
    </row>
    <row r="107" spans="1:21" ht="17.25" customHeight="1" x14ac:dyDescent="0.25">
      <c r="A107" s="4">
        <v>41380</v>
      </c>
      <c r="B107" s="29" t="str">
        <f t="shared" si="16"/>
        <v>2013106</v>
      </c>
      <c r="C107" s="10">
        <v>2013106</v>
      </c>
      <c r="D107" s="30">
        <v>106</v>
      </c>
      <c r="E107" s="30">
        <v>106</v>
      </c>
      <c r="F107" s="30" t="str">
        <f t="shared" si="17"/>
        <v>DATA_106_2013</v>
      </c>
      <c r="G107" s="3">
        <v>0.14599999999999999</v>
      </c>
      <c r="H107" s="21">
        <v>7.7399999999999997E-2</v>
      </c>
      <c r="I107" s="19">
        <f t="shared" si="18"/>
        <v>0.97635455999999987</v>
      </c>
      <c r="J107" s="33" t="e">
        <f t="shared" si="11"/>
        <v>#N/A</v>
      </c>
      <c r="K107" s="33" t="e">
        <f t="shared" si="12"/>
        <v>#N/A</v>
      </c>
      <c r="L107" s="33" t="e">
        <f t="shared" si="13"/>
        <v>#N/A</v>
      </c>
      <c r="M107" s="33" t="e">
        <f t="shared" si="14"/>
        <v>#N/A</v>
      </c>
      <c r="N107" s="33" t="e">
        <f t="shared" si="15"/>
        <v>#N/A</v>
      </c>
      <c r="O107" s="33"/>
    </row>
    <row r="108" spans="1:21" ht="17.25" customHeight="1" x14ac:dyDescent="0.25">
      <c r="A108" s="4">
        <v>41381</v>
      </c>
      <c r="B108" s="29" t="str">
        <f t="shared" si="16"/>
        <v>2013107</v>
      </c>
      <c r="C108" s="10">
        <v>2013107</v>
      </c>
      <c r="D108" s="10">
        <v>107</v>
      </c>
      <c r="E108" s="10">
        <v>107</v>
      </c>
      <c r="F108" s="30" t="str">
        <f t="shared" si="17"/>
        <v>DATA_107_2013</v>
      </c>
      <c r="G108" s="3">
        <v>0.16</v>
      </c>
      <c r="H108" s="21">
        <v>0.128</v>
      </c>
      <c r="I108" s="19">
        <f t="shared" si="18"/>
        <v>1.7694720000000002</v>
      </c>
      <c r="J108" s="33" t="e">
        <f t="shared" si="11"/>
        <v>#N/A</v>
      </c>
      <c r="K108" s="33" t="e">
        <f t="shared" si="12"/>
        <v>#N/A</v>
      </c>
      <c r="L108" s="33" t="e">
        <f t="shared" si="13"/>
        <v>#N/A</v>
      </c>
      <c r="M108" s="33" t="e">
        <f t="shared" si="14"/>
        <v>#N/A</v>
      </c>
      <c r="N108" s="33" t="e">
        <f t="shared" si="15"/>
        <v>#N/A</v>
      </c>
      <c r="O108" s="33"/>
    </row>
    <row r="109" spans="1:21" ht="17.25" customHeight="1" x14ac:dyDescent="0.25">
      <c r="A109" s="4">
        <v>41382</v>
      </c>
      <c r="B109" s="29" t="str">
        <f t="shared" si="16"/>
        <v>2013108</v>
      </c>
      <c r="C109" s="10">
        <v>2013108</v>
      </c>
      <c r="D109" s="30">
        <v>108</v>
      </c>
      <c r="E109" s="30">
        <v>108</v>
      </c>
      <c r="F109" s="30" t="str">
        <f t="shared" si="17"/>
        <v>DATA_108_2013</v>
      </c>
      <c r="G109" s="3">
        <v>0.17399999999999999</v>
      </c>
      <c r="H109" s="21">
        <v>0.17699999999999999</v>
      </c>
      <c r="I109" s="19">
        <f t="shared" si="18"/>
        <v>2.6609471999999994</v>
      </c>
      <c r="J109" s="33" t="e">
        <f t="shared" si="11"/>
        <v>#N/A</v>
      </c>
      <c r="K109" s="33" t="e">
        <f t="shared" si="12"/>
        <v>#N/A</v>
      </c>
      <c r="L109" s="33" t="e">
        <f t="shared" si="13"/>
        <v>#N/A</v>
      </c>
      <c r="M109" s="33" t="e">
        <f t="shared" si="14"/>
        <v>#N/A</v>
      </c>
      <c r="N109" s="33" t="e">
        <f t="shared" si="15"/>
        <v>#N/A</v>
      </c>
      <c r="O109" s="33"/>
    </row>
    <row r="110" spans="1:21" ht="17.25" customHeight="1" x14ac:dyDescent="0.25">
      <c r="A110" s="4">
        <v>41383</v>
      </c>
      <c r="B110" s="29" t="str">
        <f t="shared" si="16"/>
        <v>2013109</v>
      </c>
      <c r="C110" s="10">
        <v>2013109</v>
      </c>
      <c r="D110" s="10">
        <v>109</v>
      </c>
      <c r="E110" s="10">
        <v>109</v>
      </c>
      <c r="F110" s="30" t="str">
        <f t="shared" si="17"/>
        <v>DATA_109_2013</v>
      </c>
      <c r="G110" s="3">
        <v>0.188</v>
      </c>
      <c r="H110" s="21">
        <v>0.22700000000000001</v>
      </c>
      <c r="I110" s="19">
        <f t="shared" si="18"/>
        <v>3.6872064</v>
      </c>
      <c r="J110" s="33" t="e">
        <f t="shared" si="11"/>
        <v>#N/A</v>
      </c>
      <c r="K110" s="33" t="e">
        <f t="shared" si="12"/>
        <v>#N/A</v>
      </c>
      <c r="L110" s="33" t="e">
        <f t="shared" si="13"/>
        <v>#N/A</v>
      </c>
      <c r="M110" s="33" t="e">
        <f t="shared" si="14"/>
        <v>#N/A</v>
      </c>
      <c r="N110" s="33" t="e">
        <f t="shared" si="15"/>
        <v>#N/A</v>
      </c>
      <c r="O110" s="33"/>
    </row>
    <row r="111" spans="1:21" ht="17.25" customHeight="1" x14ac:dyDescent="0.25">
      <c r="A111" s="4">
        <v>41384</v>
      </c>
      <c r="B111" s="29" t="str">
        <f t="shared" si="16"/>
        <v>2013110</v>
      </c>
      <c r="C111" s="10">
        <v>2013110</v>
      </c>
      <c r="D111" s="30">
        <v>110</v>
      </c>
      <c r="E111" s="30">
        <v>110</v>
      </c>
      <c r="F111" s="30" t="str">
        <f t="shared" si="17"/>
        <v>DATA_110_2013</v>
      </c>
      <c r="G111" s="3">
        <v>0.19600000000000001</v>
      </c>
      <c r="H111" s="22">
        <v>0.254</v>
      </c>
      <c r="I111" s="19">
        <f t="shared" si="18"/>
        <v>4.301337600000001</v>
      </c>
      <c r="J111" s="33" t="e">
        <f t="shared" si="11"/>
        <v>#N/A</v>
      </c>
      <c r="K111" s="33" t="e">
        <f t="shared" si="12"/>
        <v>#N/A</v>
      </c>
      <c r="L111" s="33" t="e">
        <f t="shared" si="13"/>
        <v>#N/A</v>
      </c>
      <c r="M111" s="33" t="e">
        <f t="shared" si="14"/>
        <v>#N/A</v>
      </c>
      <c r="N111" s="33" t="e">
        <f t="shared" si="15"/>
        <v>#N/A</v>
      </c>
      <c r="O111" s="33"/>
    </row>
    <row r="112" spans="1:21" ht="17.25" customHeight="1" x14ac:dyDescent="0.25">
      <c r="A112" s="4">
        <v>41385</v>
      </c>
      <c r="B112" s="29" t="str">
        <f t="shared" si="16"/>
        <v>2013111</v>
      </c>
      <c r="C112" s="10">
        <v>2013111</v>
      </c>
      <c r="D112" s="10">
        <v>111</v>
      </c>
      <c r="E112" s="10">
        <v>111</v>
      </c>
      <c r="F112" s="30" t="str">
        <f t="shared" si="17"/>
        <v>DATA_111_2013</v>
      </c>
      <c r="G112" s="3">
        <v>0.184</v>
      </c>
      <c r="H112" s="21">
        <v>0.20699999999999999</v>
      </c>
      <c r="I112" s="19">
        <f t="shared" si="18"/>
        <v>3.2908032</v>
      </c>
      <c r="J112" s="33" t="e">
        <f t="shared" si="11"/>
        <v>#N/A</v>
      </c>
      <c r="K112" s="33" t="e">
        <f t="shared" si="12"/>
        <v>#N/A</v>
      </c>
      <c r="L112" s="33" t="e">
        <f t="shared" si="13"/>
        <v>#N/A</v>
      </c>
      <c r="M112" s="33" t="e">
        <f t="shared" si="14"/>
        <v>#N/A</v>
      </c>
      <c r="N112" s="33" t="e">
        <f t="shared" si="15"/>
        <v>#N/A</v>
      </c>
      <c r="O112" s="33"/>
    </row>
    <row r="113" spans="1:15" ht="17.25" customHeight="1" x14ac:dyDescent="0.25">
      <c r="A113" s="4">
        <v>41386</v>
      </c>
      <c r="B113" s="29" t="str">
        <f t="shared" si="16"/>
        <v>2013112</v>
      </c>
      <c r="C113" s="10">
        <v>2013112</v>
      </c>
      <c r="D113" s="30">
        <v>112</v>
      </c>
      <c r="E113" s="30">
        <v>112</v>
      </c>
      <c r="F113" s="30" t="str">
        <f t="shared" si="17"/>
        <v>DATA_112_2013</v>
      </c>
      <c r="G113" s="3">
        <v>0.17</v>
      </c>
      <c r="H113" s="21">
        <v>0.155</v>
      </c>
      <c r="I113" s="19">
        <f t="shared" si="18"/>
        <v>2.2766400000000004</v>
      </c>
      <c r="J113" s="33" t="e">
        <f t="shared" si="11"/>
        <v>#N/A</v>
      </c>
      <c r="K113" s="33" t="e">
        <f t="shared" si="12"/>
        <v>#N/A</v>
      </c>
      <c r="L113" s="33" t="e">
        <f t="shared" si="13"/>
        <v>#N/A</v>
      </c>
      <c r="M113" s="33" t="e">
        <f t="shared" si="14"/>
        <v>#N/A</v>
      </c>
      <c r="N113" s="33" t="e">
        <f t="shared" si="15"/>
        <v>#N/A</v>
      </c>
      <c r="O113" s="33"/>
    </row>
    <row r="114" spans="1:15" ht="17.25" customHeight="1" x14ac:dyDescent="0.25">
      <c r="A114" s="4">
        <v>41387</v>
      </c>
      <c r="B114" s="29" t="str">
        <f t="shared" si="16"/>
        <v>2013113</v>
      </c>
      <c r="C114" s="10">
        <v>2013113</v>
      </c>
      <c r="D114" s="10">
        <v>113</v>
      </c>
      <c r="E114" s="10">
        <v>113</v>
      </c>
      <c r="F114" s="30" t="str">
        <f t="shared" si="17"/>
        <v>DATA_113_2013</v>
      </c>
      <c r="G114" s="3">
        <v>0.156</v>
      </c>
      <c r="H114" s="21">
        <v>0.10100000000000001</v>
      </c>
      <c r="I114" s="19">
        <f t="shared" si="18"/>
        <v>1.3613184</v>
      </c>
      <c r="J114" s="33" t="e">
        <f t="shared" si="11"/>
        <v>#N/A</v>
      </c>
      <c r="K114" s="33" t="e">
        <f t="shared" si="12"/>
        <v>#N/A</v>
      </c>
      <c r="L114" s="33" t="e">
        <f t="shared" si="13"/>
        <v>#N/A</v>
      </c>
      <c r="M114" s="33" t="e">
        <f t="shared" si="14"/>
        <v>#N/A</v>
      </c>
      <c r="N114" s="33" t="e">
        <f t="shared" si="15"/>
        <v>#N/A</v>
      </c>
      <c r="O114" s="33"/>
    </row>
    <row r="115" spans="1:15" ht="17.25" customHeight="1" x14ac:dyDescent="0.25">
      <c r="A115" s="4">
        <v>41388</v>
      </c>
      <c r="B115" s="29" t="str">
        <f t="shared" si="16"/>
        <v>2013114</v>
      </c>
      <c r="C115" s="10">
        <v>2013114</v>
      </c>
      <c r="D115" s="30">
        <v>114</v>
      </c>
      <c r="E115" s="30">
        <v>114</v>
      </c>
      <c r="F115" s="30" t="str">
        <f t="shared" si="17"/>
        <v>DATA_114_2013</v>
      </c>
      <c r="G115" s="3">
        <v>0.14199999999999999</v>
      </c>
      <c r="H115" s="21">
        <v>4.9299999999999997E-2</v>
      </c>
      <c r="I115" s="19">
        <f t="shared" si="18"/>
        <v>0.60485183999999992</v>
      </c>
      <c r="J115" s="33" t="e">
        <f t="shared" si="11"/>
        <v>#N/A</v>
      </c>
      <c r="K115" s="33" t="e">
        <f t="shared" si="12"/>
        <v>#N/A</v>
      </c>
      <c r="L115" s="33" t="e">
        <f t="shared" si="13"/>
        <v>#N/A</v>
      </c>
      <c r="M115" s="33" t="e">
        <f t="shared" si="14"/>
        <v>#N/A</v>
      </c>
      <c r="N115" s="33" t="e">
        <f t="shared" si="15"/>
        <v>#N/A</v>
      </c>
      <c r="O115" s="33"/>
    </row>
    <row r="116" spans="1:15" ht="17.25" customHeight="1" x14ac:dyDescent="0.25">
      <c r="A116" s="4">
        <v>41389</v>
      </c>
      <c r="B116" s="29" t="str">
        <f t="shared" si="16"/>
        <v>2013115</v>
      </c>
      <c r="C116" s="10">
        <v>2013115</v>
      </c>
      <c r="D116" s="10">
        <v>115</v>
      </c>
      <c r="E116" s="10">
        <v>115</v>
      </c>
      <c r="F116" s="30" t="str">
        <f t="shared" si="17"/>
        <v>DATA_115_2013</v>
      </c>
      <c r="G116" s="3">
        <v>0.128</v>
      </c>
      <c r="H116" s="21">
        <v>7.000000000000001E-3</v>
      </c>
      <c r="I116" s="19">
        <f t="shared" si="18"/>
        <v>7.7414399999999994E-2</v>
      </c>
      <c r="J116" s="33" t="e">
        <f t="shared" si="11"/>
        <v>#N/A</v>
      </c>
      <c r="K116" s="33" t="e">
        <f t="shared" si="12"/>
        <v>#N/A</v>
      </c>
      <c r="L116" s="33" t="e">
        <f t="shared" si="13"/>
        <v>#N/A</v>
      </c>
      <c r="M116" s="33" t="e">
        <f t="shared" si="14"/>
        <v>#N/A</v>
      </c>
      <c r="N116" s="33" t="e">
        <f t="shared" si="15"/>
        <v>#N/A</v>
      </c>
      <c r="O116" s="33"/>
    </row>
    <row r="117" spans="1:15" ht="17.25" customHeight="1" x14ac:dyDescent="0.25">
      <c r="A117" s="4">
        <v>41390</v>
      </c>
      <c r="B117" s="29" t="str">
        <f t="shared" si="16"/>
        <v>2013116</v>
      </c>
      <c r="C117" s="10">
        <v>2013116</v>
      </c>
      <c r="D117" s="30">
        <v>116</v>
      </c>
      <c r="E117" s="30">
        <v>116</v>
      </c>
      <c r="F117" s="30" t="str">
        <f t="shared" si="17"/>
        <v>DATA_116_2013</v>
      </c>
      <c r="G117" s="3">
        <v>0.114</v>
      </c>
      <c r="H117" s="18">
        <v>3.5000000000000003E-2</v>
      </c>
      <c r="I117" s="19">
        <f t="shared" si="18"/>
        <v>0.34473600000000004</v>
      </c>
      <c r="J117" s="33" t="e">
        <f t="shared" si="11"/>
        <v>#N/A</v>
      </c>
      <c r="K117" s="33" t="e">
        <f t="shared" si="12"/>
        <v>#N/A</v>
      </c>
      <c r="L117" s="33" t="e">
        <f t="shared" si="13"/>
        <v>#N/A</v>
      </c>
      <c r="M117" s="33" t="e">
        <f t="shared" si="14"/>
        <v>#N/A</v>
      </c>
      <c r="N117" s="33" t="e">
        <f t="shared" si="15"/>
        <v>#N/A</v>
      </c>
      <c r="O117" s="33"/>
    </row>
    <row r="118" spans="1:15" ht="17.25" customHeight="1" x14ac:dyDescent="0.25">
      <c r="A118" s="4">
        <v>41391</v>
      </c>
      <c r="B118" s="29" t="str">
        <f t="shared" si="16"/>
        <v>2013117</v>
      </c>
      <c r="C118" s="10">
        <v>2013117</v>
      </c>
      <c r="D118" s="10">
        <v>117</v>
      </c>
      <c r="E118" s="10">
        <v>117</v>
      </c>
      <c r="F118" s="30" t="str">
        <f t="shared" si="17"/>
        <v>DATA_117_2013</v>
      </c>
      <c r="G118" s="3">
        <v>0.1</v>
      </c>
      <c r="H118" s="18">
        <v>0.04</v>
      </c>
      <c r="I118" s="19">
        <f t="shared" si="18"/>
        <v>0.34559999999999996</v>
      </c>
      <c r="J118" s="33" t="e">
        <f t="shared" si="11"/>
        <v>#N/A</v>
      </c>
      <c r="K118" s="33" t="e">
        <f t="shared" si="12"/>
        <v>#N/A</v>
      </c>
      <c r="L118" s="33" t="e">
        <f t="shared" si="13"/>
        <v>#N/A</v>
      </c>
      <c r="M118" s="33" t="e">
        <f t="shared" si="14"/>
        <v>#N/A</v>
      </c>
      <c r="N118" s="33" t="e">
        <f t="shared" si="15"/>
        <v>#N/A</v>
      </c>
      <c r="O118" s="33"/>
    </row>
    <row r="119" spans="1:15" ht="17.25" customHeight="1" x14ac:dyDescent="0.25">
      <c r="A119" s="4">
        <v>41392</v>
      </c>
      <c r="B119" s="29" t="str">
        <f t="shared" si="16"/>
        <v>2013118</v>
      </c>
      <c r="C119" s="10">
        <v>2013118</v>
      </c>
      <c r="D119" s="30">
        <v>118</v>
      </c>
      <c r="E119" s="30">
        <v>118</v>
      </c>
      <c r="F119" s="30" t="str">
        <f t="shared" si="17"/>
        <v>DATA_118_2013</v>
      </c>
      <c r="G119" s="3">
        <v>8.5999999999999993E-2</v>
      </c>
      <c r="H119" s="18">
        <v>2.3E-2</v>
      </c>
      <c r="I119" s="19">
        <f t="shared" si="18"/>
        <v>0.17089919999999997</v>
      </c>
      <c r="J119" s="33" t="e">
        <f t="shared" si="11"/>
        <v>#N/A</v>
      </c>
      <c r="K119" s="33" t="e">
        <f t="shared" si="12"/>
        <v>#N/A</v>
      </c>
      <c r="L119" s="33" t="e">
        <f t="shared" si="13"/>
        <v>#N/A</v>
      </c>
      <c r="M119" s="33" t="e">
        <f t="shared" si="14"/>
        <v>#N/A</v>
      </c>
      <c r="N119" s="33" t="e">
        <f t="shared" si="15"/>
        <v>#N/A</v>
      </c>
      <c r="O119" s="33"/>
    </row>
    <row r="120" spans="1:15" ht="17.25" customHeight="1" x14ac:dyDescent="0.25">
      <c r="A120" s="4">
        <v>41393</v>
      </c>
      <c r="B120" s="29" t="str">
        <f t="shared" si="16"/>
        <v>2013119</v>
      </c>
      <c r="C120" s="10">
        <v>2013119</v>
      </c>
      <c r="D120" s="10">
        <v>119</v>
      </c>
      <c r="E120" s="10">
        <v>119</v>
      </c>
      <c r="F120" s="30" t="str">
        <f t="shared" si="17"/>
        <v>DATA_119_2013</v>
      </c>
      <c r="G120" s="3">
        <v>7.1999999999999995E-2</v>
      </c>
      <c r="H120" s="18">
        <v>2.8000000000000001E-2</v>
      </c>
      <c r="I120" s="19">
        <f t="shared" si="18"/>
        <v>0.17418240000000001</v>
      </c>
      <c r="J120" s="33" t="e">
        <f t="shared" si="11"/>
        <v>#N/A</v>
      </c>
      <c r="K120" s="33" t="e">
        <f t="shared" si="12"/>
        <v>#N/A</v>
      </c>
      <c r="L120" s="33" t="e">
        <f t="shared" si="13"/>
        <v>#N/A</v>
      </c>
      <c r="M120" s="33" t="e">
        <f t="shared" si="14"/>
        <v>#N/A</v>
      </c>
      <c r="N120" s="33" t="e">
        <f t="shared" si="15"/>
        <v>#N/A</v>
      </c>
      <c r="O120" s="33"/>
    </row>
    <row r="121" spans="1:15" ht="17.25" customHeight="1" x14ac:dyDescent="0.25">
      <c r="A121" s="4">
        <v>41394</v>
      </c>
      <c r="B121" s="29" t="str">
        <f t="shared" si="16"/>
        <v>2013120</v>
      </c>
      <c r="C121" s="10">
        <v>2013120</v>
      </c>
      <c r="D121" s="30">
        <v>120</v>
      </c>
      <c r="E121" s="30">
        <v>120</v>
      </c>
      <c r="F121" s="30" t="str">
        <f t="shared" si="17"/>
        <v>DATA_120_2013</v>
      </c>
      <c r="G121" s="3">
        <v>5.8000000000000003E-2</v>
      </c>
      <c r="H121" s="18">
        <v>1.7000000000000001E-2</v>
      </c>
      <c r="I121" s="19">
        <f t="shared" si="18"/>
        <v>8.5190400000000013E-2</v>
      </c>
      <c r="J121" s="33" t="e">
        <f t="shared" si="11"/>
        <v>#N/A</v>
      </c>
      <c r="K121" s="33" t="e">
        <f t="shared" si="12"/>
        <v>#N/A</v>
      </c>
      <c r="L121" s="33" t="e">
        <f t="shared" si="13"/>
        <v>#N/A</v>
      </c>
      <c r="M121" s="33" t="e">
        <f t="shared" si="14"/>
        <v>#N/A</v>
      </c>
      <c r="N121" s="33" t="e">
        <f t="shared" si="15"/>
        <v>#N/A</v>
      </c>
      <c r="O121" s="33"/>
    </row>
    <row r="122" spans="1:15" ht="17.25" customHeight="1" x14ac:dyDescent="0.25">
      <c r="A122" s="4">
        <v>41395</v>
      </c>
      <c r="B122" s="29" t="str">
        <f t="shared" si="16"/>
        <v>2013121</v>
      </c>
      <c r="C122" s="10">
        <v>2013121</v>
      </c>
      <c r="D122" s="10">
        <v>121</v>
      </c>
      <c r="E122" s="10">
        <v>121</v>
      </c>
      <c r="F122" s="30" t="str">
        <f t="shared" si="17"/>
        <v>DATA_121_2013</v>
      </c>
      <c r="G122" s="3">
        <v>4.5999999999999999E-2</v>
      </c>
      <c r="H122" s="18">
        <v>2.1999999999999999E-2</v>
      </c>
      <c r="I122" s="19">
        <f t="shared" si="18"/>
        <v>8.7436799999999995E-2</v>
      </c>
      <c r="J122" s="33" t="e">
        <f t="shared" si="11"/>
        <v>#N/A</v>
      </c>
      <c r="K122" s="33" t="e">
        <f t="shared" si="12"/>
        <v>#N/A</v>
      </c>
      <c r="L122" s="33" t="e">
        <f t="shared" si="13"/>
        <v>#N/A</v>
      </c>
      <c r="M122" s="33" t="e">
        <f t="shared" si="14"/>
        <v>#N/A</v>
      </c>
      <c r="N122" s="33" t="e">
        <f t="shared" si="15"/>
        <v>#N/A</v>
      </c>
      <c r="O122" s="33"/>
    </row>
    <row r="123" spans="1:15" ht="17.25" customHeight="1" x14ac:dyDescent="0.25">
      <c r="A123" s="4">
        <v>41396</v>
      </c>
      <c r="B123" s="29" t="str">
        <f t="shared" si="16"/>
        <v>2013122</v>
      </c>
      <c r="C123" s="10">
        <v>2013122</v>
      </c>
      <c r="D123" s="30">
        <v>122</v>
      </c>
      <c r="E123" s="30">
        <v>122</v>
      </c>
      <c r="F123" s="30" t="str">
        <f t="shared" si="17"/>
        <v>DATA_122_2013</v>
      </c>
      <c r="G123" s="3">
        <v>3.4000000000000002E-2</v>
      </c>
      <c r="H123" s="18">
        <v>2.9000000000000001E-2</v>
      </c>
      <c r="I123" s="19">
        <f t="shared" si="18"/>
        <v>8.5190400000000013E-2</v>
      </c>
      <c r="J123" s="33" t="e">
        <f t="shared" si="11"/>
        <v>#N/A</v>
      </c>
      <c r="K123" s="33" t="e">
        <f t="shared" si="12"/>
        <v>#N/A</v>
      </c>
      <c r="L123" s="33" t="e">
        <f t="shared" si="13"/>
        <v>#N/A</v>
      </c>
      <c r="M123" s="33" t="e">
        <f t="shared" si="14"/>
        <v>#N/A</v>
      </c>
      <c r="N123" s="33" t="e">
        <f t="shared" si="15"/>
        <v>#N/A</v>
      </c>
      <c r="O123" s="33"/>
    </row>
    <row r="124" spans="1:15" ht="17.25" customHeight="1" x14ac:dyDescent="0.25">
      <c r="A124" s="4">
        <v>41397</v>
      </c>
      <c r="B124" s="29" t="str">
        <f t="shared" si="16"/>
        <v>2013123</v>
      </c>
      <c r="C124" s="10">
        <v>2013123</v>
      </c>
      <c r="D124" s="10">
        <v>123</v>
      </c>
      <c r="E124" s="10">
        <v>123</v>
      </c>
      <c r="F124" s="30" t="str">
        <f t="shared" si="17"/>
        <v>DATA_123_2013</v>
      </c>
      <c r="G124" s="3">
        <v>2.1999999999999999E-2</v>
      </c>
      <c r="H124" s="21">
        <v>2.5000000000000001E-2</v>
      </c>
      <c r="I124" s="19">
        <f t="shared" si="18"/>
        <v>4.752E-2</v>
      </c>
      <c r="J124" s="33" t="e">
        <f t="shared" si="11"/>
        <v>#N/A</v>
      </c>
      <c r="K124" s="33" t="e">
        <f t="shared" si="12"/>
        <v>#N/A</v>
      </c>
      <c r="L124" s="33" t="e">
        <f t="shared" si="13"/>
        <v>#N/A</v>
      </c>
      <c r="M124" s="33" t="e">
        <f t="shared" si="14"/>
        <v>#N/A</v>
      </c>
      <c r="N124" s="33" t="e">
        <f t="shared" si="15"/>
        <v>#N/A</v>
      </c>
      <c r="O124" s="33"/>
    </row>
    <row r="125" spans="1:15" ht="17.25" customHeight="1" x14ac:dyDescent="0.25">
      <c r="A125" s="4">
        <v>41398</v>
      </c>
      <c r="B125" s="29" t="str">
        <f t="shared" si="16"/>
        <v>2013124</v>
      </c>
      <c r="C125" s="10">
        <v>2013124</v>
      </c>
      <c r="D125" s="30">
        <v>124</v>
      </c>
      <c r="E125" s="30">
        <v>124</v>
      </c>
      <c r="F125" s="30" t="str">
        <f t="shared" si="17"/>
        <v>DATA_124_2013</v>
      </c>
      <c r="G125" s="3">
        <v>0.01</v>
      </c>
      <c r="H125" s="21">
        <v>2.1000000000000001E-2</v>
      </c>
      <c r="I125" s="19">
        <f t="shared" si="18"/>
        <v>1.8143999999999997E-2</v>
      </c>
      <c r="J125" s="33" t="e">
        <f t="shared" si="11"/>
        <v>#N/A</v>
      </c>
      <c r="K125" s="33" t="e">
        <f t="shared" si="12"/>
        <v>#N/A</v>
      </c>
      <c r="L125" s="33" t="e">
        <f t="shared" si="13"/>
        <v>#N/A</v>
      </c>
      <c r="M125" s="33" t="e">
        <f t="shared" si="14"/>
        <v>#N/A</v>
      </c>
      <c r="N125" s="33" t="e">
        <f t="shared" si="15"/>
        <v>#N/A</v>
      </c>
      <c r="O125" s="33"/>
    </row>
    <row r="126" spans="1:15" ht="17.25" customHeight="1" x14ac:dyDescent="0.25">
      <c r="A126" s="4">
        <v>41399</v>
      </c>
      <c r="B126" s="29" t="str">
        <f t="shared" si="16"/>
        <v>2013125</v>
      </c>
      <c r="C126" s="10">
        <v>2013125</v>
      </c>
      <c r="D126" s="10">
        <v>125</v>
      </c>
      <c r="E126" s="10">
        <v>125</v>
      </c>
      <c r="F126" s="30" t="str">
        <f t="shared" si="17"/>
        <v>DATA_125_2013</v>
      </c>
      <c r="G126" s="3">
        <v>5.5E-2</v>
      </c>
      <c r="H126" s="18">
        <v>1.7999999999999999E-2</v>
      </c>
      <c r="I126" s="19">
        <f t="shared" si="18"/>
        <v>8.5536000000000001E-2</v>
      </c>
      <c r="J126" s="33" t="e">
        <f t="shared" si="11"/>
        <v>#N/A</v>
      </c>
      <c r="K126" s="33" t="e">
        <f t="shared" si="12"/>
        <v>#N/A</v>
      </c>
      <c r="L126" s="33" t="e">
        <f t="shared" si="13"/>
        <v>#N/A</v>
      </c>
      <c r="M126" s="33" t="e">
        <f t="shared" si="14"/>
        <v>#N/A</v>
      </c>
      <c r="N126" s="33" t="e">
        <f t="shared" si="15"/>
        <v>#N/A</v>
      </c>
      <c r="O126" s="33"/>
    </row>
    <row r="127" spans="1:15" ht="17.25" customHeight="1" x14ac:dyDescent="0.25">
      <c r="A127" s="4">
        <v>41400</v>
      </c>
      <c r="B127" s="29" t="str">
        <f t="shared" si="16"/>
        <v>2013126</v>
      </c>
      <c r="C127" s="10">
        <v>2013126</v>
      </c>
      <c r="D127" s="30">
        <v>126</v>
      </c>
      <c r="E127" s="30">
        <v>126</v>
      </c>
      <c r="F127" s="30" t="str">
        <f t="shared" si="17"/>
        <v>DATA_126_2013</v>
      </c>
      <c r="G127" s="3">
        <v>0.28699999999999998</v>
      </c>
      <c r="H127" s="18">
        <v>2.1000000000000001E-2</v>
      </c>
      <c r="I127" s="19">
        <f t="shared" si="18"/>
        <v>0.5207328</v>
      </c>
      <c r="J127" s="33" t="e">
        <f t="shared" si="11"/>
        <v>#N/A</v>
      </c>
      <c r="K127" s="33" t="e">
        <f t="shared" si="12"/>
        <v>#N/A</v>
      </c>
      <c r="L127" s="33" t="e">
        <f t="shared" si="13"/>
        <v>#N/A</v>
      </c>
      <c r="M127" s="33" t="e">
        <f t="shared" si="14"/>
        <v>#N/A</v>
      </c>
      <c r="N127" s="33" t="e">
        <f t="shared" si="15"/>
        <v>#N/A</v>
      </c>
      <c r="O127" s="33"/>
    </row>
    <row r="128" spans="1:15" ht="17.25" customHeight="1" x14ac:dyDescent="0.25">
      <c r="A128" s="4">
        <v>41401</v>
      </c>
      <c r="B128" s="29" t="str">
        <f t="shared" si="16"/>
        <v>2013127</v>
      </c>
      <c r="C128" s="10">
        <v>2013127</v>
      </c>
      <c r="D128" s="10">
        <v>127</v>
      </c>
      <c r="E128" s="10">
        <v>127</v>
      </c>
      <c r="F128" s="30" t="str">
        <f t="shared" si="17"/>
        <v>DATA_127_2013</v>
      </c>
      <c r="G128" s="3">
        <v>0.53300000000000003</v>
      </c>
      <c r="H128" s="18">
        <v>2.5999999999999999E-2</v>
      </c>
      <c r="I128" s="19">
        <f t="shared" si="18"/>
        <v>1.1973312</v>
      </c>
      <c r="J128" s="33" t="e">
        <f t="shared" si="11"/>
        <v>#N/A</v>
      </c>
      <c r="K128" s="33" t="e">
        <f t="shared" si="12"/>
        <v>#N/A</v>
      </c>
      <c r="L128" s="33" t="e">
        <f t="shared" si="13"/>
        <v>#N/A</v>
      </c>
      <c r="M128" s="33" t="e">
        <f t="shared" si="14"/>
        <v>#N/A</v>
      </c>
      <c r="N128" s="33" t="e">
        <f t="shared" si="15"/>
        <v>#N/A</v>
      </c>
      <c r="O128" s="33"/>
    </row>
    <row r="129" spans="1:15" ht="17.25" customHeight="1" x14ac:dyDescent="0.25">
      <c r="A129" s="4">
        <v>41402</v>
      </c>
      <c r="B129" s="29" t="str">
        <f t="shared" si="16"/>
        <v>2013128</v>
      </c>
      <c r="C129" s="10">
        <v>2013128</v>
      </c>
      <c r="D129" s="30">
        <v>128</v>
      </c>
      <c r="E129" s="30">
        <v>128</v>
      </c>
      <c r="F129" s="30" t="str">
        <f t="shared" si="17"/>
        <v>DATA_128_2013</v>
      </c>
      <c r="G129" s="3">
        <v>0.77900000000000003</v>
      </c>
      <c r="H129" s="18">
        <v>2.8000000000000001E-2</v>
      </c>
      <c r="I129" s="19">
        <f t="shared" si="18"/>
        <v>1.8845568000000001</v>
      </c>
      <c r="J129" s="33" t="e">
        <f t="shared" si="11"/>
        <v>#N/A</v>
      </c>
      <c r="K129" s="33" t="e">
        <f t="shared" si="12"/>
        <v>#N/A</v>
      </c>
      <c r="L129" s="33" t="e">
        <f t="shared" si="13"/>
        <v>#N/A</v>
      </c>
      <c r="M129" s="33" t="e">
        <f t="shared" si="14"/>
        <v>#N/A</v>
      </c>
      <c r="N129" s="33" t="e">
        <f t="shared" si="15"/>
        <v>#N/A</v>
      </c>
      <c r="O129" s="33"/>
    </row>
    <row r="130" spans="1:15" ht="17.25" customHeight="1" x14ac:dyDescent="0.25">
      <c r="A130" s="4">
        <v>41403</v>
      </c>
      <c r="B130" s="29" t="str">
        <f t="shared" si="16"/>
        <v>2013129</v>
      </c>
      <c r="C130" s="10">
        <v>2013129</v>
      </c>
      <c r="D130" s="10">
        <v>129</v>
      </c>
      <c r="E130" s="10">
        <v>129</v>
      </c>
      <c r="F130" s="30" t="str">
        <f t="shared" si="17"/>
        <v>DATA_129_2013</v>
      </c>
      <c r="G130" s="3">
        <v>1.03</v>
      </c>
      <c r="H130" s="18">
        <v>0.03</v>
      </c>
      <c r="I130" s="19">
        <f t="shared" si="18"/>
        <v>2.6697600000000001</v>
      </c>
      <c r="J130" s="33" t="e">
        <f t="shared" si="11"/>
        <v>#N/A</v>
      </c>
      <c r="K130" s="33" t="e">
        <f t="shared" si="12"/>
        <v>#N/A</v>
      </c>
      <c r="L130" s="33" t="e">
        <f t="shared" si="13"/>
        <v>#N/A</v>
      </c>
      <c r="M130" s="33" t="e">
        <f t="shared" si="14"/>
        <v>#N/A</v>
      </c>
      <c r="N130" s="33" t="e">
        <f t="shared" si="15"/>
        <v>#N/A</v>
      </c>
      <c r="O130" s="33"/>
    </row>
    <row r="131" spans="1:15" ht="17.25" customHeight="1" x14ac:dyDescent="0.25">
      <c r="A131" s="4">
        <v>41404</v>
      </c>
      <c r="B131" s="29" t="str">
        <f t="shared" si="16"/>
        <v>2013130</v>
      </c>
      <c r="C131" s="10">
        <v>2013130</v>
      </c>
      <c r="D131" s="30">
        <v>130</v>
      </c>
      <c r="E131" s="30">
        <v>130</v>
      </c>
      <c r="F131" s="30" t="str">
        <f t="shared" si="17"/>
        <v>DATA_130_2013</v>
      </c>
      <c r="G131" s="3">
        <v>1.19</v>
      </c>
      <c r="H131" s="20">
        <v>0.03</v>
      </c>
      <c r="I131" s="19">
        <f t="shared" si="18"/>
        <v>3.0844799999999997</v>
      </c>
      <c r="J131" s="33" t="e">
        <f t="shared" ref="J131:J194" si="19">VLOOKUP($A131,$P$3:$U$98,5,FALSE)*$G131*24*60*60/1000</f>
        <v>#N/A</v>
      </c>
      <c r="K131" s="33" t="e">
        <f t="shared" ref="K131:K194" si="20">VLOOKUP($A131,$P$3:$U$98,4,FALSE)*$G131*24*60*60/1000</f>
        <v>#N/A</v>
      </c>
      <c r="L131" s="33" t="e">
        <f t="shared" ref="L131:L194" si="21">VLOOKUP($A131,$P$3:$U$98,6,FALSE)*$G131*24*60*60/1000</f>
        <v>#N/A</v>
      </c>
      <c r="M131" s="33" t="e">
        <f t="shared" ref="M131:M194" si="22">VLOOKUP($A131,$P$3:$U$98,2,FALSE)*$G131*24*60*60/1000</f>
        <v>#N/A</v>
      </c>
      <c r="N131" s="33" t="e">
        <f t="shared" ref="N131:N194" si="23">VLOOKUP($A131,$P$3:$U$98,3,FALSE)*$G131*24*60*60/1000</f>
        <v>#N/A</v>
      </c>
      <c r="O131" s="33"/>
    </row>
    <row r="132" spans="1:15" ht="17.25" customHeight="1" x14ac:dyDescent="0.25">
      <c r="A132" s="4">
        <v>41405</v>
      </c>
      <c r="B132" s="29" t="str">
        <f t="shared" si="16"/>
        <v>2013131</v>
      </c>
      <c r="C132" s="10">
        <v>2013131</v>
      </c>
      <c r="D132" s="10">
        <v>131</v>
      </c>
      <c r="E132" s="10">
        <v>131</v>
      </c>
      <c r="F132" s="30" t="str">
        <f t="shared" si="17"/>
        <v>DATA_131_2013</v>
      </c>
      <c r="G132" s="3">
        <v>1.07</v>
      </c>
      <c r="H132" s="18">
        <v>2.5999999999999999E-2</v>
      </c>
      <c r="I132" s="19">
        <f t="shared" si="18"/>
        <v>2.403648</v>
      </c>
      <c r="J132" s="33" t="e">
        <f t="shared" si="19"/>
        <v>#N/A</v>
      </c>
      <c r="K132" s="33" t="e">
        <f t="shared" si="20"/>
        <v>#N/A</v>
      </c>
      <c r="L132" s="33" t="e">
        <f t="shared" si="21"/>
        <v>#N/A</v>
      </c>
      <c r="M132" s="33" t="e">
        <f t="shared" si="22"/>
        <v>#N/A</v>
      </c>
      <c r="N132" s="33" t="e">
        <f t="shared" si="23"/>
        <v>#N/A</v>
      </c>
      <c r="O132" s="33"/>
    </row>
    <row r="133" spans="1:15" ht="17.25" customHeight="1" x14ac:dyDescent="0.25">
      <c r="A133" s="4">
        <v>41406</v>
      </c>
      <c r="B133" s="29" t="str">
        <f t="shared" si="16"/>
        <v>2013132</v>
      </c>
      <c r="C133" s="10">
        <v>2013132</v>
      </c>
      <c r="D133" s="30">
        <v>132</v>
      </c>
      <c r="E133" s="30">
        <v>132</v>
      </c>
      <c r="F133" s="30" t="str">
        <f t="shared" si="17"/>
        <v>DATA_132_2013</v>
      </c>
      <c r="G133" s="3">
        <v>0.93400000000000005</v>
      </c>
      <c r="H133" s="18">
        <v>2.1000000000000001E-2</v>
      </c>
      <c r="I133" s="19">
        <f t="shared" si="18"/>
        <v>1.6946496</v>
      </c>
      <c r="J133" s="33" t="e">
        <f t="shared" si="19"/>
        <v>#N/A</v>
      </c>
      <c r="K133" s="33" t="e">
        <f t="shared" si="20"/>
        <v>#N/A</v>
      </c>
      <c r="L133" s="33" t="e">
        <f t="shared" si="21"/>
        <v>#N/A</v>
      </c>
      <c r="M133" s="33" t="e">
        <f t="shared" si="22"/>
        <v>#N/A</v>
      </c>
      <c r="N133" s="33" t="e">
        <f t="shared" si="23"/>
        <v>#N/A</v>
      </c>
      <c r="O133" s="33"/>
    </row>
    <row r="134" spans="1:15" ht="17.25" customHeight="1" x14ac:dyDescent="0.25">
      <c r="A134" s="4">
        <v>41407</v>
      </c>
      <c r="B134" s="29" t="str">
        <f t="shared" si="16"/>
        <v>2013133</v>
      </c>
      <c r="C134" s="10">
        <v>2013133</v>
      </c>
      <c r="D134" s="10">
        <v>133</v>
      </c>
      <c r="E134" s="10">
        <v>133</v>
      </c>
      <c r="F134" s="30" t="str">
        <f t="shared" si="17"/>
        <v>DATA_133_2013</v>
      </c>
      <c r="G134" s="3">
        <v>0.79900000000000004</v>
      </c>
      <c r="H134" s="18">
        <v>1.7999999999999999E-2</v>
      </c>
      <c r="I134" s="19">
        <f t="shared" si="18"/>
        <v>1.2426047999999998</v>
      </c>
      <c r="J134" s="33" t="e">
        <f t="shared" si="19"/>
        <v>#N/A</v>
      </c>
      <c r="K134" s="33" t="e">
        <f t="shared" si="20"/>
        <v>#N/A</v>
      </c>
      <c r="L134" s="33" t="e">
        <f t="shared" si="21"/>
        <v>#N/A</v>
      </c>
      <c r="M134" s="33" t="e">
        <f t="shared" si="22"/>
        <v>#N/A</v>
      </c>
      <c r="N134" s="33" t="e">
        <f t="shared" si="23"/>
        <v>#N/A</v>
      </c>
      <c r="O134" s="33"/>
    </row>
    <row r="135" spans="1:15" ht="17.25" customHeight="1" x14ac:dyDescent="0.25">
      <c r="A135" s="4">
        <v>41408</v>
      </c>
      <c r="B135" s="29" t="str">
        <f t="shared" si="16"/>
        <v>2013134</v>
      </c>
      <c r="C135" s="10">
        <v>2013134</v>
      </c>
      <c r="D135" s="30">
        <v>134</v>
      </c>
      <c r="E135" s="30">
        <v>134</v>
      </c>
      <c r="F135" s="30" t="str">
        <f t="shared" si="17"/>
        <v>DATA_134_2013</v>
      </c>
      <c r="G135" s="3">
        <v>0.66300000000000003</v>
      </c>
      <c r="H135" s="18">
        <v>1.2E-2</v>
      </c>
      <c r="I135" s="19">
        <f t="shared" si="18"/>
        <v>0.68739840000000019</v>
      </c>
      <c r="J135" s="33" t="e">
        <f t="shared" si="19"/>
        <v>#N/A</v>
      </c>
      <c r="K135" s="33" t="e">
        <f t="shared" si="20"/>
        <v>#N/A</v>
      </c>
      <c r="L135" s="33" t="e">
        <f t="shared" si="21"/>
        <v>#N/A</v>
      </c>
      <c r="M135" s="33" t="e">
        <f t="shared" si="22"/>
        <v>#N/A</v>
      </c>
      <c r="N135" s="33" t="e">
        <f t="shared" si="23"/>
        <v>#N/A</v>
      </c>
      <c r="O135" s="33"/>
    </row>
    <row r="136" spans="1:15" ht="17.25" customHeight="1" x14ac:dyDescent="0.25">
      <c r="A136" s="4">
        <v>41409</v>
      </c>
      <c r="B136" s="29" t="str">
        <f t="shared" si="16"/>
        <v>2013135</v>
      </c>
      <c r="C136" s="10">
        <v>2013135</v>
      </c>
      <c r="D136" s="10">
        <v>135</v>
      </c>
      <c r="E136" s="10">
        <v>135</v>
      </c>
      <c r="F136" s="30" t="str">
        <f t="shared" si="17"/>
        <v>DATA_135_2013</v>
      </c>
      <c r="G136" s="3">
        <v>0.63200000000000001</v>
      </c>
      <c r="H136" s="18">
        <v>1.0999999999999999E-2</v>
      </c>
      <c r="I136" s="19">
        <f t="shared" si="18"/>
        <v>0.6006528000000001</v>
      </c>
      <c r="J136" s="33" t="e">
        <f t="shared" si="19"/>
        <v>#N/A</v>
      </c>
      <c r="K136" s="33" t="e">
        <f t="shared" si="20"/>
        <v>#N/A</v>
      </c>
      <c r="L136" s="33" t="e">
        <f t="shared" si="21"/>
        <v>#N/A</v>
      </c>
      <c r="M136" s="33" t="e">
        <f t="shared" si="22"/>
        <v>#N/A</v>
      </c>
      <c r="N136" s="33" t="e">
        <f t="shared" si="23"/>
        <v>#N/A</v>
      </c>
      <c r="O136" s="33"/>
    </row>
    <row r="137" spans="1:15" ht="17.25" customHeight="1" x14ac:dyDescent="0.25">
      <c r="A137" s="4">
        <v>41410</v>
      </c>
      <c r="B137" s="29" t="str">
        <f t="shared" si="16"/>
        <v>2013136</v>
      </c>
      <c r="C137" s="10">
        <v>2013136</v>
      </c>
      <c r="D137" s="30">
        <v>136</v>
      </c>
      <c r="E137" s="30">
        <v>136</v>
      </c>
      <c r="F137" s="30" t="str">
        <f t="shared" si="17"/>
        <v>DATA_136_2013</v>
      </c>
      <c r="G137" s="3">
        <v>0.94199999999999995</v>
      </c>
      <c r="H137" s="18">
        <v>1.9E-2</v>
      </c>
      <c r="I137" s="19">
        <f t="shared" si="18"/>
        <v>1.5463871999999996</v>
      </c>
      <c r="J137" s="33" t="e">
        <f t="shared" si="19"/>
        <v>#N/A</v>
      </c>
      <c r="K137" s="33" t="e">
        <f t="shared" si="20"/>
        <v>#N/A</v>
      </c>
      <c r="L137" s="33" t="e">
        <f t="shared" si="21"/>
        <v>#N/A</v>
      </c>
      <c r="M137" s="33" t="e">
        <f t="shared" si="22"/>
        <v>#N/A</v>
      </c>
      <c r="N137" s="33" t="e">
        <f t="shared" si="23"/>
        <v>#N/A</v>
      </c>
      <c r="O137" s="33"/>
    </row>
    <row r="138" spans="1:15" ht="17.25" customHeight="1" x14ac:dyDescent="0.25">
      <c r="A138" s="4">
        <v>41411</v>
      </c>
      <c r="B138" s="29" t="str">
        <f t="shared" si="16"/>
        <v>2013137</v>
      </c>
      <c r="C138" s="10">
        <v>2013137</v>
      </c>
      <c r="D138" s="10">
        <v>137</v>
      </c>
      <c r="E138" s="10">
        <v>137</v>
      </c>
      <c r="F138" s="30" t="str">
        <f t="shared" si="17"/>
        <v>DATA_137_2013</v>
      </c>
      <c r="G138" s="3">
        <v>1.28</v>
      </c>
      <c r="H138" s="18">
        <v>2.8000000000000001E-2</v>
      </c>
      <c r="I138" s="19">
        <f t="shared" si="18"/>
        <v>3.0965760000000002</v>
      </c>
      <c r="J138" s="33" t="e">
        <f t="shared" si="19"/>
        <v>#N/A</v>
      </c>
      <c r="K138" s="33" t="e">
        <f t="shared" si="20"/>
        <v>#N/A</v>
      </c>
      <c r="L138" s="33" t="e">
        <f t="shared" si="21"/>
        <v>#N/A</v>
      </c>
      <c r="M138" s="33" t="e">
        <f t="shared" si="22"/>
        <v>#N/A</v>
      </c>
      <c r="N138" s="33" t="e">
        <f t="shared" si="23"/>
        <v>#N/A</v>
      </c>
      <c r="O138" s="33"/>
    </row>
    <row r="139" spans="1:15" ht="17.25" customHeight="1" x14ac:dyDescent="0.25">
      <c r="A139" s="4">
        <v>41412</v>
      </c>
      <c r="B139" s="29" t="str">
        <f t="shared" si="16"/>
        <v>2013138</v>
      </c>
      <c r="C139" s="10">
        <v>2013138</v>
      </c>
      <c r="D139" s="30">
        <v>138</v>
      </c>
      <c r="E139" s="30">
        <v>138</v>
      </c>
      <c r="F139" s="30" t="str">
        <f t="shared" si="17"/>
        <v>DATA_138_2013</v>
      </c>
      <c r="G139" s="3">
        <v>1.6</v>
      </c>
      <c r="H139" s="18">
        <v>3.5999999999999997E-2</v>
      </c>
      <c r="I139" s="19">
        <f t="shared" si="18"/>
        <v>4.9766400000000006</v>
      </c>
      <c r="J139" s="33" t="e">
        <f t="shared" si="19"/>
        <v>#N/A</v>
      </c>
      <c r="K139" s="33" t="e">
        <f t="shared" si="20"/>
        <v>#N/A</v>
      </c>
      <c r="L139" s="33" t="e">
        <f t="shared" si="21"/>
        <v>#N/A</v>
      </c>
      <c r="M139" s="33" t="e">
        <f t="shared" si="22"/>
        <v>#N/A</v>
      </c>
      <c r="N139" s="33" t="e">
        <f t="shared" si="23"/>
        <v>#N/A</v>
      </c>
      <c r="O139" s="33"/>
    </row>
    <row r="140" spans="1:15" ht="17.25" customHeight="1" x14ac:dyDescent="0.25">
      <c r="A140" s="4">
        <v>41413</v>
      </c>
      <c r="B140" s="29" t="str">
        <f t="shared" si="16"/>
        <v>2013139</v>
      </c>
      <c r="C140" s="10">
        <v>2013139</v>
      </c>
      <c r="D140" s="10">
        <v>139</v>
      </c>
      <c r="E140" s="10">
        <v>139</v>
      </c>
      <c r="F140" s="30" t="str">
        <f t="shared" si="17"/>
        <v>DATA_139_2013</v>
      </c>
      <c r="G140" s="3">
        <v>1.94</v>
      </c>
      <c r="H140" s="18">
        <v>4.2999999999999997E-2</v>
      </c>
      <c r="I140" s="19">
        <f t="shared" si="18"/>
        <v>7.2074879999999997</v>
      </c>
      <c r="J140" s="33" t="e">
        <f t="shared" si="19"/>
        <v>#N/A</v>
      </c>
      <c r="K140" s="33" t="e">
        <f t="shared" si="20"/>
        <v>#N/A</v>
      </c>
      <c r="L140" s="33" t="e">
        <f t="shared" si="21"/>
        <v>#N/A</v>
      </c>
      <c r="M140" s="33" t="e">
        <f t="shared" si="22"/>
        <v>#N/A</v>
      </c>
      <c r="N140" s="33" t="e">
        <f t="shared" si="23"/>
        <v>#N/A</v>
      </c>
      <c r="O140" s="33"/>
    </row>
    <row r="141" spans="1:15" ht="17.25" customHeight="1" x14ac:dyDescent="0.25">
      <c r="A141" s="4">
        <v>41414</v>
      </c>
      <c r="B141" s="29" t="str">
        <f t="shared" si="16"/>
        <v>2013140</v>
      </c>
      <c r="C141" s="10">
        <v>2013140</v>
      </c>
      <c r="D141" s="30">
        <v>140</v>
      </c>
      <c r="E141" s="30">
        <v>140</v>
      </c>
      <c r="F141" s="30" t="str">
        <f t="shared" si="17"/>
        <v>DATA_140_2013</v>
      </c>
      <c r="G141" s="3">
        <v>2.13</v>
      </c>
      <c r="H141" s="20">
        <v>0.05</v>
      </c>
      <c r="I141" s="19">
        <f t="shared" si="18"/>
        <v>9.2016000000000009</v>
      </c>
      <c r="J141" s="33" t="e">
        <f t="shared" si="19"/>
        <v>#N/A</v>
      </c>
      <c r="K141" s="33" t="e">
        <f t="shared" si="20"/>
        <v>#N/A</v>
      </c>
      <c r="L141" s="33" t="e">
        <f t="shared" si="21"/>
        <v>#N/A</v>
      </c>
      <c r="M141" s="33" t="e">
        <f t="shared" si="22"/>
        <v>#N/A</v>
      </c>
      <c r="N141" s="33" t="e">
        <f t="shared" si="23"/>
        <v>#N/A</v>
      </c>
      <c r="O141" s="33"/>
    </row>
    <row r="142" spans="1:15" ht="17.25" customHeight="1" x14ac:dyDescent="0.25">
      <c r="A142" s="4">
        <v>41415</v>
      </c>
      <c r="B142" s="29" t="str">
        <f t="shared" si="16"/>
        <v>2013141</v>
      </c>
      <c r="C142" s="10">
        <v>2013141</v>
      </c>
      <c r="D142" s="10">
        <v>141</v>
      </c>
      <c r="E142" s="10">
        <v>141</v>
      </c>
      <c r="F142" s="30" t="str">
        <f t="shared" si="17"/>
        <v>DATA_141_2013</v>
      </c>
      <c r="G142" s="3">
        <v>1.83</v>
      </c>
      <c r="H142" s="18">
        <v>5.0999999999999997E-2</v>
      </c>
      <c r="I142" s="19">
        <f t="shared" si="18"/>
        <v>8.0637119999999989</v>
      </c>
      <c r="J142" s="33" t="e">
        <f t="shared" si="19"/>
        <v>#N/A</v>
      </c>
      <c r="K142" s="33" t="e">
        <f t="shared" si="20"/>
        <v>#N/A</v>
      </c>
      <c r="L142" s="33" t="e">
        <f t="shared" si="21"/>
        <v>#N/A</v>
      </c>
      <c r="M142" s="33" t="e">
        <f t="shared" si="22"/>
        <v>#N/A</v>
      </c>
      <c r="N142" s="33" t="e">
        <f t="shared" si="23"/>
        <v>#N/A</v>
      </c>
      <c r="O142" s="33"/>
    </row>
    <row r="143" spans="1:15" ht="17.25" customHeight="1" x14ac:dyDescent="0.25">
      <c r="A143" s="4">
        <v>41416</v>
      </c>
      <c r="B143" s="29" t="str">
        <f t="shared" si="16"/>
        <v>2013142</v>
      </c>
      <c r="C143" s="10">
        <v>2013142</v>
      </c>
      <c r="D143" s="30">
        <v>142</v>
      </c>
      <c r="E143" s="30">
        <v>142</v>
      </c>
      <c r="F143" s="30" t="str">
        <f t="shared" si="17"/>
        <v>DATA_142_2013</v>
      </c>
      <c r="G143" s="3">
        <v>1.5</v>
      </c>
      <c r="H143" s="18">
        <v>5.1999999999999998E-2</v>
      </c>
      <c r="I143" s="19">
        <f t="shared" si="18"/>
        <v>6.7391999999999994</v>
      </c>
      <c r="J143" s="33" t="e">
        <f t="shared" si="19"/>
        <v>#N/A</v>
      </c>
      <c r="K143" s="33" t="e">
        <f t="shared" si="20"/>
        <v>#N/A</v>
      </c>
      <c r="L143" s="33" t="e">
        <f t="shared" si="21"/>
        <v>#N/A</v>
      </c>
      <c r="M143" s="33" t="e">
        <f t="shared" si="22"/>
        <v>#N/A</v>
      </c>
      <c r="N143" s="33" t="e">
        <f t="shared" si="23"/>
        <v>#N/A</v>
      </c>
      <c r="O143" s="33"/>
    </row>
    <row r="144" spans="1:15" ht="17.25" customHeight="1" x14ac:dyDescent="0.25">
      <c r="A144" s="4">
        <v>41417</v>
      </c>
      <c r="B144" s="29" t="str">
        <f t="shared" si="16"/>
        <v>2013143</v>
      </c>
      <c r="C144" s="10">
        <v>2013143</v>
      </c>
      <c r="D144" s="10">
        <v>143</v>
      </c>
      <c r="E144" s="10">
        <v>143</v>
      </c>
      <c r="F144" s="30" t="str">
        <f t="shared" si="17"/>
        <v>DATA_143_2013</v>
      </c>
      <c r="G144" s="3">
        <v>1.1599999999999999</v>
      </c>
      <c r="H144" s="18">
        <v>5.2999999999999999E-2</v>
      </c>
      <c r="I144" s="19">
        <f t="shared" si="18"/>
        <v>5.3118720000000001</v>
      </c>
      <c r="J144" s="33" t="e">
        <f t="shared" si="19"/>
        <v>#N/A</v>
      </c>
      <c r="K144" s="33" t="e">
        <f t="shared" si="20"/>
        <v>#N/A</v>
      </c>
      <c r="L144" s="33" t="e">
        <f t="shared" si="21"/>
        <v>#N/A</v>
      </c>
      <c r="M144" s="33" t="e">
        <f t="shared" si="22"/>
        <v>#N/A</v>
      </c>
      <c r="N144" s="33" t="e">
        <f t="shared" si="23"/>
        <v>#N/A</v>
      </c>
      <c r="O144" s="33"/>
    </row>
    <row r="145" spans="1:15" ht="17.25" customHeight="1" x14ac:dyDescent="0.25">
      <c r="A145" s="4">
        <v>41418</v>
      </c>
      <c r="B145" s="29" t="str">
        <f t="shared" si="16"/>
        <v>2013144</v>
      </c>
      <c r="C145" s="10">
        <v>2013144</v>
      </c>
      <c r="D145" s="30">
        <v>144</v>
      </c>
      <c r="E145" s="30">
        <v>144</v>
      </c>
      <c r="F145" s="30" t="str">
        <f t="shared" si="17"/>
        <v>DATA_144_2013</v>
      </c>
      <c r="G145" s="3">
        <v>0.82799999999999996</v>
      </c>
      <c r="H145" s="18">
        <v>5.3999999999999999E-2</v>
      </c>
      <c r="I145" s="19">
        <f t="shared" si="18"/>
        <v>3.8631167999999998</v>
      </c>
      <c r="J145" s="33" t="e">
        <f t="shared" si="19"/>
        <v>#N/A</v>
      </c>
      <c r="K145" s="33" t="e">
        <f t="shared" si="20"/>
        <v>#N/A</v>
      </c>
      <c r="L145" s="33" t="e">
        <f t="shared" si="21"/>
        <v>#N/A</v>
      </c>
      <c r="M145" s="33" t="e">
        <f t="shared" si="22"/>
        <v>#N/A</v>
      </c>
      <c r="N145" s="33" t="e">
        <f t="shared" si="23"/>
        <v>#N/A</v>
      </c>
      <c r="O145" s="33"/>
    </row>
    <row r="146" spans="1:15" ht="17.25" customHeight="1" x14ac:dyDescent="0.25">
      <c r="A146" s="4">
        <v>41419</v>
      </c>
      <c r="B146" s="29" t="str">
        <f t="shared" si="16"/>
        <v>2013145</v>
      </c>
      <c r="C146" s="10">
        <v>2013145</v>
      </c>
      <c r="D146" s="10">
        <v>145</v>
      </c>
      <c r="E146" s="10">
        <v>145</v>
      </c>
      <c r="F146" s="30" t="str">
        <f t="shared" si="17"/>
        <v>DATA_145_2013</v>
      </c>
      <c r="G146" s="3">
        <v>0.56299999999999994</v>
      </c>
      <c r="H146" s="18">
        <v>5.7000000000000002E-2</v>
      </c>
      <c r="I146" s="19">
        <f t="shared" si="18"/>
        <v>2.7726623999999997</v>
      </c>
      <c r="J146" s="33" t="e">
        <f t="shared" si="19"/>
        <v>#N/A</v>
      </c>
      <c r="K146" s="33" t="e">
        <f t="shared" si="20"/>
        <v>#N/A</v>
      </c>
      <c r="L146" s="33" t="e">
        <f t="shared" si="21"/>
        <v>#N/A</v>
      </c>
      <c r="M146" s="33" t="e">
        <f t="shared" si="22"/>
        <v>#N/A</v>
      </c>
      <c r="N146" s="33" t="e">
        <f t="shared" si="23"/>
        <v>#N/A</v>
      </c>
      <c r="O146" s="33"/>
    </row>
    <row r="147" spans="1:15" ht="17.25" customHeight="1" x14ac:dyDescent="0.25">
      <c r="A147" s="4">
        <v>41420</v>
      </c>
      <c r="B147" s="29" t="str">
        <f t="shared" si="16"/>
        <v>2013146</v>
      </c>
      <c r="C147" s="10">
        <v>2013146</v>
      </c>
      <c r="D147" s="30">
        <v>146</v>
      </c>
      <c r="E147" s="30">
        <v>146</v>
      </c>
      <c r="F147" s="30" t="str">
        <f t="shared" si="17"/>
        <v>DATA_146_2013</v>
      </c>
      <c r="G147" s="3">
        <v>0.52200000000000002</v>
      </c>
      <c r="H147" s="18">
        <v>6.5000000000000002E-2</v>
      </c>
      <c r="I147" s="19">
        <f t="shared" si="18"/>
        <v>2.9315519999999999</v>
      </c>
      <c r="J147" s="33" t="e">
        <f t="shared" si="19"/>
        <v>#N/A</v>
      </c>
      <c r="K147" s="33" t="e">
        <f t="shared" si="20"/>
        <v>#N/A</v>
      </c>
      <c r="L147" s="33" t="e">
        <f t="shared" si="21"/>
        <v>#N/A</v>
      </c>
      <c r="M147" s="33" t="e">
        <f t="shared" si="22"/>
        <v>#N/A</v>
      </c>
      <c r="N147" s="33" t="e">
        <f t="shared" si="23"/>
        <v>#N/A</v>
      </c>
      <c r="O147" s="33"/>
    </row>
    <row r="148" spans="1:15" ht="17.25" customHeight="1" x14ac:dyDescent="0.25">
      <c r="A148" s="4">
        <v>41421</v>
      </c>
      <c r="B148" s="29" t="str">
        <f t="shared" si="16"/>
        <v>2013147</v>
      </c>
      <c r="C148" s="10">
        <v>2013147</v>
      </c>
      <c r="D148" s="10">
        <v>147</v>
      </c>
      <c r="E148" s="10">
        <v>147</v>
      </c>
      <c r="F148" s="30" t="str">
        <f t="shared" si="17"/>
        <v>DATA_147_2013</v>
      </c>
      <c r="G148" s="3">
        <v>0.5</v>
      </c>
      <c r="H148" s="18">
        <v>7.5999999999999998E-2</v>
      </c>
      <c r="I148" s="19">
        <f t="shared" si="18"/>
        <v>3.2831999999999999</v>
      </c>
      <c r="J148" s="33" t="e">
        <f t="shared" si="19"/>
        <v>#N/A</v>
      </c>
      <c r="K148" s="33" t="e">
        <f t="shared" si="20"/>
        <v>#N/A</v>
      </c>
      <c r="L148" s="33" t="e">
        <f t="shared" si="21"/>
        <v>#N/A</v>
      </c>
      <c r="M148" s="33" t="e">
        <f t="shared" si="22"/>
        <v>#N/A</v>
      </c>
      <c r="N148" s="33" t="e">
        <f t="shared" si="23"/>
        <v>#N/A</v>
      </c>
      <c r="O148" s="33"/>
    </row>
    <row r="149" spans="1:15" ht="17.25" customHeight="1" x14ac:dyDescent="0.25">
      <c r="A149" s="4">
        <v>41422</v>
      </c>
      <c r="B149" s="29" t="str">
        <f t="shared" si="16"/>
        <v>2013148</v>
      </c>
      <c r="C149" s="10">
        <v>2013148</v>
      </c>
      <c r="D149" s="30">
        <v>148</v>
      </c>
      <c r="E149" s="30">
        <v>148</v>
      </c>
      <c r="F149" s="30" t="str">
        <f t="shared" si="17"/>
        <v>DATA_148_2013</v>
      </c>
      <c r="G149" s="3">
        <v>0.47599999999999998</v>
      </c>
      <c r="H149" s="18">
        <v>8.5999999999999993E-2</v>
      </c>
      <c r="I149" s="19">
        <f t="shared" si="18"/>
        <v>3.5368703999999989</v>
      </c>
      <c r="J149" s="33" t="e">
        <f t="shared" si="19"/>
        <v>#N/A</v>
      </c>
      <c r="K149" s="33" t="e">
        <f t="shared" si="20"/>
        <v>#N/A</v>
      </c>
      <c r="L149" s="33" t="e">
        <f t="shared" si="21"/>
        <v>#N/A</v>
      </c>
      <c r="M149" s="33" t="e">
        <f t="shared" si="22"/>
        <v>#N/A</v>
      </c>
      <c r="N149" s="33" t="e">
        <f t="shared" si="23"/>
        <v>#N/A</v>
      </c>
      <c r="O149" s="33"/>
    </row>
    <row r="150" spans="1:15" ht="17.25" customHeight="1" x14ac:dyDescent="0.25">
      <c r="A150" s="4">
        <v>41423</v>
      </c>
      <c r="B150" s="29" t="str">
        <f t="shared" si="16"/>
        <v>2013149</v>
      </c>
      <c r="C150" s="10">
        <v>2013149</v>
      </c>
      <c r="D150" s="10">
        <v>149</v>
      </c>
      <c r="E150" s="10">
        <v>149</v>
      </c>
      <c r="F150" s="30" t="str">
        <f t="shared" si="17"/>
        <v>DATA_149_2013</v>
      </c>
      <c r="G150" s="3">
        <v>0.45200000000000001</v>
      </c>
      <c r="H150" s="18">
        <v>9.7000000000000003E-2</v>
      </c>
      <c r="I150" s="19">
        <f t="shared" si="18"/>
        <v>3.7881216000000002</v>
      </c>
      <c r="J150" s="33" t="e">
        <f t="shared" si="19"/>
        <v>#N/A</v>
      </c>
      <c r="K150" s="33" t="e">
        <f t="shared" si="20"/>
        <v>#N/A</v>
      </c>
      <c r="L150" s="33" t="e">
        <f t="shared" si="21"/>
        <v>#N/A</v>
      </c>
      <c r="M150" s="33" t="e">
        <f t="shared" si="22"/>
        <v>#N/A</v>
      </c>
      <c r="N150" s="33" t="e">
        <f t="shared" si="23"/>
        <v>#N/A</v>
      </c>
      <c r="O150" s="33"/>
    </row>
    <row r="151" spans="1:15" ht="17.25" customHeight="1" x14ac:dyDescent="0.25">
      <c r="A151" s="4">
        <v>41424</v>
      </c>
      <c r="B151" s="29" t="str">
        <f t="shared" si="16"/>
        <v>2013150</v>
      </c>
      <c r="C151" s="10">
        <v>2013150</v>
      </c>
      <c r="D151" s="30">
        <v>150</v>
      </c>
      <c r="E151" s="30">
        <v>150</v>
      </c>
      <c r="F151" s="30" t="str">
        <f t="shared" si="17"/>
        <v>DATA_150_2013</v>
      </c>
      <c r="G151" s="3">
        <v>0.43</v>
      </c>
      <c r="H151" s="18">
        <v>0.107</v>
      </c>
      <c r="I151" s="19">
        <f t="shared" si="18"/>
        <v>3.9752639999999992</v>
      </c>
      <c r="J151" s="33" t="e">
        <f t="shared" si="19"/>
        <v>#N/A</v>
      </c>
      <c r="K151" s="33" t="e">
        <f t="shared" si="20"/>
        <v>#N/A</v>
      </c>
      <c r="L151" s="33" t="e">
        <f t="shared" si="21"/>
        <v>#N/A</v>
      </c>
      <c r="M151" s="33" t="e">
        <f t="shared" si="22"/>
        <v>#N/A</v>
      </c>
      <c r="N151" s="33" t="e">
        <f t="shared" si="23"/>
        <v>#N/A</v>
      </c>
      <c r="O151" s="33"/>
    </row>
    <row r="152" spans="1:15" ht="17.25" customHeight="1" x14ac:dyDescent="0.25">
      <c r="A152" s="4">
        <v>41425</v>
      </c>
      <c r="B152" s="29" t="str">
        <f t="shared" si="16"/>
        <v>2013151</v>
      </c>
      <c r="C152" s="10">
        <v>2013151</v>
      </c>
      <c r="D152" s="10">
        <v>151</v>
      </c>
      <c r="E152" s="10">
        <v>151</v>
      </c>
      <c r="F152" s="30" t="str">
        <f t="shared" si="17"/>
        <v>DATA_151_2013</v>
      </c>
      <c r="G152" s="3">
        <v>0.40200000000000002</v>
      </c>
      <c r="H152" s="18">
        <v>0.109</v>
      </c>
      <c r="I152" s="19">
        <f t="shared" si="18"/>
        <v>3.7858752000000004</v>
      </c>
      <c r="J152" s="33" t="e">
        <f t="shared" si="19"/>
        <v>#N/A</v>
      </c>
      <c r="K152" s="33" t="e">
        <f t="shared" si="20"/>
        <v>#N/A</v>
      </c>
      <c r="L152" s="33" t="e">
        <f t="shared" si="21"/>
        <v>#N/A</v>
      </c>
      <c r="M152" s="33" t="e">
        <f t="shared" si="22"/>
        <v>#N/A</v>
      </c>
      <c r="N152" s="33" t="e">
        <f t="shared" si="23"/>
        <v>#N/A</v>
      </c>
      <c r="O152" s="33"/>
    </row>
    <row r="153" spans="1:15" ht="17.25" customHeight="1" x14ac:dyDescent="0.25">
      <c r="A153" s="4">
        <v>41426</v>
      </c>
      <c r="B153" s="29" t="str">
        <f t="shared" si="16"/>
        <v>2013152</v>
      </c>
      <c r="C153" s="10">
        <v>2013152</v>
      </c>
      <c r="D153" s="30">
        <v>152</v>
      </c>
      <c r="E153" s="30">
        <v>152</v>
      </c>
      <c r="F153" s="30" t="str">
        <f t="shared" si="17"/>
        <v>DATA_152_2013</v>
      </c>
      <c r="G153" s="3">
        <v>0.35899999999999999</v>
      </c>
      <c r="H153" s="18">
        <v>8.8999999999999996E-2</v>
      </c>
      <c r="I153" s="19">
        <f t="shared" si="18"/>
        <v>2.7605663999999996</v>
      </c>
      <c r="J153" s="33" t="e">
        <f t="shared" si="19"/>
        <v>#N/A</v>
      </c>
      <c r="K153" s="33" t="e">
        <f t="shared" si="20"/>
        <v>#N/A</v>
      </c>
      <c r="L153" s="33" t="e">
        <f t="shared" si="21"/>
        <v>#N/A</v>
      </c>
      <c r="M153" s="33" t="e">
        <f t="shared" si="22"/>
        <v>#N/A</v>
      </c>
      <c r="N153" s="33" t="e">
        <f t="shared" si="23"/>
        <v>#N/A</v>
      </c>
      <c r="O153" s="33"/>
    </row>
    <row r="154" spans="1:15" ht="17.25" customHeight="1" x14ac:dyDescent="0.25">
      <c r="A154" s="4">
        <v>41427</v>
      </c>
      <c r="B154" s="29" t="str">
        <f t="shared" si="16"/>
        <v>2013153</v>
      </c>
      <c r="C154" s="10">
        <v>2013153</v>
      </c>
      <c r="D154" s="10">
        <v>153</v>
      </c>
      <c r="E154" s="10">
        <v>153</v>
      </c>
      <c r="F154" s="30" t="str">
        <f t="shared" si="17"/>
        <v>DATA_153_2013</v>
      </c>
      <c r="G154" s="3">
        <v>0.315</v>
      </c>
      <c r="H154" s="18">
        <v>7.0000000000000007E-2</v>
      </c>
      <c r="I154" s="19">
        <f t="shared" si="18"/>
        <v>1.9051200000000004</v>
      </c>
      <c r="J154" s="33" t="e">
        <f t="shared" si="19"/>
        <v>#N/A</v>
      </c>
      <c r="K154" s="33" t="e">
        <f t="shared" si="20"/>
        <v>#N/A</v>
      </c>
      <c r="L154" s="33" t="e">
        <f t="shared" si="21"/>
        <v>#N/A</v>
      </c>
      <c r="M154" s="33" t="e">
        <f t="shared" si="22"/>
        <v>#N/A</v>
      </c>
      <c r="N154" s="33" t="e">
        <f t="shared" si="23"/>
        <v>#N/A</v>
      </c>
      <c r="O154" s="33"/>
    </row>
    <row r="155" spans="1:15" ht="17.25" customHeight="1" x14ac:dyDescent="0.25">
      <c r="A155" s="4">
        <v>41428</v>
      </c>
      <c r="B155" s="29" t="str">
        <f t="shared" si="16"/>
        <v>2013154</v>
      </c>
      <c r="C155" s="10">
        <v>2013154</v>
      </c>
      <c r="D155" s="30">
        <v>154</v>
      </c>
      <c r="E155" s="30">
        <v>154</v>
      </c>
      <c r="F155" s="30" t="str">
        <f t="shared" si="17"/>
        <v>DATA_154_2013</v>
      </c>
      <c r="G155" s="3">
        <v>0.27100000000000002</v>
      </c>
      <c r="H155" s="18">
        <v>5.1999999999999998E-2</v>
      </c>
      <c r="I155" s="19">
        <f t="shared" si="18"/>
        <v>1.2175488000000001</v>
      </c>
      <c r="J155" s="33" t="e">
        <f t="shared" si="19"/>
        <v>#N/A</v>
      </c>
      <c r="K155" s="33" t="e">
        <f t="shared" si="20"/>
        <v>#N/A</v>
      </c>
      <c r="L155" s="33" t="e">
        <f t="shared" si="21"/>
        <v>#N/A</v>
      </c>
      <c r="M155" s="33" t="e">
        <f t="shared" si="22"/>
        <v>#N/A</v>
      </c>
      <c r="N155" s="33" t="e">
        <f t="shared" si="23"/>
        <v>#N/A</v>
      </c>
      <c r="O155" s="33"/>
    </row>
    <row r="156" spans="1:15" ht="17.25" customHeight="1" x14ac:dyDescent="0.25">
      <c r="A156" s="4">
        <v>41429</v>
      </c>
      <c r="B156" s="29" t="str">
        <f t="shared" si="16"/>
        <v>2013155</v>
      </c>
      <c r="C156" s="10">
        <v>2013155</v>
      </c>
      <c r="D156" s="10">
        <v>155</v>
      </c>
      <c r="E156" s="10">
        <v>155</v>
      </c>
      <c r="F156" s="30" t="str">
        <f t="shared" si="17"/>
        <v>DATA_155_2013</v>
      </c>
      <c r="G156" s="3">
        <v>0.22700000000000001</v>
      </c>
      <c r="H156" s="18">
        <v>3.1E-2</v>
      </c>
      <c r="I156" s="19">
        <f t="shared" si="18"/>
        <v>0.60799679999999989</v>
      </c>
      <c r="J156" s="33" t="e">
        <f t="shared" si="19"/>
        <v>#N/A</v>
      </c>
      <c r="K156" s="33" t="e">
        <f t="shared" si="20"/>
        <v>#N/A</v>
      </c>
      <c r="L156" s="33" t="e">
        <f t="shared" si="21"/>
        <v>#N/A</v>
      </c>
      <c r="M156" s="33" t="e">
        <f t="shared" si="22"/>
        <v>#N/A</v>
      </c>
      <c r="N156" s="33" t="e">
        <f t="shared" si="23"/>
        <v>#N/A</v>
      </c>
      <c r="O156" s="33"/>
    </row>
    <row r="157" spans="1:15" ht="17.25" customHeight="1" x14ac:dyDescent="0.25">
      <c r="A157" s="4">
        <v>41430</v>
      </c>
      <c r="B157" s="29" t="str">
        <f t="shared" si="16"/>
        <v>2013156</v>
      </c>
      <c r="C157" s="10">
        <v>2013156</v>
      </c>
      <c r="D157" s="30">
        <v>156</v>
      </c>
      <c r="E157" s="30">
        <v>156</v>
      </c>
      <c r="F157" s="30" t="str">
        <f t="shared" si="17"/>
        <v>DATA_156_2013</v>
      </c>
      <c r="G157" s="3">
        <v>0.42699999999999999</v>
      </c>
      <c r="H157" s="18">
        <v>1.6E-2</v>
      </c>
      <c r="I157" s="19">
        <f t="shared" si="18"/>
        <v>0.59028480000000005</v>
      </c>
      <c r="J157" s="33" t="e">
        <f t="shared" si="19"/>
        <v>#N/A</v>
      </c>
      <c r="K157" s="33" t="e">
        <f t="shared" si="20"/>
        <v>#N/A</v>
      </c>
      <c r="L157" s="33" t="e">
        <f t="shared" si="21"/>
        <v>#N/A</v>
      </c>
      <c r="M157" s="33" t="e">
        <f t="shared" si="22"/>
        <v>#N/A</v>
      </c>
      <c r="N157" s="33" t="e">
        <f t="shared" si="23"/>
        <v>#N/A</v>
      </c>
      <c r="O157" s="33"/>
    </row>
    <row r="158" spans="1:15" ht="17.25" customHeight="1" x14ac:dyDescent="0.25">
      <c r="A158" s="4">
        <v>41431</v>
      </c>
      <c r="B158" s="29" t="str">
        <f t="shared" si="16"/>
        <v>2013157</v>
      </c>
      <c r="C158" s="10">
        <v>2013157</v>
      </c>
      <c r="D158" s="10">
        <v>157</v>
      </c>
      <c r="E158" s="10">
        <v>157</v>
      </c>
      <c r="F158" s="30" t="str">
        <f t="shared" si="17"/>
        <v>DATA_157_2013</v>
      </c>
      <c r="G158" s="3">
        <v>1.42</v>
      </c>
      <c r="H158" s="18">
        <v>1.7999999999999999E-2</v>
      </c>
      <c r="I158" s="19">
        <f t="shared" si="18"/>
        <v>2.2083839999999997</v>
      </c>
      <c r="J158" s="33" t="e">
        <f t="shared" si="19"/>
        <v>#N/A</v>
      </c>
      <c r="K158" s="33" t="e">
        <f t="shared" si="20"/>
        <v>#N/A</v>
      </c>
      <c r="L158" s="33" t="e">
        <f t="shared" si="21"/>
        <v>#N/A</v>
      </c>
      <c r="M158" s="33" t="e">
        <f t="shared" si="22"/>
        <v>#N/A</v>
      </c>
      <c r="N158" s="33" t="e">
        <f t="shared" si="23"/>
        <v>#N/A</v>
      </c>
      <c r="O158" s="33"/>
    </row>
    <row r="159" spans="1:15" ht="17.25" customHeight="1" x14ac:dyDescent="0.25">
      <c r="A159" s="4">
        <v>41432</v>
      </c>
      <c r="B159" s="29" t="str">
        <f t="shared" si="16"/>
        <v>2013158</v>
      </c>
      <c r="C159" s="10">
        <v>2013158</v>
      </c>
      <c r="D159" s="30">
        <v>158</v>
      </c>
      <c r="E159" s="30">
        <v>158</v>
      </c>
      <c r="F159" s="30" t="str">
        <f t="shared" si="17"/>
        <v>DATA_158_2013</v>
      </c>
      <c r="G159" s="3">
        <v>2.48</v>
      </c>
      <c r="H159" s="18">
        <v>2.1000000000000001E-2</v>
      </c>
      <c r="I159" s="19">
        <f t="shared" si="18"/>
        <v>4.4997119999999997</v>
      </c>
      <c r="J159" s="33" t="e">
        <f t="shared" si="19"/>
        <v>#N/A</v>
      </c>
      <c r="K159" s="33" t="e">
        <f t="shared" si="20"/>
        <v>#N/A</v>
      </c>
      <c r="L159" s="33" t="e">
        <f t="shared" si="21"/>
        <v>#N/A</v>
      </c>
      <c r="M159" s="33" t="e">
        <f t="shared" si="22"/>
        <v>#N/A</v>
      </c>
      <c r="N159" s="33" t="e">
        <f t="shared" si="23"/>
        <v>#N/A</v>
      </c>
      <c r="O159" s="33"/>
    </row>
    <row r="160" spans="1:15" ht="17.25" customHeight="1" x14ac:dyDescent="0.25">
      <c r="A160" s="4">
        <v>41433</v>
      </c>
      <c r="B160" s="29" t="str">
        <f t="shared" si="16"/>
        <v>2013159</v>
      </c>
      <c r="C160" s="10">
        <v>2013159</v>
      </c>
      <c r="D160" s="10">
        <v>159</v>
      </c>
      <c r="E160" s="10">
        <v>159</v>
      </c>
      <c r="F160" s="30" t="str">
        <f t="shared" si="17"/>
        <v>DATA_159_2013</v>
      </c>
      <c r="G160" s="3">
        <v>3.19</v>
      </c>
      <c r="H160" s="18">
        <v>2.4E-2</v>
      </c>
      <c r="I160" s="19">
        <f t="shared" si="18"/>
        <v>6.6147839999999993</v>
      </c>
      <c r="J160" s="33" t="e">
        <f t="shared" si="19"/>
        <v>#N/A</v>
      </c>
      <c r="K160" s="33" t="e">
        <f t="shared" si="20"/>
        <v>#N/A</v>
      </c>
      <c r="L160" s="33" t="e">
        <f t="shared" si="21"/>
        <v>#N/A</v>
      </c>
      <c r="M160" s="33" t="e">
        <f t="shared" si="22"/>
        <v>#N/A</v>
      </c>
      <c r="N160" s="33" t="e">
        <f t="shared" si="23"/>
        <v>#N/A</v>
      </c>
      <c r="O160" s="33"/>
    </row>
    <row r="161" spans="1:15" ht="17.25" customHeight="1" x14ac:dyDescent="0.25">
      <c r="A161" s="4">
        <v>41434</v>
      </c>
      <c r="B161" s="29" t="str">
        <f t="shared" si="16"/>
        <v>2013160</v>
      </c>
      <c r="C161" s="10">
        <v>2013160</v>
      </c>
      <c r="D161" s="30">
        <v>160</v>
      </c>
      <c r="E161" s="30">
        <v>160</v>
      </c>
      <c r="F161" s="30" t="str">
        <f t="shared" si="17"/>
        <v>DATA_160_2013</v>
      </c>
      <c r="G161" s="3">
        <v>2.8</v>
      </c>
      <c r="H161" s="18">
        <v>2.7E-2</v>
      </c>
      <c r="I161" s="19">
        <f t="shared" si="18"/>
        <v>6.5318399999999999</v>
      </c>
      <c r="J161" s="33" t="e">
        <f t="shared" si="19"/>
        <v>#N/A</v>
      </c>
      <c r="K161" s="33" t="e">
        <f t="shared" si="20"/>
        <v>#N/A</v>
      </c>
      <c r="L161" s="33" t="e">
        <f t="shared" si="21"/>
        <v>#N/A</v>
      </c>
      <c r="M161" s="33" t="e">
        <f t="shared" si="22"/>
        <v>#N/A</v>
      </c>
      <c r="N161" s="33" t="e">
        <f t="shared" si="23"/>
        <v>#N/A</v>
      </c>
      <c r="O161" s="33"/>
    </row>
    <row r="162" spans="1:15" ht="17.25" customHeight="1" x14ac:dyDescent="0.25">
      <c r="A162" s="4">
        <v>41435</v>
      </c>
      <c r="B162" s="29" t="str">
        <f t="shared" si="16"/>
        <v>2013161</v>
      </c>
      <c r="C162" s="10">
        <v>2013161</v>
      </c>
      <c r="D162" s="10">
        <v>161</v>
      </c>
      <c r="E162" s="10">
        <v>161</v>
      </c>
      <c r="F162" s="30" t="str">
        <f t="shared" si="17"/>
        <v>DATA_161_2013</v>
      </c>
      <c r="G162" s="3">
        <v>2.34</v>
      </c>
      <c r="H162" s="20">
        <v>2.9000000000000001E-2</v>
      </c>
      <c r="I162" s="19">
        <f t="shared" si="18"/>
        <v>5.8631039999999999</v>
      </c>
      <c r="J162" s="33" t="e">
        <f t="shared" si="19"/>
        <v>#N/A</v>
      </c>
      <c r="K162" s="33" t="e">
        <f t="shared" si="20"/>
        <v>#N/A</v>
      </c>
      <c r="L162" s="33" t="e">
        <f t="shared" si="21"/>
        <v>#N/A</v>
      </c>
      <c r="M162" s="33" t="e">
        <f t="shared" si="22"/>
        <v>#N/A</v>
      </c>
      <c r="N162" s="33" t="e">
        <f t="shared" si="23"/>
        <v>#N/A</v>
      </c>
      <c r="O162" s="33"/>
    </row>
    <row r="163" spans="1:15" ht="17.25" customHeight="1" x14ac:dyDescent="0.25">
      <c r="A163" s="4">
        <v>41436</v>
      </c>
      <c r="B163" s="29" t="str">
        <f t="shared" si="16"/>
        <v>2013162</v>
      </c>
      <c r="C163" s="10">
        <v>2013162</v>
      </c>
      <c r="D163" s="30">
        <v>162</v>
      </c>
      <c r="E163" s="30">
        <v>162</v>
      </c>
      <c r="F163" s="30" t="str">
        <f t="shared" si="17"/>
        <v>DATA_162_2013</v>
      </c>
      <c r="G163" s="3">
        <v>1.98</v>
      </c>
      <c r="H163" s="18">
        <v>2.8000000000000001E-2</v>
      </c>
      <c r="I163" s="19">
        <f t="shared" si="18"/>
        <v>4.7900160000000014</v>
      </c>
      <c r="J163" s="33" t="e">
        <f t="shared" si="19"/>
        <v>#N/A</v>
      </c>
      <c r="K163" s="33" t="e">
        <f t="shared" si="20"/>
        <v>#N/A</v>
      </c>
      <c r="L163" s="33" t="e">
        <f t="shared" si="21"/>
        <v>#N/A</v>
      </c>
      <c r="M163" s="33" t="e">
        <f t="shared" si="22"/>
        <v>#N/A</v>
      </c>
      <c r="N163" s="33" t="e">
        <f t="shared" si="23"/>
        <v>#N/A</v>
      </c>
      <c r="O163" s="33"/>
    </row>
    <row r="164" spans="1:15" ht="17.25" customHeight="1" x14ac:dyDescent="0.25">
      <c r="A164" s="4">
        <v>41437</v>
      </c>
      <c r="B164" s="29" t="str">
        <f t="shared" si="16"/>
        <v>2013163</v>
      </c>
      <c r="C164" s="10">
        <v>2013163</v>
      </c>
      <c r="D164" s="10">
        <v>163</v>
      </c>
      <c r="E164" s="10">
        <v>163</v>
      </c>
      <c r="F164" s="30" t="str">
        <f t="shared" si="17"/>
        <v>DATA_163_2013</v>
      </c>
      <c r="G164" s="3">
        <v>1.62</v>
      </c>
      <c r="H164" s="18">
        <v>2.7E-2</v>
      </c>
      <c r="I164" s="19">
        <f t="shared" si="18"/>
        <v>3.7791360000000003</v>
      </c>
      <c r="J164" s="33" t="e">
        <f t="shared" si="19"/>
        <v>#N/A</v>
      </c>
      <c r="K164" s="33" t="e">
        <f t="shared" si="20"/>
        <v>#N/A</v>
      </c>
      <c r="L164" s="33" t="e">
        <f t="shared" si="21"/>
        <v>#N/A</v>
      </c>
      <c r="M164" s="33" t="e">
        <f t="shared" si="22"/>
        <v>#N/A</v>
      </c>
      <c r="N164" s="33" t="e">
        <f t="shared" si="23"/>
        <v>#N/A</v>
      </c>
      <c r="O164" s="33"/>
    </row>
    <row r="165" spans="1:15" ht="17.25" customHeight="1" x14ac:dyDescent="0.25">
      <c r="A165" s="4">
        <v>41438</v>
      </c>
      <c r="B165" s="29" t="str">
        <f t="shared" si="16"/>
        <v>2013164</v>
      </c>
      <c r="C165" s="10">
        <v>2013164</v>
      </c>
      <c r="D165" s="30">
        <v>164</v>
      </c>
      <c r="E165" s="30">
        <v>164</v>
      </c>
      <c r="F165" s="30" t="str">
        <f t="shared" si="17"/>
        <v>DATA_164_2013</v>
      </c>
      <c r="G165" s="3">
        <v>1.27</v>
      </c>
      <c r="H165" s="18">
        <v>2.5000000000000001E-2</v>
      </c>
      <c r="I165" s="19">
        <f t="shared" si="18"/>
        <v>2.7431999999999999</v>
      </c>
      <c r="J165" s="33" t="e">
        <f t="shared" si="19"/>
        <v>#N/A</v>
      </c>
      <c r="K165" s="33" t="e">
        <f t="shared" si="20"/>
        <v>#N/A</v>
      </c>
      <c r="L165" s="33" t="e">
        <f t="shared" si="21"/>
        <v>#N/A</v>
      </c>
      <c r="M165" s="33" t="e">
        <f t="shared" si="22"/>
        <v>#N/A</v>
      </c>
      <c r="N165" s="33" t="e">
        <f t="shared" si="23"/>
        <v>#N/A</v>
      </c>
      <c r="O165" s="33"/>
    </row>
    <row r="166" spans="1:15" ht="17.25" customHeight="1" x14ac:dyDescent="0.25">
      <c r="A166" s="4">
        <v>41439</v>
      </c>
      <c r="B166" s="29" t="str">
        <f t="shared" si="16"/>
        <v>2013165</v>
      </c>
      <c r="C166" s="10">
        <v>2013165</v>
      </c>
      <c r="D166" s="10">
        <v>165</v>
      </c>
      <c r="E166" s="10">
        <v>165</v>
      </c>
      <c r="F166" s="30" t="str">
        <f t="shared" si="17"/>
        <v>DATA_165_2013</v>
      </c>
      <c r="G166" s="3">
        <v>0.91400000000000003</v>
      </c>
      <c r="H166" s="18">
        <v>2.4E-2</v>
      </c>
      <c r="I166" s="19">
        <f t="shared" si="18"/>
        <v>1.8952704</v>
      </c>
      <c r="J166" s="33" t="e">
        <f t="shared" si="19"/>
        <v>#N/A</v>
      </c>
      <c r="K166" s="33" t="e">
        <f t="shared" si="20"/>
        <v>#N/A</v>
      </c>
      <c r="L166" s="33" t="e">
        <f t="shared" si="21"/>
        <v>#N/A</v>
      </c>
      <c r="M166" s="33" t="e">
        <f t="shared" si="22"/>
        <v>#N/A</v>
      </c>
      <c r="N166" s="33" t="e">
        <f t="shared" si="23"/>
        <v>#N/A</v>
      </c>
      <c r="O166" s="33"/>
    </row>
    <row r="167" spans="1:15" ht="17.25" customHeight="1" x14ac:dyDescent="0.25">
      <c r="A167" s="4">
        <v>41440</v>
      </c>
      <c r="B167" s="29" t="str">
        <f t="shared" si="16"/>
        <v>2013166</v>
      </c>
      <c r="C167" s="10">
        <v>2013166</v>
      </c>
      <c r="D167" s="30">
        <v>166</v>
      </c>
      <c r="E167" s="30">
        <v>166</v>
      </c>
      <c r="F167" s="30" t="str">
        <f t="shared" si="17"/>
        <v>DATA_166_2013</v>
      </c>
      <c r="G167" s="3">
        <v>0.629</v>
      </c>
      <c r="H167" s="18">
        <v>2.5000000000000001E-2</v>
      </c>
      <c r="I167" s="19">
        <f t="shared" si="18"/>
        <v>1.3586399999999998</v>
      </c>
      <c r="J167" s="33" t="e">
        <f t="shared" si="19"/>
        <v>#N/A</v>
      </c>
      <c r="K167" s="33" t="e">
        <f t="shared" si="20"/>
        <v>#N/A</v>
      </c>
      <c r="L167" s="33" t="e">
        <f t="shared" si="21"/>
        <v>#N/A</v>
      </c>
      <c r="M167" s="33" t="e">
        <f t="shared" si="22"/>
        <v>#N/A</v>
      </c>
      <c r="N167" s="33" t="e">
        <f t="shared" si="23"/>
        <v>#N/A</v>
      </c>
      <c r="O167" s="33"/>
    </row>
    <row r="168" spans="1:15" ht="17.25" customHeight="1" x14ac:dyDescent="0.25">
      <c r="A168" s="4">
        <v>41441</v>
      </c>
      <c r="B168" s="29" t="str">
        <f t="shared" ref="B168:B231" si="24">(YEAR(A168)&amp;TEXT(A168-DATE(YEAR(A168),1,0),"000"))</f>
        <v>2013167</v>
      </c>
      <c r="C168" s="10">
        <v>2013167</v>
      </c>
      <c r="D168" s="10">
        <v>167</v>
      </c>
      <c r="E168" s="10">
        <v>167</v>
      </c>
      <c r="F168" s="30" t="str">
        <f t="shared" ref="F168:F231" si="25">CONCATENATE("DATA_",E168,"_",LEFT(C168,4))</f>
        <v>DATA_167_2013</v>
      </c>
      <c r="G168" s="3">
        <v>0.56399999999999995</v>
      </c>
      <c r="H168" s="18">
        <v>2.8000000000000001E-2</v>
      </c>
      <c r="I168" s="19">
        <f t="shared" ref="I168:I231" si="26">H168*G168*24*60*60/1000</f>
        <v>1.3644288000000002</v>
      </c>
      <c r="J168" s="33" t="e">
        <f t="shared" si="19"/>
        <v>#N/A</v>
      </c>
      <c r="K168" s="33" t="e">
        <f t="shared" si="20"/>
        <v>#N/A</v>
      </c>
      <c r="L168" s="33" t="e">
        <f t="shared" si="21"/>
        <v>#N/A</v>
      </c>
      <c r="M168" s="33" t="e">
        <f t="shared" si="22"/>
        <v>#N/A</v>
      </c>
      <c r="N168" s="33" t="e">
        <f t="shared" si="23"/>
        <v>#N/A</v>
      </c>
      <c r="O168" s="33"/>
    </row>
    <row r="169" spans="1:15" ht="17.25" customHeight="1" x14ac:dyDescent="0.25">
      <c r="A169" s="4">
        <v>41442</v>
      </c>
      <c r="B169" s="29" t="str">
        <f t="shared" si="24"/>
        <v>2013168</v>
      </c>
      <c r="C169" s="10">
        <v>2013168</v>
      </c>
      <c r="D169" s="30">
        <v>168</v>
      </c>
      <c r="E169" s="30">
        <v>168</v>
      </c>
      <c r="F169" s="30" t="str">
        <f t="shared" si="25"/>
        <v>DATA_168_2013</v>
      </c>
      <c r="G169" s="3">
        <v>0.51600000000000001</v>
      </c>
      <c r="H169" s="18">
        <v>3.1E-2</v>
      </c>
      <c r="I169" s="19">
        <f t="shared" si="26"/>
        <v>1.3820543999999999</v>
      </c>
      <c r="J169" s="33" t="e">
        <f t="shared" si="19"/>
        <v>#N/A</v>
      </c>
      <c r="K169" s="33" t="e">
        <f t="shared" si="20"/>
        <v>#N/A</v>
      </c>
      <c r="L169" s="33" t="e">
        <f t="shared" si="21"/>
        <v>#N/A</v>
      </c>
      <c r="M169" s="33" t="e">
        <f t="shared" si="22"/>
        <v>#N/A</v>
      </c>
      <c r="N169" s="33" t="e">
        <f t="shared" si="23"/>
        <v>#N/A</v>
      </c>
      <c r="O169" s="33"/>
    </row>
    <row r="170" spans="1:15" ht="17.25" customHeight="1" x14ac:dyDescent="0.25">
      <c r="A170" s="4">
        <v>41443</v>
      </c>
      <c r="B170" s="29" t="str">
        <f t="shared" si="24"/>
        <v>2013169</v>
      </c>
      <c r="C170" s="10">
        <v>2013169</v>
      </c>
      <c r="D170" s="10">
        <v>169</v>
      </c>
      <c r="E170" s="10">
        <v>169</v>
      </c>
      <c r="F170" s="30" t="str">
        <f t="shared" si="25"/>
        <v>DATA_169_2013</v>
      </c>
      <c r="G170" s="3">
        <v>0.46800000000000003</v>
      </c>
      <c r="H170" s="18">
        <v>3.5999999999999997E-2</v>
      </c>
      <c r="I170" s="19">
        <f t="shared" si="26"/>
        <v>1.4556671999999997</v>
      </c>
      <c r="J170" s="33" t="e">
        <f t="shared" si="19"/>
        <v>#N/A</v>
      </c>
      <c r="K170" s="33" t="e">
        <f t="shared" si="20"/>
        <v>#N/A</v>
      </c>
      <c r="L170" s="33" t="e">
        <f t="shared" si="21"/>
        <v>#N/A</v>
      </c>
      <c r="M170" s="33" t="e">
        <f t="shared" si="22"/>
        <v>#N/A</v>
      </c>
      <c r="N170" s="33" t="e">
        <f t="shared" si="23"/>
        <v>#N/A</v>
      </c>
      <c r="O170" s="33"/>
    </row>
    <row r="171" spans="1:15" ht="17.25" customHeight="1" x14ac:dyDescent="0.25">
      <c r="A171" s="4">
        <v>41444</v>
      </c>
      <c r="B171" s="29" t="str">
        <f t="shared" si="24"/>
        <v>2013170</v>
      </c>
      <c r="C171" s="10">
        <v>2013170</v>
      </c>
      <c r="D171" s="30">
        <v>170</v>
      </c>
      <c r="E171" s="30">
        <v>170</v>
      </c>
      <c r="F171" s="30" t="str">
        <f t="shared" si="25"/>
        <v>DATA_170_2013</v>
      </c>
      <c r="G171" s="3">
        <v>0.42</v>
      </c>
      <c r="H171" s="18">
        <v>0.04</v>
      </c>
      <c r="I171" s="19">
        <f t="shared" si="26"/>
        <v>1.4515199999999999</v>
      </c>
      <c r="J171" s="33" t="e">
        <f t="shared" si="19"/>
        <v>#N/A</v>
      </c>
      <c r="K171" s="33" t="e">
        <f t="shared" si="20"/>
        <v>#N/A</v>
      </c>
      <c r="L171" s="33" t="e">
        <f t="shared" si="21"/>
        <v>#N/A</v>
      </c>
      <c r="M171" s="33" t="e">
        <f t="shared" si="22"/>
        <v>#N/A</v>
      </c>
      <c r="N171" s="33" t="e">
        <f t="shared" si="23"/>
        <v>#N/A</v>
      </c>
      <c r="O171" s="33"/>
    </row>
    <row r="172" spans="1:15" ht="17.25" customHeight="1" x14ac:dyDescent="0.25">
      <c r="A172" s="4">
        <v>41445</v>
      </c>
      <c r="B172" s="29" t="str">
        <f t="shared" si="24"/>
        <v>2013171</v>
      </c>
      <c r="C172" s="10">
        <v>2013171</v>
      </c>
      <c r="D172" s="10">
        <v>171</v>
      </c>
      <c r="E172" s="10">
        <v>171</v>
      </c>
      <c r="F172" s="30" t="str">
        <f t="shared" si="25"/>
        <v>DATA_171_2013</v>
      </c>
      <c r="G172" s="3">
        <v>0.39500000000000002</v>
      </c>
      <c r="H172" s="20">
        <v>5.0999999999999997E-2</v>
      </c>
      <c r="I172" s="19">
        <f t="shared" si="26"/>
        <v>1.7405280000000001</v>
      </c>
      <c r="J172" s="33" t="e">
        <f t="shared" si="19"/>
        <v>#N/A</v>
      </c>
      <c r="K172" s="33" t="e">
        <f t="shared" si="20"/>
        <v>#N/A</v>
      </c>
      <c r="L172" s="33" t="e">
        <f t="shared" si="21"/>
        <v>#N/A</v>
      </c>
      <c r="M172" s="33" t="e">
        <f t="shared" si="22"/>
        <v>#N/A</v>
      </c>
      <c r="N172" s="33" t="e">
        <f t="shared" si="23"/>
        <v>#N/A</v>
      </c>
      <c r="O172" s="33"/>
    </row>
    <row r="173" spans="1:15" ht="17.25" customHeight="1" x14ac:dyDescent="0.25">
      <c r="A173" s="4">
        <v>41446</v>
      </c>
      <c r="B173" s="29" t="str">
        <f t="shared" si="24"/>
        <v>2013172</v>
      </c>
      <c r="C173" s="10">
        <v>2013172</v>
      </c>
      <c r="D173" s="30">
        <v>172</v>
      </c>
      <c r="E173" s="30">
        <v>172</v>
      </c>
      <c r="F173" s="30" t="str">
        <f t="shared" si="25"/>
        <v>DATA_172_2013</v>
      </c>
      <c r="G173" s="3">
        <v>0.44500000000000001</v>
      </c>
      <c r="H173" s="21">
        <v>8.9999999999999993E-3</v>
      </c>
      <c r="I173" s="19">
        <f t="shared" si="26"/>
        <v>0.34603200000000001</v>
      </c>
      <c r="J173" s="33" t="e">
        <f t="shared" si="19"/>
        <v>#N/A</v>
      </c>
      <c r="K173" s="33" t="e">
        <f t="shared" si="20"/>
        <v>#N/A</v>
      </c>
      <c r="L173" s="33" t="e">
        <f t="shared" si="21"/>
        <v>#N/A</v>
      </c>
      <c r="M173" s="33" t="e">
        <f t="shared" si="22"/>
        <v>#N/A</v>
      </c>
      <c r="N173" s="33" t="e">
        <f t="shared" si="23"/>
        <v>#N/A</v>
      </c>
      <c r="O173" s="33"/>
    </row>
    <row r="174" spans="1:15" ht="17.25" customHeight="1" x14ac:dyDescent="0.25">
      <c r="A174" s="4">
        <v>41447</v>
      </c>
      <c r="B174" s="29" t="str">
        <f t="shared" si="24"/>
        <v>2013173</v>
      </c>
      <c r="C174" s="10">
        <v>2013173</v>
      </c>
      <c r="D174" s="10">
        <v>173</v>
      </c>
      <c r="E174" s="10">
        <v>173</v>
      </c>
      <c r="F174" s="30" t="str">
        <f t="shared" si="25"/>
        <v>DATA_173_2013</v>
      </c>
      <c r="G174" s="3">
        <v>0.501</v>
      </c>
      <c r="H174" s="21">
        <v>1.2800000000000001E-2</v>
      </c>
      <c r="I174" s="19">
        <f t="shared" si="26"/>
        <v>0.5540659200000001</v>
      </c>
      <c r="J174" s="33" t="e">
        <f t="shared" si="19"/>
        <v>#N/A</v>
      </c>
      <c r="K174" s="33" t="e">
        <f t="shared" si="20"/>
        <v>#N/A</v>
      </c>
      <c r="L174" s="33" t="e">
        <f t="shared" si="21"/>
        <v>#N/A</v>
      </c>
      <c r="M174" s="33" t="e">
        <f t="shared" si="22"/>
        <v>#N/A</v>
      </c>
      <c r="N174" s="33" t="e">
        <f t="shared" si="23"/>
        <v>#N/A</v>
      </c>
      <c r="O174" s="33"/>
    </row>
    <row r="175" spans="1:15" ht="17.25" customHeight="1" x14ac:dyDescent="0.25">
      <c r="A175" s="4">
        <v>41448</v>
      </c>
      <c r="B175" s="29" t="str">
        <f t="shared" si="24"/>
        <v>2013174</v>
      </c>
      <c r="C175" s="10">
        <v>2013174</v>
      </c>
      <c r="D175" s="30">
        <v>174</v>
      </c>
      <c r="E175" s="30">
        <v>174</v>
      </c>
      <c r="F175" s="30" t="str">
        <f t="shared" si="25"/>
        <v>DATA_174_2013</v>
      </c>
      <c r="G175" s="3">
        <v>0.55700000000000005</v>
      </c>
      <c r="H175" s="21">
        <v>1.6900000000000002E-2</v>
      </c>
      <c r="I175" s="19">
        <f t="shared" si="26"/>
        <v>0.81330912000000022</v>
      </c>
      <c r="J175" s="33" t="e">
        <f t="shared" si="19"/>
        <v>#N/A</v>
      </c>
      <c r="K175" s="33" t="e">
        <f t="shared" si="20"/>
        <v>#N/A</v>
      </c>
      <c r="L175" s="33" t="e">
        <f t="shared" si="21"/>
        <v>#N/A</v>
      </c>
      <c r="M175" s="33" t="e">
        <f t="shared" si="22"/>
        <v>#N/A</v>
      </c>
      <c r="N175" s="33" t="e">
        <f t="shared" si="23"/>
        <v>#N/A</v>
      </c>
      <c r="O175" s="33"/>
    </row>
    <row r="176" spans="1:15" ht="17.25" customHeight="1" x14ac:dyDescent="0.25">
      <c r="A176" s="4">
        <v>41449</v>
      </c>
      <c r="B176" s="29" t="str">
        <f t="shared" si="24"/>
        <v>2013175</v>
      </c>
      <c r="C176" s="10">
        <v>2013175</v>
      </c>
      <c r="D176" s="10">
        <v>175</v>
      </c>
      <c r="E176" s="10">
        <v>175</v>
      </c>
      <c r="F176" s="30" t="str">
        <f t="shared" si="25"/>
        <v>DATA_175_2013</v>
      </c>
      <c r="G176" s="3">
        <v>0.61299999999999999</v>
      </c>
      <c r="H176" s="21">
        <v>2.06E-2</v>
      </c>
      <c r="I176" s="19">
        <f t="shared" si="26"/>
        <v>1.0910419199999999</v>
      </c>
      <c r="J176" s="33" t="e">
        <f t="shared" si="19"/>
        <v>#N/A</v>
      </c>
      <c r="K176" s="33" t="e">
        <f t="shared" si="20"/>
        <v>#N/A</v>
      </c>
      <c r="L176" s="33" t="e">
        <f t="shared" si="21"/>
        <v>#N/A</v>
      </c>
      <c r="M176" s="33" t="e">
        <f t="shared" si="22"/>
        <v>#N/A</v>
      </c>
      <c r="N176" s="33" t="e">
        <f t="shared" si="23"/>
        <v>#N/A</v>
      </c>
      <c r="O176" s="33"/>
    </row>
    <row r="177" spans="1:15" ht="17.25" customHeight="1" x14ac:dyDescent="0.25">
      <c r="A177" s="4">
        <v>41450</v>
      </c>
      <c r="B177" s="29" t="str">
        <f t="shared" si="24"/>
        <v>2013176</v>
      </c>
      <c r="C177" s="10">
        <v>2013176</v>
      </c>
      <c r="D177" s="30">
        <v>176</v>
      </c>
      <c r="E177" s="30">
        <v>176</v>
      </c>
      <c r="F177" s="30" t="str">
        <f t="shared" si="25"/>
        <v>DATA_176_2013</v>
      </c>
      <c r="G177" s="3">
        <v>0.66</v>
      </c>
      <c r="H177" s="21">
        <v>2.7900000000000001E-2</v>
      </c>
      <c r="I177" s="19">
        <f t="shared" si="26"/>
        <v>1.5909696000000004</v>
      </c>
      <c r="J177" s="33" t="e">
        <f t="shared" si="19"/>
        <v>#N/A</v>
      </c>
      <c r="K177" s="33" t="e">
        <f t="shared" si="20"/>
        <v>#N/A</v>
      </c>
      <c r="L177" s="33" t="e">
        <f t="shared" si="21"/>
        <v>#N/A</v>
      </c>
      <c r="M177" s="33" t="e">
        <f t="shared" si="22"/>
        <v>#N/A</v>
      </c>
      <c r="N177" s="33" t="e">
        <f t="shared" si="23"/>
        <v>#N/A</v>
      </c>
      <c r="O177" s="33"/>
    </row>
    <row r="178" spans="1:15" ht="17.25" customHeight="1" x14ac:dyDescent="0.25">
      <c r="A178" s="4">
        <v>41451</v>
      </c>
      <c r="B178" s="29" t="str">
        <f t="shared" si="24"/>
        <v>2013177</v>
      </c>
      <c r="C178" s="10">
        <v>2013177</v>
      </c>
      <c r="D178" s="10">
        <v>177</v>
      </c>
      <c r="E178" s="10">
        <v>177</v>
      </c>
      <c r="F178" s="30" t="str">
        <f t="shared" si="25"/>
        <v>DATA_177_2013</v>
      </c>
      <c r="G178" s="3">
        <v>0.67900000000000005</v>
      </c>
      <c r="H178" s="21">
        <v>4.65E-2</v>
      </c>
      <c r="I178" s="19">
        <f t="shared" si="26"/>
        <v>2.7279504000000006</v>
      </c>
      <c r="J178" s="33" t="e">
        <f t="shared" si="19"/>
        <v>#N/A</v>
      </c>
      <c r="K178" s="33" t="e">
        <f t="shared" si="20"/>
        <v>#N/A</v>
      </c>
      <c r="L178" s="33" t="e">
        <f t="shared" si="21"/>
        <v>#N/A</v>
      </c>
      <c r="M178" s="33" t="e">
        <f t="shared" si="22"/>
        <v>#N/A</v>
      </c>
      <c r="N178" s="33" t="e">
        <f t="shared" si="23"/>
        <v>#N/A</v>
      </c>
      <c r="O178" s="33"/>
    </row>
    <row r="179" spans="1:15" ht="17.25" customHeight="1" x14ac:dyDescent="0.25">
      <c r="A179" s="4">
        <v>41452</v>
      </c>
      <c r="B179" s="29" t="str">
        <f t="shared" si="24"/>
        <v>2013178</v>
      </c>
      <c r="C179" s="10">
        <v>2013178</v>
      </c>
      <c r="D179" s="30">
        <v>178</v>
      </c>
      <c r="E179" s="30">
        <v>178</v>
      </c>
      <c r="F179" s="30" t="str">
        <f t="shared" si="25"/>
        <v>DATA_178_2013</v>
      </c>
      <c r="G179" s="3">
        <v>0.69499999999999995</v>
      </c>
      <c r="H179" s="21">
        <v>6.59E-2</v>
      </c>
      <c r="I179" s="19">
        <f t="shared" si="26"/>
        <v>3.9571631999999992</v>
      </c>
      <c r="J179" s="33" t="e">
        <f t="shared" si="19"/>
        <v>#N/A</v>
      </c>
      <c r="K179" s="33" t="e">
        <f t="shared" si="20"/>
        <v>#N/A</v>
      </c>
      <c r="L179" s="33" t="e">
        <f t="shared" si="21"/>
        <v>#N/A</v>
      </c>
      <c r="M179" s="33" t="e">
        <f t="shared" si="22"/>
        <v>#N/A</v>
      </c>
      <c r="N179" s="33" t="e">
        <f t="shared" si="23"/>
        <v>#N/A</v>
      </c>
      <c r="O179" s="33"/>
    </row>
    <row r="180" spans="1:15" ht="17.25" customHeight="1" x14ac:dyDescent="0.25">
      <c r="A180" s="4">
        <v>41453</v>
      </c>
      <c r="B180" s="29" t="str">
        <f t="shared" si="24"/>
        <v>2013179</v>
      </c>
      <c r="C180" s="10">
        <v>2013179</v>
      </c>
      <c r="D180" s="10">
        <v>179</v>
      </c>
      <c r="E180" s="10">
        <v>179</v>
      </c>
      <c r="F180" s="30" t="str">
        <f t="shared" si="25"/>
        <v>DATA_179_2013</v>
      </c>
      <c r="G180" s="3">
        <v>0.71099999999999997</v>
      </c>
      <c r="H180" s="21">
        <v>8.5400000000000004E-2</v>
      </c>
      <c r="I180" s="19">
        <f t="shared" si="26"/>
        <v>5.24615616</v>
      </c>
      <c r="J180" s="33" t="e">
        <f t="shared" si="19"/>
        <v>#N/A</v>
      </c>
      <c r="K180" s="33" t="e">
        <f t="shared" si="20"/>
        <v>#N/A</v>
      </c>
      <c r="L180" s="33" t="e">
        <f t="shared" si="21"/>
        <v>#N/A</v>
      </c>
      <c r="M180" s="33" t="e">
        <f t="shared" si="22"/>
        <v>#N/A</v>
      </c>
      <c r="N180" s="33" t="e">
        <f t="shared" si="23"/>
        <v>#N/A</v>
      </c>
      <c r="O180" s="33"/>
    </row>
    <row r="181" spans="1:15" ht="17.25" customHeight="1" x14ac:dyDescent="0.25">
      <c r="A181" s="4">
        <v>41454</v>
      </c>
      <c r="B181" s="29" t="str">
        <f t="shared" si="24"/>
        <v>2013180</v>
      </c>
      <c r="C181" s="10">
        <v>2013180</v>
      </c>
      <c r="D181" s="30">
        <v>180</v>
      </c>
      <c r="E181" s="30">
        <v>180</v>
      </c>
      <c r="F181" s="30" t="str">
        <f t="shared" si="25"/>
        <v>DATA_180_2013</v>
      </c>
      <c r="G181" s="3">
        <v>0.72699999999999998</v>
      </c>
      <c r="H181" s="21">
        <v>0.10500000000000001</v>
      </c>
      <c r="I181" s="19">
        <f t="shared" si="26"/>
        <v>6.5953440000000008</v>
      </c>
      <c r="J181" s="33" t="e">
        <f t="shared" si="19"/>
        <v>#N/A</v>
      </c>
      <c r="K181" s="33" t="e">
        <f t="shared" si="20"/>
        <v>#N/A</v>
      </c>
      <c r="L181" s="33" t="e">
        <f t="shared" si="21"/>
        <v>#N/A</v>
      </c>
      <c r="M181" s="33" t="e">
        <f t="shared" si="22"/>
        <v>#N/A</v>
      </c>
      <c r="N181" s="33" t="e">
        <f t="shared" si="23"/>
        <v>#N/A</v>
      </c>
      <c r="O181" s="33"/>
    </row>
    <row r="182" spans="1:15" ht="17.25" customHeight="1" x14ac:dyDescent="0.25">
      <c r="A182" s="4">
        <v>41455</v>
      </c>
      <c r="B182" s="29" t="str">
        <f t="shared" si="24"/>
        <v>2013181</v>
      </c>
      <c r="C182" s="10">
        <v>2013181</v>
      </c>
      <c r="D182" s="10">
        <v>181</v>
      </c>
      <c r="E182" s="10">
        <v>181</v>
      </c>
      <c r="F182" s="30" t="str">
        <f t="shared" si="25"/>
        <v>DATA_181_2013</v>
      </c>
      <c r="G182" s="3">
        <v>0.72199999999999998</v>
      </c>
      <c r="H182" s="21">
        <v>0.11699999999999999</v>
      </c>
      <c r="I182" s="19">
        <f t="shared" si="26"/>
        <v>7.2985535999999991</v>
      </c>
      <c r="J182" s="33" t="e">
        <f t="shared" si="19"/>
        <v>#N/A</v>
      </c>
      <c r="K182" s="33" t="e">
        <f t="shared" si="20"/>
        <v>#N/A</v>
      </c>
      <c r="L182" s="33" t="e">
        <f t="shared" si="21"/>
        <v>#N/A</v>
      </c>
      <c r="M182" s="33" t="e">
        <f t="shared" si="22"/>
        <v>#N/A</v>
      </c>
      <c r="N182" s="33" t="e">
        <f t="shared" si="23"/>
        <v>#N/A</v>
      </c>
      <c r="O182" s="33"/>
    </row>
    <row r="183" spans="1:15" ht="17.25" customHeight="1" x14ac:dyDescent="0.25">
      <c r="A183" s="4">
        <v>41456</v>
      </c>
      <c r="B183" s="29" t="str">
        <f t="shared" si="24"/>
        <v>2013182</v>
      </c>
      <c r="C183" s="10">
        <v>2013182</v>
      </c>
      <c r="D183" s="30">
        <v>182</v>
      </c>
      <c r="E183" s="30">
        <v>182</v>
      </c>
      <c r="F183" s="30" t="str">
        <f t="shared" si="25"/>
        <v>DATA_182_2013</v>
      </c>
      <c r="G183" s="3">
        <v>0.64700000000000002</v>
      </c>
      <c r="H183" s="21">
        <v>0.11000000000000001</v>
      </c>
      <c r="I183" s="19">
        <f t="shared" si="26"/>
        <v>6.1490880000000017</v>
      </c>
      <c r="J183" s="33" t="e">
        <f t="shared" si="19"/>
        <v>#N/A</v>
      </c>
      <c r="K183" s="33" t="e">
        <f t="shared" si="20"/>
        <v>#N/A</v>
      </c>
      <c r="L183" s="33" t="e">
        <f t="shared" si="21"/>
        <v>#N/A</v>
      </c>
      <c r="M183" s="33" t="e">
        <f t="shared" si="22"/>
        <v>#N/A</v>
      </c>
      <c r="N183" s="33" t="e">
        <f t="shared" si="23"/>
        <v>#N/A</v>
      </c>
      <c r="O183" s="33"/>
    </row>
    <row r="184" spans="1:15" ht="17.25" customHeight="1" x14ac:dyDescent="0.25">
      <c r="A184" s="4">
        <v>41457</v>
      </c>
      <c r="B184" s="29" t="str">
        <f t="shared" si="24"/>
        <v>2013183</v>
      </c>
      <c r="C184" s="10">
        <v>2013183</v>
      </c>
      <c r="D184" s="10">
        <v>183</v>
      </c>
      <c r="E184" s="10">
        <v>183</v>
      </c>
      <c r="F184" s="30" t="str">
        <f t="shared" si="25"/>
        <v>DATA_183_2013</v>
      </c>
      <c r="G184" s="3">
        <v>0.56699999999999995</v>
      </c>
      <c r="H184" s="21">
        <v>0.1</v>
      </c>
      <c r="I184" s="19">
        <f t="shared" si="26"/>
        <v>4.8988800000000001</v>
      </c>
      <c r="J184" s="33" t="e">
        <f t="shared" si="19"/>
        <v>#N/A</v>
      </c>
      <c r="K184" s="33" t="e">
        <f t="shared" si="20"/>
        <v>#N/A</v>
      </c>
      <c r="L184" s="33" t="e">
        <f t="shared" si="21"/>
        <v>#N/A</v>
      </c>
      <c r="M184" s="33" t="e">
        <f t="shared" si="22"/>
        <v>#N/A</v>
      </c>
      <c r="N184" s="33" t="e">
        <f t="shared" si="23"/>
        <v>#N/A</v>
      </c>
      <c r="O184" s="33"/>
    </row>
    <row r="185" spans="1:15" ht="17.25" customHeight="1" x14ac:dyDescent="0.25">
      <c r="A185" s="4">
        <v>41458</v>
      </c>
      <c r="B185" s="29" t="str">
        <f t="shared" si="24"/>
        <v>2013184</v>
      </c>
      <c r="C185" s="10">
        <v>2013184</v>
      </c>
      <c r="D185" s="30">
        <v>184</v>
      </c>
      <c r="E185" s="30">
        <v>184</v>
      </c>
      <c r="F185" s="30" t="str">
        <f t="shared" si="25"/>
        <v>DATA_184_2013</v>
      </c>
      <c r="G185" s="3">
        <v>0.48699999999999999</v>
      </c>
      <c r="H185" s="21">
        <v>9.0300000000000005E-2</v>
      </c>
      <c r="I185" s="19">
        <f t="shared" si="26"/>
        <v>3.7995350399999999</v>
      </c>
      <c r="J185" s="33" t="e">
        <f t="shared" si="19"/>
        <v>#N/A</v>
      </c>
      <c r="K185" s="33" t="e">
        <f t="shared" si="20"/>
        <v>#N/A</v>
      </c>
      <c r="L185" s="33" t="e">
        <f t="shared" si="21"/>
        <v>#N/A</v>
      </c>
      <c r="M185" s="33" t="e">
        <f t="shared" si="22"/>
        <v>#N/A</v>
      </c>
      <c r="N185" s="33" t="e">
        <f t="shared" si="23"/>
        <v>#N/A</v>
      </c>
      <c r="O185" s="33"/>
    </row>
    <row r="186" spans="1:15" ht="17.25" customHeight="1" x14ac:dyDescent="0.25">
      <c r="A186" s="4">
        <v>41459</v>
      </c>
      <c r="B186" s="29" t="str">
        <f t="shared" si="24"/>
        <v>2013185</v>
      </c>
      <c r="C186" s="10">
        <v>2013185</v>
      </c>
      <c r="D186" s="10">
        <v>185</v>
      </c>
      <c r="E186" s="10">
        <v>185</v>
      </c>
      <c r="F186" s="30" t="str">
        <f t="shared" si="25"/>
        <v>DATA_185_2013</v>
      </c>
      <c r="G186" s="3">
        <v>0.40699999999999997</v>
      </c>
      <c r="H186" s="21">
        <v>8.0600000000000005E-2</v>
      </c>
      <c r="I186" s="19">
        <f t="shared" si="26"/>
        <v>2.8342828799999999</v>
      </c>
      <c r="J186" s="33" t="e">
        <f t="shared" si="19"/>
        <v>#N/A</v>
      </c>
      <c r="K186" s="33" t="e">
        <f t="shared" si="20"/>
        <v>#N/A</v>
      </c>
      <c r="L186" s="33" t="e">
        <f t="shared" si="21"/>
        <v>#N/A</v>
      </c>
      <c r="M186" s="33" t="e">
        <f t="shared" si="22"/>
        <v>#N/A</v>
      </c>
      <c r="N186" s="33" t="e">
        <f t="shared" si="23"/>
        <v>#N/A</v>
      </c>
      <c r="O186" s="33"/>
    </row>
    <row r="187" spans="1:15" ht="17.25" customHeight="1" x14ac:dyDescent="0.25">
      <c r="A187" s="4">
        <v>41460</v>
      </c>
      <c r="B187" s="29" t="str">
        <f t="shared" si="24"/>
        <v>2013186</v>
      </c>
      <c r="C187" s="10">
        <v>2013186</v>
      </c>
      <c r="D187" s="30">
        <v>186</v>
      </c>
      <c r="E187" s="30">
        <v>186</v>
      </c>
      <c r="F187" s="30" t="str">
        <f t="shared" si="25"/>
        <v>DATA_186_2013</v>
      </c>
      <c r="G187" s="3">
        <v>2.21</v>
      </c>
      <c r="H187" s="21">
        <v>0.13200000000000001</v>
      </c>
      <c r="I187" s="19">
        <f t="shared" si="26"/>
        <v>25.204608000000004</v>
      </c>
      <c r="J187" s="33" t="e">
        <f t="shared" si="19"/>
        <v>#N/A</v>
      </c>
      <c r="K187" s="33" t="e">
        <f t="shared" si="20"/>
        <v>#N/A</v>
      </c>
      <c r="L187" s="33" t="e">
        <f t="shared" si="21"/>
        <v>#N/A</v>
      </c>
      <c r="M187" s="33" t="e">
        <f t="shared" si="22"/>
        <v>#N/A</v>
      </c>
      <c r="N187" s="33" t="e">
        <f t="shared" si="23"/>
        <v>#N/A</v>
      </c>
      <c r="O187" s="33"/>
    </row>
    <row r="188" spans="1:15" ht="17.25" customHeight="1" x14ac:dyDescent="0.25">
      <c r="A188" s="4">
        <v>41461</v>
      </c>
      <c r="B188" s="29" t="str">
        <f t="shared" si="24"/>
        <v>2013187</v>
      </c>
      <c r="C188" s="10">
        <v>2013187</v>
      </c>
      <c r="D188" s="10">
        <v>187</v>
      </c>
      <c r="E188" s="10">
        <v>187</v>
      </c>
      <c r="F188" s="30" t="str">
        <f t="shared" si="25"/>
        <v>DATA_187_2013</v>
      </c>
      <c r="G188" s="3">
        <v>6.23</v>
      </c>
      <c r="H188" s="21">
        <v>0.16499999999999998</v>
      </c>
      <c r="I188" s="19">
        <f t="shared" si="26"/>
        <v>88.814880000000002</v>
      </c>
      <c r="J188" s="33" t="e">
        <f t="shared" si="19"/>
        <v>#N/A</v>
      </c>
      <c r="K188" s="33" t="e">
        <f t="shared" si="20"/>
        <v>#N/A</v>
      </c>
      <c r="L188" s="33" t="e">
        <f t="shared" si="21"/>
        <v>#N/A</v>
      </c>
      <c r="M188" s="33" t="e">
        <f t="shared" si="22"/>
        <v>#N/A</v>
      </c>
      <c r="N188" s="33" t="e">
        <f t="shared" si="23"/>
        <v>#N/A</v>
      </c>
      <c r="O188" s="33"/>
    </row>
    <row r="189" spans="1:15" ht="17.25" customHeight="1" x14ac:dyDescent="0.25">
      <c r="A189" s="4">
        <v>41462</v>
      </c>
      <c r="B189" s="29" t="str">
        <f t="shared" si="24"/>
        <v>2013188</v>
      </c>
      <c r="C189" s="10">
        <v>2013188</v>
      </c>
      <c r="D189" s="30">
        <v>188</v>
      </c>
      <c r="E189" s="30">
        <v>188</v>
      </c>
      <c r="F189" s="30" t="str">
        <f t="shared" si="25"/>
        <v>DATA_188_2013</v>
      </c>
      <c r="G189" s="3">
        <v>3.92</v>
      </c>
      <c r="H189" s="21">
        <v>0.156</v>
      </c>
      <c r="I189" s="19">
        <f t="shared" si="26"/>
        <v>52.835327999999997</v>
      </c>
      <c r="J189" s="33" t="e">
        <f t="shared" si="19"/>
        <v>#N/A</v>
      </c>
      <c r="K189" s="33" t="e">
        <f t="shared" si="20"/>
        <v>#N/A</v>
      </c>
      <c r="L189" s="33" t="e">
        <f t="shared" si="21"/>
        <v>#N/A</v>
      </c>
      <c r="M189" s="33" t="e">
        <f t="shared" si="22"/>
        <v>#N/A</v>
      </c>
      <c r="N189" s="33" t="e">
        <f t="shared" si="23"/>
        <v>#N/A</v>
      </c>
      <c r="O189" s="33"/>
    </row>
    <row r="190" spans="1:15" ht="17.25" customHeight="1" x14ac:dyDescent="0.25">
      <c r="A190" s="4">
        <v>41463</v>
      </c>
      <c r="B190" s="29" t="str">
        <f t="shared" si="24"/>
        <v>2013189</v>
      </c>
      <c r="C190" s="10">
        <v>2013189</v>
      </c>
      <c r="D190" s="10">
        <v>189</v>
      </c>
      <c r="E190" s="10">
        <v>189</v>
      </c>
      <c r="F190" s="30" t="str">
        <f t="shared" si="25"/>
        <v>DATA_189_2013</v>
      </c>
      <c r="G190" s="3">
        <v>2.84</v>
      </c>
      <c r="H190" s="21">
        <v>0.14099999999999999</v>
      </c>
      <c r="I190" s="19">
        <f t="shared" si="26"/>
        <v>34.598016000000001</v>
      </c>
      <c r="J190" s="33" t="e">
        <f t="shared" si="19"/>
        <v>#N/A</v>
      </c>
      <c r="K190" s="33" t="e">
        <f t="shared" si="20"/>
        <v>#N/A</v>
      </c>
      <c r="L190" s="33" t="e">
        <f t="shared" si="21"/>
        <v>#N/A</v>
      </c>
      <c r="M190" s="33" t="e">
        <f t="shared" si="22"/>
        <v>#N/A</v>
      </c>
      <c r="N190" s="33" t="e">
        <f t="shared" si="23"/>
        <v>#N/A</v>
      </c>
      <c r="O190" s="33"/>
    </row>
    <row r="191" spans="1:15" ht="17.25" customHeight="1" x14ac:dyDescent="0.25">
      <c r="A191" s="4">
        <v>41464</v>
      </c>
      <c r="B191" s="29" t="str">
        <f t="shared" si="24"/>
        <v>2013190</v>
      </c>
      <c r="C191" s="10">
        <v>2013190</v>
      </c>
      <c r="D191" s="30">
        <v>190</v>
      </c>
      <c r="E191" s="30">
        <v>190</v>
      </c>
      <c r="F191" s="30" t="str">
        <f t="shared" si="25"/>
        <v>DATA_190_2013</v>
      </c>
      <c r="G191" s="3">
        <v>1.76</v>
      </c>
      <c r="H191" s="21">
        <v>0.127</v>
      </c>
      <c r="I191" s="19">
        <f t="shared" si="26"/>
        <v>19.312128000000001</v>
      </c>
      <c r="J191" s="33" t="e">
        <f t="shared" si="19"/>
        <v>#N/A</v>
      </c>
      <c r="K191" s="33" t="e">
        <f t="shared" si="20"/>
        <v>#N/A</v>
      </c>
      <c r="L191" s="33" t="e">
        <f t="shared" si="21"/>
        <v>#N/A</v>
      </c>
      <c r="M191" s="33" t="e">
        <f t="shared" si="22"/>
        <v>#N/A</v>
      </c>
      <c r="N191" s="33" t="e">
        <f t="shared" si="23"/>
        <v>#N/A</v>
      </c>
      <c r="O191" s="33"/>
    </row>
    <row r="192" spans="1:15" ht="17.25" customHeight="1" x14ac:dyDescent="0.25">
      <c r="A192" s="4">
        <v>41465</v>
      </c>
      <c r="B192" s="29" t="str">
        <f t="shared" si="24"/>
        <v>2013191</v>
      </c>
      <c r="C192" s="10">
        <v>2013191</v>
      </c>
      <c r="D192" s="10">
        <v>191</v>
      </c>
      <c r="E192" s="10">
        <v>191</v>
      </c>
      <c r="F192" s="30" t="str">
        <f t="shared" si="25"/>
        <v>DATA_191_2013</v>
      </c>
      <c r="G192" s="3">
        <v>0.9</v>
      </c>
      <c r="H192" s="22">
        <v>0.11399999999999999</v>
      </c>
      <c r="I192" s="19">
        <f t="shared" si="26"/>
        <v>8.8646399999999979</v>
      </c>
      <c r="J192" s="33" t="e">
        <f t="shared" si="19"/>
        <v>#N/A</v>
      </c>
      <c r="K192" s="33" t="e">
        <f t="shared" si="20"/>
        <v>#N/A</v>
      </c>
      <c r="L192" s="33" t="e">
        <f t="shared" si="21"/>
        <v>#N/A</v>
      </c>
      <c r="M192" s="33" t="e">
        <f t="shared" si="22"/>
        <v>#N/A</v>
      </c>
      <c r="N192" s="33" t="e">
        <f t="shared" si="23"/>
        <v>#N/A</v>
      </c>
      <c r="O192" s="33"/>
    </row>
    <row r="193" spans="1:15" ht="17.25" customHeight="1" x14ac:dyDescent="0.25">
      <c r="A193" s="4">
        <v>41466</v>
      </c>
      <c r="B193" s="29" t="str">
        <f t="shared" si="24"/>
        <v>2013192</v>
      </c>
      <c r="C193" s="10">
        <v>2013192</v>
      </c>
      <c r="D193" s="30">
        <v>192</v>
      </c>
      <c r="E193" s="30">
        <v>192</v>
      </c>
      <c r="F193" s="30" t="str">
        <f t="shared" si="25"/>
        <v>DATA_192_2013</v>
      </c>
      <c r="G193" s="3">
        <v>0.75700000000000001</v>
      </c>
      <c r="H193" s="21">
        <v>0.11699999999999999</v>
      </c>
      <c r="I193" s="19">
        <f t="shared" si="26"/>
        <v>7.652361599999999</v>
      </c>
      <c r="J193" s="33" t="e">
        <f t="shared" si="19"/>
        <v>#N/A</v>
      </c>
      <c r="K193" s="33" t="e">
        <f t="shared" si="20"/>
        <v>#N/A</v>
      </c>
      <c r="L193" s="33" t="e">
        <f t="shared" si="21"/>
        <v>#N/A</v>
      </c>
      <c r="M193" s="33" t="e">
        <f t="shared" si="22"/>
        <v>#N/A</v>
      </c>
      <c r="N193" s="33" t="e">
        <f t="shared" si="23"/>
        <v>#N/A</v>
      </c>
      <c r="O193" s="33"/>
    </row>
    <row r="194" spans="1:15" ht="17.25" customHeight="1" x14ac:dyDescent="0.25">
      <c r="A194" s="4">
        <v>41467</v>
      </c>
      <c r="B194" s="29" t="str">
        <f t="shared" si="24"/>
        <v>2013193</v>
      </c>
      <c r="C194" s="10">
        <v>2013193</v>
      </c>
      <c r="D194" s="10">
        <v>193</v>
      </c>
      <c r="E194" s="10">
        <v>193</v>
      </c>
      <c r="F194" s="30" t="str">
        <f t="shared" si="25"/>
        <v>DATA_193_2013</v>
      </c>
      <c r="G194" s="3">
        <v>0.66900000000000004</v>
      </c>
      <c r="H194" s="21">
        <v>0.122</v>
      </c>
      <c r="I194" s="19">
        <f t="shared" si="26"/>
        <v>7.0517951999999999</v>
      </c>
      <c r="J194" s="33" t="e">
        <f t="shared" si="19"/>
        <v>#N/A</v>
      </c>
      <c r="K194" s="33" t="e">
        <f t="shared" si="20"/>
        <v>#N/A</v>
      </c>
      <c r="L194" s="33" t="e">
        <f t="shared" si="21"/>
        <v>#N/A</v>
      </c>
      <c r="M194" s="33" t="e">
        <f t="shared" si="22"/>
        <v>#N/A</v>
      </c>
      <c r="N194" s="33" t="e">
        <f t="shared" si="23"/>
        <v>#N/A</v>
      </c>
      <c r="O194" s="33"/>
    </row>
    <row r="195" spans="1:15" ht="17.25" customHeight="1" x14ac:dyDescent="0.25">
      <c r="A195" s="4">
        <v>41468</v>
      </c>
      <c r="B195" s="29" t="str">
        <f t="shared" si="24"/>
        <v>2013194</v>
      </c>
      <c r="C195" s="10">
        <v>2013194</v>
      </c>
      <c r="D195" s="30">
        <v>194</v>
      </c>
      <c r="E195" s="30">
        <v>194</v>
      </c>
      <c r="F195" s="30" t="str">
        <f t="shared" si="25"/>
        <v>DATA_194_2013</v>
      </c>
      <c r="G195" s="3">
        <v>0.58099999999999996</v>
      </c>
      <c r="H195" s="21">
        <v>0.127</v>
      </c>
      <c r="I195" s="19">
        <f t="shared" si="26"/>
        <v>6.3751967999999994</v>
      </c>
      <c r="J195" s="33" t="e">
        <f t="shared" ref="J195:J258" si="27">VLOOKUP($A195,$P$3:$U$98,5,FALSE)*$G195*24*60*60/1000</f>
        <v>#N/A</v>
      </c>
      <c r="K195" s="33" t="e">
        <f t="shared" ref="K195:K258" si="28">VLOOKUP($A195,$P$3:$U$98,4,FALSE)*$G195*24*60*60/1000</f>
        <v>#N/A</v>
      </c>
      <c r="L195" s="33" t="e">
        <f t="shared" ref="L195:L258" si="29">VLOOKUP($A195,$P$3:$U$98,6,FALSE)*$G195*24*60*60/1000</f>
        <v>#N/A</v>
      </c>
      <c r="M195" s="33" t="e">
        <f t="shared" ref="M195:M258" si="30">VLOOKUP($A195,$P$3:$U$98,2,FALSE)*$G195*24*60*60/1000</f>
        <v>#N/A</v>
      </c>
      <c r="N195" s="33" t="e">
        <f t="shared" ref="N195:N258" si="31">VLOOKUP($A195,$P$3:$U$98,3,FALSE)*$G195*24*60*60/1000</f>
        <v>#N/A</v>
      </c>
      <c r="O195" s="33"/>
    </row>
    <row r="196" spans="1:15" ht="17.25" customHeight="1" x14ac:dyDescent="0.25">
      <c r="A196" s="4">
        <v>41469</v>
      </c>
      <c r="B196" s="29" t="str">
        <f t="shared" si="24"/>
        <v>2013195</v>
      </c>
      <c r="C196" s="10">
        <v>2013195</v>
      </c>
      <c r="D196" s="10">
        <v>195</v>
      </c>
      <c r="E196" s="10">
        <v>195</v>
      </c>
      <c r="F196" s="30" t="str">
        <f t="shared" si="25"/>
        <v>DATA_195_2013</v>
      </c>
      <c r="G196" s="3">
        <v>0.49299999999999999</v>
      </c>
      <c r="H196" s="21">
        <v>0.13100000000000001</v>
      </c>
      <c r="I196" s="19">
        <f t="shared" si="26"/>
        <v>5.5799712000000001</v>
      </c>
      <c r="J196" s="33" t="e">
        <f t="shared" si="27"/>
        <v>#N/A</v>
      </c>
      <c r="K196" s="33" t="e">
        <f t="shared" si="28"/>
        <v>#N/A</v>
      </c>
      <c r="L196" s="33" t="e">
        <f t="shared" si="29"/>
        <v>#N/A</v>
      </c>
      <c r="M196" s="33" t="e">
        <f t="shared" si="30"/>
        <v>#N/A</v>
      </c>
      <c r="N196" s="33" t="e">
        <f t="shared" si="31"/>
        <v>#N/A</v>
      </c>
      <c r="O196" s="33"/>
    </row>
    <row r="197" spans="1:15" ht="17.25" customHeight="1" x14ac:dyDescent="0.25">
      <c r="A197" s="4">
        <v>41470</v>
      </c>
      <c r="B197" s="29" t="str">
        <f t="shared" si="24"/>
        <v>2013196</v>
      </c>
      <c r="C197" s="10">
        <v>2013196</v>
      </c>
      <c r="D197" s="30">
        <v>196</v>
      </c>
      <c r="E197" s="30">
        <v>196</v>
      </c>
      <c r="F197" s="30" t="str">
        <f t="shared" si="25"/>
        <v>DATA_196_2013</v>
      </c>
      <c r="G197" s="3">
        <v>0.40799999999999997</v>
      </c>
      <c r="H197" s="21">
        <v>0.13200000000000001</v>
      </c>
      <c r="I197" s="19">
        <f t="shared" si="26"/>
        <v>4.6531584000000006</v>
      </c>
      <c r="J197" s="33" t="e">
        <f t="shared" si="27"/>
        <v>#N/A</v>
      </c>
      <c r="K197" s="33" t="e">
        <f t="shared" si="28"/>
        <v>#N/A</v>
      </c>
      <c r="L197" s="33" t="e">
        <f t="shared" si="29"/>
        <v>#N/A</v>
      </c>
      <c r="M197" s="33" t="e">
        <f t="shared" si="30"/>
        <v>#N/A</v>
      </c>
      <c r="N197" s="33" t="e">
        <f t="shared" si="31"/>
        <v>#N/A</v>
      </c>
      <c r="O197" s="33"/>
    </row>
    <row r="198" spans="1:15" ht="17.25" customHeight="1" x14ac:dyDescent="0.25">
      <c r="A198" s="4">
        <v>41471</v>
      </c>
      <c r="B198" s="29" t="str">
        <f t="shared" si="24"/>
        <v>2013197</v>
      </c>
      <c r="C198" s="10">
        <v>2013197</v>
      </c>
      <c r="D198" s="10">
        <v>197</v>
      </c>
      <c r="E198" s="10">
        <v>197</v>
      </c>
      <c r="F198" s="30" t="str">
        <f t="shared" si="25"/>
        <v>DATA_197_2013</v>
      </c>
      <c r="G198" s="3">
        <v>0.33100000000000002</v>
      </c>
      <c r="H198" s="21">
        <v>0.11899999999999999</v>
      </c>
      <c r="I198" s="19">
        <f t="shared" si="26"/>
        <v>3.4032096000000003</v>
      </c>
      <c r="J198" s="33" t="e">
        <f t="shared" si="27"/>
        <v>#N/A</v>
      </c>
      <c r="K198" s="33" t="e">
        <f t="shared" si="28"/>
        <v>#N/A</v>
      </c>
      <c r="L198" s="33" t="e">
        <f t="shared" si="29"/>
        <v>#N/A</v>
      </c>
      <c r="M198" s="33" t="e">
        <f t="shared" si="30"/>
        <v>#N/A</v>
      </c>
      <c r="N198" s="33" t="e">
        <f t="shared" si="31"/>
        <v>#N/A</v>
      </c>
      <c r="O198" s="33"/>
    </row>
    <row r="199" spans="1:15" ht="17.25" customHeight="1" x14ac:dyDescent="0.25">
      <c r="A199" s="4">
        <v>41472</v>
      </c>
      <c r="B199" s="29" t="str">
        <f t="shared" si="24"/>
        <v>2013198</v>
      </c>
      <c r="C199" s="10">
        <v>2013198</v>
      </c>
      <c r="D199" s="30">
        <v>198</v>
      </c>
      <c r="E199" s="30">
        <v>198</v>
      </c>
      <c r="F199" s="30" t="str">
        <f t="shared" si="25"/>
        <v>DATA_198_2013</v>
      </c>
      <c r="G199" s="3">
        <v>0.254</v>
      </c>
      <c r="H199" s="21">
        <v>0.10500000000000001</v>
      </c>
      <c r="I199" s="19">
        <f t="shared" si="26"/>
        <v>2.3042880000000006</v>
      </c>
      <c r="J199" s="33" t="e">
        <f t="shared" si="27"/>
        <v>#N/A</v>
      </c>
      <c r="K199" s="33" t="e">
        <f t="shared" si="28"/>
        <v>#N/A</v>
      </c>
      <c r="L199" s="33" t="e">
        <f t="shared" si="29"/>
        <v>#N/A</v>
      </c>
      <c r="M199" s="33" t="e">
        <f t="shared" si="30"/>
        <v>#N/A</v>
      </c>
      <c r="N199" s="33" t="e">
        <f t="shared" si="31"/>
        <v>#N/A</v>
      </c>
      <c r="O199" s="33"/>
    </row>
    <row r="200" spans="1:15" ht="17.25" customHeight="1" x14ac:dyDescent="0.25">
      <c r="A200" s="4">
        <v>41473</v>
      </c>
      <c r="B200" s="29" t="str">
        <f t="shared" si="24"/>
        <v>2013199</v>
      </c>
      <c r="C200" s="10">
        <v>2013199</v>
      </c>
      <c r="D200" s="10">
        <v>199</v>
      </c>
      <c r="E200" s="10">
        <v>199</v>
      </c>
      <c r="F200" s="30" t="str">
        <f t="shared" si="25"/>
        <v>DATA_199_2013</v>
      </c>
      <c r="G200" s="3">
        <v>0.17799999999999999</v>
      </c>
      <c r="H200" s="21">
        <v>9.0999999999999998E-2</v>
      </c>
      <c r="I200" s="19">
        <f t="shared" si="26"/>
        <v>1.3995071999999997</v>
      </c>
      <c r="J200" s="33" t="e">
        <f t="shared" si="27"/>
        <v>#N/A</v>
      </c>
      <c r="K200" s="33" t="e">
        <f t="shared" si="28"/>
        <v>#N/A</v>
      </c>
      <c r="L200" s="33" t="e">
        <f t="shared" si="29"/>
        <v>#N/A</v>
      </c>
      <c r="M200" s="33" t="e">
        <f t="shared" si="30"/>
        <v>#N/A</v>
      </c>
      <c r="N200" s="33" t="e">
        <f t="shared" si="31"/>
        <v>#N/A</v>
      </c>
      <c r="O200" s="33"/>
    </row>
    <row r="201" spans="1:15" ht="17.25" customHeight="1" x14ac:dyDescent="0.25">
      <c r="A201" s="4">
        <v>41474</v>
      </c>
      <c r="B201" s="29" t="str">
        <f t="shared" si="24"/>
        <v>2013200</v>
      </c>
      <c r="C201" s="10">
        <v>2013200</v>
      </c>
      <c r="D201" s="30">
        <v>200</v>
      </c>
      <c r="E201" s="30">
        <v>200</v>
      </c>
      <c r="F201" s="30" t="str">
        <f t="shared" si="25"/>
        <v>DATA_200_2013</v>
      </c>
      <c r="G201" s="3">
        <v>0.10199999999999999</v>
      </c>
      <c r="H201" s="21">
        <v>7.7499999999999999E-2</v>
      </c>
      <c r="I201" s="19">
        <f t="shared" si="26"/>
        <v>0.68299199999999993</v>
      </c>
      <c r="J201" s="33" t="e">
        <f t="shared" si="27"/>
        <v>#N/A</v>
      </c>
      <c r="K201" s="33" t="e">
        <f t="shared" si="28"/>
        <v>#N/A</v>
      </c>
      <c r="L201" s="33" t="e">
        <f t="shared" si="29"/>
        <v>#N/A</v>
      </c>
      <c r="M201" s="33" t="e">
        <f t="shared" si="30"/>
        <v>#N/A</v>
      </c>
      <c r="N201" s="33" t="e">
        <f t="shared" si="31"/>
        <v>#N/A</v>
      </c>
      <c r="O201" s="33"/>
    </row>
    <row r="202" spans="1:15" ht="17.25" customHeight="1" x14ac:dyDescent="0.25">
      <c r="A202" s="4">
        <v>41475</v>
      </c>
      <c r="B202" s="29" t="str">
        <f t="shared" si="24"/>
        <v>2013201</v>
      </c>
      <c r="C202" s="10">
        <v>2013201</v>
      </c>
      <c r="D202" s="10">
        <v>201</v>
      </c>
      <c r="E202" s="10">
        <v>201</v>
      </c>
      <c r="F202" s="30" t="str">
        <f t="shared" si="25"/>
        <v>DATA_201_2013</v>
      </c>
      <c r="G202" s="3">
        <v>4.7E-2</v>
      </c>
      <c r="H202" s="22">
        <v>6.1699999999999998E-2</v>
      </c>
      <c r="I202" s="19">
        <f t="shared" si="26"/>
        <v>0.25055136</v>
      </c>
      <c r="J202" s="33" t="e">
        <f t="shared" si="27"/>
        <v>#N/A</v>
      </c>
      <c r="K202" s="33" t="e">
        <f t="shared" si="28"/>
        <v>#N/A</v>
      </c>
      <c r="L202" s="33" t="e">
        <f t="shared" si="29"/>
        <v>#N/A</v>
      </c>
      <c r="M202" s="33" t="e">
        <f t="shared" si="30"/>
        <v>#N/A</v>
      </c>
      <c r="N202" s="33" t="e">
        <f t="shared" si="31"/>
        <v>#N/A</v>
      </c>
      <c r="O202" s="33"/>
    </row>
    <row r="203" spans="1:15" ht="17.25" customHeight="1" x14ac:dyDescent="0.25">
      <c r="A203" s="4">
        <v>41476</v>
      </c>
      <c r="B203" s="29" t="str">
        <f t="shared" si="24"/>
        <v>2013202</v>
      </c>
      <c r="C203" s="10">
        <v>2013202</v>
      </c>
      <c r="D203" s="30">
        <v>202</v>
      </c>
      <c r="E203" s="30">
        <v>202</v>
      </c>
      <c r="F203" s="30" t="str">
        <f t="shared" si="25"/>
        <v>DATA_202_2013</v>
      </c>
      <c r="G203" s="3">
        <v>6.2E-2</v>
      </c>
      <c r="H203" s="21">
        <v>4.8399999999999999E-2</v>
      </c>
      <c r="I203" s="19">
        <f t="shared" si="26"/>
        <v>0.25926912000000002</v>
      </c>
      <c r="J203" s="33" t="e">
        <f t="shared" si="27"/>
        <v>#N/A</v>
      </c>
      <c r="K203" s="33" t="e">
        <f t="shared" si="28"/>
        <v>#N/A</v>
      </c>
      <c r="L203" s="33" t="e">
        <f t="shared" si="29"/>
        <v>#N/A</v>
      </c>
      <c r="M203" s="33" t="e">
        <f t="shared" si="30"/>
        <v>#N/A</v>
      </c>
      <c r="N203" s="33" t="e">
        <f t="shared" si="31"/>
        <v>#N/A</v>
      </c>
      <c r="O203" s="33"/>
    </row>
    <row r="204" spans="1:15" ht="17.25" customHeight="1" x14ac:dyDescent="0.25">
      <c r="A204" s="4">
        <v>41477</v>
      </c>
      <c r="B204" s="29" t="str">
        <f t="shared" si="24"/>
        <v>2013203</v>
      </c>
      <c r="C204" s="10">
        <v>2013203</v>
      </c>
      <c r="D204" s="10">
        <v>203</v>
      </c>
      <c r="E204" s="10">
        <v>203</v>
      </c>
      <c r="F204" s="30" t="str">
        <f t="shared" si="25"/>
        <v>DATA_203_2013</v>
      </c>
      <c r="G204" s="3">
        <v>8.2000000000000003E-2</v>
      </c>
      <c r="H204" s="21">
        <v>3.6600000000000001E-2</v>
      </c>
      <c r="I204" s="19">
        <f t="shared" si="26"/>
        <v>0.25930367999999998</v>
      </c>
      <c r="J204" s="33" t="e">
        <f t="shared" si="27"/>
        <v>#N/A</v>
      </c>
      <c r="K204" s="33" t="e">
        <f t="shared" si="28"/>
        <v>#N/A</v>
      </c>
      <c r="L204" s="33" t="e">
        <f t="shared" si="29"/>
        <v>#N/A</v>
      </c>
      <c r="M204" s="33" t="e">
        <f t="shared" si="30"/>
        <v>#N/A</v>
      </c>
      <c r="N204" s="33" t="e">
        <f t="shared" si="31"/>
        <v>#N/A</v>
      </c>
      <c r="O204" s="33"/>
    </row>
    <row r="205" spans="1:15" ht="17.25" customHeight="1" x14ac:dyDescent="0.25">
      <c r="A205" s="4">
        <v>41478</v>
      </c>
      <c r="B205" s="29" t="str">
        <f t="shared" si="24"/>
        <v>2013204</v>
      </c>
      <c r="C205" s="10">
        <v>2013204</v>
      </c>
      <c r="D205" s="30">
        <v>204</v>
      </c>
      <c r="E205" s="30">
        <v>204</v>
      </c>
      <c r="F205" s="30" t="str">
        <f t="shared" si="25"/>
        <v>DATA_204_2013</v>
      </c>
      <c r="G205" s="3">
        <v>0.10199999999999999</v>
      </c>
      <c r="H205" s="21">
        <v>2.35E-2</v>
      </c>
      <c r="I205" s="19">
        <f t="shared" si="26"/>
        <v>0.2071008</v>
      </c>
      <c r="J205" s="33" t="e">
        <f t="shared" si="27"/>
        <v>#N/A</v>
      </c>
      <c r="K205" s="33" t="e">
        <f t="shared" si="28"/>
        <v>#N/A</v>
      </c>
      <c r="L205" s="33" t="e">
        <f t="shared" si="29"/>
        <v>#N/A</v>
      </c>
      <c r="M205" s="33" t="e">
        <f t="shared" si="30"/>
        <v>#N/A</v>
      </c>
      <c r="N205" s="33" t="e">
        <f t="shared" si="31"/>
        <v>#N/A</v>
      </c>
      <c r="O205" s="33"/>
    </row>
    <row r="206" spans="1:15" ht="17.25" customHeight="1" x14ac:dyDescent="0.25">
      <c r="A206" s="4">
        <v>41479</v>
      </c>
      <c r="B206" s="29" t="str">
        <f t="shared" si="24"/>
        <v>2013205</v>
      </c>
      <c r="C206" s="10">
        <v>2013205</v>
      </c>
      <c r="D206" s="10">
        <v>205</v>
      </c>
      <c r="E206" s="10">
        <v>205</v>
      </c>
      <c r="F206" s="30" t="str">
        <f t="shared" si="25"/>
        <v>DATA_205_2013</v>
      </c>
      <c r="G206" s="3">
        <v>0.123</v>
      </c>
      <c r="H206" s="21">
        <v>1.2199999999999999E-2</v>
      </c>
      <c r="I206" s="19">
        <f t="shared" si="26"/>
        <v>0.12965183999999999</v>
      </c>
      <c r="J206" s="33" t="e">
        <f t="shared" si="27"/>
        <v>#N/A</v>
      </c>
      <c r="K206" s="33" t="e">
        <f t="shared" si="28"/>
        <v>#N/A</v>
      </c>
      <c r="L206" s="33" t="e">
        <f t="shared" si="29"/>
        <v>#N/A</v>
      </c>
      <c r="M206" s="33" t="e">
        <f t="shared" si="30"/>
        <v>#N/A</v>
      </c>
      <c r="N206" s="33" t="e">
        <f t="shared" si="31"/>
        <v>#N/A</v>
      </c>
      <c r="O206" s="33"/>
    </row>
    <row r="207" spans="1:15" ht="17.25" customHeight="1" x14ac:dyDescent="0.25">
      <c r="A207" s="4">
        <v>41480</v>
      </c>
      <c r="B207" s="29" t="str">
        <f t="shared" si="24"/>
        <v>2013206</v>
      </c>
      <c r="C207" s="10">
        <v>2013206</v>
      </c>
      <c r="D207" s="30">
        <v>206</v>
      </c>
      <c r="E207" s="30">
        <v>206</v>
      </c>
      <c r="F207" s="30" t="str">
        <f t="shared" si="25"/>
        <v>DATA_206_2013</v>
      </c>
      <c r="G207" s="3">
        <v>0.13400000000000001</v>
      </c>
      <c r="H207" s="18">
        <v>3.6999999999999998E-2</v>
      </c>
      <c r="I207" s="19">
        <f t="shared" si="26"/>
        <v>0.42837119999999995</v>
      </c>
      <c r="J207" s="33" t="e">
        <f t="shared" si="27"/>
        <v>#N/A</v>
      </c>
      <c r="K207" s="33" t="e">
        <f t="shared" si="28"/>
        <v>#N/A</v>
      </c>
      <c r="L207" s="33" t="e">
        <f t="shared" si="29"/>
        <v>#N/A</v>
      </c>
      <c r="M207" s="33" t="e">
        <f t="shared" si="30"/>
        <v>#N/A</v>
      </c>
      <c r="N207" s="33" t="e">
        <f t="shared" si="31"/>
        <v>#N/A</v>
      </c>
      <c r="O207" s="33"/>
    </row>
    <row r="208" spans="1:15" ht="17.25" customHeight="1" x14ac:dyDescent="0.25">
      <c r="A208" s="4">
        <v>41481</v>
      </c>
      <c r="B208" s="29" t="str">
        <f t="shared" si="24"/>
        <v>2013207</v>
      </c>
      <c r="C208" s="10">
        <v>2013207</v>
      </c>
      <c r="D208" s="10">
        <v>207</v>
      </c>
      <c r="E208" s="10">
        <v>207</v>
      </c>
      <c r="F208" s="30" t="str">
        <f t="shared" si="25"/>
        <v>DATA_207_2013</v>
      </c>
      <c r="G208" s="3">
        <v>0.112</v>
      </c>
      <c r="H208" s="18">
        <v>3.5999999999999997E-2</v>
      </c>
      <c r="I208" s="19">
        <f t="shared" si="26"/>
        <v>0.34836480000000003</v>
      </c>
      <c r="J208" s="33" t="e">
        <f t="shared" si="27"/>
        <v>#N/A</v>
      </c>
      <c r="K208" s="33" t="e">
        <f t="shared" si="28"/>
        <v>#N/A</v>
      </c>
      <c r="L208" s="33" t="e">
        <f t="shared" si="29"/>
        <v>#N/A</v>
      </c>
      <c r="M208" s="33" t="e">
        <f t="shared" si="30"/>
        <v>#N/A</v>
      </c>
      <c r="N208" s="33" t="e">
        <f t="shared" si="31"/>
        <v>#N/A</v>
      </c>
      <c r="O208" s="33"/>
    </row>
    <row r="209" spans="1:15" ht="17.25" customHeight="1" x14ac:dyDescent="0.25">
      <c r="A209" s="4">
        <v>41482</v>
      </c>
      <c r="B209" s="29" t="str">
        <f t="shared" si="24"/>
        <v>2013208</v>
      </c>
      <c r="C209" s="10">
        <v>2013208</v>
      </c>
      <c r="D209" s="30">
        <v>208</v>
      </c>
      <c r="E209" s="30">
        <v>208</v>
      </c>
      <c r="F209" s="30" t="str">
        <f t="shared" si="25"/>
        <v>DATA_208_2013</v>
      </c>
      <c r="G209" s="3">
        <v>0.09</v>
      </c>
      <c r="H209" s="18">
        <v>2.1999999999999999E-2</v>
      </c>
      <c r="I209" s="19">
        <f t="shared" si="26"/>
        <v>0.171072</v>
      </c>
      <c r="J209" s="33" t="e">
        <f t="shared" si="27"/>
        <v>#N/A</v>
      </c>
      <c r="K209" s="33" t="e">
        <f t="shared" si="28"/>
        <v>#N/A</v>
      </c>
      <c r="L209" s="33" t="e">
        <f t="shared" si="29"/>
        <v>#N/A</v>
      </c>
      <c r="M209" s="33" t="e">
        <f t="shared" si="30"/>
        <v>#N/A</v>
      </c>
      <c r="N209" s="33" t="e">
        <f t="shared" si="31"/>
        <v>#N/A</v>
      </c>
      <c r="O209" s="33"/>
    </row>
    <row r="210" spans="1:15" ht="17.25" customHeight="1" x14ac:dyDescent="0.25">
      <c r="A210" s="4">
        <v>41483</v>
      </c>
      <c r="B210" s="29" t="str">
        <f t="shared" si="24"/>
        <v>2013209</v>
      </c>
      <c r="C210" s="10">
        <v>2013209</v>
      </c>
      <c r="D210" s="10">
        <v>209</v>
      </c>
      <c r="E210" s="10">
        <v>209</v>
      </c>
      <c r="F210" s="30" t="str">
        <f t="shared" si="25"/>
        <v>DATA_209_2013</v>
      </c>
      <c r="G210" s="3">
        <v>6.6000000000000003E-2</v>
      </c>
      <c r="H210" s="18">
        <v>0.03</v>
      </c>
      <c r="I210" s="19">
        <f t="shared" si="26"/>
        <v>0.171072</v>
      </c>
      <c r="J210" s="33" t="e">
        <f t="shared" si="27"/>
        <v>#N/A</v>
      </c>
      <c r="K210" s="33" t="e">
        <f t="shared" si="28"/>
        <v>#N/A</v>
      </c>
      <c r="L210" s="33" t="e">
        <f t="shared" si="29"/>
        <v>#N/A</v>
      </c>
      <c r="M210" s="33" t="e">
        <f t="shared" si="30"/>
        <v>#N/A</v>
      </c>
      <c r="N210" s="33" t="e">
        <f t="shared" si="31"/>
        <v>#N/A</v>
      </c>
      <c r="O210" s="33"/>
    </row>
    <row r="211" spans="1:15" ht="17.25" customHeight="1" x14ac:dyDescent="0.25">
      <c r="A211" s="4">
        <v>41484</v>
      </c>
      <c r="B211" s="29" t="str">
        <f t="shared" si="24"/>
        <v>2013210</v>
      </c>
      <c r="C211" s="10">
        <v>2013210</v>
      </c>
      <c r="D211" s="30">
        <v>210</v>
      </c>
      <c r="E211" s="30">
        <v>210</v>
      </c>
      <c r="F211" s="30" t="str">
        <f t="shared" si="25"/>
        <v>DATA_210_2013</v>
      </c>
      <c r="G211" s="3">
        <v>4.2000000000000003E-2</v>
      </c>
      <c r="H211" s="18">
        <v>4.8000000000000001E-2</v>
      </c>
      <c r="I211" s="19">
        <f t="shared" si="26"/>
        <v>0.17418240000000001</v>
      </c>
      <c r="J211" s="33" t="e">
        <f t="shared" si="27"/>
        <v>#N/A</v>
      </c>
      <c r="K211" s="33" t="e">
        <f t="shared" si="28"/>
        <v>#N/A</v>
      </c>
      <c r="L211" s="33" t="e">
        <f t="shared" si="29"/>
        <v>#N/A</v>
      </c>
      <c r="M211" s="33" t="e">
        <f t="shared" si="30"/>
        <v>#N/A</v>
      </c>
      <c r="N211" s="33" t="e">
        <f t="shared" si="31"/>
        <v>#N/A</v>
      </c>
      <c r="O211" s="33"/>
    </row>
    <row r="212" spans="1:15" ht="17.25" customHeight="1" x14ac:dyDescent="0.25">
      <c r="A212" s="4">
        <v>41485</v>
      </c>
      <c r="B212" s="29" t="str">
        <f t="shared" si="24"/>
        <v>2013211</v>
      </c>
      <c r="C212" s="10">
        <v>2013211</v>
      </c>
      <c r="D212" s="10">
        <v>211</v>
      </c>
      <c r="E212" s="10">
        <v>211</v>
      </c>
      <c r="F212" s="30" t="str">
        <f t="shared" si="25"/>
        <v>DATA_211_2013</v>
      </c>
      <c r="G212" s="11">
        <v>0.02</v>
      </c>
      <c r="H212" s="23">
        <v>0</v>
      </c>
      <c r="I212" s="19">
        <f t="shared" si="26"/>
        <v>0</v>
      </c>
      <c r="J212" s="33" t="e">
        <f t="shared" si="27"/>
        <v>#N/A</v>
      </c>
      <c r="K212" s="33" t="e">
        <f t="shared" si="28"/>
        <v>#N/A</v>
      </c>
      <c r="L212" s="33" t="e">
        <f t="shared" si="29"/>
        <v>#N/A</v>
      </c>
      <c r="M212" s="33" t="e">
        <f t="shared" si="30"/>
        <v>#N/A</v>
      </c>
      <c r="N212" s="33" t="e">
        <f t="shared" si="31"/>
        <v>#N/A</v>
      </c>
      <c r="O212" s="33"/>
    </row>
    <row r="213" spans="1:15" ht="17.25" customHeight="1" x14ac:dyDescent="0.25">
      <c r="A213" s="4">
        <v>41486</v>
      </c>
      <c r="B213" s="29" t="str">
        <f t="shared" si="24"/>
        <v>2013212</v>
      </c>
      <c r="C213" s="10">
        <v>2013212</v>
      </c>
      <c r="D213" s="30">
        <v>212</v>
      </c>
      <c r="E213" s="30">
        <v>212</v>
      </c>
      <c r="F213" s="30" t="str">
        <f t="shared" si="25"/>
        <v>DATA_212_2013</v>
      </c>
      <c r="G213" s="11">
        <v>1E-3</v>
      </c>
      <c r="H213" s="23">
        <v>0</v>
      </c>
      <c r="I213" s="19">
        <f t="shared" si="26"/>
        <v>0</v>
      </c>
      <c r="J213" s="33" t="e">
        <f t="shared" si="27"/>
        <v>#N/A</v>
      </c>
      <c r="K213" s="33" t="e">
        <f t="shared" si="28"/>
        <v>#N/A</v>
      </c>
      <c r="L213" s="33" t="e">
        <f t="shared" si="29"/>
        <v>#N/A</v>
      </c>
      <c r="M213" s="33" t="e">
        <f t="shared" si="30"/>
        <v>#N/A</v>
      </c>
      <c r="N213" s="33" t="e">
        <f t="shared" si="31"/>
        <v>#N/A</v>
      </c>
      <c r="O213" s="33"/>
    </row>
    <row r="214" spans="1:15" ht="17.25" customHeight="1" x14ac:dyDescent="0.25">
      <c r="A214" s="4">
        <v>41487</v>
      </c>
      <c r="B214" s="29" t="str">
        <f t="shared" si="24"/>
        <v>2013213</v>
      </c>
      <c r="C214" s="10">
        <v>2013213</v>
      </c>
      <c r="D214" s="10">
        <v>213</v>
      </c>
      <c r="E214" s="10">
        <v>213</v>
      </c>
      <c r="F214" s="30" t="str">
        <f t="shared" si="25"/>
        <v>DATA_213_2013</v>
      </c>
      <c r="G214" s="11">
        <v>0</v>
      </c>
      <c r="H214" s="23">
        <v>3.4000000000000002E-2</v>
      </c>
      <c r="I214" s="19">
        <f t="shared" si="26"/>
        <v>0</v>
      </c>
      <c r="J214" s="33" t="e">
        <f t="shared" si="27"/>
        <v>#N/A</v>
      </c>
      <c r="K214" s="33" t="e">
        <f t="shared" si="28"/>
        <v>#N/A</v>
      </c>
      <c r="L214" s="33" t="e">
        <f t="shared" si="29"/>
        <v>#N/A</v>
      </c>
      <c r="M214" s="33" t="e">
        <f t="shared" si="30"/>
        <v>#N/A</v>
      </c>
      <c r="N214" s="33" t="e">
        <f t="shared" si="31"/>
        <v>#N/A</v>
      </c>
      <c r="O214" s="33"/>
    </row>
    <row r="215" spans="1:15" ht="17.25" customHeight="1" x14ac:dyDescent="0.25">
      <c r="A215" s="4">
        <v>41488</v>
      </c>
      <c r="B215" s="29" t="str">
        <f t="shared" si="24"/>
        <v>2013214</v>
      </c>
      <c r="C215" s="10">
        <v>2013214</v>
      </c>
      <c r="D215" s="30">
        <v>214</v>
      </c>
      <c r="E215" s="30">
        <v>214</v>
      </c>
      <c r="F215" s="30" t="str">
        <f t="shared" si="25"/>
        <v>DATA_214_2013</v>
      </c>
      <c r="G215" s="11">
        <v>0</v>
      </c>
      <c r="H215" s="23">
        <v>3.4000000000000002E-2</v>
      </c>
      <c r="I215" s="19">
        <f t="shared" si="26"/>
        <v>0</v>
      </c>
      <c r="J215" s="33" t="e">
        <f t="shared" si="27"/>
        <v>#N/A</v>
      </c>
      <c r="K215" s="33" t="e">
        <f t="shared" si="28"/>
        <v>#N/A</v>
      </c>
      <c r="L215" s="33" t="e">
        <f t="shared" si="29"/>
        <v>#N/A</v>
      </c>
      <c r="M215" s="33" t="e">
        <f t="shared" si="30"/>
        <v>#N/A</v>
      </c>
      <c r="N215" s="33" t="e">
        <f t="shared" si="31"/>
        <v>#N/A</v>
      </c>
      <c r="O215" s="33"/>
    </row>
    <row r="216" spans="1:15" ht="17.25" customHeight="1" x14ac:dyDescent="0.25">
      <c r="A216" s="4">
        <v>41489</v>
      </c>
      <c r="B216" s="29" t="str">
        <f t="shared" si="24"/>
        <v>2013215</v>
      </c>
      <c r="C216" s="10">
        <v>2013215</v>
      </c>
      <c r="D216" s="10">
        <v>215</v>
      </c>
      <c r="E216" s="10">
        <v>215</v>
      </c>
      <c r="F216" s="30" t="str">
        <f t="shared" si="25"/>
        <v>DATA_215_2013</v>
      </c>
      <c r="G216" s="11">
        <v>0</v>
      </c>
      <c r="H216" s="23">
        <v>3.4000000000000002E-2</v>
      </c>
      <c r="I216" s="19">
        <f t="shared" si="26"/>
        <v>0</v>
      </c>
      <c r="J216" s="33" t="e">
        <f t="shared" si="27"/>
        <v>#N/A</v>
      </c>
      <c r="K216" s="33" t="e">
        <f t="shared" si="28"/>
        <v>#N/A</v>
      </c>
      <c r="L216" s="33" t="e">
        <f t="shared" si="29"/>
        <v>#N/A</v>
      </c>
      <c r="M216" s="33" t="e">
        <f t="shared" si="30"/>
        <v>#N/A</v>
      </c>
      <c r="N216" s="33" t="e">
        <f t="shared" si="31"/>
        <v>#N/A</v>
      </c>
      <c r="O216" s="33"/>
    </row>
    <row r="217" spans="1:15" ht="17.25" customHeight="1" x14ac:dyDescent="0.25">
      <c r="A217" s="4">
        <v>41490</v>
      </c>
      <c r="B217" s="29" t="str">
        <f t="shared" si="24"/>
        <v>2013216</v>
      </c>
      <c r="C217" s="10">
        <v>2013216</v>
      </c>
      <c r="D217" s="30">
        <v>216</v>
      </c>
      <c r="E217" s="30">
        <v>216</v>
      </c>
      <c r="F217" s="30" t="str">
        <f t="shared" si="25"/>
        <v>DATA_216_2013</v>
      </c>
      <c r="G217" s="11">
        <v>0</v>
      </c>
      <c r="H217" s="23">
        <v>3.4000000000000002E-2</v>
      </c>
      <c r="I217" s="19">
        <f t="shared" si="26"/>
        <v>0</v>
      </c>
      <c r="J217" s="33" t="e">
        <f t="shared" si="27"/>
        <v>#N/A</v>
      </c>
      <c r="K217" s="33" t="e">
        <f t="shared" si="28"/>
        <v>#N/A</v>
      </c>
      <c r="L217" s="33" t="e">
        <f t="shared" si="29"/>
        <v>#N/A</v>
      </c>
      <c r="M217" s="33" t="e">
        <f t="shared" si="30"/>
        <v>#N/A</v>
      </c>
      <c r="N217" s="33" t="e">
        <f t="shared" si="31"/>
        <v>#N/A</v>
      </c>
      <c r="O217" s="33"/>
    </row>
    <row r="218" spans="1:15" ht="17.25" customHeight="1" x14ac:dyDescent="0.25">
      <c r="A218" s="4">
        <v>41491</v>
      </c>
      <c r="B218" s="29" t="str">
        <f t="shared" si="24"/>
        <v>2013217</v>
      </c>
      <c r="C218" s="10">
        <v>2013217</v>
      </c>
      <c r="D218" s="10">
        <v>217</v>
      </c>
      <c r="E218" s="10">
        <v>217</v>
      </c>
      <c r="F218" s="30" t="str">
        <f t="shared" si="25"/>
        <v>DATA_217_2013</v>
      </c>
      <c r="G218" s="11">
        <v>0</v>
      </c>
      <c r="H218" s="23">
        <v>3.3000000000000002E-2</v>
      </c>
      <c r="I218" s="19">
        <f t="shared" si="26"/>
        <v>0</v>
      </c>
      <c r="J218" s="33" t="e">
        <f t="shared" si="27"/>
        <v>#N/A</v>
      </c>
      <c r="K218" s="33" t="e">
        <f t="shared" si="28"/>
        <v>#N/A</v>
      </c>
      <c r="L218" s="33" t="e">
        <f t="shared" si="29"/>
        <v>#N/A</v>
      </c>
      <c r="M218" s="33" t="e">
        <f t="shared" si="30"/>
        <v>#N/A</v>
      </c>
      <c r="N218" s="33" t="e">
        <f t="shared" si="31"/>
        <v>#N/A</v>
      </c>
      <c r="O218" s="33"/>
    </row>
    <row r="219" spans="1:15" ht="17.25" customHeight="1" x14ac:dyDescent="0.25">
      <c r="A219" s="4">
        <v>41492</v>
      </c>
      <c r="B219" s="29" t="str">
        <f t="shared" si="24"/>
        <v>2013218</v>
      </c>
      <c r="C219" s="10">
        <v>2013218</v>
      </c>
      <c r="D219" s="30">
        <v>218</v>
      </c>
      <c r="E219" s="30">
        <v>218</v>
      </c>
      <c r="F219" s="30" t="str">
        <f t="shared" si="25"/>
        <v>DATA_218_2013</v>
      </c>
      <c r="G219" s="11">
        <v>0</v>
      </c>
      <c r="H219" s="23">
        <v>2.9000000000000001E-2</v>
      </c>
      <c r="I219" s="19">
        <f t="shared" si="26"/>
        <v>0</v>
      </c>
      <c r="J219" s="33" t="e">
        <f t="shared" si="27"/>
        <v>#N/A</v>
      </c>
      <c r="K219" s="33" t="e">
        <f t="shared" si="28"/>
        <v>#N/A</v>
      </c>
      <c r="L219" s="33" t="e">
        <f t="shared" si="29"/>
        <v>#N/A</v>
      </c>
      <c r="M219" s="33" t="e">
        <f t="shared" si="30"/>
        <v>#N/A</v>
      </c>
      <c r="N219" s="33" t="e">
        <f t="shared" si="31"/>
        <v>#N/A</v>
      </c>
      <c r="O219" s="33"/>
    </row>
    <row r="220" spans="1:15" ht="17.25" customHeight="1" x14ac:dyDescent="0.25">
      <c r="A220" s="4">
        <v>41493</v>
      </c>
      <c r="B220" s="29" t="str">
        <f t="shared" si="24"/>
        <v>2013219</v>
      </c>
      <c r="C220" s="10">
        <v>2013219</v>
      </c>
      <c r="D220" s="10">
        <v>219</v>
      </c>
      <c r="E220" s="10">
        <v>219</v>
      </c>
      <c r="F220" s="30" t="str">
        <f t="shared" si="25"/>
        <v>DATA_219_2013</v>
      </c>
      <c r="G220" s="11">
        <v>0</v>
      </c>
      <c r="H220" s="23">
        <v>2.4E-2</v>
      </c>
      <c r="I220" s="19">
        <f t="shared" si="26"/>
        <v>0</v>
      </c>
      <c r="J220" s="33" t="e">
        <f t="shared" si="27"/>
        <v>#N/A</v>
      </c>
      <c r="K220" s="33" t="e">
        <f t="shared" si="28"/>
        <v>#N/A</v>
      </c>
      <c r="L220" s="33" t="e">
        <f t="shared" si="29"/>
        <v>#N/A</v>
      </c>
      <c r="M220" s="33" t="e">
        <f t="shared" si="30"/>
        <v>#N/A</v>
      </c>
      <c r="N220" s="33" t="e">
        <f t="shared" si="31"/>
        <v>#N/A</v>
      </c>
      <c r="O220" s="33"/>
    </row>
    <row r="221" spans="1:15" ht="17.25" customHeight="1" x14ac:dyDescent="0.25">
      <c r="A221" s="4">
        <v>41494</v>
      </c>
      <c r="B221" s="29" t="str">
        <f t="shared" si="24"/>
        <v>2013220</v>
      </c>
      <c r="C221" s="10">
        <v>2013220</v>
      </c>
      <c r="D221" s="30">
        <v>220</v>
      </c>
      <c r="E221" s="30">
        <v>220</v>
      </c>
      <c r="F221" s="30" t="str">
        <f t="shared" si="25"/>
        <v>DATA_220_2013</v>
      </c>
      <c r="G221" s="11">
        <v>0</v>
      </c>
      <c r="H221" s="23">
        <v>0.02</v>
      </c>
      <c r="I221" s="19">
        <f t="shared" si="26"/>
        <v>0</v>
      </c>
      <c r="J221" s="33" t="e">
        <f t="shared" si="27"/>
        <v>#N/A</v>
      </c>
      <c r="K221" s="33" t="e">
        <f t="shared" si="28"/>
        <v>#N/A</v>
      </c>
      <c r="L221" s="33" t="e">
        <f t="shared" si="29"/>
        <v>#N/A</v>
      </c>
      <c r="M221" s="33" t="e">
        <f t="shared" si="30"/>
        <v>#N/A</v>
      </c>
      <c r="N221" s="33" t="e">
        <f t="shared" si="31"/>
        <v>#N/A</v>
      </c>
      <c r="O221" s="33"/>
    </row>
    <row r="222" spans="1:15" ht="17.25" customHeight="1" x14ac:dyDescent="0.25">
      <c r="A222" s="4">
        <v>41495</v>
      </c>
      <c r="B222" s="29" t="str">
        <f t="shared" si="24"/>
        <v>2013221</v>
      </c>
      <c r="C222" s="10">
        <v>2013221</v>
      </c>
      <c r="D222" s="10">
        <v>221</v>
      </c>
      <c r="E222" s="10">
        <v>221</v>
      </c>
      <c r="F222" s="30" t="str">
        <f t="shared" si="25"/>
        <v>DATA_221_2013</v>
      </c>
      <c r="G222" s="11">
        <v>0</v>
      </c>
      <c r="H222" s="23">
        <v>1.6E-2</v>
      </c>
      <c r="I222" s="19">
        <f t="shared" si="26"/>
        <v>0</v>
      </c>
      <c r="J222" s="33" t="e">
        <f t="shared" si="27"/>
        <v>#N/A</v>
      </c>
      <c r="K222" s="33" t="e">
        <f t="shared" si="28"/>
        <v>#N/A</v>
      </c>
      <c r="L222" s="33" t="e">
        <f t="shared" si="29"/>
        <v>#N/A</v>
      </c>
      <c r="M222" s="33" t="e">
        <f t="shared" si="30"/>
        <v>#N/A</v>
      </c>
      <c r="N222" s="33" t="e">
        <f t="shared" si="31"/>
        <v>#N/A</v>
      </c>
      <c r="O222" s="33"/>
    </row>
    <row r="223" spans="1:15" ht="17.25" customHeight="1" x14ac:dyDescent="0.25">
      <c r="A223" s="4">
        <v>41496</v>
      </c>
      <c r="B223" s="29" t="str">
        <f t="shared" si="24"/>
        <v>2013222</v>
      </c>
      <c r="C223" s="10">
        <v>2013222</v>
      </c>
      <c r="D223" s="30">
        <v>222</v>
      </c>
      <c r="E223" s="30">
        <v>222</v>
      </c>
      <c r="F223" s="30" t="str">
        <f t="shared" si="25"/>
        <v>DATA_222_2013</v>
      </c>
      <c r="G223" s="11">
        <v>0</v>
      </c>
      <c r="H223" s="23">
        <v>1.2999999999999999E-2</v>
      </c>
      <c r="I223" s="19">
        <f t="shared" si="26"/>
        <v>0</v>
      </c>
      <c r="J223" s="33" t="e">
        <f t="shared" si="27"/>
        <v>#N/A</v>
      </c>
      <c r="K223" s="33" t="e">
        <f t="shared" si="28"/>
        <v>#N/A</v>
      </c>
      <c r="L223" s="33" t="e">
        <f t="shared" si="29"/>
        <v>#N/A</v>
      </c>
      <c r="M223" s="33" t="e">
        <f t="shared" si="30"/>
        <v>#N/A</v>
      </c>
      <c r="N223" s="33" t="e">
        <f t="shared" si="31"/>
        <v>#N/A</v>
      </c>
      <c r="O223" s="33"/>
    </row>
    <row r="224" spans="1:15" ht="17.25" customHeight="1" x14ac:dyDescent="0.25">
      <c r="A224" s="4">
        <v>41497</v>
      </c>
      <c r="B224" s="29" t="str">
        <f t="shared" si="24"/>
        <v>2013223</v>
      </c>
      <c r="C224" s="10">
        <v>2013223</v>
      </c>
      <c r="D224" s="10">
        <v>223</v>
      </c>
      <c r="E224" s="10">
        <v>223</v>
      </c>
      <c r="F224" s="30" t="str">
        <f t="shared" si="25"/>
        <v>DATA_223_2013</v>
      </c>
      <c r="G224" s="11">
        <v>0</v>
      </c>
      <c r="H224" s="23">
        <v>1.6E-2</v>
      </c>
      <c r="I224" s="19">
        <f t="shared" si="26"/>
        <v>0</v>
      </c>
      <c r="J224" s="33" t="e">
        <f t="shared" si="27"/>
        <v>#N/A</v>
      </c>
      <c r="K224" s="33" t="e">
        <f t="shared" si="28"/>
        <v>#N/A</v>
      </c>
      <c r="L224" s="33" t="e">
        <f t="shared" si="29"/>
        <v>#N/A</v>
      </c>
      <c r="M224" s="33" t="e">
        <f t="shared" si="30"/>
        <v>#N/A</v>
      </c>
      <c r="N224" s="33" t="e">
        <f t="shared" si="31"/>
        <v>#N/A</v>
      </c>
      <c r="O224" s="33"/>
    </row>
    <row r="225" spans="1:15" ht="17.25" customHeight="1" x14ac:dyDescent="0.25">
      <c r="A225" s="4">
        <v>41498</v>
      </c>
      <c r="B225" s="29" t="str">
        <f t="shared" si="24"/>
        <v>2013224</v>
      </c>
      <c r="C225" s="10">
        <v>2013224</v>
      </c>
      <c r="D225" s="30">
        <v>224</v>
      </c>
      <c r="E225" s="30">
        <v>224</v>
      </c>
      <c r="F225" s="30" t="str">
        <f t="shared" si="25"/>
        <v>DATA_224_2013</v>
      </c>
      <c r="G225" s="11">
        <v>0</v>
      </c>
      <c r="H225" s="23">
        <v>0.02</v>
      </c>
      <c r="I225" s="19">
        <f t="shared" si="26"/>
        <v>0</v>
      </c>
      <c r="J225" s="33" t="e">
        <f t="shared" si="27"/>
        <v>#N/A</v>
      </c>
      <c r="K225" s="33" t="e">
        <f t="shared" si="28"/>
        <v>#N/A</v>
      </c>
      <c r="L225" s="33" t="e">
        <f t="shared" si="29"/>
        <v>#N/A</v>
      </c>
      <c r="M225" s="33" t="e">
        <f t="shared" si="30"/>
        <v>#N/A</v>
      </c>
      <c r="N225" s="33" t="e">
        <f t="shared" si="31"/>
        <v>#N/A</v>
      </c>
      <c r="O225" s="33"/>
    </row>
    <row r="226" spans="1:15" ht="17.25" customHeight="1" x14ac:dyDescent="0.25">
      <c r="A226" s="4">
        <v>41499</v>
      </c>
      <c r="B226" s="29" t="str">
        <f t="shared" si="24"/>
        <v>2013225</v>
      </c>
      <c r="C226" s="10">
        <v>2013225</v>
      </c>
      <c r="D226" s="10">
        <v>225</v>
      </c>
      <c r="E226" s="10">
        <v>225</v>
      </c>
      <c r="F226" s="30" t="str">
        <f t="shared" si="25"/>
        <v>DATA_225_2013</v>
      </c>
      <c r="G226" s="11">
        <v>0</v>
      </c>
      <c r="H226" s="23">
        <v>2.4E-2</v>
      </c>
      <c r="I226" s="19">
        <f t="shared" si="26"/>
        <v>0</v>
      </c>
      <c r="J226" s="33" t="e">
        <f t="shared" si="27"/>
        <v>#N/A</v>
      </c>
      <c r="K226" s="33" t="e">
        <f t="shared" si="28"/>
        <v>#N/A</v>
      </c>
      <c r="L226" s="33" t="e">
        <f t="shared" si="29"/>
        <v>#N/A</v>
      </c>
      <c r="M226" s="33" t="e">
        <f t="shared" si="30"/>
        <v>#N/A</v>
      </c>
      <c r="N226" s="33" t="e">
        <f t="shared" si="31"/>
        <v>#N/A</v>
      </c>
      <c r="O226" s="33"/>
    </row>
    <row r="227" spans="1:15" ht="17.25" customHeight="1" x14ac:dyDescent="0.25">
      <c r="A227" s="4">
        <v>41500</v>
      </c>
      <c r="B227" s="29" t="str">
        <f t="shared" si="24"/>
        <v>2013226</v>
      </c>
      <c r="C227" s="10">
        <v>2013226</v>
      </c>
      <c r="D227" s="30">
        <v>226</v>
      </c>
      <c r="E227" s="30">
        <v>226</v>
      </c>
      <c r="F227" s="30" t="str">
        <f t="shared" si="25"/>
        <v>DATA_226_2013</v>
      </c>
      <c r="G227" s="11">
        <v>0</v>
      </c>
      <c r="H227" s="23">
        <v>2.8000000000000001E-2</v>
      </c>
      <c r="I227" s="19">
        <f t="shared" si="26"/>
        <v>0</v>
      </c>
      <c r="J227" s="33" t="e">
        <f t="shared" si="27"/>
        <v>#N/A</v>
      </c>
      <c r="K227" s="33" t="e">
        <f t="shared" si="28"/>
        <v>#N/A</v>
      </c>
      <c r="L227" s="33" t="e">
        <f t="shared" si="29"/>
        <v>#N/A</v>
      </c>
      <c r="M227" s="33" t="e">
        <f t="shared" si="30"/>
        <v>#N/A</v>
      </c>
      <c r="N227" s="33" t="e">
        <f t="shared" si="31"/>
        <v>#N/A</v>
      </c>
      <c r="O227" s="33"/>
    </row>
    <row r="228" spans="1:15" ht="17.25" customHeight="1" x14ac:dyDescent="0.25">
      <c r="A228" s="4">
        <v>41501</v>
      </c>
      <c r="B228" s="29" t="str">
        <f t="shared" si="24"/>
        <v>2013227</v>
      </c>
      <c r="C228" s="10">
        <v>2013227</v>
      </c>
      <c r="D228" s="10">
        <v>227</v>
      </c>
      <c r="E228" s="10">
        <v>227</v>
      </c>
      <c r="F228" s="30" t="str">
        <f t="shared" si="25"/>
        <v>DATA_227_2013</v>
      </c>
      <c r="G228" s="11">
        <v>0</v>
      </c>
      <c r="H228" s="23">
        <v>3.1E-2</v>
      </c>
      <c r="I228" s="19">
        <f t="shared" si="26"/>
        <v>0</v>
      </c>
      <c r="J228" s="33" t="e">
        <f t="shared" si="27"/>
        <v>#N/A</v>
      </c>
      <c r="K228" s="33" t="e">
        <f t="shared" si="28"/>
        <v>#N/A</v>
      </c>
      <c r="L228" s="33" t="e">
        <f t="shared" si="29"/>
        <v>#N/A</v>
      </c>
      <c r="M228" s="33" t="e">
        <f t="shared" si="30"/>
        <v>#N/A</v>
      </c>
      <c r="N228" s="33" t="e">
        <f t="shared" si="31"/>
        <v>#N/A</v>
      </c>
      <c r="O228" s="33"/>
    </row>
    <row r="229" spans="1:15" ht="17.25" customHeight="1" x14ac:dyDescent="0.25">
      <c r="A229" s="4">
        <v>41502</v>
      </c>
      <c r="B229" s="29" t="str">
        <f t="shared" si="24"/>
        <v>2013228</v>
      </c>
      <c r="C229" s="10">
        <v>2013228</v>
      </c>
      <c r="D229" s="30">
        <v>228</v>
      </c>
      <c r="E229" s="30">
        <v>228</v>
      </c>
      <c r="F229" s="30" t="str">
        <f t="shared" si="25"/>
        <v>DATA_228_2013</v>
      </c>
      <c r="G229" s="11">
        <v>0</v>
      </c>
      <c r="H229" s="23">
        <v>0.03</v>
      </c>
      <c r="I229" s="19">
        <f t="shared" si="26"/>
        <v>0</v>
      </c>
      <c r="J229" s="33" t="e">
        <f t="shared" si="27"/>
        <v>#N/A</v>
      </c>
      <c r="K229" s="33" t="e">
        <f t="shared" si="28"/>
        <v>#N/A</v>
      </c>
      <c r="L229" s="33" t="e">
        <f t="shared" si="29"/>
        <v>#N/A</v>
      </c>
      <c r="M229" s="33" t="e">
        <f t="shared" si="30"/>
        <v>#N/A</v>
      </c>
      <c r="N229" s="33" t="e">
        <f t="shared" si="31"/>
        <v>#N/A</v>
      </c>
      <c r="O229" s="33"/>
    </row>
    <row r="230" spans="1:15" ht="17.25" customHeight="1" x14ac:dyDescent="0.25">
      <c r="A230" s="4">
        <v>41503</v>
      </c>
      <c r="B230" s="29" t="str">
        <f t="shared" si="24"/>
        <v>2013229</v>
      </c>
      <c r="C230" s="10">
        <v>2013229</v>
      </c>
      <c r="D230" s="10">
        <v>229</v>
      </c>
      <c r="E230" s="10">
        <v>229</v>
      </c>
      <c r="F230" s="30" t="str">
        <f t="shared" si="25"/>
        <v>DATA_229_2013</v>
      </c>
      <c r="G230" s="11">
        <v>0</v>
      </c>
      <c r="H230" s="23">
        <v>2.8000000000000001E-2</v>
      </c>
      <c r="I230" s="19">
        <f t="shared" si="26"/>
        <v>0</v>
      </c>
      <c r="J230" s="33" t="e">
        <f t="shared" si="27"/>
        <v>#N/A</v>
      </c>
      <c r="K230" s="33" t="e">
        <f t="shared" si="28"/>
        <v>#N/A</v>
      </c>
      <c r="L230" s="33" t="e">
        <f t="shared" si="29"/>
        <v>#N/A</v>
      </c>
      <c r="M230" s="33" t="e">
        <f t="shared" si="30"/>
        <v>#N/A</v>
      </c>
      <c r="N230" s="33" t="e">
        <f t="shared" si="31"/>
        <v>#N/A</v>
      </c>
      <c r="O230" s="33"/>
    </row>
    <row r="231" spans="1:15" ht="17.25" customHeight="1" x14ac:dyDescent="0.25">
      <c r="A231" s="4">
        <v>41504</v>
      </c>
      <c r="B231" s="29" t="str">
        <f t="shared" si="24"/>
        <v>2013230</v>
      </c>
      <c r="C231" s="10">
        <v>2013230</v>
      </c>
      <c r="D231" s="30">
        <v>230</v>
      </c>
      <c r="E231" s="30">
        <v>230</v>
      </c>
      <c r="F231" s="30" t="str">
        <f t="shared" si="25"/>
        <v>DATA_230_2013</v>
      </c>
      <c r="G231" s="11">
        <v>0</v>
      </c>
      <c r="H231" s="23">
        <v>2.5999999999999999E-2</v>
      </c>
      <c r="I231" s="19">
        <f t="shared" si="26"/>
        <v>0</v>
      </c>
      <c r="J231" s="33" t="e">
        <f t="shared" si="27"/>
        <v>#N/A</v>
      </c>
      <c r="K231" s="33" t="e">
        <f t="shared" si="28"/>
        <v>#N/A</v>
      </c>
      <c r="L231" s="33" t="e">
        <f t="shared" si="29"/>
        <v>#N/A</v>
      </c>
      <c r="M231" s="33" t="e">
        <f t="shared" si="30"/>
        <v>#N/A</v>
      </c>
      <c r="N231" s="33" t="e">
        <f t="shared" si="31"/>
        <v>#N/A</v>
      </c>
      <c r="O231" s="33"/>
    </row>
    <row r="232" spans="1:15" ht="17.25" customHeight="1" x14ac:dyDescent="0.25">
      <c r="A232" s="4">
        <v>41505</v>
      </c>
      <c r="B232" s="29" t="str">
        <f t="shared" ref="B232:B295" si="32">(YEAR(A232)&amp;TEXT(A232-DATE(YEAR(A232),1,0),"000"))</f>
        <v>2013231</v>
      </c>
      <c r="C232" s="10">
        <v>2013231</v>
      </c>
      <c r="D232" s="10">
        <v>231</v>
      </c>
      <c r="E232" s="10">
        <v>231</v>
      </c>
      <c r="F232" s="30" t="str">
        <f t="shared" ref="F232:F295" si="33">CONCATENATE("DATA_",E232,"_",LEFT(C232,4))</f>
        <v>DATA_231_2013</v>
      </c>
      <c r="G232" s="11">
        <v>0</v>
      </c>
      <c r="H232" s="23">
        <v>2.5000000000000001E-2</v>
      </c>
      <c r="I232" s="19">
        <f t="shared" ref="I232:I295" si="34">H232*G232*24*60*60/1000</f>
        <v>0</v>
      </c>
      <c r="J232" s="33" t="e">
        <f t="shared" si="27"/>
        <v>#N/A</v>
      </c>
      <c r="K232" s="33" t="e">
        <f t="shared" si="28"/>
        <v>#N/A</v>
      </c>
      <c r="L232" s="33" t="e">
        <f t="shared" si="29"/>
        <v>#N/A</v>
      </c>
      <c r="M232" s="33" t="e">
        <f t="shared" si="30"/>
        <v>#N/A</v>
      </c>
      <c r="N232" s="33" t="e">
        <f t="shared" si="31"/>
        <v>#N/A</v>
      </c>
      <c r="O232" s="33"/>
    </row>
    <row r="233" spans="1:15" ht="17.25" customHeight="1" x14ac:dyDescent="0.25">
      <c r="A233" s="4">
        <v>41506</v>
      </c>
      <c r="B233" s="29" t="str">
        <f t="shared" si="32"/>
        <v>2013232</v>
      </c>
      <c r="C233" s="10">
        <v>2013232</v>
      </c>
      <c r="D233" s="30">
        <v>232</v>
      </c>
      <c r="E233" s="30">
        <v>232</v>
      </c>
      <c r="F233" s="30" t="str">
        <f t="shared" si="33"/>
        <v>DATA_232_2013</v>
      </c>
      <c r="G233" s="11">
        <v>0</v>
      </c>
      <c r="H233" s="23">
        <v>2.3E-2</v>
      </c>
      <c r="I233" s="19">
        <f t="shared" si="34"/>
        <v>0</v>
      </c>
      <c r="J233" s="33" t="e">
        <f t="shared" si="27"/>
        <v>#N/A</v>
      </c>
      <c r="K233" s="33" t="e">
        <f t="shared" si="28"/>
        <v>#N/A</v>
      </c>
      <c r="L233" s="33" t="e">
        <f t="shared" si="29"/>
        <v>#N/A</v>
      </c>
      <c r="M233" s="33" t="e">
        <f t="shared" si="30"/>
        <v>#N/A</v>
      </c>
      <c r="N233" s="33" t="e">
        <f t="shared" si="31"/>
        <v>#N/A</v>
      </c>
      <c r="O233" s="33"/>
    </row>
    <row r="234" spans="1:15" ht="17.25" customHeight="1" x14ac:dyDescent="0.25">
      <c r="A234" s="4">
        <v>41507</v>
      </c>
      <c r="B234" s="29" t="str">
        <f t="shared" si="32"/>
        <v>2013233</v>
      </c>
      <c r="C234" s="10">
        <v>2013233</v>
      </c>
      <c r="D234" s="10">
        <v>233</v>
      </c>
      <c r="E234" s="10">
        <v>233</v>
      </c>
      <c r="F234" s="30" t="str">
        <f t="shared" si="33"/>
        <v>DATA_233_2013</v>
      </c>
      <c r="G234" s="11">
        <v>0</v>
      </c>
      <c r="H234" s="23">
        <v>2.1000000000000001E-2</v>
      </c>
      <c r="I234" s="19">
        <f t="shared" si="34"/>
        <v>0</v>
      </c>
      <c r="J234" s="33" t="e">
        <f t="shared" si="27"/>
        <v>#N/A</v>
      </c>
      <c r="K234" s="33" t="e">
        <f t="shared" si="28"/>
        <v>#N/A</v>
      </c>
      <c r="L234" s="33" t="e">
        <f t="shared" si="29"/>
        <v>#N/A</v>
      </c>
      <c r="M234" s="33" t="e">
        <f t="shared" si="30"/>
        <v>#N/A</v>
      </c>
      <c r="N234" s="33" t="e">
        <f t="shared" si="31"/>
        <v>#N/A</v>
      </c>
      <c r="O234" s="33"/>
    </row>
    <row r="235" spans="1:15" ht="17.25" customHeight="1" x14ac:dyDescent="0.25">
      <c r="A235" s="4">
        <v>41508</v>
      </c>
      <c r="B235" s="29" t="str">
        <f t="shared" si="32"/>
        <v>2013234</v>
      </c>
      <c r="C235" s="10">
        <v>2013234</v>
      </c>
      <c r="D235" s="30">
        <v>234</v>
      </c>
      <c r="E235" s="30">
        <v>234</v>
      </c>
      <c r="F235" s="30" t="str">
        <f t="shared" si="33"/>
        <v>DATA_234_2013</v>
      </c>
      <c r="G235" s="11">
        <v>0</v>
      </c>
      <c r="H235" s="23">
        <v>1.9E-2</v>
      </c>
      <c r="I235" s="19">
        <f t="shared" si="34"/>
        <v>0</v>
      </c>
      <c r="J235" s="33" t="e">
        <f t="shared" si="27"/>
        <v>#N/A</v>
      </c>
      <c r="K235" s="33" t="e">
        <f t="shared" si="28"/>
        <v>#N/A</v>
      </c>
      <c r="L235" s="33" t="e">
        <f t="shared" si="29"/>
        <v>#N/A</v>
      </c>
      <c r="M235" s="33" t="e">
        <f t="shared" si="30"/>
        <v>#N/A</v>
      </c>
      <c r="N235" s="33" t="e">
        <f t="shared" si="31"/>
        <v>#N/A</v>
      </c>
      <c r="O235" s="33"/>
    </row>
    <row r="236" spans="1:15" ht="17.25" customHeight="1" x14ac:dyDescent="0.25">
      <c r="A236" s="4">
        <v>41509</v>
      </c>
      <c r="B236" s="29" t="str">
        <f t="shared" si="32"/>
        <v>2013235</v>
      </c>
      <c r="C236" s="10">
        <v>2013235</v>
      </c>
      <c r="D236" s="10">
        <v>235</v>
      </c>
      <c r="E236" s="10">
        <v>235</v>
      </c>
      <c r="F236" s="30" t="str">
        <f t="shared" si="33"/>
        <v>DATA_235_2013</v>
      </c>
      <c r="G236" s="11">
        <v>0</v>
      </c>
      <c r="H236" s="23">
        <v>1.7000000000000001E-2</v>
      </c>
      <c r="I236" s="19">
        <f t="shared" si="34"/>
        <v>0</v>
      </c>
      <c r="J236" s="33" t="e">
        <f t="shared" si="27"/>
        <v>#N/A</v>
      </c>
      <c r="K236" s="33" t="e">
        <f t="shared" si="28"/>
        <v>#N/A</v>
      </c>
      <c r="L236" s="33" t="e">
        <f t="shared" si="29"/>
        <v>#N/A</v>
      </c>
      <c r="M236" s="33" t="e">
        <f t="shared" si="30"/>
        <v>#N/A</v>
      </c>
      <c r="N236" s="33" t="e">
        <f t="shared" si="31"/>
        <v>#N/A</v>
      </c>
      <c r="O236" s="33"/>
    </row>
    <row r="237" spans="1:15" ht="17.25" customHeight="1" x14ac:dyDescent="0.25">
      <c r="A237" s="4">
        <v>41510</v>
      </c>
      <c r="B237" s="29" t="str">
        <f t="shared" si="32"/>
        <v>2013236</v>
      </c>
      <c r="C237" s="10">
        <v>2013236</v>
      </c>
      <c r="D237" s="30">
        <v>236</v>
      </c>
      <c r="E237" s="30">
        <v>236</v>
      </c>
      <c r="F237" s="30" t="str">
        <f t="shared" si="33"/>
        <v>DATA_236_2013</v>
      </c>
      <c r="G237" s="11">
        <v>0</v>
      </c>
      <c r="H237" s="23">
        <v>1.4999999999999999E-2</v>
      </c>
      <c r="I237" s="19">
        <f t="shared" si="34"/>
        <v>0</v>
      </c>
      <c r="J237" s="33" t="e">
        <f t="shared" si="27"/>
        <v>#N/A</v>
      </c>
      <c r="K237" s="33" t="e">
        <f t="shared" si="28"/>
        <v>#N/A</v>
      </c>
      <c r="L237" s="33" t="e">
        <f t="shared" si="29"/>
        <v>#N/A</v>
      </c>
      <c r="M237" s="33" t="e">
        <f t="shared" si="30"/>
        <v>#N/A</v>
      </c>
      <c r="N237" s="33" t="e">
        <f t="shared" si="31"/>
        <v>#N/A</v>
      </c>
      <c r="O237" s="33"/>
    </row>
    <row r="238" spans="1:15" ht="17.25" customHeight="1" x14ac:dyDescent="0.25">
      <c r="A238" s="4">
        <v>41511</v>
      </c>
      <c r="B238" s="29" t="str">
        <f t="shared" si="32"/>
        <v>2013237</v>
      </c>
      <c r="C238" s="10">
        <v>2013237</v>
      </c>
      <c r="D238" s="10">
        <v>237</v>
      </c>
      <c r="E238" s="10">
        <v>237</v>
      </c>
      <c r="F238" s="30" t="str">
        <f t="shared" si="33"/>
        <v>DATA_237_2013</v>
      </c>
      <c r="G238" s="11">
        <v>0.02</v>
      </c>
      <c r="H238" s="23">
        <v>0</v>
      </c>
      <c r="I238" s="19">
        <f t="shared" si="34"/>
        <v>0</v>
      </c>
      <c r="J238" s="33" t="e">
        <f t="shared" si="27"/>
        <v>#N/A</v>
      </c>
      <c r="K238" s="33" t="e">
        <f t="shared" si="28"/>
        <v>#N/A</v>
      </c>
      <c r="L238" s="33" t="e">
        <f t="shared" si="29"/>
        <v>#N/A</v>
      </c>
      <c r="M238" s="33" t="e">
        <f t="shared" si="30"/>
        <v>#N/A</v>
      </c>
      <c r="N238" s="33" t="e">
        <f t="shared" si="31"/>
        <v>#N/A</v>
      </c>
      <c r="O238" s="33"/>
    </row>
    <row r="239" spans="1:15" ht="17.25" customHeight="1" x14ac:dyDescent="0.25">
      <c r="A239" s="4">
        <v>41512</v>
      </c>
      <c r="B239" s="29" t="str">
        <f t="shared" si="32"/>
        <v>2013238</v>
      </c>
      <c r="C239" s="10">
        <v>2013238</v>
      </c>
      <c r="D239" s="30">
        <v>238</v>
      </c>
      <c r="E239" s="30">
        <v>238</v>
      </c>
      <c r="F239" s="30" t="str">
        <f t="shared" si="33"/>
        <v>DATA_238_2013</v>
      </c>
      <c r="G239" s="3">
        <v>0.107</v>
      </c>
      <c r="H239" s="18">
        <v>1.9E-2</v>
      </c>
      <c r="I239" s="19">
        <f t="shared" si="34"/>
        <v>0.17565120000000001</v>
      </c>
      <c r="J239" s="33" t="e">
        <f t="shared" si="27"/>
        <v>#N/A</v>
      </c>
      <c r="K239" s="33" t="e">
        <f t="shared" si="28"/>
        <v>#N/A</v>
      </c>
      <c r="L239" s="33" t="e">
        <f t="shared" si="29"/>
        <v>#N/A</v>
      </c>
      <c r="M239" s="33" t="e">
        <f t="shared" si="30"/>
        <v>#N/A</v>
      </c>
      <c r="N239" s="33" t="e">
        <f t="shared" si="31"/>
        <v>#N/A</v>
      </c>
      <c r="O239" s="33"/>
    </row>
    <row r="240" spans="1:15" ht="17.25" customHeight="1" x14ac:dyDescent="0.25">
      <c r="A240" s="4">
        <v>41513</v>
      </c>
      <c r="B240" s="29" t="str">
        <f t="shared" si="32"/>
        <v>2013239</v>
      </c>
      <c r="C240" s="10">
        <v>2013239</v>
      </c>
      <c r="D240" s="10">
        <v>239</v>
      </c>
      <c r="E240" s="10">
        <v>239</v>
      </c>
      <c r="F240" s="30" t="str">
        <f t="shared" si="33"/>
        <v>DATA_239_2013</v>
      </c>
      <c r="G240" s="3">
        <v>0.19800000000000001</v>
      </c>
      <c r="H240" s="18">
        <v>0.01</v>
      </c>
      <c r="I240" s="19">
        <f t="shared" si="34"/>
        <v>0.171072</v>
      </c>
      <c r="J240" s="33" t="e">
        <f t="shared" si="27"/>
        <v>#N/A</v>
      </c>
      <c r="K240" s="33" t="e">
        <f t="shared" si="28"/>
        <v>#N/A</v>
      </c>
      <c r="L240" s="33" t="e">
        <f t="shared" si="29"/>
        <v>#N/A</v>
      </c>
      <c r="M240" s="33" t="e">
        <f t="shared" si="30"/>
        <v>#N/A</v>
      </c>
      <c r="N240" s="33" t="e">
        <f t="shared" si="31"/>
        <v>#N/A</v>
      </c>
      <c r="O240" s="33"/>
    </row>
    <row r="241" spans="1:15" ht="17.25" customHeight="1" x14ac:dyDescent="0.25">
      <c r="A241" s="4">
        <v>41514</v>
      </c>
      <c r="B241" s="29" t="str">
        <f t="shared" si="32"/>
        <v>2013240</v>
      </c>
      <c r="C241" s="10">
        <v>2013240</v>
      </c>
      <c r="D241" s="30">
        <v>240</v>
      </c>
      <c r="E241" s="30">
        <v>240</v>
      </c>
      <c r="F241" s="30" t="str">
        <f t="shared" si="33"/>
        <v>DATA_240_2013</v>
      </c>
      <c r="G241" s="3">
        <v>0.28999999999999998</v>
      </c>
      <c r="H241" s="18">
        <v>1.4E-2</v>
      </c>
      <c r="I241" s="19">
        <f t="shared" si="34"/>
        <v>0.35078399999999993</v>
      </c>
      <c r="J241" s="33" t="e">
        <f t="shared" si="27"/>
        <v>#N/A</v>
      </c>
      <c r="K241" s="33" t="e">
        <f t="shared" si="28"/>
        <v>#N/A</v>
      </c>
      <c r="L241" s="33" t="e">
        <f t="shared" si="29"/>
        <v>#N/A</v>
      </c>
      <c r="M241" s="33" t="e">
        <f t="shared" si="30"/>
        <v>#N/A</v>
      </c>
      <c r="N241" s="33" t="e">
        <f t="shared" si="31"/>
        <v>#N/A</v>
      </c>
      <c r="O241" s="33"/>
    </row>
    <row r="242" spans="1:15" ht="17.25" customHeight="1" x14ac:dyDescent="0.25">
      <c r="A242" s="4">
        <v>41515</v>
      </c>
      <c r="B242" s="29" t="str">
        <f t="shared" si="32"/>
        <v>2013241</v>
      </c>
      <c r="C242" s="10">
        <v>2013241</v>
      </c>
      <c r="D242" s="10">
        <v>241</v>
      </c>
      <c r="E242" s="10">
        <v>241</v>
      </c>
      <c r="F242" s="30" t="str">
        <f t="shared" si="33"/>
        <v>DATA_241_2013</v>
      </c>
      <c r="G242" s="3">
        <v>0.38200000000000001</v>
      </c>
      <c r="H242" s="18">
        <v>1.2999999999999999E-2</v>
      </c>
      <c r="I242" s="19">
        <f t="shared" si="34"/>
        <v>0.42906240000000001</v>
      </c>
      <c r="J242" s="33" t="e">
        <f t="shared" si="27"/>
        <v>#N/A</v>
      </c>
      <c r="K242" s="33" t="e">
        <f t="shared" si="28"/>
        <v>#N/A</v>
      </c>
      <c r="L242" s="33" t="e">
        <f t="shared" si="29"/>
        <v>#N/A</v>
      </c>
      <c r="M242" s="33" t="e">
        <f t="shared" si="30"/>
        <v>#N/A</v>
      </c>
      <c r="N242" s="33" t="e">
        <f t="shared" si="31"/>
        <v>#N/A</v>
      </c>
      <c r="O242" s="33"/>
    </row>
    <row r="243" spans="1:15" ht="17.25" customHeight="1" x14ac:dyDescent="0.25">
      <c r="A243" s="4">
        <v>41516</v>
      </c>
      <c r="B243" s="29" t="str">
        <f t="shared" si="32"/>
        <v>2013242</v>
      </c>
      <c r="C243" s="10">
        <v>2013242</v>
      </c>
      <c r="D243" s="30">
        <v>242</v>
      </c>
      <c r="E243" s="30">
        <v>242</v>
      </c>
      <c r="F243" s="30" t="str">
        <f t="shared" si="33"/>
        <v>DATA_242_2013</v>
      </c>
      <c r="G243" s="3">
        <v>0.47399999999999998</v>
      </c>
      <c r="H243" s="18">
        <v>1.2999999999999999E-2</v>
      </c>
      <c r="I243" s="19">
        <f t="shared" si="34"/>
        <v>0.53239679999999989</v>
      </c>
      <c r="J243" s="33" t="e">
        <f t="shared" si="27"/>
        <v>#N/A</v>
      </c>
      <c r="K243" s="33" t="e">
        <f t="shared" si="28"/>
        <v>#N/A</v>
      </c>
      <c r="L243" s="33" t="e">
        <f t="shared" si="29"/>
        <v>#N/A</v>
      </c>
      <c r="M243" s="33" t="e">
        <f t="shared" si="30"/>
        <v>#N/A</v>
      </c>
      <c r="N243" s="33" t="e">
        <f t="shared" si="31"/>
        <v>#N/A</v>
      </c>
      <c r="O243" s="33"/>
    </row>
    <row r="244" spans="1:15" ht="17.25" customHeight="1" x14ac:dyDescent="0.25">
      <c r="A244" s="4">
        <v>41517</v>
      </c>
      <c r="B244" s="29" t="str">
        <f t="shared" si="32"/>
        <v>2013243</v>
      </c>
      <c r="C244" s="10">
        <v>2013243</v>
      </c>
      <c r="D244" s="10">
        <v>243</v>
      </c>
      <c r="E244" s="10">
        <v>243</v>
      </c>
      <c r="F244" s="30" t="str">
        <f t="shared" si="33"/>
        <v>DATA_243_2013</v>
      </c>
      <c r="G244" s="3">
        <v>0.52900000000000003</v>
      </c>
      <c r="H244" s="18">
        <v>1.2999999999999999E-2</v>
      </c>
      <c r="I244" s="19">
        <f t="shared" si="34"/>
        <v>0.59417279999999995</v>
      </c>
      <c r="J244" s="33" t="e">
        <f t="shared" si="27"/>
        <v>#N/A</v>
      </c>
      <c r="K244" s="33" t="e">
        <f t="shared" si="28"/>
        <v>#N/A</v>
      </c>
      <c r="L244" s="33" t="e">
        <f t="shared" si="29"/>
        <v>#N/A</v>
      </c>
      <c r="M244" s="33" t="e">
        <f t="shared" si="30"/>
        <v>#N/A</v>
      </c>
      <c r="N244" s="33" t="e">
        <f t="shared" si="31"/>
        <v>#N/A</v>
      </c>
      <c r="O244" s="33"/>
    </row>
    <row r="245" spans="1:15" ht="17.25" customHeight="1" x14ac:dyDescent="0.25">
      <c r="A245" s="4">
        <v>41518</v>
      </c>
      <c r="B245" s="29" t="str">
        <f t="shared" si="32"/>
        <v>2013244</v>
      </c>
      <c r="C245" s="10">
        <v>2013244</v>
      </c>
      <c r="D245" s="30">
        <v>244</v>
      </c>
      <c r="E245" s="30">
        <v>244</v>
      </c>
      <c r="F245" s="30" t="str">
        <f t="shared" si="33"/>
        <v>DATA_244_2013</v>
      </c>
      <c r="G245" s="3">
        <v>0.46600000000000003</v>
      </c>
      <c r="H245" s="18">
        <v>1.7000000000000001E-2</v>
      </c>
      <c r="I245" s="19">
        <f t="shared" si="34"/>
        <v>0.68446080000000009</v>
      </c>
      <c r="J245" s="33" t="e">
        <f t="shared" si="27"/>
        <v>#N/A</v>
      </c>
      <c r="K245" s="33" t="e">
        <f t="shared" si="28"/>
        <v>#N/A</v>
      </c>
      <c r="L245" s="33" t="e">
        <f t="shared" si="29"/>
        <v>#N/A</v>
      </c>
      <c r="M245" s="33" t="e">
        <f t="shared" si="30"/>
        <v>#N/A</v>
      </c>
      <c r="N245" s="33" t="e">
        <f t="shared" si="31"/>
        <v>#N/A</v>
      </c>
      <c r="O245" s="33"/>
    </row>
    <row r="246" spans="1:15" ht="17.25" customHeight="1" x14ac:dyDescent="0.25">
      <c r="A246" s="4">
        <v>41519</v>
      </c>
      <c r="B246" s="29" t="str">
        <f t="shared" si="32"/>
        <v>2013245</v>
      </c>
      <c r="C246" s="10">
        <v>2013245</v>
      </c>
      <c r="D246" s="10">
        <v>245</v>
      </c>
      <c r="E246" s="10">
        <v>245</v>
      </c>
      <c r="F246" s="30" t="str">
        <f t="shared" si="33"/>
        <v>DATA_245_2013</v>
      </c>
      <c r="G246" s="3">
        <v>0.39400000000000002</v>
      </c>
      <c r="H246" s="18">
        <v>2.3E-2</v>
      </c>
      <c r="I246" s="19">
        <f t="shared" si="34"/>
        <v>0.78295680000000001</v>
      </c>
      <c r="J246" s="33" t="e">
        <f t="shared" si="27"/>
        <v>#N/A</v>
      </c>
      <c r="K246" s="33" t="e">
        <f t="shared" si="28"/>
        <v>#N/A</v>
      </c>
      <c r="L246" s="33" t="e">
        <f t="shared" si="29"/>
        <v>#N/A</v>
      </c>
      <c r="M246" s="33" t="e">
        <f t="shared" si="30"/>
        <v>#N/A</v>
      </c>
      <c r="N246" s="33" t="e">
        <f t="shared" si="31"/>
        <v>#N/A</v>
      </c>
      <c r="O246" s="33"/>
    </row>
    <row r="247" spans="1:15" ht="17.25" customHeight="1" x14ac:dyDescent="0.25">
      <c r="A247" s="4">
        <v>41520</v>
      </c>
      <c r="B247" s="29" t="str">
        <f t="shared" si="32"/>
        <v>2013246</v>
      </c>
      <c r="C247" s="10">
        <v>2013246</v>
      </c>
      <c r="D247" s="30">
        <v>246</v>
      </c>
      <c r="E247" s="30">
        <v>246</v>
      </c>
      <c r="F247" s="30" t="str">
        <f t="shared" si="33"/>
        <v>DATA_246_2013</v>
      </c>
      <c r="G247" s="3">
        <v>0.32200000000000001</v>
      </c>
      <c r="H247" s="18">
        <v>2.5000000000000001E-2</v>
      </c>
      <c r="I247" s="19">
        <f t="shared" si="34"/>
        <v>0.69552000000000003</v>
      </c>
      <c r="J247" s="33" t="e">
        <f t="shared" si="27"/>
        <v>#N/A</v>
      </c>
      <c r="K247" s="33" t="e">
        <f t="shared" si="28"/>
        <v>#N/A</v>
      </c>
      <c r="L247" s="33" t="e">
        <f t="shared" si="29"/>
        <v>#N/A</v>
      </c>
      <c r="M247" s="33" t="e">
        <f t="shared" si="30"/>
        <v>#N/A</v>
      </c>
      <c r="N247" s="33" t="e">
        <f t="shared" si="31"/>
        <v>#N/A</v>
      </c>
      <c r="O247" s="33"/>
    </row>
    <row r="248" spans="1:15" ht="17.25" customHeight="1" x14ac:dyDescent="0.25">
      <c r="A248" s="4">
        <v>41521</v>
      </c>
      <c r="B248" s="29" t="str">
        <f t="shared" si="32"/>
        <v>2013247</v>
      </c>
      <c r="C248" s="10">
        <v>2013247</v>
      </c>
      <c r="D248" s="10">
        <v>247</v>
      </c>
      <c r="E248" s="10">
        <v>247</v>
      </c>
      <c r="F248" s="30" t="str">
        <f t="shared" si="33"/>
        <v>DATA_247_2013</v>
      </c>
      <c r="G248" s="3">
        <v>0.25</v>
      </c>
      <c r="H248" s="18">
        <v>3.2000000000000001E-2</v>
      </c>
      <c r="I248" s="19">
        <f t="shared" si="34"/>
        <v>0.69119999999999993</v>
      </c>
      <c r="J248" s="33" t="e">
        <f t="shared" si="27"/>
        <v>#N/A</v>
      </c>
      <c r="K248" s="33" t="e">
        <f t="shared" si="28"/>
        <v>#N/A</v>
      </c>
      <c r="L248" s="33" t="e">
        <f t="shared" si="29"/>
        <v>#N/A</v>
      </c>
      <c r="M248" s="33" t="e">
        <f t="shared" si="30"/>
        <v>#N/A</v>
      </c>
      <c r="N248" s="33" t="e">
        <f t="shared" si="31"/>
        <v>#N/A</v>
      </c>
      <c r="O248" s="33"/>
    </row>
    <row r="249" spans="1:15" ht="17.25" customHeight="1" x14ac:dyDescent="0.25">
      <c r="A249" s="4">
        <v>41522</v>
      </c>
      <c r="B249" s="29" t="str">
        <f t="shared" si="32"/>
        <v>2013248</v>
      </c>
      <c r="C249" s="10">
        <v>2013248</v>
      </c>
      <c r="D249" s="30">
        <v>248</v>
      </c>
      <c r="E249" s="30">
        <v>248</v>
      </c>
      <c r="F249" s="30" t="str">
        <f t="shared" si="33"/>
        <v>DATA_248_2013</v>
      </c>
      <c r="G249" s="3">
        <v>0.21</v>
      </c>
      <c r="H249" s="18">
        <v>3.3000000000000002E-2</v>
      </c>
      <c r="I249" s="19">
        <f t="shared" si="34"/>
        <v>0.59875200000000017</v>
      </c>
      <c r="J249" s="33" t="e">
        <f t="shared" si="27"/>
        <v>#N/A</v>
      </c>
      <c r="K249" s="33" t="e">
        <f t="shared" si="28"/>
        <v>#N/A</v>
      </c>
      <c r="L249" s="33" t="e">
        <f t="shared" si="29"/>
        <v>#N/A</v>
      </c>
      <c r="M249" s="33" t="e">
        <f t="shared" si="30"/>
        <v>#N/A</v>
      </c>
      <c r="N249" s="33" t="e">
        <f t="shared" si="31"/>
        <v>#N/A</v>
      </c>
      <c r="O249" s="33"/>
    </row>
    <row r="250" spans="1:15" ht="17.25" customHeight="1" x14ac:dyDescent="0.25">
      <c r="A250" s="4">
        <v>41523</v>
      </c>
      <c r="B250" s="29" t="str">
        <f t="shared" si="32"/>
        <v>2013249</v>
      </c>
      <c r="C250" s="10">
        <v>2013249</v>
      </c>
      <c r="D250" s="10">
        <v>249</v>
      </c>
      <c r="E250" s="10">
        <v>249</v>
      </c>
      <c r="F250" s="30" t="str">
        <f t="shared" si="33"/>
        <v>DATA_249_2013</v>
      </c>
      <c r="G250" s="3">
        <v>0.27400000000000002</v>
      </c>
      <c r="H250" s="18">
        <v>2.9000000000000001E-2</v>
      </c>
      <c r="I250" s="19">
        <f t="shared" si="34"/>
        <v>0.6865344000000001</v>
      </c>
      <c r="J250" s="33" t="e">
        <f t="shared" si="27"/>
        <v>#N/A</v>
      </c>
      <c r="K250" s="33" t="e">
        <f t="shared" si="28"/>
        <v>#N/A</v>
      </c>
      <c r="L250" s="33" t="e">
        <f t="shared" si="29"/>
        <v>#N/A</v>
      </c>
      <c r="M250" s="33" t="e">
        <f t="shared" si="30"/>
        <v>#N/A</v>
      </c>
      <c r="N250" s="33" t="e">
        <f t="shared" si="31"/>
        <v>#N/A</v>
      </c>
      <c r="O250" s="33"/>
    </row>
    <row r="251" spans="1:15" ht="17.25" customHeight="1" x14ac:dyDescent="0.25">
      <c r="A251" s="4">
        <v>41524</v>
      </c>
      <c r="B251" s="29" t="str">
        <f t="shared" si="32"/>
        <v>2013250</v>
      </c>
      <c r="C251" s="10">
        <v>2013250</v>
      </c>
      <c r="D251" s="30">
        <v>250</v>
      </c>
      <c r="E251" s="30">
        <v>250</v>
      </c>
      <c r="F251" s="30" t="str">
        <f t="shared" si="33"/>
        <v>DATA_250_2013</v>
      </c>
      <c r="G251" s="3">
        <v>0.34599999999999997</v>
      </c>
      <c r="H251" s="18">
        <v>2.9000000000000001E-2</v>
      </c>
      <c r="I251" s="19">
        <f t="shared" si="34"/>
        <v>0.86693759999999986</v>
      </c>
      <c r="J251" s="33" t="e">
        <f t="shared" si="27"/>
        <v>#N/A</v>
      </c>
      <c r="K251" s="33" t="e">
        <f t="shared" si="28"/>
        <v>#N/A</v>
      </c>
      <c r="L251" s="33" t="e">
        <f t="shared" si="29"/>
        <v>#N/A</v>
      </c>
      <c r="M251" s="33" t="e">
        <f t="shared" si="30"/>
        <v>#N/A</v>
      </c>
      <c r="N251" s="33" t="e">
        <f t="shared" si="31"/>
        <v>#N/A</v>
      </c>
      <c r="O251" s="33"/>
    </row>
    <row r="252" spans="1:15" ht="17.25" customHeight="1" x14ac:dyDescent="0.25">
      <c r="A252" s="4">
        <v>41525</v>
      </c>
      <c r="B252" s="29" t="str">
        <f t="shared" si="32"/>
        <v>2013251</v>
      </c>
      <c r="C252" s="10">
        <v>2013251</v>
      </c>
      <c r="D252" s="10">
        <v>251</v>
      </c>
      <c r="E252" s="10">
        <v>251</v>
      </c>
      <c r="F252" s="30" t="str">
        <f t="shared" si="33"/>
        <v>DATA_251_2013</v>
      </c>
      <c r="G252" s="3">
        <v>0.41799999999999998</v>
      </c>
      <c r="H252" s="18">
        <v>2.4E-2</v>
      </c>
      <c r="I252" s="19">
        <f t="shared" si="34"/>
        <v>0.86676479999999989</v>
      </c>
      <c r="J252" s="33" t="e">
        <f t="shared" si="27"/>
        <v>#N/A</v>
      </c>
      <c r="K252" s="33" t="e">
        <f t="shared" si="28"/>
        <v>#N/A</v>
      </c>
      <c r="L252" s="33" t="e">
        <f t="shared" si="29"/>
        <v>#N/A</v>
      </c>
      <c r="M252" s="33" t="e">
        <f t="shared" si="30"/>
        <v>#N/A</v>
      </c>
      <c r="N252" s="33" t="e">
        <f t="shared" si="31"/>
        <v>#N/A</v>
      </c>
      <c r="O252" s="33"/>
    </row>
    <row r="253" spans="1:15" ht="17.25" customHeight="1" x14ac:dyDescent="0.25">
      <c r="A253" s="4">
        <v>41526</v>
      </c>
      <c r="B253" s="29" t="str">
        <f t="shared" si="32"/>
        <v>2013252</v>
      </c>
      <c r="C253" s="10">
        <v>2013252</v>
      </c>
      <c r="D253" s="30">
        <v>252</v>
      </c>
      <c r="E253" s="30">
        <v>252</v>
      </c>
      <c r="F253" s="30" t="str">
        <f t="shared" si="33"/>
        <v>DATA_252_2013</v>
      </c>
      <c r="G253" s="3">
        <v>0.49</v>
      </c>
      <c r="H253" s="18">
        <v>2.1999999999999999E-2</v>
      </c>
      <c r="I253" s="19">
        <f t="shared" si="34"/>
        <v>0.931392</v>
      </c>
      <c r="J253" s="33" t="e">
        <f t="shared" si="27"/>
        <v>#N/A</v>
      </c>
      <c r="K253" s="33" t="e">
        <f t="shared" si="28"/>
        <v>#N/A</v>
      </c>
      <c r="L253" s="33" t="e">
        <f t="shared" si="29"/>
        <v>#N/A</v>
      </c>
      <c r="M253" s="33" t="e">
        <f t="shared" si="30"/>
        <v>#N/A</v>
      </c>
      <c r="N253" s="33" t="e">
        <f t="shared" si="31"/>
        <v>#N/A</v>
      </c>
      <c r="O253" s="33"/>
    </row>
    <row r="254" spans="1:15" ht="17.25" customHeight="1" x14ac:dyDescent="0.25">
      <c r="A254" s="4">
        <v>41527</v>
      </c>
      <c r="B254" s="29" t="str">
        <f t="shared" si="32"/>
        <v>2013253</v>
      </c>
      <c r="C254" s="10">
        <v>2013253</v>
      </c>
      <c r="D254" s="10">
        <v>253</v>
      </c>
      <c r="E254" s="10">
        <v>253</v>
      </c>
      <c r="F254" s="30" t="str">
        <f t="shared" si="33"/>
        <v>DATA_253_2013</v>
      </c>
      <c r="G254" s="3">
        <v>0.53400000000000003</v>
      </c>
      <c r="H254" s="20">
        <v>2.1000000000000001E-2</v>
      </c>
      <c r="I254" s="19">
        <f t="shared" si="34"/>
        <v>0.96888960000000024</v>
      </c>
      <c r="J254" s="33" t="e">
        <f t="shared" si="27"/>
        <v>#N/A</v>
      </c>
      <c r="K254" s="33" t="e">
        <f t="shared" si="28"/>
        <v>#N/A</v>
      </c>
      <c r="L254" s="33" t="e">
        <f t="shared" si="29"/>
        <v>#N/A</v>
      </c>
      <c r="M254" s="33" t="e">
        <f t="shared" si="30"/>
        <v>#N/A</v>
      </c>
      <c r="N254" s="33" t="e">
        <f t="shared" si="31"/>
        <v>#N/A</v>
      </c>
      <c r="O254" s="33"/>
    </row>
    <row r="255" spans="1:15" ht="17.25" customHeight="1" x14ac:dyDescent="0.25">
      <c r="A255" s="4">
        <v>41528</v>
      </c>
      <c r="B255" s="29" t="str">
        <f t="shared" si="32"/>
        <v>2013254</v>
      </c>
      <c r="C255" s="10">
        <v>2013254</v>
      </c>
      <c r="D255" s="30">
        <v>254</v>
      </c>
      <c r="E255" s="30">
        <v>254</v>
      </c>
      <c r="F255" s="30" t="str">
        <f t="shared" si="33"/>
        <v>DATA_254_2013</v>
      </c>
      <c r="G255" s="3">
        <v>0.48899999999999999</v>
      </c>
      <c r="H255" s="18">
        <v>2.1999999999999999E-2</v>
      </c>
      <c r="I255" s="19">
        <f t="shared" si="34"/>
        <v>0.92949119999999985</v>
      </c>
      <c r="J255" s="33" t="e">
        <f t="shared" si="27"/>
        <v>#N/A</v>
      </c>
      <c r="K255" s="33" t="e">
        <f t="shared" si="28"/>
        <v>#N/A</v>
      </c>
      <c r="L255" s="33" t="e">
        <f t="shared" si="29"/>
        <v>#N/A</v>
      </c>
      <c r="M255" s="33" t="e">
        <f t="shared" si="30"/>
        <v>#N/A</v>
      </c>
      <c r="N255" s="33" t="e">
        <f t="shared" si="31"/>
        <v>#N/A</v>
      </c>
      <c r="O255" s="33"/>
    </row>
    <row r="256" spans="1:15" ht="17.25" customHeight="1" x14ac:dyDescent="0.25">
      <c r="A256" s="4">
        <v>41529</v>
      </c>
      <c r="B256" s="29" t="str">
        <f t="shared" si="32"/>
        <v>2013255</v>
      </c>
      <c r="C256" s="10">
        <v>2013255</v>
      </c>
      <c r="D256" s="10">
        <v>255</v>
      </c>
      <c r="E256" s="10">
        <v>255</v>
      </c>
      <c r="F256" s="30" t="str">
        <f t="shared" si="33"/>
        <v>DATA_255_2013</v>
      </c>
      <c r="G256" s="3">
        <v>0.437</v>
      </c>
      <c r="H256" s="18">
        <v>2.5000000000000001E-2</v>
      </c>
      <c r="I256" s="19">
        <f t="shared" si="34"/>
        <v>0.94391999999999998</v>
      </c>
      <c r="J256" s="33" t="e">
        <f t="shared" si="27"/>
        <v>#N/A</v>
      </c>
      <c r="K256" s="33" t="e">
        <f t="shared" si="28"/>
        <v>#N/A</v>
      </c>
      <c r="L256" s="33" t="e">
        <f t="shared" si="29"/>
        <v>#N/A</v>
      </c>
      <c r="M256" s="33" t="e">
        <f t="shared" si="30"/>
        <v>#N/A</v>
      </c>
      <c r="N256" s="33" t="e">
        <f t="shared" si="31"/>
        <v>#N/A</v>
      </c>
      <c r="O256" s="33"/>
    </row>
    <row r="257" spans="1:15" ht="17.25" customHeight="1" x14ac:dyDescent="0.25">
      <c r="A257" s="4">
        <v>41530</v>
      </c>
      <c r="B257" s="29" t="str">
        <f t="shared" si="32"/>
        <v>2013256</v>
      </c>
      <c r="C257" s="10">
        <v>2013256</v>
      </c>
      <c r="D257" s="30">
        <v>256</v>
      </c>
      <c r="E257" s="30">
        <v>256</v>
      </c>
      <c r="F257" s="30" t="str">
        <f t="shared" si="33"/>
        <v>DATA_256_2013</v>
      </c>
      <c r="G257" s="3">
        <v>0.38500000000000001</v>
      </c>
      <c r="H257" s="18">
        <v>2.5999999999999999E-2</v>
      </c>
      <c r="I257" s="19">
        <f t="shared" si="34"/>
        <v>0.86486400000000008</v>
      </c>
      <c r="J257" s="33" t="e">
        <f t="shared" si="27"/>
        <v>#N/A</v>
      </c>
      <c r="K257" s="33" t="e">
        <f t="shared" si="28"/>
        <v>#N/A</v>
      </c>
      <c r="L257" s="33" t="e">
        <f t="shared" si="29"/>
        <v>#N/A</v>
      </c>
      <c r="M257" s="33" t="e">
        <f t="shared" si="30"/>
        <v>#N/A</v>
      </c>
      <c r="N257" s="33" t="e">
        <f t="shared" si="31"/>
        <v>#N/A</v>
      </c>
      <c r="O257" s="33"/>
    </row>
    <row r="258" spans="1:15" ht="17.25" customHeight="1" x14ac:dyDescent="0.25">
      <c r="A258" s="4">
        <v>41531</v>
      </c>
      <c r="B258" s="29" t="str">
        <f t="shared" si="32"/>
        <v>2013257</v>
      </c>
      <c r="C258" s="10">
        <v>2013257</v>
      </c>
      <c r="D258" s="10">
        <v>257</v>
      </c>
      <c r="E258" s="10">
        <v>257</v>
      </c>
      <c r="F258" s="30" t="str">
        <f t="shared" si="33"/>
        <v>DATA_257_2013</v>
      </c>
      <c r="G258" s="3">
        <v>0.33300000000000002</v>
      </c>
      <c r="H258" s="18">
        <v>0.03</v>
      </c>
      <c r="I258" s="19">
        <f t="shared" si="34"/>
        <v>0.86313600000000013</v>
      </c>
      <c r="J258" s="33" t="e">
        <f t="shared" si="27"/>
        <v>#N/A</v>
      </c>
      <c r="K258" s="33" t="e">
        <f t="shared" si="28"/>
        <v>#N/A</v>
      </c>
      <c r="L258" s="33" t="e">
        <f t="shared" si="29"/>
        <v>#N/A</v>
      </c>
      <c r="M258" s="33" t="e">
        <f t="shared" si="30"/>
        <v>#N/A</v>
      </c>
      <c r="N258" s="33" t="e">
        <f t="shared" si="31"/>
        <v>#N/A</v>
      </c>
      <c r="O258" s="33"/>
    </row>
    <row r="259" spans="1:15" ht="17.25" customHeight="1" x14ac:dyDescent="0.25">
      <c r="A259" s="4">
        <v>41532</v>
      </c>
      <c r="B259" s="29" t="str">
        <f t="shared" si="32"/>
        <v>2013258</v>
      </c>
      <c r="C259" s="10">
        <v>2013258</v>
      </c>
      <c r="D259" s="30">
        <v>258</v>
      </c>
      <c r="E259" s="30">
        <v>258</v>
      </c>
      <c r="F259" s="30" t="str">
        <f t="shared" si="33"/>
        <v>DATA_258_2013</v>
      </c>
      <c r="G259" s="3">
        <v>0.28000000000000003</v>
      </c>
      <c r="H259" s="18">
        <v>3.2000000000000001E-2</v>
      </c>
      <c r="I259" s="19">
        <f t="shared" si="34"/>
        <v>0.77414400000000005</v>
      </c>
      <c r="J259" s="33" t="e">
        <f t="shared" ref="J259:J322" si="35">VLOOKUP($A259,$P$3:$U$98,5,FALSE)*$G259*24*60*60/1000</f>
        <v>#N/A</v>
      </c>
      <c r="K259" s="33" t="e">
        <f t="shared" ref="K259:K322" si="36">VLOOKUP($A259,$P$3:$U$98,4,FALSE)*$G259*24*60*60/1000</f>
        <v>#N/A</v>
      </c>
      <c r="L259" s="33" t="e">
        <f t="shared" ref="L259:L322" si="37">VLOOKUP($A259,$P$3:$U$98,6,FALSE)*$G259*24*60*60/1000</f>
        <v>#N/A</v>
      </c>
      <c r="M259" s="33" t="e">
        <f t="shared" ref="M259:M322" si="38">VLOOKUP($A259,$P$3:$U$98,2,FALSE)*$G259*24*60*60/1000</f>
        <v>#N/A</v>
      </c>
      <c r="N259" s="33" t="e">
        <f t="shared" ref="N259:N322" si="39">VLOOKUP($A259,$P$3:$U$98,3,FALSE)*$G259*24*60*60/1000</f>
        <v>#N/A</v>
      </c>
      <c r="O259" s="33"/>
    </row>
    <row r="260" spans="1:15" ht="17.25" customHeight="1" x14ac:dyDescent="0.25">
      <c r="A260" s="4">
        <v>41533</v>
      </c>
      <c r="B260" s="29" t="str">
        <f t="shared" si="32"/>
        <v>2013259</v>
      </c>
      <c r="C260" s="10">
        <v>2013259</v>
      </c>
      <c r="D260" s="10">
        <v>259</v>
      </c>
      <c r="E260" s="10">
        <v>259</v>
      </c>
      <c r="F260" s="30" t="str">
        <f t="shared" si="33"/>
        <v>DATA_259_2013</v>
      </c>
      <c r="G260" s="3">
        <v>0.222</v>
      </c>
      <c r="H260" s="18">
        <v>2.7E-2</v>
      </c>
      <c r="I260" s="19">
        <f t="shared" si="34"/>
        <v>0.51788160000000005</v>
      </c>
      <c r="J260" s="33" t="e">
        <f t="shared" si="35"/>
        <v>#N/A</v>
      </c>
      <c r="K260" s="33" t="e">
        <f t="shared" si="36"/>
        <v>#N/A</v>
      </c>
      <c r="L260" s="33" t="e">
        <f t="shared" si="37"/>
        <v>#N/A</v>
      </c>
      <c r="M260" s="33" t="e">
        <f t="shared" si="38"/>
        <v>#N/A</v>
      </c>
      <c r="N260" s="33" t="e">
        <f t="shared" si="39"/>
        <v>#N/A</v>
      </c>
      <c r="O260" s="33"/>
    </row>
    <row r="261" spans="1:15" ht="17.25" customHeight="1" x14ac:dyDescent="0.25">
      <c r="A261" s="4">
        <v>41534</v>
      </c>
      <c r="B261" s="29" t="str">
        <f t="shared" si="32"/>
        <v>2013260</v>
      </c>
      <c r="C261" s="10">
        <v>2013260</v>
      </c>
      <c r="D261" s="30">
        <v>260</v>
      </c>
      <c r="E261" s="30">
        <v>260</v>
      </c>
      <c r="F261" s="30" t="str">
        <f t="shared" si="33"/>
        <v>DATA_260_2013</v>
      </c>
      <c r="G261" s="3">
        <v>0.16400000000000001</v>
      </c>
      <c r="H261" s="18">
        <v>2.4E-2</v>
      </c>
      <c r="I261" s="19">
        <f t="shared" si="34"/>
        <v>0.34007039999999999</v>
      </c>
      <c r="J261" s="33" t="e">
        <f t="shared" si="35"/>
        <v>#N/A</v>
      </c>
      <c r="K261" s="33" t="e">
        <f t="shared" si="36"/>
        <v>#N/A</v>
      </c>
      <c r="L261" s="33" t="e">
        <f t="shared" si="37"/>
        <v>#N/A</v>
      </c>
      <c r="M261" s="33" t="e">
        <f t="shared" si="38"/>
        <v>#N/A</v>
      </c>
      <c r="N261" s="33" t="e">
        <f t="shared" si="39"/>
        <v>#N/A</v>
      </c>
      <c r="O261" s="33"/>
    </row>
    <row r="262" spans="1:15" ht="17.25" customHeight="1" x14ac:dyDescent="0.25">
      <c r="A262" s="4">
        <v>41535</v>
      </c>
      <c r="B262" s="29" t="str">
        <f t="shared" si="32"/>
        <v>2013261</v>
      </c>
      <c r="C262" s="10">
        <v>2013261</v>
      </c>
      <c r="D262" s="10">
        <v>261</v>
      </c>
      <c r="E262" s="10">
        <v>261</v>
      </c>
      <c r="F262" s="30" t="str">
        <f t="shared" si="33"/>
        <v>DATA_261_2013</v>
      </c>
      <c r="G262" s="3">
        <v>0.106</v>
      </c>
      <c r="H262" s="18">
        <v>1.9E-2</v>
      </c>
      <c r="I262" s="19">
        <f t="shared" si="34"/>
        <v>0.17400959999999999</v>
      </c>
      <c r="J262" s="33" t="e">
        <f t="shared" si="35"/>
        <v>#N/A</v>
      </c>
      <c r="K262" s="33" t="e">
        <f t="shared" si="36"/>
        <v>#N/A</v>
      </c>
      <c r="L262" s="33" t="e">
        <f t="shared" si="37"/>
        <v>#N/A</v>
      </c>
      <c r="M262" s="33" t="e">
        <f t="shared" si="38"/>
        <v>#N/A</v>
      </c>
      <c r="N262" s="33" t="e">
        <f t="shared" si="39"/>
        <v>#N/A</v>
      </c>
      <c r="O262" s="33"/>
    </row>
    <row r="263" spans="1:15" ht="17.25" customHeight="1" x14ac:dyDescent="0.25">
      <c r="A263" s="4">
        <v>41536</v>
      </c>
      <c r="B263" s="29" t="str">
        <f t="shared" si="32"/>
        <v>2013262</v>
      </c>
      <c r="C263" s="10">
        <v>2013262</v>
      </c>
      <c r="D263" s="30">
        <v>262</v>
      </c>
      <c r="E263" s="30">
        <v>262</v>
      </c>
      <c r="F263" s="30" t="str">
        <f t="shared" si="33"/>
        <v>DATA_262_2013</v>
      </c>
      <c r="G263" s="3">
        <v>4.8000000000000001E-2</v>
      </c>
      <c r="H263" s="18">
        <v>0</v>
      </c>
      <c r="I263" s="19">
        <f t="shared" si="34"/>
        <v>0</v>
      </c>
      <c r="J263" s="33" t="e">
        <f t="shared" si="35"/>
        <v>#N/A</v>
      </c>
      <c r="K263" s="33" t="e">
        <f t="shared" si="36"/>
        <v>#N/A</v>
      </c>
      <c r="L263" s="33" t="e">
        <f t="shared" si="37"/>
        <v>#N/A</v>
      </c>
      <c r="M263" s="33" t="e">
        <f t="shared" si="38"/>
        <v>#N/A</v>
      </c>
      <c r="N263" s="33" t="e">
        <f t="shared" si="39"/>
        <v>#N/A</v>
      </c>
      <c r="O263" s="33"/>
    </row>
    <row r="264" spans="1:15" ht="17.25" customHeight="1" x14ac:dyDescent="0.25">
      <c r="A264" s="4">
        <v>41537</v>
      </c>
      <c r="B264" s="29" t="str">
        <f t="shared" si="32"/>
        <v>2013263</v>
      </c>
      <c r="C264" s="10">
        <v>2013263</v>
      </c>
      <c r="D264" s="10">
        <v>263</v>
      </c>
      <c r="E264" s="10">
        <v>263</v>
      </c>
      <c r="F264" s="30" t="str">
        <f t="shared" si="33"/>
        <v>DATA_263_2013</v>
      </c>
      <c r="G264" s="3">
        <v>3.0000000000000001E-3</v>
      </c>
      <c r="H264" s="23">
        <v>0</v>
      </c>
      <c r="I264" s="19">
        <f t="shared" si="34"/>
        <v>0</v>
      </c>
      <c r="J264" s="33" t="e">
        <f t="shared" si="35"/>
        <v>#N/A</v>
      </c>
      <c r="K264" s="33" t="e">
        <f t="shared" si="36"/>
        <v>#N/A</v>
      </c>
      <c r="L264" s="33" t="e">
        <f t="shared" si="37"/>
        <v>#N/A</v>
      </c>
      <c r="M264" s="33" t="e">
        <f t="shared" si="38"/>
        <v>#N/A</v>
      </c>
      <c r="N264" s="33" t="e">
        <f t="shared" si="39"/>
        <v>#N/A</v>
      </c>
      <c r="O264" s="33"/>
    </row>
    <row r="265" spans="1:15" ht="17.25" customHeight="1" x14ac:dyDescent="0.25">
      <c r="A265" s="4">
        <v>41538</v>
      </c>
      <c r="B265" s="29" t="str">
        <f t="shared" si="32"/>
        <v>2013264</v>
      </c>
      <c r="C265" s="10">
        <v>2013264</v>
      </c>
      <c r="D265" s="30">
        <v>264</v>
      </c>
      <c r="E265" s="30">
        <v>264</v>
      </c>
      <c r="F265" s="30" t="str">
        <f t="shared" si="33"/>
        <v>DATA_264_2013</v>
      </c>
      <c r="G265" s="3">
        <v>0</v>
      </c>
      <c r="H265" s="23">
        <v>0.01</v>
      </c>
      <c r="I265" s="19">
        <f t="shared" si="34"/>
        <v>0</v>
      </c>
      <c r="J265" s="33" t="e">
        <f t="shared" si="35"/>
        <v>#N/A</v>
      </c>
      <c r="K265" s="33" t="e">
        <f t="shared" si="36"/>
        <v>#N/A</v>
      </c>
      <c r="L265" s="33" t="e">
        <f t="shared" si="37"/>
        <v>#N/A</v>
      </c>
      <c r="M265" s="33" t="e">
        <f t="shared" si="38"/>
        <v>#N/A</v>
      </c>
      <c r="N265" s="33" t="e">
        <f t="shared" si="39"/>
        <v>#N/A</v>
      </c>
      <c r="O265" s="33"/>
    </row>
    <row r="266" spans="1:15" ht="17.25" customHeight="1" x14ac:dyDescent="0.25">
      <c r="A266" s="4">
        <v>41539</v>
      </c>
      <c r="B266" s="29" t="str">
        <f t="shared" si="32"/>
        <v>2013265</v>
      </c>
      <c r="C266" s="10">
        <v>2013265</v>
      </c>
      <c r="D266" s="10">
        <v>265</v>
      </c>
      <c r="E266" s="10">
        <v>265</v>
      </c>
      <c r="F266" s="30" t="str">
        <f t="shared" si="33"/>
        <v>DATA_265_2013</v>
      </c>
      <c r="G266" s="3">
        <v>0</v>
      </c>
      <c r="H266" s="23">
        <v>1.0999999999999999E-2</v>
      </c>
      <c r="I266" s="19">
        <f t="shared" si="34"/>
        <v>0</v>
      </c>
      <c r="J266" s="33" t="e">
        <f t="shared" si="35"/>
        <v>#N/A</v>
      </c>
      <c r="K266" s="33" t="e">
        <f t="shared" si="36"/>
        <v>#N/A</v>
      </c>
      <c r="L266" s="33" t="e">
        <f t="shared" si="37"/>
        <v>#N/A</v>
      </c>
      <c r="M266" s="33" t="e">
        <f t="shared" si="38"/>
        <v>#N/A</v>
      </c>
      <c r="N266" s="33" t="e">
        <f t="shared" si="39"/>
        <v>#N/A</v>
      </c>
      <c r="O266" s="33"/>
    </row>
    <row r="267" spans="1:15" ht="17.25" customHeight="1" x14ac:dyDescent="0.25">
      <c r="A267" s="4">
        <v>41540</v>
      </c>
      <c r="B267" s="29" t="str">
        <f t="shared" si="32"/>
        <v>2013266</v>
      </c>
      <c r="C267" s="10">
        <v>2013266</v>
      </c>
      <c r="D267" s="30">
        <v>266</v>
      </c>
      <c r="E267" s="30">
        <v>266</v>
      </c>
      <c r="F267" s="30" t="str">
        <f t="shared" si="33"/>
        <v>DATA_266_2013</v>
      </c>
      <c r="G267" s="3">
        <v>0</v>
      </c>
      <c r="H267" s="23">
        <v>1.2E-2</v>
      </c>
      <c r="I267" s="19">
        <f t="shared" si="34"/>
        <v>0</v>
      </c>
      <c r="J267" s="33" t="e">
        <f t="shared" si="35"/>
        <v>#N/A</v>
      </c>
      <c r="K267" s="33" t="e">
        <f t="shared" si="36"/>
        <v>#N/A</v>
      </c>
      <c r="L267" s="33" t="e">
        <f t="shared" si="37"/>
        <v>#N/A</v>
      </c>
      <c r="M267" s="33" t="e">
        <f t="shared" si="38"/>
        <v>#N/A</v>
      </c>
      <c r="N267" s="33" t="e">
        <f t="shared" si="39"/>
        <v>#N/A</v>
      </c>
      <c r="O267" s="33"/>
    </row>
    <row r="268" spans="1:15" ht="17.25" customHeight="1" x14ac:dyDescent="0.25">
      <c r="A268" s="4">
        <v>41541</v>
      </c>
      <c r="B268" s="29" t="str">
        <f t="shared" si="32"/>
        <v>2013267</v>
      </c>
      <c r="C268" s="10">
        <v>2013267</v>
      </c>
      <c r="D268" s="10">
        <v>267</v>
      </c>
      <c r="E268" s="10">
        <v>267</v>
      </c>
      <c r="F268" s="30" t="str">
        <f t="shared" si="33"/>
        <v>DATA_267_2013</v>
      </c>
      <c r="G268" s="3">
        <v>0</v>
      </c>
      <c r="H268" s="23">
        <v>1.4E-2</v>
      </c>
      <c r="I268" s="19">
        <f t="shared" si="34"/>
        <v>0</v>
      </c>
      <c r="J268" s="33" t="e">
        <f t="shared" si="35"/>
        <v>#N/A</v>
      </c>
      <c r="K268" s="33" t="e">
        <f t="shared" si="36"/>
        <v>#N/A</v>
      </c>
      <c r="L268" s="33" t="e">
        <f t="shared" si="37"/>
        <v>#N/A</v>
      </c>
      <c r="M268" s="33" t="e">
        <f t="shared" si="38"/>
        <v>#N/A</v>
      </c>
      <c r="N268" s="33" t="e">
        <f t="shared" si="39"/>
        <v>#N/A</v>
      </c>
      <c r="O268" s="33"/>
    </row>
    <row r="269" spans="1:15" ht="17.25" customHeight="1" x14ac:dyDescent="0.25">
      <c r="A269" s="4">
        <v>41542</v>
      </c>
      <c r="B269" s="29" t="str">
        <f t="shared" si="32"/>
        <v>2013268</v>
      </c>
      <c r="C269" s="10">
        <v>2013268</v>
      </c>
      <c r="D269" s="30">
        <v>268</v>
      </c>
      <c r="E269" s="30">
        <v>268</v>
      </c>
      <c r="F269" s="30" t="str">
        <f t="shared" si="33"/>
        <v>DATA_268_2013</v>
      </c>
      <c r="G269" s="3">
        <v>0</v>
      </c>
      <c r="H269" s="23">
        <v>1.4999999999999999E-2</v>
      </c>
      <c r="I269" s="19">
        <f t="shared" si="34"/>
        <v>0</v>
      </c>
      <c r="J269" s="33" t="e">
        <f t="shared" si="35"/>
        <v>#N/A</v>
      </c>
      <c r="K269" s="33" t="e">
        <f t="shared" si="36"/>
        <v>#N/A</v>
      </c>
      <c r="L269" s="33" t="e">
        <f t="shared" si="37"/>
        <v>#N/A</v>
      </c>
      <c r="M269" s="33" t="e">
        <f t="shared" si="38"/>
        <v>#N/A</v>
      </c>
      <c r="N269" s="33" t="e">
        <f t="shared" si="39"/>
        <v>#N/A</v>
      </c>
      <c r="O269" s="33"/>
    </row>
    <row r="270" spans="1:15" ht="17.25" customHeight="1" x14ac:dyDescent="0.25">
      <c r="A270" s="4">
        <v>41543</v>
      </c>
      <c r="B270" s="29" t="str">
        <f t="shared" si="32"/>
        <v>2013269</v>
      </c>
      <c r="C270" s="10">
        <v>2013269</v>
      </c>
      <c r="D270" s="10">
        <v>269</v>
      </c>
      <c r="E270" s="10">
        <v>269</v>
      </c>
      <c r="F270" s="30" t="str">
        <f t="shared" si="33"/>
        <v>DATA_269_2013</v>
      </c>
      <c r="G270" s="3">
        <v>0</v>
      </c>
      <c r="H270" s="23">
        <v>1.4E-2</v>
      </c>
      <c r="I270" s="19">
        <f t="shared" si="34"/>
        <v>0</v>
      </c>
      <c r="J270" s="33" t="e">
        <f t="shared" si="35"/>
        <v>#N/A</v>
      </c>
      <c r="K270" s="33" t="e">
        <f t="shared" si="36"/>
        <v>#N/A</v>
      </c>
      <c r="L270" s="33" t="e">
        <f t="shared" si="37"/>
        <v>#N/A</v>
      </c>
      <c r="M270" s="33" t="e">
        <f t="shared" si="38"/>
        <v>#N/A</v>
      </c>
      <c r="N270" s="33" t="e">
        <f t="shared" si="39"/>
        <v>#N/A</v>
      </c>
      <c r="O270" s="33"/>
    </row>
    <row r="271" spans="1:15" ht="17.25" customHeight="1" x14ac:dyDescent="0.25">
      <c r="A271" s="4">
        <v>41544</v>
      </c>
      <c r="B271" s="29" t="str">
        <f t="shared" si="32"/>
        <v>2013270</v>
      </c>
      <c r="C271" s="10">
        <v>2013270</v>
      </c>
      <c r="D271" s="30">
        <v>270</v>
      </c>
      <c r="E271" s="30">
        <v>270</v>
      </c>
      <c r="F271" s="30" t="str">
        <f t="shared" si="33"/>
        <v>DATA_270_2013</v>
      </c>
      <c r="G271" s="3">
        <v>0</v>
      </c>
      <c r="H271" s="23">
        <v>1.4E-2</v>
      </c>
      <c r="I271" s="19">
        <f t="shared" si="34"/>
        <v>0</v>
      </c>
      <c r="J271" s="33" t="e">
        <f t="shared" si="35"/>
        <v>#N/A</v>
      </c>
      <c r="K271" s="33" t="e">
        <f t="shared" si="36"/>
        <v>#N/A</v>
      </c>
      <c r="L271" s="33" t="e">
        <f t="shared" si="37"/>
        <v>#N/A</v>
      </c>
      <c r="M271" s="33" t="e">
        <f t="shared" si="38"/>
        <v>#N/A</v>
      </c>
      <c r="N271" s="33" t="e">
        <f t="shared" si="39"/>
        <v>#N/A</v>
      </c>
      <c r="O271" s="33"/>
    </row>
    <row r="272" spans="1:15" ht="17.25" customHeight="1" x14ac:dyDescent="0.25">
      <c r="A272" s="4">
        <v>41545</v>
      </c>
      <c r="B272" s="29" t="str">
        <f t="shared" si="32"/>
        <v>2013271</v>
      </c>
      <c r="C272" s="10">
        <v>2013271</v>
      </c>
      <c r="D272" s="10">
        <v>271</v>
      </c>
      <c r="E272" s="10">
        <v>271</v>
      </c>
      <c r="F272" s="30" t="str">
        <f t="shared" si="33"/>
        <v>DATA_271_2013</v>
      </c>
      <c r="G272" s="3">
        <v>0</v>
      </c>
      <c r="H272" s="23">
        <v>1.4E-2</v>
      </c>
      <c r="I272" s="19">
        <f t="shared" si="34"/>
        <v>0</v>
      </c>
      <c r="J272" s="33" t="e">
        <f t="shared" si="35"/>
        <v>#N/A</v>
      </c>
      <c r="K272" s="33" t="e">
        <f t="shared" si="36"/>
        <v>#N/A</v>
      </c>
      <c r="L272" s="33" t="e">
        <f t="shared" si="37"/>
        <v>#N/A</v>
      </c>
      <c r="M272" s="33" t="e">
        <f t="shared" si="38"/>
        <v>#N/A</v>
      </c>
      <c r="N272" s="33" t="e">
        <f t="shared" si="39"/>
        <v>#N/A</v>
      </c>
      <c r="O272" s="33"/>
    </row>
    <row r="273" spans="1:15" ht="17.25" customHeight="1" x14ac:dyDescent="0.25">
      <c r="A273" s="4">
        <v>41546</v>
      </c>
      <c r="B273" s="29" t="str">
        <f t="shared" si="32"/>
        <v>2013272</v>
      </c>
      <c r="C273" s="10">
        <v>2013272</v>
      </c>
      <c r="D273" s="30">
        <v>272</v>
      </c>
      <c r="E273" s="30">
        <v>272</v>
      </c>
      <c r="F273" s="30" t="str">
        <f t="shared" si="33"/>
        <v>DATA_272_2013</v>
      </c>
      <c r="G273" s="3">
        <v>0</v>
      </c>
      <c r="H273" s="23">
        <v>1.2999999999999999E-2</v>
      </c>
      <c r="I273" s="19">
        <f t="shared" si="34"/>
        <v>0</v>
      </c>
      <c r="J273" s="33" t="e">
        <f t="shared" si="35"/>
        <v>#N/A</v>
      </c>
      <c r="K273" s="33" t="e">
        <f t="shared" si="36"/>
        <v>#N/A</v>
      </c>
      <c r="L273" s="33" t="e">
        <f t="shared" si="37"/>
        <v>#N/A</v>
      </c>
      <c r="M273" s="33" t="e">
        <f t="shared" si="38"/>
        <v>#N/A</v>
      </c>
      <c r="N273" s="33" t="e">
        <f t="shared" si="39"/>
        <v>#N/A</v>
      </c>
      <c r="O273" s="33"/>
    </row>
    <row r="274" spans="1:15" ht="17.25" customHeight="1" x14ac:dyDescent="0.25">
      <c r="A274" s="4">
        <v>41547</v>
      </c>
      <c r="B274" s="29" t="str">
        <f t="shared" si="32"/>
        <v>2013273</v>
      </c>
      <c r="C274" s="10">
        <v>2013273</v>
      </c>
      <c r="D274" s="10">
        <v>273</v>
      </c>
      <c r="E274" s="10">
        <v>273</v>
      </c>
      <c r="F274" s="30" t="str">
        <f t="shared" si="33"/>
        <v>DATA_273_2013</v>
      </c>
      <c r="G274" s="3">
        <v>0</v>
      </c>
      <c r="H274" s="23">
        <v>1.2999999999999999E-2</v>
      </c>
      <c r="I274" s="19">
        <f t="shared" si="34"/>
        <v>0</v>
      </c>
      <c r="J274" s="33" t="e">
        <f t="shared" si="35"/>
        <v>#N/A</v>
      </c>
      <c r="K274" s="33" t="e">
        <f t="shared" si="36"/>
        <v>#N/A</v>
      </c>
      <c r="L274" s="33" t="e">
        <f t="shared" si="37"/>
        <v>#N/A</v>
      </c>
      <c r="M274" s="33" t="e">
        <f t="shared" si="38"/>
        <v>#N/A</v>
      </c>
      <c r="N274" s="33" t="e">
        <f t="shared" si="39"/>
        <v>#N/A</v>
      </c>
      <c r="O274" s="33"/>
    </row>
    <row r="275" spans="1:15" ht="17.25" customHeight="1" x14ac:dyDescent="0.25">
      <c r="A275" s="4">
        <v>41548</v>
      </c>
      <c r="B275" s="29" t="str">
        <f t="shared" si="32"/>
        <v>2013274</v>
      </c>
      <c r="C275" s="10">
        <v>2013274</v>
      </c>
      <c r="D275" s="30">
        <v>274</v>
      </c>
      <c r="E275" s="30">
        <v>274</v>
      </c>
      <c r="F275" s="30" t="str">
        <f t="shared" si="33"/>
        <v>DATA_274_2013</v>
      </c>
      <c r="G275" s="3">
        <v>0</v>
      </c>
      <c r="H275" s="23">
        <v>1.2999999999999999E-2</v>
      </c>
      <c r="I275" s="19">
        <f t="shared" si="34"/>
        <v>0</v>
      </c>
      <c r="J275" s="33" t="e">
        <f t="shared" si="35"/>
        <v>#N/A</v>
      </c>
      <c r="K275" s="33" t="e">
        <f t="shared" si="36"/>
        <v>#N/A</v>
      </c>
      <c r="L275" s="33" t="e">
        <f t="shared" si="37"/>
        <v>#N/A</v>
      </c>
      <c r="M275" s="33" t="e">
        <f t="shared" si="38"/>
        <v>#N/A</v>
      </c>
      <c r="N275" s="33" t="e">
        <f t="shared" si="39"/>
        <v>#N/A</v>
      </c>
      <c r="O275" s="33"/>
    </row>
    <row r="276" spans="1:15" ht="17.25" customHeight="1" x14ac:dyDescent="0.25">
      <c r="A276" s="4">
        <v>41549</v>
      </c>
      <c r="B276" s="29" t="str">
        <f t="shared" si="32"/>
        <v>2013275</v>
      </c>
      <c r="C276" s="10">
        <v>2013275</v>
      </c>
      <c r="D276" s="10">
        <v>275</v>
      </c>
      <c r="E276" s="10">
        <v>275</v>
      </c>
      <c r="F276" s="30" t="str">
        <f t="shared" si="33"/>
        <v>DATA_275_2013</v>
      </c>
      <c r="G276" s="3">
        <v>0</v>
      </c>
      <c r="H276" s="23">
        <v>1.2999999999999999E-2</v>
      </c>
      <c r="I276" s="19">
        <f t="shared" si="34"/>
        <v>0</v>
      </c>
      <c r="J276" s="33" t="e">
        <f t="shared" si="35"/>
        <v>#N/A</v>
      </c>
      <c r="K276" s="33" t="e">
        <f t="shared" si="36"/>
        <v>#N/A</v>
      </c>
      <c r="L276" s="33" t="e">
        <f t="shared" si="37"/>
        <v>#N/A</v>
      </c>
      <c r="M276" s="33" t="e">
        <f t="shared" si="38"/>
        <v>#N/A</v>
      </c>
      <c r="N276" s="33" t="e">
        <f t="shared" si="39"/>
        <v>#N/A</v>
      </c>
      <c r="O276" s="33"/>
    </row>
    <row r="277" spans="1:15" ht="17.25" customHeight="1" x14ac:dyDescent="0.25">
      <c r="A277" s="4">
        <v>41550</v>
      </c>
      <c r="B277" s="29" t="str">
        <f t="shared" si="32"/>
        <v>2013276</v>
      </c>
      <c r="C277" s="10">
        <v>2013276</v>
      </c>
      <c r="D277" s="30">
        <v>276</v>
      </c>
      <c r="E277" s="30">
        <v>276</v>
      </c>
      <c r="F277" s="30" t="str">
        <f t="shared" si="33"/>
        <v>DATA_276_2013</v>
      </c>
      <c r="G277" s="3">
        <v>0</v>
      </c>
      <c r="H277" s="23">
        <v>1.2999999999999999E-2</v>
      </c>
      <c r="I277" s="19">
        <f t="shared" si="34"/>
        <v>0</v>
      </c>
      <c r="J277" s="33" t="e">
        <f t="shared" si="35"/>
        <v>#N/A</v>
      </c>
      <c r="K277" s="33" t="e">
        <f t="shared" si="36"/>
        <v>#N/A</v>
      </c>
      <c r="L277" s="33" t="e">
        <f t="shared" si="37"/>
        <v>#N/A</v>
      </c>
      <c r="M277" s="33" t="e">
        <f t="shared" si="38"/>
        <v>#N/A</v>
      </c>
      <c r="N277" s="33" t="e">
        <f t="shared" si="39"/>
        <v>#N/A</v>
      </c>
      <c r="O277" s="33"/>
    </row>
    <row r="278" spans="1:15" ht="17.25" customHeight="1" x14ac:dyDescent="0.25">
      <c r="A278" s="4">
        <v>41551</v>
      </c>
      <c r="B278" s="29" t="str">
        <f t="shared" si="32"/>
        <v>2013277</v>
      </c>
      <c r="C278" s="10">
        <v>2013277</v>
      </c>
      <c r="D278" s="10">
        <v>277</v>
      </c>
      <c r="E278" s="10">
        <v>277</v>
      </c>
      <c r="F278" s="30" t="str">
        <f t="shared" si="33"/>
        <v>DATA_277_2013</v>
      </c>
      <c r="G278" s="3">
        <v>0</v>
      </c>
      <c r="H278" s="23">
        <v>1.4E-2</v>
      </c>
      <c r="I278" s="19">
        <f t="shared" si="34"/>
        <v>0</v>
      </c>
      <c r="J278" s="33" t="e">
        <f t="shared" si="35"/>
        <v>#N/A</v>
      </c>
      <c r="K278" s="33" t="e">
        <f t="shared" si="36"/>
        <v>#N/A</v>
      </c>
      <c r="L278" s="33" t="e">
        <f t="shared" si="37"/>
        <v>#N/A</v>
      </c>
      <c r="M278" s="33" t="e">
        <f t="shared" si="38"/>
        <v>#N/A</v>
      </c>
      <c r="N278" s="33" t="e">
        <f t="shared" si="39"/>
        <v>#N/A</v>
      </c>
      <c r="O278" s="33"/>
    </row>
    <row r="279" spans="1:15" ht="17.25" customHeight="1" x14ac:dyDescent="0.25">
      <c r="A279" s="4">
        <v>41552</v>
      </c>
      <c r="B279" s="29" t="str">
        <f t="shared" si="32"/>
        <v>2013278</v>
      </c>
      <c r="C279" s="10">
        <v>2013278</v>
      </c>
      <c r="D279" s="30">
        <v>278</v>
      </c>
      <c r="E279" s="30">
        <v>278</v>
      </c>
      <c r="F279" s="30" t="str">
        <f t="shared" si="33"/>
        <v>DATA_278_2013</v>
      </c>
      <c r="G279" s="3">
        <v>5.0999999999999997E-2</v>
      </c>
      <c r="H279" s="18">
        <v>0.02</v>
      </c>
      <c r="I279" s="19">
        <f t="shared" si="34"/>
        <v>8.8127999999999984E-2</v>
      </c>
      <c r="J279" s="33" t="e">
        <f t="shared" si="35"/>
        <v>#N/A</v>
      </c>
      <c r="K279" s="33" t="e">
        <f t="shared" si="36"/>
        <v>#N/A</v>
      </c>
      <c r="L279" s="33" t="e">
        <f t="shared" si="37"/>
        <v>#N/A</v>
      </c>
      <c r="M279" s="33" t="e">
        <f t="shared" si="38"/>
        <v>#N/A</v>
      </c>
      <c r="N279" s="33" t="e">
        <f t="shared" si="39"/>
        <v>#N/A</v>
      </c>
      <c r="O279" s="33"/>
    </row>
    <row r="280" spans="1:15" ht="17.25" customHeight="1" x14ac:dyDescent="0.25">
      <c r="A280" s="4">
        <v>41553</v>
      </c>
      <c r="B280" s="29" t="str">
        <f t="shared" si="32"/>
        <v>2013279</v>
      </c>
      <c r="C280" s="10">
        <v>2013279</v>
      </c>
      <c r="D280" s="10">
        <v>279</v>
      </c>
      <c r="E280" s="10">
        <v>279</v>
      </c>
      <c r="F280" s="30" t="str">
        <f t="shared" si="33"/>
        <v>DATA_279_2013</v>
      </c>
      <c r="G280" s="3">
        <v>0.26600000000000001</v>
      </c>
      <c r="H280" s="18">
        <v>2.3E-2</v>
      </c>
      <c r="I280" s="19">
        <f t="shared" si="34"/>
        <v>0.52859520000000004</v>
      </c>
      <c r="J280" s="33" t="e">
        <f t="shared" si="35"/>
        <v>#N/A</v>
      </c>
      <c r="K280" s="33" t="e">
        <f t="shared" si="36"/>
        <v>#N/A</v>
      </c>
      <c r="L280" s="33" t="e">
        <f t="shared" si="37"/>
        <v>#N/A</v>
      </c>
      <c r="M280" s="33" t="e">
        <f t="shared" si="38"/>
        <v>#N/A</v>
      </c>
      <c r="N280" s="33" t="e">
        <f t="shared" si="39"/>
        <v>#N/A</v>
      </c>
      <c r="O280" s="33"/>
    </row>
    <row r="281" spans="1:15" ht="17.25" customHeight="1" x14ac:dyDescent="0.25">
      <c r="A281" s="4">
        <v>41554</v>
      </c>
      <c r="B281" s="29" t="str">
        <f t="shared" si="32"/>
        <v>2013280</v>
      </c>
      <c r="C281" s="10">
        <v>2013280</v>
      </c>
      <c r="D281" s="30">
        <v>280</v>
      </c>
      <c r="E281" s="30">
        <v>280</v>
      </c>
      <c r="F281" s="30" t="str">
        <f t="shared" si="33"/>
        <v>DATA_280_2013</v>
      </c>
      <c r="G281" s="3">
        <v>0.49399999999999999</v>
      </c>
      <c r="H281" s="18">
        <v>2.4E-2</v>
      </c>
      <c r="I281" s="19">
        <f t="shared" si="34"/>
        <v>1.0243584000000001</v>
      </c>
      <c r="J281" s="33" t="e">
        <f t="shared" si="35"/>
        <v>#N/A</v>
      </c>
      <c r="K281" s="33" t="e">
        <f t="shared" si="36"/>
        <v>#N/A</v>
      </c>
      <c r="L281" s="33" t="e">
        <f t="shared" si="37"/>
        <v>#N/A</v>
      </c>
      <c r="M281" s="33" t="e">
        <f t="shared" si="38"/>
        <v>#N/A</v>
      </c>
      <c r="N281" s="33" t="e">
        <f t="shared" si="39"/>
        <v>#N/A</v>
      </c>
      <c r="O281" s="33"/>
    </row>
    <row r="282" spans="1:15" ht="17.25" customHeight="1" x14ac:dyDescent="0.25">
      <c r="A282" s="4">
        <v>41555</v>
      </c>
      <c r="B282" s="29" t="str">
        <f t="shared" si="32"/>
        <v>2013281</v>
      </c>
      <c r="C282" s="10">
        <v>2013281</v>
      </c>
      <c r="D282" s="10">
        <v>281</v>
      </c>
      <c r="E282" s="10">
        <v>281</v>
      </c>
      <c r="F282" s="30" t="str">
        <f t="shared" si="33"/>
        <v>DATA_281_2013</v>
      </c>
      <c r="G282" s="3">
        <v>0.72199999999999998</v>
      </c>
      <c r="H282" s="18">
        <v>2.8000000000000001E-2</v>
      </c>
      <c r="I282" s="19">
        <f t="shared" si="34"/>
        <v>1.7466624000000002</v>
      </c>
      <c r="J282" s="33" t="e">
        <f t="shared" si="35"/>
        <v>#N/A</v>
      </c>
      <c r="K282" s="33" t="e">
        <f t="shared" si="36"/>
        <v>#N/A</v>
      </c>
      <c r="L282" s="33" t="e">
        <f t="shared" si="37"/>
        <v>#N/A</v>
      </c>
      <c r="M282" s="33" t="e">
        <f t="shared" si="38"/>
        <v>#N/A</v>
      </c>
      <c r="N282" s="33" t="e">
        <f t="shared" si="39"/>
        <v>#N/A</v>
      </c>
      <c r="O282" s="33"/>
    </row>
    <row r="283" spans="1:15" ht="17.25" customHeight="1" x14ac:dyDescent="0.25">
      <c r="A283" s="4">
        <v>41556</v>
      </c>
      <c r="B283" s="29" t="str">
        <f t="shared" si="32"/>
        <v>2013282</v>
      </c>
      <c r="C283" s="10">
        <v>2013282</v>
      </c>
      <c r="D283" s="30">
        <v>282</v>
      </c>
      <c r="E283" s="30">
        <v>282</v>
      </c>
      <c r="F283" s="30" t="str">
        <f t="shared" si="33"/>
        <v>DATA_282_2013</v>
      </c>
      <c r="G283" s="3">
        <v>0.94799999999999995</v>
      </c>
      <c r="H283" s="18">
        <v>3.2000000000000001E-2</v>
      </c>
      <c r="I283" s="19">
        <f t="shared" si="34"/>
        <v>2.6210303999999995</v>
      </c>
      <c r="J283" s="33" t="e">
        <f t="shared" si="35"/>
        <v>#N/A</v>
      </c>
      <c r="K283" s="33" t="e">
        <f t="shared" si="36"/>
        <v>#N/A</v>
      </c>
      <c r="L283" s="33" t="e">
        <f t="shared" si="37"/>
        <v>#N/A</v>
      </c>
      <c r="M283" s="33" t="e">
        <f t="shared" si="38"/>
        <v>#N/A</v>
      </c>
      <c r="N283" s="33" t="e">
        <f t="shared" si="39"/>
        <v>#N/A</v>
      </c>
      <c r="O283" s="33"/>
    </row>
    <row r="284" spans="1:15" ht="17.25" customHeight="1" x14ac:dyDescent="0.25">
      <c r="A284" s="4">
        <v>41557</v>
      </c>
      <c r="B284" s="29" t="str">
        <f t="shared" si="32"/>
        <v>2013283</v>
      </c>
      <c r="C284" s="10">
        <v>2013283</v>
      </c>
      <c r="D284" s="10">
        <v>283</v>
      </c>
      <c r="E284" s="10">
        <v>283</v>
      </c>
      <c r="F284" s="30" t="str">
        <f t="shared" si="33"/>
        <v>DATA_283_2013</v>
      </c>
      <c r="G284" s="3">
        <v>1.1200000000000001</v>
      </c>
      <c r="H284" s="20">
        <v>3.3000000000000002E-2</v>
      </c>
      <c r="I284" s="19">
        <f t="shared" si="34"/>
        <v>3.1933440000000006</v>
      </c>
      <c r="J284" s="33" t="e">
        <f t="shared" si="35"/>
        <v>#N/A</v>
      </c>
      <c r="K284" s="33" t="e">
        <f t="shared" si="36"/>
        <v>#N/A</v>
      </c>
      <c r="L284" s="33" t="e">
        <f t="shared" si="37"/>
        <v>#N/A</v>
      </c>
      <c r="M284" s="33" t="e">
        <f t="shared" si="38"/>
        <v>#N/A</v>
      </c>
      <c r="N284" s="33" t="e">
        <f t="shared" si="39"/>
        <v>#N/A</v>
      </c>
      <c r="O284" s="33"/>
    </row>
    <row r="285" spans="1:15" ht="17.25" customHeight="1" x14ac:dyDescent="0.25">
      <c r="A285" s="4">
        <v>41558</v>
      </c>
      <c r="B285" s="29" t="str">
        <f t="shared" si="32"/>
        <v>2013284</v>
      </c>
      <c r="C285" s="10">
        <v>2013284</v>
      </c>
      <c r="D285" s="30">
        <v>284</v>
      </c>
      <c r="E285" s="30">
        <v>284</v>
      </c>
      <c r="F285" s="30" t="str">
        <f t="shared" si="33"/>
        <v>DATA_284_2013</v>
      </c>
      <c r="G285" s="3">
        <v>1.1200000000000001</v>
      </c>
      <c r="H285" s="18">
        <v>2.7E-2</v>
      </c>
      <c r="I285" s="19">
        <f t="shared" si="34"/>
        <v>2.6127360000000004</v>
      </c>
      <c r="J285" s="33" t="e">
        <f t="shared" si="35"/>
        <v>#N/A</v>
      </c>
      <c r="K285" s="33" t="e">
        <f t="shared" si="36"/>
        <v>#N/A</v>
      </c>
      <c r="L285" s="33" t="e">
        <f t="shared" si="37"/>
        <v>#N/A</v>
      </c>
      <c r="M285" s="33" t="e">
        <f t="shared" si="38"/>
        <v>#N/A</v>
      </c>
      <c r="N285" s="33" t="e">
        <f t="shared" si="39"/>
        <v>#N/A</v>
      </c>
      <c r="O285" s="33"/>
    </row>
    <row r="286" spans="1:15" ht="17.25" customHeight="1" x14ac:dyDescent="0.25">
      <c r="A286" s="4">
        <v>41559</v>
      </c>
      <c r="B286" s="29" t="str">
        <f t="shared" si="32"/>
        <v>2013285</v>
      </c>
      <c r="C286" s="10">
        <v>2013285</v>
      </c>
      <c r="D286" s="10">
        <v>285</v>
      </c>
      <c r="E286" s="10">
        <v>285</v>
      </c>
      <c r="F286" s="30" t="str">
        <f t="shared" si="33"/>
        <v>DATA_285_2013</v>
      </c>
      <c r="G286" s="3">
        <v>1.1000000000000001</v>
      </c>
      <c r="H286" s="18">
        <v>0.02</v>
      </c>
      <c r="I286" s="19">
        <f t="shared" si="34"/>
        <v>1.9008</v>
      </c>
      <c r="J286" s="33" t="e">
        <f t="shared" si="35"/>
        <v>#N/A</v>
      </c>
      <c r="K286" s="33" t="e">
        <f t="shared" si="36"/>
        <v>#N/A</v>
      </c>
      <c r="L286" s="33" t="e">
        <f t="shared" si="37"/>
        <v>#N/A</v>
      </c>
      <c r="M286" s="33" t="e">
        <f t="shared" si="38"/>
        <v>#N/A</v>
      </c>
      <c r="N286" s="33" t="e">
        <f t="shared" si="39"/>
        <v>#N/A</v>
      </c>
      <c r="O286" s="33"/>
    </row>
    <row r="287" spans="1:15" ht="17.25" customHeight="1" x14ac:dyDescent="0.25">
      <c r="A287" s="4">
        <v>41560</v>
      </c>
      <c r="B287" s="29" t="str">
        <f t="shared" si="32"/>
        <v>2013286</v>
      </c>
      <c r="C287" s="10">
        <v>2013286</v>
      </c>
      <c r="D287" s="30">
        <v>286</v>
      </c>
      <c r="E287" s="30">
        <v>286</v>
      </c>
      <c r="F287" s="30" t="str">
        <f t="shared" si="33"/>
        <v>DATA_286_2013</v>
      </c>
      <c r="G287" s="3">
        <v>1.08</v>
      </c>
      <c r="H287" s="18">
        <v>1.2999999999999999E-2</v>
      </c>
      <c r="I287" s="19">
        <f t="shared" si="34"/>
        <v>1.2130560000000001</v>
      </c>
      <c r="J287" s="33" t="e">
        <f t="shared" si="35"/>
        <v>#N/A</v>
      </c>
      <c r="K287" s="33" t="e">
        <f t="shared" si="36"/>
        <v>#N/A</v>
      </c>
      <c r="L287" s="33" t="e">
        <f t="shared" si="37"/>
        <v>#N/A</v>
      </c>
      <c r="M287" s="33" t="e">
        <f t="shared" si="38"/>
        <v>#N/A</v>
      </c>
      <c r="N287" s="33" t="e">
        <f t="shared" si="39"/>
        <v>#N/A</v>
      </c>
      <c r="O287" s="33"/>
    </row>
    <row r="288" spans="1:15" ht="17.25" customHeight="1" x14ac:dyDescent="0.25">
      <c r="A288" s="4">
        <v>41561</v>
      </c>
      <c r="B288" s="29" t="str">
        <f t="shared" si="32"/>
        <v>2013287</v>
      </c>
      <c r="C288" s="10">
        <v>2013287</v>
      </c>
      <c r="D288" s="10">
        <v>287</v>
      </c>
      <c r="E288" s="10">
        <v>287</v>
      </c>
      <c r="F288" s="30" t="str">
        <f t="shared" si="33"/>
        <v>DATA_287_2013</v>
      </c>
      <c r="G288" s="3">
        <v>1.06</v>
      </c>
      <c r="H288" s="18">
        <v>6.0000000000000001E-3</v>
      </c>
      <c r="I288" s="19">
        <f t="shared" si="34"/>
        <v>0.54950399999999999</v>
      </c>
      <c r="J288" s="33" t="e">
        <f t="shared" si="35"/>
        <v>#N/A</v>
      </c>
      <c r="K288" s="33" t="e">
        <f t="shared" si="36"/>
        <v>#N/A</v>
      </c>
      <c r="L288" s="33" t="e">
        <f t="shared" si="37"/>
        <v>#N/A</v>
      </c>
      <c r="M288" s="33" t="e">
        <f t="shared" si="38"/>
        <v>#N/A</v>
      </c>
      <c r="N288" s="33" t="e">
        <f t="shared" si="39"/>
        <v>#N/A</v>
      </c>
      <c r="O288" s="33"/>
    </row>
    <row r="289" spans="1:15" ht="17.25" customHeight="1" x14ac:dyDescent="0.25">
      <c r="A289" s="4">
        <v>41562</v>
      </c>
      <c r="B289" s="29" t="str">
        <f t="shared" si="32"/>
        <v>2013288</v>
      </c>
      <c r="C289" s="10">
        <v>2013288</v>
      </c>
      <c r="D289" s="30">
        <v>288</v>
      </c>
      <c r="E289" s="30">
        <v>288</v>
      </c>
      <c r="F289" s="30" t="str">
        <f t="shared" si="33"/>
        <v>DATA_288_2013</v>
      </c>
      <c r="G289" s="3">
        <v>1.04</v>
      </c>
      <c r="H289" s="18">
        <v>1E-3</v>
      </c>
      <c r="I289" s="19">
        <f t="shared" si="34"/>
        <v>8.9856000000000019E-2</v>
      </c>
      <c r="J289" s="33" t="e">
        <f t="shared" si="35"/>
        <v>#N/A</v>
      </c>
      <c r="K289" s="33" t="e">
        <f t="shared" si="36"/>
        <v>#N/A</v>
      </c>
      <c r="L289" s="33" t="e">
        <f t="shared" si="37"/>
        <v>#N/A</v>
      </c>
      <c r="M289" s="33" t="e">
        <f t="shared" si="38"/>
        <v>#N/A</v>
      </c>
      <c r="N289" s="33" t="e">
        <f t="shared" si="39"/>
        <v>#N/A</v>
      </c>
      <c r="O289" s="33"/>
    </row>
    <row r="290" spans="1:15" ht="17.25" customHeight="1" x14ac:dyDescent="0.25">
      <c r="A290" s="4">
        <v>41563</v>
      </c>
      <c r="B290" s="29" t="str">
        <f t="shared" si="32"/>
        <v>2013289</v>
      </c>
      <c r="C290" s="10">
        <v>2013289</v>
      </c>
      <c r="D290" s="10">
        <v>289</v>
      </c>
      <c r="E290" s="10">
        <v>289</v>
      </c>
      <c r="F290" s="30" t="str">
        <f t="shared" si="33"/>
        <v>DATA_289_2013</v>
      </c>
      <c r="G290" s="3">
        <v>1.01</v>
      </c>
      <c r="H290" s="18">
        <v>4.0000000000000001E-3</v>
      </c>
      <c r="I290" s="19">
        <f t="shared" si="34"/>
        <v>0.34905600000000003</v>
      </c>
      <c r="J290" s="33" t="e">
        <f t="shared" si="35"/>
        <v>#N/A</v>
      </c>
      <c r="K290" s="33" t="e">
        <f t="shared" si="36"/>
        <v>#N/A</v>
      </c>
      <c r="L290" s="33" t="e">
        <f t="shared" si="37"/>
        <v>#N/A</v>
      </c>
      <c r="M290" s="33" t="e">
        <f t="shared" si="38"/>
        <v>#N/A</v>
      </c>
      <c r="N290" s="33" t="e">
        <f t="shared" si="39"/>
        <v>#N/A</v>
      </c>
      <c r="O290" s="33"/>
    </row>
    <row r="291" spans="1:15" ht="17.25" customHeight="1" x14ac:dyDescent="0.25">
      <c r="A291" s="4">
        <v>41564</v>
      </c>
      <c r="B291" s="29" t="str">
        <f t="shared" si="32"/>
        <v>2013290</v>
      </c>
      <c r="C291" s="10">
        <v>2013290</v>
      </c>
      <c r="D291" s="30">
        <v>290</v>
      </c>
      <c r="E291" s="30">
        <v>290</v>
      </c>
      <c r="F291" s="30" t="str">
        <f t="shared" si="33"/>
        <v>DATA_290_2013</v>
      </c>
      <c r="G291" s="3">
        <v>0.97599999999999998</v>
      </c>
      <c r="H291" s="18">
        <v>6.0000000000000001E-3</v>
      </c>
      <c r="I291" s="19">
        <f t="shared" si="34"/>
        <v>0.50595840000000003</v>
      </c>
      <c r="J291" s="33" t="e">
        <f t="shared" si="35"/>
        <v>#N/A</v>
      </c>
      <c r="K291" s="33" t="e">
        <f t="shared" si="36"/>
        <v>#N/A</v>
      </c>
      <c r="L291" s="33" t="e">
        <f t="shared" si="37"/>
        <v>#N/A</v>
      </c>
      <c r="M291" s="33" t="e">
        <f t="shared" si="38"/>
        <v>#N/A</v>
      </c>
      <c r="N291" s="33" t="e">
        <f t="shared" si="39"/>
        <v>#N/A</v>
      </c>
      <c r="O291" s="33"/>
    </row>
    <row r="292" spans="1:15" ht="17.25" customHeight="1" x14ac:dyDescent="0.25">
      <c r="A292" s="4">
        <v>41565</v>
      </c>
      <c r="B292" s="29" t="str">
        <f t="shared" si="32"/>
        <v>2013291</v>
      </c>
      <c r="C292" s="10">
        <v>2013291</v>
      </c>
      <c r="D292" s="10">
        <v>291</v>
      </c>
      <c r="E292" s="10">
        <v>291</v>
      </c>
      <c r="F292" s="30" t="str">
        <f t="shared" si="33"/>
        <v>DATA_291_2013</v>
      </c>
      <c r="G292" s="3">
        <v>0.94199999999999995</v>
      </c>
      <c r="H292" s="18">
        <v>1.0999999999999999E-2</v>
      </c>
      <c r="I292" s="19">
        <f t="shared" si="34"/>
        <v>0.89527679999999998</v>
      </c>
      <c r="J292" s="33" t="e">
        <f t="shared" si="35"/>
        <v>#N/A</v>
      </c>
      <c r="K292" s="33" t="e">
        <f t="shared" si="36"/>
        <v>#N/A</v>
      </c>
      <c r="L292" s="33" t="e">
        <f t="shared" si="37"/>
        <v>#N/A</v>
      </c>
      <c r="M292" s="33" t="e">
        <f t="shared" si="38"/>
        <v>#N/A</v>
      </c>
      <c r="N292" s="33" t="e">
        <f t="shared" si="39"/>
        <v>#N/A</v>
      </c>
      <c r="O292" s="33"/>
    </row>
    <row r="293" spans="1:15" ht="17.25" customHeight="1" x14ac:dyDescent="0.25">
      <c r="A293" s="4">
        <v>41566</v>
      </c>
      <c r="B293" s="29" t="str">
        <f t="shared" si="32"/>
        <v>2013292</v>
      </c>
      <c r="C293" s="10">
        <v>2013292</v>
      </c>
      <c r="D293" s="30">
        <v>292</v>
      </c>
      <c r="E293" s="30">
        <v>292</v>
      </c>
      <c r="F293" s="30" t="str">
        <f t="shared" si="33"/>
        <v>DATA_292_2013</v>
      </c>
      <c r="G293" s="3">
        <v>0.90800000000000003</v>
      </c>
      <c r="H293" s="18">
        <v>1.2999999999999999E-2</v>
      </c>
      <c r="I293" s="19">
        <f t="shared" si="34"/>
        <v>1.0198655999999999</v>
      </c>
      <c r="J293" s="33" t="e">
        <f t="shared" si="35"/>
        <v>#N/A</v>
      </c>
      <c r="K293" s="33" t="e">
        <f t="shared" si="36"/>
        <v>#N/A</v>
      </c>
      <c r="L293" s="33" t="e">
        <f t="shared" si="37"/>
        <v>#N/A</v>
      </c>
      <c r="M293" s="33" t="e">
        <f t="shared" si="38"/>
        <v>#N/A</v>
      </c>
      <c r="N293" s="33" t="e">
        <f t="shared" si="39"/>
        <v>#N/A</v>
      </c>
      <c r="O293" s="33"/>
    </row>
    <row r="294" spans="1:15" ht="17.25" customHeight="1" x14ac:dyDescent="0.25">
      <c r="A294" s="4">
        <v>41567</v>
      </c>
      <c r="B294" s="29" t="str">
        <f t="shared" si="32"/>
        <v>2013293</v>
      </c>
      <c r="C294" s="10">
        <v>2013293</v>
      </c>
      <c r="D294" s="10">
        <v>293</v>
      </c>
      <c r="E294" s="10">
        <v>293</v>
      </c>
      <c r="F294" s="30" t="str">
        <f t="shared" si="33"/>
        <v>DATA_293_2013</v>
      </c>
      <c r="G294" s="3">
        <v>0.85599999999999998</v>
      </c>
      <c r="H294" s="20">
        <v>1.6E-2</v>
      </c>
      <c r="I294" s="19">
        <f t="shared" si="34"/>
        <v>1.1833343999999999</v>
      </c>
      <c r="J294" s="33" t="e">
        <f t="shared" si="35"/>
        <v>#N/A</v>
      </c>
      <c r="K294" s="33" t="e">
        <f t="shared" si="36"/>
        <v>#N/A</v>
      </c>
      <c r="L294" s="33" t="e">
        <f t="shared" si="37"/>
        <v>#N/A</v>
      </c>
      <c r="M294" s="33" t="e">
        <f t="shared" si="38"/>
        <v>#N/A</v>
      </c>
      <c r="N294" s="33" t="e">
        <f t="shared" si="39"/>
        <v>#N/A</v>
      </c>
      <c r="O294" s="33"/>
    </row>
    <row r="295" spans="1:15" ht="17.25" customHeight="1" x14ac:dyDescent="0.25">
      <c r="A295" s="4">
        <v>41568</v>
      </c>
      <c r="B295" s="29" t="str">
        <f t="shared" si="32"/>
        <v>2013294</v>
      </c>
      <c r="C295" s="10">
        <v>2013294</v>
      </c>
      <c r="D295" s="30">
        <v>294</v>
      </c>
      <c r="E295" s="30">
        <v>294</v>
      </c>
      <c r="F295" s="30" t="str">
        <f t="shared" si="33"/>
        <v>DATA_294_2013</v>
      </c>
      <c r="G295" s="3">
        <v>0.745</v>
      </c>
      <c r="H295" s="18">
        <v>1.6E-2</v>
      </c>
      <c r="I295" s="19">
        <f t="shared" si="34"/>
        <v>1.0298879999999999</v>
      </c>
      <c r="J295" s="33" t="e">
        <f t="shared" si="35"/>
        <v>#N/A</v>
      </c>
      <c r="K295" s="33" t="e">
        <f t="shared" si="36"/>
        <v>#N/A</v>
      </c>
      <c r="L295" s="33" t="e">
        <f t="shared" si="37"/>
        <v>#N/A</v>
      </c>
      <c r="M295" s="33" t="e">
        <f t="shared" si="38"/>
        <v>#N/A</v>
      </c>
      <c r="N295" s="33" t="e">
        <f t="shared" si="39"/>
        <v>#N/A</v>
      </c>
      <c r="O295" s="33"/>
    </row>
    <row r="296" spans="1:15" ht="17.25" customHeight="1" x14ac:dyDescent="0.25">
      <c r="A296" s="4">
        <v>41569</v>
      </c>
      <c r="B296" s="29" t="str">
        <f t="shared" ref="B296:B359" si="40">(YEAR(A296)&amp;TEXT(A296-DATE(YEAR(A296),1,0),"000"))</f>
        <v>2013295</v>
      </c>
      <c r="C296" s="10">
        <v>2013295</v>
      </c>
      <c r="D296" s="10">
        <v>295</v>
      </c>
      <c r="E296" s="10">
        <v>295</v>
      </c>
      <c r="F296" s="30" t="str">
        <f t="shared" ref="F296:F359" si="41">CONCATENATE("DATA_",E296,"_",LEFT(C296,4))</f>
        <v>DATA_295_2013</v>
      </c>
      <c r="G296" s="3">
        <v>0.629</v>
      </c>
      <c r="H296" s="18">
        <v>1.6E-2</v>
      </c>
      <c r="I296" s="19">
        <f t="shared" ref="I296:I359" si="42">H296*G296*24*60*60/1000</f>
        <v>0.86952960000000001</v>
      </c>
      <c r="J296" s="33" t="e">
        <f t="shared" si="35"/>
        <v>#N/A</v>
      </c>
      <c r="K296" s="33" t="e">
        <f t="shared" si="36"/>
        <v>#N/A</v>
      </c>
      <c r="L296" s="33" t="e">
        <f t="shared" si="37"/>
        <v>#N/A</v>
      </c>
      <c r="M296" s="33" t="e">
        <f t="shared" si="38"/>
        <v>#N/A</v>
      </c>
      <c r="N296" s="33" t="e">
        <f t="shared" si="39"/>
        <v>#N/A</v>
      </c>
      <c r="O296" s="33"/>
    </row>
    <row r="297" spans="1:15" ht="17.25" customHeight="1" x14ac:dyDescent="0.25">
      <c r="A297" s="4">
        <v>41570</v>
      </c>
      <c r="B297" s="29" t="str">
        <f t="shared" si="40"/>
        <v>2013296</v>
      </c>
      <c r="C297" s="10">
        <v>2013296</v>
      </c>
      <c r="D297" s="30">
        <v>296</v>
      </c>
      <c r="E297" s="30">
        <v>296</v>
      </c>
      <c r="F297" s="30" t="str">
        <f t="shared" si="41"/>
        <v>DATA_296_2013</v>
      </c>
      <c r="G297" s="3">
        <v>0.51300000000000001</v>
      </c>
      <c r="H297" s="18">
        <v>1.6E-2</v>
      </c>
      <c r="I297" s="19">
        <f t="shared" si="42"/>
        <v>0.7091712</v>
      </c>
      <c r="J297" s="33" t="e">
        <f t="shared" si="35"/>
        <v>#N/A</v>
      </c>
      <c r="K297" s="33" t="e">
        <f t="shared" si="36"/>
        <v>#N/A</v>
      </c>
      <c r="L297" s="33" t="e">
        <f t="shared" si="37"/>
        <v>#N/A</v>
      </c>
      <c r="M297" s="33" t="e">
        <f t="shared" si="38"/>
        <v>#N/A</v>
      </c>
      <c r="N297" s="33" t="e">
        <f t="shared" si="39"/>
        <v>#N/A</v>
      </c>
      <c r="O297" s="33"/>
    </row>
    <row r="298" spans="1:15" ht="17.25" customHeight="1" x14ac:dyDescent="0.25">
      <c r="A298" s="4">
        <v>41571</v>
      </c>
      <c r="B298" s="29" t="str">
        <f t="shared" si="40"/>
        <v>2013297</v>
      </c>
      <c r="C298" s="10">
        <v>2013297</v>
      </c>
      <c r="D298" s="10">
        <v>297</v>
      </c>
      <c r="E298" s="10">
        <v>297</v>
      </c>
      <c r="F298" s="30" t="str">
        <f t="shared" si="41"/>
        <v>DATA_297_2013</v>
      </c>
      <c r="G298" s="3">
        <v>0.39700000000000002</v>
      </c>
      <c r="H298" s="18">
        <v>1.4999999999999999E-2</v>
      </c>
      <c r="I298" s="19">
        <f t="shared" si="42"/>
        <v>0.51451199999999997</v>
      </c>
      <c r="J298" s="33" t="e">
        <f t="shared" si="35"/>
        <v>#N/A</v>
      </c>
      <c r="K298" s="33" t="e">
        <f t="shared" si="36"/>
        <v>#N/A</v>
      </c>
      <c r="L298" s="33" t="e">
        <f t="shared" si="37"/>
        <v>#N/A</v>
      </c>
      <c r="M298" s="33" t="e">
        <f t="shared" si="38"/>
        <v>#N/A</v>
      </c>
      <c r="N298" s="33" t="e">
        <f t="shared" si="39"/>
        <v>#N/A</v>
      </c>
      <c r="O298" s="33"/>
    </row>
    <row r="299" spans="1:15" ht="17.25" customHeight="1" x14ac:dyDescent="0.25">
      <c r="A299" s="4">
        <v>41572</v>
      </c>
      <c r="B299" s="29" t="str">
        <f t="shared" si="40"/>
        <v>2013298</v>
      </c>
      <c r="C299" s="10">
        <v>2013298</v>
      </c>
      <c r="D299" s="30">
        <v>298</v>
      </c>
      <c r="E299" s="30">
        <v>298</v>
      </c>
      <c r="F299" s="30" t="str">
        <f t="shared" si="41"/>
        <v>DATA_298_2013</v>
      </c>
      <c r="G299" s="3">
        <v>0.307</v>
      </c>
      <c r="H299" s="18">
        <v>1.6E-2</v>
      </c>
      <c r="I299" s="19">
        <f t="shared" si="42"/>
        <v>0.42439679999999996</v>
      </c>
      <c r="J299" s="33" t="e">
        <f t="shared" si="35"/>
        <v>#N/A</v>
      </c>
      <c r="K299" s="33" t="e">
        <f t="shared" si="36"/>
        <v>#N/A</v>
      </c>
      <c r="L299" s="33" t="e">
        <f t="shared" si="37"/>
        <v>#N/A</v>
      </c>
      <c r="M299" s="33" t="e">
        <f t="shared" si="38"/>
        <v>#N/A</v>
      </c>
      <c r="N299" s="33" t="e">
        <f t="shared" si="39"/>
        <v>#N/A</v>
      </c>
      <c r="O299" s="33"/>
    </row>
    <row r="300" spans="1:15" ht="17.25" customHeight="1" x14ac:dyDescent="0.25">
      <c r="A300" s="4">
        <v>41573</v>
      </c>
      <c r="B300" s="29" t="str">
        <f t="shared" si="40"/>
        <v>2013299</v>
      </c>
      <c r="C300" s="10">
        <v>2013299</v>
      </c>
      <c r="D300" s="10">
        <v>299</v>
      </c>
      <c r="E300" s="10">
        <v>299</v>
      </c>
      <c r="F300" s="30" t="str">
        <f t="shared" si="41"/>
        <v>DATA_299_2013</v>
      </c>
      <c r="G300" s="3">
        <v>0.30199999999999999</v>
      </c>
      <c r="H300" s="18">
        <v>1.2999999999999999E-2</v>
      </c>
      <c r="I300" s="19">
        <f t="shared" si="42"/>
        <v>0.33920639999999996</v>
      </c>
      <c r="J300" s="33" t="e">
        <f t="shared" si="35"/>
        <v>#N/A</v>
      </c>
      <c r="K300" s="33" t="e">
        <f t="shared" si="36"/>
        <v>#N/A</v>
      </c>
      <c r="L300" s="33" t="e">
        <f t="shared" si="37"/>
        <v>#N/A</v>
      </c>
      <c r="M300" s="33" t="e">
        <f t="shared" si="38"/>
        <v>#N/A</v>
      </c>
      <c r="N300" s="33" t="e">
        <f t="shared" si="39"/>
        <v>#N/A</v>
      </c>
      <c r="O300" s="33"/>
    </row>
    <row r="301" spans="1:15" ht="17.25" customHeight="1" x14ac:dyDescent="0.25">
      <c r="A301" s="4">
        <v>41574</v>
      </c>
      <c r="B301" s="29" t="str">
        <f t="shared" si="40"/>
        <v>2013300</v>
      </c>
      <c r="C301" s="10">
        <v>2013300</v>
      </c>
      <c r="D301" s="30">
        <v>300</v>
      </c>
      <c r="E301" s="30">
        <v>300</v>
      </c>
      <c r="F301" s="30" t="str">
        <f t="shared" si="41"/>
        <v>DATA_300_2013</v>
      </c>
      <c r="G301" s="3">
        <v>0.30399999999999999</v>
      </c>
      <c r="H301" s="18">
        <v>1.2999999999999999E-2</v>
      </c>
      <c r="I301" s="19">
        <f t="shared" si="42"/>
        <v>0.34145279999999995</v>
      </c>
      <c r="J301" s="33" t="e">
        <f t="shared" si="35"/>
        <v>#N/A</v>
      </c>
      <c r="K301" s="33" t="e">
        <f t="shared" si="36"/>
        <v>#N/A</v>
      </c>
      <c r="L301" s="33" t="e">
        <f t="shared" si="37"/>
        <v>#N/A</v>
      </c>
      <c r="M301" s="33" t="e">
        <f t="shared" si="38"/>
        <v>#N/A</v>
      </c>
      <c r="N301" s="33" t="e">
        <f t="shared" si="39"/>
        <v>#N/A</v>
      </c>
      <c r="O301" s="33"/>
    </row>
    <row r="302" spans="1:15" ht="17.25" customHeight="1" x14ac:dyDescent="0.25">
      <c r="A302" s="4">
        <v>41575</v>
      </c>
      <c r="B302" s="29" t="str">
        <f t="shared" si="40"/>
        <v>2013301</v>
      </c>
      <c r="C302" s="10">
        <v>2013301</v>
      </c>
      <c r="D302" s="10">
        <v>301</v>
      </c>
      <c r="E302" s="10">
        <v>301</v>
      </c>
      <c r="F302" s="30" t="str">
        <f t="shared" si="41"/>
        <v>DATA_301_2013</v>
      </c>
      <c r="G302" s="3">
        <v>0.30599999999999999</v>
      </c>
      <c r="H302" s="18">
        <v>7.0000000000000001E-3</v>
      </c>
      <c r="I302" s="19">
        <f t="shared" si="42"/>
        <v>0.18506879999999998</v>
      </c>
      <c r="J302" s="33" t="e">
        <f t="shared" si="35"/>
        <v>#N/A</v>
      </c>
      <c r="K302" s="33" t="e">
        <f t="shared" si="36"/>
        <v>#N/A</v>
      </c>
      <c r="L302" s="33" t="e">
        <f t="shared" si="37"/>
        <v>#N/A</v>
      </c>
      <c r="M302" s="33" t="e">
        <f t="shared" si="38"/>
        <v>#N/A</v>
      </c>
      <c r="N302" s="33" t="e">
        <f t="shared" si="39"/>
        <v>#N/A</v>
      </c>
      <c r="O302" s="33"/>
    </row>
    <row r="303" spans="1:15" ht="17.25" customHeight="1" x14ac:dyDescent="0.25">
      <c r="A303" s="4">
        <v>41576</v>
      </c>
      <c r="B303" s="29" t="str">
        <f t="shared" si="40"/>
        <v>2013302</v>
      </c>
      <c r="C303" s="10">
        <v>2013302</v>
      </c>
      <c r="D303" s="30">
        <v>302</v>
      </c>
      <c r="E303" s="30">
        <v>302</v>
      </c>
      <c r="F303" s="30" t="str">
        <f t="shared" si="41"/>
        <v>DATA_302_2013</v>
      </c>
      <c r="G303" s="3">
        <v>0.308</v>
      </c>
      <c r="H303" s="18">
        <v>6.0000000000000001E-3</v>
      </c>
      <c r="I303" s="19">
        <f t="shared" si="42"/>
        <v>0.15966720000000004</v>
      </c>
      <c r="J303" s="33" t="e">
        <f t="shared" si="35"/>
        <v>#N/A</v>
      </c>
      <c r="K303" s="33" t="e">
        <f t="shared" si="36"/>
        <v>#N/A</v>
      </c>
      <c r="L303" s="33" t="e">
        <f t="shared" si="37"/>
        <v>#N/A</v>
      </c>
      <c r="M303" s="33" t="e">
        <f t="shared" si="38"/>
        <v>#N/A</v>
      </c>
      <c r="N303" s="33" t="e">
        <f t="shared" si="39"/>
        <v>#N/A</v>
      </c>
      <c r="O303" s="33"/>
    </row>
    <row r="304" spans="1:15" ht="17.25" customHeight="1" x14ac:dyDescent="0.25">
      <c r="A304" s="4">
        <v>41577</v>
      </c>
      <c r="B304" s="29" t="str">
        <f t="shared" si="40"/>
        <v>2013303</v>
      </c>
      <c r="C304" s="10">
        <v>2013303</v>
      </c>
      <c r="D304" s="10">
        <v>303</v>
      </c>
      <c r="E304" s="10">
        <v>303</v>
      </c>
      <c r="F304" s="30" t="str">
        <f t="shared" si="41"/>
        <v>DATA_303_2013</v>
      </c>
      <c r="G304" s="3">
        <v>0.30399999999999999</v>
      </c>
      <c r="H304" s="18">
        <v>3.0000000000000001E-3</v>
      </c>
      <c r="I304" s="19">
        <f t="shared" si="42"/>
        <v>7.87968E-2</v>
      </c>
      <c r="J304" s="33" t="e">
        <f t="shared" si="35"/>
        <v>#N/A</v>
      </c>
      <c r="K304" s="33" t="e">
        <f t="shared" si="36"/>
        <v>#N/A</v>
      </c>
      <c r="L304" s="33" t="e">
        <f t="shared" si="37"/>
        <v>#N/A</v>
      </c>
      <c r="M304" s="33" t="e">
        <f t="shared" si="38"/>
        <v>#N/A</v>
      </c>
      <c r="N304" s="33" t="e">
        <f t="shared" si="39"/>
        <v>#N/A</v>
      </c>
      <c r="O304" s="33"/>
    </row>
    <row r="305" spans="1:15" ht="17.25" customHeight="1" x14ac:dyDescent="0.25">
      <c r="A305" s="4">
        <v>41578</v>
      </c>
      <c r="B305" s="29" t="str">
        <f t="shared" si="40"/>
        <v>2013304</v>
      </c>
      <c r="C305" s="10">
        <v>2013304</v>
      </c>
      <c r="D305" s="30">
        <v>304</v>
      </c>
      <c r="E305" s="30">
        <v>304</v>
      </c>
      <c r="F305" s="30" t="str">
        <f t="shared" si="41"/>
        <v>DATA_304_2013</v>
      </c>
      <c r="G305" s="3">
        <v>0.28199999999999997</v>
      </c>
      <c r="H305" s="18">
        <v>4.0000000000000001E-3</v>
      </c>
      <c r="I305" s="19">
        <f t="shared" si="42"/>
        <v>9.7459199999999996E-2</v>
      </c>
      <c r="J305" s="33" t="e">
        <f t="shared" si="35"/>
        <v>#N/A</v>
      </c>
      <c r="K305" s="33" t="e">
        <f t="shared" si="36"/>
        <v>#N/A</v>
      </c>
      <c r="L305" s="33" t="e">
        <f t="shared" si="37"/>
        <v>#N/A</v>
      </c>
      <c r="M305" s="33" t="e">
        <f t="shared" si="38"/>
        <v>#N/A</v>
      </c>
      <c r="N305" s="33" t="e">
        <f t="shared" si="39"/>
        <v>#N/A</v>
      </c>
      <c r="O305" s="33"/>
    </row>
    <row r="306" spans="1:15" ht="17.25" customHeight="1" x14ac:dyDescent="0.25">
      <c r="A306" s="4">
        <v>41579</v>
      </c>
      <c r="B306" s="29" t="str">
        <f t="shared" si="40"/>
        <v>2013305</v>
      </c>
      <c r="C306" s="10">
        <v>2013305</v>
      </c>
      <c r="D306" s="10">
        <v>305</v>
      </c>
      <c r="E306" s="10">
        <v>305</v>
      </c>
      <c r="F306" s="30" t="str">
        <f t="shared" si="41"/>
        <v>DATA_305_2013</v>
      </c>
      <c r="G306" s="3">
        <v>0.26</v>
      </c>
      <c r="H306" s="18">
        <v>0</v>
      </c>
      <c r="I306" s="19">
        <f t="shared" si="42"/>
        <v>0</v>
      </c>
      <c r="J306" s="33" t="e">
        <f t="shared" si="35"/>
        <v>#N/A</v>
      </c>
      <c r="K306" s="33" t="e">
        <f t="shared" si="36"/>
        <v>#N/A</v>
      </c>
      <c r="L306" s="33" t="e">
        <f t="shared" si="37"/>
        <v>#N/A</v>
      </c>
      <c r="M306" s="33" t="e">
        <f t="shared" si="38"/>
        <v>#N/A</v>
      </c>
      <c r="N306" s="33" t="e">
        <f t="shared" si="39"/>
        <v>#N/A</v>
      </c>
      <c r="O306" s="33"/>
    </row>
    <row r="307" spans="1:15" ht="17.25" customHeight="1" x14ac:dyDescent="0.25">
      <c r="A307" s="4">
        <v>41580</v>
      </c>
      <c r="B307" s="29" t="str">
        <f t="shared" si="40"/>
        <v>2013306</v>
      </c>
      <c r="C307" s="10">
        <v>2013306</v>
      </c>
      <c r="D307" s="30">
        <v>306</v>
      </c>
      <c r="E307" s="30">
        <v>306</v>
      </c>
      <c r="F307" s="30" t="str">
        <f t="shared" si="41"/>
        <v>DATA_306_2013</v>
      </c>
      <c r="G307" s="3">
        <v>0.23599999999999999</v>
      </c>
      <c r="H307" s="18">
        <v>0</v>
      </c>
      <c r="I307" s="19">
        <f t="shared" si="42"/>
        <v>0</v>
      </c>
      <c r="J307" s="33" t="e">
        <f t="shared" si="35"/>
        <v>#N/A</v>
      </c>
      <c r="K307" s="33" t="e">
        <f t="shared" si="36"/>
        <v>#N/A</v>
      </c>
      <c r="L307" s="33" t="e">
        <f t="shared" si="37"/>
        <v>#N/A</v>
      </c>
      <c r="M307" s="33" t="e">
        <f t="shared" si="38"/>
        <v>#N/A</v>
      </c>
      <c r="N307" s="33" t="e">
        <f t="shared" si="39"/>
        <v>#N/A</v>
      </c>
      <c r="O307" s="33"/>
    </row>
    <row r="308" spans="1:15" ht="17.25" customHeight="1" x14ac:dyDescent="0.25">
      <c r="A308" s="4">
        <v>41581</v>
      </c>
      <c r="B308" s="29" t="str">
        <f t="shared" si="40"/>
        <v>2013307</v>
      </c>
      <c r="C308" s="10">
        <v>2013307</v>
      </c>
      <c r="D308" s="10">
        <v>307</v>
      </c>
      <c r="E308" s="10">
        <v>307</v>
      </c>
      <c r="F308" s="30" t="str">
        <f t="shared" si="41"/>
        <v>DATA_307_2013</v>
      </c>
      <c r="G308" s="3">
        <v>0.21199999999999999</v>
      </c>
      <c r="H308" s="18">
        <v>0</v>
      </c>
      <c r="I308" s="19">
        <f t="shared" si="42"/>
        <v>0</v>
      </c>
      <c r="J308" s="33" t="e">
        <f t="shared" si="35"/>
        <v>#N/A</v>
      </c>
      <c r="K308" s="33" t="e">
        <f t="shared" si="36"/>
        <v>#N/A</v>
      </c>
      <c r="L308" s="33" t="e">
        <f t="shared" si="37"/>
        <v>#N/A</v>
      </c>
      <c r="M308" s="33" t="e">
        <f t="shared" si="38"/>
        <v>#N/A</v>
      </c>
      <c r="N308" s="33" t="e">
        <f t="shared" si="39"/>
        <v>#N/A</v>
      </c>
      <c r="O308" s="33"/>
    </row>
    <row r="309" spans="1:15" ht="17.25" customHeight="1" x14ac:dyDescent="0.25">
      <c r="A309" s="4">
        <v>41582</v>
      </c>
      <c r="B309" s="29" t="str">
        <f t="shared" si="40"/>
        <v>2013308</v>
      </c>
      <c r="C309" s="10">
        <v>2013308</v>
      </c>
      <c r="D309" s="30">
        <v>308</v>
      </c>
      <c r="E309" s="30">
        <v>308</v>
      </c>
      <c r="F309" s="30" t="str">
        <f t="shared" si="41"/>
        <v>DATA_308_2013</v>
      </c>
      <c r="G309" s="3">
        <v>0.19</v>
      </c>
      <c r="H309" s="18">
        <v>0</v>
      </c>
      <c r="I309" s="19">
        <f t="shared" si="42"/>
        <v>0</v>
      </c>
      <c r="J309" s="33" t="e">
        <f t="shared" si="35"/>
        <v>#N/A</v>
      </c>
      <c r="K309" s="33" t="e">
        <f t="shared" si="36"/>
        <v>#N/A</v>
      </c>
      <c r="L309" s="33" t="e">
        <f t="shared" si="37"/>
        <v>#N/A</v>
      </c>
      <c r="M309" s="33" t="e">
        <f t="shared" si="38"/>
        <v>#N/A</v>
      </c>
      <c r="N309" s="33" t="e">
        <f t="shared" si="39"/>
        <v>#N/A</v>
      </c>
      <c r="O309" s="33"/>
    </row>
    <row r="310" spans="1:15" ht="17.25" customHeight="1" x14ac:dyDescent="0.25">
      <c r="A310" s="4">
        <v>41583</v>
      </c>
      <c r="B310" s="29" t="str">
        <f t="shared" si="40"/>
        <v>2013309</v>
      </c>
      <c r="C310" s="10">
        <v>2013309</v>
      </c>
      <c r="D310" s="10">
        <v>309</v>
      </c>
      <c r="E310" s="10">
        <v>309</v>
      </c>
      <c r="F310" s="30" t="str">
        <f t="shared" si="41"/>
        <v>DATA_309_2013</v>
      </c>
      <c r="G310" s="3">
        <v>0.17100000000000001</v>
      </c>
      <c r="H310" s="18">
        <v>0</v>
      </c>
      <c r="I310" s="19">
        <f t="shared" si="42"/>
        <v>0</v>
      </c>
      <c r="J310" s="33" t="e">
        <f t="shared" si="35"/>
        <v>#N/A</v>
      </c>
      <c r="K310" s="33" t="e">
        <f t="shared" si="36"/>
        <v>#N/A</v>
      </c>
      <c r="L310" s="33" t="e">
        <f t="shared" si="37"/>
        <v>#N/A</v>
      </c>
      <c r="M310" s="33" t="e">
        <f t="shared" si="38"/>
        <v>#N/A</v>
      </c>
      <c r="N310" s="33" t="e">
        <f t="shared" si="39"/>
        <v>#N/A</v>
      </c>
      <c r="O310" s="33"/>
    </row>
    <row r="311" spans="1:15" ht="17.25" customHeight="1" x14ac:dyDescent="0.25">
      <c r="A311" s="4">
        <v>41584</v>
      </c>
      <c r="B311" s="29" t="str">
        <f t="shared" si="40"/>
        <v>2013310</v>
      </c>
      <c r="C311" s="10">
        <v>2013310</v>
      </c>
      <c r="D311" s="30">
        <v>310</v>
      </c>
      <c r="E311" s="30">
        <v>310</v>
      </c>
      <c r="F311" s="30" t="str">
        <f t="shared" si="41"/>
        <v>DATA_310_2013</v>
      </c>
      <c r="G311" s="3">
        <v>0.17</v>
      </c>
      <c r="H311" s="18">
        <v>0</v>
      </c>
      <c r="I311" s="19">
        <f t="shared" si="42"/>
        <v>0</v>
      </c>
      <c r="J311" s="33" t="e">
        <f t="shared" si="35"/>
        <v>#N/A</v>
      </c>
      <c r="K311" s="33" t="e">
        <f t="shared" si="36"/>
        <v>#N/A</v>
      </c>
      <c r="L311" s="33" t="e">
        <f t="shared" si="37"/>
        <v>#N/A</v>
      </c>
      <c r="M311" s="33" t="e">
        <f t="shared" si="38"/>
        <v>#N/A</v>
      </c>
      <c r="N311" s="33" t="e">
        <f t="shared" si="39"/>
        <v>#N/A</v>
      </c>
      <c r="O311" s="33"/>
    </row>
    <row r="312" spans="1:15" ht="17.25" customHeight="1" x14ac:dyDescent="0.25">
      <c r="A312" s="4">
        <v>41585</v>
      </c>
      <c r="B312" s="29" t="str">
        <f t="shared" si="40"/>
        <v>2013311</v>
      </c>
      <c r="C312" s="10">
        <v>2013311</v>
      </c>
      <c r="D312" s="10">
        <v>311</v>
      </c>
      <c r="E312" s="10">
        <v>311</v>
      </c>
      <c r="F312" s="30" t="str">
        <f t="shared" si="41"/>
        <v>DATA_311_2013</v>
      </c>
      <c r="G312" s="3">
        <v>0.17</v>
      </c>
      <c r="H312" s="18">
        <v>0</v>
      </c>
      <c r="I312" s="19">
        <f t="shared" si="42"/>
        <v>0</v>
      </c>
      <c r="J312" s="33" t="e">
        <f t="shared" si="35"/>
        <v>#N/A</v>
      </c>
      <c r="K312" s="33" t="e">
        <f t="shared" si="36"/>
        <v>#N/A</v>
      </c>
      <c r="L312" s="33" t="e">
        <f t="shared" si="37"/>
        <v>#N/A</v>
      </c>
      <c r="M312" s="33" t="e">
        <f t="shared" si="38"/>
        <v>#N/A</v>
      </c>
      <c r="N312" s="33" t="e">
        <f t="shared" si="39"/>
        <v>#N/A</v>
      </c>
      <c r="O312" s="33"/>
    </row>
    <row r="313" spans="1:15" ht="17.25" customHeight="1" x14ac:dyDescent="0.25">
      <c r="A313" s="4">
        <v>41586</v>
      </c>
      <c r="B313" s="29" t="str">
        <f t="shared" si="40"/>
        <v>2013312</v>
      </c>
      <c r="C313" s="10">
        <v>2013312</v>
      </c>
      <c r="D313" s="30">
        <v>312</v>
      </c>
      <c r="E313" s="30">
        <v>312</v>
      </c>
      <c r="F313" s="30" t="str">
        <f t="shared" si="41"/>
        <v>DATA_312_2013</v>
      </c>
      <c r="G313" s="3">
        <v>0.17</v>
      </c>
      <c r="H313" s="18">
        <v>0</v>
      </c>
      <c r="I313" s="19">
        <f t="shared" si="42"/>
        <v>0</v>
      </c>
      <c r="J313" s="33" t="e">
        <f t="shared" si="35"/>
        <v>#N/A</v>
      </c>
      <c r="K313" s="33" t="e">
        <f t="shared" si="36"/>
        <v>#N/A</v>
      </c>
      <c r="L313" s="33" t="e">
        <f t="shared" si="37"/>
        <v>#N/A</v>
      </c>
      <c r="M313" s="33" t="e">
        <f t="shared" si="38"/>
        <v>#N/A</v>
      </c>
      <c r="N313" s="33" t="e">
        <f t="shared" si="39"/>
        <v>#N/A</v>
      </c>
      <c r="O313" s="33"/>
    </row>
    <row r="314" spans="1:15" ht="17.25" customHeight="1" x14ac:dyDescent="0.25">
      <c r="A314" s="4">
        <v>41587</v>
      </c>
      <c r="B314" s="29" t="str">
        <f t="shared" si="40"/>
        <v>2013313</v>
      </c>
      <c r="C314" s="10">
        <v>2013313</v>
      </c>
      <c r="D314" s="10">
        <v>313</v>
      </c>
      <c r="E314" s="10">
        <v>313</v>
      </c>
      <c r="F314" s="30" t="str">
        <f t="shared" si="41"/>
        <v>DATA_313_2013</v>
      </c>
      <c r="G314" s="3">
        <v>0.17</v>
      </c>
      <c r="H314" s="18">
        <v>0</v>
      </c>
      <c r="I314" s="19">
        <f t="shared" si="42"/>
        <v>0</v>
      </c>
      <c r="J314" s="33" t="e">
        <f t="shared" si="35"/>
        <v>#N/A</v>
      </c>
      <c r="K314" s="33" t="e">
        <f t="shared" si="36"/>
        <v>#N/A</v>
      </c>
      <c r="L314" s="33" t="e">
        <f t="shared" si="37"/>
        <v>#N/A</v>
      </c>
      <c r="M314" s="33" t="e">
        <f t="shared" si="38"/>
        <v>#N/A</v>
      </c>
      <c r="N314" s="33" t="e">
        <f t="shared" si="39"/>
        <v>#N/A</v>
      </c>
      <c r="O314" s="33"/>
    </row>
    <row r="315" spans="1:15" ht="17.25" customHeight="1" x14ac:dyDescent="0.25">
      <c r="A315" s="4">
        <v>41588</v>
      </c>
      <c r="B315" s="29" t="str">
        <f t="shared" si="40"/>
        <v>2013314</v>
      </c>
      <c r="C315" s="10">
        <v>2013314</v>
      </c>
      <c r="D315" s="30">
        <v>314</v>
      </c>
      <c r="E315" s="30">
        <v>314</v>
      </c>
      <c r="F315" s="30" t="str">
        <f t="shared" si="41"/>
        <v>DATA_314_2013</v>
      </c>
      <c r="G315" s="3">
        <v>0.17</v>
      </c>
      <c r="H315" s="22">
        <v>4.7000000000000002E-3</v>
      </c>
      <c r="I315" s="19">
        <f t="shared" si="42"/>
        <v>6.9033600000000001E-2</v>
      </c>
      <c r="J315" s="33" t="e">
        <f t="shared" si="35"/>
        <v>#N/A</v>
      </c>
      <c r="K315" s="33" t="e">
        <f t="shared" si="36"/>
        <v>#N/A</v>
      </c>
      <c r="L315" s="33" t="e">
        <f t="shared" si="37"/>
        <v>#N/A</v>
      </c>
      <c r="M315" s="33" t="e">
        <f t="shared" si="38"/>
        <v>#N/A</v>
      </c>
      <c r="N315" s="33" t="e">
        <f t="shared" si="39"/>
        <v>#N/A</v>
      </c>
      <c r="O315" s="33"/>
    </row>
    <row r="316" spans="1:15" ht="17.25" customHeight="1" x14ac:dyDescent="0.25">
      <c r="A316" s="4">
        <v>41589</v>
      </c>
      <c r="B316" s="29" t="str">
        <f t="shared" si="40"/>
        <v>2013315</v>
      </c>
      <c r="C316" s="10">
        <v>2013315</v>
      </c>
      <c r="D316" s="10">
        <v>315</v>
      </c>
      <c r="E316" s="10">
        <v>315</v>
      </c>
      <c r="F316" s="30" t="str">
        <f t="shared" si="41"/>
        <v>DATA_315_2013</v>
      </c>
      <c r="G316" s="3">
        <v>0.17</v>
      </c>
      <c r="H316" s="21">
        <v>2.5899999999999999E-2</v>
      </c>
      <c r="I316" s="19">
        <f t="shared" si="42"/>
        <v>0.38041919999999996</v>
      </c>
      <c r="J316" s="33" t="e">
        <f t="shared" si="35"/>
        <v>#N/A</v>
      </c>
      <c r="K316" s="33" t="e">
        <f t="shared" si="36"/>
        <v>#N/A</v>
      </c>
      <c r="L316" s="33" t="e">
        <f t="shared" si="37"/>
        <v>#N/A</v>
      </c>
      <c r="M316" s="33" t="e">
        <f t="shared" si="38"/>
        <v>#N/A</v>
      </c>
      <c r="N316" s="33" t="e">
        <f t="shared" si="39"/>
        <v>#N/A</v>
      </c>
      <c r="O316" s="33"/>
    </row>
    <row r="317" spans="1:15" ht="17.25" customHeight="1" x14ac:dyDescent="0.25">
      <c r="A317" s="4">
        <v>41590</v>
      </c>
      <c r="B317" s="29" t="str">
        <f t="shared" si="40"/>
        <v>2013316</v>
      </c>
      <c r="C317" s="10">
        <v>2013316</v>
      </c>
      <c r="D317" s="30">
        <v>316</v>
      </c>
      <c r="E317" s="30">
        <v>316</v>
      </c>
      <c r="F317" s="30" t="str">
        <f t="shared" si="41"/>
        <v>DATA_316_2013</v>
      </c>
      <c r="G317" s="3">
        <v>0.17</v>
      </c>
      <c r="H317" s="21">
        <v>4.82E-2</v>
      </c>
      <c r="I317" s="19">
        <f t="shared" si="42"/>
        <v>0.70796159999999997</v>
      </c>
      <c r="J317" s="33" t="e">
        <f t="shared" si="35"/>
        <v>#N/A</v>
      </c>
      <c r="K317" s="33" t="e">
        <f t="shared" si="36"/>
        <v>#N/A</v>
      </c>
      <c r="L317" s="33" t="e">
        <f t="shared" si="37"/>
        <v>#N/A</v>
      </c>
      <c r="M317" s="33" t="e">
        <f t="shared" si="38"/>
        <v>#N/A</v>
      </c>
      <c r="N317" s="33" t="e">
        <f t="shared" si="39"/>
        <v>#N/A</v>
      </c>
      <c r="O317" s="33"/>
    </row>
    <row r="318" spans="1:15" ht="17.25" customHeight="1" x14ac:dyDescent="0.25">
      <c r="A318" s="4">
        <v>41591</v>
      </c>
      <c r="B318" s="29" t="str">
        <f t="shared" si="40"/>
        <v>2013317</v>
      </c>
      <c r="C318" s="10">
        <v>2013317</v>
      </c>
      <c r="D318" s="10">
        <v>317</v>
      </c>
      <c r="E318" s="10">
        <v>317</v>
      </c>
      <c r="F318" s="30" t="str">
        <f t="shared" si="41"/>
        <v>DATA_317_2013</v>
      </c>
      <c r="G318" s="3">
        <v>0.17</v>
      </c>
      <c r="H318" s="21">
        <v>7.0599999999999996E-2</v>
      </c>
      <c r="I318" s="19">
        <f t="shared" si="42"/>
        <v>1.0369728000000002</v>
      </c>
      <c r="J318" s="33" t="e">
        <f t="shared" si="35"/>
        <v>#N/A</v>
      </c>
      <c r="K318" s="33" t="e">
        <f t="shared" si="36"/>
        <v>#N/A</v>
      </c>
      <c r="L318" s="33" t="e">
        <f t="shared" si="37"/>
        <v>#N/A</v>
      </c>
      <c r="M318" s="33" t="e">
        <f t="shared" si="38"/>
        <v>#N/A</v>
      </c>
      <c r="N318" s="33" t="e">
        <f t="shared" si="39"/>
        <v>#N/A</v>
      </c>
      <c r="O318" s="33"/>
    </row>
    <row r="319" spans="1:15" ht="17.25" customHeight="1" x14ac:dyDescent="0.25">
      <c r="A319" s="4">
        <v>41592</v>
      </c>
      <c r="B319" s="29" t="str">
        <f t="shared" si="40"/>
        <v>2013318</v>
      </c>
      <c r="C319" s="10">
        <v>2013318</v>
      </c>
      <c r="D319" s="30">
        <v>318</v>
      </c>
      <c r="E319" s="30">
        <v>318</v>
      </c>
      <c r="F319" s="30" t="str">
        <f t="shared" si="41"/>
        <v>DATA_318_2013</v>
      </c>
      <c r="G319" s="3">
        <v>0.17</v>
      </c>
      <c r="H319" s="21">
        <v>9.290000000000001E-2</v>
      </c>
      <c r="I319" s="19">
        <f t="shared" si="42"/>
        <v>1.3645152</v>
      </c>
      <c r="J319" s="33" t="e">
        <f t="shared" si="35"/>
        <v>#N/A</v>
      </c>
      <c r="K319" s="33" t="e">
        <f t="shared" si="36"/>
        <v>#N/A</v>
      </c>
      <c r="L319" s="33" t="e">
        <f t="shared" si="37"/>
        <v>#N/A</v>
      </c>
      <c r="M319" s="33" t="e">
        <f t="shared" si="38"/>
        <v>#N/A</v>
      </c>
      <c r="N319" s="33" t="e">
        <f t="shared" si="39"/>
        <v>#N/A</v>
      </c>
      <c r="O319" s="33"/>
    </row>
    <row r="320" spans="1:15" ht="17.25" customHeight="1" x14ac:dyDescent="0.25">
      <c r="A320" s="4">
        <v>41593</v>
      </c>
      <c r="B320" s="29" t="str">
        <f t="shared" si="40"/>
        <v>2013319</v>
      </c>
      <c r="C320" s="10">
        <v>2013319</v>
      </c>
      <c r="D320" s="10">
        <v>319</v>
      </c>
      <c r="E320" s="10">
        <v>319</v>
      </c>
      <c r="F320" s="30" t="str">
        <f t="shared" si="41"/>
        <v>DATA_319_2013</v>
      </c>
      <c r="G320" s="3">
        <v>0.16200000000000001</v>
      </c>
      <c r="H320" s="21">
        <v>0.11200000000000002</v>
      </c>
      <c r="I320" s="19">
        <f t="shared" si="42"/>
        <v>1.5676416000000002</v>
      </c>
      <c r="J320" s="33" t="e">
        <f t="shared" si="35"/>
        <v>#N/A</v>
      </c>
      <c r="K320" s="33" t="e">
        <f t="shared" si="36"/>
        <v>#N/A</v>
      </c>
      <c r="L320" s="33" t="e">
        <f t="shared" si="37"/>
        <v>#N/A</v>
      </c>
      <c r="M320" s="33" t="e">
        <f t="shared" si="38"/>
        <v>#N/A</v>
      </c>
      <c r="N320" s="33" t="e">
        <f t="shared" si="39"/>
        <v>#N/A</v>
      </c>
      <c r="O320" s="33"/>
    </row>
    <row r="321" spans="1:15" ht="17.25" customHeight="1" x14ac:dyDescent="0.25">
      <c r="A321" s="4">
        <v>41594</v>
      </c>
      <c r="B321" s="29" t="str">
        <f t="shared" si="40"/>
        <v>2013320</v>
      </c>
      <c r="C321" s="10">
        <v>2013320</v>
      </c>
      <c r="D321" s="30">
        <v>320</v>
      </c>
      <c r="E321" s="30">
        <v>320</v>
      </c>
      <c r="F321" s="30" t="str">
        <f t="shared" si="41"/>
        <v>DATA_320_2013</v>
      </c>
      <c r="G321" s="3">
        <v>0.13</v>
      </c>
      <c r="H321" s="21">
        <v>0.11699999999999999</v>
      </c>
      <c r="I321" s="19">
        <f t="shared" si="42"/>
        <v>1.314144</v>
      </c>
      <c r="J321" s="33" t="e">
        <f t="shared" si="35"/>
        <v>#N/A</v>
      </c>
      <c r="K321" s="33" t="e">
        <f t="shared" si="36"/>
        <v>#N/A</v>
      </c>
      <c r="L321" s="33" t="e">
        <f t="shared" si="37"/>
        <v>#N/A</v>
      </c>
      <c r="M321" s="33" t="e">
        <f t="shared" si="38"/>
        <v>#N/A</v>
      </c>
      <c r="N321" s="33" t="e">
        <f t="shared" si="39"/>
        <v>#N/A</v>
      </c>
      <c r="O321" s="33"/>
    </row>
    <row r="322" spans="1:15" ht="17.25" customHeight="1" x14ac:dyDescent="0.25">
      <c r="A322" s="4">
        <v>41595</v>
      </c>
      <c r="B322" s="29" t="str">
        <f t="shared" si="40"/>
        <v>2013321</v>
      </c>
      <c r="C322" s="10">
        <v>2013321</v>
      </c>
      <c r="D322" s="10">
        <v>321</v>
      </c>
      <c r="E322" s="10">
        <v>321</v>
      </c>
      <c r="F322" s="30" t="str">
        <f t="shared" si="41"/>
        <v>DATA_321_2013</v>
      </c>
      <c r="G322" s="3">
        <v>9.6000000000000002E-2</v>
      </c>
      <c r="H322" s="21">
        <v>0.122</v>
      </c>
      <c r="I322" s="19">
        <f t="shared" si="42"/>
        <v>1.0119168000000001</v>
      </c>
      <c r="J322" s="33" t="e">
        <f t="shared" si="35"/>
        <v>#N/A</v>
      </c>
      <c r="K322" s="33" t="e">
        <f t="shared" si="36"/>
        <v>#N/A</v>
      </c>
      <c r="L322" s="33" t="e">
        <f t="shared" si="37"/>
        <v>#N/A</v>
      </c>
      <c r="M322" s="33" t="e">
        <f t="shared" si="38"/>
        <v>#N/A</v>
      </c>
      <c r="N322" s="33" t="e">
        <f t="shared" si="39"/>
        <v>#N/A</v>
      </c>
      <c r="O322" s="33"/>
    </row>
    <row r="323" spans="1:15" ht="17.25" customHeight="1" x14ac:dyDescent="0.25">
      <c r="A323" s="4">
        <v>41596</v>
      </c>
      <c r="B323" s="29" t="str">
        <f t="shared" si="40"/>
        <v>2013322</v>
      </c>
      <c r="C323" s="10">
        <v>2013322</v>
      </c>
      <c r="D323" s="30">
        <v>322</v>
      </c>
      <c r="E323" s="30">
        <v>322</v>
      </c>
      <c r="F323" s="30" t="str">
        <f t="shared" si="41"/>
        <v>DATA_322_2013</v>
      </c>
      <c r="G323" s="3">
        <v>6.2E-2</v>
      </c>
      <c r="H323" s="21">
        <v>0.126</v>
      </c>
      <c r="I323" s="19">
        <f t="shared" si="42"/>
        <v>0.67495680000000002</v>
      </c>
      <c r="J323" s="33" t="e">
        <f t="shared" ref="J323:J386" si="43">VLOOKUP($A323,$P$3:$U$98,5,FALSE)*$G323*24*60*60/1000</f>
        <v>#N/A</v>
      </c>
      <c r="K323" s="33" t="e">
        <f t="shared" ref="K323:K386" si="44">VLOOKUP($A323,$P$3:$U$98,4,FALSE)*$G323*24*60*60/1000</f>
        <v>#N/A</v>
      </c>
      <c r="L323" s="33" t="e">
        <f t="shared" ref="L323:L386" si="45">VLOOKUP($A323,$P$3:$U$98,6,FALSE)*$G323*24*60*60/1000</f>
        <v>#N/A</v>
      </c>
      <c r="M323" s="33" t="e">
        <f t="shared" ref="M323:M386" si="46">VLOOKUP($A323,$P$3:$U$98,2,FALSE)*$G323*24*60*60/1000</f>
        <v>#N/A</v>
      </c>
      <c r="N323" s="33" t="e">
        <f t="shared" ref="N323:N386" si="47">VLOOKUP($A323,$P$3:$U$98,3,FALSE)*$G323*24*60*60/1000</f>
        <v>#N/A</v>
      </c>
      <c r="O323" s="33"/>
    </row>
    <row r="324" spans="1:15" ht="17.25" customHeight="1" x14ac:dyDescent="0.25">
      <c r="A324" s="4">
        <v>41597</v>
      </c>
      <c r="B324" s="29" t="str">
        <f t="shared" si="40"/>
        <v>2013323</v>
      </c>
      <c r="C324" s="10">
        <v>2013323</v>
      </c>
      <c r="D324" s="10">
        <v>323</v>
      </c>
      <c r="E324" s="10">
        <v>323</v>
      </c>
      <c r="F324" s="30" t="str">
        <f t="shared" si="41"/>
        <v>DATA_323_2013</v>
      </c>
      <c r="G324" s="3">
        <v>2.8000000000000001E-2</v>
      </c>
      <c r="H324" s="21">
        <v>0.129</v>
      </c>
      <c r="I324" s="19">
        <f t="shared" si="42"/>
        <v>0.31207679999999999</v>
      </c>
      <c r="J324" s="33" t="e">
        <f t="shared" si="43"/>
        <v>#N/A</v>
      </c>
      <c r="K324" s="33" t="e">
        <f t="shared" si="44"/>
        <v>#N/A</v>
      </c>
      <c r="L324" s="33" t="e">
        <f t="shared" si="45"/>
        <v>#N/A</v>
      </c>
      <c r="M324" s="33" t="e">
        <f t="shared" si="46"/>
        <v>#N/A</v>
      </c>
      <c r="N324" s="33" t="e">
        <f t="shared" si="47"/>
        <v>#N/A</v>
      </c>
      <c r="O324" s="33"/>
    </row>
    <row r="325" spans="1:15" ht="17.25" customHeight="1" x14ac:dyDescent="0.25">
      <c r="A325" s="4">
        <v>41598</v>
      </c>
      <c r="B325" s="29" t="str">
        <f t="shared" si="40"/>
        <v>2013324</v>
      </c>
      <c r="C325" s="10">
        <v>2013324</v>
      </c>
      <c r="D325" s="30">
        <v>324</v>
      </c>
      <c r="E325" s="30">
        <v>324</v>
      </c>
      <c r="F325" s="30" t="str">
        <f t="shared" si="41"/>
        <v>DATA_324_2013</v>
      </c>
      <c r="G325" s="3">
        <v>2E-3</v>
      </c>
      <c r="H325" s="23">
        <v>0.1</v>
      </c>
      <c r="I325" s="19">
        <f t="shared" si="42"/>
        <v>1.728E-2</v>
      </c>
      <c r="J325" s="33" t="e">
        <f t="shared" si="43"/>
        <v>#N/A</v>
      </c>
      <c r="K325" s="33" t="e">
        <f t="shared" si="44"/>
        <v>#N/A</v>
      </c>
      <c r="L325" s="33" t="e">
        <f t="shared" si="45"/>
        <v>#N/A</v>
      </c>
      <c r="M325" s="33" t="e">
        <f t="shared" si="46"/>
        <v>#N/A</v>
      </c>
      <c r="N325" s="33" t="e">
        <f t="shared" si="47"/>
        <v>#N/A</v>
      </c>
      <c r="O325" s="33"/>
    </row>
    <row r="326" spans="1:15" ht="17.25" customHeight="1" x14ac:dyDescent="0.25">
      <c r="A326" s="4">
        <v>41599</v>
      </c>
      <c r="B326" s="29" t="str">
        <f t="shared" si="40"/>
        <v>2013325</v>
      </c>
      <c r="C326" s="10">
        <v>2013325</v>
      </c>
      <c r="D326" s="10">
        <v>325</v>
      </c>
      <c r="E326" s="10">
        <v>325</v>
      </c>
      <c r="F326" s="30" t="str">
        <f t="shared" si="41"/>
        <v>DATA_325_2013</v>
      </c>
      <c r="G326" s="3">
        <v>0</v>
      </c>
      <c r="H326" s="23">
        <v>0.11599999999999999</v>
      </c>
      <c r="I326" s="19">
        <f t="shared" si="42"/>
        <v>0</v>
      </c>
      <c r="J326" s="33" t="e">
        <f t="shared" si="43"/>
        <v>#N/A</v>
      </c>
      <c r="K326" s="33" t="e">
        <f t="shared" si="44"/>
        <v>#N/A</v>
      </c>
      <c r="L326" s="33" t="e">
        <f t="shared" si="45"/>
        <v>#N/A</v>
      </c>
      <c r="M326" s="33" t="e">
        <f t="shared" si="46"/>
        <v>#N/A</v>
      </c>
      <c r="N326" s="33" t="e">
        <f t="shared" si="47"/>
        <v>#N/A</v>
      </c>
      <c r="O326" s="33"/>
    </row>
    <row r="327" spans="1:15" ht="17.25" customHeight="1" x14ac:dyDescent="0.25">
      <c r="A327" s="4">
        <v>41600</v>
      </c>
      <c r="B327" s="29" t="str">
        <f t="shared" si="40"/>
        <v>2013326</v>
      </c>
      <c r="C327" s="10">
        <v>2013326</v>
      </c>
      <c r="D327" s="30">
        <v>326</v>
      </c>
      <c r="E327" s="30">
        <v>326</v>
      </c>
      <c r="F327" s="30" t="str">
        <f t="shared" si="41"/>
        <v>DATA_326_2013</v>
      </c>
      <c r="G327" s="3">
        <v>0</v>
      </c>
      <c r="H327" s="23">
        <v>9.9099999999999994E-2</v>
      </c>
      <c r="I327" s="19">
        <f t="shared" si="42"/>
        <v>0</v>
      </c>
      <c r="J327" s="33" t="e">
        <f t="shared" si="43"/>
        <v>#N/A</v>
      </c>
      <c r="K327" s="33" t="e">
        <f t="shared" si="44"/>
        <v>#N/A</v>
      </c>
      <c r="L327" s="33" t="e">
        <f t="shared" si="45"/>
        <v>#N/A</v>
      </c>
      <c r="M327" s="33" t="e">
        <f t="shared" si="46"/>
        <v>#N/A</v>
      </c>
      <c r="N327" s="33" t="e">
        <f t="shared" si="47"/>
        <v>#N/A</v>
      </c>
      <c r="O327" s="33"/>
    </row>
    <row r="328" spans="1:15" ht="17.25" customHeight="1" x14ac:dyDescent="0.25">
      <c r="A328" s="4">
        <v>41601</v>
      </c>
      <c r="B328" s="29" t="str">
        <f t="shared" si="40"/>
        <v>2013327</v>
      </c>
      <c r="C328" s="10">
        <v>2013327</v>
      </c>
      <c r="D328" s="10">
        <v>327</v>
      </c>
      <c r="E328" s="10">
        <v>327</v>
      </c>
      <c r="F328" s="30" t="str">
        <f t="shared" si="41"/>
        <v>DATA_327_2013</v>
      </c>
      <c r="G328" s="3">
        <v>0</v>
      </c>
      <c r="H328" s="23">
        <v>8.2299999999999998E-2</v>
      </c>
      <c r="I328" s="19">
        <f t="shared" si="42"/>
        <v>0</v>
      </c>
      <c r="J328" s="33" t="e">
        <f t="shared" si="43"/>
        <v>#N/A</v>
      </c>
      <c r="K328" s="33" t="e">
        <f t="shared" si="44"/>
        <v>#N/A</v>
      </c>
      <c r="L328" s="33" t="e">
        <f t="shared" si="45"/>
        <v>#N/A</v>
      </c>
      <c r="M328" s="33" t="e">
        <f t="shared" si="46"/>
        <v>#N/A</v>
      </c>
      <c r="N328" s="33" t="e">
        <f t="shared" si="47"/>
        <v>#N/A</v>
      </c>
      <c r="O328" s="33"/>
    </row>
    <row r="329" spans="1:15" ht="17.25" customHeight="1" x14ac:dyDescent="0.25">
      <c r="A329" s="4">
        <v>41602</v>
      </c>
      <c r="B329" s="29" t="str">
        <f t="shared" si="40"/>
        <v>2013328</v>
      </c>
      <c r="C329" s="10">
        <v>2013328</v>
      </c>
      <c r="D329" s="30">
        <v>328</v>
      </c>
      <c r="E329" s="30">
        <v>328</v>
      </c>
      <c r="F329" s="30" t="str">
        <f t="shared" si="41"/>
        <v>DATA_328_2013</v>
      </c>
      <c r="G329" s="3">
        <v>0</v>
      </c>
      <c r="H329" s="23">
        <v>6.5600000000000006E-2</v>
      </c>
      <c r="I329" s="19">
        <f t="shared" si="42"/>
        <v>0</v>
      </c>
      <c r="J329" s="33" t="e">
        <f t="shared" si="43"/>
        <v>#N/A</v>
      </c>
      <c r="K329" s="33" t="e">
        <f t="shared" si="44"/>
        <v>#N/A</v>
      </c>
      <c r="L329" s="33" t="e">
        <f t="shared" si="45"/>
        <v>#N/A</v>
      </c>
      <c r="M329" s="33" t="e">
        <f t="shared" si="46"/>
        <v>#N/A</v>
      </c>
      <c r="N329" s="33" t="e">
        <f t="shared" si="47"/>
        <v>#N/A</v>
      </c>
      <c r="O329" s="33"/>
    </row>
    <row r="330" spans="1:15" ht="17.25" customHeight="1" x14ac:dyDescent="0.25">
      <c r="A330" s="4">
        <v>41603</v>
      </c>
      <c r="B330" s="29" t="str">
        <f t="shared" si="40"/>
        <v>2013329</v>
      </c>
      <c r="C330" s="10">
        <v>2013329</v>
      </c>
      <c r="D330" s="10">
        <v>329</v>
      </c>
      <c r="E330" s="10">
        <v>329</v>
      </c>
      <c r="F330" s="30" t="str">
        <f t="shared" si="41"/>
        <v>DATA_329_2013</v>
      </c>
      <c r="G330" s="3">
        <v>0</v>
      </c>
      <c r="H330" s="23">
        <v>5.0299999999999997E-2</v>
      </c>
      <c r="I330" s="19">
        <f t="shared" si="42"/>
        <v>0</v>
      </c>
      <c r="J330" s="33" t="e">
        <f t="shared" si="43"/>
        <v>#N/A</v>
      </c>
      <c r="K330" s="33" t="e">
        <f t="shared" si="44"/>
        <v>#N/A</v>
      </c>
      <c r="L330" s="33" t="e">
        <f t="shared" si="45"/>
        <v>#N/A</v>
      </c>
      <c r="M330" s="33" t="e">
        <f t="shared" si="46"/>
        <v>#N/A</v>
      </c>
      <c r="N330" s="33" t="e">
        <f t="shared" si="47"/>
        <v>#N/A</v>
      </c>
      <c r="O330" s="33"/>
    </row>
    <row r="331" spans="1:15" ht="17.25" customHeight="1" x14ac:dyDescent="0.25">
      <c r="A331" s="4">
        <v>41604</v>
      </c>
      <c r="B331" s="29" t="str">
        <f t="shared" si="40"/>
        <v>2013330</v>
      </c>
      <c r="C331" s="10">
        <v>2013330</v>
      </c>
      <c r="D331" s="30">
        <v>330</v>
      </c>
      <c r="E331" s="30">
        <v>330</v>
      </c>
      <c r="F331" s="30" t="str">
        <f t="shared" si="41"/>
        <v>DATA_330_2013</v>
      </c>
      <c r="G331" s="3">
        <v>0</v>
      </c>
      <c r="H331" s="23">
        <v>0.04</v>
      </c>
      <c r="I331" s="19">
        <f t="shared" si="42"/>
        <v>0</v>
      </c>
      <c r="J331" s="33" t="e">
        <f t="shared" si="43"/>
        <v>#N/A</v>
      </c>
      <c r="K331" s="33" t="e">
        <f t="shared" si="44"/>
        <v>#N/A</v>
      </c>
      <c r="L331" s="33" t="e">
        <f t="shared" si="45"/>
        <v>#N/A</v>
      </c>
      <c r="M331" s="33" t="e">
        <f t="shared" si="46"/>
        <v>#N/A</v>
      </c>
      <c r="N331" s="33" t="e">
        <f t="shared" si="47"/>
        <v>#N/A</v>
      </c>
      <c r="O331" s="33"/>
    </row>
    <row r="332" spans="1:15" ht="17.25" customHeight="1" x14ac:dyDescent="0.25">
      <c r="A332" s="4">
        <v>41605</v>
      </c>
      <c r="B332" s="29" t="str">
        <f t="shared" si="40"/>
        <v>2013331</v>
      </c>
      <c r="C332" s="10">
        <v>2013331</v>
      </c>
      <c r="D332" s="10">
        <v>331</v>
      </c>
      <c r="E332" s="10">
        <v>331</v>
      </c>
      <c r="F332" s="30" t="str">
        <f t="shared" si="41"/>
        <v>DATA_331_2013</v>
      </c>
      <c r="G332" s="3">
        <v>0</v>
      </c>
      <c r="H332" s="23">
        <v>3.0199999999999998E-2</v>
      </c>
      <c r="I332" s="19">
        <f t="shared" si="42"/>
        <v>0</v>
      </c>
      <c r="J332" s="33" t="e">
        <f t="shared" si="43"/>
        <v>#N/A</v>
      </c>
      <c r="K332" s="33" t="e">
        <f t="shared" si="44"/>
        <v>#N/A</v>
      </c>
      <c r="L332" s="33" t="e">
        <f t="shared" si="45"/>
        <v>#N/A</v>
      </c>
      <c r="M332" s="33" t="e">
        <f t="shared" si="46"/>
        <v>#N/A</v>
      </c>
      <c r="N332" s="33" t="e">
        <f t="shared" si="47"/>
        <v>#N/A</v>
      </c>
      <c r="O332" s="33"/>
    </row>
    <row r="333" spans="1:15" ht="17.25" customHeight="1" x14ac:dyDescent="0.25">
      <c r="A333" s="4">
        <v>41606</v>
      </c>
      <c r="B333" s="29" t="str">
        <f t="shared" si="40"/>
        <v>2013332</v>
      </c>
      <c r="C333" s="10">
        <v>2013332</v>
      </c>
      <c r="D333" s="30">
        <v>332</v>
      </c>
      <c r="E333" s="30">
        <v>332</v>
      </c>
      <c r="F333" s="30" t="str">
        <f t="shared" si="41"/>
        <v>DATA_332_2013</v>
      </c>
      <c r="G333" s="3">
        <v>0</v>
      </c>
      <c r="H333" s="23">
        <v>2.0200000000000003E-2</v>
      </c>
      <c r="I333" s="19">
        <f t="shared" si="42"/>
        <v>0</v>
      </c>
      <c r="J333" s="33" t="e">
        <f t="shared" si="43"/>
        <v>#N/A</v>
      </c>
      <c r="K333" s="33" t="e">
        <f t="shared" si="44"/>
        <v>#N/A</v>
      </c>
      <c r="L333" s="33" t="e">
        <f t="shared" si="45"/>
        <v>#N/A</v>
      </c>
      <c r="M333" s="33" t="e">
        <f t="shared" si="46"/>
        <v>#N/A</v>
      </c>
      <c r="N333" s="33" t="e">
        <f t="shared" si="47"/>
        <v>#N/A</v>
      </c>
      <c r="O333" s="33"/>
    </row>
    <row r="334" spans="1:15" ht="17.25" customHeight="1" x14ac:dyDescent="0.25">
      <c r="A334" s="4">
        <v>41607</v>
      </c>
      <c r="B334" s="29" t="str">
        <f t="shared" si="40"/>
        <v>2013333</v>
      </c>
      <c r="C334" s="10">
        <v>2013333</v>
      </c>
      <c r="D334" s="10">
        <v>333</v>
      </c>
      <c r="E334" s="10">
        <v>333</v>
      </c>
      <c r="F334" s="30" t="str">
        <f t="shared" si="41"/>
        <v>DATA_333_2013</v>
      </c>
      <c r="G334" s="3">
        <v>0</v>
      </c>
      <c r="H334" s="23">
        <v>1.04E-2</v>
      </c>
      <c r="I334" s="19">
        <f t="shared" si="42"/>
        <v>0</v>
      </c>
      <c r="J334" s="33" t="e">
        <f t="shared" si="43"/>
        <v>#N/A</v>
      </c>
      <c r="K334" s="33" t="e">
        <f t="shared" si="44"/>
        <v>#N/A</v>
      </c>
      <c r="L334" s="33" t="e">
        <f t="shared" si="45"/>
        <v>#N/A</v>
      </c>
      <c r="M334" s="33" t="e">
        <f t="shared" si="46"/>
        <v>#N/A</v>
      </c>
      <c r="N334" s="33" t="e">
        <f t="shared" si="47"/>
        <v>#N/A</v>
      </c>
      <c r="O334" s="33"/>
    </row>
    <row r="335" spans="1:15" ht="17.25" customHeight="1" x14ac:dyDescent="0.25">
      <c r="A335" s="4">
        <v>41608</v>
      </c>
      <c r="B335" s="29" t="str">
        <f t="shared" si="40"/>
        <v>2013334</v>
      </c>
      <c r="C335" s="10">
        <v>2013334</v>
      </c>
      <c r="D335" s="30">
        <v>334</v>
      </c>
      <c r="E335" s="30">
        <v>334</v>
      </c>
      <c r="F335" s="30" t="str">
        <f t="shared" si="41"/>
        <v>DATA_334_2013</v>
      </c>
      <c r="G335" s="3">
        <v>0</v>
      </c>
      <c r="H335" s="23">
        <v>2.5999999999999999E-2</v>
      </c>
      <c r="I335" s="19">
        <f t="shared" si="42"/>
        <v>0</v>
      </c>
      <c r="J335" s="33" t="e">
        <f t="shared" si="43"/>
        <v>#N/A</v>
      </c>
      <c r="K335" s="33" t="e">
        <f t="shared" si="44"/>
        <v>#N/A</v>
      </c>
      <c r="L335" s="33" t="e">
        <f t="shared" si="45"/>
        <v>#N/A</v>
      </c>
      <c r="M335" s="33" t="e">
        <f t="shared" si="46"/>
        <v>#N/A</v>
      </c>
      <c r="N335" s="33" t="e">
        <f t="shared" si="47"/>
        <v>#N/A</v>
      </c>
      <c r="O335" s="33"/>
    </row>
    <row r="336" spans="1:15" ht="17.25" customHeight="1" x14ac:dyDescent="0.25">
      <c r="A336" s="4">
        <v>41609</v>
      </c>
      <c r="B336" s="29" t="str">
        <f t="shared" si="40"/>
        <v>2013335</v>
      </c>
      <c r="C336" s="10">
        <v>2013335</v>
      </c>
      <c r="D336" s="10">
        <v>335</v>
      </c>
      <c r="E336" s="10">
        <v>335</v>
      </c>
      <c r="F336" s="30" t="str">
        <f t="shared" si="41"/>
        <v>DATA_335_2013</v>
      </c>
      <c r="G336" s="3">
        <v>0</v>
      </c>
      <c r="H336" s="23">
        <v>0.02</v>
      </c>
      <c r="I336" s="19">
        <f t="shared" si="42"/>
        <v>0</v>
      </c>
      <c r="J336" s="33" t="e">
        <f t="shared" si="43"/>
        <v>#N/A</v>
      </c>
      <c r="K336" s="33" t="e">
        <f t="shared" si="44"/>
        <v>#N/A</v>
      </c>
      <c r="L336" s="33" t="e">
        <f t="shared" si="45"/>
        <v>#N/A</v>
      </c>
      <c r="M336" s="33" t="e">
        <f t="shared" si="46"/>
        <v>#N/A</v>
      </c>
      <c r="N336" s="33" t="e">
        <f t="shared" si="47"/>
        <v>#N/A</v>
      </c>
      <c r="O336" s="33"/>
    </row>
    <row r="337" spans="1:15" ht="17.25" customHeight="1" x14ac:dyDescent="0.25">
      <c r="A337" s="4">
        <v>41610</v>
      </c>
      <c r="B337" s="29" t="str">
        <f t="shared" si="40"/>
        <v>2013336</v>
      </c>
      <c r="C337" s="10">
        <v>2013336</v>
      </c>
      <c r="D337" s="30">
        <v>336</v>
      </c>
      <c r="E337" s="30">
        <v>336</v>
      </c>
      <c r="F337" s="30" t="str">
        <f t="shared" si="41"/>
        <v>DATA_336_2013</v>
      </c>
      <c r="G337" s="3">
        <v>0</v>
      </c>
      <c r="H337" s="23">
        <v>1.7999999999999999E-2</v>
      </c>
      <c r="I337" s="19">
        <f t="shared" si="42"/>
        <v>0</v>
      </c>
      <c r="J337" s="33" t="e">
        <f t="shared" si="43"/>
        <v>#N/A</v>
      </c>
      <c r="K337" s="33" t="e">
        <f t="shared" si="44"/>
        <v>#N/A</v>
      </c>
      <c r="L337" s="33" t="e">
        <f t="shared" si="45"/>
        <v>#N/A</v>
      </c>
      <c r="M337" s="33" t="e">
        <f t="shared" si="46"/>
        <v>#N/A</v>
      </c>
      <c r="N337" s="33" t="e">
        <f t="shared" si="47"/>
        <v>#N/A</v>
      </c>
      <c r="O337" s="33"/>
    </row>
    <row r="338" spans="1:15" ht="17.25" customHeight="1" x14ac:dyDescent="0.25">
      <c r="A338" s="4">
        <v>41611</v>
      </c>
      <c r="B338" s="29" t="str">
        <f t="shared" si="40"/>
        <v>2013337</v>
      </c>
      <c r="C338" s="10">
        <v>2013337</v>
      </c>
      <c r="D338" s="10">
        <v>337</v>
      </c>
      <c r="E338" s="10">
        <v>337</v>
      </c>
      <c r="F338" s="30" t="str">
        <f t="shared" si="41"/>
        <v>DATA_337_2013</v>
      </c>
      <c r="G338" s="3">
        <v>0</v>
      </c>
      <c r="H338" s="23">
        <v>1.7999999999999999E-2</v>
      </c>
      <c r="I338" s="19">
        <f t="shared" si="42"/>
        <v>0</v>
      </c>
      <c r="J338" s="33" t="e">
        <f t="shared" si="43"/>
        <v>#N/A</v>
      </c>
      <c r="K338" s="33" t="e">
        <f t="shared" si="44"/>
        <v>#N/A</v>
      </c>
      <c r="L338" s="33" t="e">
        <f t="shared" si="45"/>
        <v>#N/A</v>
      </c>
      <c r="M338" s="33" t="e">
        <f t="shared" si="46"/>
        <v>#N/A</v>
      </c>
      <c r="N338" s="33" t="e">
        <f t="shared" si="47"/>
        <v>#N/A</v>
      </c>
      <c r="O338" s="33"/>
    </row>
    <row r="339" spans="1:15" ht="17.25" customHeight="1" x14ac:dyDescent="0.25">
      <c r="A339" s="4">
        <v>41612</v>
      </c>
      <c r="B339" s="29" t="str">
        <f t="shared" si="40"/>
        <v>2013338</v>
      </c>
      <c r="C339" s="10">
        <v>2013338</v>
      </c>
      <c r="D339" s="30">
        <v>338</v>
      </c>
      <c r="E339" s="30">
        <v>338</v>
      </c>
      <c r="F339" s="30" t="str">
        <f t="shared" si="41"/>
        <v>DATA_338_2013</v>
      </c>
      <c r="G339" s="3">
        <v>0</v>
      </c>
      <c r="H339" s="23">
        <v>1.6E-2</v>
      </c>
      <c r="I339" s="19">
        <f t="shared" si="42"/>
        <v>0</v>
      </c>
      <c r="J339" s="33" t="e">
        <f t="shared" si="43"/>
        <v>#N/A</v>
      </c>
      <c r="K339" s="33" t="e">
        <f t="shared" si="44"/>
        <v>#N/A</v>
      </c>
      <c r="L339" s="33" t="e">
        <f t="shared" si="45"/>
        <v>#N/A</v>
      </c>
      <c r="M339" s="33" t="e">
        <f t="shared" si="46"/>
        <v>#N/A</v>
      </c>
      <c r="N339" s="33" t="e">
        <f t="shared" si="47"/>
        <v>#N/A</v>
      </c>
      <c r="O339" s="33"/>
    </row>
    <row r="340" spans="1:15" ht="17.25" customHeight="1" x14ac:dyDescent="0.25">
      <c r="A340" s="4">
        <v>41613</v>
      </c>
      <c r="B340" s="29" t="str">
        <f t="shared" si="40"/>
        <v>2013339</v>
      </c>
      <c r="C340" s="10">
        <v>2013339</v>
      </c>
      <c r="D340" s="10">
        <v>339</v>
      </c>
      <c r="E340" s="10">
        <v>339</v>
      </c>
      <c r="F340" s="30" t="str">
        <f t="shared" si="41"/>
        <v>DATA_339_2013</v>
      </c>
      <c r="G340" s="3">
        <v>0</v>
      </c>
      <c r="H340" s="23">
        <v>1.6E-2</v>
      </c>
      <c r="I340" s="19">
        <f t="shared" si="42"/>
        <v>0</v>
      </c>
      <c r="J340" s="33" t="e">
        <f t="shared" si="43"/>
        <v>#N/A</v>
      </c>
      <c r="K340" s="33" t="e">
        <f t="shared" si="44"/>
        <v>#N/A</v>
      </c>
      <c r="L340" s="33" t="e">
        <f t="shared" si="45"/>
        <v>#N/A</v>
      </c>
      <c r="M340" s="33" t="e">
        <f t="shared" si="46"/>
        <v>#N/A</v>
      </c>
      <c r="N340" s="33" t="e">
        <f t="shared" si="47"/>
        <v>#N/A</v>
      </c>
      <c r="O340" s="33"/>
    </row>
    <row r="341" spans="1:15" ht="17.25" customHeight="1" x14ac:dyDescent="0.25">
      <c r="A341" s="4">
        <v>41614</v>
      </c>
      <c r="B341" s="29" t="str">
        <f t="shared" si="40"/>
        <v>2013340</v>
      </c>
      <c r="C341" s="10">
        <v>2013340</v>
      </c>
      <c r="D341" s="30">
        <v>340</v>
      </c>
      <c r="E341" s="30">
        <v>340</v>
      </c>
      <c r="F341" s="30" t="str">
        <f t="shared" si="41"/>
        <v>DATA_340_2013</v>
      </c>
      <c r="G341" s="3">
        <v>0</v>
      </c>
      <c r="H341" s="23">
        <v>1.4E-2</v>
      </c>
      <c r="I341" s="19">
        <f t="shared" si="42"/>
        <v>0</v>
      </c>
      <c r="J341" s="33" t="e">
        <f t="shared" si="43"/>
        <v>#N/A</v>
      </c>
      <c r="K341" s="33" t="e">
        <f t="shared" si="44"/>
        <v>#N/A</v>
      </c>
      <c r="L341" s="33" t="e">
        <f t="shared" si="45"/>
        <v>#N/A</v>
      </c>
      <c r="M341" s="33" t="e">
        <f t="shared" si="46"/>
        <v>#N/A</v>
      </c>
      <c r="N341" s="33" t="e">
        <f t="shared" si="47"/>
        <v>#N/A</v>
      </c>
      <c r="O341" s="33"/>
    </row>
    <row r="342" spans="1:15" ht="17.25" customHeight="1" x14ac:dyDescent="0.25">
      <c r="A342" s="4">
        <v>41615</v>
      </c>
      <c r="B342" s="29" t="str">
        <f t="shared" si="40"/>
        <v>2013341</v>
      </c>
      <c r="C342" s="10">
        <v>2013341</v>
      </c>
      <c r="D342" s="10">
        <v>341</v>
      </c>
      <c r="E342" s="10">
        <v>341</v>
      </c>
      <c r="F342" s="30" t="str">
        <f t="shared" si="41"/>
        <v>DATA_341_2013</v>
      </c>
      <c r="G342" s="3">
        <v>0</v>
      </c>
      <c r="H342" s="23">
        <v>1.2E-2</v>
      </c>
      <c r="I342" s="19">
        <f t="shared" si="42"/>
        <v>0</v>
      </c>
      <c r="J342" s="33" t="e">
        <f t="shared" si="43"/>
        <v>#N/A</v>
      </c>
      <c r="K342" s="33" t="e">
        <f t="shared" si="44"/>
        <v>#N/A</v>
      </c>
      <c r="L342" s="33" t="e">
        <f t="shared" si="45"/>
        <v>#N/A</v>
      </c>
      <c r="M342" s="33" t="e">
        <f t="shared" si="46"/>
        <v>#N/A</v>
      </c>
      <c r="N342" s="33" t="e">
        <f t="shared" si="47"/>
        <v>#N/A</v>
      </c>
      <c r="O342" s="33"/>
    </row>
    <row r="343" spans="1:15" ht="17.25" customHeight="1" x14ac:dyDescent="0.25">
      <c r="A343" s="4">
        <v>41616</v>
      </c>
      <c r="B343" s="29" t="str">
        <f t="shared" si="40"/>
        <v>2013342</v>
      </c>
      <c r="C343" s="10">
        <v>2013342</v>
      </c>
      <c r="D343" s="30">
        <v>342</v>
      </c>
      <c r="E343" s="30">
        <v>342</v>
      </c>
      <c r="F343" s="30" t="str">
        <f t="shared" si="41"/>
        <v>DATA_342_2013</v>
      </c>
      <c r="G343" s="3">
        <v>0</v>
      </c>
      <c r="H343" s="23">
        <v>0.01</v>
      </c>
      <c r="I343" s="19">
        <f t="shared" si="42"/>
        <v>0</v>
      </c>
      <c r="J343" s="33" t="e">
        <f t="shared" si="43"/>
        <v>#N/A</v>
      </c>
      <c r="K343" s="33" t="e">
        <f t="shared" si="44"/>
        <v>#N/A</v>
      </c>
      <c r="L343" s="33" t="e">
        <f t="shared" si="45"/>
        <v>#N/A</v>
      </c>
      <c r="M343" s="33" t="e">
        <f t="shared" si="46"/>
        <v>#N/A</v>
      </c>
      <c r="N343" s="33" t="e">
        <f t="shared" si="47"/>
        <v>#N/A</v>
      </c>
      <c r="O343" s="33"/>
    </row>
    <row r="344" spans="1:15" ht="17.25" customHeight="1" x14ac:dyDescent="0.25">
      <c r="A344" s="4">
        <v>41617</v>
      </c>
      <c r="B344" s="29" t="str">
        <f t="shared" si="40"/>
        <v>2013343</v>
      </c>
      <c r="C344" s="10">
        <v>2013343</v>
      </c>
      <c r="D344" s="10">
        <v>343</v>
      </c>
      <c r="E344" s="10">
        <v>343</v>
      </c>
      <c r="F344" s="30" t="str">
        <f t="shared" si="41"/>
        <v>DATA_343_2013</v>
      </c>
      <c r="G344" s="3">
        <v>0</v>
      </c>
      <c r="H344" s="23">
        <v>7.0000000000000001E-3</v>
      </c>
      <c r="I344" s="19">
        <f t="shared" si="42"/>
        <v>0</v>
      </c>
      <c r="J344" s="33" t="e">
        <f t="shared" si="43"/>
        <v>#N/A</v>
      </c>
      <c r="K344" s="33" t="e">
        <f t="shared" si="44"/>
        <v>#N/A</v>
      </c>
      <c r="L344" s="33" t="e">
        <f t="shared" si="45"/>
        <v>#N/A</v>
      </c>
      <c r="M344" s="33" t="e">
        <f t="shared" si="46"/>
        <v>#N/A</v>
      </c>
      <c r="N344" s="33" t="e">
        <f t="shared" si="47"/>
        <v>#N/A</v>
      </c>
      <c r="O344" s="33"/>
    </row>
    <row r="345" spans="1:15" ht="17.25" customHeight="1" x14ac:dyDescent="0.25">
      <c r="A345" s="4">
        <v>41618</v>
      </c>
      <c r="B345" s="29" t="str">
        <f t="shared" si="40"/>
        <v>2013344</v>
      </c>
      <c r="C345" s="10">
        <v>2013344</v>
      </c>
      <c r="D345" s="30">
        <v>344</v>
      </c>
      <c r="E345" s="30">
        <v>344</v>
      </c>
      <c r="F345" s="30" t="str">
        <f t="shared" si="41"/>
        <v>DATA_344_2013</v>
      </c>
      <c r="G345" s="3">
        <v>0</v>
      </c>
      <c r="H345" s="23">
        <v>6.0000000000000001E-3</v>
      </c>
      <c r="I345" s="19">
        <f t="shared" si="42"/>
        <v>0</v>
      </c>
      <c r="J345" s="33" t="e">
        <f t="shared" si="43"/>
        <v>#N/A</v>
      </c>
      <c r="K345" s="33" t="e">
        <f t="shared" si="44"/>
        <v>#N/A</v>
      </c>
      <c r="L345" s="33" t="e">
        <f t="shared" si="45"/>
        <v>#N/A</v>
      </c>
      <c r="M345" s="33" t="e">
        <f t="shared" si="46"/>
        <v>#N/A</v>
      </c>
      <c r="N345" s="33" t="e">
        <f t="shared" si="47"/>
        <v>#N/A</v>
      </c>
      <c r="O345" s="33"/>
    </row>
    <row r="346" spans="1:15" ht="17.25" customHeight="1" x14ac:dyDescent="0.25">
      <c r="A346" s="4">
        <v>41619</v>
      </c>
      <c r="B346" s="29" t="str">
        <f t="shared" si="40"/>
        <v>2013345</v>
      </c>
      <c r="C346" s="10">
        <v>2013345</v>
      </c>
      <c r="D346" s="10">
        <v>345</v>
      </c>
      <c r="E346" s="10">
        <v>345</v>
      </c>
      <c r="F346" s="30" t="str">
        <f t="shared" si="41"/>
        <v>DATA_345_2013</v>
      </c>
      <c r="G346" s="3">
        <v>0</v>
      </c>
      <c r="H346" s="23">
        <v>6.0000000000000001E-3</v>
      </c>
      <c r="I346" s="19">
        <f t="shared" si="42"/>
        <v>0</v>
      </c>
      <c r="J346" s="33" t="e">
        <f t="shared" si="43"/>
        <v>#N/A</v>
      </c>
      <c r="K346" s="33" t="e">
        <f t="shared" si="44"/>
        <v>#N/A</v>
      </c>
      <c r="L346" s="33" t="e">
        <f t="shared" si="45"/>
        <v>#N/A</v>
      </c>
      <c r="M346" s="33" t="e">
        <f t="shared" si="46"/>
        <v>#N/A</v>
      </c>
      <c r="N346" s="33" t="e">
        <f t="shared" si="47"/>
        <v>#N/A</v>
      </c>
      <c r="O346" s="33"/>
    </row>
    <row r="347" spans="1:15" ht="17.25" customHeight="1" x14ac:dyDescent="0.25">
      <c r="A347" s="4">
        <v>41620</v>
      </c>
      <c r="B347" s="29" t="str">
        <f t="shared" si="40"/>
        <v>2013346</v>
      </c>
      <c r="C347" s="10">
        <v>2013346</v>
      </c>
      <c r="D347" s="30">
        <v>346</v>
      </c>
      <c r="E347" s="30">
        <v>346</v>
      </c>
      <c r="F347" s="30" t="str">
        <f t="shared" si="41"/>
        <v>DATA_346_2013</v>
      </c>
      <c r="G347" s="3">
        <v>0</v>
      </c>
      <c r="H347" s="23">
        <v>8.0000000000000002E-3</v>
      </c>
      <c r="I347" s="19">
        <f t="shared" si="42"/>
        <v>0</v>
      </c>
      <c r="J347" s="33" t="e">
        <f t="shared" si="43"/>
        <v>#N/A</v>
      </c>
      <c r="K347" s="33" t="e">
        <f t="shared" si="44"/>
        <v>#N/A</v>
      </c>
      <c r="L347" s="33" t="e">
        <f t="shared" si="45"/>
        <v>#N/A</v>
      </c>
      <c r="M347" s="33" t="e">
        <f t="shared" si="46"/>
        <v>#N/A</v>
      </c>
      <c r="N347" s="33" t="e">
        <f t="shared" si="47"/>
        <v>#N/A</v>
      </c>
      <c r="O347" s="33"/>
    </row>
    <row r="348" spans="1:15" ht="17.25" customHeight="1" x14ac:dyDescent="0.25">
      <c r="A348" s="4">
        <v>41621</v>
      </c>
      <c r="B348" s="29" t="str">
        <f t="shared" si="40"/>
        <v>2013347</v>
      </c>
      <c r="C348" s="10">
        <v>2013347</v>
      </c>
      <c r="D348" s="10">
        <v>347</v>
      </c>
      <c r="E348" s="10">
        <v>347</v>
      </c>
      <c r="F348" s="30" t="str">
        <f t="shared" si="41"/>
        <v>DATA_347_2013</v>
      </c>
      <c r="G348" s="3">
        <v>0</v>
      </c>
      <c r="H348" s="23">
        <v>8.9999999999999993E-3</v>
      </c>
      <c r="I348" s="19">
        <f t="shared" si="42"/>
        <v>0</v>
      </c>
      <c r="J348" s="33" t="e">
        <f t="shared" si="43"/>
        <v>#N/A</v>
      </c>
      <c r="K348" s="33" t="e">
        <f t="shared" si="44"/>
        <v>#N/A</v>
      </c>
      <c r="L348" s="33" t="e">
        <f t="shared" si="45"/>
        <v>#N/A</v>
      </c>
      <c r="M348" s="33" t="e">
        <f t="shared" si="46"/>
        <v>#N/A</v>
      </c>
      <c r="N348" s="33" t="e">
        <f t="shared" si="47"/>
        <v>#N/A</v>
      </c>
      <c r="O348" s="33"/>
    </row>
    <row r="349" spans="1:15" ht="17.25" customHeight="1" x14ac:dyDescent="0.25">
      <c r="A349" s="4">
        <v>41622</v>
      </c>
      <c r="B349" s="29" t="str">
        <f t="shared" si="40"/>
        <v>2013348</v>
      </c>
      <c r="C349" s="10">
        <v>2013348</v>
      </c>
      <c r="D349" s="30">
        <v>348</v>
      </c>
      <c r="E349" s="30">
        <v>348</v>
      </c>
      <c r="F349" s="30" t="str">
        <f t="shared" si="41"/>
        <v>DATA_348_2013</v>
      </c>
      <c r="G349" s="3">
        <v>0</v>
      </c>
      <c r="H349" s="23">
        <v>0.01</v>
      </c>
      <c r="I349" s="19">
        <f t="shared" si="42"/>
        <v>0</v>
      </c>
      <c r="J349" s="33" t="e">
        <f t="shared" si="43"/>
        <v>#N/A</v>
      </c>
      <c r="K349" s="33" t="e">
        <f t="shared" si="44"/>
        <v>#N/A</v>
      </c>
      <c r="L349" s="33" t="e">
        <f t="shared" si="45"/>
        <v>#N/A</v>
      </c>
      <c r="M349" s="33" t="e">
        <f t="shared" si="46"/>
        <v>#N/A</v>
      </c>
      <c r="N349" s="33" t="e">
        <f t="shared" si="47"/>
        <v>#N/A</v>
      </c>
      <c r="O349" s="33"/>
    </row>
    <row r="350" spans="1:15" ht="17.25" customHeight="1" x14ac:dyDescent="0.25">
      <c r="A350" s="4">
        <v>41623</v>
      </c>
      <c r="B350" s="29" t="str">
        <f t="shared" si="40"/>
        <v>2013349</v>
      </c>
      <c r="C350" s="10">
        <v>2013349</v>
      </c>
      <c r="D350" s="10">
        <v>349</v>
      </c>
      <c r="E350" s="10">
        <v>349</v>
      </c>
      <c r="F350" s="30" t="str">
        <f t="shared" si="41"/>
        <v>DATA_349_2013</v>
      </c>
      <c r="G350" s="3">
        <v>0.01</v>
      </c>
      <c r="H350" s="23">
        <v>0</v>
      </c>
      <c r="I350" s="19">
        <f t="shared" si="42"/>
        <v>0</v>
      </c>
      <c r="J350" s="33" t="e">
        <f t="shared" si="43"/>
        <v>#N/A</v>
      </c>
      <c r="K350" s="33" t="e">
        <f t="shared" si="44"/>
        <v>#N/A</v>
      </c>
      <c r="L350" s="33" t="e">
        <f t="shared" si="45"/>
        <v>#N/A</v>
      </c>
      <c r="M350" s="33" t="e">
        <f t="shared" si="46"/>
        <v>#N/A</v>
      </c>
      <c r="N350" s="33" t="e">
        <f t="shared" si="47"/>
        <v>#N/A</v>
      </c>
      <c r="O350" s="33"/>
    </row>
    <row r="351" spans="1:15" ht="17.25" customHeight="1" x14ac:dyDescent="0.25">
      <c r="A351" s="4">
        <v>41624</v>
      </c>
      <c r="B351" s="29" t="str">
        <f t="shared" si="40"/>
        <v>2013350</v>
      </c>
      <c r="C351" s="10">
        <v>2013350</v>
      </c>
      <c r="D351" s="30">
        <v>350</v>
      </c>
      <c r="E351" s="30">
        <v>350</v>
      </c>
      <c r="F351" s="30" t="str">
        <f t="shared" si="41"/>
        <v>DATA_350_2013</v>
      </c>
      <c r="G351" s="3">
        <v>5.0999999999999997E-2</v>
      </c>
      <c r="H351" s="21">
        <v>0</v>
      </c>
      <c r="I351" s="19">
        <f t="shared" si="42"/>
        <v>0</v>
      </c>
      <c r="J351" s="33" t="e">
        <f t="shared" si="43"/>
        <v>#N/A</v>
      </c>
      <c r="K351" s="33" t="e">
        <f t="shared" si="44"/>
        <v>#N/A</v>
      </c>
      <c r="L351" s="33" t="e">
        <f t="shared" si="45"/>
        <v>#N/A</v>
      </c>
      <c r="M351" s="33" t="e">
        <f t="shared" si="46"/>
        <v>#N/A</v>
      </c>
      <c r="N351" s="33" t="e">
        <f t="shared" si="47"/>
        <v>#N/A</v>
      </c>
      <c r="O351" s="33"/>
    </row>
    <row r="352" spans="1:15" ht="17.25" customHeight="1" x14ac:dyDescent="0.25">
      <c r="A352" s="4">
        <v>41625</v>
      </c>
      <c r="B352" s="29" t="str">
        <f t="shared" si="40"/>
        <v>2013351</v>
      </c>
      <c r="C352" s="10">
        <v>2013351</v>
      </c>
      <c r="D352" s="10">
        <v>351</v>
      </c>
      <c r="E352" s="10">
        <v>351</v>
      </c>
      <c r="F352" s="30" t="str">
        <f t="shared" si="41"/>
        <v>DATA_351_2013</v>
      </c>
      <c r="G352" s="3">
        <v>9.5000000000000001E-2</v>
      </c>
      <c r="H352" s="18">
        <v>2.1000000000000001E-2</v>
      </c>
      <c r="I352" s="19">
        <f t="shared" si="42"/>
        <v>0.17236800000000002</v>
      </c>
      <c r="J352" s="33" t="e">
        <f t="shared" si="43"/>
        <v>#N/A</v>
      </c>
      <c r="K352" s="33" t="e">
        <f t="shared" si="44"/>
        <v>#N/A</v>
      </c>
      <c r="L352" s="33" t="e">
        <f t="shared" si="45"/>
        <v>#N/A</v>
      </c>
      <c r="M352" s="33" t="e">
        <f t="shared" si="46"/>
        <v>#N/A</v>
      </c>
      <c r="N352" s="33" t="e">
        <f t="shared" si="47"/>
        <v>#N/A</v>
      </c>
      <c r="O352" s="33"/>
    </row>
    <row r="353" spans="1:15" ht="17.25" customHeight="1" x14ac:dyDescent="0.25">
      <c r="A353" s="4">
        <v>41626</v>
      </c>
      <c r="B353" s="29" t="str">
        <f t="shared" si="40"/>
        <v>2013352</v>
      </c>
      <c r="C353" s="10">
        <v>2013352</v>
      </c>
      <c r="D353" s="30">
        <v>352</v>
      </c>
      <c r="E353" s="30">
        <v>352</v>
      </c>
      <c r="F353" s="30" t="str">
        <f t="shared" si="41"/>
        <v>DATA_352_2013</v>
      </c>
      <c r="G353" s="3">
        <v>0.13900000000000001</v>
      </c>
      <c r="H353" s="18">
        <v>2.1999999999999999E-2</v>
      </c>
      <c r="I353" s="19">
        <f t="shared" si="42"/>
        <v>0.26421120000000003</v>
      </c>
      <c r="J353" s="33" t="e">
        <f t="shared" si="43"/>
        <v>#N/A</v>
      </c>
      <c r="K353" s="33" t="e">
        <f t="shared" si="44"/>
        <v>#N/A</v>
      </c>
      <c r="L353" s="33" t="e">
        <f t="shared" si="45"/>
        <v>#N/A</v>
      </c>
      <c r="M353" s="33" t="e">
        <f t="shared" si="46"/>
        <v>#N/A</v>
      </c>
      <c r="N353" s="33" t="e">
        <f t="shared" si="47"/>
        <v>#N/A</v>
      </c>
      <c r="O353" s="33"/>
    </row>
    <row r="354" spans="1:15" ht="17.25" customHeight="1" x14ac:dyDescent="0.25">
      <c r="A354" s="4">
        <v>41627</v>
      </c>
      <c r="B354" s="29" t="str">
        <f t="shared" si="40"/>
        <v>2013353</v>
      </c>
      <c r="C354" s="10">
        <v>2013353</v>
      </c>
      <c r="D354" s="10">
        <v>353</v>
      </c>
      <c r="E354" s="10">
        <v>353</v>
      </c>
      <c r="F354" s="30" t="str">
        <f t="shared" si="41"/>
        <v>DATA_353_2013</v>
      </c>
      <c r="G354" s="3">
        <v>0.183</v>
      </c>
      <c r="H354" s="18">
        <v>2.7E-2</v>
      </c>
      <c r="I354" s="19">
        <f t="shared" si="42"/>
        <v>0.42690240000000002</v>
      </c>
      <c r="J354" s="33" t="e">
        <f t="shared" si="43"/>
        <v>#N/A</v>
      </c>
      <c r="K354" s="33" t="e">
        <f t="shared" si="44"/>
        <v>#N/A</v>
      </c>
      <c r="L354" s="33" t="e">
        <f t="shared" si="45"/>
        <v>#N/A</v>
      </c>
      <c r="M354" s="33" t="e">
        <f t="shared" si="46"/>
        <v>#N/A</v>
      </c>
      <c r="N354" s="33" t="e">
        <f t="shared" si="47"/>
        <v>#N/A</v>
      </c>
      <c r="O354" s="33"/>
    </row>
    <row r="355" spans="1:15" ht="17.25" customHeight="1" x14ac:dyDescent="0.25">
      <c r="A355" s="4">
        <v>41628</v>
      </c>
      <c r="B355" s="29" t="str">
        <f t="shared" si="40"/>
        <v>2013354</v>
      </c>
      <c r="C355" s="10">
        <v>2013354</v>
      </c>
      <c r="D355" s="30">
        <v>354</v>
      </c>
      <c r="E355" s="30">
        <v>354</v>
      </c>
      <c r="F355" s="30" t="str">
        <f t="shared" si="41"/>
        <v>DATA_354_2013</v>
      </c>
      <c r="G355" s="3">
        <v>0.20799999999999999</v>
      </c>
      <c r="H355" s="20">
        <v>2.9000000000000001E-2</v>
      </c>
      <c r="I355" s="19">
        <f t="shared" si="42"/>
        <v>0.52116479999999998</v>
      </c>
      <c r="J355" s="33" t="e">
        <f t="shared" si="43"/>
        <v>#N/A</v>
      </c>
      <c r="K355" s="33" t="e">
        <f t="shared" si="44"/>
        <v>#N/A</v>
      </c>
      <c r="L355" s="33" t="e">
        <f t="shared" si="45"/>
        <v>#N/A</v>
      </c>
      <c r="M355" s="33" t="e">
        <f t="shared" si="46"/>
        <v>#N/A</v>
      </c>
      <c r="N355" s="33" t="e">
        <f t="shared" si="47"/>
        <v>#N/A</v>
      </c>
      <c r="O355" s="33"/>
    </row>
    <row r="356" spans="1:15" ht="17.25" customHeight="1" x14ac:dyDescent="0.25">
      <c r="A356" s="4">
        <v>41629</v>
      </c>
      <c r="B356" s="29" t="str">
        <f t="shared" si="40"/>
        <v>2013355</v>
      </c>
      <c r="C356" s="10">
        <v>2013355</v>
      </c>
      <c r="D356" s="10">
        <v>355</v>
      </c>
      <c r="E356" s="10">
        <v>355</v>
      </c>
      <c r="F356" s="30" t="str">
        <f t="shared" si="41"/>
        <v>DATA_355_2013</v>
      </c>
      <c r="G356" s="3">
        <v>0.16900000000000001</v>
      </c>
      <c r="H356" s="18">
        <v>2.4E-2</v>
      </c>
      <c r="I356" s="19">
        <f t="shared" si="42"/>
        <v>0.35043839999999998</v>
      </c>
      <c r="J356" s="33" t="e">
        <f t="shared" si="43"/>
        <v>#N/A</v>
      </c>
      <c r="K356" s="33" t="e">
        <f t="shared" si="44"/>
        <v>#N/A</v>
      </c>
      <c r="L356" s="33" t="e">
        <f t="shared" si="45"/>
        <v>#N/A</v>
      </c>
      <c r="M356" s="33" t="e">
        <f t="shared" si="46"/>
        <v>#N/A</v>
      </c>
      <c r="N356" s="33" t="e">
        <f t="shared" si="47"/>
        <v>#N/A</v>
      </c>
      <c r="O356" s="33"/>
    </row>
    <row r="357" spans="1:15" ht="17.25" customHeight="1" x14ac:dyDescent="0.25">
      <c r="A357" s="4">
        <v>41630</v>
      </c>
      <c r="B357" s="29" t="str">
        <f t="shared" si="40"/>
        <v>2013356</v>
      </c>
      <c r="C357" s="10">
        <v>2013356</v>
      </c>
      <c r="D357" s="30">
        <v>356</v>
      </c>
      <c r="E357" s="30">
        <v>356</v>
      </c>
      <c r="F357" s="30" t="str">
        <f t="shared" si="41"/>
        <v>DATA_356_2013</v>
      </c>
      <c r="G357" s="3">
        <v>0.125</v>
      </c>
      <c r="H357" s="18">
        <v>2.4E-2</v>
      </c>
      <c r="I357" s="19">
        <f t="shared" si="42"/>
        <v>0.25920000000000004</v>
      </c>
      <c r="J357" s="33" t="e">
        <f t="shared" si="43"/>
        <v>#N/A</v>
      </c>
      <c r="K357" s="33" t="e">
        <f t="shared" si="44"/>
        <v>#N/A</v>
      </c>
      <c r="L357" s="33" t="e">
        <f t="shared" si="45"/>
        <v>#N/A</v>
      </c>
      <c r="M357" s="33" t="e">
        <f t="shared" si="46"/>
        <v>#N/A</v>
      </c>
      <c r="N357" s="33" t="e">
        <f t="shared" si="47"/>
        <v>#N/A</v>
      </c>
      <c r="O357" s="33"/>
    </row>
    <row r="358" spans="1:15" ht="17.25" customHeight="1" x14ac:dyDescent="0.25">
      <c r="A358" s="4">
        <v>41631</v>
      </c>
      <c r="B358" s="29" t="str">
        <f t="shared" si="40"/>
        <v>2013357</v>
      </c>
      <c r="C358" s="10">
        <v>2013357</v>
      </c>
      <c r="D358" s="10">
        <v>357</v>
      </c>
      <c r="E358" s="10">
        <v>357</v>
      </c>
      <c r="F358" s="30" t="str">
        <f t="shared" si="41"/>
        <v>DATA_357_2013</v>
      </c>
      <c r="G358" s="3">
        <v>8.1000000000000003E-2</v>
      </c>
      <c r="H358" s="18">
        <v>2.5000000000000001E-2</v>
      </c>
      <c r="I358" s="19">
        <f t="shared" si="42"/>
        <v>0.17496000000000003</v>
      </c>
      <c r="J358" s="33" t="e">
        <f t="shared" si="43"/>
        <v>#N/A</v>
      </c>
      <c r="K358" s="33" t="e">
        <f t="shared" si="44"/>
        <v>#N/A</v>
      </c>
      <c r="L358" s="33" t="e">
        <f t="shared" si="45"/>
        <v>#N/A</v>
      </c>
      <c r="M358" s="33" t="e">
        <f t="shared" si="46"/>
        <v>#N/A</v>
      </c>
      <c r="N358" s="33" t="e">
        <f t="shared" si="47"/>
        <v>#N/A</v>
      </c>
      <c r="O358" s="33"/>
    </row>
    <row r="359" spans="1:15" ht="17.25" customHeight="1" x14ac:dyDescent="0.25">
      <c r="A359" s="4">
        <v>41632</v>
      </c>
      <c r="B359" s="29" t="str">
        <f t="shared" si="40"/>
        <v>2013358</v>
      </c>
      <c r="C359" s="10">
        <v>2013358</v>
      </c>
      <c r="D359" s="30">
        <v>358</v>
      </c>
      <c r="E359" s="30">
        <v>358</v>
      </c>
      <c r="F359" s="30" t="str">
        <f t="shared" si="41"/>
        <v>DATA_358_2013</v>
      </c>
      <c r="G359" s="3">
        <v>3.6999999999999998E-2</v>
      </c>
      <c r="H359" s="21">
        <v>2.1999999999999999E-2</v>
      </c>
      <c r="I359" s="19">
        <f t="shared" si="42"/>
        <v>7.0329600000000006E-2</v>
      </c>
      <c r="J359" s="33" t="e">
        <f t="shared" si="43"/>
        <v>#N/A</v>
      </c>
      <c r="K359" s="33" t="e">
        <f t="shared" si="44"/>
        <v>#N/A</v>
      </c>
      <c r="L359" s="33" t="e">
        <f t="shared" si="45"/>
        <v>#N/A</v>
      </c>
      <c r="M359" s="33" t="e">
        <f t="shared" si="46"/>
        <v>#N/A</v>
      </c>
      <c r="N359" s="33" t="e">
        <f t="shared" si="47"/>
        <v>#N/A</v>
      </c>
      <c r="O359" s="33"/>
    </row>
    <row r="360" spans="1:15" ht="17.25" customHeight="1" x14ac:dyDescent="0.25">
      <c r="A360" s="4">
        <v>41633</v>
      </c>
      <c r="B360" s="29" t="str">
        <f t="shared" ref="B360:B423" si="48">(YEAR(A360)&amp;TEXT(A360-DATE(YEAR(A360),1,0),"000"))</f>
        <v>2013359</v>
      </c>
      <c r="C360" s="10">
        <v>2013359</v>
      </c>
      <c r="D360" s="10">
        <v>359</v>
      </c>
      <c r="E360" s="10">
        <v>359</v>
      </c>
      <c r="F360" s="30" t="str">
        <f t="shared" ref="F360:F423" si="49">CONCATENATE("DATA_",E360,"_",LEFT(C360,4))</f>
        <v>DATA_359_2013</v>
      </c>
      <c r="G360" s="3">
        <v>2E-3</v>
      </c>
      <c r="H360" s="21">
        <v>1.9E-2</v>
      </c>
      <c r="I360" s="19">
        <f t="shared" ref="I360:I423" si="50">H360*G360*24*60*60/1000</f>
        <v>3.2832000000000004E-3</v>
      </c>
      <c r="J360" s="33" t="e">
        <f t="shared" si="43"/>
        <v>#N/A</v>
      </c>
      <c r="K360" s="33" t="e">
        <f t="shared" si="44"/>
        <v>#N/A</v>
      </c>
      <c r="L360" s="33" t="e">
        <f t="shared" si="45"/>
        <v>#N/A</v>
      </c>
      <c r="M360" s="33" t="e">
        <f t="shared" si="46"/>
        <v>#N/A</v>
      </c>
      <c r="N360" s="33" t="e">
        <f t="shared" si="47"/>
        <v>#N/A</v>
      </c>
      <c r="O360" s="33"/>
    </row>
    <row r="361" spans="1:15" ht="17.25" customHeight="1" x14ac:dyDescent="0.25">
      <c r="A361" s="4">
        <v>41634</v>
      </c>
      <c r="B361" s="29" t="str">
        <f t="shared" si="48"/>
        <v>2013360</v>
      </c>
      <c r="C361" s="10">
        <v>2013360</v>
      </c>
      <c r="D361" s="30">
        <v>360</v>
      </c>
      <c r="E361" s="30">
        <v>360</v>
      </c>
      <c r="F361" s="30" t="str">
        <f t="shared" si="49"/>
        <v>DATA_360_2013</v>
      </c>
      <c r="G361" s="3">
        <v>0</v>
      </c>
      <c r="H361" s="18">
        <v>1.6E-2</v>
      </c>
      <c r="I361" s="19">
        <f t="shared" si="50"/>
        <v>0</v>
      </c>
      <c r="J361" s="33" t="e">
        <f t="shared" si="43"/>
        <v>#N/A</v>
      </c>
      <c r="K361" s="33" t="e">
        <f t="shared" si="44"/>
        <v>#N/A</v>
      </c>
      <c r="L361" s="33" t="e">
        <f t="shared" si="45"/>
        <v>#N/A</v>
      </c>
      <c r="M361" s="33" t="e">
        <f t="shared" si="46"/>
        <v>#N/A</v>
      </c>
      <c r="N361" s="33" t="e">
        <f t="shared" si="47"/>
        <v>#N/A</v>
      </c>
      <c r="O361" s="33"/>
    </row>
    <row r="362" spans="1:15" ht="17.25" customHeight="1" x14ac:dyDescent="0.25">
      <c r="A362" s="4">
        <v>41635</v>
      </c>
      <c r="B362" s="29" t="str">
        <f t="shared" si="48"/>
        <v>2013361</v>
      </c>
      <c r="C362" s="10">
        <v>2013361</v>
      </c>
      <c r="D362" s="10">
        <v>361</v>
      </c>
      <c r="E362" s="10">
        <v>361</v>
      </c>
      <c r="F362" s="30" t="str">
        <f t="shared" si="49"/>
        <v>DATA_361_2013</v>
      </c>
      <c r="G362" s="3">
        <v>0</v>
      </c>
      <c r="H362" s="18">
        <v>1.7999999999999999E-2</v>
      </c>
      <c r="I362" s="19">
        <f t="shared" si="50"/>
        <v>0</v>
      </c>
      <c r="J362" s="33" t="e">
        <f t="shared" si="43"/>
        <v>#N/A</v>
      </c>
      <c r="K362" s="33" t="e">
        <f t="shared" si="44"/>
        <v>#N/A</v>
      </c>
      <c r="L362" s="33" t="e">
        <f t="shared" si="45"/>
        <v>#N/A</v>
      </c>
      <c r="M362" s="33" t="e">
        <f t="shared" si="46"/>
        <v>#N/A</v>
      </c>
      <c r="N362" s="33" t="e">
        <f t="shared" si="47"/>
        <v>#N/A</v>
      </c>
      <c r="O362" s="33"/>
    </row>
    <row r="363" spans="1:15" ht="17.25" customHeight="1" x14ac:dyDescent="0.25">
      <c r="A363" s="4">
        <v>41636</v>
      </c>
      <c r="B363" s="29" t="str">
        <f t="shared" si="48"/>
        <v>2013362</v>
      </c>
      <c r="C363" s="10">
        <v>2013362</v>
      </c>
      <c r="D363" s="30">
        <v>362</v>
      </c>
      <c r="E363" s="30">
        <v>362</v>
      </c>
      <c r="F363" s="30" t="str">
        <f t="shared" si="49"/>
        <v>DATA_362_2013</v>
      </c>
      <c r="G363" s="3">
        <v>0</v>
      </c>
      <c r="H363" s="18">
        <v>1.9E-2</v>
      </c>
      <c r="I363" s="19">
        <f t="shared" si="50"/>
        <v>0</v>
      </c>
      <c r="J363" s="33" t="e">
        <f t="shared" si="43"/>
        <v>#N/A</v>
      </c>
      <c r="K363" s="33" t="e">
        <f t="shared" si="44"/>
        <v>#N/A</v>
      </c>
      <c r="L363" s="33" t="e">
        <f t="shared" si="45"/>
        <v>#N/A</v>
      </c>
      <c r="M363" s="33" t="e">
        <f t="shared" si="46"/>
        <v>#N/A</v>
      </c>
      <c r="N363" s="33" t="e">
        <f t="shared" si="47"/>
        <v>#N/A</v>
      </c>
      <c r="O363" s="33"/>
    </row>
    <row r="364" spans="1:15" ht="17.25" customHeight="1" x14ac:dyDescent="0.25">
      <c r="A364" s="4">
        <v>41637</v>
      </c>
      <c r="B364" s="29" t="str">
        <f t="shared" si="48"/>
        <v>2013363</v>
      </c>
      <c r="C364" s="10">
        <v>2013363</v>
      </c>
      <c r="D364" s="10">
        <v>363</v>
      </c>
      <c r="E364" s="10">
        <v>363</v>
      </c>
      <c r="F364" s="30" t="str">
        <f t="shared" si="49"/>
        <v>DATA_363_2013</v>
      </c>
      <c r="G364" s="3">
        <v>0</v>
      </c>
      <c r="H364" s="18">
        <v>0.02</v>
      </c>
      <c r="I364" s="19">
        <f t="shared" si="50"/>
        <v>0</v>
      </c>
      <c r="J364" s="33" t="e">
        <f t="shared" si="43"/>
        <v>#N/A</v>
      </c>
      <c r="K364" s="33" t="e">
        <f t="shared" si="44"/>
        <v>#N/A</v>
      </c>
      <c r="L364" s="33" t="e">
        <f t="shared" si="45"/>
        <v>#N/A</v>
      </c>
      <c r="M364" s="33" t="e">
        <f t="shared" si="46"/>
        <v>#N/A</v>
      </c>
      <c r="N364" s="33" t="e">
        <f t="shared" si="47"/>
        <v>#N/A</v>
      </c>
      <c r="O364" s="33"/>
    </row>
    <row r="365" spans="1:15" ht="17.25" customHeight="1" x14ac:dyDescent="0.25">
      <c r="A365" s="4">
        <v>41638</v>
      </c>
      <c r="B365" s="29" t="str">
        <f t="shared" si="48"/>
        <v>2013364</v>
      </c>
      <c r="C365" s="10">
        <v>2013364</v>
      </c>
      <c r="D365" s="30">
        <v>364</v>
      </c>
      <c r="E365" s="30">
        <v>364</v>
      </c>
      <c r="F365" s="30" t="str">
        <f t="shared" si="49"/>
        <v>DATA_364_2013</v>
      </c>
      <c r="G365" s="3">
        <v>0</v>
      </c>
      <c r="H365" s="18">
        <v>2.1999999999999999E-2</v>
      </c>
      <c r="I365" s="19">
        <f t="shared" si="50"/>
        <v>0</v>
      </c>
      <c r="J365" s="33" t="e">
        <f t="shared" si="43"/>
        <v>#N/A</v>
      </c>
      <c r="K365" s="33" t="e">
        <f t="shared" si="44"/>
        <v>#N/A</v>
      </c>
      <c r="L365" s="33" t="e">
        <f t="shared" si="45"/>
        <v>#N/A</v>
      </c>
      <c r="M365" s="33" t="e">
        <f t="shared" si="46"/>
        <v>#N/A</v>
      </c>
      <c r="N365" s="33" t="e">
        <f t="shared" si="47"/>
        <v>#N/A</v>
      </c>
      <c r="O365" s="33"/>
    </row>
    <row r="366" spans="1:15" ht="17.25" customHeight="1" x14ac:dyDescent="0.25">
      <c r="A366" s="4">
        <v>41639</v>
      </c>
      <c r="B366" s="29" t="str">
        <f t="shared" si="48"/>
        <v>2013365</v>
      </c>
      <c r="C366" s="10">
        <v>2013365</v>
      </c>
      <c r="D366" s="10">
        <v>365</v>
      </c>
      <c r="E366" s="10">
        <v>365</v>
      </c>
      <c r="F366" s="30" t="str">
        <f t="shared" si="49"/>
        <v>DATA_365_2013</v>
      </c>
      <c r="G366" s="3">
        <v>0</v>
      </c>
      <c r="H366" s="18">
        <v>2.1999999999999999E-2</v>
      </c>
      <c r="I366" s="19">
        <f t="shared" si="50"/>
        <v>0</v>
      </c>
      <c r="J366" s="33" t="e">
        <f t="shared" si="43"/>
        <v>#N/A</v>
      </c>
      <c r="K366" s="33" t="e">
        <f t="shared" si="44"/>
        <v>#N/A</v>
      </c>
      <c r="L366" s="33" t="e">
        <f t="shared" si="45"/>
        <v>#N/A</v>
      </c>
      <c r="M366" s="33" t="e">
        <f t="shared" si="46"/>
        <v>#N/A</v>
      </c>
      <c r="N366" s="33" t="e">
        <f t="shared" si="47"/>
        <v>#N/A</v>
      </c>
      <c r="O366" s="33"/>
    </row>
    <row r="367" spans="1:15" ht="17.25" customHeight="1" x14ac:dyDescent="0.25">
      <c r="A367" s="4">
        <v>41640</v>
      </c>
      <c r="B367" s="29" t="str">
        <f t="shared" si="48"/>
        <v>2014001</v>
      </c>
      <c r="C367" s="31">
        <v>2014001</v>
      </c>
      <c r="D367" s="30">
        <v>366</v>
      </c>
      <c r="E367" s="28">
        <v>1</v>
      </c>
      <c r="F367" s="28" t="str">
        <f t="shared" si="49"/>
        <v>DATA_1_2014</v>
      </c>
      <c r="G367" s="3">
        <v>4.0000000000000001E-3</v>
      </c>
      <c r="H367" s="21">
        <v>3.1E-2</v>
      </c>
      <c r="I367" s="19">
        <f t="shared" si="50"/>
        <v>1.0713600000000002E-2</v>
      </c>
      <c r="J367" s="33" t="e">
        <f t="shared" si="43"/>
        <v>#N/A</v>
      </c>
      <c r="K367" s="33" t="e">
        <f t="shared" si="44"/>
        <v>#N/A</v>
      </c>
      <c r="L367" s="33" t="e">
        <f t="shared" si="45"/>
        <v>#N/A</v>
      </c>
      <c r="M367" s="33" t="e">
        <f t="shared" si="46"/>
        <v>#N/A</v>
      </c>
      <c r="N367" s="33" t="e">
        <f t="shared" si="47"/>
        <v>#N/A</v>
      </c>
      <c r="O367" s="33"/>
    </row>
    <row r="368" spans="1:15" ht="17.25" customHeight="1" x14ac:dyDescent="0.25">
      <c r="A368" s="4">
        <v>41641</v>
      </c>
      <c r="B368" s="29" t="str">
        <f t="shared" si="48"/>
        <v>2014002</v>
      </c>
      <c r="C368" s="31">
        <v>2014002</v>
      </c>
      <c r="D368" s="10">
        <v>367</v>
      </c>
      <c r="E368" s="28">
        <v>2</v>
      </c>
      <c r="F368" s="28" t="str">
        <f t="shared" si="49"/>
        <v>DATA_2_2014</v>
      </c>
      <c r="G368" s="3">
        <v>1.0999999999999999E-2</v>
      </c>
      <c r="H368" s="21">
        <v>3.1E-2</v>
      </c>
      <c r="I368" s="19">
        <f t="shared" si="50"/>
        <v>2.9462400000000003E-2</v>
      </c>
      <c r="J368" s="33" t="e">
        <f t="shared" si="43"/>
        <v>#N/A</v>
      </c>
      <c r="K368" s="33" t="e">
        <f t="shared" si="44"/>
        <v>#N/A</v>
      </c>
      <c r="L368" s="33" t="e">
        <f t="shared" si="45"/>
        <v>#N/A</v>
      </c>
      <c r="M368" s="33" t="e">
        <f t="shared" si="46"/>
        <v>#N/A</v>
      </c>
      <c r="N368" s="33" t="e">
        <f t="shared" si="47"/>
        <v>#N/A</v>
      </c>
      <c r="O368" s="33"/>
    </row>
    <row r="369" spans="1:15" ht="17.25" customHeight="1" x14ac:dyDescent="0.25">
      <c r="A369" s="4">
        <v>41642</v>
      </c>
      <c r="B369" s="29" t="str">
        <f t="shared" si="48"/>
        <v>2014003</v>
      </c>
      <c r="C369" s="31">
        <v>2014003</v>
      </c>
      <c r="D369" s="30">
        <v>368</v>
      </c>
      <c r="E369" s="28">
        <v>3</v>
      </c>
      <c r="F369" s="28" t="str">
        <f t="shared" si="49"/>
        <v>DATA_3_2014</v>
      </c>
      <c r="G369" s="3">
        <v>1.7999999999999999E-2</v>
      </c>
      <c r="H369" s="21">
        <v>3.1E-2</v>
      </c>
      <c r="I369" s="19">
        <f t="shared" si="50"/>
        <v>4.8211199999999989E-2</v>
      </c>
      <c r="J369" s="33" t="e">
        <f t="shared" si="43"/>
        <v>#N/A</v>
      </c>
      <c r="K369" s="33" t="e">
        <f t="shared" si="44"/>
        <v>#N/A</v>
      </c>
      <c r="L369" s="33" t="e">
        <f t="shared" si="45"/>
        <v>#N/A</v>
      </c>
      <c r="M369" s="33" t="e">
        <f t="shared" si="46"/>
        <v>#N/A</v>
      </c>
      <c r="N369" s="33" t="e">
        <f t="shared" si="47"/>
        <v>#N/A</v>
      </c>
      <c r="O369" s="33"/>
    </row>
    <row r="370" spans="1:15" ht="17.25" customHeight="1" x14ac:dyDescent="0.25">
      <c r="A370" s="4">
        <v>41643</v>
      </c>
      <c r="B370" s="29" t="str">
        <f t="shared" si="48"/>
        <v>2014004</v>
      </c>
      <c r="C370" s="31">
        <v>2014004</v>
      </c>
      <c r="D370" s="10">
        <v>369</v>
      </c>
      <c r="E370" s="28">
        <v>4</v>
      </c>
      <c r="F370" s="28" t="str">
        <f t="shared" si="49"/>
        <v>DATA_4_2014</v>
      </c>
      <c r="G370" s="3">
        <v>2.5999999999999999E-2</v>
      </c>
      <c r="H370" s="18">
        <v>3.7999999999999999E-2</v>
      </c>
      <c r="I370" s="19">
        <f t="shared" si="50"/>
        <v>8.5363199999999986E-2</v>
      </c>
      <c r="J370" s="33" t="e">
        <f t="shared" si="43"/>
        <v>#N/A</v>
      </c>
      <c r="K370" s="33" t="e">
        <f t="shared" si="44"/>
        <v>#N/A</v>
      </c>
      <c r="L370" s="33" t="e">
        <f t="shared" si="45"/>
        <v>#N/A</v>
      </c>
      <c r="M370" s="33" t="e">
        <f t="shared" si="46"/>
        <v>#N/A</v>
      </c>
      <c r="N370" s="33" t="e">
        <f t="shared" si="47"/>
        <v>#N/A</v>
      </c>
      <c r="O370" s="33"/>
    </row>
    <row r="371" spans="1:15" ht="17.25" customHeight="1" x14ac:dyDescent="0.25">
      <c r="A371" s="4">
        <v>41644</v>
      </c>
      <c r="B371" s="29" t="str">
        <f t="shared" si="48"/>
        <v>2014005</v>
      </c>
      <c r="C371" s="31">
        <v>2014005</v>
      </c>
      <c r="D371" s="30">
        <v>370</v>
      </c>
      <c r="E371" s="28">
        <v>5</v>
      </c>
      <c r="F371" s="28" t="str">
        <f t="shared" si="49"/>
        <v>DATA_5_2014</v>
      </c>
      <c r="G371" s="3">
        <v>3.2000000000000001E-2</v>
      </c>
      <c r="H371" s="18">
        <v>3.1E-2</v>
      </c>
      <c r="I371" s="19">
        <f t="shared" si="50"/>
        <v>8.5708800000000016E-2</v>
      </c>
      <c r="J371" s="33">
        <f t="shared" si="43"/>
        <v>5.1010560000000007</v>
      </c>
      <c r="K371" s="33">
        <f t="shared" si="44"/>
        <v>0.55296000000000001</v>
      </c>
      <c r="L371" s="33">
        <f t="shared" si="45"/>
        <v>0.12441599999999997</v>
      </c>
      <c r="M371" s="33">
        <f t="shared" si="46"/>
        <v>5.2503551999999996</v>
      </c>
      <c r="N371" s="33">
        <f t="shared" si="47"/>
        <v>0.35665920000000007</v>
      </c>
      <c r="O371" s="33"/>
    </row>
    <row r="372" spans="1:15" ht="17.25" customHeight="1" x14ac:dyDescent="0.25">
      <c r="A372" s="4">
        <v>41645</v>
      </c>
      <c r="B372" s="29" t="str">
        <f t="shared" si="48"/>
        <v>2014006</v>
      </c>
      <c r="C372" s="31">
        <v>2014006</v>
      </c>
      <c r="D372" s="10">
        <v>371</v>
      </c>
      <c r="E372" s="28">
        <v>6</v>
      </c>
      <c r="F372" s="28" t="str">
        <f t="shared" si="49"/>
        <v>DATA_6_2014</v>
      </c>
      <c r="G372" s="3">
        <v>3.2000000000000001E-2</v>
      </c>
      <c r="H372" s="18">
        <v>3.1E-2</v>
      </c>
      <c r="I372" s="19">
        <f t="shared" si="50"/>
        <v>8.5708800000000016E-2</v>
      </c>
      <c r="J372" s="33" t="e">
        <f t="shared" si="43"/>
        <v>#N/A</v>
      </c>
      <c r="K372" s="33" t="e">
        <f t="shared" si="44"/>
        <v>#N/A</v>
      </c>
      <c r="L372" s="33" t="e">
        <f t="shared" si="45"/>
        <v>#N/A</v>
      </c>
      <c r="M372" s="33" t="e">
        <f t="shared" si="46"/>
        <v>#N/A</v>
      </c>
      <c r="N372" s="33" t="e">
        <f t="shared" si="47"/>
        <v>#N/A</v>
      </c>
      <c r="O372" s="33"/>
    </row>
    <row r="373" spans="1:15" ht="17.25" customHeight="1" x14ac:dyDescent="0.25">
      <c r="A373" s="4">
        <v>41646</v>
      </c>
      <c r="B373" s="29" t="str">
        <f t="shared" si="48"/>
        <v>2014007</v>
      </c>
      <c r="C373" s="31">
        <v>2014007</v>
      </c>
      <c r="D373" s="30">
        <v>372</v>
      </c>
      <c r="E373" s="28">
        <v>7</v>
      </c>
      <c r="F373" s="28" t="str">
        <f t="shared" si="49"/>
        <v>DATA_7_2014</v>
      </c>
      <c r="G373" s="3">
        <v>3.1E-2</v>
      </c>
      <c r="H373" s="18">
        <v>3.2000000000000001E-2</v>
      </c>
      <c r="I373" s="19">
        <f t="shared" si="50"/>
        <v>8.5708800000000016E-2</v>
      </c>
      <c r="J373" s="33" t="e">
        <f t="shared" si="43"/>
        <v>#N/A</v>
      </c>
      <c r="K373" s="33" t="e">
        <f t="shared" si="44"/>
        <v>#N/A</v>
      </c>
      <c r="L373" s="33" t="e">
        <f t="shared" si="45"/>
        <v>#N/A</v>
      </c>
      <c r="M373" s="33" t="e">
        <f t="shared" si="46"/>
        <v>#N/A</v>
      </c>
      <c r="N373" s="33" t="e">
        <f t="shared" si="47"/>
        <v>#N/A</v>
      </c>
      <c r="O373" s="33"/>
    </row>
    <row r="374" spans="1:15" ht="17.25" customHeight="1" x14ac:dyDescent="0.25">
      <c r="A374" s="4">
        <v>41647</v>
      </c>
      <c r="B374" s="29" t="str">
        <f t="shared" si="48"/>
        <v>2014008</v>
      </c>
      <c r="C374" s="31">
        <v>2014008</v>
      </c>
      <c r="D374" s="10">
        <v>373</v>
      </c>
      <c r="E374" s="28">
        <v>8</v>
      </c>
      <c r="F374" s="28" t="str">
        <f t="shared" si="49"/>
        <v>DATA_8_2014</v>
      </c>
      <c r="G374" s="3">
        <v>3.1E-2</v>
      </c>
      <c r="H374" s="18">
        <v>3.2000000000000001E-2</v>
      </c>
      <c r="I374" s="19">
        <f t="shared" si="50"/>
        <v>8.5708800000000016E-2</v>
      </c>
      <c r="J374" s="33" t="e">
        <f t="shared" si="43"/>
        <v>#N/A</v>
      </c>
      <c r="K374" s="33" t="e">
        <f t="shared" si="44"/>
        <v>#N/A</v>
      </c>
      <c r="L374" s="33" t="e">
        <f t="shared" si="45"/>
        <v>#N/A</v>
      </c>
      <c r="M374" s="33" t="e">
        <f t="shared" si="46"/>
        <v>#N/A</v>
      </c>
      <c r="N374" s="33" t="e">
        <f t="shared" si="47"/>
        <v>#N/A</v>
      </c>
      <c r="O374" s="33"/>
    </row>
    <row r="375" spans="1:15" ht="17.25" customHeight="1" x14ac:dyDescent="0.25">
      <c r="A375" s="4">
        <v>41648</v>
      </c>
      <c r="B375" s="29" t="str">
        <f t="shared" si="48"/>
        <v>2014009</v>
      </c>
      <c r="C375" s="31">
        <v>2014009</v>
      </c>
      <c r="D375" s="30">
        <v>374</v>
      </c>
      <c r="E375" s="28">
        <v>9</v>
      </c>
      <c r="F375" s="28" t="str">
        <f t="shared" si="49"/>
        <v>DATA_9_2014</v>
      </c>
      <c r="G375" s="3">
        <v>0.03</v>
      </c>
      <c r="H375" s="18">
        <v>3.3000000000000002E-2</v>
      </c>
      <c r="I375" s="19">
        <f t="shared" si="50"/>
        <v>8.5536000000000001E-2</v>
      </c>
      <c r="J375" s="33" t="e">
        <f t="shared" si="43"/>
        <v>#N/A</v>
      </c>
      <c r="K375" s="33" t="e">
        <f t="shared" si="44"/>
        <v>#N/A</v>
      </c>
      <c r="L375" s="33" t="e">
        <f t="shared" si="45"/>
        <v>#N/A</v>
      </c>
      <c r="M375" s="33" t="e">
        <f t="shared" si="46"/>
        <v>#N/A</v>
      </c>
      <c r="N375" s="33" t="e">
        <f t="shared" si="47"/>
        <v>#N/A</v>
      </c>
      <c r="O375" s="33"/>
    </row>
    <row r="376" spans="1:15" ht="17.25" customHeight="1" x14ac:dyDescent="0.25">
      <c r="A376" s="4">
        <v>41649</v>
      </c>
      <c r="B376" s="29" t="str">
        <f t="shared" si="48"/>
        <v>2014010</v>
      </c>
      <c r="C376" s="31">
        <v>2014010</v>
      </c>
      <c r="D376" s="10">
        <v>375</v>
      </c>
      <c r="E376" s="28">
        <v>10</v>
      </c>
      <c r="F376" s="28" t="str">
        <f t="shared" si="49"/>
        <v>DATA_10_2014</v>
      </c>
      <c r="G376" s="3">
        <v>0.03</v>
      </c>
      <c r="H376" s="20">
        <v>3.3000000000000002E-2</v>
      </c>
      <c r="I376" s="19">
        <f t="shared" si="50"/>
        <v>8.5536000000000001E-2</v>
      </c>
      <c r="J376" s="33">
        <f t="shared" si="43"/>
        <v>3.6676800000000003</v>
      </c>
      <c r="K376" s="33">
        <f t="shared" si="44"/>
        <v>0.58320000000000005</v>
      </c>
      <c r="L376" s="33">
        <f t="shared" si="45"/>
        <v>9.0720000000000009E-2</v>
      </c>
      <c r="M376" s="33">
        <f t="shared" si="46"/>
        <v>3.9268799999999997</v>
      </c>
      <c r="N376" s="33">
        <f t="shared" si="47"/>
        <v>0.34732800000000003</v>
      </c>
      <c r="O376" s="33"/>
    </row>
    <row r="377" spans="1:15" ht="17.25" customHeight="1" x14ac:dyDescent="0.25">
      <c r="A377" s="4">
        <v>41650</v>
      </c>
      <c r="B377" s="29" t="str">
        <f t="shared" si="48"/>
        <v>2014011</v>
      </c>
      <c r="C377" s="31">
        <v>2014011</v>
      </c>
      <c r="D377" s="30">
        <v>376</v>
      </c>
      <c r="E377" s="28">
        <v>11</v>
      </c>
      <c r="F377" s="28" t="str">
        <f t="shared" si="49"/>
        <v>DATA_11_2014</v>
      </c>
      <c r="G377" s="3">
        <v>0.03</v>
      </c>
      <c r="H377" s="18">
        <v>3.3000000000000002E-2</v>
      </c>
      <c r="I377" s="19">
        <f t="shared" si="50"/>
        <v>8.5536000000000001E-2</v>
      </c>
      <c r="J377" s="33" t="e">
        <f t="shared" si="43"/>
        <v>#N/A</v>
      </c>
      <c r="K377" s="33" t="e">
        <f t="shared" si="44"/>
        <v>#N/A</v>
      </c>
      <c r="L377" s="33" t="e">
        <f t="shared" si="45"/>
        <v>#N/A</v>
      </c>
      <c r="M377" s="33" t="e">
        <f t="shared" si="46"/>
        <v>#N/A</v>
      </c>
      <c r="N377" s="33" t="e">
        <f t="shared" si="47"/>
        <v>#N/A</v>
      </c>
      <c r="O377" s="33"/>
    </row>
    <row r="378" spans="1:15" ht="17.25" customHeight="1" x14ac:dyDescent="0.25">
      <c r="A378" s="4">
        <v>41651</v>
      </c>
      <c r="B378" s="29" t="str">
        <f t="shared" si="48"/>
        <v>2014012</v>
      </c>
      <c r="C378" s="31">
        <v>2014012</v>
      </c>
      <c r="D378" s="10">
        <v>377</v>
      </c>
      <c r="E378" s="28">
        <v>12</v>
      </c>
      <c r="F378" s="28" t="str">
        <f t="shared" si="49"/>
        <v>DATA_12_2014</v>
      </c>
      <c r="G378" s="3">
        <v>0.03</v>
      </c>
      <c r="H378" s="18">
        <v>3.3000000000000002E-2</v>
      </c>
      <c r="I378" s="19">
        <f t="shared" si="50"/>
        <v>8.5536000000000001E-2</v>
      </c>
      <c r="J378" s="33" t="e">
        <f t="shared" si="43"/>
        <v>#N/A</v>
      </c>
      <c r="K378" s="33" t="e">
        <f t="shared" si="44"/>
        <v>#N/A</v>
      </c>
      <c r="L378" s="33" t="e">
        <f t="shared" si="45"/>
        <v>#N/A</v>
      </c>
      <c r="M378" s="33" t="e">
        <f t="shared" si="46"/>
        <v>#N/A</v>
      </c>
      <c r="N378" s="33" t="e">
        <f t="shared" si="47"/>
        <v>#N/A</v>
      </c>
      <c r="O378" s="33"/>
    </row>
    <row r="379" spans="1:15" ht="17.25" customHeight="1" x14ac:dyDescent="0.25">
      <c r="A379" s="4">
        <v>41652</v>
      </c>
      <c r="B379" s="29" t="str">
        <f t="shared" si="48"/>
        <v>2014013</v>
      </c>
      <c r="C379" s="31">
        <v>2014013</v>
      </c>
      <c r="D379" s="30">
        <v>378</v>
      </c>
      <c r="E379" s="28">
        <v>13</v>
      </c>
      <c r="F379" s="28" t="str">
        <f t="shared" si="49"/>
        <v>DATA_13_2014</v>
      </c>
      <c r="G379" s="3">
        <v>0.03</v>
      </c>
      <c r="H379" s="18">
        <v>3.3000000000000002E-2</v>
      </c>
      <c r="I379" s="19">
        <f t="shared" si="50"/>
        <v>8.5536000000000001E-2</v>
      </c>
      <c r="J379" s="33" t="e">
        <f t="shared" si="43"/>
        <v>#N/A</v>
      </c>
      <c r="K379" s="33" t="e">
        <f t="shared" si="44"/>
        <v>#N/A</v>
      </c>
      <c r="L379" s="33" t="e">
        <f t="shared" si="45"/>
        <v>#N/A</v>
      </c>
      <c r="M379" s="33" t="e">
        <f t="shared" si="46"/>
        <v>#N/A</v>
      </c>
      <c r="N379" s="33" t="e">
        <f t="shared" si="47"/>
        <v>#N/A</v>
      </c>
      <c r="O379" s="33"/>
    </row>
    <row r="380" spans="1:15" ht="17.25" customHeight="1" x14ac:dyDescent="0.25">
      <c r="A380" s="4">
        <v>41653</v>
      </c>
      <c r="B380" s="29" t="str">
        <f t="shared" si="48"/>
        <v>2014014</v>
      </c>
      <c r="C380" s="31">
        <v>2014014</v>
      </c>
      <c r="D380" s="10">
        <v>379</v>
      </c>
      <c r="E380" s="28">
        <v>14</v>
      </c>
      <c r="F380" s="28" t="str">
        <f t="shared" si="49"/>
        <v>DATA_14_2014</v>
      </c>
      <c r="G380" s="3">
        <v>0.03</v>
      </c>
      <c r="H380" s="18">
        <v>3.3000000000000002E-2</v>
      </c>
      <c r="I380" s="19">
        <f t="shared" si="50"/>
        <v>8.5536000000000001E-2</v>
      </c>
      <c r="J380" s="33" t="e">
        <f t="shared" si="43"/>
        <v>#N/A</v>
      </c>
      <c r="K380" s="33" t="e">
        <f t="shared" si="44"/>
        <v>#N/A</v>
      </c>
      <c r="L380" s="33" t="e">
        <f t="shared" si="45"/>
        <v>#N/A</v>
      </c>
      <c r="M380" s="33" t="e">
        <f t="shared" si="46"/>
        <v>#N/A</v>
      </c>
      <c r="N380" s="33" t="e">
        <f t="shared" si="47"/>
        <v>#N/A</v>
      </c>
      <c r="O380" s="33"/>
    </row>
    <row r="381" spans="1:15" ht="17.25" customHeight="1" x14ac:dyDescent="0.25">
      <c r="A381" s="4">
        <v>41654</v>
      </c>
      <c r="B381" s="29" t="str">
        <f t="shared" si="48"/>
        <v>2014015</v>
      </c>
      <c r="C381" s="31">
        <v>2014015</v>
      </c>
      <c r="D381" s="30">
        <v>380</v>
      </c>
      <c r="E381" s="28">
        <v>15</v>
      </c>
      <c r="F381" s="28" t="str">
        <f t="shared" si="49"/>
        <v>DATA_15_2014</v>
      </c>
      <c r="G381" s="3">
        <v>0.03</v>
      </c>
      <c r="H381" s="21">
        <v>0.04</v>
      </c>
      <c r="I381" s="19">
        <f t="shared" si="50"/>
        <v>0.10367999999999999</v>
      </c>
      <c r="J381" s="33">
        <f t="shared" si="43"/>
        <v>4.0175999999999998</v>
      </c>
      <c r="K381" s="33">
        <f t="shared" si="44"/>
        <v>0.49248000000000003</v>
      </c>
      <c r="L381" s="33">
        <f t="shared" si="45"/>
        <v>0.10367999999999999</v>
      </c>
      <c r="M381" s="33">
        <f t="shared" si="46"/>
        <v>3.9813119999999991</v>
      </c>
      <c r="N381" s="33">
        <f t="shared" si="47"/>
        <v>0.32788799999999996</v>
      </c>
      <c r="O381" s="33"/>
    </row>
    <row r="382" spans="1:15" ht="17.25" customHeight="1" x14ac:dyDescent="0.25">
      <c r="A382" s="4">
        <v>41655</v>
      </c>
      <c r="B382" s="29" t="str">
        <f t="shared" si="48"/>
        <v>2014016</v>
      </c>
      <c r="C382" s="31">
        <v>2014016</v>
      </c>
      <c r="D382" s="10">
        <v>381</v>
      </c>
      <c r="E382" s="28">
        <v>16</v>
      </c>
      <c r="F382" s="28" t="str">
        <f t="shared" si="49"/>
        <v>DATA_16_2014</v>
      </c>
      <c r="G382" s="3">
        <v>0.03</v>
      </c>
      <c r="H382" s="18">
        <v>3.3000000000000002E-2</v>
      </c>
      <c r="I382" s="19">
        <f t="shared" si="50"/>
        <v>8.5536000000000001E-2</v>
      </c>
      <c r="J382" s="33" t="e">
        <f t="shared" si="43"/>
        <v>#N/A</v>
      </c>
      <c r="K382" s="33" t="e">
        <f t="shared" si="44"/>
        <v>#N/A</v>
      </c>
      <c r="L382" s="33" t="e">
        <f t="shared" si="45"/>
        <v>#N/A</v>
      </c>
      <c r="M382" s="33" t="e">
        <f t="shared" si="46"/>
        <v>#N/A</v>
      </c>
      <c r="N382" s="33" t="e">
        <f t="shared" si="47"/>
        <v>#N/A</v>
      </c>
      <c r="O382" s="33"/>
    </row>
    <row r="383" spans="1:15" ht="17.25" customHeight="1" x14ac:dyDescent="0.25">
      <c r="A383" s="4">
        <v>41656</v>
      </c>
      <c r="B383" s="29" t="str">
        <f t="shared" si="48"/>
        <v>2014017</v>
      </c>
      <c r="C383" s="31">
        <v>2014017</v>
      </c>
      <c r="D383" s="30">
        <v>382</v>
      </c>
      <c r="E383" s="28">
        <v>17</v>
      </c>
      <c r="F383" s="28" t="str">
        <f t="shared" si="49"/>
        <v>DATA_17_2014</v>
      </c>
      <c r="G383" s="3">
        <v>2.9000000000000001E-2</v>
      </c>
      <c r="H383" s="18">
        <v>3.4000000000000002E-2</v>
      </c>
      <c r="I383" s="19">
        <f t="shared" si="50"/>
        <v>8.5190400000000013E-2</v>
      </c>
      <c r="J383" s="33" t="e">
        <f t="shared" si="43"/>
        <v>#N/A</v>
      </c>
      <c r="K383" s="33" t="e">
        <f t="shared" si="44"/>
        <v>#N/A</v>
      </c>
      <c r="L383" s="33" t="e">
        <f t="shared" si="45"/>
        <v>#N/A</v>
      </c>
      <c r="M383" s="33" t="e">
        <f t="shared" si="46"/>
        <v>#N/A</v>
      </c>
      <c r="N383" s="33" t="e">
        <f t="shared" si="47"/>
        <v>#N/A</v>
      </c>
      <c r="O383" s="33"/>
    </row>
    <row r="384" spans="1:15" ht="17.25" customHeight="1" x14ac:dyDescent="0.25">
      <c r="A384" s="4">
        <v>41657</v>
      </c>
      <c r="B384" s="29" t="str">
        <f t="shared" si="48"/>
        <v>2014018</v>
      </c>
      <c r="C384" s="31">
        <v>2014018</v>
      </c>
      <c r="D384" s="10">
        <v>383</v>
      </c>
      <c r="E384" s="28">
        <v>18</v>
      </c>
      <c r="F384" s="28" t="str">
        <f t="shared" si="49"/>
        <v>DATA_18_2014</v>
      </c>
      <c r="G384" s="3">
        <v>2.9000000000000001E-2</v>
      </c>
      <c r="H384" s="21">
        <v>2.5000000000000001E-2</v>
      </c>
      <c r="I384" s="19">
        <f t="shared" si="50"/>
        <v>6.2640000000000001E-2</v>
      </c>
      <c r="J384" s="33" t="e">
        <f t="shared" si="43"/>
        <v>#N/A</v>
      </c>
      <c r="K384" s="33" t="e">
        <f t="shared" si="44"/>
        <v>#N/A</v>
      </c>
      <c r="L384" s="33" t="e">
        <f t="shared" si="45"/>
        <v>#N/A</v>
      </c>
      <c r="M384" s="33" t="e">
        <f t="shared" si="46"/>
        <v>#N/A</v>
      </c>
      <c r="N384" s="33" t="e">
        <f t="shared" si="47"/>
        <v>#N/A</v>
      </c>
      <c r="O384" s="33"/>
    </row>
    <row r="385" spans="1:15" ht="17.25" customHeight="1" x14ac:dyDescent="0.25">
      <c r="A385" s="4">
        <v>41658</v>
      </c>
      <c r="B385" s="29" t="str">
        <f t="shared" si="48"/>
        <v>2014019</v>
      </c>
      <c r="C385" s="31">
        <v>2014019</v>
      </c>
      <c r="D385" s="30">
        <v>384</v>
      </c>
      <c r="E385" s="28">
        <v>19</v>
      </c>
      <c r="F385" s="28" t="str">
        <f t="shared" si="49"/>
        <v>DATA_19_2014</v>
      </c>
      <c r="G385" s="3">
        <v>2.8000000000000001E-2</v>
      </c>
      <c r="H385" s="21">
        <v>1.6E-2</v>
      </c>
      <c r="I385" s="19">
        <f t="shared" si="50"/>
        <v>3.870719999999999E-2</v>
      </c>
      <c r="J385" s="33" t="e">
        <f t="shared" si="43"/>
        <v>#N/A</v>
      </c>
      <c r="K385" s="33" t="e">
        <f t="shared" si="44"/>
        <v>#N/A</v>
      </c>
      <c r="L385" s="33" t="e">
        <f t="shared" si="45"/>
        <v>#N/A</v>
      </c>
      <c r="M385" s="33" t="e">
        <f t="shared" si="46"/>
        <v>#N/A</v>
      </c>
      <c r="N385" s="33" t="e">
        <f t="shared" si="47"/>
        <v>#N/A</v>
      </c>
      <c r="O385" s="33"/>
    </row>
    <row r="386" spans="1:15" ht="17.25" customHeight="1" x14ac:dyDescent="0.25">
      <c r="A386" s="4">
        <v>41659</v>
      </c>
      <c r="B386" s="29" t="str">
        <f t="shared" si="48"/>
        <v>2014020</v>
      </c>
      <c r="C386" s="31">
        <v>2014020</v>
      </c>
      <c r="D386" s="10">
        <v>385</v>
      </c>
      <c r="E386" s="28">
        <v>20</v>
      </c>
      <c r="F386" s="28" t="str">
        <f t="shared" si="49"/>
        <v>DATA_20_2014</v>
      </c>
      <c r="G386" s="3">
        <v>2.8000000000000001E-2</v>
      </c>
      <c r="H386" s="21">
        <v>7.0000000000000001E-3</v>
      </c>
      <c r="I386" s="19">
        <f t="shared" si="50"/>
        <v>1.6934400000000002E-2</v>
      </c>
      <c r="J386" s="33">
        <f t="shared" si="43"/>
        <v>3.7497599999999998</v>
      </c>
      <c r="K386" s="33">
        <f t="shared" si="44"/>
        <v>0.45964800000000006</v>
      </c>
      <c r="L386" s="33">
        <f t="shared" si="45"/>
        <v>9.6768000000000007E-2</v>
      </c>
      <c r="M386" s="33">
        <f t="shared" si="46"/>
        <v>4.4368127999999993</v>
      </c>
      <c r="N386" s="33">
        <f t="shared" si="47"/>
        <v>0.29998080000000005</v>
      </c>
      <c r="O386" s="33"/>
    </row>
    <row r="387" spans="1:15" ht="17.25" customHeight="1" x14ac:dyDescent="0.25">
      <c r="A387" s="4">
        <v>41660</v>
      </c>
      <c r="B387" s="29" t="str">
        <f t="shared" si="48"/>
        <v>2014021</v>
      </c>
      <c r="C387" s="31">
        <v>2014021</v>
      </c>
      <c r="D387" s="30">
        <v>386</v>
      </c>
      <c r="E387" s="28">
        <v>21</v>
      </c>
      <c r="F387" s="28" t="str">
        <f t="shared" si="49"/>
        <v>DATA_21_2014</v>
      </c>
      <c r="G387" s="3">
        <v>2.8000000000000001E-2</v>
      </c>
      <c r="H387" s="21">
        <v>2.5999999999999999E-2</v>
      </c>
      <c r="I387" s="19">
        <f t="shared" si="50"/>
        <v>6.2899200000000002E-2</v>
      </c>
      <c r="J387" s="33" t="e">
        <f t="shared" ref="J387:J450" si="51">VLOOKUP($A387,$P$3:$U$98,5,FALSE)*$G387*24*60*60/1000</f>
        <v>#N/A</v>
      </c>
      <c r="K387" s="33" t="e">
        <f t="shared" ref="K387:K450" si="52">VLOOKUP($A387,$P$3:$U$98,4,FALSE)*$G387*24*60*60/1000</f>
        <v>#N/A</v>
      </c>
      <c r="L387" s="33" t="e">
        <f t="shared" ref="L387:L450" si="53">VLOOKUP($A387,$P$3:$U$98,6,FALSE)*$G387*24*60*60/1000</f>
        <v>#N/A</v>
      </c>
      <c r="M387" s="33" t="e">
        <f t="shared" ref="M387:M450" si="54">VLOOKUP($A387,$P$3:$U$98,2,FALSE)*$G387*24*60*60/1000</f>
        <v>#N/A</v>
      </c>
      <c r="N387" s="33" t="e">
        <f t="shared" ref="N387:N450" si="55">VLOOKUP($A387,$P$3:$U$98,3,FALSE)*$G387*24*60*60/1000</f>
        <v>#N/A</v>
      </c>
      <c r="O387" s="33"/>
    </row>
    <row r="388" spans="1:15" ht="17.25" customHeight="1" x14ac:dyDescent="0.25">
      <c r="A388" s="4">
        <v>41661</v>
      </c>
      <c r="B388" s="29" t="str">
        <f t="shared" si="48"/>
        <v>2014022</v>
      </c>
      <c r="C388" s="31">
        <v>2014022</v>
      </c>
      <c r="D388" s="10">
        <v>387</v>
      </c>
      <c r="E388" s="28">
        <v>22</v>
      </c>
      <c r="F388" s="28" t="str">
        <f t="shared" si="49"/>
        <v>DATA_22_2014</v>
      </c>
      <c r="G388" s="3">
        <v>2.8000000000000001E-2</v>
      </c>
      <c r="H388" s="21">
        <v>1.6E-2</v>
      </c>
      <c r="I388" s="19">
        <f t="shared" si="50"/>
        <v>3.870719999999999E-2</v>
      </c>
      <c r="J388" s="33" t="e">
        <f t="shared" si="51"/>
        <v>#N/A</v>
      </c>
      <c r="K388" s="33" t="e">
        <f t="shared" si="52"/>
        <v>#N/A</v>
      </c>
      <c r="L388" s="33" t="e">
        <f t="shared" si="53"/>
        <v>#N/A</v>
      </c>
      <c r="M388" s="33" t="e">
        <f t="shared" si="54"/>
        <v>#N/A</v>
      </c>
      <c r="N388" s="33" t="e">
        <f t="shared" si="55"/>
        <v>#N/A</v>
      </c>
      <c r="O388" s="33"/>
    </row>
    <row r="389" spans="1:15" ht="17.25" customHeight="1" x14ac:dyDescent="0.25">
      <c r="A389" s="4">
        <v>41662</v>
      </c>
      <c r="B389" s="29" t="str">
        <f t="shared" si="48"/>
        <v>2014023</v>
      </c>
      <c r="C389" s="31">
        <v>2014023</v>
      </c>
      <c r="D389" s="30">
        <v>388</v>
      </c>
      <c r="E389" s="28">
        <v>23</v>
      </c>
      <c r="F389" s="28" t="str">
        <f t="shared" si="49"/>
        <v>DATA_23_2014</v>
      </c>
      <c r="G389" s="3">
        <v>2.8000000000000001E-2</v>
      </c>
      <c r="H389" s="18">
        <v>3.5999999999999997E-2</v>
      </c>
      <c r="I389" s="19">
        <f t="shared" si="50"/>
        <v>8.7091200000000007E-2</v>
      </c>
      <c r="J389" s="33" t="e">
        <f t="shared" si="51"/>
        <v>#N/A</v>
      </c>
      <c r="K389" s="33" t="e">
        <f t="shared" si="52"/>
        <v>#N/A</v>
      </c>
      <c r="L389" s="33" t="e">
        <f t="shared" si="53"/>
        <v>#N/A</v>
      </c>
      <c r="M389" s="33" t="e">
        <f t="shared" si="54"/>
        <v>#N/A</v>
      </c>
      <c r="N389" s="33" t="e">
        <f t="shared" si="55"/>
        <v>#N/A</v>
      </c>
      <c r="O389" s="33"/>
    </row>
    <row r="390" spans="1:15" ht="17.25" customHeight="1" x14ac:dyDescent="0.25">
      <c r="A390" s="4">
        <v>41663</v>
      </c>
      <c r="B390" s="29" t="str">
        <f t="shared" si="48"/>
        <v>2014024</v>
      </c>
      <c r="C390" s="31">
        <v>2014024</v>
      </c>
      <c r="D390" s="10">
        <v>389</v>
      </c>
      <c r="E390" s="28">
        <v>24</v>
      </c>
      <c r="F390" s="28" t="str">
        <f t="shared" si="49"/>
        <v>DATA_24_2014</v>
      </c>
      <c r="G390" s="3">
        <v>2.8000000000000001E-2</v>
      </c>
      <c r="H390" s="18">
        <v>3.5999999999999997E-2</v>
      </c>
      <c r="I390" s="19">
        <f t="shared" si="50"/>
        <v>8.7091200000000007E-2</v>
      </c>
      <c r="J390" s="33" t="e">
        <f t="shared" si="51"/>
        <v>#N/A</v>
      </c>
      <c r="K390" s="33" t="e">
        <f t="shared" si="52"/>
        <v>#N/A</v>
      </c>
      <c r="L390" s="33" t="e">
        <f t="shared" si="53"/>
        <v>#N/A</v>
      </c>
      <c r="M390" s="33" t="e">
        <f t="shared" si="54"/>
        <v>#N/A</v>
      </c>
      <c r="N390" s="33" t="e">
        <f t="shared" si="55"/>
        <v>#N/A</v>
      </c>
      <c r="O390" s="33"/>
    </row>
    <row r="391" spans="1:15" ht="17.25" customHeight="1" x14ac:dyDescent="0.25">
      <c r="A391" s="4">
        <v>41664</v>
      </c>
      <c r="B391" s="29" t="str">
        <f t="shared" si="48"/>
        <v>2014025</v>
      </c>
      <c r="C391" s="31">
        <v>2014025</v>
      </c>
      <c r="D391" s="30">
        <v>390</v>
      </c>
      <c r="E391" s="28">
        <v>25</v>
      </c>
      <c r="F391" s="28" t="str">
        <f t="shared" si="49"/>
        <v>DATA_25_2014</v>
      </c>
      <c r="G391" s="3">
        <v>2.8000000000000001E-2</v>
      </c>
      <c r="H391" s="18">
        <v>3.5999999999999997E-2</v>
      </c>
      <c r="I391" s="19">
        <f t="shared" si="50"/>
        <v>8.7091200000000007E-2</v>
      </c>
      <c r="J391" s="33">
        <f t="shared" si="51"/>
        <v>1.9716479999999998</v>
      </c>
      <c r="K391" s="33">
        <f t="shared" si="52"/>
        <v>0.49593599999999993</v>
      </c>
      <c r="L391" s="33">
        <f t="shared" si="53"/>
        <v>9.6768000000000007E-2</v>
      </c>
      <c r="M391" s="33">
        <f t="shared" si="54"/>
        <v>2.1409920000000002</v>
      </c>
      <c r="N391" s="33">
        <f t="shared" si="55"/>
        <v>0.28062719999999997</v>
      </c>
      <c r="O391" s="33"/>
    </row>
    <row r="392" spans="1:15" ht="17.25" customHeight="1" x14ac:dyDescent="0.25">
      <c r="A392" s="4">
        <v>41665</v>
      </c>
      <c r="B392" s="29" t="str">
        <f t="shared" si="48"/>
        <v>2014026</v>
      </c>
      <c r="C392" s="31">
        <v>2014026</v>
      </c>
      <c r="D392" s="10">
        <v>391</v>
      </c>
      <c r="E392" s="28">
        <v>26</v>
      </c>
      <c r="F392" s="28" t="str">
        <f t="shared" si="49"/>
        <v>DATA_26_2014</v>
      </c>
      <c r="G392" s="3">
        <v>2.7E-2</v>
      </c>
      <c r="H392" s="18">
        <v>3.6999999999999998E-2</v>
      </c>
      <c r="I392" s="19">
        <f t="shared" si="50"/>
        <v>8.631359999999999E-2</v>
      </c>
      <c r="J392" s="33" t="e">
        <f t="shared" si="51"/>
        <v>#N/A</v>
      </c>
      <c r="K392" s="33" t="e">
        <f t="shared" si="52"/>
        <v>#N/A</v>
      </c>
      <c r="L392" s="33" t="e">
        <f t="shared" si="53"/>
        <v>#N/A</v>
      </c>
      <c r="M392" s="33" t="e">
        <f t="shared" si="54"/>
        <v>#N/A</v>
      </c>
      <c r="N392" s="33" t="e">
        <f t="shared" si="55"/>
        <v>#N/A</v>
      </c>
      <c r="O392" s="33"/>
    </row>
    <row r="393" spans="1:15" ht="17.25" customHeight="1" x14ac:dyDescent="0.25">
      <c r="A393" s="4">
        <v>41666</v>
      </c>
      <c r="B393" s="29" t="str">
        <f t="shared" si="48"/>
        <v>2014027</v>
      </c>
      <c r="C393" s="31">
        <v>2014027</v>
      </c>
      <c r="D393" s="30">
        <v>392</v>
      </c>
      <c r="E393" s="28">
        <v>27</v>
      </c>
      <c r="F393" s="28" t="str">
        <f t="shared" si="49"/>
        <v>DATA_27_2014</v>
      </c>
      <c r="G393" s="3">
        <v>2.5999999999999999E-2</v>
      </c>
      <c r="H393" s="18">
        <v>3.7999999999999999E-2</v>
      </c>
      <c r="I393" s="19">
        <f t="shared" si="50"/>
        <v>8.5363199999999986E-2</v>
      </c>
      <c r="J393" s="33" t="e">
        <f t="shared" si="51"/>
        <v>#N/A</v>
      </c>
      <c r="K393" s="33" t="e">
        <f t="shared" si="52"/>
        <v>#N/A</v>
      </c>
      <c r="L393" s="33" t="e">
        <f t="shared" si="53"/>
        <v>#N/A</v>
      </c>
      <c r="M393" s="33" t="e">
        <f t="shared" si="54"/>
        <v>#N/A</v>
      </c>
      <c r="N393" s="33" t="e">
        <f t="shared" si="55"/>
        <v>#N/A</v>
      </c>
      <c r="O393" s="33"/>
    </row>
    <row r="394" spans="1:15" ht="17.25" customHeight="1" x14ac:dyDescent="0.25">
      <c r="A394" s="4">
        <v>41667</v>
      </c>
      <c r="B394" s="29" t="str">
        <f t="shared" si="48"/>
        <v>2014028</v>
      </c>
      <c r="C394" s="31">
        <v>2014028</v>
      </c>
      <c r="D394" s="10">
        <v>393</v>
      </c>
      <c r="E394" s="28">
        <v>28</v>
      </c>
      <c r="F394" s="28" t="str">
        <f t="shared" si="49"/>
        <v>DATA_28_2014</v>
      </c>
      <c r="G394" s="3">
        <v>2.5999999999999999E-2</v>
      </c>
      <c r="H394" s="18">
        <v>3.7999999999999999E-2</v>
      </c>
      <c r="I394" s="19">
        <f t="shared" si="50"/>
        <v>8.5363199999999986E-2</v>
      </c>
      <c r="J394" s="33" t="e">
        <f t="shared" si="51"/>
        <v>#N/A</v>
      </c>
      <c r="K394" s="33" t="e">
        <f t="shared" si="52"/>
        <v>#N/A</v>
      </c>
      <c r="L394" s="33" t="e">
        <f t="shared" si="53"/>
        <v>#N/A</v>
      </c>
      <c r="M394" s="33" t="e">
        <f t="shared" si="54"/>
        <v>#N/A</v>
      </c>
      <c r="N394" s="33" t="e">
        <f t="shared" si="55"/>
        <v>#N/A</v>
      </c>
      <c r="O394" s="33"/>
    </row>
    <row r="395" spans="1:15" ht="17.25" customHeight="1" x14ac:dyDescent="0.25">
      <c r="A395" s="4">
        <v>41668</v>
      </c>
      <c r="B395" s="29" t="str">
        <f t="shared" si="48"/>
        <v>2014029</v>
      </c>
      <c r="C395" s="31">
        <v>2014029</v>
      </c>
      <c r="D395" s="30">
        <v>394</v>
      </c>
      <c r="E395" s="28">
        <v>29</v>
      </c>
      <c r="F395" s="28" t="str">
        <f t="shared" si="49"/>
        <v>DATA_29_2014</v>
      </c>
      <c r="G395" s="3">
        <v>2.4E-2</v>
      </c>
      <c r="H395" s="18">
        <v>4.2000000000000003E-2</v>
      </c>
      <c r="I395" s="19">
        <f t="shared" si="50"/>
        <v>8.7091200000000007E-2</v>
      </c>
      <c r="J395" s="33" t="e">
        <f t="shared" si="51"/>
        <v>#N/A</v>
      </c>
      <c r="K395" s="33" t="e">
        <f t="shared" si="52"/>
        <v>#N/A</v>
      </c>
      <c r="L395" s="33" t="e">
        <f t="shared" si="53"/>
        <v>#N/A</v>
      </c>
      <c r="M395" s="33" t="e">
        <f t="shared" si="54"/>
        <v>#N/A</v>
      </c>
      <c r="N395" s="33" t="e">
        <f t="shared" si="55"/>
        <v>#N/A</v>
      </c>
      <c r="O395" s="33"/>
    </row>
    <row r="396" spans="1:15" ht="17.25" customHeight="1" x14ac:dyDescent="0.25">
      <c r="A396" s="4">
        <v>41669</v>
      </c>
      <c r="B396" s="29" t="str">
        <f t="shared" si="48"/>
        <v>2014030</v>
      </c>
      <c r="C396" s="31">
        <v>2014030</v>
      </c>
      <c r="D396" s="10">
        <v>395</v>
      </c>
      <c r="E396" s="28">
        <v>30</v>
      </c>
      <c r="F396" s="28" t="str">
        <f t="shared" si="49"/>
        <v>DATA_30_2014</v>
      </c>
      <c r="G396" s="3">
        <v>2.4E-2</v>
      </c>
      <c r="H396" s="18">
        <v>4.2000000000000003E-2</v>
      </c>
      <c r="I396" s="19">
        <f t="shared" si="50"/>
        <v>8.7091200000000007E-2</v>
      </c>
      <c r="J396" s="33" t="e">
        <f t="shared" si="51"/>
        <v>#N/A</v>
      </c>
      <c r="K396" s="33" t="e">
        <f t="shared" si="52"/>
        <v>#N/A</v>
      </c>
      <c r="L396" s="33" t="e">
        <f t="shared" si="53"/>
        <v>#N/A</v>
      </c>
      <c r="M396" s="33" t="e">
        <f t="shared" si="54"/>
        <v>#N/A</v>
      </c>
      <c r="N396" s="33" t="e">
        <f t="shared" si="55"/>
        <v>#N/A</v>
      </c>
      <c r="O396" s="33"/>
    </row>
    <row r="397" spans="1:15" ht="17.25" customHeight="1" x14ac:dyDescent="0.25">
      <c r="A397" s="4">
        <v>41670</v>
      </c>
      <c r="B397" s="29" t="str">
        <f t="shared" si="48"/>
        <v>2014031</v>
      </c>
      <c r="C397" s="31">
        <v>2014031</v>
      </c>
      <c r="D397" s="30">
        <v>396</v>
      </c>
      <c r="E397" s="28">
        <v>31</v>
      </c>
      <c r="F397" s="28" t="str">
        <f t="shared" si="49"/>
        <v>DATA_31_2014</v>
      </c>
      <c r="G397" s="3">
        <v>2.3E-2</v>
      </c>
      <c r="H397" s="18">
        <v>4.2999999999999997E-2</v>
      </c>
      <c r="I397" s="19">
        <f t="shared" si="50"/>
        <v>8.5449599999999987E-2</v>
      </c>
      <c r="J397" s="33">
        <f t="shared" si="51"/>
        <v>1.152576</v>
      </c>
      <c r="K397" s="33">
        <f t="shared" si="52"/>
        <v>0.34776000000000001</v>
      </c>
      <c r="L397" s="33">
        <f t="shared" si="53"/>
        <v>4.9680000000000002E-2</v>
      </c>
      <c r="M397" s="33">
        <f t="shared" si="54"/>
        <v>1.2658464</v>
      </c>
      <c r="N397" s="33">
        <f t="shared" si="55"/>
        <v>0.23647679999999999</v>
      </c>
      <c r="O397" s="33"/>
    </row>
    <row r="398" spans="1:15" ht="17.25" customHeight="1" x14ac:dyDescent="0.25">
      <c r="A398" s="4">
        <v>41671</v>
      </c>
      <c r="B398" s="29" t="str">
        <f t="shared" si="48"/>
        <v>2014032</v>
      </c>
      <c r="C398" s="31">
        <v>2014032</v>
      </c>
      <c r="D398" s="10">
        <v>397</v>
      </c>
      <c r="E398" s="28">
        <v>32</v>
      </c>
      <c r="F398" s="28" t="str">
        <f t="shared" si="49"/>
        <v>DATA_32_2014</v>
      </c>
      <c r="G398" s="3">
        <v>2.3E-2</v>
      </c>
      <c r="H398" s="18">
        <v>4.2999999999999997E-2</v>
      </c>
      <c r="I398" s="19">
        <f t="shared" si="50"/>
        <v>8.5449599999999987E-2</v>
      </c>
      <c r="J398" s="33" t="e">
        <f t="shared" si="51"/>
        <v>#N/A</v>
      </c>
      <c r="K398" s="33" t="e">
        <f t="shared" si="52"/>
        <v>#N/A</v>
      </c>
      <c r="L398" s="33" t="e">
        <f t="shared" si="53"/>
        <v>#N/A</v>
      </c>
      <c r="M398" s="33" t="e">
        <f t="shared" si="54"/>
        <v>#N/A</v>
      </c>
      <c r="N398" s="33" t="e">
        <f t="shared" si="55"/>
        <v>#N/A</v>
      </c>
      <c r="O398" s="33"/>
    </row>
    <row r="399" spans="1:15" ht="17.25" customHeight="1" x14ac:dyDescent="0.25">
      <c r="A399" s="4">
        <v>41672</v>
      </c>
      <c r="B399" s="29" t="str">
        <f t="shared" si="48"/>
        <v>2014033</v>
      </c>
      <c r="C399" s="31">
        <v>2014033</v>
      </c>
      <c r="D399" s="30">
        <v>398</v>
      </c>
      <c r="E399" s="28">
        <v>33</v>
      </c>
      <c r="F399" s="28" t="str">
        <f t="shared" si="49"/>
        <v>DATA_33_2014</v>
      </c>
      <c r="G399" s="3">
        <v>2.3E-2</v>
      </c>
      <c r="H399" s="18">
        <v>4.2999999999999997E-2</v>
      </c>
      <c r="I399" s="19">
        <f t="shared" si="50"/>
        <v>8.5449599999999987E-2</v>
      </c>
      <c r="J399" s="33" t="e">
        <f t="shared" si="51"/>
        <v>#N/A</v>
      </c>
      <c r="K399" s="33" t="e">
        <f t="shared" si="52"/>
        <v>#N/A</v>
      </c>
      <c r="L399" s="33" t="e">
        <f t="shared" si="53"/>
        <v>#N/A</v>
      </c>
      <c r="M399" s="33" t="e">
        <f t="shared" si="54"/>
        <v>#N/A</v>
      </c>
      <c r="N399" s="33" t="e">
        <f t="shared" si="55"/>
        <v>#N/A</v>
      </c>
      <c r="O399" s="33"/>
    </row>
    <row r="400" spans="1:15" ht="17.25" customHeight="1" x14ac:dyDescent="0.25">
      <c r="A400" s="4">
        <v>41673</v>
      </c>
      <c r="B400" s="29" t="str">
        <f t="shared" si="48"/>
        <v>2014034</v>
      </c>
      <c r="C400" s="31">
        <v>2014034</v>
      </c>
      <c r="D400" s="10">
        <v>399</v>
      </c>
      <c r="E400" s="28">
        <v>34</v>
      </c>
      <c r="F400" s="28" t="str">
        <f t="shared" si="49"/>
        <v>DATA_34_2014</v>
      </c>
      <c r="G400" s="3">
        <v>2.3E-2</v>
      </c>
      <c r="H400" s="21">
        <v>3.3000000000000002E-2</v>
      </c>
      <c r="I400" s="19">
        <f t="shared" si="50"/>
        <v>6.5577599999999986E-2</v>
      </c>
      <c r="J400" s="33" t="e">
        <f t="shared" si="51"/>
        <v>#N/A</v>
      </c>
      <c r="K400" s="33" t="e">
        <f t="shared" si="52"/>
        <v>#N/A</v>
      </c>
      <c r="L400" s="33" t="e">
        <f t="shared" si="53"/>
        <v>#N/A</v>
      </c>
      <c r="M400" s="33" t="e">
        <f t="shared" si="54"/>
        <v>#N/A</v>
      </c>
      <c r="N400" s="33" t="e">
        <f t="shared" si="55"/>
        <v>#N/A</v>
      </c>
      <c r="O400" s="33"/>
    </row>
    <row r="401" spans="1:15" ht="17.25" customHeight="1" x14ac:dyDescent="0.25">
      <c r="A401" s="4">
        <v>41674</v>
      </c>
      <c r="B401" s="29" t="str">
        <f t="shared" si="48"/>
        <v>2014035</v>
      </c>
      <c r="C401" s="31">
        <v>2014035</v>
      </c>
      <c r="D401" s="30">
        <v>400</v>
      </c>
      <c r="E401" s="28">
        <v>35</v>
      </c>
      <c r="F401" s="28" t="str">
        <f t="shared" si="49"/>
        <v>DATA_35_2014</v>
      </c>
      <c r="G401" s="3">
        <v>2.3E-2</v>
      </c>
      <c r="H401" s="21">
        <v>2.4E-2</v>
      </c>
      <c r="I401" s="19">
        <f t="shared" si="50"/>
        <v>4.76928E-2</v>
      </c>
      <c r="J401" s="33" t="e">
        <f t="shared" si="51"/>
        <v>#N/A</v>
      </c>
      <c r="K401" s="33" t="e">
        <f t="shared" si="52"/>
        <v>#N/A</v>
      </c>
      <c r="L401" s="33" t="e">
        <f t="shared" si="53"/>
        <v>#N/A</v>
      </c>
      <c r="M401" s="33" t="e">
        <f t="shared" si="54"/>
        <v>#N/A</v>
      </c>
      <c r="N401" s="33" t="e">
        <f t="shared" si="55"/>
        <v>#N/A</v>
      </c>
      <c r="O401" s="33"/>
    </row>
    <row r="402" spans="1:15" ht="17.25" customHeight="1" x14ac:dyDescent="0.25">
      <c r="A402" s="4">
        <v>41675</v>
      </c>
      <c r="B402" s="29" t="str">
        <f t="shared" si="48"/>
        <v>2014036</v>
      </c>
      <c r="C402" s="31">
        <v>2014036</v>
      </c>
      <c r="D402" s="10">
        <v>401</v>
      </c>
      <c r="E402" s="28">
        <v>36</v>
      </c>
      <c r="F402" s="28" t="str">
        <f t="shared" si="49"/>
        <v>DATA_36_2014</v>
      </c>
      <c r="G402" s="3">
        <v>3.4000000000000002E-2</v>
      </c>
      <c r="H402" s="21">
        <v>1.4E-2</v>
      </c>
      <c r="I402" s="19">
        <f t="shared" si="50"/>
        <v>4.11264E-2</v>
      </c>
      <c r="J402" s="33">
        <f t="shared" si="51"/>
        <v>1.3219199999999998</v>
      </c>
      <c r="K402" s="33">
        <f t="shared" si="52"/>
        <v>0.86659200000000025</v>
      </c>
      <c r="L402" s="33">
        <f t="shared" si="53"/>
        <v>8.8127999999999998E-2</v>
      </c>
      <c r="M402" s="33">
        <f t="shared" si="54"/>
        <v>1.8418752</v>
      </c>
      <c r="N402" s="33">
        <f t="shared" si="55"/>
        <v>0.40979520000000008</v>
      </c>
      <c r="O402" s="33"/>
    </row>
    <row r="403" spans="1:15" ht="17.25" customHeight="1" x14ac:dyDescent="0.25">
      <c r="A403" s="4">
        <v>41676</v>
      </c>
      <c r="B403" s="29" t="str">
        <f t="shared" si="48"/>
        <v>2014037</v>
      </c>
      <c r="C403" s="31">
        <v>2014037</v>
      </c>
      <c r="D403" s="30">
        <v>402</v>
      </c>
      <c r="E403" s="28">
        <v>37</v>
      </c>
      <c r="F403" s="28" t="str">
        <f t="shared" si="49"/>
        <v>DATA_37_2014</v>
      </c>
      <c r="G403" s="3">
        <v>7.9000000000000001E-2</v>
      </c>
      <c r="H403" s="18">
        <v>2.5000000000000001E-2</v>
      </c>
      <c r="I403" s="19">
        <f t="shared" si="50"/>
        <v>0.17064000000000001</v>
      </c>
      <c r="J403" s="33" t="e">
        <f t="shared" si="51"/>
        <v>#N/A</v>
      </c>
      <c r="K403" s="33" t="e">
        <f t="shared" si="52"/>
        <v>#N/A</v>
      </c>
      <c r="L403" s="33" t="e">
        <f t="shared" si="53"/>
        <v>#N/A</v>
      </c>
      <c r="M403" s="33" t="e">
        <f t="shared" si="54"/>
        <v>#N/A</v>
      </c>
      <c r="N403" s="33" t="e">
        <f t="shared" si="55"/>
        <v>#N/A</v>
      </c>
      <c r="O403" s="33"/>
    </row>
    <row r="404" spans="1:15" ht="17.25" customHeight="1" x14ac:dyDescent="0.25">
      <c r="A404" s="4">
        <v>41677</v>
      </c>
      <c r="B404" s="29" t="str">
        <f t="shared" si="48"/>
        <v>2014038</v>
      </c>
      <c r="C404" s="31">
        <v>2014038</v>
      </c>
      <c r="D404" s="10">
        <v>403</v>
      </c>
      <c r="E404" s="28">
        <v>38</v>
      </c>
      <c r="F404" s="28" t="str">
        <f t="shared" si="49"/>
        <v>DATA_38_2014</v>
      </c>
      <c r="G404" s="3">
        <v>0.127</v>
      </c>
      <c r="H404" s="18">
        <v>1.6E-2</v>
      </c>
      <c r="I404" s="19">
        <f t="shared" si="50"/>
        <v>0.17556479999999999</v>
      </c>
      <c r="J404" s="33" t="e">
        <f t="shared" si="51"/>
        <v>#N/A</v>
      </c>
      <c r="K404" s="33" t="e">
        <f t="shared" si="52"/>
        <v>#N/A</v>
      </c>
      <c r="L404" s="33" t="e">
        <f t="shared" si="53"/>
        <v>#N/A</v>
      </c>
      <c r="M404" s="33" t="e">
        <f t="shared" si="54"/>
        <v>#N/A</v>
      </c>
      <c r="N404" s="33" t="e">
        <f t="shared" si="55"/>
        <v>#N/A</v>
      </c>
      <c r="O404" s="33"/>
    </row>
    <row r="405" spans="1:15" ht="17.25" customHeight="1" x14ac:dyDescent="0.25">
      <c r="A405" s="4">
        <v>41678</v>
      </c>
      <c r="B405" s="29" t="str">
        <f t="shared" si="48"/>
        <v>2014039</v>
      </c>
      <c r="C405" s="31">
        <v>2014039</v>
      </c>
      <c r="D405" s="30">
        <v>404</v>
      </c>
      <c r="E405" s="28">
        <v>39</v>
      </c>
      <c r="F405" s="28" t="str">
        <f t="shared" si="49"/>
        <v>DATA_39_2014</v>
      </c>
      <c r="G405" s="3">
        <v>0.17499999999999999</v>
      </c>
      <c r="H405" s="18">
        <v>2.3E-2</v>
      </c>
      <c r="I405" s="19">
        <f t="shared" si="50"/>
        <v>0.34776000000000001</v>
      </c>
      <c r="J405" s="33" t="e">
        <f t="shared" si="51"/>
        <v>#N/A</v>
      </c>
      <c r="K405" s="33" t="e">
        <f t="shared" si="52"/>
        <v>#N/A</v>
      </c>
      <c r="L405" s="33" t="e">
        <f t="shared" si="53"/>
        <v>#N/A</v>
      </c>
      <c r="M405" s="33" t="e">
        <f t="shared" si="54"/>
        <v>#N/A</v>
      </c>
      <c r="N405" s="33" t="e">
        <f t="shared" si="55"/>
        <v>#N/A</v>
      </c>
      <c r="O405" s="33"/>
    </row>
    <row r="406" spans="1:15" ht="17.25" customHeight="1" x14ac:dyDescent="0.25">
      <c r="A406" s="4">
        <v>41679</v>
      </c>
      <c r="B406" s="29" t="str">
        <f t="shared" si="48"/>
        <v>2014040</v>
      </c>
      <c r="C406" s="31">
        <v>2014040</v>
      </c>
      <c r="D406" s="10">
        <v>405</v>
      </c>
      <c r="E406" s="28">
        <v>40</v>
      </c>
      <c r="F406" s="28" t="str">
        <f t="shared" si="49"/>
        <v>DATA_40_2014</v>
      </c>
      <c r="G406" s="3">
        <v>0.223</v>
      </c>
      <c r="H406" s="18">
        <v>1.7999999999999999E-2</v>
      </c>
      <c r="I406" s="19">
        <f t="shared" si="50"/>
        <v>0.34680959999999994</v>
      </c>
      <c r="J406" s="33" t="e">
        <f t="shared" si="51"/>
        <v>#N/A</v>
      </c>
      <c r="K406" s="33" t="e">
        <f t="shared" si="52"/>
        <v>#N/A</v>
      </c>
      <c r="L406" s="33" t="e">
        <f t="shared" si="53"/>
        <v>#N/A</v>
      </c>
      <c r="M406" s="33" t="e">
        <f t="shared" si="54"/>
        <v>#N/A</v>
      </c>
      <c r="N406" s="33" t="e">
        <f t="shared" si="55"/>
        <v>#N/A</v>
      </c>
      <c r="O406" s="33"/>
    </row>
    <row r="407" spans="1:15" ht="17.25" customHeight="1" x14ac:dyDescent="0.25">
      <c r="A407" s="4">
        <v>41680</v>
      </c>
      <c r="B407" s="29" t="str">
        <f t="shared" si="48"/>
        <v>2014041</v>
      </c>
      <c r="C407" s="31">
        <v>2014041</v>
      </c>
      <c r="D407" s="30">
        <v>406</v>
      </c>
      <c r="E407" s="28">
        <v>41</v>
      </c>
      <c r="F407" s="28" t="str">
        <f t="shared" si="49"/>
        <v>DATA_41_2014</v>
      </c>
      <c r="G407" s="3">
        <v>0.25800000000000001</v>
      </c>
      <c r="H407" s="20">
        <v>2.3E-2</v>
      </c>
      <c r="I407" s="19">
        <f t="shared" si="50"/>
        <v>0.51269759999999998</v>
      </c>
      <c r="J407" s="33">
        <f t="shared" si="51"/>
        <v>72.112032000000013</v>
      </c>
      <c r="K407" s="33">
        <f t="shared" si="52"/>
        <v>5.0155200000000004</v>
      </c>
      <c r="L407" s="33">
        <f t="shared" si="53"/>
        <v>0.668736</v>
      </c>
      <c r="M407" s="33">
        <f t="shared" si="54"/>
        <v>77.060678399999986</v>
      </c>
      <c r="N407" s="33">
        <f t="shared" si="55"/>
        <v>3.009312</v>
      </c>
      <c r="O407" s="33"/>
    </row>
    <row r="408" spans="1:15" ht="17.25" customHeight="1" x14ac:dyDescent="0.25">
      <c r="A408" s="4">
        <v>41681</v>
      </c>
      <c r="B408" s="29" t="str">
        <f t="shared" si="48"/>
        <v>2014042</v>
      </c>
      <c r="C408" s="31">
        <v>2014042</v>
      </c>
      <c r="D408" s="10">
        <v>407</v>
      </c>
      <c r="E408" s="28">
        <v>42</v>
      </c>
      <c r="F408" s="28" t="str">
        <f t="shared" si="49"/>
        <v>DATA_42_2014</v>
      </c>
      <c r="G408" s="3">
        <v>0.248</v>
      </c>
      <c r="H408" s="18">
        <v>0.02</v>
      </c>
      <c r="I408" s="19">
        <f t="shared" si="50"/>
        <v>0.42854400000000004</v>
      </c>
      <c r="J408" s="33" t="e">
        <f t="shared" si="51"/>
        <v>#N/A</v>
      </c>
      <c r="K408" s="33" t="e">
        <f t="shared" si="52"/>
        <v>#N/A</v>
      </c>
      <c r="L408" s="33" t="e">
        <f t="shared" si="53"/>
        <v>#N/A</v>
      </c>
      <c r="M408" s="33" t="e">
        <f t="shared" si="54"/>
        <v>#N/A</v>
      </c>
      <c r="N408" s="33" t="e">
        <f t="shared" si="55"/>
        <v>#N/A</v>
      </c>
      <c r="O408" s="33"/>
    </row>
    <row r="409" spans="1:15" ht="17.25" customHeight="1" x14ac:dyDescent="0.25">
      <c r="A409" s="4">
        <v>41682</v>
      </c>
      <c r="B409" s="29" t="str">
        <f t="shared" si="48"/>
        <v>2014043</v>
      </c>
      <c r="C409" s="31">
        <v>2014043</v>
      </c>
      <c r="D409" s="30">
        <v>408</v>
      </c>
      <c r="E409" s="28">
        <v>43</v>
      </c>
      <c r="F409" s="28" t="str">
        <f t="shared" si="49"/>
        <v>DATA_43_2014</v>
      </c>
      <c r="G409" s="3">
        <v>0.23599999999999999</v>
      </c>
      <c r="H409" s="18">
        <v>2.1000000000000001E-2</v>
      </c>
      <c r="I409" s="19">
        <f t="shared" si="50"/>
        <v>0.42819840000000003</v>
      </c>
      <c r="J409" s="33" t="e">
        <f t="shared" si="51"/>
        <v>#N/A</v>
      </c>
      <c r="K409" s="33" t="e">
        <f t="shared" si="52"/>
        <v>#N/A</v>
      </c>
      <c r="L409" s="33" t="e">
        <f t="shared" si="53"/>
        <v>#N/A</v>
      </c>
      <c r="M409" s="33" t="e">
        <f t="shared" si="54"/>
        <v>#N/A</v>
      </c>
      <c r="N409" s="33" t="e">
        <f t="shared" si="55"/>
        <v>#N/A</v>
      </c>
      <c r="O409" s="33"/>
    </row>
    <row r="410" spans="1:15" ht="17.25" customHeight="1" x14ac:dyDescent="0.25">
      <c r="A410" s="4">
        <v>41683</v>
      </c>
      <c r="B410" s="29" t="str">
        <f t="shared" si="48"/>
        <v>2014044</v>
      </c>
      <c r="C410" s="31">
        <v>2014044</v>
      </c>
      <c r="D410" s="10">
        <v>409</v>
      </c>
      <c r="E410" s="28">
        <v>44</v>
      </c>
      <c r="F410" s="28" t="str">
        <f t="shared" si="49"/>
        <v>DATA_44_2014</v>
      </c>
      <c r="G410" s="3">
        <v>0.222</v>
      </c>
      <c r="H410" s="18">
        <v>2.3E-2</v>
      </c>
      <c r="I410" s="19">
        <f t="shared" si="50"/>
        <v>0.44115840000000001</v>
      </c>
      <c r="J410" s="33" t="e">
        <f t="shared" si="51"/>
        <v>#N/A</v>
      </c>
      <c r="K410" s="33" t="e">
        <f t="shared" si="52"/>
        <v>#N/A</v>
      </c>
      <c r="L410" s="33" t="e">
        <f t="shared" si="53"/>
        <v>#N/A</v>
      </c>
      <c r="M410" s="33" t="e">
        <f t="shared" si="54"/>
        <v>#N/A</v>
      </c>
      <c r="N410" s="33" t="e">
        <f t="shared" si="55"/>
        <v>#N/A</v>
      </c>
      <c r="O410" s="33"/>
    </row>
    <row r="411" spans="1:15" ht="17.25" customHeight="1" x14ac:dyDescent="0.25">
      <c r="A411" s="4">
        <v>41684</v>
      </c>
      <c r="B411" s="29" t="str">
        <f t="shared" si="48"/>
        <v>2014045</v>
      </c>
      <c r="C411" s="31">
        <v>2014045</v>
      </c>
      <c r="D411" s="30">
        <v>410</v>
      </c>
      <c r="E411" s="28">
        <v>45</v>
      </c>
      <c r="F411" s="28" t="str">
        <f t="shared" si="49"/>
        <v>DATA_45_2014</v>
      </c>
      <c r="G411" s="3">
        <v>0.21</v>
      </c>
      <c r="H411" s="18">
        <v>1.9E-2</v>
      </c>
      <c r="I411" s="19">
        <f t="shared" si="50"/>
        <v>0.34473599999999993</v>
      </c>
      <c r="J411" s="33" t="e">
        <f t="shared" si="51"/>
        <v>#N/A</v>
      </c>
      <c r="K411" s="33" t="e">
        <f t="shared" si="52"/>
        <v>#N/A</v>
      </c>
      <c r="L411" s="33" t="e">
        <f t="shared" si="53"/>
        <v>#N/A</v>
      </c>
      <c r="M411" s="33" t="e">
        <f t="shared" si="54"/>
        <v>#N/A</v>
      </c>
      <c r="N411" s="33" t="e">
        <f t="shared" si="55"/>
        <v>#N/A</v>
      </c>
      <c r="O411" s="33"/>
    </row>
    <row r="412" spans="1:15" ht="17.25" customHeight="1" x14ac:dyDescent="0.25">
      <c r="A412" s="4">
        <v>41685</v>
      </c>
      <c r="B412" s="29" t="str">
        <f t="shared" si="48"/>
        <v>2014046</v>
      </c>
      <c r="C412" s="31">
        <v>2014046</v>
      </c>
      <c r="D412" s="10">
        <v>411</v>
      </c>
      <c r="E412" s="28">
        <v>46</v>
      </c>
      <c r="F412" s="28" t="str">
        <f t="shared" si="49"/>
        <v>DATA_46_2014</v>
      </c>
      <c r="G412" s="3">
        <v>0.21099999999999999</v>
      </c>
      <c r="H412" s="18">
        <v>2.4E-2</v>
      </c>
      <c r="I412" s="19">
        <f t="shared" si="50"/>
        <v>0.43752960000000002</v>
      </c>
      <c r="J412" s="33">
        <f t="shared" si="51"/>
        <v>84.589055999999999</v>
      </c>
      <c r="K412" s="33">
        <f t="shared" si="52"/>
        <v>3.737232000000001</v>
      </c>
      <c r="L412" s="33">
        <f t="shared" si="53"/>
        <v>0.54691200000000006</v>
      </c>
      <c r="M412" s="33">
        <f t="shared" si="54"/>
        <v>86.849625599999968</v>
      </c>
      <c r="N412" s="33">
        <f t="shared" si="55"/>
        <v>2.8257119999999998</v>
      </c>
      <c r="O412" s="33"/>
    </row>
    <row r="413" spans="1:15" ht="17.25" customHeight="1" x14ac:dyDescent="0.25">
      <c r="A413" s="4">
        <v>41686</v>
      </c>
      <c r="B413" s="29" t="str">
        <f t="shared" si="48"/>
        <v>2014047</v>
      </c>
      <c r="C413" s="31">
        <v>2014047</v>
      </c>
      <c r="D413" s="30">
        <v>412</v>
      </c>
      <c r="E413" s="28">
        <v>47</v>
      </c>
      <c r="F413" s="28" t="str">
        <f t="shared" si="49"/>
        <v>DATA_47_2014</v>
      </c>
      <c r="G413" s="3">
        <v>0.26200000000000001</v>
      </c>
      <c r="H413" s="18">
        <v>2.7E-2</v>
      </c>
      <c r="I413" s="19">
        <f t="shared" si="50"/>
        <v>0.61119360000000011</v>
      </c>
      <c r="J413" s="33" t="e">
        <f t="shared" si="51"/>
        <v>#N/A</v>
      </c>
      <c r="K413" s="33" t="e">
        <f t="shared" si="52"/>
        <v>#N/A</v>
      </c>
      <c r="L413" s="33" t="e">
        <f t="shared" si="53"/>
        <v>#N/A</v>
      </c>
      <c r="M413" s="33" t="e">
        <f t="shared" si="54"/>
        <v>#N/A</v>
      </c>
      <c r="N413" s="33" t="e">
        <f t="shared" si="55"/>
        <v>#N/A</v>
      </c>
      <c r="O413" s="33"/>
    </row>
    <row r="414" spans="1:15" ht="17.25" customHeight="1" x14ac:dyDescent="0.25">
      <c r="A414" s="4">
        <v>41687</v>
      </c>
      <c r="B414" s="29" t="str">
        <f t="shared" si="48"/>
        <v>2014048</v>
      </c>
      <c r="C414" s="31">
        <v>2014048</v>
      </c>
      <c r="D414" s="10">
        <v>413</v>
      </c>
      <c r="E414" s="28">
        <v>48</v>
      </c>
      <c r="F414" s="28" t="str">
        <f t="shared" si="49"/>
        <v>DATA_48_2014</v>
      </c>
      <c r="G414" s="3">
        <v>0.318</v>
      </c>
      <c r="H414" s="18">
        <v>2.8000000000000001E-2</v>
      </c>
      <c r="I414" s="19">
        <f t="shared" si="50"/>
        <v>0.76930559999999992</v>
      </c>
      <c r="J414" s="33" t="e">
        <f t="shared" si="51"/>
        <v>#N/A</v>
      </c>
      <c r="K414" s="33" t="e">
        <f t="shared" si="52"/>
        <v>#N/A</v>
      </c>
      <c r="L414" s="33" t="e">
        <f t="shared" si="53"/>
        <v>#N/A</v>
      </c>
      <c r="M414" s="33" t="e">
        <f t="shared" si="54"/>
        <v>#N/A</v>
      </c>
      <c r="N414" s="33" t="e">
        <f t="shared" si="55"/>
        <v>#N/A</v>
      </c>
      <c r="O414" s="33"/>
    </row>
    <row r="415" spans="1:15" ht="17.25" customHeight="1" x14ac:dyDescent="0.25">
      <c r="A415" s="4">
        <v>41688</v>
      </c>
      <c r="B415" s="29" t="str">
        <f t="shared" si="48"/>
        <v>2014049</v>
      </c>
      <c r="C415" s="31">
        <v>2014049</v>
      </c>
      <c r="D415" s="30">
        <v>414</v>
      </c>
      <c r="E415" s="28">
        <v>49</v>
      </c>
      <c r="F415" s="28" t="str">
        <f t="shared" si="49"/>
        <v>DATA_49_2014</v>
      </c>
      <c r="G415" s="3">
        <v>0.374</v>
      </c>
      <c r="H415" s="18">
        <v>2.9000000000000001E-2</v>
      </c>
      <c r="I415" s="19">
        <f t="shared" si="50"/>
        <v>0.93709439999999999</v>
      </c>
      <c r="J415" s="33" t="e">
        <f t="shared" si="51"/>
        <v>#N/A</v>
      </c>
      <c r="K415" s="33" t="e">
        <f t="shared" si="52"/>
        <v>#N/A</v>
      </c>
      <c r="L415" s="33" t="e">
        <f t="shared" si="53"/>
        <v>#N/A</v>
      </c>
      <c r="M415" s="33" t="e">
        <f t="shared" si="54"/>
        <v>#N/A</v>
      </c>
      <c r="N415" s="33" t="e">
        <f t="shared" si="55"/>
        <v>#N/A</v>
      </c>
      <c r="O415" s="33"/>
    </row>
    <row r="416" spans="1:15" ht="17.25" customHeight="1" x14ac:dyDescent="0.25">
      <c r="A416" s="4">
        <v>41689</v>
      </c>
      <c r="B416" s="29" t="str">
        <f t="shared" si="48"/>
        <v>2014050</v>
      </c>
      <c r="C416" s="31">
        <v>2014050</v>
      </c>
      <c r="D416" s="10">
        <v>415</v>
      </c>
      <c r="E416" s="28">
        <v>50</v>
      </c>
      <c r="F416" s="28" t="str">
        <f t="shared" si="49"/>
        <v>DATA_50_2014</v>
      </c>
      <c r="G416" s="3">
        <v>0.43</v>
      </c>
      <c r="H416" s="18">
        <v>3.3000000000000002E-2</v>
      </c>
      <c r="I416" s="19">
        <f t="shared" si="50"/>
        <v>1.226016</v>
      </c>
      <c r="J416" s="33" t="e">
        <f t="shared" si="51"/>
        <v>#N/A</v>
      </c>
      <c r="K416" s="33" t="e">
        <f t="shared" si="52"/>
        <v>#N/A</v>
      </c>
      <c r="L416" s="33" t="e">
        <f t="shared" si="53"/>
        <v>#N/A</v>
      </c>
      <c r="M416" s="33" t="e">
        <f t="shared" si="54"/>
        <v>#N/A</v>
      </c>
      <c r="N416" s="33" t="e">
        <f t="shared" si="55"/>
        <v>#N/A</v>
      </c>
      <c r="O416" s="33"/>
    </row>
    <row r="417" spans="1:15" ht="17.25" customHeight="1" x14ac:dyDescent="0.25">
      <c r="A417" s="4">
        <v>41690</v>
      </c>
      <c r="B417" s="29" t="str">
        <f t="shared" si="48"/>
        <v>2014051</v>
      </c>
      <c r="C417" s="31">
        <v>2014051</v>
      </c>
      <c r="D417" s="30">
        <v>416</v>
      </c>
      <c r="E417" s="28">
        <v>51</v>
      </c>
      <c r="F417" s="28" t="str">
        <f t="shared" si="49"/>
        <v>DATA_51_2014</v>
      </c>
      <c r="G417" s="3">
        <v>0.47199999999999998</v>
      </c>
      <c r="H417" s="20">
        <v>3.4000000000000002E-2</v>
      </c>
      <c r="I417" s="19">
        <f t="shared" si="50"/>
        <v>1.3865471999999999</v>
      </c>
      <c r="J417" s="33">
        <f t="shared" si="51"/>
        <v>249.17068799999998</v>
      </c>
      <c r="K417" s="33">
        <f t="shared" si="52"/>
        <v>10.806912000000001</v>
      </c>
      <c r="L417" s="33">
        <f t="shared" si="53"/>
        <v>1.2234240000000001</v>
      </c>
      <c r="M417" s="33">
        <f t="shared" si="54"/>
        <v>246.43837439999999</v>
      </c>
      <c r="N417" s="33">
        <f t="shared" si="55"/>
        <v>5.2199423999999999</v>
      </c>
      <c r="O417" s="33"/>
    </row>
    <row r="418" spans="1:15" ht="17.25" customHeight="1" x14ac:dyDescent="0.25">
      <c r="A418" s="4">
        <v>41691</v>
      </c>
      <c r="B418" s="29" t="str">
        <f t="shared" si="48"/>
        <v>2014052</v>
      </c>
      <c r="C418" s="31">
        <v>2014052</v>
      </c>
      <c r="D418" s="10">
        <v>417</v>
      </c>
      <c r="E418" s="28">
        <v>52</v>
      </c>
      <c r="F418" s="28" t="str">
        <f t="shared" si="49"/>
        <v>DATA_52_2014</v>
      </c>
      <c r="G418" s="3">
        <v>0.46700000000000003</v>
      </c>
      <c r="H418" s="18">
        <v>3.4000000000000002E-2</v>
      </c>
      <c r="I418" s="19">
        <f t="shared" si="50"/>
        <v>1.3718592000000003</v>
      </c>
      <c r="J418" s="33" t="e">
        <f t="shared" si="51"/>
        <v>#N/A</v>
      </c>
      <c r="K418" s="33" t="e">
        <f t="shared" si="52"/>
        <v>#N/A</v>
      </c>
      <c r="L418" s="33" t="e">
        <f t="shared" si="53"/>
        <v>#N/A</v>
      </c>
      <c r="M418" s="33" t="e">
        <f t="shared" si="54"/>
        <v>#N/A</v>
      </c>
      <c r="N418" s="33" t="e">
        <f t="shared" si="55"/>
        <v>#N/A</v>
      </c>
      <c r="O418" s="33"/>
    </row>
    <row r="419" spans="1:15" ht="17.25" customHeight="1" x14ac:dyDescent="0.25">
      <c r="A419" s="4">
        <v>41692</v>
      </c>
      <c r="B419" s="29" t="str">
        <f t="shared" si="48"/>
        <v>2014053</v>
      </c>
      <c r="C419" s="31">
        <v>2014053</v>
      </c>
      <c r="D419" s="30">
        <v>418</v>
      </c>
      <c r="E419" s="28">
        <v>53</v>
      </c>
      <c r="F419" s="28" t="str">
        <f t="shared" si="49"/>
        <v>DATA_53_2014</v>
      </c>
      <c r="G419" s="3">
        <v>0.45800000000000002</v>
      </c>
      <c r="H419" s="18">
        <v>3.6999999999999998E-2</v>
      </c>
      <c r="I419" s="19">
        <f t="shared" si="50"/>
        <v>1.4641343999999998</v>
      </c>
      <c r="J419" s="33" t="e">
        <f t="shared" si="51"/>
        <v>#N/A</v>
      </c>
      <c r="K419" s="33" t="e">
        <f t="shared" si="52"/>
        <v>#N/A</v>
      </c>
      <c r="L419" s="33" t="e">
        <f t="shared" si="53"/>
        <v>#N/A</v>
      </c>
      <c r="M419" s="33" t="e">
        <f t="shared" si="54"/>
        <v>#N/A</v>
      </c>
      <c r="N419" s="33" t="e">
        <f t="shared" si="55"/>
        <v>#N/A</v>
      </c>
      <c r="O419" s="33"/>
    </row>
    <row r="420" spans="1:15" ht="17.25" customHeight="1" x14ac:dyDescent="0.25">
      <c r="A420" s="4">
        <v>41693</v>
      </c>
      <c r="B420" s="29" t="str">
        <f t="shared" si="48"/>
        <v>2014054</v>
      </c>
      <c r="C420" s="31">
        <v>2014054</v>
      </c>
      <c r="D420" s="10">
        <v>419</v>
      </c>
      <c r="E420" s="28">
        <v>54</v>
      </c>
      <c r="F420" s="28" t="str">
        <f t="shared" si="49"/>
        <v>DATA_54_2014</v>
      </c>
      <c r="G420" s="3">
        <v>0.45</v>
      </c>
      <c r="H420" s="18">
        <v>3.7999999999999999E-2</v>
      </c>
      <c r="I420" s="19">
        <f t="shared" si="50"/>
        <v>1.4774399999999999</v>
      </c>
      <c r="J420" s="33" t="e">
        <f t="shared" si="51"/>
        <v>#N/A</v>
      </c>
      <c r="K420" s="33" t="e">
        <f t="shared" si="52"/>
        <v>#N/A</v>
      </c>
      <c r="L420" s="33" t="e">
        <f t="shared" si="53"/>
        <v>#N/A</v>
      </c>
      <c r="M420" s="33" t="e">
        <f t="shared" si="54"/>
        <v>#N/A</v>
      </c>
      <c r="N420" s="33" t="e">
        <f t="shared" si="55"/>
        <v>#N/A</v>
      </c>
      <c r="O420" s="33"/>
    </row>
    <row r="421" spans="1:15" ht="17.25" customHeight="1" x14ac:dyDescent="0.25">
      <c r="A421" s="4">
        <v>41694</v>
      </c>
      <c r="B421" s="29" t="str">
        <f t="shared" si="48"/>
        <v>2014055</v>
      </c>
      <c r="C421" s="31">
        <v>2014055</v>
      </c>
      <c r="D421" s="30">
        <v>420</v>
      </c>
      <c r="E421" s="28">
        <v>55</v>
      </c>
      <c r="F421" s="28" t="str">
        <f t="shared" si="49"/>
        <v>DATA_55_2014</v>
      </c>
      <c r="G421" s="3">
        <v>0.442</v>
      </c>
      <c r="H421" s="18">
        <v>3.7999999999999999E-2</v>
      </c>
      <c r="I421" s="19">
        <f t="shared" si="50"/>
        <v>1.4511744</v>
      </c>
      <c r="J421" s="33" t="e">
        <f t="shared" si="51"/>
        <v>#N/A</v>
      </c>
      <c r="K421" s="33" t="e">
        <f t="shared" si="52"/>
        <v>#N/A</v>
      </c>
      <c r="L421" s="33" t="e">
        <f t="shared" si="53"/>
        <v>#N/A</v>
      </c>
      <c r="M421" s="33" t="e">
        <f t="shared" si="54"/>
        <v>#N/A</v>
      </c>
      <c r="N421" s="33" t="e">
        <f t="shared" si="55"/>
        <v>#N/A</v>
      </c>
      <c r="O421" s="33"/>
    </row>
    <row r="422" spans="1:15" ht="17.25" customHeight="1" x14ac:dyDescent="0.25">
      <c r="A422" s="4">
        <v>41695</v>
      </c>
      <c r="B422" s="29" t="str">
        <f t="shared" si="48"/>
        <v>2014056</v>
      </c>
      <c r="C422" s="31">
        <v>2014056</v>
      </c>
      <c r="D422" s="10">
        <v>421</v>
      </c>
      <c r="E422" s="28">
        <v>56</v>
      </c>
      <c r="F422" s="28" t="str">
        <f t="shared" si="49"/>
        <v>DATA_56_2014</v>
      </c>
      <c r="G422" s="3">
        <v>0.435</v>
      </c>
      <c r="H422" s="18">
        <v>4.1000000000000002E-2</v>
      </c>
      <c r="I422" s="19">
        <f t="shared" si="50"/>
        <v>1.5409439999999999</v>
      </c>
      <c r="J422" s="33">
        <f t="shared" si="51"/>
        <v>160.10784000000001</v>
      </c>
      <c r="K422" s="33">
        <f t="shared" si="52"/>
        <v>5.6375999999999999</v>
      </c>
      <c r="L422" s="33">
        <f t="shared" si="53"/>
        <v>1.1275200000000001</v>
      </c>
      <c r="M422" s="33">
        <f t="shared" si="54"/>
        <v>155.01520799999994</v>
      </c>
      <c r="N422" s="33">
        <f t="shared" si="55"/>
        <v>5.7691439999999989</v>
      </c>
      <c r="O422" s="33"/>
    </row>
    <row r="423" spans="1:15" ht="17.25" customHeight="1" x14ac:dyDescent="0.25">
      <c r="A423" s="4">
        <v>41696</v>
      </c>
      <c r="B423" s="29" t="str">
        <f t="shared" si="48"/>
        <v>2014057</v>
      </c>
      <c r="C423" s="31">
        <v>2014057</v>
      </c>
      <c r="D423" s="30">
        <v>422</v>
      </c>
      <c r="E423" s="28">
        <v>57</v>
      </c>
      <c r="F423" s="28" t="str">
        <f t="shared" si="49"/>
        <v>DATA_57_2014</v>
      </c>
      <c r="G423" s="3">
        <v>0.434</v>
      </c>
      <c r="H423" s="18">
        <v>3.9E-2</v>
      </c>
      <c r="I423" s="19">
        <f t="shared" si="50"/>
        <v>1.4624064000000001</v>
      </c>
      <c r="J423" s="33" t="e">
        <f t="shared" si="51"/>
        <v>#N/A</v>
      </c>
      <c r="K423" s="33" t="e">
        <f t="shared" si="52"/>
        <v>#N/A</v>
      </c>
      <c r="L423" s="33" t="e">
        <f t="shared" si="53"/>
        <v>#N/A</v>
      </c>
      <c r="M423" s="33" t="e">
        <f t="shared" si="54"/>
        <v>#N/A</v>
      </c>
      <c r="N423" s="33" t="e">
        <f t="shared" si="55"/>
        <v>#N/A</v>
      </c>
      <c r="O423" s="33"/>
    </row>
    <row r="424" spans="1:15" ht="17.25" customHeight="1" x14ac:dyDescent="0.25">
      <c r="A424" s="4">
        <v>41697</v>
      </c>
      <c r="B424" s="29" t="str">
        <f t="shared" ref="B424:B487" si="56">(YEAR(A424)&amp;TEXT(A424-DATE(YEAR(A424),1,0),"000"))</f>
        <v>2014058</v>
      </c>
      <c r="C424" s="31">
        <v>2014058</v>
      </c>
      <c r="D424" s="10">
        <v>423</v>
      </c>
      <c r="E424" s="28">
        <v>58</v>
      </c>
      <c r="F424" s="28" t="str">
        <f t="shared" ref="F424:F487" si="57">CONCATENATE("DATA_",E424,"_",LEFT(C424,4))</f>
        <v>DATA_58_2014</v>
      </c>
      <c r="G424" s="3">
        <v>0.434</v>
      </c>
      <c r="H424" s="18">
        <v>3.9E-2</v>
      </c>
      <c r="I424" s="19">
        <f t="shared" ref="I424:I487" si="58">H424*G424*24*60*60/1000</f>
        <v>1.4624064000000001</v>
      </c>
      <c r="J424" s="33" t="e">
        <f t="shared" si="51"/>
        <v>#N/A</v>
      </c>
      <c r="K424" s="33" t="e">
        <f t="shared" si="52"/>
        <v>#N/A</v>
      </c>
      <c r="L424" s="33" t="e">
        <f t="shared" si="53"/>
        <v>#N/A</v>
      </c>
      <c r="M424" s="33" t="e">
        <f t="shared" si="54"/>
        <v>#N/A</v>
      </c>
      <c r="N424" s="33" t="e">
        <f t="shared" si="55"/>
        <v>#N/A</v>
      </c>
      <c r="O424" s="33"/>
    </row>
    <row r="425" spans="1:15" ht="17.25" customHeight="1" x14ac:dyDescent="0.25">
      <c r="A425" s="4">
        <v>41698</v>
      </c>
      <c r="B425" s="29" t="str">
        <f t="shared" si="56"/>
        <v>2014059</v>
      </c>
      <c r="C425" s="31">
        <v>2014059</v>
      </c>
      <c r="D425" s="30">
        <v>424</v>
      </c>
      <c r="E425" s="28">
        <v>59</v>
      </c>
      <c r="F425" s="28" t="str">
        <f t="shared" si="57"/>
        <v>DATA_59_2014</v>
      </c>
      <c r="G425" s="3">
        <v>0.434</v>
      </c>
      <c r="H425" s="18">
        <v>3.9E-2</v>
      </c>
      <c r="I425" s="19">
        <f t="shared" si="58"/>
        <v>1.4624064000000001</v>
      </c>
      <c r="J425" s="33">
        <f t="shared" si="51"/>
        <v>159.73977599999998</v>
      </c>
      <c r="K425" s="33">
        <f t="shared" si="52"/>
        <v>8.6244479999999992</v>
      </c>
      <c r="L425" s="33">
        <f t="shared" si="53"/>
        <v>1.3124160000000002</v>
      </c>
      <c r="M425" s="33">
        <f t="shared" si="54"/>
        <v>168.73920000000001</v>
      </c>
      <c r="N425" s="33">
        <f t="shared" si="55"/>
        <v>5.0434272</v>
      </c>
      <c r="O425" s="33"/>
    </row>
    <row r="426" spans="1:15" ht="17.25" customHeight="1" x14ac:dyDescent="0.25">
      <c r="A426" s="4">
        <v>41699</v>
      </c>
      <c r="B426" s="29" t="str">
        <f t="shared" si="56"/>
        <v>2014060</v>
      </c>
      <c r="C426" s="31">
        <v>2014060</v>
      </c>
      <c r="D426" s="10">
        <v>425</v>
      </c>
      <c r="E426" s="28">
        <v>60</v>
      </c>
      <c r="F426" s="28" t="str">
        <f t="shared" si="57"/>
        <v>DATA_60_2014</v>
      </c>
      <c r="G426" s="3">
        <v>0.434</v>
      </c>
      <c r="H426" s="18">
        <v>3.9E-2</v>
      </c>
      <c r="I426" s="19">
        <f t="shared" si="58"/>
        <v>1.4624064000000001</v>
      </c>
      <c r="J426" s="33" t="e">
        <f t="shared" si="51"/>
        <v>#N/A</v>
      </c>
      <c r="K426" s="33" t="e">
        <f t="shared" si="52"/>
        <v>#N/A</v>
      </c>
      <c r="L426" s="33" t="e">
        <f t="shared" si="53"/>
        <v>#N/A</v>
      </c>
      <c r="M426" s="33" t="e">
        <f t="shared" si="54"/>
        <v>#N/A</v>
      </c>
      <c r="N426" s="33" t="e">
        <f t="shared" si="55"/>
        <v>#N/A</v>
      </c>
      <c r="O426" s="33"/>
    </row>
    <row r="427" spans="1:15" ht="17.25" customHeight="1" x14ac:dyDescent="0.25">
      <c r="A427" s="4">
        <v>41700</v>
      </c>
      <c r="B427" s="29" t="str">
        <f t="shared" si="56"/>
        <v>2014061</v>
      </c>
      <c r="C427" s="31">
        <v>2014061</v>
      </c>
      <c r="D427" s="30">
        <v>426</v>
      </c>
      <c r="E427" s="28">
        <v>61</v>
      </c>
      <c r="F427" s="28" t="str">
        <f t="shared" si="57"/>
        <v>DATA_61_2014</v>
      </c>
      <c r="G427" s="3">
        <v>0.434</v>
      </c>
      <c r="H427" s="18">
        <v>3.6999999999999998E-2</v>
      </c>
      <c r="I427" s="19">
        <f t="shared" si="58"/>
        <v>1.3874112000000001</v>
      </c>
      <c r="J427" s="33" t="e">
        <f t="shared" si="51"/>
        <v>#N/A</v>
      </c>
      <c r="K427" s="33" t="e">
        <f t="shared" si="52"/>
        <v>#N/A</v>
      </c>
      <c r="L427" s="33" t="e">
        <f t="shared" si="53"/>
        <v>#N/A</v>
      </c>
      <c r="M427" s="33" t="e">
        <f t="shared" si="54"/>
        <v>#N/A</v>
      </c>
      <c r="N427" s="33" t="e">
        <f t="shared" si="55"/>
        <v>#N/A</v>
      </c>
      <c r="O427" s="33"/>
    </row>
    <row r="428" spans="1:15" ht="17.25" customHeight="1" x14ac:dyDescent="0.25">
      <c r="A428" s="4">
        <v>41701</v>
      </c>
      <c r="B428" s="29" t="str">
        <f t="shared" si="56"/>
        <v>2014062</v>
      </c>
      <c r="C428" s="31">
        <v>2014062</v>
      </c>
      <c r="D428" s="10">
        <v>427</v>
      </c>
      <c r="E428" s="28">
        <v>62</v>
      </c>
      <c r="F428" s="28" t="str">
        <f t="shared" si="57"/>
        <v>DATA_62_2014</v>
      </c>
      <c r="G428" s="3">
        <v>0.434</v>
      </c>
      <c r="H428" s="18">
        <v>3.6999999999999998E-2</v>
      </c>
      <c r="I428" s="19">
        <f t="shared" si="58"/>
        <v>1.3874112000000001</v>
      </c>
      <c r="J428" s="33" t="e">
        <f t="shared" si="51"/>
        <v>#N/A</v>
      </c>
      <c r="K428" s="33" t="e">
        <f t="shared" si="52"/>
        <v>#N/A</v>
      </c>
      <c r="L428" s="33" t="e">
        <f t="shared" si="53"/>
        <v>#N/A</v>
      </c>
      <c r="M428" s="33" t="e">
        <f t="shared" si="54"/>
        <v>#N/A</v>
      </c>
      <c r="N428" s="33" t="e">
        <f t="shared" si="55"/>
        <v>#N/A</v>
      </c>
      <c r="O428" s="33"/>
    </row>
    <row r="429" spans="1:15" ht="17.25" customHeight="1" x14ac:dyDescent="0.25">
      <c r="A429" s="4">
        <v>41702</v>
      </c>
      <c r="B429" s="29" t="str">
        <f t="shared" si="56"/>
        <v>2014063</v>
      </c>
      <c r="C429" s="31">
        <v>2014063</v>
      </c>
      <c r="D429" s="30">
        <v>428</v>
      </c>
      <c r="E429" s="28">
        <v>63</v>
      </c>
      <c r="F429" s="28" t="str">
        <f t="shared" si="57"/>
        <v>DATA_63_2014</v>
      </c>
      <c r="G429" s="3">
        <v>0.434</v>
      </c>
      <c r="H429" s="18">
        <v>3.6999999999999998E-2</v>
      </c>
      <c r="I429" s="19">
        <f t="shared" si="58"/>
        <v>1.3874112000000001</v>
      </c>
      <c r="J429" s="33" t="e">
        <f t="shared" si="51"/>
        <v>#N/A</v>
      </c>
      <c r="K429" s="33" t="e">
        <f t="shared" si="52"/>
        <v>#N/A</v>
      </c>
      <c r="L429" s="33" t="e">
        <f t="shared" si="53"/>
        <v>#N/A</v>
      </c>
      <c r="M429" s="33" t="e">
        <f t="shared" si="54"/>
        <v>#N/A</v>
      </c>
      <c r="N429" s="33" t="e">
        <f t="shared" si="55"/>
        <v>#N/A</v>
      </c>
      <c r="O429" s="33"/>
    </row>
    <row r="430" spans="1:15" ht="17.25" customHeight="1" x14ac:dyDescent="0.25">
      <c r="A430" s="4">
        <v>41703</v>
      </c>
      <c r="B430" s="29" t="str">
        <f t="shared" si="56"/>
        <v>2014064</v>
      </c>
      <c r="C430" s="31">
        <v>2014064</v>
      </c>
      <c r="D430" s="10">
        <v>429</v>
      </c>
      <c r="E430" s="28">
        <v>64</v>
      </c>
      <c r="F430" s="28" t="str">
        <f t="shared" si="57"/>
        <v>DATA_64_2014</v>
      </c>
      <c r="G430" s="3">
        <v>0.42699999999999999</v>
      </c>
      <c r="H430" s="18">
        <v>3.6999999999999998E-2</v>
      </c>
      <c r="I430" s="19">
        <f t="shared" si="58"/>
        <v>1.3650336000000001</v>
      </c>
      <c r="J430" s="33">
        <f t="shared" si="51"/>
        <v>160.48367999999996</v>
      </c>
      <c r="K430" s="33">
        <f t="shared" si="52"/>
        <v>5.9028480000000014</v>
      </c>
      <c r="L430" s="33">
        <f t="shared" si="53"/>
        <v>1.1067839999999998</v>
      </c>
      <c r="M430" s="33">
        <f t="shared" si="54"/>
        <v>158.87884319999998</v>
      </c>
      <c r="N430" s="33">
        <f t="shared" si="55"/>
        <v>5.5339200000000019</v>
      </c>
      <c r="O430" s="33"/>
    </row>
    <row r="431" spans="1:15" ht="17.25" customHeight="1" x14ac:dyDescent="0.25">
      <c r="A431" s="4">
        <v>41704</v>
      </c>
      <c r="B431" s="29" t="str">
        <f t="shared" si="56"/>
        <v>2014065</v>
      </c>
      <c r="C431" s="31">
        <v>2014065</v>
      </c>
      <c r="D431" s="30">
        <v>430</v>
      </c>
      <c r="E431" s="28">
        <v>65</v>
      </c>
      <c r="F431" s="28" t="str">
        <f t="shared" si="57"/>
        <v>DATA_65_2014</v>
      </c>
      <c r="G431" s="3">
        <v>0.39900000000000002</v>
      </c>
      <c r="H431" s="18">
        <v>3.5000000000000003E-2</v>
      </c>
      <c r="I431" s="19">
        <f t="shared" si="58"/>
        <v>1.2065760000000001</v>
      </c>
      <c r="J431" s="33" t="e">
        <f t="shared" si="51"/>
        <v>#N/A</v>
      </c>
      <c r="K431" s="33" t="e">
        <f t="shared" si="52"/>
        <v>#N/A</v>
      </c>
      <c r="L431" s="33" t="e">
        <f t="shared" si="53"/>
        <v>#N/A</v>
      </c>
      <c r="M431" s="33" t="e">
        <f t="shared" si="54"/>
        <v>#N/A</v>
      </c>
      <c r="N431" s="33" t="e">
        <f t="shared" si="55"/>
        <v>#N/A</v>
      </c>
      <c r="O431" s="33"/>
    </row>
    <row r="432" spans="1:15" ht="17.25" customHeight="1" x14ac:dyDescent="0.25">
      <c r="A432" s="4">
        <v>41705</v>
      </c>
      <c r="B432" s="29" t="str">
        <f t="shared" si="56"/>
        <v>2014066</v>
      </c>
      <c r="C432" s="31">
        <v>2014066</v>
      </c>
      <c r="D432" s="10">
        <v>431</v>
      </c>
      <c r="E432" s="28">
        <v>66</v>
      </c>
      <c r="F432" s="28" t="str">
        <f t="shared" si="57"/>
        <v>DATA_66_2014</v>
      </c>
      <c r="G432" s="3">
        <v>0.36899999999999999</v>
      </c>
      <c r="H432" s="18">
        <v>3.7999999999999999E-2</v>
      </c>
      <c r="I432" s="19">
        <f t="shared" si="58"/>
        <v>1.2115007999999998</v>
      </c>
      <c r="J432" s="33" t="e">
        <f t="shared" si="51"/>
        <v>#N/A</v>
      </c>
      <c r="K432" s="33" t="e">
        <f t="shared" si="52"/>
        <v>#N/A</v>
      </c>
      <c r="L432" s="33" t="e">
        <f t="shared" si="53"/>
        <v>#N/A</v>
      </c>
      <c r="M432" s="33" t="e">
        <f t="shared" si="54"/>
        <v>#N/A</v>
      </c>
      <c r="N432" s="33" t="e">
        <f t="shared" si="55"/>
        <v>#N/A</v>
      </c>
      <c r="O432" s="33"/>
    </row>
    <row r="433" spans="1:15" ht="17.25" customHeight="1" x14ac:dyDescent="0.25">
      <c r="A433" s="4">
        <v>41706</v>
      </c>
      <c r="B433" s="29" t="str">
        <f t="shared" si="56"/>
        <v>2014067</v>
      </c>
      <c r="C433" s="31">
        <v>2014067</v>
      </c>
      <c r="D433" s="30">
        <v>432</v>
      </c>
      <c r="E433" s="28">
        <v>67</v>
      </c>
      <c r="F433" s="28" t="str">
        <f t="shared" si="57"/>
        <v>DATA_67_2014</v>
      </c>
      <c r="G433" s="3">
        <v>0.33900000000000002</v>
      </c>
      <c r="H433" s="18">
        <v>3.5000000000000003E-2</v>
      </c>
      <c r="I433" s="19">
        <f t="shared" si="58"/>
        <v>1.0251360000000003</v>
      </c>
      <c r="J433" s="33" t="e">
        <f t="shared" si="51"/>
        <v>#N/A</v>
      </c>
      <c r="K433" s="33" t="e">
        <f t="shared" si="52"/>
        <v>#N/A</v>
      </c>
      <c r="L433" s="33" t="e">
        <f t="shared" si="53"/>
        <v>#N/A</v>
      </c>
      <c r="M433" s="33" t="e">
        <f t="shared" si="54"/>
        <v>#N/A</v>
      </c>
      <c r="N433" s="33" t="e">
        <f t="shared" si="55"/>
        <v>#N/A</v>
      </c>
      <c r="O433" s="33"/>
    </row>
    <row r="434" spans="1:15" ht="17.25" customHeight="1" x14ac:dyDescent="0.25">
      <c r="A434" s="4">
        <v>41707</v>
      </c>
      <c r="B434" s="29" t="str">
        <f t="shared" si="56"/>
        <v>2014068</v>
      </c>
      <c r="C434" s="31">
        <v>2014068</v>
      </c>
      <c r="D434" s="10">
        <v>433</v>
      </c>
      <c r="E434" s="28">
        <v>68</v>
      </c>
      <c r="F434" s="28" t="str">
        <f t="shared" si="57"/>
        <v>DATA_68_2014</v>
      </c>
      <c r="G434" s="3">
        <v>0.309</v>
      </c>
      <c r="H434" s="18">
        <v>3.5999999999999997E-2</v>
      </c>
      <c r="I434" s="19">
        <f t="shared" si="58"/>
        <v>0.96111360000000001</v>
      </c>
      <c r="J434" s="33" t="e">
        <f t="shared" si="51"/>
        <v>#N/A</v>
      </c>
      <c r="K434" s="33" t="e">
        <f t="shared" si="52"/>
        <v>#N/A</v>
      </c>
      <c r="L434" s="33" t="e">
        <f t="shared" si="53"/>
        <v>#N/A</v>
      </c>
      <c r="M434" s="33" t="e">
        <f t="shared" si="54"/>
        <v>#N/A</v>
      </c>
      <c r="N434" s="33" t="e">
        <f t="shared" si="55"/>
        <v>#N/A</v>
      </c>
      <c r="O434" s="33"/>
    </row>
    <row r="435" spans="1:15" ht="17.25" customHeight="1" x14ac:dyDescent="0.25">
      <c r="A435" s="4">
        <v>41708</v>
      </c>
      <c r="B435" s="29" t="str">
        <f t="shared" si="56"/>
        <v>2014069</v>
      </c>
      <c r="C435" s="31">
        <v>2014069</v>
      </c>
      <c r="D435" s="30">
        <v>434</v>
      </c>
      <c r="E435" s="28">
        <v>69</v>
      </c>
      <c r="F435" s="28" t="str">
        <f t="shared" si="57"/>
        <v>DATA_69_2014</v>
      </c>
      <c r="G435" s="3">
        <v>0.28399999999999997</v>
      </c>
      <c r="H435" s="20">
        <v>3.5000000000000003E-2</v>
      </c>
      <c r="I435" s="19">
        <f t="shared" si="58"/>
        <v>0.85881600000000002</v>
      </c>
      <c r="J435" s="33">
        <f t="shared" si="51"/>
        <v>88.948800000000006</v>
      </c>
      <c r="K435" s="33">
        <f t="shared" si="52"/>
        <v>4.4167679999999994</v>
      </c>
      <c r="L435" s="33">
        <f t="shared" si="53"/>
        <v>0.73612799999999978</v>
      </c>
      <c r="M435" s="33">
        <f t="shared" si="54"/>
        <v>90.163411199999999</v>
      </c>
      <c r="N435" s="33">
        <f t="shared" si="55"/>
        <v>3.6683711999999997</v>
      </c>
      <c r="O435" s="33"/>
    </row>
    <row r="436" spans="1:15" ht="17.25" customHeight="1" x14ac:dyDescent="0.25">
      <c r="A436" s="4">
        <v>41709</v>
      </c>
      <c r="B436" s="29" t="str">
        <f t="shared" si="56"/>
        <v>2014070</v>
      </c>
      <c r="C436" s="31">
        <v>2014070</v>
      </c>
      <c r="D436" s="10">
        <v>435</v>
      </c>
      <c r="E436" s="28">
        <v>70</v>
      </c>
      <c r="F436" s="28" t="str">
        <f t="shared" si="57"/>
        <v>DATA_70_2014</v>
      </c>
      <c r="G436" s="3">
        <v>0.27300000000000002</v>
      </c>
      <c r="H436" s="18">
        <v>3.6999999999999998E-2</v>
      </c>
      <c r="I436" s="19">
        <f t="shared" si="58"/>
        <v>0.87272640000000001</v>
      </c>
      <c r="J436" s="33" t="e">
        <f t="shared" si="51"/>
        <v>#N/A</v>
      </c>
      <c r="K436" s="33" t="e">
        <f t="shared" si="52"/>
        <v>#N/A</v>
      </c>
      <c r="L436" s="33" t="e">
        <f t="shared" si="53"/>
        <v>#N/A</v>
      </c>
      <c r="M436" s="33" t="e">
        <f t="shared" si="54"/>
        <v>#N/A</v>
      </c>
      <c r="N436" s="33" t="e">
        <f t="shared" si="55"/>
        <v>#N/A</v>
      </c>
      <c r="O436" s="33"/>
    </row>
    <row r="437" spans="1:15" ht="17.25" customHeight="1" x14ac:dyDescent="0.25">
      <c r="A437" s="4">
        <v>41710</v>
      </c>
      <c r="B437" s="29" t="str">
        <f t="shared" si="56"/>
        <v>2014071</v>
      </c>
      <c r="C437" s="31">
        <v>2014071</v>
      </c>
      <c r="D437" s="30">
        <v>436</v>
      </c>
      <c r="E437" s="28">
        <v>71</v>
      </c>
      <c r="F437" s="28" t="str">
        <f t="shared" si="57"/>
        <v>DATA_71_2014</v>
      </c>
      <c r="G437" s="3">
        <v>0.26300000000000001</v>
      </c>
      <c r="H437" s="18">
        <v>4.2000000000000003E-2</v>
      </c>
      <c r="I437" s="19">
        <f t="shared" si="58"/>
        <v>0.95437440000000029</v>
      </c>
      <c r="J437" s="33" t="e">
        <f t="shared" si="51"/>
        <v>#N/A</v>
      </c>
      <c r="K437" s="33" t="e">
        <f t="shared" si="52"/>
        <v>#N/A</v>
      </c>
      <c r="L437" s="33" t="e">
        <f t="shared" si="53"/>
        <v>#N/A</v>
      </c>
      <c r="M437" s="33" t="e">
        <f t="shared" si="54"/>
        <v>#N/A</v>
      </c>
      <c r="N437" s="33" t="e">
        <f t="shared" si="55"/>
        <v>#N/A</v>
      </c>
      <c r="O437" s="33"/>
    </row>
    <row r="438" spans="1:15" ht="17.25" customHeight="1" x14ac:dyDescent="0.25">
      <c r="A438" s="4">
        <v>41711</v>
      </c>
      <c r="B438" s="29" t="str">
        <f t="shared" si="56"/>
        <v>2014072</v>
      </c>
      <c r="C438" s="31">
        <v>2014072</v>
      </c>
      <c r="D438" s="10">
        <v>437</v>
      </c>
      <c r="E438" s="28">
        <v>72</v>
      </c>
      <c r="F438" s="28" t="str">
        <f t="shared" si="57"/>
        <v>DATA_72_2014</v>
      </c>
      <c r="G438" s="3">
        <v>0.253</v>
      </c>
      <c r="H438" s="18">
        <v>4.7E-2</v>
      </c>
      <c r="I438" s="19">
        <f t="shared" si="58"/>
        <v>1.0273824000000003</v>
      </c>
      <c r="J438" s="33" t="e">
        <f t="shared" si="51"/>
        <v>#N/A</v>
      </c>
      <c r="K438" s="33" t="e">
        <f t="shared" si="52"/>
        <v>#N/A</v>
      </c>
      <c r="L438" s="33" t="e">
        <f t="shared" si="53"/>
        <v>#N/A</v>
      </c>
      <c r="M438" s="33" t="e">
        <f t="shared" si="54"/>
        <v>#N/A</v>
      </c>
      <c r="N438" s="33" t="e">
        <f t="shared" si="55"/>
        <v>#N/A</v>
      </c>
      <c r="O438" s="33"/>
    </row>
    <row r="439" spans="1:15" ht="17.25" customHeight="1" x14ac:dyDescent="0.25">
      <c r="A439" s="4">
        <v>41712</v>
      </c>
      <c r="B439" s="29" t="str">
        <f t="shared" si="56"/>
        <v>2014073</v>
      </c>
      <c r="C439" s="31">
        <v>2014073</v>
      </c>
      <c r="D439" s="30">
        <v>438</v>
      </c>
      <c r="E439" s="28">
        <v>73</v>
      </c>
      <c r="F439" s="28" t="str">
        <f t="shared" si="57"/>
        <v>DATA_73_2014</v>
      </c>
      <c r="G439" s="3">
        <v>0.24299999999999999</v>
      </c>
      <c r="H439" s="18">
        <v>4.9000000000000002E-2</v>
      </c>
      <c r="I439" s="19">
        <f t="shared" si="58"/>
        <v>1.0287648000000003</v>
      </c>
      <c r="J439" s="33" t="e">
        <f t="shared" si="51"/>
        <v>#N/A</v>
      </c>
      <c r="K439" s="33" t="e">
        <f t="shared" si="52"/>
        <v>#N/A</v>
      </c>
      <c r="L439" s="33" t="e">
        <f t="shared" si="53"/>
        <v>#N/A</v>
      </c>
      <c r="M439" s="33" t="e">
        <f t="shared" si="54"/>
        <v>#N/A</v>
      </c>
      <c r="N439" s="33" t="e">
        <f t="shared" si="55"/>
        <v>#N/A</v>
      </c>
      <c r="O439" s="33"/>
    </row>
    <row r="440" spans="1:15" ht="17.25" customHeight="1" x14ac:dyDescent="0.25">
      <c r="A440" s="4">
        <v>41713</v>
      </c>
      <c r="B440" s="29" t="str">
        <f t="shared" si="56"/>
        <v>2014074</v>
      </c>
      <c r="C440" s="31">
        <v>2014074</v>
      </c>
      <c r="D440" s="10">
        <v>439</v>
      </c>
      <c r="E440" s="28">
        <v>74</v>
      </c>
      <c r="F440" s="28" t="str">
        <f t="shared" si="57"/>
        <v>DATA_74_2014</v>
      </c>
      <c r="G440" s="3">
        <v>0.23400000000000001</v>
      </c>
      <c r="H440" s="18">
        <v>5.0999999999999997E-2</v>
      </c>
      <c r="I440" s="19">
        <f t="shared" si="58"/>
        <v>1.0310976000000001</v>
      </c>
      <c r="J440" s="33">
        <f t="shared" si="51"/>
        <v>63.18</v>
      </c>
      <c r="K440" s="33">
        <f t="shared" si="52"/>
        <v>3.2348160000000004</v>
      </c>
      <c r="L440" s="33">
        <f t="shared" si="53"/>
        <v>0.70761600000000013</v>
      </c>
      <c r="M440" s="33">
        <f t="shared" si="54"/>
        <v>62.805974400000004</v>
      </c>
      <c r="N440" s="33">
        <f t="shared" si="55"/>
        <v>2.7900288</v>
      </c>
      <c r="O440" s="33"/>
    </row>
    <row r="441" spans="1:15" ht="17.25" customHeight="1" x14ac:dyDescent="0.25">
      <c r="A441" s="4">
        <v>41714</v>
      </c>
      <c r="B441" s="29" t="str">
        <f t="shared" si="56"/>
        <v>2014075</v>
      </c>
      <c r="C441" s="31">
        <v>2014075</v>
      </c>
      <c r="D441" s="30">
        <v>440</v>
      </c>
      <c r="E441" s="28">
        <v>75</v>
      </c>
      <c r="F441" s="28" t="str">
        <f t="shared" si="57"/>
        <v>DATA_75_2014</v>
      </c>
      <c r="G441" s="3">
        <v>0.23</v>
      </c>
      <c r="H441" s="18">
        <v>5.1999999999999998E-2</v>
      </c>
      <c r="I441" s="19">
        <f t="shared" si="58"/>
        <v>1.033344</v>
      </c>
      <c r="J441" s="33" t="e">
        <f t="shared" si="51"/>
        <v>#N/A</v>
      </c>
      <c r="K441" s="33" t="e">
        <f t="shared" si="52"/>
        <v>#N/A</v>
      </c>
      <c r="L441" s="33" t="e">
        <f t="shared" si="53"/>
        <v>#N/A</v>
      </c>
      <c r="M441" s="33" t="e">
        <f t="shared" si="54"/>
        <v>#N/A</v>
      </c>
      <c r="N441" s="33" t="e">
        <f t="shared" si="55"/>
        <v>#N/A</v>
      </c>
      <c r="O441" s="33"/>
    </row>
    <row r="442" spans="1:15" ht="17.25" customHeight="1" x14ac:dyDescent="0.25">
      <c r="A442" s="4">
        <v>41715</v>
      </c>
      <c r="B442" s="29" t="str">
        <f t="shared" si="56"/>
        <v>2014076</v>
      </c>
      <c r="C442" s="31">
        <v>2014076</v>
      </c>
      <c r="D442" s="10">
        <v>441</v>
      </c>
      <c r="E442" s="28">
        <v>76</v>
      </c>
      <c r="F442" s="28" t="str">
        <f t="shared" si="57"/>
        <v>DATA_76_2014</v>
      </c>
      <c r="G442" s="3">
        <v>0.22600000000000001</v>
      </c>
      <c r="H442" s="18">
        <v>4.9000000000000002E-2</v>
      </c>
      <c r="I442" s="19">
        <f t="shared" si="58"/>
        <v>0.95679360000000013</v>
      </c>
      <c r="J442" s="33" t="e">
        <f t="shared" si="51"/>
        <v>#N/A</v>
      </c>
      <c r="K442" s="33" t="e">
        <f t="shared" si="52"/>
        <v>#N/A</v>
      </c>
      <c r="L442" s="33" t="e">
        <f t="shared" si="53"/>
        <v>#N/A</v>
      </c>
      <c r="M442" s="33" t="e">
        <f t="shared" si="54"/>
        <v>#N/A</v>
      </c>
      <c r="N442" s="33" t="e">
        <f t="shared" si="55"/>
        <v>#N/A</v>
      </c>
      <c r="O442" s="33"/>
    </row>
    <row r="443" spans="1:15" ht="17.25" customHeight="1" x14ac:dyDescent="0.25">
      <c r="A443" s="4">
        <v>41716</v>
      </c>
      <c r="B443" s="29" t="str">
        <f t="shared" si="56"/>
        <v>2014077</v>
      </c>
      <c r="C443" s="31">
        <v>2014077</v>
      </c>
      <c r="D443" s="30">
        <v>442</v>
      </c>
      <c r="E443" s="28">
        <v>77</v>
      </c>
      <c r="F443" s="28" t="str">
        <f t="shared" si="57"/>
        <v>DATA_77_2014</v>
      </c>
      <c r="G443" s="3">
        <v>0.222</v>
      </c>
      <c r="H443" s="18">
        <v>0.05</v>
      </c>
      <c r="I443" s="19">
        <f t="shared" si="58"/>
        <v>0.95904000000000011</v>
      </c>
      <c r="J443" s="33" t="e">
        <f t="shared" si="51"/>
        <v>#N/A</v>
      </c>
      <c r="K443" s="33" t="e">
        <f t="shared" si="52"/>
        <v>#N/A</v>
      </c>
      <c r="L443" s="33" t="e">
        <f t="shared" si="53"/>
        <v>#N/A</v>
      </c>
      <c r="M443" s="33" t="e">
        <f t="shared" si="54"/>
        <v>#N/A</v>
      </c>
      <c r="N443" s="33" t="e">
        <f t="shared" si="55"/>
        <v>#N/A</v>
      </c>
      <c r="O443" s="33"/>
    </row>
    <row r="444" spans="1:15" ht="17.25" customHeight="1" x14ac:dyDescent="0.25">
      <c r="A444" s="4">
        <v>41717</v>
      </c>
      <c r="B444" s="29" t="str">
        <f t="shared" si="56"/>
        <v>2014078</v>
      </c>
      <c r="C444" s="31">
        <v>2014078</v>
      </c>
      <c r="D444" s="10">
        <v>443</v>
      </c>
      <c r="E444" s="28">
        <v>78</v>
      </c>
      <c r="F444" s="28" t="str">
        <f t="shared" si="57"/>
        <v>DATA_78_2014</v>
      </c>
      <c r="G444" s="3">
        <v>0.218</v>
      </c>
      <c r="H444" s="18">
        <v>0.05</v>
      </c>
      <c r="I444" s="19">
        <f t="shared" si="58"/>
        <v>0.94176000000000004</v>
      </c>
      <c r="J444" s="33" t="e">
        <f t="shared" si="51"/>
        <v>#N/A</v>
      </c>
      <c r="K444" s="33" t="e">
        <f t="shared" si="52"/>
        <v>#N/A</v>
      </c>
      <c r="L444" s="33" t="e">
        <f t="shared" si="53"/>
        <v>#N/A</v>
      </c>
      <c r="M444" s="33" t="e">
        <f t="shared" si="54"/>
        <v>#N/A</v>
      </c>
      <c r="N444" s="33" t="e">
        <f t="shared" si="55"/>
        <v>#N/A</v>
      </c>
      <c r="O444" s="33"/>
    </row>
    <row r="445" spans="1:15" ht="17.25" customHeight="1" x14ac:dyDescent="0.25">
      <c r="A445" s="4">
        <v>41718</v>
      </c>
      <c r="B445" s="29" t="str">
        <f t="shared" si="56"/>
        <v>2014079</v>
      </c>
      <c r="C445" s="31">
        <v>2014079</v>
      </c>
      <c r="D445" s="30">
        <v>444</v>
      </c>
      <c r="E445" s="28">
        <v>79</v>
      </c>
      <c r="F445" s="28" t="str">
        <f t="shared" si="57"/>
        <v>DATA_79_2014</v>
      </c>
      <c r="G445" s="3">
        <v>0.216</v>
      </c>
      <c r="H445" s="20">
        <v>4.5999999999999999E-2</v>
      </c>
      <c r="I445" s="19">
        <f t="shared" si="58"/>
        <v>0.85847040000000008</v>
      </c>
      <c r="J445" s="33">
        <f t="shared" si="51"/>
        <v>43.203455999999996</v>
      </c>
      <c r="K445" s="33">
        <f t="shared" si="52"/>
        <v>3.3592319999999996</v>
      </c>
      <c r="L445" s="33">
        <f t="shared" si="53"/>
        <v>0.55987199999999993</v>
      </c>
      <c r="M445" s="33">
        <f t="shared" si="54"/>
        <v>44.911065599999993</v>
      </c>
      <c r="N445" s="33">
        <f t="shared" si="55"/>
        <v>2.7153792000000001</v>
      </c>
      <c r="O445" s="33"/>
    </row>
    <row r="446" spans="1:15" ht="17.25" customHeight="1" x14ac:dyDescent="0.25">
      <c r="A446" s="4">
        <v>41719</v>
      </c>
      <c r="B446" s="29" t="str">
        <f t="shared" si="56"/>
        <v>2014080</v>
      </c>
      <c r="C446" s="31">
        <v>2014080</v>
      </c>
      <c r="D446" s="10">
        <v>445</v>
      </c>
      <c r="E446" s="28">
        <v>80</v>
      </c>
      <c r="F446" s="28" t="str">
        <f t="shared" si="57"/>
        <v>DATA_80_2014</v>
      </c>
      <c r="G446" s="3">
        <v>0.22</v>
      </c>
      <c r="H446" s="18">
        <v>4.4999999999999998E-2</v>
      </c>
      <c r="I446" s="19">
        <f t="shared" si="58"/>
        <v>0.8553599999999999</v>
      </c>
      <c r="J446" s="33" t="e">
        <f t="shared" si="51"/>
        <v>#N/A</v>
      </c>
      <c r="K446" s="33" t="e">
        <f t="shared" si="52"/>
        <v>#N/A</v>
      </c>
      <c r="L446" s="33" t="e">
        <f t="shared" si="53"/>
        <v>#N/A</v>
      </c>
      <c r="M446" s="33" t="e">
        <f t="shared" si="54"/>
        <v>#N/A</v>
      </c>
      <c r="N446" s="33" t="e">
        <f t="shared" si="55"/>
        <v>#N/A</v>
      </c>
      <c r="O446" s="33"/>
    </row>
    <row r="447" spans="1:15" ht="17.25" customHeight="1" x14ac:dyDescent="0.25">
      <c r="A447" s="4">
        <v>41720</v>
      </c>
      <c r="B447" s="29" t="str">
        <f t="shared" si="56"/>
        <v>2014081</v>
      </c>
      <c r="C447" s="31">
        <v>2014081</v>
      </c>
      <c r="D447" s="30">
        <v>446</v>
      </c>
      <c r="E447" s="28">
        <v>81</v>
      </c>
      <c r="F447" s="28" t="str">
        <f t="shared" si="57"/>
        <v>DATA_81_2014</v>
      </c>
      <c r="G447" s="3">
        <v>0.224</v>
      </c>
      <c r="H447" s="18">
        <v>4.4999999999999998E-2</v>
      </c>
      <c r="I447" s="19">
        <f t="shared" si="58"/>
        <v>0.87091200000000013</v>
      </c>
      <c r="J447" s="33" t="e">
        <f t="shared" si="51"/>
        <v>#N/A</v>
      </c>
      <c r="K447" s="33" t="e">
        <f t="shared" si="52"/>
        <v>#N/A</v>
      </c>
      <c r="L447" s="33" t="e">
        <f t="shared" si="53"/>
        <v>#N/A</v>
      </c>
      <c r="M447" s="33" t="e">
        <f t="shared" si="54"/>
        <v>#N/A</v>
      </c>
      <c r="N447" s="33" t="e">
        <f t="shared" si="55"/>
        <v>#N/A</v>
      </c>
      <c r="O447" s="33"/>
    </row>
    <row r="448" spans="1:15" ht="17.25" customHeight="1" x14ac:dyDescent="0.25">
      <c r="A448" s="4">
        <v>41721</v>
      </c>
      <c r="B448" s="29" t="str">
        <f t="shared" si="56"/>
        <v>2014082</v>
      </c>
      <c r="C448" s="31">
        <v>2014082</v>
      </c>
      <c r="D448" s="10">
        <v>447</v>
      </c>
      <c r="E448" s="28">
        <v>82</v>
      </c>
      <c r="F448" s="28" t="str">
        <f t="shared" si="57"/>
        <v>DATA_82_2014</v>
      </c>
      <c r="G448" s="3">
        <v>0.22800000000000001</v>
      </c>
      <c r="H448" s="18">
        <v>3.9E-2</v>
      </c>
      <c r="I448" s="19">
        <f t="shared" si="58"/>
        <v>0.76826880000000008</v>
      </c>
      <c r="J448" s="33" t="e">
        <f t="shared" si="51"/>
        <v>#N/A</v>
      </c>
      <c r="K448" s="33" t="e">
        <f t="shared" si="52"/>
        <v>#N/A</v>
      </c>
      <c r="L448" s="33" t="e">
        <f t="shared" si="53"/>
        <v>#N/A</v>
      </c>
      <c r="M448" s="33" t="e">
        <f t="shared" si="54"/>
        <v>#N/A</v>
      </c>
      <c r="N448" s="33" t="e">
        <f t="shared" si="55"/>
        <v>#N/A</v>
      </c>
      <c r="O448" s="33"/>
    </row>
    <row r="449" spans="1:15" ht="17.25" customHeight="1" x14ac:dyDescent="0.25">
      <c r="A449" s="4">
        <v>41722</v>
      </c>
      <c r="B449" s="29" t="str">
        <f t="shared" si="56"/>
        <v>2014083</v>
      </c>
      <c r="C449" s="31">
        <v>2014083</v>
      </c>
      <c r="D449" s="30">
        <v>448</v>
      </c>
      <c r="E449" s="28">
        <v>83</v>
      </c>
      <c r="F449" s="28" t="str">
        <f t="shared" si="57"/>
        <v>DATA_83_2014</v>
      </c>
      <c r="G449" s="3">
        <v>0.23200000000000001</v>
      </c>
      <c r="H449" s="18">
        <v>3.9E-2</v>
      </c>
      <c r="I449" s="19">
        <f t="shared" si="58"/>
        <v>0.78174719999999998</v>
      </c>
      <c r="J449" s="33" t="e">
        <f t="shared" si="51"/>
        <v>#N/A</v>
      </c>
      <c r="K449" s="33" t="e">
        <f t="shared" si="52"/>
        <v>#N/A</v>
      </c>
      <c r="L449" s="33" t="e">
        <f t="shared" si="53"/>
        <v>#N/A</v>
      </c>
      <c r="M449" s="33" t="e">
        <f t="shared" si="54"/>
        <v>#N/A</v>
      </c>
      <c r="N449" s="33" t="e">
        <f t="shared" si="55"/>
        <v>#N/A</v>
      </c>
      <c r="O449" s="33"/>
    </row>
    <row r="450" spans="1:15" ht="17.25" customHeight="1" x14ac:dyDescent="0.25">
      <c r="A450" s="4">
        <v>41723</v>
      </c>
      <c r="B450" s="29" t="str">
        <f t="shared" si="56"/>
        <v>2014084</v>
      </c>
      <c r="C450" s="31">
        <v>2014084</v>
      </c>
      <c r="D450" s="10">
        <v>449</v>
      </c>
      <c r="E450" s="28">
        <v>84</v>
      </c>
      <c r="F450" s="28" t="str">
        <f t="shared" si="57"/>
        <v>DATA_84_2014</v>
      </c>
      <c r="G450" s="3">
        <v>0.24299999999999999</v>
      </c>
      <c r="H450" s="18">
        <v>3.6999999999999998E-2</v>
      </c>
      <c r="I450" s="19">
        <f t="shared" si="58"/>
        <v>0.77682239999999991</v>
      </c>
      <c r="J450" s="33">
        <f t="shared" si="51"/>
        <v>39.366</v>
      </c>
      <c r="K450" s="33">
        <f t="shared" si="52"/>
        <v>3.7791359999999994</v>
      </c>
      <c r="L450" s="33">
        <f t="shared" si="53"/>
        <v>0.73483200000000015</v>
      </c>
      <c r="M450" s="33">
        <f t="shared" si="54"/>
        <v>39.355502399999999</v>
      </c>
      <c r="N450" s="33">
        <f t="shared" si="55"/>
        <v>2.7818640000000001</v>
      </c>
      <c r="O450" s="33"/>
    </row>
    <row r="451" spans="1:15" ht="17.25" customHeight="1" x14ac:dyDescent="0.25">
      <c r="A451" s="4">
        <v>41724</v>
      </c>
      <c r="B451" s="29" t="str">
        <f t="shared" si="56"/>
        <v>2014085</v>
      </c>
      <c r="C451" s="31">
        <v>2014085</v>
      </c>
      <c r="D451" s="30">
        <v>450</v>
      </c>
      <c r="E451" s="28">
        <v>85</v>
      </c>
      <c r="F451" s="28" t="str">
        <f t="shared" si="57"/>
        <v>DATA_85_2014</v>
      </c>
      <c r="G451" s="3">
        <v>0.27800000000000002</v>
      </c>
      <c r="H451" s="18">
        <v>0.04</v>
      </c>
      <c r="I451" s="19">
        <f t="shared" si="58"/>
        <v>0.96076799999999996</v>
      </c>
      <c r="J451" s="33" t="e">
        <f t="shared" ref="J451:J514" si="59">VLOOKUP($A451,$P$3:$U$98,5,FALSE)*$G451*24*60*60/1000</f>
        <v>#N/A</v>
      </c>
      <c r="K451" s="33" t="e">
        <f t="shared" ref="K451:K514" si="60">VLOOKUP($A451,$P$3:$U$98,4,FALSE)*$G451*24*60*60/1000</f>
        <v>#N/A</v>
      </c>
      <c r="L451" s="33" t="e">
        <f t="shared" ref="L451:L514" si="61">VLOOKUP($A451,$P$3:$U$98,6,FALSE)*$G451*24*60*60/1000</f>
        <v>#N/A</v>
      </c>
      <c r="M451" s="33" t="e">
        <f t="shared" ref="M451:M514" si="62">VLOOKUP($A451,$P$3:$U$98,2,FALSE)*$G451*24*60*60/1000</f>
        <v>#N/A</v>
      </c>
      <c r="N451" s="33" t="e">
        <f t="shared" ref="N451:N514" si="63">VLOOKUP($A451,$P$3:$U$98,3,FALSE)*$G451*24*60*60/1000</f>
        <v>#N/A</v>
      </c>
      <c r="O451" s="33"/>
    </row>
    <row r="452" spans="1:15" ht="17.25" customHeight="1" x14ac:dyDescent="0.25">
      <c r="A452" s="4">
        <v>41725</v>
      </c>
      <c r="B452" s="29" t="str">
        <f t="shared" si="56"/>
        <v>2014086</v>
      </c>
      <c r="C452" s="31">
        <v>2014086</v>
      </c>
      <c r="D452" s="10">
        <v>451</v>
      </c>
      <c r="E452" s="28">
        <v>86</v>
      </c>
      <c r="F452" s="28" t="str">
        <f t="shared" si="57"/>
        <v>DATA_86_2014</v>
      </c>
      <c r="G452" s="3">
        <v>0.316</v>
      </c>
      <c r="H452" s="18">
        <v>4.1000000000000002E-2</v>
      </c>
      <c r="I452" s="19">
        <f t="shared" si="58"/>
        <v>1.1193984000000001</v>
      </c>
      <c r="J452" s="33" t="e">
        <f t="shared" si="59"/>
        <v>#N/A</v>
      </c>
      <c r="K452" s="33" t="e">
        <f t="shared" si="60"/>
        <v>#N/A</v>
      </c>
      <c r="L452" s="33" t="e">
        <f t="shared" si="61"/>
        <v>#N/A</v>
      </c>
      <c r="M452" s="33" t="e">
        <f t="shared" si="62"/>
        <v>#N/A</v>
      </c>
      <c r="N452" s="33" t="e">
        <f t="shared" si="63"/>
        <v>#N/A</v>
      </c>
      <c r="O452" s="33"/>
    </row>
    <row r="453" spans="1:15" ht="17.25" customHeight="1" x14ac:dyDescent="0.25">
      <c r="A453" s="4">
        <v>41726</v>
      </c>
      <c r="B453" s="29" t="str">
        <f t="shared" si="56"/>
        <v>2014087</v>
      </c>
      <c r="C453" s="31">
        <v>2014087</v>
      </c>
      <c r="D453" s="30">
        <v>452</v>
      </c>
      <c r="E453" s="28">
        <v>87</v>
      </c>
      <c r="F453" s="28" t="str">
        <f t="shared" si="57"/>
        <v>DATA_87_2014</v>
      </c>
      <c r="G453" s="3">
        <v>0.35199999999999998</v>
      </c>
      <c r="H453" s="18">
        <v>4.2999999999999997E-2</v>
      </c>
      <c r="I453" s="19">
        <f t="shared" si="58"/>
        <v>1.3077504</v>
      </c>
      <c r="J453" s="33" t="e">
        <f t="shared" si="59"/>
        <v>#N/A</v>
      </c>
      <c r="K453" s="33" t="e">
        <f t="shared" si="60"/>
        <v>#N/A</v>
      </c>
      <c r="L453" s="33" t="e">
        <f t="shared" si="61"/>
        <v>#N/A</v>
      </c>
      <c r="M453" s="33" t="e">
        <f t="shared" si="62"/>
        <v>#N/A</v>
      </c>
      <c r="N453" s="33" t="e">
        <f t="shared" si="63"/>
        <v>#N/A</v>
      </c>
      <c r="O453" s="33"/>
    </row>
    <row r="454" spans="1:15" ht="17.25" customHeight="1" x14ac:dyDescent="0.25">
      <c r="A454" s="4">
        <v>41727</v>
      </c>
      <c r="B454" s="29" t="str">
        <f t="shared" si="56"/>
        <v>2014088</v>
      </c>
      <c r="C454" s="31">
        <v>2014088</v>
      </c>
      <c r="D454" s="10">
        <v>453</v>
      </c>
      <c r="E454" s="28">
        <v>88</v>
      </c>
      <c r="F454" s="28" t="str">
        <f t="shared" si="57"/>
        <v>DATA_88_2014</v>
      </c>
      <c r="G454" s="3">
        <v>0.39</v>
      </c>
      <c r="H454" s="18">
        <v>4.5999999999999999E-2</v>
      </c>
      <c r="I454" s="19">
        <f t="shared" si="58"/>
        <v>1.5500160000000003</v>
      </c>
      <c r="J454" s="33" t="e">
        <f t="shared" si="59"/>
        <v>#N/A</v>
      </c>
      <c r="K454" s="33" t="e">
        <f t="shared" si="60"/>
        <v>#N/A</v>
      </c>
      <c r="L454" s="33" t="e">
        <f t="shared" si="61"/>
        <v>#N/A</v>
      </c>
      <c r="M454" s="33" t="e">
        <f t="shared" si="62"/>
        <v>#N/A</v>
      </c>
      <c r="N454" s="33" t="e">
        <f t="shared" si="63"/>
        <v>#N/A</v>
      </c>
      <c r="O454" s="33"/>
    </row>
    <row r="455" spans="1:15" ht="17.25" customHeight="1" x14ac:dyDescent="0.25">
      <c r="A455" s="4">
        <v>41728</v>
      </c>
      <c r="B455" s="29" t="str">
        <f t="shared" si="56"/>
        <v>2014089</v>
      </c>
      <c r="C455" s="31">
        <v>2014089</v>
      </c>
      <c r="D455" s="30">
        <v>454</v>
      </c>
      <c r="E455" s="28">
        <v>89</v>
      </c>
      <c r="F455" s="28" t="str">
        <f t="shared" si="57"/>
        <v>DATA_89_2014</v>
      </c>
      <c r="G455" s="3">
        <v>0.42799999999999999</v>
      </c>
      <c r="H455" s="18">
        <v>4.7E-2</v>
      </c>
      <c r="I455" s="19">
        <f t="shared" si="58"/>
        <v>1.7380224</v>
      </c>
      <c r="J455" s="33" t="e">
        <f t="shared" si="59"/>
        <v>#N/A</v>
      </c>
      <c r="K455" s="33" t="e">
        <f t="shared" si="60"/>
        <v>#N/A</v>
      </c>
      <c r="L455" s="33" t="e">
        <f t="shared" si="61"/>
        <v>#N/A</v>
      </c>
      <c r="M455" s="33" t="e">
        <f t="shared" si="62"/>
        <v>#N/A</v>
      </c>
      <c r="N455" s="33" t="e">
        <f t="shared" si="63"/>
        <v>#N/A</v>
      </c>
      <c r="O455" s="33"/>
    </row>
    <row r="456" spans="1:15" ht="17.25" customHeight="1" x14ac:dyDescent="0.25">
      <c r="A456" s="4">
        <v>41729</v>
      </c>
      <c r="B456" s="29" t="str">
        <f t="shared" si="56"/>
        <v>2014090</v>
      </c>
      <c r="C456" s="31">
        <v>2014090</v>
      </c>
      <c r="D456" s="10">
        <v>455</v>
      </c>
      <c r="E456" s="28">
        <v>90</v>
      </c>
      <c r="F456" s="28" t="str">
        <f t="shared" si="57"/>
        <v>DATA_90_2014</v>
      </c>
      <c r="G456" s="3">
        <v>0.45300000000000001</v>
      </c>
      <c r="H456" s="18">
        <v>4.9000000000000002E-2</v>
      </c>
      <c r="I456" s="19">
        <f t="shared" si="58"/>
        <v>1.9178208000000001</v>
      </c>
      <c r="J456" s="33">
        <f t="shared" si="59"/>
        <v>158.90515200000002</v>
      </c>
      <c r="K456" s="33">
        <f t="shared" si="60"/>
        <v>6.4579679999999993</v>
      </c>
      <c r="L456" s="33">
        <f t="shared" si="61"/>
        <v>1.1741760000000001</v>
      </c>
      <c r="M456" s="33">
        <f t="shared" si="62"/>
        <v>158.55289920000001</v>
      </c>
      <c r="N456" s="33">
        <f t="shared" si="63"/>
        <v>5.283792</v>
      </c>
      <c r="O456" s="33"/>
    </row>
    <row r="457" spans="1:15" ht="17.25" customHeight="1" x14ac:dyDescent="0.25">
      <c r="A457" s="4">
        <v>41730</v>
      </c>
      <c r="B457" s="29" t="str">
        <f t="shared" si="56"/>
        <v>2014091</v>
      </c>
      <c r="C457" s="31">
        <v>2014091</v>
      </c>
      <c r="D457" s="30">
        <v>456</v>
      </c>
      <c r="E457" s="28">
        <v>91</v>
      </c>
      <c r="F457" s="28" t="str">
        <f t="shared" si="57"/>
        <v>DATA_91_2014</v>
      </c>
      <c r="G457" s="3">
        <v>0.438</v>
      </c>
      <c r="H457" s="18">
        <v>4.5999999999999999E-2</v>
      </c>
      <c r="I457" s="19">
        <f t="shared" si="58"/>
        <v>1.7407872</v>
      </c>
      <c r="J457" s="33" t="e">
        <f t="shared" si="59"/>
        <v>#N/A</v>
      </c>
      <c r="K457" s="33" t="e">
        <f t="shared" si="60"/>
        <v>#N/A</v>
      </c>
      <c r="L457" s="33" t="e">
        <f t="shared" si="61"/>
        <v>#N/A</v>
      </c>
      <c r="M457" s="33" t="e">
        <f t="shared" si="62"/>
        <v>#N/A</v>
      </c>
      <c r="N457" s="33" t="e">
        <f t="shared" si="63"/>
        <v>#N/A</v>
      </c>
      <c r="O457" s="33"/>
    </row>
    <row r="458" spans="1:15" ht="17.25" customHeight="1" x14ac:dyDescent="0.25">
      <c r="A458" s="4">
        <v>41731</v>
      </c>
      <c r="B458" s="29" t="str">
        <f t="shared" si="56"/>
        <v>2014092</v>
      </c>
      <c r="C458" s="31">
        <v>2014092</v>
      </c>
      <c r="D458" s="10">
        <v>457</v>
      </c>
      <c r="E458" s="28">
        <v>92</v>
      </c>
      <c r="F458" s="28" t="str">
        <f t="shared" si="57"/>
        <v>DATA_92_2014</v>
      </c>
      <c r="G458" s="3">
        <v>0.42</v>
      </c>
      <c r="H458" s="18">
        <v>4.2999999999999997E-2</v>
      </c>
      <c r="I458" s="19">
        <f t="shared" si="58"/>
        <v>1.5603839999999998</v>
      </c>
      <c r="J458" s="33" t="e">
        <f t="shared" si="59"/>
        <v>#N/A</v>
      </c>
      <c r="K458" s="33" t="e">
        <f t="shared" si="60"/>
        <v>#N/A</v>
      </c>
      <c r="L458" s="33" t="e">
        <f t="shared" si="61"/>
        <v>#N/A</v>
      </c>
      <c r="M458" s="33" t="e">
        <f t="shared" si="62"/>
        <v>#N/A</v>
      </c>
      <c r="N458" s="33" t="e">
        <f t="shared" si="63"/>
        <v>#N/A</v>
      </c>
      <c r="O458" s="33"/>
    </row>
    <row r="459" spans="1:15" ht="17.25" customHeight="1" x14ac:dyDescent="0.25">
      <c r="A459" s="4">
        <v>41732</v>
      </c>
      <c r="B459" s="29" t="str">
        <f t="shared" si="56"/>
        <v>2014093</v>
      </c>
      <c r="C459" s="31">
        <v>2014093</v>
      </c>
      <c r="D459" s="30">
        <v>458</v>
      </c>
      <c r="E459" s="28">
        <v>93</v>
      </c>
      <c r="F459" s="28" t="str">
        <f t="shared" si="57"/>
        <v>DATA_93_2014</v>
      </c>
      <c r="G459" s="3">
        <v>0.40100000000000002</v>
      </c>
      <c r="H459" s="18">
        <v>0.04</v>
      </c>
      <c r="I459" s="19">
        <f t="shared" si="58"/>
        <v>1.3858560000000002</v>
      </c>
      <c r="J459" s="33" t="e">
        <f t="shared" si="59"/>
        <v>#N/A</v>
      </c>
      <c r="K459" s="33" t="e">
        <f t="shared" si="60"/>
        <v>#N/A</v>
      </c>
      <c r="L459" s="33" t="e">
        <f t="shared" si="61"/>
        <v>#N/A</v>
      </c>
      <c r="M459" s="33" t="e">
        <f t="shared" si="62"/>
        <v>#N/A</v>
      </c>
      <c r="N459" s="33" t="e">
        <f t="shared" si="63"/>
        <v>#N/A</v>
      </c>
      <c r="O459" s="33"/>
    </row>
    <row r="460" spans="1:15" ht="17.25" customHeight="1" x14ac:dyDescent="0.25">
      <c r="A460" s="4">
        <v>41733</v>
      </c>
      <c r="B460" s="29" t="str">
        <f t="shared" si="56"/>
        <v>2014094</v>
      </c>
      <c r="C460" s="31">
        <v>2014094</v>
      </c>
      <c r="D460" s="10">
        <v>459</v>
      </c>
      <c r="E460" s="28">
        <v>94</v>
      </c>
      <c r="F460" s="28" t="str">
        <f t="shared" si="57"/>
        <v>DATA_94_2014</v>
      </c>
      <c r="G460" s="3">
        <v>0.38300000000000001</v>
      </c>
      <c r="H460" s="18">
        <v>3.6999999999999998E-2</v>
      </c>
      <c r="I460" s="19">
        <f t="shared" si="58"/>
        <v>1.2243743999999996</v>
      </c>
      <c r="J460" s="33" t="e">
        <f t="shared" si="59"/>
        <v>#N/A</v>
      </c>
      <c r="K460" s="33" t="e">
        <f t="shared" si="60"/>
        <v>#N/A</v>
      </c>
      <c r="L460" s="33" t="e">
        <f t="shared" si="61"/>
        <v>#N/A</v>
      </c>
      <c r="M460" s="33" t="e">
        <f t="shared" si="62"/>
        <v>#N/A</v>
      </c>
      <c r="N460" s="33" t="e">
        <f t="shared" si="63"/>
        <v>#N/A</v>
      </c>
      <c r="O460" s="33"/>
    </row>
    <row r="461" spans="1:15" ht="17.25" customHeight="1" x14ac:dyDescent="0.25">
      <c r="A461" s="4">
        <v>41734</v>
      </c>
      <c r="B461" s="29" t="str">
        <f t="shared" si="56"/>
        <v>2014095</v>
      </c>
      <c r="C461" s="31">
        <v>2014095</v>
      </c>
      <c r="D461" s="30">
        <v>460</v>
      </c>
      <c r="E461" s="28">
        <v>95</v>
      </c>
      <c r="F461" s="28" t="str">
        <f t="shared" si="57"/>
        <v>DATA_95_2014</v>
      </c>
      <c r="G461" s="3">
        <v>0.36699999999999999</v>
      </c>
      <c r="H461" s="18">
        <v>3.3000000000000002E-2</v>
      </c>
      <c r="I461" s="19">
        <f t="shared" si="58"/>
        <v>1.0463904000000002</v>
      </c>
      <c r="J461" s="33">
        <f t="shared" si="59"/>
        <v>83.394143999999997</v>
      </c>
      <c r="K461" s="33">
        <f t="shared" si="60"/>
        <v>5.2319519999999997</v>
      </c>
      <c r="L461" s="33">
        <f t="shared" si="61"/>
        <v>1.4268959999999997</v>
      </c>
      <c r="M461" s="33">
        <f t="shared" si="62"/>
        <v>81.253800000000012</v>
      </c>
      <c r="N461" s="33">
        <f t="shared" si="63"/>
        <v>4.0111632000000004</v>
      </c>
      <c r="O461" s="33"/>
    </row>
    <row r="462" spans="1:15" ht="17.25" customHeight="1" x14ac:dyDescent="0.25">
      <c r="A462" s="4">
        <v>41735</v>
      </c>
      <c r="B462" s="29" t="str">
        <f t="shared" si="56"/>
        <v>2014096</v>
      </c>
      <c r="C462" s="31">
        <v>2014096</v>
      </c>
      <c r="D462" s="10">
        <v>461</v>
      </c>
      <c r="E462" s="28">
        <v>96</v>
      </c>
      <c r="F462" s="28" t="str">
        <f t="shared" si="57"/>
        <v>DATA_96_2014</v>
      </c>
      <c r="G462" s="3">
        <v>0.36</v>
      </c>
      <c r="H462" s="18">
        <v>3.3000000000000002E-2</v>
      </c>
      <c r="I462" s="19">
        <f t="shared" si="58"/>
        <v>1.026432</v>
      </c>
      <c r="J462" s="33" t="e">
        <f t="shared" si="59"/>
        <v>#N/A</v>
      </c>
      <c r="K462" s="33" t="e">
        <f t="shared" si="60"/>
        <v>#N/A</v>
      </c>
      <c r="L462" s="33" t="e">
        <f t="shared" si="61"/>
        <v>#N/A</v>
      </c>
      <c r="M462" s="33" t="e">
        <f t="shared" si="62"/>
        <v>#N/A</v>
      </c>
      <c r="N462" s="33" t="e">
        <f t="shared" si="63"/>
        <v>#N/A</v>
      </c>
      <c r="O462" s="33"/>
    </row>
    <row r="463" spans="1:15" ht="17.25" customHeight="1" x14ac:dyDescent="0.25">
      <c r="A463" s="4">
        <v>41736</v>
      </c>
      <c r="B463" s="29" t="str">
        <f t="shared" si="56"/>
        <v>2014097</v>
      </c>
      <c r="C463" s="31">
        <v>2014097</v>
      </c>
      <c r="D463" s="30">
        <v>462</v>
      </c>
      <c r="E463" s="28">
        <v>97</v>
      </c>
      <c r="F463" s="28" t="str">
        <f t="shared" si="57"/>
        <v>DATA_97_2014</v>
      </c>
      <c r="G463" s="3">
        <v>0.35299999999999998</v>
      </c>
      <c r="H463" s="18">
        <v>2.8000000000000001E-2</v>
      </c>
      <c r="I463" s="19">
        <f t="shared" si="58"/>
        <v>0.8539776</v>
      </c>
      <c r="J463" s="33" t="e">
        <f t="shared" si="59"/>
        <v>#N/A</v>
      </c>
      <c r="K463" s="33" t="e">
        <f t="shared" si="60"/>
        <v>#N/A</v>
      </c>
      <c r="L463" s="33" t="e">
        <f t="shared" si="61"/>
        <v>#N/A</v>
      </c>
      <c r="M463" s="33" t="e">
        <f t="shared" si="62"/>
        <v>#N/A</v>
      </c>
      <c r="N463" s="33" t="e">
        <f t="shared" si="63"/>
        <v>#N/A</v>
      </c>
      <c r="O463" s="33"/>
    </row>
    <row r="464" spans="1:15" ht="17.25" customHeight="1" x14ac:dyDescent="0.25">
      <c r="A464" s="4">
        <v>41737</v>
      </c>
      <c r="B464" s="29" t="str">
        <f t="shared" si="56"/>
        <v>2014098</v>
      </c>
      <c r="C464" s="31">
        <v>2014098</v>
      </c>
      <c r="D464" s="10">
        <v>463</v>
      </c>
      <c r="E464" s="28">
        <v>98</v>
      </c>
      <c r="F464" s="28" t="str">
        <f t="shared" si="57"/>
        <v>DATA_98_2014</v>
      </c>
      <c r="G464" s="3">
        <v>0.34699999999999998</v>
      </c>
      <c r="H464" s="18">
        <v>2.9000000000000001E-2</v>
      </c>
      <c r="I464" s="19">
        <f t="shared" si="58"/>
        <v>0.86944319999999986</v>
      </c>
      <c r="J464" s="33" t="e">
        <f t="shared" si="59"/>
        <v>#N/A</v>
      </c>
      <c r="K464" s="33" t="e">
        <f t="shared" si="60"/>
        <v>#N/A</v>
      </c>
      <c r="L464" s="33" t="e">
        <f t="shared" si="61"/>
        <v>#N/A</v>
      </c>
      <c r="M464" s="33" t="e">
        <f t="shared" si="62"/>
        <v>#N/A</v>
      </c>
      <c r="N464" s="33" t="e">
        <f t="shared" si="63"/>
        <v>#N/A</v>
      </c>
      <c r="O464" s="33"/>
    </row>
    <row r="465" spans="1:15" ht="17.25" customHeight="1" x14ac:dyDescent="0.25">
      <c r="A465" s="4">
        <v>41738</v>
      </c>
      <c r="B465" s="29" t="str">
        <f t="shared" si="56"/>
        <v>2014099</v>
      </c>
      <c r="C465" s="31">
        <v>2014099</v>
      </c>
      <c r="D465" s="30">
        <v>464</v>
      </c>
      <c r="E465" s="28">
        <v>99</v>
      </c>
      <c r="F465" s="28" t="str">
        <f t="shared" si="57"/>
        <v>DATA_99_2014</v>
      </c>
      <c r="G465" s="3">
        <v>0.34</v>
      </c>
      <c r="H465" s="18">
        <v>2.4E-2</v>
      </c>
      <c r="I465" s="19">
        <f t="shared" si="58"/>
        <v>0.70502399999999998</v>
      </c>
      <c r="J465" s="33" t="e">
        <f t="shared" si="59"/>
        <v>#N/A</v>
      </c>
      <c r="K465" s="33" t="e">
        <f t="shared" si="60"/>
        <v>#N/A</v>
      </c>
      <c r="L465" s="33" t="e">
        <f t="shared" si="61"/>
        <v>#N/A</v>
      </c>
      <c r="M465" s="33" t="e">
        <f t="shared" si="62"/>
        <v>#N/A</v>
      </c>
      <c r="N465" s="33" t="e">
        <f t="shared" si="63"/>
        <v>#N/A</v>
      </c>
      <c r="O465" s="33"/>
    </row>
    <row r="466" spans="1:15" ht="17.25" customHeight="1" x14ac:dyDescent="0.25">
      <c r="A466" s="4">
        <v>41739</v>
      </c>
      <c r="B466" s="29" t="str">
        <f t="shared" si="56"/>
        <v>2014100</v>
      </c>
      <c r="C466" s="31">
        <v>2014100</v>
      </c>
      <c r="D466" s="10">
        <v>465</v>
      </c>
      <c r="E466" s="28">
        <v>100</v>
      </c>
      <c r="F466" s="28" t="str">
        <f t="shared" si="57"/>
        <v>DATA_100_2014</v>
      </c>
      <c r="G466" s="3">
        <v>0.41499999999999998</v>
      </c>
      <c r="H466" s="20">
        <v>2.4E-2</v>
      </c>
      <c r="I466" s="19">
        <f t="shared" si="58"/>
        <v>0.86054399999999998</v>
      </c>
      <c r="J466" s="33">
        <f t="shared" si="59"/>
        <v>60.238079999999989</v>
      </c>
      <c r="K466" s="33">
        <f t="shared" si="60"/>
        <v>7.1711999999999998</v>
      </c>
      <c r="L466" s="33">
        <f t="shared" si="61"/>
        <v>1.0756799999999997</v>
      </c>
      <c r="M466" s="33">
        <f t="shared" si="62"/>
        <v>56.509055999999994</v>
      </c>
      <c r="N466" s="33">
        <f t="shared" si="63"/>
        <v>4.9839840000000004</v>
      </c>
      <c r="O466" s="33"/>
    </row>
    <row r="467" spans="1:15" ht="17.25" customHeight="1" x14ac:dyDescent="0.25">
      <c r="A467" s="4">
        <v>41740</v>
      </c>
      <c r="B467" s="29" t="str">
        <f t="shared" si="56"/>
        <v>2014101</v>
      </c>
      <c r="C467" s="31">
        <v>2014101</v>
      </c>
      <c r="D467" s="30">
        <v>466</v>
      </c>
      <c r="E467" s="28">
        <v>101</v>
      </c>
      <c r="F467" s="28" t="str">
        <f t="shared" si="57"/>
        <v>DATA_101_2014</v>
      </c>
      <c r="G467" s="3">
        <v>0.751</v>
      </c>
      <c r="H467" s="18">
        <v>2.4E-2</v>
      </c>
      <c r="I467" s="19">
        <f t="shared" si="58"/>
        <v>1.5572736000000003</v>
      </c>
      <c r="J467" s="33" t="e">
        <f t="shared" si="59"/>
        <v>#N/A</v>
      </c>
      <c r="K467" s="33" t="e">
        <f t="shared" si="60"/>
        <v>#N/A</v>
      </c>
      <c r="L467" s="33" t="e">
        <f t="shared" si="61"/>
        <v>#N/A</v>
      </c>
      <c r="M467" s="33" t="e">
        <f t="shared" si="62"/>
        <v>#N/A</v>
      </c>
      <c r="N467" s="33" t="e">
        <f t="shared" si="63"/>
        <v>#N/A</v>
      </c>
      <c r="O467" s="33"/>
    </row>
    <row r="468" spans="1:15" ht="17.25" customHeight="1" x14ac:dyDescent="0.25">
      <c r="A468" s="4">
        <v>41741</v>
      </c>
      <c r="B468" s="29" t="str">
        <f t="shared" si="56"/>
        <v>2014102</v>
      </c>
      <c r="C468" s="31">
        <v>2014102</v>
      </c>
      <c r="D468" s="10">
        <v>467</v>
      </c>
      <c r="E468" s="28">
        <v>102</v>
      </c>
      <c r="F468" s="28" t="str">
        <f t="shared" si="57"/>
        <v>DATA_102_2014</v>
      </c>
      <c r="G468" s="3">
        <v>0.95499999999999996</v>
      </c>
      <c r="H468" s="18">
        <v>2.4E-2</v>
      </c>
      <c r="I468" s="19">
        <f t="shared" si="58"/>
        <v>1.9802880000000003</v>
      </c>
      <c r="J468" s="33" t="e">
        <f t="shared" si="59"/>
        <v>#N/A</v>
      </c>
      <c r="K468" s="33" t="e">
        <f t="shared" si="60"/>
        <v>#N/A</v>
      </c>
      <c r="L468" s="33" t="e">
        <f t="shared" si="61"/>
        <v>#N/A</v>
      </c>
      <c r="M468" s="33" t="e">
        <f t="shared" si="62"/>
        <v>#N/A</v>
      </c>
      <c r="N468" s="33" t="e">
        <f t="shared" si="63"/>
        <v>#N/A</v>
      </c>
      <c r="O468" s="33"/>
    </row>
    <row r="469" spans="1:15" ht="17.25" customHeight="1" x14ac:dyDescent="0.25">
      <c r="A469" s="4">
        <v>41742</v>
      </c>
      <c r="B469" s="29" t="str">
        <f t="shared" si="56"/>
        <v>2014103</v>
      </c>
      <c r="C469" s="31">
        <v>2014103</v>
      </c>
      <c r="D469" s="30">
        <v>468</v>
      </c>
      <c r="E469" s="28">
        <v>103</v>
      </c>
      <c r="F469" s="28" t="str">
        <f t="shared" si="57"/>
        <v>DATA_103_2014</v>
      </c>
      <c r="G469" s="3">
        <v>0.59199999999999997</v>
      </c>
      <c r="H469" s="18">
        <v>2.4E-2</v>
      </c>
      <c r="I469" s="19">
        <f t="shared" si="58"/>
        <v>1.2275712000000001</v>
      </c>
      <c r="J469" s="33">
        <f t="shared" si="59"/>
        <v>171.60422400000002</v>
      </c>
      <c r="K469" s="33">
        <f t="shared" si="60"/>
        <v>10.996992000000001</v>
      </c>
      <c r="L469" s="33">
        <f t="shared" si="61"/>
        <v>1.5344640000000001</v>
      </c>
      <c r="M469" s="33">
        <f t="shared" si="62"/>
        <v>193.47033599999997</v>
      </c>
      <c r="N469" s="33">
        <f t="shared" si="63"/>
        <v>7.5700224000000009</v>
      </c>
      <c r="O469" s="33"/>
    </row>
    <row r="470" spans="1:15" ht="17.25" customHeight="1" x14ac:dyDescent="0.25">
      <c r="A470" s="4">
        <v>41743</v>
      </c>
      <c r="B470" s="29" t="str">
        <f t="shared" si="56"/>
        <v>2014104</v>
      </c>
      <c r="C470" s="31">
        <v>2014104</v>
      </c>
      <c r="D470" s="10">
        <v>469</v>
      </c>
      <c r="E470" s="28">
        <v>104</v>
      </c>
      <c r="F470" s="28" t="str">
        <f t="shared" si="57"/>
        <v>DATA_104_2014</v>
      </c>
      <c r="G470" s="3">
        <v>0.53700000000000003</v>
      </c>
      <c r="H470" s="18">
        <v>2.4E-2</v>
      </c>
      <c r="I470" s="19">
        <f t="shared" si="58"/>
        <v>1.1135232000000002</v>
      </c>
      <c r="J470" s="33" t="e">
        <f t="shared" si="59"/>
        <v>#N/A</v>
      </c>
      <c r="K470" s="33" t="e">
        <f t="shared" si="60"/>
        <v>#N/A</v>
      </c>
      <c r="L470" s="33" t="e">
        <f t="shared" si="61"/>
        <v>#N/A</v>
      </c>
      <c r="M470" s="33" t="e">
        <f t="shared" si="62"/>
        <v>#N/A</v>
      </c>
      <c r="N470" s="33" t="e">
        <f t="shared" si="63"/>
        <v>#N/A</v>
      </c>
      <c r="O470" s="33"/>
    </row>
    <row r="471" spans="1:15" ht="17.25" customHeight="1" x14ac:dyDescent="0.25">
      <c r="A471" s="4">
        <v>41744</v>
      </c>
      <c r="B471" s="29" t="str">
        <f t="shared" si="56"/>
        <v>2014105</v>
      </c>
      <c r="C471" s="31">
        <v>2014105</v>
      </c>
      <c r="D471" s="30">
        <v>470</v>
      </c>
      <c r="E471" s="28">
        <v>105</v>
      </c>
      <c r="F471" s="28" t="str">
        <f t="shared" si="57"/>
        <v>DATA_105_2014</v>
      </c>
      <c r="G471" s="3">
        <v>0.54900000000000004</v>
      </c>
      <c r="H471" s="18">
        <v>2.7E-2</v>
      </c>
      <c r="I471" s="19">
        <f t="shared" si="58"/>
        <v>1.2807072000000002</v>
      </c>
      <c r="J471" s="33">
        <f t="shared" si="59"/>
        <v>133.52558400000004</v>
      </c>
      <c r="K471" s="33">
        <f t="shared" si="60"/>
        <v>9.4867200000000018</v>
      </c>
      <c r="L471" s="33">
        <f t="shared" si="61"/>
        <v>1.4230080000000003</v>
      </c>
      <c r="M471" s="33">
        <f t="shared" si="62"/>
        <v>147.68451360000003</v>
      </c>
      <c r="N471" s="33">
        <f t="shared" si="63"/>
        <v>6.4035360000000008</v>
      </c>
      <c r="O471" s="33"/>
    </row>
    <row r="472" spans="1:15" ht="17.25" customHeight="1" x14ac:dyDescent="0.25">
      <c r="A472" s="4">
        <v>41745</v>
      </c>
      <c r="B472" s="29" t="str">
        <f t="shared" si="56"/>
        <v>2014106</v>
      </c>
      <c r="C472" s="31">
        <v>2014106</v>
      </c>
      <c r="D472" s="10">
        <v>471</v>
      </c>
      <c r="E472" s="28">
        <v>106</v>
      </c>
      <c r="F472" s="28" t="str">
        <f t="shared" si="57"/>
        <v>DATA_106_2014</v>
      </c>
      <c r="G472" s="3">
        <v>0.68</v>
      </c>
      <c r="H472" s="18">
        <v>3.7999999999999999E-2</v>
      </c>
      <c r="I472" s="19">
        <f t="shared" si="58"/>
        <v>2.2325759999999999</v>
      </c>
      <c r="J472" s="33" t="e">
        <f t="shared" si="59"/>
        <v>#N/A</v>
      </c>
      <c r="K472" s="33" t="e">
        <f t="shared" si="60"/>
        <v>#N/A</v>
      </c>
      <c r="L472" s="33" t="e">
        <f t="shared" si="61"/>
        <v>#N/A</v>
      </c>
      <c r="M472" s="33" t="e">
        <f t="shared" si="62"/>
        <v>#N/A</v>
      </c>
      <c r="N472" s="33" t="e">
        <f t="shared" si="63"/>
        <v>#N/A</v>
      </c>
      <c r="O472" s="33"/>
    </row>
    <row r="473" spans="1:15" ht="17.25" customHeight="1" x14ac:dyDescent="0.25">
      <c r="A473" s="4">
        <v>41746</v>
      </c>
      <c r="B473" s="29" t="str">
        <f t="shared" si="56"/>
        <v>2014107</v>
      </c>
      <c r="C473" s="31">
        <v>2014107</v>
      </c>
      <c r="D473" s="30">
        <v>472</v>
      </c>
      <c r="E473" s="28">
        <v>107</v>
      </c>
      <c r="F473" s="28" t="str">
        <f t="shared" si="57"/>
        <v>DATA_107_2014</v>
      </c>
      <c r="G473" s="3">
        <v>0.85499999999999998</v>
      </c>
      <c r="H473" s="18">
        <v>4.8000000000000001E-2</v>
      </c>
      <c r="I473" s="19">
        <f t="shared" si="58"/>
        <v>3.5458559999999997</v>
      </c>
      <c r="J473" s="33">
        <f t="shared" si="59"/>
        <v>193.54464000000002</v>
      </c>
      <c r="K473" s="33">
        <f t="shared" si="60"/>
        <v>20.314799999999998</v>
      </c>
      <c r="L473" s="33">
        <f t="shared" si="61"/>
        <v>2.2161599999999995</v>
      </c>
      <c r="M473" s="33">
        <f t="shared" si="62"/>
        <v>232.51212000000004</v>
      </c>
      <c r="N473" s="33">
        <f t="shared" si="63"/>
        <v>10.896120000000003</v>
      </c>
      <c r="O473" s="33"/>
    </row>
    <row r="474" spans="1:15" ht="17.25" customHeight="1" x14ac:dyDescent="0.25">
      <c r="A474" s="4">
        <v>41747</v>
      </c>
      <c r="B474" s="29" t="str">
        <f t="shared" si="56"/>
        <v>2014108</v>
      </c>
      <c r="C474" s="31">
        <v>2014108</v>
      </c>
      <c r="D474" s="10">
        <v>473</v>
      </c>
      <c r="E474" s="28">
        <v>108</v>
      </c>
      <c r="F474" s="28" t="str">
        <f t="shared" si="57"/>
        <v>DATA_108_2014</v>
      </c>
      <c r="G474" s="3">
        <v>1.1499999999999999</v>
      </c>
      <c r="H474" s="18">
        <v>5.8000000000000003E-2</v>
      </c>
      <c r="I474" s="19">
        <f t="shared" si="58"/>
        <v>5.76288</v>
      </c>
      <c r="J474" s="33" t="e">
        <f t="shared" si="59"/>
        <v>#N/A</v>
      </c>
      <c r="K474" s="33" t="e">
        <f t="shared" si="60"/>
        <v>#N/A</v>
      </c>
      <c r="L474" s="33" t="e">
        <f t="shared" si="61"/>
        <v>#N/A</v>
      </c>
      <c r="M474" s="33" t="e">
        <f t="shared" si="62"/>
        <v>#N/A</v>
      </c>
      <c r="N474" s="33" t="e">
        <f t="shared" si="63"/>
        <v>#N/A</v>
      </c>
      <c r="O474" s="33"/>
    </row>
    <row r="475" spans="1:15" ht="17.25" customHeight="1" x14ac:dyDescent="0.25">
      <c r="A475" s="4">
        <v>41748</v>
      </c>
      <c r="B475" s="29" t="str">
        <f t="shared" si="56"/>
        <v>2014109</v>
      </c>
      <c r="C475" s="31">
        <v>2014109</v>
      </c>
      <c r="D475" s="30">
        <v>474</v>
      </c>
      <c r="E475" s="28">
        <v>109</v>
      </c>
      <c r="F475" s="28" t="str">
        <f t="shared" si="57"/>
        <v>DATA_109_2014</v>
      </c>
      <c r="G475" s="3">
        <v>1.29</v>
      </c>
      <c r="H475" s="18">
        <v>6.5000000000000002E-2</v>
      </c>
      <c r="I475" s="19">
        <f t="shared" si="58"/>
        <v>7.2446400000000013</v>
      </c>
      <c r="J475" s="33">
        <f t="shared" si="59"/>
        <v>266.37984</v>
      </c>
      <c r="K475" s="33">
        <f t="shared" si="60"/>
        <v>39.009599999999992</v>
      </c>
      <c r="L475" s="33">
        <f t="shared" si="61"/>
        <v>5.0155199999999995</v>
      </c>
      <c r="M475" s="33">
        <f t="shared" si="62"/>
        <v>337.87886400000002</v>
      </c>
      <c r="N475" s="33">
        <f t="shared" si="63"/>
        <v>17.219951999999999</v>
      </c>
      <c r="O475" s="33"/>
    </row>
    <row r="476" spans="1:15" ht="17.25" customHeight="1" x14ac:dyDescent="0.25">
      <c r="A476" s="4">
        <v>41749</v>
      </c>
      <c r="B476" s="29" t="str">
        <f t="shared" si="56"/>
        <v>2014110</v>
      </c>
      <c r="C476" s="31">
        <v>2014110</v>
      </c>
      <c r="D476" s="10">
        <v>475</v>
      </c>
      <c r="E476" s="28">
        <v>110</v>
      </c>
      <c r="F476" s="28" t="str">
        <f t="shared" si="57"/>
        <v>DATA_110_2014</v>
      </c>
      <c r="G476" s="3">
        <v>0.94099999999999995</v>
      </c>
      <c r="H476" s="20">
        <v>0.104</v>
      </c>
      <c r="I476" s="19">
        <f t="shared" si="58"/>
        <v>8.4554495999999979</v>
      </c>
      <c r="J476" s="33">
        <f t="shared" si="59"/>
        <v>263.01326400000005</v>
      </c>
      <c r="K476" s="33">
        <f t="shared" si="60"/>
        <v>21.138623999999997</v>
      </c>
      <c r="L476" s="33">
        <f t="shared" si="61"/>
        <v>2.4390719999999995</v>
      </c>
      <c r="M476" s="33">
        <f t="shared" si="62"/>
        <v>306.26614080000002</v>
      </c>
      <c r="N476" s="33">
        <f t="shared" si="63"/>
        <v>10.447358399999999</v>
      </c>
      <c r="O476" s="33"/>
    </row>
    <row r="477" spans="1:15" ht="17.25" customHeight="1" x14ac:dyDescent="0.25">
      <c r="A477" s="4">
        <v>41750</v>
      </c>
      <c r="B477" s="29" t="str">
        <f t="shared" si="56"/>
        <v>2014111</v>
      </c>
      <c r="C477" s="31">
        <v>2014111</v>
      </c>
      <c r="D477" s="30">
        <v>476</v>
      </c>
      <c r="E477" s="28">
        <v>111</v>
      </c>
      <c r="F477" s="28" t="str">
        <f t="shared" si="57"/>
        <v>DATA_111_2014</v>
      </c>
      <c r="G477" s="3">
        <v>1.05</v>
      </c>
      <c r="H477" s="21">
        <v>3.1E-2</v>
      </c>
      <c r="I477" s="19">
        <f t="shared" si="58"/>
        <v>2.8123200000000006</v>
      </c>
      <c r="J477" s="33" t="e">
        <f t="shared" si="59"/>
        <v>#N/A</v>
      </c>
      <c r="K477" s="33" t="e">
        <f t="shared" si="60"/>
        <v>#N/A</v>
      </c>
      <c r="L477" s="33" t="e">
        <f t="shared" si="61"/>
        <v>#N/A</v>
      </c>
      <c r="M477" s="33" t="e">
        <f t="shared" si="62"/>
        <v>#N/A</v>
      </c>
      <c r="N477" s="33" t="e">
        <f t="shared" si="63"/>
        <v>#N/A</v>
      </c>
      <c r="O477" s="33"/>
    </row>
    <row r="478" spans="1:15" ht="17.25" customHeight="1" x14ac:dyDescent="0.25">
      <c r="A478" s="4">
        <v>41751</v>
      </c>
      <c r="B478" s="29" t="str">
        <f t="shared" si="56"/>
        <v>2014112</v>
      </c>
      <c r="C478" s="31">
        <v>2014112</v>
      </c>
      <c r="D478" s="10">
        <v>477</v>
      </c>
      <c r="E478" s="28">
        <v>112</v>
      </c>
      <c r="F478" s="28" t="str">
        <f t="shared" si="57"/>
        <v>DATA_112_2014</v>
      </c>
      <c r="G478" s="3">
        <v>1.1299999999999999</v>
      </c>
      <c r="H478" s="21">
        <v>4.4299999999999999E-2</v>
      </c>
      <c r="I478" s="19">
        <f t="shared" si="58"/>
        <v>4.3250976000000003</v>
      </c>
      <c r="J478" s="33">
        <f t="shared" si="59"/>
        <v>275.81040000000002</v>
      </c>
      <c r="K478" s="33">
        <f t="shared" si="60"/>
        <v>21.479040000000001</v>
      </c>
      <c r="L478" s="33">
        <f t="shared" si="61"/>
        <v>2.9289599999999996</v>
      </c>
      <c r="M478" s="33">
        <f t="shared" si="62"/>
        <v>339.66172799999993</v>
      </c>
      <c r="N478" s="33">
        <f t="shared" si="63"/>
        <v>12.203999999999999</v>
      </c>
      <c r="O478" s="33"/>
    </row>
    <row r="479" spans="1:15" ht="17.25" customHeight="1" x14ac:dyDescent="0.25">
      <c r="A479" s="4">
        <v>41752</v>
      </c>
      <c r="B479" s="29" t="str">
        <f t="shared" si="56"/>
        <v>2014113</v>
      </c>
      <c r="C479" s="31">
        <v>2014113</v>
      </c>
      <c r="D479" s="30">
        <v>478</v>
      </c>
      <c r="E479" s="28">
        <v>113</v>
      </c>
      <c r="F479" s="28" t="str">
        <f t="shared" si="57"/>
        <v>DATA_113_2014</v>
      </c>
      <c r="G479" s="3">
        <v>0.96599999999999997</v>
      </c>
      <c r="H479" s="21">
        <v>3.2899999999999999E-2</v>
      </c>
      <c r="I479" s="19">
        <f t="shared" si="58"/>
        <v>2.7459129599999996</v>
      </c>
      <c r="J479" s="33" t="e">
        <f t="shared" si="59"/>
        <v>#N/A</v>
      </c>
      <c r="K479" s="33" t="e">
        <f t="shared" si="60"/>
        <v>#N/A</v>
      </c>
      <c r="L479" s="33" t="e">
        <f t="shared" si="61"/>
        <v>#N/A</v>
      </c>
      <c r="M479" s="33" t="e">
        <f t="shared" si="62"/>
        <v>#N/A</v>
      </c>
      <c r="N479" s="33" t="e">
        <f t="shared" si="63"/>
        <v>#N/A</v>
      </c>
      <c r="O479" s="33"/>
    </row>
    <row r="480" spans="1:15" ht="17.25" customHeight="1" x14ac:dyDescent="0.25">
      <c r="A480" s="4">
        <v>41753</v>
      </c>
      <c r="B480" s="29" t="str">
        <f t="shared" si="56"/>
        <v>2014114</v>
      </c>
      <c r="C480" s="31">
        <v>2014114</v>
      </c>
      <c r="D480" s="10">
        <v>479</v>
      </c>
      <c r="E480" s="28">
        <v>114</v>
      </c>
      <c r="F480" s="28" t="str">
        <f t="shared" si="57"/>
        <v>DATA_114_2014</v>
      </c>
      <c r="G480" s="3">
        <v>0.77800000000000002</v>
      </c>
      <c r="H480" s="18">
        <v>0.193</v>
      </c>
      <c r="I480" s="19">
        <f t="shared" si="58"/>
        <v>12.973305600000002</v>
      </c>
      <c r="J480" s="33" t="e">
        <f t="shared" si="59"/>
        <v>#N/A</v>
      </c>
      <c r="K480" s="33" t="e">
        <f t="shared" si="60"/>
        <v>#N/A</v>
      </c>
      <c r="L480" s="33" t="e">
        <f t="shared" si="61"/>
        <v>#N/A</v>
      </c>
      <c r="M480" s="33" t="e">
        <f t="shared" si="62"/>
        <v>#N/A</v>
      </c>
      <c r="N480" s="33" t="e">
        <f t="shared" si="63"/>
        <v>#N/A</v>
      </c>
      <c r="O480" s="33"/>
    </row>
    <row r="481" spans="1:15" ht="17.25" customHeight="1" x14ac:dyDescent="0.25">
      <c r="A481" s="4">
        <v>41754</v>
      </c>
      <c r="B481" s="29" t="str">
        <f t="shared" si="56"/>
        <v>2014115</v>
      </c>
      <c r="C481" s="31">
        <v>2014115</v>
      </c>
      <c r="D481" s="30">
        <v>480</v>
      </c>
      <c r="E481" s="28">
        <v>115</v>
      </c>
      <c r="F481" s="28" t="str">
        <f t="shared" si="57"/>
        <v>DATA_115_2014</v>
      </c>
      <c r="G481" s="3">
        <v>0.63100000000000001</v>
      </c>
      <c r="H481" s="18">
        <v>7.3999999999999996E-2</v>
      </c>
      <c r="I481" s="19">
        <f t="shared" si="58"/>
        <v>4.0343615999999995</v>
      </c>
      <c r="J481" s="33">
        <f t="shared" si="59"/>
        <v>148.29004800000001</v>
      </c>
      <c r="K481" s="33">
        <f t="shared" si="60"/>
        <v>10.085904000000001</v>
      </c>
      <c r="L481" s="33">
        <f t="shared" si="61"/>
        <v>1.6355519999999997</v>
      </c>
      <c r="M481" s="33">
        <f t="shared" si="62"/>
        <v>165.46334400000001</v>
      </c>
      <c r="N481" s="33">
        <f t="shared" si="63"/>
        <v>7.4690208000000009</v>
      </c>
      <c r="O481" s="33"/>
    </row>
    <row r="482" spans="1:15" ht="17.25" customHeight="1" x14ac:dyDescent="0.25">
      <c r="A482" s="4">
        <v>41755</v>
      </c>
      <c r="B482" s="29" t="str">
        <f t="shared" si="56"/>
        <v>2014116</v>
      </c>
      <c r="C482" s="31">
        <v>2014116</v>
      </c>
      <c r="D482" s="10">
        <v>481</v>
      </c>
      <c r="E482" s="28">
        <v>116</v>
      </c>
      <c r="F482" s="28" t="str">
        <f t="shared" si="57"/>
        <v>DATA_116_2014</v>
      </c>
      <c r="G482" s="3">
        <v>0.61899999999999999</v>
      </c>
      <c r="H482" s="18">
        <v>6.0999999999999999E-2</v>
      </c>
      <c r="I482" s="19">
        <f t="shared" si="58"/>
        <v>3.2623775999999998</v>
      </c>
      <c r="J482" s="33" t="e">
        <f t="shared" si="59"/>
        <v>#N/A</v>
      </c>
      <c r="K482" s="33" t="e">
        <f t="shared" si="60"/>
        <v>#N/A</v>
      </c>
      <c r="L482" s="33" t="e">
        <f t="shared" si="61"/>
        <v>#N/A</v>
      </c>
      <c r="M482" s="33" t="e">
        <f t="shared" si="62"/>
        <v>#N/A</v>
      </c>
      <c r="N482" s="33" t="e">
        <f t="shared" si="63"/>
        <v>#N/A</v>
      </c>
      <c r="O482" s="33"/>
    </row>
    <row r="483" spans="1:15" ht="17.25" customHeight="1" x14ac:dyDescent="0.25">
      <c r="A483" s="4">
        <v>41756</v>
      </c>
      <c r="B483" s="29" t="str">
        <f t="shared" si="56"/>
        <v>2014117</v>
      </c>
      <c r="C483" s="31">
        <v>2014117</v>
      </c>
      <c r="D483" s="30">
        <v>482</v>
      </c>
      <c r="E483" s="28">
        <v>117</v>
      </c>
      <c r="F483" s="28" t="str">
        <f t="shared" si="57"/>
        <v>DATA_117_2014</v>
      </c>
      <c r="G483" s="3">
        <v>0.61899999999999999</v>
      </c>
      <c r="H483" s="18">
        <v>5.7000000000000002E-2</v>
      </c>
      <c r="I483" s="19">
        <f t="shared" si="58"/>
        <v>3.0484512000000001</v>
      </c>
      <c r="J483" s="33" t="e">
        <f t="shared" si="59"/>
        <v>#N/A</v>
      </c>
      <c r="K483" s="33" t="e">
        <f t="shared" si="60"/>
        <v>#N/A</v>
      </c>
      <c r="L483" s="33" t="e">
        <f t="shared" si="61"/>
        <v>#N/A</v>
      </c>
      <c r="M483" s="33" t="e">
        <f t="shared" si="62"/>
        <v>#N/A</v>
      </c>
      <c r="N483" s="33" t="e">
        <f t="shared" si="63"/>
        <v>#N/A</v>
      </c>
      <c r="O483" s="33"/>
    </row>
    <row r="484" spans="1:15" ht="17.25" customHeight="1" x14ac:dyDescent="0.25">
      <c r="A484" s="4">
        <v>41757</v>
      </c>
      <c r="B484" s="29" t="str">
        <f t="shared" si="56"/>
        <v>2014118</v>
      </c>
      <c r="C484" s="31">
        <v>2014118</v>
      </c>
      <c r="D484" s="10">
        <v>483</v>
      </c>
      <c r="E484" s="28">
        <v>118</v>
      </c>
      <c r="F484" s="28" t="str">
        <f t="shared" si="57"/>
        <v>DATA_118_2014</v>
      </c>
      <c r="G484" s="3">
        <v>0.61899999999999999</v>
      </c>
      <c r="H484" s="18">
        <v>5.1999999999999998E-2</v>
      </c>
      <c r="I484" s="19">
        <f t="shared" si="58"/>
        <v>2.7810432</v>
      </c>
      <c r="J484" s="33" t="e">
        <f t="shared" si="59"/>
        <v>#N/A</v>
      </c>
      <c r="K484" s="33" t="e">
        <f t="shared" si="60"/>
        <v>#N/A</v>
      </c>
      <c r="L484" s="33" t="e">
        <f t="shared" si="61"/>
        <v>#N/A</v>
      </c>
      <c r="M484" s="33" t="e">
        <f t="shared" si="62"/>
        <v>#N/A</v>
      </c>
      <c r="N484" s="33" t="e">
        <f t="shared" si="63"/>
        <v>#N/A</v>
      </c>
      <c r="O484" s="33"/>
    </row>
    <row r="485" spans="1:15" ht="17.25" customHeight="1" x14ac:dyDescent="0.25">
      <c r="A485" s="4">
        <v>41758</v>
      </c>
      <c r="B485" s="29" t="str">
        <f t="shared" si="56"/>
        <v>2014119</v>
      </c>
      <c r="C485" s="31">
        <v>2014119</v>
      </c>
      <c r="D485" s="30">
        <v>484</v>
      </c>
      <c r="E485" s="28">
        <v>119</v>
      </c>
      <c r="F485" s="28" t="str">
        <f t="shared" si="57"/>
        <v>DATA_119_2014</v>
      </c>
      <c r="G485" s="3">
        <v>0.61899999999999999</v>
      </c>
      <c r="H485" s="18">
        <v>4.4999999999999998E-2</v>
      </c>
      <c r="I485" s="19">
        <f t="shared" si="58"/>
        <v>2.4066719999999995</v>
      </c>
      <c r="J485" s="33" t="e">
        <f t="shared" si="59"/>
        <v>#N/A</v>
      </c>
      <c r="K485" s="33" t="e">
        <f t="shared" si="60"/>
        <v>#N/A</v>
      </c>
      <c r="L485" s="33" t="e">
        <f t="shared" si="61"/>
        <v>#N/A</v>
      </c>
      <c r="M485" s="33" t="e">
        <f t="shared" si="62"/>
        <v>#N/A</v>
      </c>
      <c r="N485" s="33" t="e">
        <f t="shared" si="63"/>
        <v>#N/A</v>
      </c>
      <c r="O485" s="33"/>
    </row>
    <row r="486" spans="1:15" ht="17.25" customHeight="1" x14ac:dyDescent="0.25">
      <c r="A486" s="4">
        <v>41759</v>
      </c>
      <c r="B486" s="29" t="str">
        <f t="shared" si="56"/>
        <v>2014120</v>
      </c>
      <c r="C486" s="31">
        <v>2014120</v>
      </c>
      <c r="D486" s="10">
        <v>485</v>
      </c>
      <c r="E486" s="28">
        <v>120</v>
      </c>
      <c r="F486" s="28" t="str">
        <f t="shared" si="57"/>
        <v>DATA_120_2014</v>
      </c>
      <c r="G486" s="3">
        <v>0.61099999999999999</v>
      </c>
      <c r="H486" s="18">
        <v>4.2999999999999997E-2</v>
      </c>
      <c r="I486" s="19">
        <f t="shared" si="58"/>
        <v>2.2699872000000001</v>
      </c>
      <c r="J486" s="33">
        <f t="shared" si="59"/>
        <v>155.73168000000001</v>
      </c>
      <c r="K486" s="33">
        <f t="shared" si="60"/>
        <v>12.141792000000001</v>
      </c>
      <c r="L486" s="33">
        <f t="shared" si="61"/>
        <v>2.3755680000000003</v>
      </c>
      <c r="M486" s="33">
        <f t="shared" si="62"/>
        <v>175.92400799999999</v>
      </c>
      <c r="N486" s="33">
        <f t="shared" si="63"/>
        <v>7.25868</v>
      </c>
      <c r="O486" s="33"/>
    </row>
    <row r="487" spans="1:15" ht="17.25" customHeight="1" x14ac:dyDescent="0.25">
      <c r="A487" s="4">
        <v>41760</v>
      </c>
      <c r="B487" s="29" t="str">
        <f t="shared" si="56"/>
        <v>2014121</v>
      </c>
      <c r="C487" s="31">
        <v>2014121</v>
      </c>
      <c r="D487" s="30">
        <v>486</v>
      </c>
      <c r="E487" s="28">
        <v>121</v>
      </c>
      <c r="F487" s="28" t="str">
        <f t="shared" si="57"/>
        <v>DATA_121_2014</v>
      </c>
      <c r="G487" s="3">
        <v>0.57599999999999996</v>
      </c>
      <c r="H487" s="18">
        <v>4.4999999999999998E-2</v>
      </c>
      <c r="I487" s="19">
        <f t="shared" si="58"/>
        <v>2.2394879999999997</v>
      </c>
      <c r="J487" s="33" t="e">
        <f t="shared" si="59"/>
        <v>#N/A</v>
      </c>
      <c r="K487" s="33" t="e">
        <f t="shared" si="60"/>
        <v>#N/A</v>
      </c>
      <c r="L487" s="33" t="e">
        <f t="shared" si="61"/>
        <v>#N/A</v>
      </c>
      <c r="M487" s="33" t="e">
        <f t="shared" si="62"/>
        <v>#N/A</v>
      </c>
      <c r="N487" s="33" t="e">
        <f t="shared" si="63"/>
        <v>#N/A</v>
      </c>
      <c r="O487" s="33"/>
    </row>
    <row r="488" spans="1:15" ht="17.25" customHeight="1" x14ac:dyDescent="0.25">
      <c r="A488" s="4">
        <v>41761</v>
      </c>
      <c r="B488" s="29" t="str">
        <f t="shared" ref="B488:B551" si="64">(YEAR(A488)&amp;TEXT(A488-DATE(YEAR(A488),1,0),"000"))</f>
        <v>2014122</v>
      </c>
      <c r="C488" s="31">
        <v>2014122</v>
      </c>
      <c r="D488" s="10">
        <v>487</v>
      </c>
      <c r="E488" s="28">
        <v>122</v>
      </c>
      <c r="F488" s="28" t="str">
        <f t="shared" ref="F488:F551" si="65">CONCATENATE("DATA_",E488,"_",LEFT(C488,4))</f>
        <v>DATA_122_2014</v>
      </c>
      <c r="G488" s="3">
        <v>0.54</v>
      </c>
      <c r="H488" s="18">
        <v>4.3999999999999997E-2</v>
      </c>
      <c r="I488" s="19">
        <f t="shared" ref="I488:I551" si="66">H488*G488*24*60*60/1000</f>
        <v>2.052864</v>
      </c>
      <c r="J488" s="33" t="e">
        <f t="shared" si="59"/>
        <v>#N/A</v>
      </c>
      <c r="K488" s="33" t="e">
        <f t="shared" si="60"/>
        <v>#N/A</v>
      </c>
      <c r="L488" s="33" t="e">
        <f t="shared" si="61"/>
        <v>#N/A</v>
      </c>
      <c r="M488" s="33" t="e">
        <f t="shared" si="62"/>
        <v>#N/A</v>
      </c>
      <c r="N488" s="33" t="e">
        <f t="shared" si="63"/>
        <v>#N/A</v>
      </c>
      <c r="O488" s="33"/>
    </row>
    <row r="489" spans="1:15" ht="17.25" customHeight="1" x14ac:dyDescent="0.25">
      <c r="A489" s="4">
        <v>41762</v>
      </c>
      <c r="B489" s="29" t="str">
        <f t="shared" si="64"/>
        <v>2014123</v>
      </c>
      <c r="C489" s="31">
        <v>2014123</v>
      </c>
      <c r="D489" s="30">
        <v>488</v>
      </c>
      <c r="E489" s="28">
        <v>123</v>
      </c>
      <c r="F489" s="28" t="str">
        <f t="shared" si="65"/>
        <v>DATA_123_2014</v>
      </c>
      <c r="G489" s="3">
        <v>0.502</v>
      </c>
      <c r="H489" s="18">
        <v>4.8000000000000001E-2</v>
      </c>
      <c r="I489" s="19">
        <f t="shared" si="66"/>
        <v>2.0818943999999999</v>
      </c>
      <c r="J489" s="33" t="e">
        <f t="shared" si="59"/>
        <v>#N/A</v>
      </c>
      <c r="K489" s="33" t="e">
        <f t="shared" si="60"/>
        <v>#N/A</v>
      </c>
      <c r="L489" s="33" t="e">
        <f t="shared" si="61"/>
        <v>#N/A</v>
      </c>
      <c r="M489" s="33" t="e">
        <f t="shared" si="62"/>
        <v>#N/A</v>
      </c>
      <c r="N489" s="33" t="e">
        <f t="shared" si="63"/>
        <v>#N/A</v>
      </c>
      <c r="O489" s="33"/>
    </row>
    <row r="490" spans="1:15" ht="17.25" customHeight="1" x14ac:dyDescent="0.25">
      <c r="A490" s="4">
        <v>41763</v>
      </c>
      <c r="B490" s="29" t="str">
        <f t="shared" si="64"/>
        <v>2014124</v>
      </c>
      <c r="C490" s="31">
        <v>2014124</v>
      </c>
      <c r="D490" s="10">
        <v>489</v>
      </c>
      <c r="E490" s="28">
        <v>124</v>
      </c>
      <c r="F490" s="28" t="str">
        <f t="shared" si="65"/>
        <v>DATA_124_2014</v>
      </c>
      <c r="G490" s="3">
        <v>0.46600000000000003</v>
      </c>
      <c r="H490" s="18">
        <v>4.7E-2</v>
      </c>
      <c r="I490" s="19">
        <f t="shared" si="66"/>
        <v>1.8923327999999999</v>
      </c>
      <c r="J490" s="33" t="e">
        <f t="shared" si="59"/>
        <v>#N/A</v>
      </c>
      <c r="K490" s="33" t="e">
        <f t="shared" si="60"/>
        <v>#N/A</v>
      </c>
      <c r="L490" s="33" t="e">
        <f t="shared" si="61"/>
        <v>#N/A</v>
      </c>
      <c r="M490" s="33" t="e">
        <f t="shared" si="62"/>
        <v>#N/A</v>
      </c>
      <c r="N490" s="33" t="e">
        <f t="shared" si="63"/>
        <v>#N/A</v>
      </c>
      <c r="O490" s="33"/>
    </row>
    <row r="491" spans="1:15" ht="17.25" customHeight="1" x14ac:dyDescent="0.25">
      <c r="A491" s="4">
        <v>41764</v>
      </c>
      <c r="B491" s="29" t="str">
        <f t="shared" si="64"/>
        <v>2014125</v>
      </c>
      <c r="C491" s="31">
        <v>2014125</v>
      </c>
      <c r="D491" s="30">
        <v>490</v>
      </c>
      <c r="E491" s="28">
        <v>125</v>
      </c>
      <c r="F491" s="28" t="str">
        <f t="shared" si="65"/>
        <v>DATA_125_2014</v>
      </c>
      <c r="G491" s="3">
        <v>0.43099999999999999</v>
      </c>
      <c r="H491" s="18">
        <v>5.0999999999999997E-2</v>
      </c>
      <c r="I491" s="19">
        <f t="shared" si="66"/>
        <v>1.8991583999999995</v>
      </c>
      <c r="J491" s="33">
        <f t="shared" si="59"/>
        <v>79.690175999999994</v>
      </c>
      <c r="K491" s="33">
        <f t="shared" si="60"/>
        <v>7.6338720000000002</v>
      </c>
      <c r="L491" s="33">
        <f t="shared" si="61"/>
        <v>1.1171520000000001</v>
      </c>
      <c r="M491" s="33">
        <f t="shared" si="62"/>
        <v>93.096000000000004</v>
      </c>
      <c r="N491" s="33">
        <f t="shared" si="63"/>
        <v>4.9527071999999999</v>
      </c>
      <c r="O491" s="33"/>
    </row>
    <row r="492" spans="1:15" ht="17.25" customHeight="1" x14ac:dyDescent="0.25">
      <c r="A492" s="4">
        <v>41765</v>
      </c>
      <c r="B492" s="29" t="str">
        <f t="shared" si="64"/>
        <v>2014126</v>
      </c>
      <c r="C492" s="31">
        <v>2014126</v>
      </c>
      <c r="D492" s="10">
        <v>491</v>
      </c>
      <c r="E492" s="28">
        <v>126</v>
      </c>
      <c r="F492" s="28" t="str">
        <f t="shared" si="65"/>
        <v>DATA_126_2014</v>
      </c>
      <c r="G492" s="3">
        <v>0.40500000000000003</v>
      </c>
      <c r="H492" s="18">
        <v>5.3999999999999999E-2</v>
      </c>
      <c r="I492" s="19">
        <f t="shared" si="66"/>
        <v>1.8895680000000001</v>
      </c>
      <c r="J492" s="33" t="e">
        <f t="shared" si="59"/>
        <v>#N/A</v>
      </c>
      <c r="K492" s="33" t="e">
        <f t="shared" si="60"/>
        <v>#N/A</v>
      </c>
      <c r="L492" s="33" t="e">
        <f t="shared" si="61"/>
        <v>#N/A</v>
      </c>
      <c r="M492" s="33" t="e">
        <f t="shared" si="62"/>
        <v>#N/A</v>
      </c>
      <c r="N492" s="33" t="e">
        <f t="shared" si="63"/>
        <v>#N/A</v>
      </c>
      <c r="O492" s="33"/>
    </row>
    <row r="493" spans="1:15" ht="17.25" customHeight="1" x14ac:dyDescent="0.25">
      <c r="A493" s="4">
        <v>41766</v>
      </c>
      <c r="B493" s="29" t="str">
        <f t="shared" si="64"/>
        <v>2014127</v>
      </c>
      <c r="C493" s="31">
        <v>2014127</v>
      </c>
      <c r="D493" s="30">
        <v>492</v>
      </c>
      <c r="E493" s="28">
        <v>127</v>
      </c>
      <c r="F493" s="28" t="str">
        <f t="shared" si="65"/>
        <v>DATA_127_2014</v>
      </c>
      <c r="G493" s="3">
        <v>0.38</v>
      </c>
      <c r="H493" s="18">
        <v>5.8000000000000003E-2</v>
      </c>
      <c r="I493" s="19">
        <f t="shared" si="66"/>
        <v>1.9042560000000002</v>
      </c>
      <c r="J493" s="33" t="e">
        <f t="shared" si="59"/>
        <v>#N/A</v>
      </c>
      <c r="K493" s="33" t="e">
        <f t="shared" si="60"/>
        <v>#N/A</v>
      </c>
      <c r="L493" s="33" t="e">
        <f t="shared" si="61"/>
        <v>#N/A</v>
      </c>
      <c r="M493" s="33" t="e">
        <f t="shared" si="62"/>
        <v>#N/A</v>
      </c>
      <c r="N493" s="33" t="e">
        <f t="shared" si="63"/>
        <v>#N/A</v>
      </c>
      <c r="O493" s="33"/>
    </row>
    <row r="494" spans="1:15" ht="17.25" customHeight="1" x14ac:dyDescent="0.25">
      <c r="A494" s="4">
        <v>41767</v>
      </c>
      <c r="B494" s="29" t="str">
        <f t="shared" si="64"/>
        <v>2014128</v>
      </c>
      <c r="C494" s="31">
        <v>2014128</v>
      </c>
      <c r="D494" s="10">
        <v>493</v>
      </c>
      <c r="E494" s="28">
        <v>128</v>
      </c>
      <c r="F494" s="28" t="str">
        <f t="shared" si="65"/>
        <v>DATA_128_2014</v>
      </c>
      <c r="G494" s="3">
        <v>0.35399999999999998</v>
      </c>
      <c r="H494" s="18">
        <v>6.2E-2</v>
      </c>
      <c r="I494" s="19">
        <f t="shared" si="66"/>
        <v>1.8963071999999999</v>
      </c>
      <c r="J494" s="33" t="e">
        <f t="shared" si="59"/>
        <v>#N/A</v>
      </c>
      <c r="K494" s="33" t="e">
        <f t="shared" si="60"/>
        <v>#N/A</v>
      </c>
      <c r="L494" s="33" t="e">
        <f t="shared" si="61"/>
        <v>#N/A</v>
      </c>
      <c r="M494" s="33" t="e">
        <f t="shared" si="62"/>
        <v>#N/A</v>
      </c>
      <c r="N494" s="33" t="e">
        <f t="shared" si="63"/>
        <v>#N/A</v>
      </c>
      <c r="O494" s="33"/>
    </row>
    <row r="495" spans="1:15" ht="17.25" customHeight="1" x14ac:dyDescent="0.25">
      <c r="A495" s="4">
        <v>41768</v>
      </c>
      <c r="B495" s="29" t="str">
        <f t="shared" si="64"/>
        <v>2014129</v>
      </c>
      <c r="C495" s="31">
        <v>2014129</v>
      </c>
      <c r="D495" s="30">
        <v>494</v>
      </c>
      <c r="E495" s="28">
        <v>129</v>
      </c>
      <c r="F495" s="28" t="str">
        <f t="shared" si="65"/>
        <v>DATA_129_2014</v>
      </c>
      <c r="G495" s="3">
        <v>0.33</v>
      </c>
      <c r="H495" s="18">
        <v>6.7000000000000004E-2</v>
      </c>
      <c r="I495" s="19">
        <f t="shared" si="66"/>
        <v>1.910304</v>
      </c>
      <c r="J495" s="33" t="e">
        <f t="shared" si="59"/>
        <v>#N/A</v>
      </c>
      <c r="K495" s="33" t="e">
        <f t="shared" si="60"/>
        <v>#N/A</v>
      </c>
      <c r="L495" s="33" t="e">
        <f t="shared" si="61"/>
        <v>#N/A</v>
      </c>
      <c r="M495" s="33" t="e">
        <f t="shared" si="62"/>
        <v>#N/A</v>
      </c>
      <c r="N495" s="33" t="e">
        <f t="shared" si="63"/>
        <v>#N/A</v>
      </c>
      <c r="O495" s="33"/>
    </row>
    <row r="496" spans="1:15" ht="17.25" customHeight="1" x14ac:dyDescent="0.25">
      <c r="A496" s="4">
        <v>41769</v>
      </c>
      <c r="B496" s="29" t="str">
        <f t="shared" si="64"/>
        <v>2014130</v>
      </c>
      <c r="C496" s="31">
        <v>2014130</v>
      </c>
      <c r="D496" s="10">
        <v>495</v>
      </c>
      <c r="E496" s="28">
        <v>130</v>
      </c>
      <c r="F496" s="28" t="str">
        <f t="shared" si="65"/>
        <v>DATA_130_2014</v>
      </c>
      <c r="G496" s="3">
        <v>0.69899999999999995</v>
      </c>
      <c r="H496" s="20">
        <v>6.7000000000000004E-2</v>
      </c>
      <c r="I496" s="19">
        <f t="shared" si="66"/>
        <v>4.0463711999999994</v>
      </c>
      <c r="J496" s="33">
        <f t="shared" si="59"/>
        <v>68.848703999999998</v>
      </c>
      <c r="K496" s="33">
        <f t="shared" si="60"/>
        <v>13.286591999999999</v>
      </c>
      <c r="L496" s="33">
        <f t="shared" si="61"/>
        <v>1.8118079999999999</v>
      </c>
      <c r="M496" s="33">
        <f t="shared" si="62"/>
        <v>88.688001599999978</v>
      </c>
      <c r="N496" s="33">
        <f t="shared" si="63"/>
        <v>8.4551039999999986</v>
      </c>
      <c r="O496" s="33"/>
    </row>
    <row r="497" spans="1:15" ht="17.25" customHeight="1" x14ac:dyDescent="0.25">
      <c r="A497" s="4">
        <v>41770</v>
      </c>
      <c r="B497" s="29" t="str">
        <f t="shared" si="64"/>
        <v>2014131</v>
      </c>
      <c r="C497" s="31">
        <v>2014131</v>
      </c>
      <c r="D497" s="30">
        <v>496</v>
      </c>
      <c r="E497" s="28">
        <v>131</v>
      </c>
      <c r="F497" s="28" t="str">
        <f t="shared" si="65"/>
        <v>DATA_131_2014</v>
      </c>
      <c r="G497" s="3">
        <v>1.79</v>
      </c>
      <c r="H497" s="18">
        <v>6.6000000000000003E-2</v>
      </c>
      <c r="I497" s="19">
        <f t="shared" si="66"/>
        <v>10.207295999999999</v>
      </c>
      <c r="J497" s="33">
        <f t="shared" si="59"/>
        <v>247.44959999999998</v>
      </c>
      <c r="K497" s="33">
        <f t="shared" si="60"/>
        <v>45.623520000000006</v>
      </c>
      <c r="L497" s="33">
        <f t="shared" si="61"/>
        <v>6.9595199999999995</v>
      </c>
      <c r="M497" s="33">
        <f t="shared" si="62"/>
        <v>359.96184</v>
      </c>
      <c r="N497" s="33">
        <f t="shared" si="63"/>
        <v>22.889088000000005</v>
      </c>
      <c r="O497" s="33"/>
    </row>
    <row r="498" spans="1:15" ht="17.25" customHeight="1" x14ac:dyDescent="0.25">
      <c r="A498" s="4">
        <v>41771</v>
      </c>
      <c r="B498" s="29" t="str">
        <f t="shared" si="64"/>
        <v>2014132</v>
      </c>
      <c r="C498" s="31">
        <v>2014132</v>
      </c>
      <c r="D498" s="10">
        <v>497</v>
      </c>
      <c r="E498" s="28">
        <v>132</v>
      </c>
      <c r="F498" s="28" t="str">
        <f t="shared" si="65"/>
        <v>DATA_132_2014</v>
      </c>
      <c r="G498" s="3">
        <v>0.90200000000000002</v>
      </c>
      <c r="H498" s="18">
        <v>6.3E-2</v>
      </c>
      <c r="I498" s="19">
        <f t="shared" si="66"/>
        <v>4.9097664000000005</v>
      </c>
      <c r="J498" s="33">
        <f t="shared" si="59"/>
        <v>203.40460799999997</v>
      </c>
      <c r="K498" s="33">
        <f t="shared" si="60"/>
        <v>22.600512000000002</v>
      </c>
      <c r="L498" s="33">
        <f t="shared" si="61"/>
        <v>2.3379840000000001</v>
      </c>
      <c r="M498" s="33">
        <f t="shared" si="62"/>
        <v>247.86527039999996</v>
      </c>
      <c r="N498" s="33">
        <f t="shared" si="63"/>
        <v>10.793692800000001</v>
      </c>
      <c r="O498" s="33"/>
    </row>
    <row r="499" spans="1:15" ht="17.25" customHeight="1" x14ac:dyDescent="0.25">
      <c r="A499" s="4">
        <v>41772</v>
      </c>
      <c r="B499" s="29" t="str">
        <f t="shared" si="64"/>
        <v>2014133</v>
      </c>
      <c r="C499" s="31">
        <v>2014133</v>
      </c>
      <c r="D499" s="30">
        <v>498</v>
      </c>
      <c r="E499" s="28">
        <v>133</v>
      </c>
      <c r="F499" s="28" t="str">
        <f t="shared" si="65"/>
        <v>DATA_133_2014</v>
      </c>
      <c r="G499" s="3">
        <v>0.67800000000000005</v>
      </c>
      <c r="H499" s="18">
        <v>5.8999999999999997E-2</v>
      </c>
      <c r="I499" s="19">
        <f t="shared" si="66"/>
        <v>3.4561728</v>
      </c>
      <c r="J499" s="33" t="e">
        <f t="shared" si="59"/>
        <v>#N/A</v>
      </c>
      <c r="K499" s="33" t="e">
        <f t="shared" si="60"/>
        <v>#N/A</v>
      </c>
      <c r="L499" s="33" t="e">
        <f t="shared" si="61"/>
        <v>#N/A</v>
      </c>
      <c r="M499" s="33" t="e">
        <f t="shared" si="62"/>
        <v>#N/A</v>
      </c>
      <c r="N499" s="33" t="e">
        <f t="shared" si="63"/>
        <v>#N/A</v>
      </c>
      <c r="O499" s="33"/>
    </row>
    <row r="500" spans="1:15" ht="17.25" customHeight="1" x14ac:dyDescent="0.25">
      <c r="A500" s="4">
        <v>41773</v>
      </c>
      <c r="B500" s="29" t="str">
        <f t="shared" si="64"/>
        <v>2014134</v>
      </c>
      <c r="C500" s="31">
        <v>2014134</v>
      </c>
      <c r="D500" s="10">
        <v>499</v>
      </c>
      <c r="E500" s="28">
        <v>134</v>
      </c>
      <c r="F500" s="28" t="str">
        <f t="shared" si="65"/>
        <v>DATA_134_2014</v>
      </c>
      <c r="G500" s="3">
        <v>0.52800000000000002</v>
      </c>
      <c r="H500" s="18">
        <v>5.7000000000000002E-2</v>
      </c>
      <c r="I500" s="19">
        <f t="shared" si="66"/>
        <v>2.6002944000000001</v>
      </c>
      <c r="J500" s="33" t="e">
        <f t="shared" si="59"/>
        <v>#N/A</v>
      </c>
      <c r="K500" s="33" t="e">
        <f t="shared" si="60"/>
        <v>#N/A</v>
      </c>
      <c r="L500" s="33" t="e">
        <f t="shared" si="61"/>
        <v>#N/A</v>
      </c>
      <c r="M500" s="33" t="e">
        <f t="shared" si="62"/>
        <v>#N/A</v>
      </c>
      <c r="N500" s="33" t="e">
        <f t="shared" si="63"/>
        <v>#N/A</v>
      </c>
      <c r="O500" s="33"/>
    </row>
    <row r="501" spans="1:15" ht="17.25" customHeight="1" x14ac:dyDescent="0.25">
      <c r="A501" s="4">
        <v>41774</v>
      </c>
      <c r="B501" s="29" t="str">
        <f t="shared" si="64"/>
        <v>2014135</v>
      </c>
      <c r="C501" s="31">
        <v>2014135</v>
      </c>
      <c r="D501" s="30">
        <v>500</v>
      </c>
      <c r="E501" s="28">
        <v>135</v>
      </c>
      <c r="F501" s="28" t="str">
        <f t="shared" si="65"/>
        <v>DATA_135_2014</v>
      </c>
      <c r="G501" s="3">
        <v>0.41</v>
      </c>
      <c r="H501" s="18">
        <v>5.3999999999999999E-2</v>
      </c>
      <c r="I501" s="19">
        <f t="shared" si="66"/>
        <v>1.9128960000000002</v>
      </c>
      <c r="J501" s="33">
        <f t="shared" si="59"/>
        <v>82.715040000000016</v>
      </c>
      <c r="K501" s="33">
        <f t="shared" si="60"/>
        <v>7.7932799999999984</v>
      </c>
      <c r="L501" s="33">
        <f t="shared" si="61"/>
        <v>1.0627199999999999</v>
      </c>
      <c r="M501" s="33">
        <f t="shared" si="62"/>
        <v>98.886095999999995</v>
      </c>
      <c r="N501" s="33">
        <f t="shared" si="63"/>
        <v>5.2781760000000002</v>
      </c>
      <c r="O501" s="33"/>
    </row>
    <row r="502" spans="1:15" ht="17.25" customHeight="1" x14ac:dyDescent="0.25">
      <c r="A502" s="4">
        <v>41775</v>
      </c>
      <c r="B502" s="29" t="str">
        <f t="shared" si="64"/>
        <v>2014136</v>
      </c>
      <c r="C502" s="31">
        <v>2014136</v>
      </c>
      <c r="D502" s="10">
        <v>501</v>
      </c>
      <c r="E502" s="28">
        <v>136</v>
      </c>
      <c r="F502" s="28" t="str">
        <f t="shared" si="65"/>
        <v>DATA_136_2014</v>
      </c>
      <c r="G502" s="3">
        <v>0.40100000000000002</v>
      </c>
      <c r="H502" s="18">
        <v>5.5E-2</v>
      </c>
      <c r="I502" s="19">
        <f t="shared" si="66"/>
        <v>1.9055519999999999</v>
      </c>
      <c r="J502" s="33" t="e">
        <f t="shared" si="59"/>
        <v>#N/A</v>
      </c>
      <c r="K502" s="33" t="e">
        <f t="shared" si="60"/>
        <v>#N/A</v>
      </c>
      <c r="L502" s="33" t="e">
        <f t="shared" si="61"/>
        <v>#N/A</v>
      </c>
      <c r="M502" s="33" t="e">
        <f t="shared" si="62"/>
        <v>#N/A</v>
      </c>
      <c r="N502" s="33" t="e">
        <f t="shared" si="63"/>
        <v>#N/A</v>
      </c>
      <c r="O502" s="33"/>
    </row>
    <row r="503" spans="1:15" ht="17.25" customHeight="1" x14ac:dyDescent="0.25">
      <c r="A503" s="4">
        <v>41776</v>
      </c>
      <c r="B503" s="29" t="str">
        <f t="shared" si="64"/>
        <v>2014137</v>
      </c>
      <c r="C503" s="31">
        <v>2014137</v>
      </c>
      <c r="D503" s="30">
        <v>502</v>
      </c>
      <c r="E503" s="28">
        <v>137</v>
      </c>
      <c r="F503" s="28" t="str">
        <f t="shared" si="65"/>
        <v>DATA_137_2014</v>
      </c>
      <c r="G503" s="3">
        <v>0.40100000000000002</v>
      </c>
      <c r="H503" s="18">
        <v>0.06</v>
      </c>
      <c r="I503" s="19">
        <f t="shared" si="66"/>
        <v>2.0787840000000006</v>
      </c>
      <c r="J503" s="33" t="e">
        <f t="shared" si="59"/>
        <v>#N/A</v>
      </c>
      <c r="K503" s="33" t="e">
        <f t="shared" si="60"/>
        <v>#N/A</v>
      </c>
      <c r="L503" s="33" t="e">
        <f t="shared" si="61"/>
        <v>#N/A</v>
      </c>
      <c r="M503" s="33" t="e">
        <f t="shared" si="62"/>
        <v>#N/A</v>
      </c>
      <c r="N503" s="33" t="e">
        <f t="shared" si="63"/>
        <v>#N/A</v>
      </c>
      <c r="O503" s="33"/>
    </row>
    <row r="504" spans="1:15" ht="17.25" customHeight="1" x14ac:dyDescent="0.25">
      <c r="A504" s="4">
        <v>41777</v>
      </c>
      <c r="B504" s="29" t="str">
        <f t="shared" si="64"/>
        <v>2014138</v>
      </c>
      <c r="C504" s="31">
        <v>2014138</v>
      </c>
      <c r="D504" s="10">
        <v>503</v>
      </c>
      <c r="E504" s="28">
        <v>138</v>
      </c>
      <c r="F504" s="28" t="str">
        <f t="shared" si="65"/>
        <v>DATA_138_2014</v>
      </c>
      <c r="G504" s="3">
        <v>0.40100000000000002</v>
      </c>
      <c r="H504" s="18">
        <v>0.06</v>
      </c>
      <c r="I504" s="19">
        <f t="shared" si="66"/>
        <v>2.0787840000000006</v>
      </c>
      <c r="J504" s="33" t="e">
        <f t="shared" si="59"/>
        <v>#N/A</v>
      </c>
      <c r="K504" s="33" t="e">
        <f t="shared" si="60"/>
        <v>#N/A</v>
      </c>
      <c r="L504" s="33" t="e">
        <f t="shared" si="61"/>
        <v>#N/A</v>
      </c>
      <c r="M504" s="33" t="e">
        <f t="shared" si="62"/>
        <v>#N/A</v>
      </c>
      <c r="N504" s="33" t="e">
        <f t="shared" si="63"/>
        <v>#N/A</v>
      </c>
      <c r="O504" s="33"/>
    </row>
    <row r="505" spans="1:15" ht="17.25" customHeight="1" x14ac:dyDescent="0.25">
      <c r="A505" s="4">
        <v>41778</v>
      </c>
      <c r="B505" s="29" t="str">
        <f t="shared" si="64"/>
        <v>2014139</v>
      </c>
      <c r="C505" s="31">
        <v>2014139</v>
      </c>
      <c r="D505" s="30">
        <v>504</v>
      </c>
      <c r="E505" s="28">
        <v>139</v>
      </c>
      <c r="F505" s="28" t="str">
        <f t="shared" si="65"/>
        <v>DATA_139_2014</v>
      </c>
      <c r="G505" s="3">
        <v>0.40100000000000002</v>
      </c>
      <c r="H505" s="18">
        <v>6.5000000000000002E-2</v>
      </c>
      <c r="I505" s="19">
        <f t="shared" si="66"/>
        <v>2.2520160000000002</v>
      </c>
      <c r="J505" s="33" t="e">
        <f t="shared" si="59"/>
        <v>#N/A</v>
      </c>
      <c r="K505" s="33" t="e">
        <f t="shared" si="60"/>
        <v>#N/A</v>
      </c>
      <c r="L505" s="33" t="e">
        <f t="shared" si="61"/>
        <v>#N/A</v>
      </c>
      <c r="M505" s="33" t="e">
        <f t="shared" si="62"/>
        <v>#N/A</v>
      </c>
      <c r="N505" s="33" t="e">
        <f t="shared" si="63"/>
        <v>#N/A</v>
      </c>
      <c r="O505" s="33"/>
    </row>
    <row r="506" spans="1:15" ht="17.25" customHeight="1" x14ac:dyDescent="0.25">
      <c r="A506" s="4">
        <v>41779</v>
      </c>
      <c r="B506" s="29" t="str">
        <f t="shared" si="64"/>
        <v>2014140</v>
      </c>
      <c r="C506" s="31">
        <v>2014140</v>
      </c>
      <c r="D506" s="10">
        <v>505</v>
      </c>
      <c r="E506" s="28">
        <v>140</v>
      </c>
      <c r="F506" s="28" t="str">
        <f t="shared" si="65"/>
        <v>DATA_140_2014</v>
      </c>
      <c r="G506" s="3">
        <v>0.40699999999999997</v>
      </c>
      <c r="H506" s="20">
        <v>6.6000000000000003E-2</v>
      </c>
      <c r="I506" s="19">
        <f t="shared" si="66"/>
        <v>2.3208768000000002</v>
      </c>
      <c r="J506" s="33">
        <f t="shared" si="59"/>
        <v>78.065855999999997</v>
      </c>
      <c r="K506" s="33">
        <f t="shared" si="60"/>
        <v>10.549440000000002</v>
      </c>
      <c r="L506" s="33">
        <f t="shared" si="61"/>
        <v>1.75824</v>
      </c>
      <c r="M506" s="33">
        <f t="shared" si="62"/>
        <v>98.461439999999996</v>
      </c>
      <c r="N506" s="33">
        <f t="shared" si="63"/>
        <v>5.3977968000000001</v>
      </c>
      <c r="O506" s="33"/>
    </row>
    <row r="507" spans="1:15" ht="17.25" customHeight="1" x14ac:dyDescent="0.25">
      <c r="A507" s="4">
        <v>41780</v>
      </c>
      <c r="B507" s="29" t="str">
        <f t="shared" si="64"/>
        <v>2014141</v>
      </c>
      <c r="C507" s="31">
        <v>2014141</v>
      </c>
      <c r="D507" s="30">
        <v>506</v>
      </c>
      <c r="E507" s="28">
        <v>141</v>
      </c>
      <c r="F507" s="28" t="str">
        <f t="shared" si="65"/>
        <v>DATA_141_2014</v>
      </c>
      <c r="G507" s="3">
        <v>0.43099999999999999</v>
      </c>
      <c r="H507" s="18">
        <v>6.5000000000000002E-2</v>
      </c>
      <c r="I507" s="19">
        <f t="shared" si="66"/>
        <v>2.4204960000000004</v>
      </c>
      <c r="J507" s="33" t="e">
        <f t="shared" si="59"/>
        <v>#N/A</v>
      </c>
      <c r="K507" s="33" t="e">
        <f t="shared" si="60"/>
        <v>#N/A</v>
      </c>
      <c r="L507" s="33" t="e">
        <f t="shared" si="61"/>
        <v>#N/A</v>
      </c>
      <c r="M507" s="33" t="e">
        <f t="shared" si="62"/>
        <v>#N/A</v>
      </c>
      <c r="N507" s="33" t="e">
        <f t="shared" si="63"/>
        <v>#N/A</v>
      </c>
      <c r="O507" s="33"/>
    </row>
    <row r="508" spans="1:15" ht="17.25" customHeight="1" x14ac:dyDescent="0.25">
      <c r="A508" s="4">
        <v>41781</v>
      </c>
      <c r="B508" s="29" t="str">
        <f t="shared" si="64"/>
        <v>2014142</v>
      </c>
      <c r="C508" s="31">
        <v>2014142</v>
      </c>
      <c r="D508" s="10">
        <v>507</v>
      </c>
      <c r="E508" s="28">
        <v>142</v>
      </c>
      <c r="F508" s="28" t="str">
        <f t="shared" si="65"/>
        <v>DATA_142_2014</v>
      </c>
      <c r="G508" s="3">
        <v>0.45700000000000002</v>
      </c>
      <c r="H508" s="18">
        <v>6.0999999999999999E-2</v>
      </c>
      <c r="I508" s="19">
        <f t="shared" si="66"/>
        <v>2.4085728</v>
      </c>
      <c r="J508" s="33" t="e">
        <f t="shared" si="59"/>
        <v>#N/A</v>
      </c>
      <c r="K508" s="33" t="e">
        <f t="shared" si="60"/>
        <v>#N/A</v>
      </c>
      <c r="L508" s="33" t="e">
        <f t="shared" si="61"/>
        <v>#N/A</v>
      </c>
      <c r="M508" s="33" t="e">
        <f t="shared" si="62"/>
        <v>#N/A</v>
      </c>
      <c r="N508" s="33" t="e">
        <f t="shared" si="63"/>
        <v>#N/A</v>
      </c>
      <c r="O508" s="33"/>
    </row>
    <row r="509" spans="1:15" ht="17.25" customHeight="1" x14ac:dyDescent="0.25">
      <c r="A509" s="4">
        <v>41782</v>
      </c>
      <c r="B509" s="29" t="str">
        <f t="shared" si="64"/>
        <v>2014143</v>
      </c>
      <c r="C509" s="31">
        <v>2014143</v>
      </c>
      <c r="D509" s="30">
        <v>508</v>
      </c>
      <c r="E509" s="28">
        <v>143</v>
      </c>
      <c r="F509" s="28" t="str">
        <f t="shared" si="65"/>
        <v>DATA_143_2014</v>
      </c>
      <c r="G509" s="3">
        <v>0.48199999999999998</v>
      </c>
      <c r="H509" s="18">
        <v>6.2E-2</v>
      </c>
      <c r="I509" s="19">
        <f t="shared" si="66"/>
        <v>2.5819775999999997</v>
      </c>
      <c r="J509" s="33" t="e">
        <f t="shared" si="59"/>
        <v>#N/A</v>
      </c>
      <c r="K509" s="33" t="e">
        <f t="shared" si="60"/>
        <v>#N/A</v>
      </c>
      <c r="L509" s="33" t="e">
        <f t="shared" si="61"/>
        <v>#N/A</v>
      </c>
      <c r="M509" s="33" t="e">
        <f t="shared" si="62"/>
        <v>#N/A</v>
      </c>
      <c r="N509" s="33" t="e">
        <f t="shared" si="63"/>
        <v>#N/A</v>
      </c>
      <c r="O509" s="33"/>
    </row>
    <row r="510" spans="1:15" ht="17.25" customHeight="1" x14ac:dyDescent="0.25">
      <c r="A510" s="4">
        <v>41783</v>
      </c>
      <c r="B510" s="29" t="str">
        <f t="shared" si="64"/>
        <v>2014144</v>
      </c>
      <c r="C510" s="31">
        <v>2014144</v>
      </c>
      <c r="D510" s="10">
        <v>509</v>
      </c>
      <c r="E510" s="28">
        <v>144</v>
      </c>
      <c r="F510" s="28" t="str">
        <f t="shared" si="65"/>
        <v>DATA_144_2014</v>
      </c>
      <c r="G510" s="3">
        <v>0.50800000000000001</v>
      </c>
      <c r="H510" s="18">
        <v>5.8999999999999997E-2</v>
      </c>
      <c r="I510" s="19">
        <f t="shared" si="66"/>
        <v>2.5895807999999998</v>
      </c>
      <c r="J510" s="33" t="e">
        <f t="shared" si="59"/>
        <v>#N/A</v>
      </c>
      <c r="K510" s="33" t="e">
        <f t="shared" si="60"/>
        <v>#N/A</v>
      </c>
      <c r="L510" s="33" t="e">
        <f t="shared" si="61"/>
        <v>#N/A</v>
      </c>
      <c r="M510" s="33" t="e">
        <f t="shared" si="62"/>
        <v>#N/A</v>
      </c>
      <c r="N510" s="33" t="e">
        <f t="shared" si="63"/>
        <v>#N/A</v>
      </c>
      <c r="O510" s="33"/>
    </row>
    <row r="511" spans="1:15" ht="17.25" customHeight="1" x14ac:dyDescent="0.25">
      <c r="A511" s="4">
        <v>41784</v>
      </c>
      <c r="B511" s="29" t="str">
        <f t="shared" si="64"/>
        <v>2014145</v>
      </c>
      <c r="C511" s="31">
        <v>2014145</v>
      </c>
      <c r="D511" s="30">
        <v>510</v>
      </c>
      <c r="E511" s="28">
        <v>145</v>
      </c>
      <c r="F511" s="28" t="str">
        <f t="shared" si="65"/>
        <v>DATA_145_2014</v>
      </c>
      <c r="G511" s="3">
        <v>0.51</v>
      </c>
      <c r="H511" s="18">
        <v>5.8999999999999997E-2</v>
      </c>
      <c r="I511" s="19">
        <f t="shared" si="66"/>
        <v>2.5997759999999994</v>
      </c>
      <c r="J511" s="33">
        <f t="shared" si="59"/>
        <v>65.435040000000001</v>
      </c>
      <c r="K511" s="33">
        <f t="shared" si="60"/>
        <v>10.134720000000002</v>
      </c>
      <c r="L511" s="33">
        <f t="shared" si="61"/>
        <v>1.7625600000000001</v>
      </c>
      <c r="M511" s="33">
        <f t="shared" si="62"/>
        <v>74.996928000000011</v>
      </c>
      <c r="N511" s="33">
        <f t="shared" si="63"/>
        <v>6.6756960000000003</v>
      </c>
      <c r="O511" s="33"/>
    </row>
    <row r="512" spans="1:15" ht="17.25" customHeight="1" x14ac:dyDescent="0.25">
      <c r="A512" s="4">
        <v>41785</v>
      </c>
      <c r="B512" s="29" t="str">
        <f t="shared" si="64"/>
        <v>2014146</v>
      </c>
      <c r="C512" s="31">
        <v>2014146</v>
      </c>
      <c r="D512" s="10">
        <v>511</v>
      </c>
      <c r="E512" s="28">
        <v>146</v>
      </c>
      <c r="F512" s="28" t="str">
        <f t="shared" si="65"/>
        <v>DATA_146_2014</v>
      </c>
      <c r="G512" s="3">
        <v>0.432</v>
      </c>
      <c r="H512" s="18">
        <v>5.6000000000000001E-2</v>
      </c>
      <c r="I512" s="19">
        <f t="shared" si="66"/>
        <v>2.0901888</v>
      </c>
      <c r="J512" s="33" t="e">
        <f t="shared" si="59"/>
        <v>#N/A</v>
      </c>
      <c r="K512" s="33" t="e">
        <f t="shared" si="60"/>
        <v>#N/A</v>
      </c>
      <c r="L512" s="33" t="e">
        <f t="shared" si="61"/>
        <v>#N/A</v>
      </c>
      <c r="M512" s="33" t="e">
        <f t="shared" si="62"/>
        <v>#N/A</v>
      </c>
      <c r="N512" s="33" t="e">
        <f t="shared" si="63"/>
        <v>#N/A</v>
      </c>
      <c r="O512" s="33"/>
    </row>
    <row r="513" spans="1:15" ht="17.25" customHeight="1" x14ac:dyDescent="0.25">
      <c r="A513" s="4">
        <v>41786</v>
      </c>
      <c r="B513" s="29" t="str">
        <f t="shared" si="64"/>
        <v>2014147</v>
      </c>
      <c r="C513" s="31">
        <v>2014147</v>
      </c>
      <c r="D513" s="30">
        <v>512</v>
      </c>
      <c r="E513" s="28">
        <v>147</v>
      </c>
      <c r="F513" s="28" t="str">
        <f t="shared" si="65"/>
        <v>DATA_147_2014</v>
      </c>
      <c r="G513" s="3">
        <v>0.34599999999999997</v>
      </c>
      <c r="H513" s="18">
        <v>4.9000000000000002E-2</v>
      </c>
      <c r="I513" s="19">
        <f t="shared" si="66"/>
        <v>1.4648256000000002</v>
      </c>
      <c r="J513" s="33" t="e">
        <f t="shared" si="59"/>
        <v>#N/A</v>
      </c>
      <c r="K513" s="33" t="e">
        <f t="shared" si="60"/>
        <v>#N/A</v>
      </c>
      <c r="L513" s="33" t="e">
        <f t="shared" si="61"/>
        <v>#N/A</v>
      </c>
      <c r="M513" s="33" t="e">
        <f t="shared" si="62"/>
        <v>#N/A</v>
      </c>
      <c r="N513" s="33" t="e">
        <f t="shared" si="63"/>
        <v>#N/A</v>
      </c>
      <c r="O513" s="33"/>
    </row>
    <row r="514" spans="1:15" ht="17.25" customHeight="1" x14ac:dyDescent="0.25">
      <c r="A514" s="4">
        <v>41787</v>
      </c>
      <c r="B514" s="29" t="str">
        <f t="shared" si="64"/>
        <v>2014148</v>
      </c>
      <c r="C514" s="31">
        <v>2014148</v>
      </c>
      <c r="D514" s="10">
        <v>513</v>
      </c>
      <c r="E514" s="28">
        <v>148</v>
      </c>
      <c r="F514" s="28" t="str">
        <f t="shared" si="65"/>
        <v>DATA_148_2014</v>
      </c>
      <c r="G514" s="3">
        <v>0.26200000000000001</v>
      </c>
      <c r="H514" s="18">
        <v>4.5999999999999999E-2</v>
      </c>
      <c r="I514" s="19">
        <f t="shared" si="66"/>
        <v>1.0412928000000001</v>
      </c>
      <c r="J514" s="33" t="e">
        <f t="shared" si="59"/>
        <v>#N/A</v>
      </c>
      <c r="K514" s="33" t="e">
        <f t="shared" si="60"/>
        <v>#N/A</v>
      </c>
      <c r="L514" s="33" t="e">
        <f t="shared" si="61"/>
        <v>#N/A</v>
      </c>
      <c r="M514" s="33" t="e">
        <f t="shared" si="62"/>
        <v>#N/A</v>
      </c>
      <c r="N514" s="33" t="e">
        <f t="shared" si="63"/>
        <v>#N/A</v>
      </c>
      <c r="O514" s="33"/>
    </row>
    <row r="515" spans="1:15" ht="17.25" customHeight="1" x14ac:dyDescent="0.25">
      <c r="A515" s="4">
        <v>41788</v>
      </c>
      <c r="B515" s="29" t="str">
        <f t="shared" si="64"/>
        <v>2014149</v>
      </c>
      <c r="C515" s="31">
        <v>2014149</v>
      </c>
      <c r="D515" s="30">
        <v>514</v>
      </c>
      <c r="E515" s="28">
        <v>149</v>
      </c>
      <c r="F515" s="28" t="str">
        <f t="shared" si="65"/>
        <v>DATA_149_2014</v>
      </c>
      <c r="G515" s="3">
        <v>0.17599999999999999</v>
      </c>
      <c r="H515" s="18">
        <v>0.04</v>
      </c>
      <c r="I515" s="19">
        <f t="shared" si="66"/>
        <v>0.60825600000000002</v>
      </c>
      <c r="J515" s="33" t="e">
        <f t="shared" ref="J515:J578" si="67">VLOOKUP($A515,$P$3:$U$98,5,FALSE)*$G515*24*60*60/1000</f>
        <v>#N/A</v>
      </c>
      <c r="K515" s="33" t="e">
        <f t="shared" ref="K515:K578" si="68">VLOOKUP($A515,$P$3:$U$98,4,FALSE)*$G515*24*60*60/1000</f>
        <v>#N/A</v>
      </c>
      <c r="L515" s="33" t="e">
        <f t="shared" ref="L515:L578" si="69">VLOOKUP($A515,$P$3:$U$98,6,FALSE)*$G515*24*60*60/1000</f>
        <v>#N/A</v>
      </c>
      <c r="M515" s="33" t="e">
        <f t="shared" ref="M515:M578" si="70">VLOOKUP($A515,$P$3:$U$98,2,FALSE)*$G515*24*60*60/1000</f>
        <v>#N/A</v>
      </c>
      <c r="N515" s="33" t="e">
        <f t="shared" ref="N515:N578" si="71">VLOOKUP($A515,$P$3:$U$98,3,FALSE)*$G515*24*60*60/1000</f>
        <v>#N/A</v>
      </c>
      <c r="O515" s="33"/>
    </row>
    <row r="516" spans="1:15" ht="17.25" customHeight="1" x14ac:dyDescent="0.25">
      <c r="A516" s="4">
        <v>41789</v>
      </c>
      <c r="B516" s="29" t="str">
        <f t="shared" si="64"/>
        <v>2014150</v>
      </c>
      <c r="C516" s="31">
        <v>2014150</v>
      </c>
      <c r="D516" s="10">
        <v>515</v>
      </c>
      <c r="E516" s="28">
        <v>150</v>
      </c>
      <c r="F516" s="28" t="str">
        <f t="shared" si="65"/>
        <v>DATA_150_2014</v>
      </c>
      <c r="G516" s="3">
        <v>9.1999999999999998E-2</v>
      </c>
      <c r="H516" s="18">
        <v>4.2999999999999997E-2</v>
      </c>
      <c r="I516" s="19">
        <f t="shared" si="66"/>
        <v>0.34179839999999995</v>
      </c>
      <c r="J516" s="33" t="e">
        <f t="shared" si="67"/>
        <v>#N/A</v>
      </c>
      <c r="K516" s="33" t="e">
        <f t="shared" si="68"/>
        <v>#N/A</v>
      </c>
      <c r="L516" s="33" t="e">
        <f t="shared" si="69"/>
        <v>#N/A</v>
      </c>
      <c r="M516" s="33" t="e">
        <f t="shared" si="70"/>
        <v>#N/A</v>
      </c>
      <c r="N516" s="33" t="e">
        <f t="shared" si="71"/>
        <v>#N/A</v>
      </c>
      <c r="O516" s="33"/>
    </row>
    <row r="517" spans="1:15" ht="17.25" customHeight="1" x14ac:dyDescent="0.25">
      <c r="A517" s="4">
        <v>41790</v>
      </c>
      <c r="B517" s="29" t="str">
        <f t="shared" si="64"/>
        <v>2014151</v>
      </c>
      <c r="C517" s="31">
        <v>2014151</v>
      </c>
      <c r="D517" s="30">
        <v>516</v>
      </c>
      <c r="E517" s="28">
        <v>151</v>
      </c>
      <c r="F517" s="28" t="str">
        <f t="shared" si="65"/>
        <v>DATA_151_2014</v>
      </c>
      <c r="G517" s="3">
        <v>2.5000000000000001E-2</v>
      </c>
      <c r="H517" s="18">
        <v>0.04</v>
      </c>
      <c r="I517" s="19">
        <f t="shared" si="66"/>
        <v>8.6399999999999991E-2</v>
      </c>
      <c r="J517" s="33" t="e">
        <f t="shared" si="67"/>
        <v>#VALUE!</v>
      </c>
      <c r="K517" s="33" t="e">
        <f t="shared" si="68"/>
        <v>#VALUE!</v>
      </c>
      <c r="L517" s="33" t="e">
        <f t="shared" si="69"/>
        <v>#VALUE!</v>
      </c>
      <c r="M517" s="33">
        <f t="shared" si="70"/>
        <v>1.703286905385357</v>
      </c>
      <c r="N517" s="33">
        <f t="shared" si="71"/>
        <v>0.11564081632653064</v>
      </c>
      <c r="O517" s="33"/>
    </row>
    <row r="518" spans="1:15" ht="17.25" customHeight="1" x14ac:dyDescent="0.25">
      <c r="A518" s="4">
        <v>41791</v>
      </c>
      <c r="B518" s="29" t="str">
        <f t="shared" si="64"/>
        <v>2014152</v>
      </c>
      <c r="C518" s="31">
        <v>2014152</v>
      </c>
      <c r="D518" s="10">
        <v>517</v>
      </c>
      <c r="E518" s="28">
        <v>152</v>
      </c>
      <c r="F518" s="28" t="str">
        <f t="shared" si="65"/>
        <v>DATA_152_2014</v>
      </c>
      <c r="G518" s="3">
        <v>2.1999999999999999E-2</v>
      </c>
      <c r="H518" s="18">
        <v>4.4999999999999998E-2</v>
      </c>
      <c r="I518" s="19">
        <f t="shared" si="66"/>
        <v>8.5536000000000001E-2</v>
      </c>
      <c r="J518" s="33" t="e">
        <f t="shared" si="67"/>
        <v>#N/A</v>
      </c>
      <c r="K518" s="33" t="e">
        <f t="shared" si="68"/>
        <v>#N/A</v>
      </c>
      <c r="L518" s="33" t="e">
        <f t="shared" si="69"/>
        <v>#N/A</v>
      </c>
      <c r="M518" s="33" t="e">
        <f t="shared" si="70"/>
        <v>#N/A</v>
      </c>
      <c r="N518" s="33" t="e">
        <f t="shared" si="71"/>
        <v>#N/A</v>
      </c>
      <c r="O518" s="33"/>
    </row>
    <row r="519" spans="1:15" ht="17.25" customHeight="1" x14ac:dyDescent="0.25">
      <c r="A519" s="4">
        <v>41792</v>
      </c>
      <c r="B519" s="29" t="str">
        <f t="shared" si="64"/>
        <v>2014153</v>
      </c>
      <c r="C519" s="31">
        <v>2014153</v>
      </c>
      <c r="D519" s="30">
        <v>518</v>
      </c>
      <c r="E519" s="28">
        <v>153</v>
      </c>
      <c r="F519" s="28" t="str">
        <f t="shared" si="65"/>
        <v>DATA_153_2014</v>
      </c>
      <c r="G519" s="3">
        <v>2.1999999999999999E-2</v>
      </c>
      <c r="H519" s="18">
        <v>4.4999999999999998E-2</v>
      </c>
      <c r="I519" s="19">
        <f t="shared" si="66"/>
        <v>8.5536000000000001E-2</v>
      </c>
      <c r="J519" s="33" t="e">
        <f t="shared" si="67"/>
        <v>#N/A</v>
      </c>
      <c r="K519" s="33" t="e">
        <f t="shared" si="68"/>
        <v>#N/A</v>
      </c>
      <c r="L519" s="33" t="e">
        <f t="shared" si="69"/>
        <v>#N/A</v>
      </c>
      <c r="M519" s="33" t="e">
        <f t="shared" si="70"/>
        <v>#N/A</v>
      </c>
      <c r="N519" s="33" t="e">
        <f t="shared" si="71"/>
        <v>#N/A</v>
      </c>
      <c r="O519" s="33"/>
    </row>
    <row r="520" spans="1:15" ht="17.25" customHeight="1" x14ac:dyDescent="0.25">
      <c r="A520" s="4">
        <v>41793</v>
      </c>
      <c r="B520" s="29" t="str">
        <f t="shared" si="64"/>
        <v>2014154</v>
      </c>
      <c r="C520" s="31">
        <v>2014154</v>
      </c>
      <c r="D520" s="10">
        <v>519</v>
      </c>
      <c r="E520" s="28">
        <v>154</v>
      </c>
      <c r="F520" s="28" t="str">
        <f t="shared" si="65"/>
        <v>DATA_154_2014</v>
      </c>
      <c r="G520" s="3">
        <v>2.4E-2</v>
      </c>
      <c r="H520" s="18">
        <v>4.2000000000000003E-2</v>
      </c>
      <c r="I520" s="19">
        <f t="shared" si="66"/>
        <v>8.7091200000000007E-2</v>
      </c>
      <c r="J520" s="33" t="e">
        <f t="shared" si="67"/>
        <v>#N/A</v>
      </c>
      <c r="K520" s="33" t="e">
        <f t="shared" si="68"/>
        <v>#N/A</v>
      </c>
      <c r="L520" s="33" t="e">
        <f t="shared" si="69"/>
        <v>#N/A</v>
      </c>
      <c r="M520" s="33" t="e">
        <f t="shared" si="70"/>
        <v>#N/A</v>
      </c>
      <c r="N520" s="33" t="e">
        <f t="shared" si="71"/>
        <v>#N/A</v>
      </c>
      <c r="O520" s="33"/>
    </row>
    <row r="521" spans="1:15" ht="17.25" customHeight="1" x14ac:dyDescent="0.25">
      <c r="A521" s="4">
        <v>41794</v>
      </c>
      <c r="B521" s="29" t="str">
        <f t="shared" si="64"/>
        <v>2014155</v>
      </c>
      <c r="C521" s="31">
        <v>2014155</v>
      </c>
      <c r="D521" s="30">
        <v>520</v>
      </c>
      <c r="E521" s="28">
        <v>155</v>
      </c>
      <c r="F521" s="28" t="str">
        <f t="shared" si="65"/>
        <v>DATA_155_2014</v>
      </c>
      <c r="G521" s="3">
        <v>2.4E-2</v>
      </c>
      <c r="H521" s="18">
        <v>4.2000000000000003E-2</v>
      </c>
      <c r="I521" s="19">
        <f t="shared" si="66"/>
        <v>8.7091200000000007E-2</v>
      </c>
      <c r="J521" s="33" t="e">
        <f t="shared" si="67"/>
        <v>#N/A</v>
      </c>
      <c r="K521" s="33" t="e">
        <f t="shared" si="68"/>
        <v>#N/A</v>
      </c>
      <c r="L521" s="33" t="e">
        <f t="shared" si="69"/>
        <v>#N/A</v>
      </c>
      <c r="M521" s="33" t="e">
        <f t="shared" si="70"/>
        <v>#N/A</v>
      </c>
      <c r="N521" s="33" t="e">
        <f t="shared" si="71"/>
        <v>#N/A</v>
      </c>
      <c r="O521" s="33"/>
    </row>
    <row r="522" spans="1:15" ht="17.25" customHeight="1" x14ac:dyDescent="0.25">
      <c r="A522" s="4">
        <v>41795</v>
      </c>
      <c r="B522" s="29" t="str">
        <f t="shared" si="64"/>
        <v>2014156</v>
      </c>
      <c r="C522" s="31">
        <v>2014156</v>
      </c>
      <c r="D522" s="10">
        <v>521</v>
      </c>
      <c r="E522" s="28">
        <v>156</v>
      </c>
      <c r="F522" s="28" t="str">
        <f t="shared" si="65"/>
        <v>DATA_156_2014</v>
      </c>
      <c r="G522" s="3">
        <v>2.5000000000000001E-2</v>
      </c>
      <c r="H522" s="18">
        <v>0.04</v>
      </c>
      <c r="I522" s="19">
        <f t="shared" si="66"/>
        <v>8.6399999999999991E-2</v>
      </c>
      <c r="J522" s="33" t="e">
        <f t="shared" si="67"/>
        <v>#VALUE!</v>
      </c>
      <c r="K522" s="33" t="e">
        <f t="shared" si="68"/>
        <v>#VALUE!</v>
      </c>
      <c r="L522" s="33" t="e">
        <f t="shared" si="69"/>
        <v>#VALUE!</v>
      </c>
      <c r="M522" s="33">
        <f t="shared" si="70"/>
        <v>3.0082736293813981</v>
      </c>
      <c r="N522" s="33">
        <f t="shared" si="71"/>
        <v>0.12053877551020412</v>
      </c>
      <c r="O522" s="33"/>
    </row>
    <row r="523" spans="1:15" ht="17.25" customHeight="1" x14ac:dyDescent="0.25">
      <c r="A523" s="4">
        <v>41796</v>
      </c>
      <c r="B523" s="29" t="str">
        <f t="shared" si="64"/>
        <v>2014157</v>
      </c>
      <c r="C523" s="31">
        <v>2014157</v>
      </c>
      <c r="D523" s="30">
        <v>522</v>
      </c>
      <c r="E523" s="28">
        <v>157</v>
      </c>
      <c r="F523" s="28" t="str">
        <f t="shared" si="65"/>
        <v>DATA_157_2014</v>
      </c>
      <c r="G523" s="3">
        <v>2.5000000000000001E-2</v>
      </c>
      <c r="H523" s="18">
        <v>0.04</v>
      </c>
      <c r="I523" s="19">
        <f t="shared" si="66"/>
        <v>8.6399999999999991E-2</v>
      </c>
      <c r="J523" s="33" t="e">
        <f t="shared" si="67"/>
        <v>#N/A</v>
      </c>
      <c r="K523" s="33" t="e">
        <f t="shared" si="68"/>
        <v>#N/A</v>
      </c>
      <c r="L523" s="33" t="e">
        <f t="shared" si="69"/>
        <v>#N/A</v>
      </c>
      <c r="M523" s="33" t="e">
        <f t="shared" si="70"/>
        <v>#N/A</v>
      </c>
      <c r="N523" s="33" t="e">
        <f t="shared" si="71"/>
        <v>#N/A</v>
      </c>
      <c r="O523" s="33"/>
    </row>
    <row r="524" spans="1:15" ht="17.25" customHeight="1" x14ac:dyDescent="0.25">
      <c r="A524" s="4">
        <v>41797</v>
      </c>
      <c r="B524" s="29" t="str">
        <f t="shared" si="64"/>
        <v>2014158</v>
      </c>
      <c r="C524" s="31">
        <v>2014158</v>
      </c>
      <c r="D524" s="10">
        <v>523</v>
      </c>
      <c r="E524" s="28">
        <v>158</v>
      </c>
      <c r="F524" s="28" t="str">
        <f t="shared" si="65"/>
        <v>DATA_158_2014</v>
      </c>
      <c r="G524" s="3">
        <v>2.4E-2</v>
      </c>
      <c r="H524" s="18">
        <v>4.2000000000000003E-2</v>
      </c>
      <c r="I524" s="19">
        <f t="shared" si="66"/>
        <v>8.7091200000000007E-2</v>
      </c>
      <c r="J524" s="33" t="e">
        <f t="shared" si="67"/>
        <v>#N/A</v>
      </c>
      <c r="K524" s="33" t="e">
        <f t="shared" si="68"/>
        <v>#N/A</v>
      </c>
      <c r="L524" s="33" t="e">
        <f t="shared" si="69"/>
        <v>#N/A</v>
      </c>
      <c r="M524" s="33" t="e">
        <f t="shared" si="70"/>
        <v>#N/A</v>
      </c>
      <c r="N524" s="33" t="e">
        <f t="shared" si="71"/>
        <v>#N/A</v>
      </c>
      <c r="O524" s="33"/>
    </row>
    <row r="525" spans="1:15" ht="17.25" customHeight="1" x14ac:dyDescent="0.25">
      <c r="A525" s="4">
        <v>41798</v>
      </c>
      <c r="B525" s="29" t="str">
        <f t="shared" si="64"/>
        <v>2014159</v>
      </c>
      <c r="C525" s="31">
        <v>2014159</v>
      </c>
      <c r="D525" s="30">
        <v>524</v>
      </c>
      <c r="E525" s="28">
        <v>159</v>
      </c>
      <c r="F525" s="28" t="str">
        <f t="shared" si="65"/>
        <v>DATA_159_2014</v>
      </c>
      <c r="G525" s="3">
        <v>2.4E-2</v>
      </c>
      <c r="H525" s="18">
        <v>4.2000000000000003E-2</v>
      </c>
      <c r="I525" s="19">
        <f t="shared" si="66"/>
        <v>8.7091200000000007E-2</v>
      </c>
      <c r="J525" s="33" t="e">
        <f t="shared" si="67"/>
        <v>#N/A</v>
      </c>
      <c r="K525" s="33" t="e">
        <f t="shared" si="68"/>
        <v>#N/A</v>
      </c>
      <c r="L525" s="33" t="e">
        <f t="shared" si="69"/>
        <v>#N/A</v>
      </c>
      <c r="M525" s="33" t="e">
        <f t="shared" si="70"/>
        <v>#N/A</v>
      </c>
      <c r="N525" s="33" t="e">
        <f t="shared" si="71"/>
        <v>#N/A</v>
      </c>
      <c r="O525" s="33"/>
    </row>
    <row r="526" spans="1:15" ht="17.25" customHeight="1" x14ac:dyDescent="0.25">
      <c r="A526" s="4">
        <v>41799</v>
      </c>
      <c r="B526" s="29" t="str">
        <f t="shared" si="64"/>
        <v>2014160</v>
      </c>
      <c r="C526" s="31">
        <v>2014160</v>
      </c>
      <c r="D526" s="10">
        <v>525</v>
      </c>
      <c r="E526" s="28">
        <v>160</v>
      </c>
      <c r="F526" s="28" t="str">
        <f t="shared" si="65"/>
        <v>DATA_160_2014</v>
      </c>
      <c r="G526" s="3">
        <v>2.4E-2</v>
      </c>
      <c r="H526" s="21">
        <v>0.03</v>
      </c>
      <c r="I526" s="19">
        <f t="shared" si="66"/>
        <v>6.2207999999999986E-2</v>
      </c>
      <c r="J526" s="33" t="e">
        <f t="shared" si="67"/>
        <v>#N/A</v>
      </c>
      <c r="K526" s="33" t="e">
        <f t="shared" si="68"/>
        <v>#N/A</v>
      </c>
      <c r="L526" s="33" t="e">
        <f t="shared" si="69"/>
        <v>#N/A</v>
      </c>
      <c r="M526" s="33" t="e">
        <f t="shared" si="70"/>
        <v>#N/A</v>
      </c>
      <c r="N526" s="33" t="e">
        <f t="shared" si="71"/>
        <v>#N/A</v>
      </c>
      <c r="O526" s="33"/>
    </row>
    <row r="527" spans="1:15" ht="17.25" customHeight="1" x14ac:dyDescent="0.25">
      <c r="A527" s="4">
        <v>41800</v>
      </c>
      <c r="B527" s="29" t="str">
        <f t="shared" si="64"/>
        <v>2014161</v>
      </c>
      <c r="C527" s="31">
        <v>2014161</v>
      </c>
      <c r="D527" s="30">
        <v>526</v>
      </c>
      <c r="E527" s="28">
        <v>161</v>
      </c>
      <c r="F527" s="28" t="str">
        <f t="shared" si="65"/>
        <v>DATA_161_2014</v>
      </c>
      <c r="G527" s="3">
        <v>2.4E-2</v>
      </c>
      <c r="H527" s="22">
        <v>1.7999999999999999E-2</v>
      </c>
      <c r="I527" s="19">
        <f t="shared" si="66"/>
        <v>3.7324799999999998E-2</v>
      </c>
      <c r="J527" s="33" t="e">
        <f t="shared" si="67"/>
        <v>#VALUE!</v>
      </c>
      <c r="K527" s="33" t="e">
        <f t="shared" si="68"/>
        <v>#VALUE!</v>
      </c>
      <c r="L527" s="33" t="e">
        <f t="shared" si="69"/>
        <v>#VALUE!</v>
      </c>
      <c r="M527" s="33">
        <f t="shared" si="70"/>
        <v>1.9571334620063494</v>
      </c>
      <c r="N527" s="33">
        <f t="shared" si="71"/>
        <v>0.12041926530612246</v>
      </c>
      <c r="O527" s="33"/>
    </row>
    <row r="528" spans="1:15" ht="17.25" customHeight="1" x14ac:dyDescent="0.25">
      <c r="A528" s="4">
        <v>41801</v>
      </c>
      <c r="B528" s="29" t="str">
        <f t="shared" si="64"/>
        <v>2014162</v>
      </c>
      <c r="C528" s="31">
        <v>2014162</v>
      </c>
      <c r="D528" s="10">
        <v>527</v>
      </c>
      <c r="E528" s="28">
        <v>162</v>
      </c>
      <c r="F528" s="28" t="str">
        <f t="shared" si="65"/>
        <v>DATA_162_2014</v>
      </c>
      <c r="G528" s="3">
        <v>2.4E-2</v>
      </c>
      <c r="H528" s="21">
        <v>0.03</v>
      </c>
      <c r="I528" s="19">
        <f t="shared" si="66"/>
        <v>6.2207999999999986E-2</v>
      </c>
      <c r="J528" s="33" t="e">
        <f t="shared" si="67"/>
        <v>#N/A</v>
      </c>
      <c r="K528" s="33" t="e">
        <f t="shared" si="68"/>
        <v>#N/A</v>
      </c>
      <c r="L528" s="33" t="e">
        <f t="shared" si="69"/>
        <v>#N/A</v>
      </c>
      <c r="M528" s="33" t="e">
        <f t="shared" si="70"/>
        <v>#N/A</v>
      </c>
      <c r="N528" s="33" t="e">
        <f t="shared" si="71"/>
        <v>#N/A</v>
      </c>
      <c r="O528" s="33"/>
    </row>
    <row r="529" spans="1:15" ht="17.25" customHeight="1" x14ac:dyDescent="0.25">
      <c r="A529" s="4">
        <v>41802</v>
      </c>
      <c r="B529" s="29" t="str">
        <f t="shared" si="64"/>
        <v>2014163</v>
      </c>
      <c r="C529" s="31">
        <v>2014163</v>
      </c>
      <c r="D529" s="30">
        <v>528</v>
      </c>
      <c r="E529" s="28">
        <v>163</v>
      </c>
      <c r="F529" s="28" t="str">
        <f t="shared" si="65"/>
        <v>DATA_163_2014</v>
      </c>
      <c r="G529" s="3">
        <v>2.4E-2</v>
      </c>
      <c r="H529" s="18">
        <v>4.2000000000000003E-2</v>
      </c>
      <c r="I529" s="19">
        <f t="shared" si="66"/>
        <v>8.7091200000000007E-2</v>
      </c>
      <c r="J529" s="33" t="e">
        <f t="shared" si="67"/>
        <v>#N/A</v>
      </c>
      <c r="K529" s="33" t="e">
        <f t="shared" si="68"/>
        <v>#N/A</v>
      </c>
      <c r="L529" s="33" t="e">
        <f t="shared" si="69"/>
        <v>#N/A</v>
      </c>
      <c r="M529" s="33" t="e">
        <f t="shared" si="70"/>
        <v>#N/A</v>
      </c>
      <c r="N529" s="33" t="e">
        <f t="shared" si="71"/>
        <v>#N/A</v>
      </c>
      <c r="O529" s="33"/>
    </row>
    <row r="530" spans="1:15" ht="17.25" customHeight="1" x14ac:dyDescent="0.25">
      <c r="A530" s="4">
        <v>41803</v>
      </c>
      <c r="B530" s="29" t="str">
        <f t="shared" si="64"/>
        <v>2014164</v>
      </c>
      <c r="C530" s="31">
        <v>2014164</v>
      </c>
      <c r="D530" s="10">
        <v>529</v>
      </c>
      <c r="E530" s="28">
        <v>164</v>
      </c>
      <c r="F530" s="28" t="str">
        <f t="shared" si="65"/>
        <v>DATA_164_2014</v>
      </c>
      <c r="G530" s="3">
        <v>2.4E-2</v>
      </c>
      <c r="H530" s="18">
        <v>4.2000000000000003E-2</v>
      </c>
      <c r="I530" s="19">
        <f t="shared" si="66"/>
        <v>8.7091200000000007E-2</v>
      </c>
      <c r="J530" s="33" t="e">
        <f t="shared" si="67"/>
        <v>#N/A</v>
      </c>
      <c r="K530" s="33" t="e">
        <f t="shared" si="68"/>
        <v>#N/A</v>
      </c>
      <c r="L530" s="33" t="e">
        <f t="shared" si="69"/>
        <v>#N/A</v>
      </c>
      <c r="M530" s="33" t="e">
        <f t="shared" si="70"/>
        <v>#N/A</v>
      </c>
      <c r="N530" s="33" t="e">
        <f t="shared" si="71"/>
        <v>#N/A</v>
      </c>
      <c r="O530" s="33"/>
    </row>
    <row r="531" spans="1:15" ht="17.25" customHeight="1" x14ac:dyDescent="0.25">
      <c r="A531" s="4">
        <v>41804</v>
      </c>
      <c r="B531" s="29" t="str">
        <f t="shared" si="64"/>
        <v>2014165</v>
      </c>
      <c r="C531" s="31">
        <v>2014165</v>
      </c>
      <c r="D531" s="30">
        <v>530</v>
      </c>
      <c r="E531" s="28">
        <v>165</v>
      </c>
      <c r="F531" s="28" t="str">
        <f t="shared" si="65"/>
        <v>DATA_165_2014</v>
      </c>
      <c r="G531" s="3">
        <v>2.4E-2</v>
      </c>
      <c r="H531" s="18">
        <v>4.2000000000000003E-2</v>
      </c>
      <c r="I531" s="19">
        <f t="shared" si="66"/>
        <v>8.7091200000000007E-2</v>
      </c>
      <c r="J531" s="33" t="e">
        <f t="shared" si="67"/>
        <v>#N/A</v>
      </c>
      <c r="K531" s="33" t="e">
        <f t="shared" si="68"/>
        <v>#N/A</v>
      </c>
      <c r="L531" s="33" t="e">
        <f t="shared" si="69"/>
        <v>#N/A</v>
      </c>
      <c r="M531" s="33" t="e">
        <f t="shared" si="70"/>
        <v>#N/A</v>
      </c>
      <c r="N531" s="33" t="e">
        <f t="shared" si="71"/>
        <v>#N/A</v>
      </c>
      <c r="O531" s="33"/>
    </row>
    <row r="532" spans="1:15" ht="17.25" customHeight="1" x14ac:dyDescent="0.25">
      <c r="A532" s="4">
        <v>41805</v>
      </c>
      <c r="B532" s="29" t="str">
        <f t="shared" si="64"/>
        <v>2014166</v>
      </c>
      <c r="C532" s="31">
        <v>2014166</v>
      </c>
      <c r="D532" s="10">
        <v>531</v>
      </c>
      <c r="E532" s="28">
        <v>166</v>
      </c>
      <c r="F532" s="28" t="str">
        <f t="shared" si="65"/>
        <v>DATA_166_2014</v>
      </c>
      <c r="G532" s="3">
        <v>2.4E-2</v>
      </c>
      <c r="H532" s="18">
        <v>4.2000000000000003E-2</v>
      </c>
      <c r="I532" s="19">
        <f t="shared" si="66"/>
        <v>8.7091200000000007E-2</v>
      </c>
      <c r="J532" s="33" t="e">
        <f t="shared" si="67"/>
        <v>#VALUE!</v>
      </c>
      <c r="K532" s="33" t="e">
        <f t="shared" si="68"/>
        <v>#VALUE!</v>
      </c>
      <c r="L532" s="33" t="e">
        <f t="shared" si="69"/>
        <v>#VALUE!</v>
      </c>
      <c r="M532" s="33">
        <f t="shared" si="70"/>
        <v>1.6410095752215137</v>
      </c>
      <c r="N532" s="33">
        <f t="shared" si="71"/>
        <v>8.5153959183673467E-2</v>
      </c>
      <c r="O532" s="33"/>
    </row>
    <row r="533" spans="1:15" ht="17.25" customHeight="1" x14ac:dyDescent="0.25">
      <c r="A533" s="4">
        <v>41806</v>
      </c>
      <c r="B533" s="29" t="str">
        <f t="shared" si="64"/>
        <v>2014167</v>
      </c>
      <c r="C533" s="31">
        <v>2014167</v>
      </c>
      <c r="D533" s="30">
        <v>532</v>
      </c>
      <c r="E533" s="28">
        <v>167</v>
      </c>
      <c r="F533" s="28" t="str">
        <f t="shared" si="65"/>
        <v>DATA_167_2014</v>
      </c>
      <c r="G533" s="3">
        <v>2.4E-2</v>
      </c>
      <c r="H533" s="18">
        <v>4.2000000000000003E-2</v>
      </c>
      <c r="I533" s="19">
        <f t="shared" si="66"/>
        <v>8.7091200000000007E-2</v>
      </c>
      <c r="J533" s="33" t="e">
        <f t="shared" si="67"/>
        <v>#N/A</v>
      </c>
      <c r="K533" s="33" t="e">
        <f t="shared" si="68"/>
        <v>#N/A</v>
      </c>
      <c r="L533" s="33" t="e">
        <f t="shared" si="69"/>
        <v>#N/A</v>
      </c>
      <c r="M533" s="33" t="e">
        <f t="shared" si="70"/>
        <v>#N/A</v>
      </c>
      <c r="N533" s="33" t="e">
        <f t="shared" si="71"/>
        <v>#N/A</v>
      </c>
      <c r="O533" s="33"/>
    </row>
    <row r="534" spans="1:15" ht="17.25" customHeight="1" x14ac:dyDescent="0.25">
      <c r="A534" s="4">
        <v>41807</v>
      </c>
      <c r="B534" s="29" t="str">
        <f t="shared" si="64"/>
        <v>2014168</v>
      </c>
      <c r="C534" s="31">
        <v>2014168</v>
      </c>
      <c r="D534" s="10">
        <v>533</v>
      </c>
      <c r="E534" s="28">
        <v>168</v>
      </c>
      <c r="F534" s="28" t="str">
        <f t="shared" si="65"/>
        <v>DATA_168_2014</v>
      </c>
      <c r="G534" s="3">
        <v>2.4E-2</v>
      </c>
      <c r="H534" s="18">
        <v>4.2000000000000003E-2</v>
      </c>
      <c r="I534" s="19">
        <f t="shared" si="66"/>
        <v>8.7091200000000007E-2</v>
      </c>
      <c r="J534" s="33" t="e">
        <f t="shared" si="67"/>
        <v>#N/A</v>
      </c>
      <c r="K534" s="33" t="e">
        <f t="shared" si="68"/>
        <v>#N/A</v>
      </c>
      <c r="L534" s="33" t="e">
        <f t="shared" si="69"/>
        <v>#N/A</v>
      </c>
      <c r="M534" s="33" t="e">
        <f t="shared" si="70"/>
        <v>#N/A</v>
      </c>
      <c r="N534" s="33" t="e">
        <f t="shared" si="71"/>
        <v>#N/A</v>
      </c>
      <c r="O534" s="33"/>
    </row>
    <row r="535" spans="1:15" ht="17.25" customHeight="1" x14ac:dyDescent="0.25">
      <c r="A535" s="4">
        <v>41808</v>
      </c>
      <c r="B535" s="29" t="str">
        <f t="shared" si="64"/>
        <v>2014169</v>
      </c>
      <c r="C535" s="31">
        <v>2014169</v>
      </c>
      <c r="D535" s="30">
        <v>534</v>
      </c>
      <c r="E535" s="28">
        <v>169</v>
      </c>
      <c r="F535" s="28" t="str">
        <f t="shared" si="65"/>
        <v>DATA_169_2014</v>
      </c>
      <c r="G535" s="3">
        <v>2.3E-2</v>
      </c>
      <c r="H535" s="18">
        <v>4.2999999999999997E-2</v>
      </c>
      <c r="I535" s="19">
        <f t="shared" si="66"/>
        <v>8.5449599999999987E-2</v>
      </c>
      <c r="J535" s="33" t="e">
        <f t="shared" si="67"/>
        <v>#N/A</v>
      </c>
      <c r="K535" s="33" t="e">
        <f t="shared" si="68"/>
        <v>#N/A</v>
      </c>
      <c r="L535" s="33" t="e">
        <f t="shared" si="69"/>
        <v>#N/A</v>
      </c>
      <c r="M535" s="33" t="e">
        <f t="shared" si="70"/>
        <v>#N/A</v>
      </c>
      <c r="N535" s="33" t="e">
        <f t="shared" si="71"/>
        <v>#N/A</v>
      </c>
      <c r="O535" s="33"/>
    </row>
    <row r="536" spans="1:15" ht="17.25" customHeight="1" x14ac:dyDescent="0.25">
      <c r="A536" s="4">
        <v>41809</v>
      </c>
      <c r="B536" s="29" t="str">
        <f t="shared" si="64"/>
        <v>2014170</v>
      </c>
      <c r="C536" s="31">
        <v>2014170</v>
      </c>
      <c r="D536" s="10">
        <v>535</v>
      </c>
      <c r="E536" s="28">
        <v>170</v>
      </c>
      <c r="F536" s="28" t="str">
        <f t="shared" si="65"/>
        <v>DATA_170_2014</v>
      </c>
      <c r="G536" s="3">
        <v>2.3E-2</v>
      </c>
      <c r="H536" s="18">
        <v>4.2999999999999997E-2</v>
      </c>
      <c r="I536" s="19">
        <f t="shared" si="66"/>
        <v>8.5449599999999987E-2</v>
      </c>
      <c r="J536" s="33" t="e">
        <f t="shared" si="67"/>
        <v>#N/A</v>
      </c>
      <c r="K536" s="33" t="e">
        <f t="shared" si="68"/>
        <v>#N/A</v>
      </c>
      <c r="L536" s="33" t="e">
        <f t="shared" si="69"/>
        <v>#N/A</v>
      </c>
      <c r="M536" s="33" t="e">
        <f t="shared" si="70"/>
        <v>#N/A</v>
      </c>
      <c r="N536" s="33" t="e">
        <f t="shared" si="71"/>
        <v>#N/A</v>
      </c>
      <c r="O536" s="33"/>
    </row>
    <row r="537" spans="1:15" ht="17.25" customHeight="1" x14ac:dyDescent="0.25">
      <c r="A537" s="4">
        <v>41810</v>
      </c>
      <c r="B537" s="29" t="str">
        <f t="shared" si="64"/>
        <v>2014171</v>
      </c>
      <c r="C537" s="31">
        <v>2014171</v>
      </c>
      <c r="D537" s="30">
        <v>536</v>
      </c>
      <c r="E537" s="28">
        <v>171</v>
      </c>
      <c r="F537" s="28" t="str">
        <f t="shared" si="65"/>
        <v>DATA_171_2014</v>
      </c>
      <c r="G537" s="3">
        <v>2.3E-2</v>
      </c>
      <c r="H537" s="20">
        <v>4.2999999999999997E-2</v>
      </c>
      <c r="I537" s="19">
        <f t="shared" si="66"/>
        <v>8.5449599999999987E-2</v>
      </c>
      <c r="J537" s="33" t="e">
        <f t="shared" si="67"/>
        <v>#VALUE!</v>
      </c>
      <c r="K537" s="33" t="e">
        <f t="shared" si="68"/>
        <v>#VALUE!</v>
      </c>
      <c r="L537" s="33" t="e">
        <f t="shared" si="69"/>
        <v>#VALUE!</v>
      </c>
      <c r="M537" s="33">
        <f t="shared" si="70"/>
        <v>1.3173690161302392</v>
      </c>
      <c r="N537" s="33">
        <f t="shared" si="71"/>
        <v>0.10413648979591839</v>
      </c>
      <c r="O537" s="33"/>
    </row>
    <row r="538" spans="1:15" ht="17.25" customHeight="1" x14ac:dyDescent="0.25">
      <c r="A538" s="4">
        <v>41811</v>
      </c>
      <c r="B538" s="29" t="str">
        <f t="shared" si="64"/>
        <v>2014172</v>
      </c>
      <c r="C538" s="31">
        <v>2014172</v>
      </c>
      <c r="D538" s="10">
        <v>537</v>
      </c>
      <c r="E538" s="28">
        <v>172</v>
      </c>
      <c r="F538" s="28" t="str">
        <f t="shared" si="65"/>
        <v>DATA_172_2014</v>
      </c>
      <c r="G538" s="3">
        <v>2.4E-2</v>
      </c>
      <c r="H538" s="18">
        <v>4.2000000000000003E-2</v>
      </c>
      <c r="I538" s="19">
        <f t="shared" si="66"/>
        <v>8.7091200000000007E-2</v>
      </c>
      <c r="J538" s="33" t="e">
        <f t="shared" si="67"/>
        <v>#N/A</v>
      </c>
      <c r="K538" s="33" t="e">
        <f t="shared" si="68"/>
        <v>#N/A</v>
      </c>
      <c r="L538" s="33" t="e">
        <f t="shared" si="69"/>
        <v>#N/A</v>
      </c>
      <c r="M538" s="33" t="e">
        <f t="shared" si="70"/>
        <v>#N/A</v>
      </c>
      <c r="N538" s="33" t="e">
        <f t="shared" si="71"/>
        <v>#N/A</v>
      </c>
      <c r="O538" s="33"/>
    </row>
    <row r="539" spans="1:15" ht="17.25" customHeight="1" x14ac:dyDescent="0.25">
      <c r="A539" s="4">
        <v>41812</v>
      </c>
      <c r="B539" s="29" t="str">
        <f t="shared" si="64"/>
        <v>2014173</v>
      </c>
      <c r="C539" s="31">
        <v>2014173</v>
      </c>
      <c r="D539" s="30">
        <v>538</v>
      </c>
      <c r="E539" s="28">
        <v>173</v>
      </c>
      <c r="F539" s="28" t="str">
        <f t="shared" si="65"/>
        <v>DATA_173_2014</v>
      </c>
      <c r="G539" s="3">
        <v>2.4E-2</v>
      </c>
      <c r="H539" s="18">
        <v>4.2000000000000003E-2</v>
      </c>
      <c r="I539" s="19">
        <f t="shared" si="66"/>
        <v>8.7091200000000007E-2</v>
      </c>
      <c r="J539" s="33" t="e">
        <f t="shared" si="67"/>
        <v>#N/A</v>
      </c>
      <c r="K539" s="33" t="e">
        <f t="shared" si="68"/>
        <v>#N/A</v>
      </c>
      <c r="L539" s="33" t="e">
        <f t="shared" si="69"/>
        <v>#N/A</v>
      </c>
      <c r="M539" s="33" t="e">
        <f t="shared" si="70"/>
        <v>#N/A</v>
      </c>
      <c r="N539" s="33" t="e">
        <f t="shared" si="71"/>
        <v>#N/A</v>
      </c>
      <c r="O539" s="33"/>
    </row>
    <row r="540" spans="1:15" ht="17.25" customHeight="1" x14ac:dyDescent="0.25">
      <c r="A540" s="4">
        <v>41813</v>
      </c>
      <c r="B540" s="29" t="str">
        <f t="shared" si="64"/>
        <v>2014174</v>
      </c>
      <c r="C540" s="31">
        <v>2014174</v>
      </c>
      <c r="D540" s="10">
        <v>539</v>
      </c>
      <c r="E540" s="28">
        <v>174</v>
      </c>
      <c r="F540" s="28" t="str">
        <f t="shared" si="65"/>
        <v>DATA_174_2014</v>
      </c>
      <c r="G540" s="3">
        <v>2.4E-2</v>
      </c>
      <c r="H540" s="18">
        <v>4.2000000000000003E-2</v>
      </c>
      <c r="I540" s="19">
        <f t="shared" si="66"/>
        <v>8.7091200000000007E-2</v>
      </c>
      <c r="J540" s="33" t="e">
        <f t="shared" si="67"/>
        <v>#N/A</v>
      </c>
      <c r="K540" s="33" t="e">
        <f t="shared" si="68"/>
        <v>#N/A</v>
      </c>
      <c r="L540" s="33" t="e">
        <f t="shared" si="69"/>
        <v>#N/A</v>
      </c>
      <c r="M540" s="33" t="e">
        <f t="shared" si="70"/>
        <v>#N/A</v>
      </c>
      <c r="N540" s="33" t="e">
        <f t="shared" si="71"/>
        <v>#N/A</v>
      </c>
      <c r="O540" s="33"/>
    </row>
    <row r="541" spans="1:15" ht="17.25" customHeight="1" x14ac:dyDescent="0.25">
      <c r="A541" s="4">
        <v>41814</v>
      </c>
      <c r="B541" s="29" t="str">
        <f t="shared" si="64"/>
        <v>2014175</v>
      </c>
      <c r="C541" s="31">
        <v>2014175</v>
      </c>
      <c r="D541" s="30">
        <v>540</v>
      </c>
      <c r="E541" s="28">
        <v>175</v>
      </c>
      <c r="F541" s="28" t="str">
        <f t="shared" si="65"/>
        <v>DATA_175_2014</v>
      </c>
      <c r="G541" s="3">
        <v>2.4E-2</v>
      </c>
      <c r="H541" s="18">
        <v>4.2000000000000003E-2</v>
      </c>
      <c r="I541" s="19">
        <f t="shared" si="66"/>
        <v>8.7091200000000007E-2</v>
      </c>
      <c r="J541" s="33" t="e">
        <f t="shared" si="67"/>
        <v>#N/A</v>
      </c>
      <c r="K541" s="33" t="e">
        <f t="shared" si="68"/>
        <v>#N/A</v>
      </c>
      <c r="L541" s="33" t="e">
        <f t="shared" si="69"/>
        <v>#N/A</v>
      </c>
      <c r="M541" s="33" t="e">
        <f t="shared" si="70"/>
        <v>#N/A</v>
      </c>
      <c r="N541" s="33" t="e">
        <f t="shared" si="71"/>
        <v>#N/A</v>
      </c>
      <c r="O541" s="33"/>
    </row>
    <row r="542" spans="1:15" ht="17.25" customHeight="1" x14ac:dyDescent="0.25">
      <c r="A542" s="4">
        <v>41815</v>
      </c>
      <c r="B542" s="29" t="str">
        <f t="shared" si="64"/>
        <v>2014176</v>
      </c>
      <c r="C542" s="31">
        <v>2014176</v>
      </c>
      <c r="D542" s="10">
        <v>541</v>
      </c>
      <c r="E542" s="28">
        <v>176</v>
      </c>
      <c r="F542" s="28" t="str">
        <f t="shared" si="65"/>
        <v>DATA_176_2014</v>
      </c>
      <c r="G542" s="3">
        <v>0.41899999999999998</v>
      </c>
      <c r="H542" s="18">
        <v>4.8000000000000001E-2</v>
      </c>
      <c r="I542" s="19">
        <f t="shared" si="66"/>
        <v>1.7376768</v>
      </c>
      <c r="J542" s="33" t="e">
        <f t="shared" si="67"/>
        <v>#VALUE!</v>
      </c>
      <c r="K542" s="33" t="e">
        <f t="shared" si="68"/>
        <v>#VALUE!</v>
      </c>
      <c r="L542" s="33" t="e">
        <f t="shared" si="69"/>
        <v>#VALUE!</v>
      </c>
      <c r="M542" s="33">
        <f t="shared" si="70"/>
        <v>22.006056012636552</v>
      </c>
      <c r="N542" s="33">
        <f t="shared" si="71"/>
        <v>2.6359033469387754</v>
      </c>
      <c r="O542" s="33"/>
    </row>
    <row r="543" spans="1:15" ht="17.25" customHeight="1" x14ac:dyDescent="0.25">
      <c r="A543" s="4">
        <v>41816</v>
      </c>
      <c r="B543" s="29" t="str">
        <f t="shared" si="64"/>
        <v>2014177</v>
      </c>
      <c r="C543" s="31">
        <v>2014177</v>
      </c>
      <c r="D543" s="30">
        <v>542</v>
      </c>
      <c r="E543" s="28">
        <v>177</v>
      </c>
      <c r="F543" s="28" t="str">
        <f t="shared" si="65"/>
        <v>DATA_177_2014</v>
      </c>
      <c r="G543" s="3">
        <v>2.04</v>
      </c>
      <c r="H543" s="18">
        <v>5.7000000000000002E-2</v>
      </c>
      <c r="I543" s="19">
        <f t="shared" si="66"/>
        <v>10.046592</v>
      </c>
      <c r="J543" s="33" t="e">
        <f t="shared" si="67"/>
        <v>#N/A</v>
      </c>
      <c r="K543" s="33" t="e">
        <f t="shared" si="68"/>
        <v>#N/A</v>
      </c>
      <c r="L543" s="33" t="e">
        <f t="shared" si="69"/>
        <v>#N/A</v>
      </c>
      <c r="M543" s="33" t="e">
        <f t="shared" si="70"/>
        <v>#N/A</v>
      </c>
      <c r="N543" s="33" t="e">
        <f t="shared" si="71"/>
        <v>#N/A</v>
      </c>
      <c r="O543" s="33"/>
    </row>
    <row r="544" spans="1:15" ht="17.25" customHeight="1" x14ac:dyDescent="0.25">
      <c r="A544" s="4">
        <v>41817</v>
      </c>
      <c r="B544" s="29" t="str">
        <f t="shared" si="64"/>
        <v>2014178</v>
      </c>
      <c r="C544" s="31">
        <v>2014178</v>
      </c>
      <c r="D544" s="10">
        <v>543</v>
      </c>
      <c r="E544" s="28">
        <v>178</v>
      </c>
      <c r="F544" s="28" t="str">
        <f t="shared" si="65"/>
        <v>DATA_178_2014</v>
      </c>
      <c r="G544" s="3">
        <v>2.34</v>
      </c>
      <c r="H544" s="18">
        <v>6.5000000000000002E-2</v>
      </c>
      <c r="I544" s="19">
        <f t="shared" si="66"/>
        <v>13.141439999999999</v>
      </c>
      <c r="J544" s="33" t="e">
        <f t="shared" si="67"/>
        <v>#VALUE!</v>
      </c>
      <c r="K544" s="33" t="e">
        <f t="shared" si="68"/>
        <v>#VALUE!</v>
      </c>
      <c r="L544" s="33" t="e">
        <f t="shared" si="69"/>
        <v>#VALUE!</v>
      </c>
      <c r="M544" s="33">
        <f t="shared" si="70"/>
        <v>185.11272014533728</v>
      </c>
      <c r="N544" s="33">
        <f t="shared" si="71"/>
        <v>13.803898775510204</v>
      </c>
      <c r="O544" s="33"/>
    </row>
    <row r="545" spans="1:15" ht="17.25" customHeight="1" x14ac:dyDescent="0.25">
      <c r="A545" s="4">
        <v>41818</v>
      </c>
      <c r="B545" s="29" t="str">
        <f t="shared" si="64"/>
        <v>2014179</v>
      </c>
      <c r="C545" s="31">
        <v>2014179</v>
      </c>
      <c r="D545" s="30">
        <v>544</v>
      </c>
      <c r="E545" s="28">
        <v>179</v>
      </c>
      <c r="F545" s="28" t="str">
        <f t="shared" si="65"/>
        <v>DATA_179_2014</v>
      </c>
      <c r="G545" s="3">
        <v>1.1200000000000001</v>
      </c>
      <c r="H545" s="18">
        <v>5.7000000000000002E-2</v>
      </c>
      <c r="I545" s="19">
        <f t="shared" si="66"/>
        <v>5.5157760000000007</v>
      </c>
      <c r="J545" s="33" t="e">
        <f t="shared" si="67"/>
        <v>#VALUE!</v>
      </c>
      <c r="K545" s="33" t="e">
        <f t="shared" si="68"/>
        <v>#VALUE!</v>
      </c>
      <c r="L545" s="33" t="e">
        <f t="shared" si="69"/>
        <v>#VALUE!</v>
      </c>
      <c r="M545" s="33">
        <f t="shared" si="70"/>
        <v>179.02800274616374</v>
      </c>
      <c r="N545" s="33">
        <f t="shared" si="71"/>
        <v>8.9109942857142883</v>
      </c>
      <c r="O545" s="33"/>
    </row>
    <row r="546" spans="1:15" ht="17.25" customHeight="1" x14ac:dyDescent="0.25">
      <c r="A546" s="4">
        <v>41819</v>
      </c>
      <c r="B546" s="29" t="str">
        <f t="shared" si="64"/>
        <v>2014180</v>
      </c>
      <c r="C546" s="31">
        <v>2014180</v>
      </c>
      <c r="D546" s="10">
        <v>545</v>
      </c>
      <c r="E546" s="28">
        <v>180</v>
      </c>
      <c r="F546" s="28" t="str">
        <f t="shared" si="65"/>
        <v>DATA_180_2014</v>
      </c>
      <c r="G546" s="3">
        <v>0.55500000000000005</v>
      </c>
      <c r="H546" s="18">
        <v>0.05</v>
      </c>
      <c r="I546" s="19">
        <f t="shared" si="66"/>
        <v>2.3976000000000002</v>
      </c>
      <c r="J546" s="33" t="e">
        <f t="shared" si="67"/>
        <v>#N/A</v>
      </c>
      <c r="K546" s="33" t="e">
        <f t="shared" si="68"/>
        <v>#N/A</v>
      </c>
      <c r="L546" s="33" t="e">
        <f t="shared" si="69"/>
        <v>#N/A</v>
      </c>
      <c r="M546" s="33" t="e">
        <f t="shared" si="70"/>
        <v>#N/A</v>
      </c>
      <c r="N546" s="33" t="e">
        <f t="shared" si="71"/>
        <v>#N/A</v>
      </c>
      <c r="O546" s="33"/>
    </row>
    <row r="547" spans="1:15" ht="17.25" customHeight="1" x14ac:dyDescent="0.25">
      <c r="A547" s="4">
        <v>41820</v>
      </c>
      <c r="B547" s="29" t="str">
        <f t="shared" si="64"/>
        <v>2014181</v>
      </c>
      <c r="C547" s="31">
        <v>2014181</v>
      </c>
      <c r="D547" s="30">
        <v>546</v>
      </c>
      <c r="E547" s="28">
        <v>181</v>
      </c>
      <c r="F547" s="28" t="str">
        <f t="shared" si="65"/>
        <v>DATA_181_2014</v>
      </c>
      <c r="G547" s="3">
        <v>0.60899999999999999</v>
      </c>
      <c r="H547" s="18">
        <v>4.2999999999999997E-2</v>
      </c>
      <c r="I547" s="19">
        <f t="shared" si="66"/>
        <v>2.2625567999999996</v>
      </c>
      <c r="J547" s="33" t="e">
        <f t="shared" si="67"/>
        <v>#VALUE!</v>
      </c>
      <c r="K547" s="33" t="e">
        <f t="shared" si="68"/>
        <v>#VALUE!</v>
      </c>
      <c r="L547" s="33" t="e">
        <f t="shared" si="69"/>
        <v>#VALUE!</v>
      </c>
      <c r="M547" s="33">
        <f t="shared" si="70"/>
        <v>90.958871382706008</v>
      </c>
      <c r="N547" s="33">
        <f t="shared" si="71"/>
        <v>4.0698102857142846</v>
      </c>
      <c r="O547" s="33"/>
    </row>
    <row r="548" spans="1:15" ht="17.25" customHeight="1" x14ac:dyDescent="0.25">
      <c r="A548" s="4">
        <v>41821</v>
      </c>
      <c r="B548" s="29" t="str">
        <f t="shared" si="64"/>
        <v>2014182</v>
      </c>
      <c r="C548" s="31">
        <v>2014182</v>
      </c>
      <c r="D548" s="10">
        <v>547</v>
      </c>
      <c r="E548" s="28">
        <v>182</v>
      </c>
      <c r="F548" s="28" t="str">
        <f t="shared" si="65"/>
        <v>DATA_182_2014</v>
      </c>
      <c r="G548" s="3">
        <v>2.57</v>
      </c>
      <c r="H548" s="18">
        <v>4.7E-2</v>
      </c>
      <c r="I548" s="19">
        <f t="shared" si="66"/>
        <v>10.436255999999998</v>
      </c>
      <c r="J548" s="33" t="e">
        <f t="shared" si="67"/>
        <v>#N/A</v>
      </c>
      <c r="K548" s="33" t="e">
        <f t="shared" si="68"/>
        <v>#N/A</v>
      </c>
      <c r="L548" s="33" t="e">
        <f t="shared" si="69"/>
        <v>#N/A</v>
      </c>
      <c r="M548" s="33" t="e">
        <f t="shared" si="70"/>
        <v>#N/A</v>
      </c>
      <c r="N548" s="33" t="e">
        <f t="shared" si="71"/>
        <v>#N/A</v>
      </c>
      <c r="O548" s="33"/>
    </row>
    <row r="549" spans="1:15" ht="17.25" customHeight="1" x14ac:dyDescent="0.25">
      <c r="A549" s="4">
        <v>41822</v>
      </c>
      <c r="B549" s="29" t="str">
        <f t="shared" si="64"/>
        <v>2014183</v>
      </c>
      <c r="C549" s="31">
        <v>2014183</v>
      </c>
      <c r="D549" s="30">
        <v>548</v>
      </c>
      <c r="E549" s="28">
        <v>183</v>
      </c>
      <c r="F549" s="28" t="str">
        <f t="shared" si="65"/>
        <v>DATA_183_2014</v>
      </c>
      <c r="G549" s="3">
        <v>4.16</v>
      </c>
      <c r="H549" s="18">
        <v>0.05</v>
      </c>
      <c r="I549" s="19">
        <f t="shared" si="66"/>
        <v>17.9712</v>
      </c>
      <c r="J549" s="33">
        <f t="shared" si="67"/>
        <v>525.837312</v>
      </c>
      <c r="K549" s="33">
        <f t="shared" si="68"/>
        <v>51.936767999999994</v>
      </c>
      <c r="L549" s="33">
        <f t="shared" si="69"/>
        <v>1.3101004799999998</v>
      </c>
      <c r="M549" s="33">
        <f t="shared" si="70"/>
        <v>765.46276596453242</v>
      </c>
      <c r="N549" s="33">
        <f t="shared" si="71"/>
        <v>95.232282122448979</v>
      </c>
      <c r="O549" s="33"/>
    </row>
    <row r="550" spans="1:15" ht="17.25" customHeight="1" x14ac:dyDescent="0.25">
      <c r="A550" s="4">
        <v>41823</v>
      </c>
      <c r="B550" s="29" t="str">
        <f t="shared" si="64"/>
        <v>2014184</v>
      </c>
      <c r="C550" s="31">
        <v>2014184</v>
      </c>
      <c r="D550" s="10">
        <v>549</v>
      </c>
      <c r="E550" s="28">
        <v>184</v>
      </c>
      <c r="F550" s="28" t="str">
        <f t="shared" si="65"/>
        <v>DATA_184_2014</v>
      </c>
      <c r="G550" s="3">
        <v>2.2400000000000002</v>
      </c>
      <c r="H550" s="18">
        <v>5.5E-2</v>
      </c>
      <c r="I550" s="19">
        <f t="shared" si="66"/>
        <v>10.644480000000001</v>
      </c>
      <c r="J550" s="33">
        <f t="shared" si="67"/>
        <v>683.85945600000014</v>
      </c>
      <c r="K550" s="33">
        <f t="shared" si="68"/>
        <v>6.967296000000001</v>
      </c>
      <c r="L550" s="33">
        <f t="shared" si="69"/>
        <v>0.24259737600000003</v>
      </c>
      <c r="M550" s="33">
        <f t="shared" si="70"/>
        <v>292.25921623797484</v>
      </c>
      <c r="N550" s="33">
        <f t="shared" si="71"/>
        <v>19.194294857142857</v>
      </c>
      <c r="O550" s="33"/>
    </row>
    <row r="551" spans="1:15" ht="17.25" customHeight="1" x14ac:dyDescent="0.25">
      <c r="A551" s="4">
        <v>41824</v>
      </c>
      <c r="B551" s="29" t="str">
        <f t="shared" si="64"/>
        <v>2014185</v>
      </c>
      <c r="C551" s="31">
        <v>2014185</v>
      </c>
      <c r="D551" s="30">
        <v>550</v>
      </c>
      <c r="E551" s="28">
        <v>185</v>
      </c>
      <c r="F551" s="28" t="str">
        <f t="shared" si="65"/>
        <v>DATA_185_2014</v>
      </c>
      <c r="G551" s="3">
        <v>1.56</v>
      </c>
      <c r="H551" s="18">
        <v>0.06</v>
      </c>
      <c r="I551" s="19">
        <f t="shared" si="66"/>
        <v>8.0870399999999982</v>
      </c>
      <c r="J551" s="33" t="e">
        <f t="shared" si="67"/>
        <v>#N/A</v>
      </c>
      <c r="K551" s="33" t="e">
        <f t="shared" si="68"/>
        <v>#N/A</v>
      </c>
      <c r="L551" s="33" t="e">
        <f t="shared" si="69"/>
        <v>#N/A</v>
      </c>
      <c r="M551" s="33" t="e">
        <f t="shared" si="70"/>
        <v>#N/A</v>
      </c>
      <c r="N551" s="33" t="e">
        <f t="shared" si="71"/>
        <v>#N/A</v>
      </c>
      <c r="O551" s="33"/>
    </row>
    <row r="552" spans="1:15" ht="17.25" customHeight="1" x14ac:dyDescent="0.25">
      <c r="A552" s="4">
        <v>41825</v>
      </c>
      <c r="B552" s="29" t="str">
        <f t="shared" ref="B552:B615" si="72">(YEAR(A552)&amp;TEXT(A552-DATE(YEAR(A552),1,0),"000"))</f>
        <v>2014186</v>
      </c>
      <c r="C552" s="31">
        <v>2014186</v>
      </c>
      <c r="D552" s="10">
        <v>551</v>
      </c>
      <c r="E552" s="28">
        <v>186</v>
      </c>
      <c r="F552" s="28" t="str">
        <f t="shared" ref="F552:F615" si="73">CONCATENATE("DATA_",E552,"_",LEFT(C552,4))</f>
        <v>DATA_186_2014</v>
      </c>
      <c r="G552" s="24">
        <v>1.02</v>
      </c>
      <c r="H552" s="18">
        <v>7.8E-2</v>
      </c>
      <c r="I552" s="19">
        <f t="shared" ref="I552:I615" si="74">H552*G552*24*60*60/1000</f>
        <v>6.8739840000000001</v>
      </c>
      <c r="J552" s="33">
        <f t="shared" si="67"/>
        <v>163.82995199999999</v>
      </c>
      <c r="K552" s="33">
        <f t="shared" si="68"/>
        <v>7.1383679999999998</v>
      </c>
      <c r="L552" s="33">
        <f t="shared" si="69"/>
        <v>2.0907486720000001</v>
      </c>
      <c r="M552" s="33">
        <f t="shared" si="70"/>
        <v>230.51520000000005</v>
      </c>
      <c r="N552" s="33">
        <f t="shared" si="71"/>
        <v>70.943040000000011</v>
      </c>
      <c r="O552" s="33"/>
    </row>
    <row r="553" spans="1:15" ht="17.25" customHeight="1" x14ac:dyDescent="0.25">
      <c r="A553" s="4">
        <v>41826</v>
      </c>
      <c r="B553" s="29" t="str">
        <f t="shared" si="72"/>
        <v>2014187</v>
      </c>
      <c r="C553" s="31">
        <v>2014187</v>
      </c>
      <c r="D553" s="30">
        <v>552</v>
      </c>
      <c r="E553" s="28">
        <v>187</v>
      </c>
      <c r="F553" s="28" t="str">
        <f t="shared" si="73"/>
        <v>DATA_187_2014</v>
      </c>
      <c r="G553" s="24">
        <v>0.95</v>
      </c>
      <c r="H553" s="18">
        <v>0.16</v>
      </c>
      <c r="I553" s="19">
        <f t="shared" si="74"/>
        <v>13.1328</v>
      </c>
      <c r="J553" s="33" t="e">
        <f t="shared" si="67"/>
        <v>#VALUE!</v>
      </c>
      <c r="K553" s="33" t="e">
        <f t="shared" si="68"/>
        <v>#VALUE!</v>
      </c>
      <c r="L553" s="33" t="e">
        <f t="shared" si="69"/>
        <v>#VALUE!</v>
      </c>
      <c r="M553" s="33">
        <f t="shared" si="70"/>
        <v>152.6651526230871</v>
      </c>
      <c r="N553" s="33">
        <f t="shared" si="71"/>
        <v>13.700473469387756</v>
      </c>
      <c r="O553" s="33"/>
    </row>
    <row r="554" spans="1:15" ht="17.25" customHeight="1" x14ac:dyDescent="0.25">
      <c r="A554" s="4">
        <v>41827</v>
      </c>
      <c r="B554" s="29" t="str">
        <f t="shared" si="72"/>
        <v>2014188</v>
      </c>
      <c r="C554" s="31">
        <v>2014188</v>
      </c>
      <c r="D554" s="10">
        <v>553</v>
      </c>
      <c r="E554" s="28">
        <v>188</v>
      </c>
      <c r="F554" s="28" t="str">
        <f t="shared" si="73"/>
        <v>DATA_188_2014</v>
      </c>
      <c r="G554" s="3">
        <v>2.4700000000000002</v>
      </c>
      <c r="H554" s="18">
        <v>0.14799999999999999</v>
      </c>
      <c r="I554" s="19">
        <f t="shared" si="74"/>
        <v>31.584384000000007</v>
      </c>
      <c r="J554" s="33" t="e">
        <f t="shared" si="67"/>
        <v>#VALUE!</v>
      </c>
      <c r="K554" s="33" t="e">
        <f t="shared" si="68"/>
        <v>#VALUE!</v>
      </c>
      <c r="L554" s="33" t="e">
        <f t="shared" si="69"/>
        <v>#VALUE!</v>
      </c>
      <c r="M554" s="33">
        <f t="shared" si="70"/>
        <v>299.62739137411222</v>
      </c>
      <c r="N554" s="33">
        <f t="shared" si="71"/>
        <v>18.200169795918374</v>
      </c>
      <c r="O554" s="33"/>
    </row>
    <row r="555" spans="1:15" ht="17.25" customHeight="1" x14ac:dyDescent="0.25">
      <c r="A555" s="4">
        <v>41828</v>
      </c>
      <c r="B555" s="29" t="str">
        <f t="shared" si="72"/>
        <v>2014189</v>
      </c>
      <c r="C555" s="31">
        <v>2014189</v>
      </c>
      <c r="D555" s="30">
        <v>554</v>
      </c>
      <c r="E555" s="28">
        <v>189</v>
      </c>
      <c r="F555" s="28" t="str">
        <f t="shared" si="73"/>
        <v>DATA_189_2014</v>
      </c>
      <c r="G555" s="3">
        <v>1.52</v>
      </c>
      <c r="H555" s="18">
        <v>0.112</v>
      </c>
      <c r="I555" s="19">
        <f t="shared" si="74"/>
        <v>14.708736000000002</v>
      </c>
      <c r="J555" s="33" t="e">
        <f t="shared" si="67"/>
        <v>#N/A</v>
      </c>
      <c r="K555" s="33" t="e">
        <f t="shared" si="68"/>
        <v>#N/A</v>
      </c>
      <c r="L555" s="33" t="e">
        <f t="shared" si="69"/>
        <v>#N/A</v>
      </c>
      <c r="M555" s="33" t="e">
        <f t="shared" si="70"/>
        <v>#N/A</v>
      </c>
      <c r="N555" s="33" t="e">
        <f t="shared" si="71"/>
        <v>#N/A</v>
      </c>
      <c r="O555" s="33"/>
    </row>
    <row r="556" spans="1:15" ht="17.25" customHeight="1" x14ac:dyDescent="0.25">
      <c r="A556" s="4">
        <v>41829</v>
      </c>
      <c r="B556" s="29" t="str">
        <f t="shared" si="72"/>
        <v>2014190</v>
      </c>
      <c r="C556" s="31">
        <v>2014190</v>
      </c>
      <c r="D556" s="10">
        <v>555</v>
      </c>
      <c r="E556" s="28">
        <v>190</v>
      </c>
      <c r="F556" s="28" t="str">
        <f t="shared" si="73"/>
        <v>DATA_190_2014</v>
      </c>
      <c r="G556" s="3">
        <v>0.95499999999999996</v>
      </c>
      <c r="H556" s="18">
        <v>7.6999999999999999E-2</v>
      </c>
      <c r="I556" s="19">
        <f t="shared" si="74"/>
        <v>6.3534239999999986</v>
      </c>
      <c r="J556" s="33" t="e">
        <f t="shared" si="67"/>
        <v>#N/A</v>
      </c>
      <c r="K556" s="33" t="e">
        <f t="shared" si="68"/>
        <v>#N/A</v>
      </c>
      <c r="L556" s="33" t="e">
        <f t="shared" si="69"/>
        <v>#N/A</v>
      </c>
      <c r="M556" s="33" t="e">
        <f t="shared" si="70"/>
        <v>#N/A</v>
      </c>
      <c r="N556" s="33" t="e">
        <f t="shared" si="71"/>
        <v>#N/A</v>
      </c>
      <c r="O556" s="33"/>
    </row>
    <row r="557" spans="1:15" ht="17.25" customHeight="1" x14ac:dyDescent="0.25">
      <c r="A557" s="4">
        <v>41830</v>
      </c>
      <c r="B557" s="29" t="str">
        <f t="shared" si="72"/>
        <v>2014191</v>
      </c>
      <c r="C557" s="31">
        <v>2014191</v>
      </c>
      <c r="D557" s="30">
        <v>556</v>
      </c>
      <c r="E557" s="28">
        <v>191</v>
      </c>
      <c r="F557" s="28" t="str">
        <f t="shared" si="73"/>
        <v>DATA_191_2014</v>
      </c>
      <c r="G557" s="3">
        <v>0.66900000000000004</v>
      </c>
      <c r="H557" s="20">
        <v>4.9000000000000002E-2</v>
      </c>
      <c r="I557" s="19">
        <f t="shared" si="74"/>
        <v>2.8322784000000003</v>
      </c>
      <c r="J557" s="33" t="e">
        <f t="shared" si="67"/>
        <v>#VALUE!</v>
      </c>
      <c r="K557" s="33" t="e">
        <f t="shared" si="68"/>
        <v>#VALUE!</v>
      </c>
      <c r="L557" s="33" t="e">
        <f t="shared" si="69"/>
        <v>#VALUE!</v>
      </c>
      <c r="M557" s="33">
        <f t="shared" si="70"/>
        <v>93.392963696062068</v>
      </c>
      <c r="N557" s="33">
        <f t="shared" si="71"/>
        <v>4.798450285714285</v>
      </c>
      <c r="O557" s="33"/>
    </row>
    <row r="558" spans="1:15" ht="17.25" customHeight="1" x14ac:dyDescent="0.25">
      <c r="A558" s="4">
        <v>41831</v>
      </c>
      <c r="B558" s="29" t="str">
        <f t="shared" si="72"/>
        <v>2014192</v>
      </c>
      <c r="C558" s="31">
        <v>2014192</v>
      </c>
      <c r="D558" s="10">
        <v>557</v>
      </c>
      <c r="E558" s="28">
        <v>192</v>
      </c>
      <c r="F558" s="28" t="str">
        <f t="shared" si="73"/>
        <v>DATA_192_2014</v>
      </c>
      <c r="G558" s="3">
        <v>1.38</v>
      </c>
      <c r="H558" s="18">
        <v>6.8000000000000005E-2</v>
      </c>
      <c r="I558" s="19">
        <f t="shared" si="74"/>
        <v>8.1077759999999994</v>
      </c>
      <c r="J558" s="33" t="e">
        <f t="shared" si="67"/>
        <v>#N/A</v>
      </c>
      <c r="K558" s="33" t="e">
        <f t="shared" si="68"/>
        <v>#N/A</v>
      </c>
      <c r="L558" s="33" t="e">
        <f t="shared" si="69"/>
        <v>#N/A</v>
      </c>
      <c r="M558" s="33" t="e">
        <f t="shared" si="70"/>
        <v>#N/A</v>
      </c>
      <c r="N558" s="33" t="e">
        <f t="shared" si="71"/>
        <v>#N/A</v>
      </c>
      <c r="O558" s="33"/>
    </row>
    <row r="559" spans="1:15" ht="17.25" customHeight="1" x14ac:dyDescent="0.25">
      <c r="A559" s="4">
        <v>41832</v>
      </c>
      <c r="B559" s="29" t="str">
        <f t="shared" si="72"/>
        <v>2014193</v>
      </c>
      <c r="C559" s="31">
        <v>2014193</v>
      </c>
      <c r="D559" s="30">
        <v>558</v>
      </c>
      <c r="E559" s="28">
        <v>193</v>
      </c>
      <c r="F559" s="28" t="str">
        <f t="shared" si="73"/>
        <v>DATA_193_2014</v>
      </c>
      <c r="G559" s="3">
        <v>2.1800000000000002</v>
      </c>
      <c r="H559" s="18">
        <v>8.6999999999999994E-2</v>
      </c>
      <c r="I559" s="19">
        <f t="shared" si="74"/>
        <v>16.386624000000005</v>
      </c>
      <c r="J559" s="33" t="e">
        <f t="shared" si="67"/>
        <v>#N/A</v>
      </c>
      <c r="K559" s="33" t="e">
        <f t="shared" si="68"/>
        <v>#N/A</v>
      </c>
      <c r="L559" s="33" t="e">
        <f t="shared" si="69"/>
        <v>#N/A</v>
      </c>
      <c r="M559" s="33" t="e">
        <f t="shared" si="70"/>
        <v>#N/A</v>
      </c>
      <c r="N559" s="33" t="e">
        <f t="shared" si="71"/>
        <v>#N/A</v>
      </c>
      <c r="O559" s="33"/>
    </row>
    <row r="560" spans="1:15" ht="17.25" customHeight="1" x14ac:dyDescent="0.25">
      <c r="A560" s="4">
        <v>41833</v>
      </c>
      <c r="B560" s="29" t="str">
        <f t="shared" si="72"/>
        <v>2014194</v>
      </c>
      <c r="C560" s="31">
        <v>2014194</v>
      </c>
      <c r="D560" s="10">
        <v>559</v>
      </c>
      <c r="E560" s="28">
        <v>194</v>
      </c>
      <c r="F560" s="28" t="str">
        <f t="shared" si="73"/>
        <v>DATA_194_2014</v>
      </c>
      <c r="G560" s="3">
        <v>2.69</v>
      </c>
      <c r="H560" s="18">
        <v>0.106</v>
      </c>
      <c r="I560" s="19">
        <f t="shared" si="74"/>
        <v>24.636096000000002</v>
      </c>
      <c r="J560" s="33">
        <f t="shared" si="67"/>
        <v>301.90838399999996</v>
      </c>
      <c r="K560" s="33">
        <f t="shared" si="68"/>
        <v>15.804288</v>
      </c>
      <c r="L560" s="33">
        <f t="shared" si="69"/>
        <v>0.27657503999999999</v>
      </c>
      <c r="M560" s="33">
        <f t="shared" si="70"/>
        <v>591.52150588235293</v>
      </c>
      <c r="N560" s="33">
        <f t="shared" si="71"/>
        <v>13.828752</v>
      </c>
      <c r="O560" s="33"/>
    </row>
    <row r="561" spans="1:15" ht="17.25" customHeight="1" x14ac:dyDescent="0.25">
      <c r="A561" s="4">
        <v>41834</v>
      </c>
      <c r="B561" s="29" t="str">
        <f t="shared" si="72"/>
        <v>2014195</v>
      </c>
      <c r="C561" s="31">
        <v>2014195</v>
      </c>
      <c r="D561" s="30">
        <v>560</v>
      </c>
      <c r="E561" s="28">
        <v>195</v>
      </c>
      <c r="F561" s="28" t="str">
        <f t="shared" si="73"/>
        <v>DATA_195_2014</v>
      </c>
      <c r="G561" s="3">
        <v>2.27</v>
      </c>
      <c r="H561" s="18">
        <v>0.126</v>
      </c>
      <c r="I561" s="19">
        <f t="shared" si="74"/>
        <v>24.712128</v>
      </c>
      <c r="J561" s="33" t="e">
        <f t="shared" si="67"/>
        <v>#N/A</v>
      </c>
      <c r="K561" s="33" t="e">
        <f t="shared" si="68"/>
        <v>#N/A</v>
      </c>
      <c r="L561" s="33" t="e">
        <f t="shared" si="69"/>
        <v>#N/A</v>
      </c>
      <c r="M561" s="33" t="e">
        <f t="shared" si="70"/>
        <v>#N/A</v>
      </c>
      <c r="N561" s="33" t="e">
        <f t="shared" si="71"/>
        <v>#N/A</v>
      </c>
      <c r="O561" s="33"/>
    </row>
    <row r="562" spans="1:15" ht="17.25" customHeight="1" x14ac:dyDescent="0.25">
      <c r="A562" s="4">
        <v>41835</v>
      </c>
      <c r="B562" s="29" t="str">
        <f t="shared" si="72"/>
        <v>2014196</v>
      </c>
      <c r="C562" s="31">
        <v>2014196</v>
      </c>
      <c r="D562" s="10">
        <v>561</v>
      </c>
      <c r="E562" s="28">
        <v>196</v>
      </c>
      <c r="F562" s="28" t="str">
        <f t="shared" si="73"/>
        <v>DATA_196_2014</v>
      </c>
      <c r="G562" s="3">
        <v>2.04</v>
      </c>
      <c r="H562" s="18">
        <v>0.13700000000000001</v>
      </c>
      <c r="I562" s="19">
        <f t="shared" si="74"/>
        <v>24.147072000000001</v>
      </c>
      <c r="J562" s="33">
        <f t="shared" si="67"/>
        <v>342.90604799999994</v>
      </c>
      <c r="K562" s="33">
        <f t="shared" si="68"/>
        <v>12.954816000000003</v>
      </c>
      <c r="L562" s="33">
        <f t="shared" si="69"/>
        <v>0.18286559999999999</v>
      </c>
      <c r="M562" s="33">
        <f t="shared" si="70"/>
        <v>472.78080000000006</v>
      </c>
      <c r="N562" s="33">
        <f t="shared" si="71"/>
        <v>20.269440000000003</v>
      </c>
      <c r="O562" s="33"/>
    </row>
    <row r="563" spans="1:15" ht="17.25" customHeight="1" x14ac:dyDescent="0.25">
      <c r="A563" s="4">
        <v>41836</v>
      </c>
      <c r="B563" s="29" t="str">
        <f t="shared" si="72"/>
        <v>2014197</v>
      </c>
      <c r="C563" s="31">
        <v>2014197</v>
      </c>
      <c r="D563" s="30">
        <v>562</v>
      </c>
      <c r="E563" s="28">
        <v>197</v>
      </c>
      <c r="F563" s="28" t="str">
        <f t="shared" si="73"/>
        <v>DATA_197_2014</v>
      </c>
      <c r="G563" s="3">
        <v>2.5</v>
      </c>
      <c r="H563" s="18">
        <v>0.11600000000000001</v>
      </c>
      <c r="I563" s="19">
        <f t="shared" si="74"/>
        <v>25.056000000000001</v>
      </c>
      <c r="J563" s="33" t="e">
        <f t="shared" si="67"/>
        <v>#N/A</v>
      </c>
      <c r="K563" s="33" t="e">
        <f t="shared" si="68"/>
        <v>#N/A</v>
      </c>
      <c r="L563" s="33" t="e">
        <f t="shared" si="69"/>
        <v>#N/A</v>
      </c>
      <c r="M563" s="33" t="e">
        <f t="shared" si="70"/>
        <v>#N/A</v>
      </c>
      <c r="N563" s="33" t="e">
        <f t="shared" si="71"/>
        <v>#N/A</v>
      </c>
      <c r="O563" s="33"/>
    </row>
    <row r="564" spans="1:15" ht="17.25" customHeight="1" x14ac:dyDescent="0.25">
      <c r="A564" s="4">
        <v>41837</v>
      </c>
      <c r="B564" s="29" t="str">
        <f t="shared" si="72"/>
        <v>2014198</v>
      </c>
      <c r="C564" s="31">
        <v>2014198</v>
      </c>
      <c r="D564" s="10">
        <v>563</v>
      </c>
      <c r="E564" s="28">
        <v>198</v>
      </c>
      <c r="F564" s="28" t="str">
        <f t="shared" si="73"/>
        <v>DATA_198_2014</v>
      </c>
      <c r="G564" s="3">
        <v>2.35</v>
      </c>
      <c r="H564" s="18">
        <v>9.4E-2</v>
      </c>
      <c r="I564" s="19">
        <f t="shared" si="74"/>
        <v>19.085760000000001</v>
      </c>
      <c r="J564" s="33" t="e">
        <f t="shared" si="67"/>
        <v>#VALUE!</v>
      </c>
      <c r="K564" s="33" t="e">
        <f t="shared" si="68"/>
        <v>#VALUE!</v>
      </c>
      <c r="L564" s="33" t="e">
        <f t="shared" si="69"/>
        <v>#VALUE!</v>
      </c>
      <c r="M564" s="33">
        <f t="shared" si="70"/>
        <v>301.40732135721549</v>
      </c>
      <c r="N564" s="33">
        <f t="shared" si="71"/>
        <v>24.682481632653065</v>
      </c>
      <c r="O564" s="33"/>
    </row>
    <row r="565" spans="1:15" ht="17.25" customHeight="1" x14ac:dyDescent="0.25">
      <c r="A565" s="4">
        <v>41838</v>
      </c>
      <c r="B565" s="29" t="str">
        <f t="shared" si="72"/>
        <v>2014199</v>
      </c>
      <c r="C565" s="31">
        <v>2014199</v>
      </c>
      <c r="D565" s="30">
        <v>564</v>
      </c>
      <c r="E565" s="28">
        <v>199</v>
      </c>
      <c r="F565" s="28" t="str">
        <f t="shared" si="73"/>
        <v>DATA_199_2014</v>
      </c>
      <c r="G565" s="3">
        <v>1.73</v>
      </c>
      <c r="H565" s="18">
        <v>7.2999999999999995E-2</v>
      </c>
      <c r="I565" s="19">
        <f t="shared" si="74"/>
        <v>10.911455999999998</v>
      </c>
      <c r="J565" s="33" t="e">
        <f t="shared" si="67"/>
        <v>#N/A</v>
      </c>
      <c r="K565" s="33" t="e">
        <f t="shared" si="68"/>
        <v>#N/A</v>
      </c>
      <c r="L565" s="33" t="e">
        <f t="shared" si="69"/>
        <v>#N/A</v>
      </c>
      <c r="M565" s="33" t="e">
        <f t="shared" si="70"/>
        <v>#N/A</v>
      </c>
      <c r="N565" s="33" t="e">
        <f t="shared" si="71"/>
        <v>#N/A</v>
      </c>
      <c r="O565" s="33"/>
    </row>
    <row r="566" spans="1:15" ht="17.25" customHeight="1" x14ac:dyDescent="0.25">
      <c r="A566" s="4">
        <v>41839</v>
      </c>
      <c r="B566" s="29" t="str">
        <f t="shared" si="72"/>
        <v>2014200</v>
      </c>
      <c r="C566" s="31">
        <v>2014200</v>
      </c>
      <c r="D566" s="10">
        <v>565</v>
      </c>
      <c r="E566" s="28">
        <v>200</v>
      </c>
      <c r="F566" s="28" t="str">
        <f t="shared" si="73"/>
        <v>DATA_200_2014</v>
      </c>
      <c r="G566" s="3">
        <v>1.07</v>
      </c>
      <c r="H566" s="18">
        <v>0.05</v>
      </c>
      <c r="I566" s="19">
        <f t="shared" si="74"/>
        <v>4.6224000000000016</v>
      </c>
      <c r="J566" s="33" t="e">
        <f t="shared" si="67"/>
        <v>#N/A</v>
      </c>
      <c r="K566" s="33" t="e">
        <f t="shared" si="68"/>
        <v>#N/A</v>
      </c>
      <c r="L566" s="33" t="e">
        <f t="shared" si="69"/>
        <v>#N/A</v>
      </c>
      <c r="M566" s="33" t="e">
        <f t="shared" si="70"/>
        <v>#N/A</v>
      </c>
      <c r="N566" s="33" t="e">
        <f t="shared" si="71"/>
        <v>#N/A</v>
      </c>
      <c r="O566" s="33"/>
    </row>
    <row r="567" spans="1:15" ht="17.25" customHeight="1" x14ac:dyDescent="0.25">
      <c r="A567" s="4">
        <v>41840</v>
      </c>
      <c r="B567" s="29" t="str">
        <f t="shared" si="72"/>
        <v>2014201</v>
      </c>
      <c r="C567" s="31">
        <v>2014201</v>
      </c>
      <c r="D567" s="30">
        <v>566</v>
      </c>
      <c r="E567" s="28">
        <v>201</v>
      </c>
      <c r="F567" s="28" t="str">
        <f t="shared" si="73"/>
        <v>DATA_201_2014</v>
      </c>
      <c r="G567" s="3">
        <v>0.54100000000000004</v>
      </c>
      <c r="H567" s="20">
        <v>0.03</v>
      </c>
      <c r="I567" s="19">
        <f t="shared" si="74"/>
        <v>1.4022720000000002</v>
      </c>
      <c r="J567" s="33">
        <f t="shared" si="67"/>
        <v>81.098064000000008</v>
      </c>
      <c r="K567" s="33">
        <f t="shared" si="68"/>
        <v>10.002873600000001</v>
      </c>
      <c r="L567" s="33">
        <f t="shared" si="69"/>
        <v>5.0341564800000009E-2</v>
      </c>
      <c r="M567" s="33">
        <f t="shared" si="70"/>
        <v>95.867745882352949</v>
      </c>
      <c r="N567" s="33">
        <f t="shared" si="71"/>
        <v>1.8696960000000002</v>
      </c>
      <c r="O567" s="33"/>
    </row>
    <row r="568" spans="1:15" ht="17.25" customHeight="1" x14ac:dyDescent="0.25">
      <c r="A568" s="4">
        <v>41841</v>
      </c>
      <c r="B568" s="29" t="str">
        <f t="shared" si="72"/>
        <v>2014202</v>
      </c>
      <c r="C568" s="31">
        <v>2014202</v>
      </c>
      <c r="D568" s="10">
        <v>567</v>
      </c>
      <c r="E568" s="28">
        <v>202</v>
      </c>
      <c r="F568" s="28" t="str">
        <f t="shared" si="73"/>
        <v>DATA_202_2014</v>
      </c>
      <c r="G568" s="3">
        <v>0.496</v>
      </c>
      <c r="H568" s="18">
        <v>2.8000000000000001E-2</v>
      </c>
      <c r="I568" s="19">
        <f t="shared" si="74"/>
        <v>1.1999232000000002</v>
      </c>
      <c r="J568" s="33" t="e">
        <f t="shared" si="67"/>
        <v>#N/A</v>
      </c>
      <c r="K568" s="33" t="e">
        <f t="shared" si="68"/>
        <v>#N/A</v>
      </c>
      <c r="L568" s="33" t="e">
        <f t="shared" si="69"/>
        <v>#N/A</v>
      </c>
      <c r="M568" s="33" t="e">
        <f t="shared" si="70"/>
        <v>#N/A</v>
      </c>
      <c r="N568" s="33" t="e">
        <f t="shared" si="71"/>
        <v>#N/A</v>
      </c>
      <c r="O568" s="33"/>
    </row>
    <row r="569" spans="1:15" ht="17.25" customHeight="1" x14ac:dyDescent="0.25">
      <c r="A569" s="4">
        <v>41842</v>
      </c>
      <c r="B569" s="29" t="str">
        <f t="shared" si="72"/>
        <v>2014203</v>
      </c>
      <c r="C569" s="31">
        <v>2014203</v>
      </c>
      <c r="D569" s="30">
        <v>568</v>
      </c>
      <c r="E569" s="28">
        <v>203</v>
      </c>
      <c r="F569" s="28" t="str">
        <f t="shared" si="73"/>
        <v>DATA_203_2014</v>
      </c>
      <c r="G569" s="3">
        <v>0.49199999999999999</v>
      </c>
      <c r="H569" s="18">
        <v>2.8000000000000001E-2</v>
      </c>
      <c r="I569" s="19">
        <f t="shared" si="74"/>
        <v>1.1902463999999999</v>
      </c>
      <c r="J569" s="33" t="e">
        <f t="shared" si="67"/>
        <v>#N/A</v>
      </c>
      <c r="K569" s="33" t="e">
        <f t="shared" si="68"/>
        <v>#N/A</v>
      </c>
      <c r="L569" s="33" t="e">
        <f t="shared" si="69"/>
        <v>#N/A</v>
      </c>
      <c r="M569" s="33" t="e">
        <f t="shared" si="70"/>
        <v>#N/A</v>
      </c>
      <c r="N569" s="33" t="e">
        <f t="shared" si="71"/>
        <v>#N/A</v>
      </c>
      <c r="O569" s="33"/>
    </row>
    <row r="570" spans="1:15" ht="17.25" customHeight="1" x14ac:dyDescent="0.25">
      <c r="A570" s="4">
        <v>41843</v>
      </c>
      <c r="B570" s="29" t="str">
        <f t="shared" si="72"/>
        <v>2014204</v>
      </c>
      <c r="C570" s="31">
        <v>2014204</v>
      </c>
      <c r="D570" s="10">
        <v>569</v>
      </c>
      <c r="E570" s="28">
        <v>204</v>
      </c>
      <c r="F570" s="28" t="str">
        <f t="shared" si="73"/>
        <v>DATA_204_2014</v>
      </c>
      <c r="G570" s="3">
        <v>0.48799999999999999</v>
      </c>
      <c r="H570" s="18">
        <v>3.3000000000000002E-2</v>
      </c>
      <c r="I570" s="19">
        <f t="shared" si="74"/>
        <v>1.3913856</v>
      </c>
      <c r="J570" s="33" t="e">
        <f t="shared" si="67"/>
        <v>#N/A</v>
      </c>
      <c r="K570" s="33" t="e">
        <f t="shared" si="68"/>
        <v>#N/A</v>
      </c>
      <c r="L570" s="33" t="e">
        <f t="shared" si="69"/>
        <v>#N/A</v>
      </c>
      <c r="M570" s="33" t="e">
        <f t="shared" si="70"/>
        <v>#N/A</v>
      </c>
      <c r="N570" s="33" t="e">
        <f t="shared" si="71"/>
        <v>#N/A</v>
      </c>
      <c r="O570" s="33"/>
    </row>
    <row r="571" spans="1:15" ht="17.25" customHeight="1" x14ac:dyDescent="0.25">
      <c r="A571" s="4">
        <v>41844</v>
      </c>
      <c r="B571" s="29" t="str">
        <f t="shared" si="72"/>
        <v>2014205</v>
      </c>
      <c r="C571" s="31">
        <v>2014205</v>
      </c>
      <c r="D571" s="30">
        <v>570</v>
      </c>
      <c r="E571" s="28">
        <v>205</v>
      </c>
      <c r="F571" s="28" t="str">
        <f t="shared" si="73"/>
        <v>DATA_205_2014</v>
      </c>
      <c r="G571" s="3">
        <v>0.48399999999999999</v>
      </c>
      <c r="H571" s="18">
        <v>3.3000000000000002E-2</v>
      </c>
      <c r="I571" s="19">
        <f t="shared" si="74"/>
        <v>1.3799808</v>
      </c>
      <c r="J571" s="33" t="e">
        <f t="shared" si="67"/>
        <v>#N/A</v>
      </c>
      <c r="K571" s="33" t="e">
        <f t="shared" si="68"/>
        <v>#N/A</v>
      </c>
      <c r="L571" s="33" t="e">
        <f t="shared" si="69"/>
        <v>#N/A</v>
      </c>
      <c r="M571" s="33" t="e">
        <f t="shared" si="70"/>
        <v>#N/A</v>
      </c>
      <c r="N571" s="33" t="e">
        <f t="shared" si="71"/>
        <v>#N/A</v>
      </c>
      <c r="O571" s="33"/>
    </row>
    <row r="572" spans="1:15" ht="17.25" customHeight="1" x14ac:dyDescent="0.25">
      <c r="A572" s="4">
        <v>41845</v>
      </c>
      <c r="B572" s="29" t="str">
        <f t="shared" si="72"/>
        <v>2014206</v>
      </c>
      <c r="C572" s="31">
        <v>2014206</v>
      </c>
      <c r="D572" s="10">
        <v>571</v>
      </c>
      <c r="E572" s="28">
        <v>206</v>
      </c>
      <c r="F572" s="28" t="str">
        <f t="shared" si="73"/>
        <v>DATA_206_2014</v>
      </c>
      <c r="G572" s="3">
        <v>2.14</v>
      </c>
      <c r="H572" s="18">
        <v>5.2999999999999999E-2</v>
      </c>
      <c r="I572" s="19">
        <f t="shared" si="74"/>
        <v>9.799488000000002</v>
      </c>
      <c r="J572" s="33">
        <f t="shared" si="67"/>
        <v>625.96540799999991</v>
      </c>
      <c r="K572" s="33">
        <f t="shared" si="68"/>
        <v>32.171904000000005</v>
      </c>
      <c r="L572" s="33">
        <f t="shared" si="69"/>
        <v>0.44624649600000005</v>
      </c>
      <c r="M572" s="33">
        <f t="shared" si="70"/>
        <v>210.27388235294117</v>
      </c>
      <c r="N572" s="33">
        <f t="shared" si="71"/>
        <v>13.959648</v>
      </c>
      <c r="O572" s="33"/>
    </row>
    <row r="573" spans="1:15" ht="17.25" customHeight="1" x14ac:dyDescent="0.25">
      <c r="A573" s="4">
        <v>41846</v>
      </c>
      <c r="B573" s="29" t="str">
        <f t="shared" si="72"/>
        <v>2014207</v>
      </c>
      <c r="C573" s="31">
        <v>2014207</v>
      </c>
      <c r="D573" s="30">
        <v>572</v>
      </c>
      <c r="E573" s="28">
        <v>207</v>
      </c>
      <c r="F573" s="28" t="str">
        <f t="shared" si="73"/>
        <v>DATA_207_2014</v>
      </c>
      <c r="G573" s="3">
        <v>9.3000000000000007</v>
      </c>
      <c r="H573" s="18">
        <v>8.3000000000000004E-2</v>
      </c>
      <c r="I573" s="19">
        <f t="shared" si="74"/>
        <v>66.692160000000015</v>
      </c>
      <c r="J573" s="33" t="e">
        <f t="shared" si="67"/>
        <v>#N/A</v>
      </c>
      <c r="K573" s="33" t="e">
        <f t="shared" si="68"/>
        <v>#N/A</v>
      </c>
      <c r="L573" s="33" t="e">
        <f t="shared" si="69"/>
        <v>#N/A</v>
      </c>
      <c r="M573" s="33" t="e">
        <f t="shared" si="70"/>
        <v>#N/A</v>
      </c>
      <c r="N573" s="33" t="e">
        <f t="shared" si="71"/>
        <v>#N/A</v>
      </c>
      <c r="O573" s="33"/>
    </row>
    <row r="574" spans="1:15" ht="17.25" customHeight="1" x14ac:dyDescent="0.25">
      <c r="A574" s="4">
        <v>41847</v>
      </c>
      <c r="B574" s="29" t="str">
        <f t="shared" si="72"/>
        <v>2014208</v>
      </c>
      <c r="C574" s="31">
        <v>2014208</v>
      </c>
      <c r="D574" s="10">
        <v>573</v>
      </c>
      <c r="E574" s="28">
        <v>208</v>
      </c>
      <c r="F574" s="28" t="str">
        <f t="shared" si="73"/>
        <v>DATA_208_2014</v>
      </c>
      <c r="G574" s="3">
        <v>2.38</v>
      </c>
      <c r="H574" s="18">
        <v>9.9000000000000005E-2</v>
      </c>
      <c r="I574" s="19">
        <f t="shared" si="74"/>
        <v>20.357568000000001</v>
      </c>
      <c r="J574" s="33">
        <f t="shared" si="67"/>
        <v>504.82655999999997</v>
      </c>
      <c r="K574" s="33">
        <f t="shared" si="68"/>
        <v>121.52851199999999</v>
      </c>
      <c r="L574" s="33">
        <f t="shared" si="69"/>
        <v>0.27883699200000001</v>
      </c>
      <c r="M574" s="33">
        <f t="shared" si="70"/>
        <v>642.70079999999996</v>
      </c>
      <c r="N574" s="33">
        <f t="shared" si="71"/>
        <v>162.44927999999999</v>
      </c>
      <c r="O574" s="33"/>
    </row>
    <row r="575" spans="1:15" ht="17.25" customHeight="1" x14ac:dyDescent="0.25">
      <c r="A575" s="4">
        <v>41848</v>
      </c>
      <c r="B575" s="29" t="str">
        <f t="shared" si="72"/>
        <v>2014209</v>
      </c>
      <c r="C575" s="31">
        <v>2014209</v>
      </c>
      <c r="D575" s="30">
        <v>574</v>
      </c>
      <c r="E575" s="28">
        <v>209</v>
      </c>
      <c r="F575" s="28" t="str">
        <f t="shared" si="73"/>
        <v>DATA_209_2014</v>
      </c>
      <c r="G575" s="3">
        <v>1.41</v>
      </c>
      <c r="H575" s="18">
        <v>9.6000000000000002E-2</v>
      </c>
      <c r="I575" s="19">
        <f t="shared" si="74"/>
        <v>11.695103999999999</v>
      </c>
      <c r="J575" s="33">
        <f t="shared" si="67"/>
        <v>717.05606399999999</v>
      </c>
      <c r="K575" s="33">
        <f t="shared" si="68"/>
        <v>22.598351999999998</v>
      </c>
      <c r="L575" s="33">
        <f t="shared" si="69"/>
        <v>0.44618039999999998</v>
      </c>
      <c r="M575" s="33">
        <f t="shared" si="70"/>
        <v>313.87595294117642</v>
      </c>
      <c r="N575" s="33">
        <f t="shared" si="71"/>
        <v>27.471311999999998</v>
      </c>
      <c r="O575" s="33"/>
    </row>
    <row r="576" spans="1:15" ht="17.25" customHeight="1" x14ac:dyDescent="0.25">
      <c r="A576" s="4">
        <v>41849</v>
      </c>
      <c r="B576" s="29" t="str">
        <f t="shared" si="72"/>
        <v>2014210</v>
      </c>
      <c r="C576" s="31">
        <v>2014210</v>
      </c>
      <c r="D576" s="10">
        <v>575</v>
      </c>
      <c r="E576" s="28">
        <v>210</v>
      </c>
      <c r="F576" s="28" t="str">
        <f t="shared" si="73"/>
        <v>DATA_210_2014</v>
      </c>
      <c r="G576" s="3">
        <v>3.64</v>
      </c>
      <c r="H576" s="18">
        <v>9.0999999999999998E-2</v>
      </c>
      <c r="I576" s="19">
        <f t="shared" si="74"/>
        <v>28.619135999999997</v>
      </c>
      <c r="J576" s="33" t="e">
        <f t="shared" si="67"/>
        <v>#N/A</v>
      </c>
      <c r="K576" s="33" t="e">
        <f t="shared" si="68"/>
        <v>#N/A</v>
      </c>
      <c r="L576" s="33" t="e">
        <f t="shared" si="69"/>
        <v>#N/A</v>
      </c>
      <c r="M576" s="33" t="e">
        <f t="shared" si="70"/>
        <v>#N/A</v>
      </c>
      <c r="N576" s="33" t="e">
        <f t="shared" si="71"/>
        <v>#N/A</v>
      </c>
      <c r="O576" s="33"/>
    </row>
    <row r="577" spans="1:15" ht="17.25" customHeight="1" x14ac:dyDescent="0.25">
      <c r="A577" s="4">
        <v>41850</v>
      </c>
      <c r="B577" s="29" t="str">
        <f t="shared" si="72"/>
        <v>2014211</v>
      </c>
      <c r="C577" s="31">
        <v>2014211</v>
      </c>
      <c r="D577" s="30">
        <v>576</v>
      </c>
      <c r="E577" s="28">
        <v>211</v>
      </c>
      <c r="F577" s="28" t="str">
        <f t="shared" si="73"/>
        <v>DATA_211_2014</v>
      </c>
      <c r="G577" s="3">
        <v>1.18</v>
      </c>
      <c r="H577" s="18">
        <v>8.6999999999999994E-2</v>
      </c>
      <c r="I577" s="19">
        <f t="shared" si="74"/>
        <v>8.8698240000000013</v>
      </c>
      <c r="J577" s="33" t="e">
        <f t="shared" si="67"/>
        <v>#N/A</v>
      </c>
      <c r="K577" s="33" t="e">
        <f t="shared" si="68"/>
        <v>#N/A</v>
      </c>
      <c r="L577" s="33" t="e">
        <f t="shared" si="69"/>
        <v>#N/A</v>
      </c>
      <c r="M577" s="33" t="e">
        <f t="shared" si="70"/>
        <v>#N/A</v>
      </c>
      <c r="N577" s="33" t="e">
        <f t="shared" si="71"/>
        <v>#N/A</v>
      </c>
      <c r="O577" s="33"/>
    </row>
    <row r="578" spans="1:15" ht="17.25" customHeight="1" x14ac:dyDescent="0.25">
      <c r="A578" s="4">
        <v>41851</v>
      </c>
      <c r="B578" s="29" t="str">
        <f t="shared" si="72"/>
        <v>2014212</v>
      </c>
      <c r="C578" s="31">
        <v>2014212</v>
      </c>
      <c r="D578" s="10">
        <v>577</v>
      </c>
      <c r="E578" s="28">
        <v>212</v>
      </c>
      <c r="F578" s="28" t="str">
        <f t="shared" si="73"/>
        <v>DATA_212_2014</v>
      </c>
      <c r="G578" s="3">
        <v>0.52500000000000002</v>
      </c>
      <c r="H578" s="18">
        <v>0.08</v>
      </c>
      <c r="I578" s="19">
        <f t="shared" si="74"/>
        <v>3.6288</v>
      </c>
      <c r="J578" s="33">
        <f t="shared" si="67"/>
        <v>74.685239999999993</v>
      </c>
      <c r="K578" s="33">
        <f t="shared" si="68"/>
        <v>3.4020000000000001</v>
      </c>
      <c r="L578" s="33">
        <f t="shared" si="69"/>
        <v>7.6431600000000002E-2</v>
      </c>
      <c r="M578" s="33">
        <f t="shared" si="70"/>
        <v>135.36847058823531</v>
      </c>
      <c r="N578" s="33">
        <f t="shared" si="71"/>
        <v>5.3978400000000004</v>
      </c>
      <c r="O578" s="33"/>
    </row>
    <row r="579" spans="1:15" ht="17.25" customHeight="1" x14ac:dyDescent="0.25">
      <c r="A579" s="4">
        <v>41852</v>
      </c>
      <c r="B579" s="29" t="str">
        <f t="shared" si="72"/>
        <v>2014213</v>
      </c>
      <c r="C579" s="31">
        <v>2014213</v>
      </c>
      <c r="D579" s="30">
        <v>578</v>
      </c>
      <c r="E579" s="28">
        <v>213</v>
      </c>
      <c r="F579" s="28" t="str">
        <f t="shared" si="73"/>
        <v>DATA_213_2014</v>
      </c>
      <c r="G579" s="3">
        <v>0.64</v>
      </c>
      <c r="H579" s="18">
        <v>7.0000000000000007E-2</v>
      </c>
      <c r="I579" s="19">
        <f t="shared" si="74"/>
        <v>3.8707200000000008</v>
      </c>
      <c r="J579" s="33" t="e">
        <f t="shared" ref="J579:J642" si="75">VLOOKUP($A579,$P$3:$U$98,5,FALSE)*$G579*24*60*60/1000</f>
        <v>#N/A</v>
      </c>
      <c r="K579" s="33" t="e">
        <f t="shared" ref="K579:K642" si="76">VLOOKUP($A579,$P$3:$U$98,4,FALSE)*$G579*24*60*60/1000</f>
        <v>#N/A</v>
      </c>
      <c r="L579" s="33" t="e">
        <f t="shared" ref="L579:L642" si="77">VLOOKUP($A579,$P$3:$U$98,6,FALSE)*$G579*24*60*60/1000</f>
        <v>#N/A</v>
      </c>
      <c r="M579" s="33" t="e">
        <f t="shared" ref="M579:M642" si="78">VLOOKUP($A579,$P$3:$U$98,2,FALSE)*$G579*24*60*60/1000</f>
        <v>#N/A</v>
      </c>
      <c r="N579" s="33" t="e">
        <f t="shared" ref="N579:N642" si="79">VLOOKUP($A579,$P$3:$U$98,3,FALSE)*$G579*24*60*60/1000</f>
        <v>#N/A</v>
      </c>
      <c r="O579" s="33"/>
    </row>
    <row r="580" spans="1:15" ht="17.25" customHeight="1" x14ac:dyDescent="0.25">
      <c r="A580" s="4">
        <v>41853</v>
      </c>
      <c r="B580" s="29" t="str">
        <f t="shared" si="72"/>
        <v>2014214</v>
      </c>
      <c r="C580" s="31">
        <v>2014214</v>
      </c>
      <c r="D580" s="10">
        <v>579</v>
      </c>
      <c r="E580" s="28">
        <v>214</v>
      </c>
      <c r="F580" s="28" t="str">
        <f t="shared" si="73"/>
        <v>DATA_214_2014</v>
      </c>
      <c r="G580" s="3">
        <v>0.52800000000000002</v>
      </c>
      <c r="H580" s="18">
        <v>6.0999999999999999E-2</v>
      </c>
      <c r="I580" s="19">
        <f t="shared" si="74"/>
        <v>2.7827712</v>
      </c>
      <c r="J580" s="33" t="e">
        <f t="shared" si="75"/>
        <v>#N/A</v>
      </c>
      <c r="K580" s="33" t="e">
        <f t="shared" si="76"/>
        <v>#N/A</v>
      </c>
      <c r="L580" s="33" t="e">
        <f t="shared" si="77"/>
        <v>#N/A</v>
      </c>
      <c r="M580" s="33" t="e">
        <f t="shared" si="78"/>
        <v>#N/A</v>
      </c>
      <c r="N580" s="33" t="e">
        <f t="shared" si="79"/>
        <v>#N/A</v>
      </c>
      <c r="O580" s="33"/>
    </row>
    <row r="581" spans="1:15" ht="17.25" customHeight="1" x14ac:dyDescent="0.25">
      <c r="A581" s="4">
        <v>41854</v>
      </c>
      <c r="B581" s="29" t="str">
        <f t="shared" si="72"/>
        <v>2014215</v>
      </c>
      <c r="C581" s="31">
        <v>2014215</v>
      </c>
      <c r="D581" s="30">
        <v>580</v>
      </c>
      <c r="E581" s="28">
        <v>215</v>
      </c>
      <c r="F581" s="28" t="str">
        <f t="shared" si="73"/>
        <v>DATA_215_2014</v>
      </c>
      <c r="G581" s="3">
        <v>0.40799999999999997</v>
      </c>
      <c r="H581" s="18">
        <v>4.9000000000000002E-2</v>
      </c>
      <c r="I581" s="19">
        <f t="shared" si="74"/>
        <v>1.7273088000000001</v>
      </c>
      <c r="J581" s="33" t="e">
        <f t="shared" si="75"/>
        <v>#N/A</v>
      </c>
      <c r="K581" s="33" t="e">
        <f t="shared" si="76"/>
        <v>#N/A</v>
      </c>
      <c r="L581" s="33" t="e">
        <f t="shared" si="77"/>
        <v>#N/A</v>
      </c>
      <c r="M581" s="33" t="e">
        <f t="shared" si="78"/>
        <v>#N/A</v>
      </c>
      <c r="N581" s="33" t="e">
        <f t="shared" si="79"/>
        <v>#N/A</v>
      </c>
      <c r="O581" s="33"/>
    </row>
    <row r="582" spans="1:15" ht="17.25" customHeight="1" x14ac:dyDescent="0.25">
      <c r="A582" s="4">
        <v>41855</v>
      </c>
      <c r="B582" s="29" t="str">
        <f t="shared" si="72"/>
        <v>2014216</v>
      </c>
      <c r="C582" s="31">
        <v>2014216</v>
      </c>
      <c r="D582" s="10">
        <v>581</v>
      </c>
      <c r="E582" s="28">
        <v>216</v>
      </c>
      <c r="F582" s="28" t="str">
        <f t="shared" si="73"/>
        <v>DATA_216_2014</v>
      </c>
      <c r="G582" s="3">
        <v>0.28699999999999998</v>
      </c>
      <c r="H582" s="18">
        <v>3.7999999999999999E-2</v>
      </c>
      <c r="I582" s="19">
        <f t="shared" si="74"/>
        <v>0.94227839999999996</v>
      </c>
      <c r="J582" s="33" t="e">
        <f t="shared" si="75"/>
        <v>#N/A</v>
      </c>
      <c r="K582" s="33" t="e">
        <f t="shared" si="76"/>
        <v>#N/A</v>
      </c>
      <c r="L582" s="33" t="e">
        <f t="shared" si="77"/>
        <v>#N/A</v>
      </c>
      <c r="M582" s="33" t="e">
        <f t="shared" si="78"/>
        <v>#N/A</v>
      </c>
      <c r="N582" s="33" t="e">
        <f t="shared" si="79"/>
        <v>#N/A</v>
      </c>
      <c r="O582" s="33"/>
    </row>
    <row r="583" spans="1:15" ht="17.25" customHeight="1" x14ac:dyDescent="0.25">
      <c r="A583" s="4">
        <v>41856</v>
      </c>
      <c r="B583" s="29" t="str">
        <f t="shared" si="72"/>
        <v>2014217</v>
      </c>
      <c r="C583" s="31">
        <v>2014217</v>
      </c>
      <c r="D583" s="30">
        <v>582</v>
      </c>
      <c r="E583" s="28">
        <v>217</v>
      </c>
      <c r="F583" s="28" t="str">
        <f t="shared" si="73"/>
        <v>DATA_217_2014</v>
      </c>
      <c r="G583" s="3">
        <v>2.86</v>
      </c>
      <c r="H583" s="18">
        <v>3.5000000000000003E-2</v>
      </c>
      <c r="I583" s="19">
        <f t="shared" si="74"/>
        <v>8.6486399999999986</v>
      </c>
      <c r="J583" s="33">
        <f t="shared" si="75"/>
        <v>187.675488</v>
      </c>
      <c r="K583" s="33">
        <f t="shared" si="76"/>
        <v>21.868704000000001</v>
      </c>
      <c r="L583" s="33">
        <f t="shared" si="77"/>
        <v>0.40450924799999993</v>
      </c>
      <c r="M583" s="33">
        <f t="shared" si="78"/>
        <v>368.23341176470581</v>
      </c>
      <c r="N583" s="33">
        <f t="shared" si="79"/>
        <v>15.567551999999999</v>
      </c>
      <c r="O583" s="33"/>
    </row>
    <row r="584" spans="1:15" ht="17.25" customHeight="1" x14ac:dyDescent="0.25">
      <c r="A584" s="4">
        <v>41857</v>
      </c>
      <c r="B584" s="29" t="str">
        <f t="shared" si="72"/>
        <v>2014218</v>
      </c>
      <c r="C584" s="31">
        <v>2014218</v>
      </c>
      <c r="D584" s="10">
        <v>583</v>
      </c>
      <c r="E584" s="28">
        <v>218</v>
      </c>
      <c r="F584" s="28" t="str">
        <f t="shared" si="73"/>
        <v>DATA_218_2014</v>
      </c>
      <c r="G584" s="3">
        <v>1.49</v>
      </c>
      <c r="H584" s="18">
        <v>4.1000000000000002E-2</v>
      </c>
      <c r="I584" s="19">
        <f t="shared" si="74"/>
        <v>5.2781760000000011</v>
      </c>
      <c r="J584" s="33" t="e">
        <f t="shared" si="75"/>
        <v>#N/A</v>
      </c>
      <c r="K584" s="33" t="e">
        <f t="shared" si="76"/>
        <v>#N/A</v>
      </c>
      <c r="L584" s="33" t="e">
        <f t="shared" si="77"/>
        <v>#N/A</v>
      </c>
      <c r="M584" s="33" t="e">
        <f t="shared" si="78"/>
        <v>#N/A</v>
      </c>
      <c r="N584" s="33" t="e">
        <f t="shared" si="79"/>
        <v>#N/A</v>
      </c>
      <c r="O584" s="33"/>
    </row>
    <row r="585" spans="1:15" ht="17.25" customHeight="1" x14ac:dyDescent="0.25">
      <c r="A585" s="4">
        <v>41858</v>
      </c>
      <c r="B585" s="29" t="str">
        <f t="shared" si="72"/>
        <v>2014219</v>
      </c>
      <c r="C585" s="31">
        <v>2014219</v>
      </c>
      <c r="D585" s="30">
        <v>584</v>
      </c>
      <c r="E585" s="28">
        <v>219</v>
      </c>
      <c r="F585" s="28" t="str">
        <f t="shared" si="73"/>
        <v>DATA_219_2014</v>
      </c>
      <c r="G585" s="3">
        <v>2.65</v>
      </c>
      <c r="H585" s="18">
        <v>4.9000000000000002E-2</v>
      </c>
      <c r="I585" s="19">
        <f t="shared" si="74"/>
        <v>11.21904</v>
      </c>
      <c r="J585" s="33" t="e">
        <f t="shared" si="75"/>
        <v>#N/A</v>
      </c>
      <c r="K585" s="33" t="e">
        <f t="shared" si="76"/>
        <v>#N/A</v>
      </c>
      <c r="L585" s="33" t="e">
        <f t="shared" si="77"/>
        <v>#N/A</v>
      </c>
      <c r="M585" s="33" t="e">
        <f t="shared" si="78"/>
        <v>#N/A</v>
      </c>
      <c r="N585" s="33" t="e">
        <f t="shared" si="79"/>
        <v>#N/A</v>
      </c>
      <c r="O585" s="33"/>
    </row>
    <row r="586" spans="1:15" ht="17.25" customHeight="1" x14ac:dyDescent="0.25">
      <c r="A586" s="4">
        <v>41859</v>
      </c>
      <c r="B586" s="29" t="str">
        <f t="shared" si="72"/>
        <v>2014220</v>
      </c>
      <c r="C586" s="31">
        <v>2014220</v>
      </c>
      <c r="D586" s="10">
        <v>585</v>
      </c>
      <c r="E586" s="28">
        <v>220</v>
      </c>
      <c r="F586" s="28" t="str">
        <f t="shared" si="73"/>
        <v>DATA_220_2014</v>
      </c>
      <c r="G586" s="3">
        <v>1.02</v>
      </c>
      <c r="H586" s="18">
        <v>5.7000000000000002E-2</v>
      </c>
      <c r="I586" s="19">
        <f t="shared" si="74"/>
        <v>5.0232960000000002</v>
      </c>
      <c r="J586" s="33">
        <f t="shared" si="75"/>
        <v>143.69270400000002</v>
      </c>
      <c r="K586" s="33">
        <f t="shared" si="76"/>
        <v>7.4027519999999996</v>
      </c>
      <c r="L586" s="33">
        <f t="shared" si="77"/>
        <v>0.15492902399999997</v>
      </c>
      <c r="M586" s="33">
        <f t="shared" si="78"/>
        <v>226.02240000000003</v>
      </c>
      <c r="N586" s="33">
        <f t="shared" si="79"/>
        <v>18.330624</v>
      </c>
      <c r="O586" s="33"/>
    </row>
    <row r="587" spans="1:15" ht="17.25" customHeight="1" x14ac:dyDescent="0.25">
      <c r="A587" s="4">
        <v>41860</v>
      </c>
      <c r="B587" s="29" t="str">
        <f t="shared" si="72"/>
        <v>2014221</v>
      </c>
      <c r="C587" s="31">
        <v>2014221</v>
      </c>
      <c r="D587" s="30">
        <v>586</v>
      </c>
      <c r="E587" s="28">
        <v>221</v>
      </c>
      <c r="F587" s="28" t="str">
        <f t="shared" si="73"/>
        <v>DATA_221_2014</v>
      </c>
      <c r="G587" s="3">
        <v>3.37</v>
      </c>
      <c r="H587" s="18">
        <v>6.5000000000000002E-2</v>
      </c>
      <c r="I587" s="19">
        <f t="shared" si="74"/>
        <v>18.925920000000005</v>
      </c>
      <c r="J587" s="33" t="e">
        <f t="shared" si="75"/>
        <v>#N/A</v>
      </c>
      <c r="K587" s="33" t="e">
        <f t="shared" si="76"/>
        <v>#N/A</v>
      </c>
      <c r="L587" s="33" t="e">
        <f t="shared" si="77"/>
        <v>#N/A</v>
      </c>
      <c r="M587" s="33" t="e">
        <f t="shared" si="78"/>
        <v>#N/A</v>
      </c>
      <c r="N587" s="33" t="e">
        <f t="shared" si="79"/>
        <v>#N/A</v>
      </c>
      <c r="O587" s="33"/>
    </row>
    <row r="588" spans="1:15" ht="17.25" customHeight="1" x14ac:dyDescent="0.25">
      <c r="A588" s="4">
        <v>41861</v>
      </c>
      <c r="B588" s="29" t="str">
        <f t="shared" si="72"/>
        <v>2014222</v>
      </c>
      <c r="C588" s="31">
        <v>2014222</v>
      </c>
      <c r="D588" s="10">
        <v>587</v>
      </c>
      <c r="E588" s="28">
        <v>222</v>
      </c>
      <c r="F588" s="28" t="str">
        <f t="shared" si="73"/>
        <v>DATA_222_2014</v>
      </c>
      <c r="G588" s="3">
        <v>1.97</v>
      </c>
      <c r="H588" s="20">
        <v>7.3999999999999996E-2</v>
      </c>
      <c r="I588" s="19">
        <f t="shared" si="74"/>
        <v>12.595391999999999</v>
      </c>
      <c r="J588" s="33">
        <f t="shared" si="75"/>
        <v>208.16438399999996</v>
      </c>
      <c r="K588" s="33">
        <f t="shared" si="76"/>
        <v>16.16976</v>
      </c>
      <c r="L588" s="33">
        <f t="shared" si="77"/>
        <v>0.23939755199999999</v>
      </c>
      <c r="M588" s="33">
        <f t="shared" si="78"/>
        <v>416.50898823529394</v>
      </c>
      <c r="N588" s="33">
        <f t="shared" si="79"/>
        <v>20.680272000000002</v>
      </c>
      <c r="O588" s="33"/>
    </row>
    <row r="589" spans="1:15" ht="17.25" customHeight="1" x14ac:dyDescent="0.25">
      <c r="A589" s="4">
        <v>41862</v>
      </c>
      <c r="B589" s="29" t="str">
        <f t="shared" si="72"/>
        <v>2014223</v>
      </c>
      <c r="C589" s="31">
        <v>2014223</v>
      </c>
      <c r="D589" s="30">
        <v>588</v>
      </c>
      <c r="E589" s="28">
        <v>223</v>
      </c>
      <c r="F589" s="28" t="str">
        <f t="shared" si="73"/>
        <v>DATA_223_2014</v>
      </c>
      <c r="G589" s="3">
        <v>1.76</v>
      </c>
      <c r="H589" s="18">
        <v>7.0000000000000007E-2</v>
      </c>
      <c r="I589" s="19">
        <f t="shared" si="74"/>
        <v>10.644480000000001</v>
      </c>
      <c r="J589" s="33" t="e">
        <f t="shared" si="75"/>
        <v>#N/A</v>
      </c>
      <c r="K589" s="33" t="e">
        <f t="shared" si="76"/>
        <v>#N/A</v>
      </c>
      <c r="L589" s="33" t="e">
        <f t="shared" si="77"/>
        <v>#N/A</v>
      </c>
      <c r="M589" s="33" t="e">
        <f t="shared" si="78"/>
        <v>#N/A</v>
      </c>
      <c r="N589" s="33" t="e">
        <f t="shared" si="79"/>
        <v>#N/A</v>
      </c>
      <c r="O589" s="33"/>
    </row>
    <row r="590" spans="1:15" ht="17.25" customHeight="1" x14ac:dyDescent="0.25">
      <c r="A590" s="4">
        <v>41863</v>
      </c>
      <c r="B590" s="29" t="str">
        <f t="shared" si="72"/>
        <v>2014224</v>
      </c>
      <c r="C590" s="31">
        <v>2014224</v>
      </c>
      <c r="D590" s="10">
        <v>589</v>
      </c>
      <c r="E590" s="28">
        <v>224</v>
      </c>
      <c r="F590" s="28" t="str">
        <f t="shared" si="73"/>
        <v>DATA_224_2014</v>
      </c>
      <c r="G590" s="3">
        <v>1.48</v>
      </c>
      <c r="H590" s="18">
        <v>6.6000000000000003E-2</v>
      </c>
      <c r="I590" s="19">
        <f t="shared" si="74"/>
        <v>8.4395519999999991</v>
      </c>
      <c r="J590" s="33" t="e">
        <f t="shared" si="75"/>
        <v>#N/A</v>
      </c>
      <c r="K590" s="33" t="e">
        <f t="shared" si="76"/>
        <v>#N/A</v>
      </c>
      <c r="L590" s="33" t="e">
        <f t="shared" si="77"/>
        <v>#N/A</v>
      </c>
      <c r="M590" s="33" t="e">
        <f t="shared" si="78"/>
        <v>#N/A</v>
      </c>
      <c r="N590" s="33" t="e">
        <f t="shared" si="79"/>
        <v>#N/A</v>
      </c>
      <c r="O590" s="33"/>
    </row>
    <row r="591" spans="1:15" ht="17.25" customHeight="1" x14ac:dyDescent="0.25">
      <c r="A591" s="4">
        <v>41864</v>
      </c>
      <c r="B591" s="29" t="str">
        <f t="shared" si="72"/>
        <v>2014225</v>
      </c>
      <c r="C591" s="31">
        <v>2014225</v>
      </c>
      <c r="D591" s="30">
        <v>590</v>
      </c>
      <c r="E591" s="28">
        <v>225</v>
      </c>
      <c r="F591" s="28" t="str">
        <f t="shared" si="73"/>
        <v>DATA_225_2014</v>
      </c>
      <c r="G591" s="3">
        <v>1.2</v>
      </c>
      <c r="H591" s="18">
        <v>0.06</v>
      </c>
      <c r="I591" s="19">
        <f t="shared" si="74"/>
        <v>6.2207999999999988</v>
      </c>
      <c r="J591" s="33" t="e">
        <f t="shared" si="75"/>
        <v>#N/A</v>
      </c>
      <c r="K591" s="33" t="e">
        <f t="shared" si="76"/>
        <v>#N/A</v>
      </c>
      <c r="L591" s="33" t="e">
        <f t="shared" si="77"/>
        <v>#N/A</v>
      </c>
      <c r="M591" s="33" t="e">
        <f t="shared" si="78"/>
        <v>#N/A</v>
      </c>
      <c r="N591" s="33" t="e">
        <f t="shared" si="79"/>
        <v>#N/A</v>
      </c>
      <c r="O591" s="33"/>
    </row>
    <row r="592" spans="1:15" ht="17.25" customHeight="1" x14ac:dyDescent="0.25">
      <c r="A592" s="4">
        <v>41865</v>
      </c>
      <c r="B592" s="29" t="str">
        <f t="shared" si="72"/>
        <v>2014226</v>
      </c>
      <c r="C592" s="31">
        <v>2014226</v>
      </c>
      <c r="D592" s="10">
        <v>591</v>
      </c>
      <c r="E592" s="28">
        <v>226</v>
      </c>
      <c r="F592" s="28" t="str">
        <f t="shared" si="73"/>
        <v>DATA_226_2014</v>
      </c>
      <c r="G592" s="3">
        <v>0.91</v>
      </c>
      <c r="H592" s="18">
        <v>5.7000000000000002E-2</v>
      </c>
      <c r="I592" s="19">
        <f t="shared" si="74"/>
        <v>4.4815680000000002</v>
      </c>
      <c r="J592" s="33" t="e">
        <f t="shared" si="75"/>
        <v>#N/A</v>
      </c>
      <c r="K592" s="33" t="e">
        <f t="shared" si="76"/>
        <v>#N/A</v>
      </c>
      <c r="L592" s="33" t="e">
        <f t="shared" si="77"/>
        <v>#N/A</v>
      </c>
      <c r="M592" s="33" t="e">
        <f t="shared" si="78"/>
        <v>#N/A</v>
      </c>
      <c r="N592" s="33" t="e">
        <f t="shared" si="79"/>
        <v>#N/A</v>
      </c>
      <c r="O592" s="33"/>
    </row>
    <row r="593" spans="1:15" ht="17.25" customHeight="1" x14ac:dyDescent="0.25">
      <c r="A593" s="4">
        <v>41866</v>
      </c>
      <c r="B593" s="29" t="str">
        <f t="shared" si="72"/>
        <v>2014227</v>
      </c>
      <c r="C593" s="31">
        <v>2014227</v>
      </c>
      <c r="D593" s="30">
        <v>592</v>
      </c>
      <c r="E593" s="28">
        <v>227</v>
      </c>
      <c r="F593" s="28" t="str">
        <f t="shared" si="73"/>
        <v>DATA_227_2014</v>
      </c>
      <c r="G593" s="3">
        <v>0.70799999999999996</v>
      </c>
      <c r="H593" s="18">
        <v>5.1999999999999998E-2</v>
      </c>
      <c r="I593" s="19">
        <f t="shared" si="74"/>
        <v>3.1809023999999999</v>
      </c>
      <c r="J593" s="33">
        <f t="shared" si="75"/>
        <v>70.19395200000001</v>
      </c>
      <c r="K593" s="33">
        <f t="shared" si="76"/>
        <v>5.5971647999999989</v>
      </c>
      <c r="L593" s="33">
        <f t="shared" si="77"/>
        <v>0.10698842879999999</v>
      </c>
      <c r="M593" s="33">
        <f t="shared" si="78"/>
        <v>139.13449411764702</v>
      </c>
      <c r="N593" s="33">
        <f t="shared" si="79"/>
        <v>12.173068799999998</v>
      </c>
      <c r="O593" s="33"/>
    </row>
    <row r="594" spans="1:15" ht="17.25" customHeight="1" x14ac:dyDescent="0.25">
      <c r="A594" s="4">
        <v>41867</v>
      </c>
      <c r="B594" s="29" t="str">
        <f t="shared" si="72"/>
        <v>2014228</v>
      </c>
      <c r="C594" s="31">
        <v>2014228</v>
      </c>
      <c r="D594" s="10">
        <v>593</v>
      </c>
      <c r="E594" s="28">
        <v>228</v>
      </c>
      <c r="F594" s="28" t="str">
        <f t="shared" si="73"/>
        <v>DATA_228_2014</v>
      </c>
      <c r="G594" s="3">
        <v>0.76400000000000001</v>
      </c>
      <c r="H594" s="18">
        <v>0.05</v>
      </c>
      <c r="I594" s="19">
        <f t="shared" si="74"/>
        <v>3.3004799999999999</v>
      </c>
      <c r="J594" s="33" t="e">
        <f t="shared" si="75"/>
        <v>#N/A</v>
      </c>
      <c r="K594" s="33" t="e">
        <f t="shared" si="76"/>
        <v>#N/A</v>
      </c>
      <c r="L594" s="33" t="e">
        <f t="shared" si="77"/>
        <v>#N/A</v>
      </c>
      <c r="M594" s="33" t="e">
        <f t="shared" si="78"/>
        <v>#N/A</v>
      </c>
      <c r="N594" s="33" t="e">
        <f t="shared" si="79"/>
        <v>#N/A</v>
      </c>
      <c r="O594" s="33"/>
    </row>
    <row r="595" spans="1:15" ht="17.25" customHeight="1" x14ac:dyDescent="0.25">
      <c r="A595" s="4">
        <v>41868</v>
      </c>
      <c r="B595" s="29" t="str">
        <f t="shared" si="72"/>
        <v>2014229</v>
      </c>
      <c r="C595" s="31">
        <v>2014229</v>
      </c>
      <c r="D595" s="30">
        <v>594</v>
      </c>
      <c r="E595" s="28">
        <v>229</v>
      </c>
      <c r="F595" s="28" t="str">
        <f t="shared" si="73"/>
        <v>DATA_229_2014</v>
      </c>
      <c r="G595" s="3">
        <v>0.84199999999999997</v>
      </c>
      <c r="H595" s="18">
        <v>0.05</v>
      </c>
      <c r="I595" s="19">
        <f t="shared" si="74"/>
        <v>3.6374399999999998</v>
      </c>
      <c r="J595" s="33" t="e">
        <f t="shared" si="75"/>
        <v>#N/A</v>
      </c>
      <c r="K595" s="33" t="e">
        <f t="shared" si="76"/>
        <v>#N/A</v>
      </c>
      <c r="L595" s="33" t="e">
        <f t="shared" si="77"/>
        <v>#N/A</v>
      </c>
      <c r="M595" s="33" t="e">
        <f t="shared" si="78"/>
        <v>#N/A</v>
      </c>
      <c r="N595" s="33" t="e">
        <f t="shared" si="79"/>
        <v>#N/A</v>
      </c>
      <c r="O595" s="33"/>
    </row>
    <row r="596" spans="1:15" ht="17.25" customHeight="1" x14ac:dyDescent="0.25">
      <c r="A596" s="4">
        <v>41869</v>
      </c>
      <c r="B596" s="29" t="str">
        <f t="shared" si="72"/>
        <v>2014230</v>
      </c>
      <c r="C596" s="31">
        <v>2014230</v>
      </c>
      <c r="D596" s="10">
        <v>595</v>
      </c>
      <c r="E596" s="28">
        <v>230</v>
      </c>
      <c r="F596" s="28" t="str">
        <f t="shared" si="73"/>
        <v>DATA_230_2014</v>
      </c>
      <c r="G596" s="3">
        <v>0.91800000000000004</v>
      </c>
      <c r="H596" s="18">
        <v>4.8000000000000001E-2</v>
      </c>
      <c r="I596" s="19">
        <f t="shared" si="74"/>
        <v>3.8071296000000006</v>
      </c>
      <c r="J596" s="33" t="e">
        <f t="shared" si="75"/>
        <v>#N/A</v>
      </c>
      <c r="K596" s="33" t="e">
        <f t="shared" si="76"/>
        <v>#N/A</v>
      </c>
      <c r="L596" s="33" t="e">
        <f t="shared" si="77"/>
        <v>#N/A</v>
      </c>
      <c r="M596" s="33" t="e">
        <f t="shared" si="78"/>
        <v>#N/A</v>
      </c>
      <c r="N596" s="33" t="e">
        <f t="shared" si="79"/>
        <v>#N/A</v>
      </c>
      <c r="O596" s="33"/>
    </row>
    <row r="597" spans="1:15" ht="17.25" customHeight="1" x14ac:dyDescent="0.25">
      <c r="A597" s="4">
        <v>41870</v>
      </c>
      <c r="B597" s="29" t="str">
        <f t="shared" si="72"/>
        <v>2014231</v>
      </c>
      <c r="C597" s="31">
        <v>2014231</v>
      </c>
      <c r="D597" s="30">
        <v>596</v>
      </c>
      <c r="E597" s="28">
        <v>231</v>
      </c>
      <c r="F597" s="28" t="str">
        <f t="shared" si="73"/>
        <v>DATA_231_2014</v>
      </c>
      <c r="G597" s="3">
        <v>0.99399999999999999</v>
      </c>
      <c r="H597" s="18">
        <v>4.5999999999999999E-2</v>
      </c>
      <c r="I597" s="19">
        <f t="shared" si="74"/>
        <v>3.9505536000000001</v>
      </c>
      <c r="J597" s="33" t="e">
        <f t="shared" si="75"/>
        <v>#N/A</v>
      </c>
      <c r="K597" s="33" t="e">
        <f t="shared" si="76"/>
        <v>#N/A</v>
      </c>
      <c r="L597" s="33" t="e">
        <f t="shared" si="77"/>
        <v>#N/A</v>
      </c>
      <c r="M597" s="33" t="e">
        <f t="shared" si="78"/>
        <v>#N/A</v>
      </c>
      <c r="N597" s="33" t="e">
        <f t="shared" si="79"/>
        <v>#N/A</v>
      </c>
      <c r="O597" s="33"/>
    </row>
    <row r="598" spans="1:15" ht="17.25" customHeight="1" x14ac:dyDescent="0.25">
      <c r="A598" s="4">
        <v>41871</v>
      </c>
      <c r="B598" s="29" t="str">
        <f t="shared" si="72"/>
        <v>2014232</v>
      </c>
      <c r="C598" s="31">
        <v>2014232</v>
      </c>
      <c r="D598" s="10">
        <v>597</v>
      </c>
      <c r="E598" s="28">
        <v>232</v>
      </c>
      <c r="F598" s="28" t="str">
        <f t="shared" si="73"/>
        <v>DATA_232_2014</v>
      </c>
      <c r="G598" s="3">
        <v>1.04</v>
      </c>
      <c r="H598" s="20">
        <v>4.5999999999999999E-2</v>
      </c>
      <c r="I598" s="19">
        <f t="shared" si="74"/>
        <v>4.1333760000000002</v>
      </c>
      <c r="J598" s="33">
        <f t="shared" si="75"/>
        <v>73.547136000000009</v>
      </c>
      <c r="K598" s="33">
        <f t="shared" si="76"/>
        <v>7.7276160000000003</v>
      </c>
      <c r="L598" s="33">
        <f t="shared" si="77"/>
        <v>0.20999347199999999</v>
      </c>
      <c r="M598" s="33">
        <f t="shared" si="78"/>
        <v>227.98757647058821</v>
      </c>
      <c r="N598" s="33">
        <f t="shared" si="79"/>
        <v>7.0536960000000004</v>
      </c>
      <c r="O598" s="33"/>
    </row>
    <row r="599" spans="1:15" ht="17.25" customHeight="1" x14ac:dyDescent="0.25">
      <c r="A599" s="4">
        <v>41872</v>
      </c>
      <c r="B599" s="29" t="str">
        <f t="shared" si="72"/>
        <v>2014233</v>
      </c>
      <c r="C599" s="31">
        <v>2014233</v>
      </c>
      <c r="D599" s="30">
        <v>598</v>
      </c>
      <c r="E599" s="28">
        <v>233</v>
      </c>
      <c r="F599" s="28" t="str">
        <f t="shared" si="73"/>
        <v>DATA_233_2014</v>
      </c>
      <c r="G599" s="3">
        <v>0.97599999999999998</v>
      </c>
      <c r="H599" s="18">
        <v>4.7E-2</v>
      </c>
      <c r="I599" s="19">
        <f t="shared" si="74"/>
        <v>3.9633408000000001</v>
      </c>
      <c r="J599" s="33" t="e">
        <f t="shared" si="75"/>
        <v>#N/A</v>
      </c>
      <c r="K599" s="33" t="e">
        <f t="shared" si="76"/>
        <v>#N/A</v>
      </c>
      <c r="L599" s="33" t="e">
        <f t="shared" si="77"/>
        <v>#N/A</v>
      </c>
      <c r="M599" s="33" t="e">
        <f t="shared" si="78"/>
        <v>#N/A</v>
      </c>
      <c r="N599" s="33" t="e">
        <f t="shared" si="79"/>
        <v>#N/A</v>
      </c>
      <c r="O599" s="33"/>
    </row>
    <row r="600" spans="1:15" ht="17.25" customHeight="1" x14ac:dyDescent="0.25">
      <c r="A600" s="4">
        <v>41873</v>
      </c>
      <c r="B600" s="29" t="str">
        <f t="shared" si="72"/>
        <v>2014234</v>
      </c>
      <c r="C600" s="31">
        <v>2014234</v>
      </c>
      <c r="D600" s="10">
        <v>599</v>
      </c>
      <c r="E600" s="28">
        <v>234</v>
      </c>
      <c r="F600" s="28" t="str">
        <f t="shared" si="73"/>
        <v>DATA_234_2014</v>
      </c>
      <c r="G600" s="3">
        <v>0.90700000000000003</v>
      </c>
      <c r="H600" s="18">
        <v>0.05</v>
      </c>
      <c r="I600" s="19">
        <f t="shared" si="74"/>
        <v>3.9182400000000004</v>
      </c>
      <c r="J600" s="33" t="e">
        <f t="shared" si="75"/>
        <v>#N/A</v>
      </c>
      <c r="K600" s="33" t="e">
        <f t="shared" si="76"/>
        <v>#N/A</v>
      </c>
      <c r="L600" s="33" t="e">
        <f t="shared" si="77"/>
        <v>#N/A</v>
      </c>
      <c r="M600" s="33" t="e">
        <f t="shared" si="78"/>
        <v>#N/A</v>
      </c>
      <c r="N600" s="33" t="e">
        <f t="shared" si="79"/>
        <v>#N/A</v>
      </c>
      <c r="O600" s="33"/>
    </row>
    <row r="601" spans="1:15" ht="17.25" customHeight="1" x14ac:dyDescent="0.25">
      <c r="A601" s="4">
        <v>41874</v>
      </c>
      <c r="B601" s="29" t="str">
        <f t="shared" si="72"/>
        <v>2014235</v>
      </c>
      <c r="C601" s="31">
        <v>2014235</v>
      </c>
      <c r="D601" s="30">
        <v>600</v>
      </c>
      <c r="E601" s="28">
        <v>235</v>
      </c>
      <c r="F601" s="28" t="str">
        <f t="shared" si="73"/>
        <v>DATA_235_2014</v>
      </c>
      <c r="G601" s="3">
        <v>0.83599999999999997</v>
      </c>
      <c r="H601" s="18">
        <v>5.0999999999999997E-2</v>
      </c>
      <c r="I601" s="19">
        <f t="shared" si="74"/>
        <v>3.6837503999999992</v>
      </c>
      <c r="J601" s="33" t="e">
        <f t="shared" si="75"/>
        <v>#N/A</v>
      </c>
      <c r="K601" s="33" t="e">
        <f t="shared" si="76"/>
        <v>#N/A</v>
      </c>
      <c r="L601" s="33" t="e">
        <f t="shared" si="77"/>
        <v>#N/A</v>
      </c>
      <c r="M601" s="33" t="e">
        <f t="shared" si="78"/>
        <v>#N/A</v>
      </c>
      <c r="N601" s="33" t="e">
        <f t="shared" si="79"/>
        <v>#N/A</v>
      </c>
      <c r="O601" s="33"/>
    </row>
    <row r="602" spans="1:15" ht="17.25" customHeight="1" x14ac:dyDescent="0.25">
      <c r="A602" s="4">
        <v>41875</v>
      </c>
      <c r="B602" s="29" t="str">
        <f t="shared" si="72"/>
        <v>2014236</v>
      </c>
      <c r="C602" s="31">
        <v>2014236</v>
      </c>
      <c r="D602" s="10">
        <v>601</v>
      </c>
      <c r="E602" s="28">
        <v>236</v>
      </c>
      <c r="F602" s="28" t="str">
        <f t="shared" si="73"/>
        <v>DATA_236_2014</v>
      </c>
      <c r="G602" s="3">
        <v>0.76600000000000001</v>
      </c>
      <c r="H602" s="18">
        <v>5.3999999999999999E-2</v>
      </c>
      <c r="I602" s="19">
        <f t="shared" si="74"/>
        <v>3.5738495999999995</v>
      </c>
      <c r="J602" s="33" t="e">
        <f t="shared" si="75"/>
        <v>#N/A</v>
      </c>
      <c r="K602" s="33" t="e">
        <f t="shared" si="76"/>
        <v>#N/A</v>
      </c>
      <c r="L602" s="33" t="e">
        <f t="shared" si="77"/>
        <v>#N/A</v>
      </c>
      <c r="M602" s="33" t="e">
        <f t="shared" si="78"/>
        <v>#N/A</v>
      </c>
      <c r="N602" s="33" t="e">
        <f t="shared" si="79"/>
        <v>#N/A</v>
      </c>
      <c r="O602" s="33"/>
    </row>
    <row r="603" spans="1:15" ht="17.25" customHeight="1" x14ac:dyDescent="0.25">
      <c r="A603" s="4">
        <v>41876</v>
      </c>
      <c r="B603" s="29" t="str">
        <f t="shared" si="72"/>
        <v>2014237</v>
      </c>
      <c r="C603" s="31">
        <v>2014237</v>
      </c>
      <c r="D603" s="30">
        <v>602</v>
      </c>
      <c r="E603" s="28">
        <v>237</v>
      </c>
      <c r="F603" s="28" t="str">
        <f t="shared" si="73"/>
        <v>DATA_237_2014</v>
      </c>
      <c r="G603" s="3">
        <v>0.69799999999999995</v>
      </c>
      <c r="H603" s="18">
        <v>5.7000000000000002E-2</v>
      </c>
      <c r="I603" s="19">
        <f t="shared" si="74"/>
        <v>3.4375104000000003</v>
      </c>
      <c r="J603" s="33">
        <f t="shared" si="75"/>
        <v>41.853196799999999</v>
      </c>
      <c r="K603" s="33">
        <f t="shared" si="76"/>
        <v>3.4676639999999996</v>
      </c>
      <c r="L603" s="33">
        <f t="shared" si="77"/>
        <v>7.9937193599999984E-2</v>
      </c>
      <c r="M603" s="33">
        <f t="shared" si="78"/>
        <v>118.72240941176467</v>
      </c>
      <c r="N603" s="33">
        <f t="shared" si="79"/>
        <v>6.9956351999999988</v>
      </c>
      <c r="O603" s="33"/>
    </row>
    <row r="604" spans="1:15" ht="17.25" customHeight="1" x14ac:dyDescent="0.25">
      <c r="A604" s="4">
        <v>41877</v>
      </c>
      <c r="B604" s="29" t="str">
        <f t="shared" si="72"/>
        <v>2014238</v>
      </c>
      <c r="C604" s="31">
        <v>2014238</v>
      </c>
      <c r="D604" s="10">
        <v>603</v>
      </c>
      <c r="E604" s="28">
        <v>238</v>
      </c>
      <c r="F604" s="28" t="str">
        <f t="shared" si="73"/>
        <v>DATA_238_2014</v>
      </c>
      <c r="G604" s="3">
        <v>0.64200000000000002</v>
      </c>
      <c r="H604" s="18">
        <v>6.4000000000000001E-2</v>
      </c>
      <c r="I604" s="19">
        <f t="shared" si="74"/>
        <v>3.5500031999999999</v>
      </c>
      <c r="J604" s="33" t="e">
        <f t="shared" si="75"/>
        <v>#N/A</v>
      </c>
      <c r="K604" s="33" t="e">
        <f t="shared" si="76"/>
        <v>#N/A</v>
      </c>
      <c r="L604" s="33" t="e">
        <f t="shared" si="77"/>
        <v>#N/A</v>
      </c>
      <c r="M604" s="33" t="e">
        <f t="shared" si="78"/>
        <v>#N/A</v>
      </c>
      <c r="N604" s="33" t="e">
        <f t="shared" si="79"/>
        <v>#N/A</v>
      </c>
      <c r="O604" s="33"/>
    </row>
    <row r="605" spans="1:15" ht="17.25" customHeight="1" x14ac:dyDescent="0.25">
      <c r="A605" s="4">
        <v>41878</v>
      </c>
      <c r="B605" s="29" t="str">
        <f t="shared" si="72"/>
        <v>2014239</v>
      </c>
      <c r="C605" s="31">
        <v>2014239</v>
      </c>
      <c r="D605" s="30">
        <v>604</v>
      </c>
      <c r="E605" s="28">
        <v>239</v>
      </c>
      <c r="F605" s="28" t="str">
        <f t="shared" si="73"/>
        <v>DATA_239_2014</v>
      </c>
      <c r="G605" s="3">
        <v>0.58599999999999997</v>
      </c>
      <c r="H605" s="18">
        <v>7.0000000000000007E-2</v>
      </c>
      <c r="I605" s="19">
        <f t="shared" si="74"/>
        <v>3.5441280000000002</v>
      </c>
      <c r="J605" s="33" t="e">
        <f t="shared" si="75"/>
        <v>#N/A</v>
      </c>
      <c r="K605" s="33" t="e">
        <f t="shared" si="76"/>
        <v>#N/A</v>
      </c>
      <c r="L605" s="33" t="e">
        <f t="shared" si="77"/>
        <v>#N/A</v>
      </c>
      <c r="M605" s="33" t="e">
        <f t="shared" si="78"/>
        <v>#N/A</v>
      </c>
      <c r="N605" s="33" t="e">
        <f t="shared" si="79"/>
        <v>#N/A</v>
      </c>
      <c r="O605" s="33"/>
    </row>
    <row r="606" spans="1:15" ht="17.25" customHeight="1" x14ac:dyDescent="0.25">
      <c r="A606" s="4">
        <v>41879</v>
      </c>
      <c r="B606" s="29" t="str">
        <f t="shared" si="72"/>
        <v>2014240</v>
      </c>
      <c r="C606" s="31">
        <v>2014240</v>
      </c>
      <c r="D606" s="10">
        <v>605</v>
      </c>
      <c r="E606" s="28">
        <v>240</v>
      </c>
      <c r="F606" s="28" t="str">
        <f t="shared" si="73"/>
        <v>DATA_240_2014</v>
      </c>
      <c r="G606" s="3">
        <v>0.53200000000000003</v>
      </c>
      <c r="H606" s="18">
        <v>7.6999999999999999E-2</v>
      </c>
      <c r="I606" s="19">
        <f t="shared" si="74"/>
        <v>3.5392896</v>
      </c>
      <c r="J606" s="33" t="e">
        <f t="shared" si="75"/>
        <v>#N/A</v>
      </c>
      <c r="K606" s="33" t="e">
        <f t="shared" si="76"/>
        <v>#N/A</v>
      </c>
      <c r="L606" s="33" t="e">
        <f t="shared" si="77"/>
        <v>#N/A</v>
      </c>
      <c r="M606" s="33" t="e">
        <f t="shared" si="78"/>
        <v>#N/A</v>
      </c>
      <c r="N606" s="33" t="e">
        <f t="shared" si="79"/>
        <v>#N/A</v>
      </c>
      <c r="O606" s="33"/>
    </row>
    <row r="607" spans="1:15" ht="17.25" customHeight="1" x14ac:dyDescent="0.25">
      <c r="A607" s="4">
        <v>41880</v>
      </c>
      <c r="B607" s="29" t="str">
        <f t="shared" si="72"/>
        <v>2014241</v>
      </c>
      <c r="C607" s="31">
        <v>2014241</v>
      </c>
      <c r="D607" s="30">
        <v>606</v>
      </c>
      <c r="E607" s="28">
        <v>241</v>
      </c>
      <c r="F607" s="28" t="str">
        <f t="shared" si="73"/>
        <v>DATA_241_2014</v>
      </c>
      <c r="G607" s="3">
        <v>0.47599999999999998</v>
      </c>
      <c r="H607" s="18">
        <v>8.4000000000000005E-2</v>
      </c>
      <c r="I607" s="19">
        <f t="shared" si="74"/>
        <v>3.4546176000000002</v>
      </c>
      <c r="J607" s="33" t="e">
        <f t="shared" si="75"/>
        <v>#N/A</v>
      </c>
      <c r="K607" s="33" t="e">
        <f t="shared" si="76"/>
        <v>#N/A</v>
      </c>
      <c r="L607" s="33" t="e">
        <f t="shared" si="77"/>
        <v>#N/A</v>
      </c>
      <c r="M607" s="33" t="e">
        <f t="shared" si="78"/>
        <v>#N/A</v>
      </c>
      <c r="N607" s="33" t="e">
        <f t="shared" si="79"/>
        <v>#N/A</v>
      </c>
      <c r="O607" s="33"/>
    </row>
    <row r="608" spans="1:15" ht="17.25" customHeight="1" x14ac:dyDescent="0.25">
      <c r="A608" s="4">
        <v>41881</v>
      </c>
      <c r="B608" s="29" t="str">
        <f t="shared" si="72"/>
        <v>2014242</v>
      </c>
      <c r="C608" s="31">
        <v>2014242</v>
      </c>
      <c r="D608" s="10">
        <v>607</v>
      </c>
      <c r="E608" s="28">
        <v>242</v>
      </c>
      <c r="F608" s="28" t="str">
        <f t="shared" si="73"/>
        <v>DATA_242_2014</v>
      </c>
      <c r="G608" s="3">
        <v>0.42</v>
      </c>
      <c r="H608" s="18">
        <v>0.09</v>
      </c>
      <c r="I608" s="19">
        <f t="shared" si="74"/>
        <v>3.2659199999999999</v>
      </c>
      <c r="J608" s="33">
        <f t="shared" si="75"/>
        <v>50.131871999999994</v>
      </c>
      <c r="K608" s="33">
        <f t="shared" si="76"/>
        <v>5.5520640000000006</v>
      </c>
      <c r="L608" s="33">
        <f t="shared" si="77"/>
        <v>0.43168204799999998</v>
      </c>
      <c r="M608" s="33">
        <f t="shared" si="78"/>
        <v>65.318399999999997</v>
      </c>
      <c r="N608" s="33">
        <f t="shared" si="79"/>
        <v>2.0502720000000001</v>
      </c>
      <c r="O608" s="33"/>
    </row>
    <row r="609" spans="1:15" ht="17.25" customHeight="1" x14ac:dyDescent="0.25">
      <c r="A609" s="4">
        <v>41882</v>
      </c>
      <c r="B609" s="29" t="str">
        <f t="shared" si="72"/>
        <v>2014243</v>
      </c>
      <c r="C609" s="31">
        <v>2014243</v>
      </c>
      <c r="D609" s="30">
        <v>608</v>
      </c>
      <c r="E609" s="28">
        <v>243</v>
      </c>
      <c r="F609" s="28" t="str">
        <f t="shared" si="73"/>
        <v>DATA_243_2014</v>
      </c>
      <c r="G609" s="3">
        <v>1.4</v>
      </c>
      <c r="H609" s="18">
        <v>8.8999999999999996E-2</v>
      </c>
      <c r="I609" s="19">
        <f t="shared" si="74"/>
        <v>10.765439999999998</v>
      </c>
      <c r="J609" s="33">
        <f t="shared" si="75"/>
        <v>224.80415999999997</v>
      </c>
      <c r="K609" s="33">
        <f t="shared" si="76"/>
        <v>11.975040000000002</v>
      </c>
      <c r="L609" s="33">
        <f t="shared" si="77"/>
        <v>1.1926051199999999</v>
      </c>
      <c r="M609" s="33">
        <f t="shared" si="78"/>
        <v>73.524705882352833</v>
      </c>
      <c r="N609" s="33">
        <f t="shared" si="79"/>
        <v>7.7414400000000008</v>
      </c>
      <c r="O609" s="33"/>
    </row>
    <row r="610" spans="1:15" ht="17.25" customHeight="1" x14ac:dyDescent="0.25">
      <c r="A610" s="4">
        <v>41883</v>
      </c>
      <c r="B610" s="29" t="str">
        <f t="shared" si="72"/>
        <v>2014244</v>
      </c>
      <c r="C610" s="31">
        <v>2014244</v>
      </c>
      <c r="D610" s="10">
        <v>609</v>
      </c>
      <c r="E610" s="28">
        <v>244</v>
      </c>
      <c r="F610" s="28" t="str">
        <f t="shared" si="73"/>
        <v>DATA_244_2014</v>
      </c>
      <c r="G610" s="3">
        <v>4.16</v>
      </c>
      <c r="H610" s="18">
        <v>8.1000000000000003E-2</v>
      </c>
      <c r="I610" s="19">
        <f t="shared" si="74"/>
        <v>29.113344000000005</v>
      </c>
      <c r="J610" s="33">
        <f t="shared" si="75"/>
        <v>1188.7948800000001</v>
      </c>
      <c r="K610" s="33">
        <f t="shared" si="76"/>
        <v>24.440832000000004</v>
      </c>
      <c r="L610" s="33">
        <f t="shared" si="77"/>
        <v>2.3173862399999998</v>
      </c>
      <c r="M610" s="33">
        <f t="shared" si="78"/>
        <v>170.55021176470589</v>
      </c>
      <c r="N610" s="33">
        <f t="shared" si="79"/>
        <v>42.052607999999999</v>
      </c>
      <c r="O610" s="33"/>
    </row>
    <row r="611" spans="1:15" ht="17.25" customHeight="1" x14ac:dyDescent="0.25">
      <c r="A611" s="4">
        <v>41884</v>
      </c>
      <c r="B611" s="29" t="str">
        <f t="shared" si="72"/>
        <v>2014245</v>
      </c>
      <c r="C611" s="31">
        <v>2014245</v>
      </c>
      <c r="D611" s="30">
        <v>610</v>
      </c>
      <c r="E611" s="28">
        <v>245</v>
      </c>
      <c r="F611" s="28" t="str">
        <f t="shared" si="73"/>
        <v>DATA_245_2014</v>
      </c>
      <c r="G611" s="3">
        <v>2.74</v>
      </c>
      <c r="H611" s="18">
        <v>6.6000000000000003E-2</v>
      </c>
      <c r="I611" s="19">
        <f t="shared" si="74"/>
        <v>15.624576000000005</v>
      </c>
      <c r="J611" s="33" t="e">
        <f t="shared" si="75"/>
        <v>#N/A</v>
      </c>
      <c r="K611" s="33" t="e">
        <f t="shared" si="76"/>
        <v>#N/A</v>
      </c>
      <c r="L611" s="33" t="e">
        <f t="shared" si="77"/>
        <v>#N/A</v>
      </c>
      <c r="M611" s="33" t="e">
        <f t="shared" si="78"/>
        <v>#N/A</v>
      </c>
      <c r="N611" s="33" t="e">
        <f t="shared" si="79"/>
        <v>#N/A</v>
      </c>
      <c r="O611" s="33"/>
    </row>
    <row r="612" spans="1:15" ht="17.25" customHeight="1" x14ac:dyDescent="0.25">
      <c r="A612" s="4">
        <v>41885</v>
      </c>
      <c r="B612" s="29" t="str">
        <f t="shared" si="72"/>
        <v>2014246</v>
      </c>
      <c r="C612" s="31">
        <v>2014246</v>
      </c>
      <c r="D612" s="10">
        <v>611</v>
      </c>
      <c r="E612" s="28">
        <v>246</v>
      </c>
      <c r="F612" s="28" t="str">
        <f t="shared" si="73"/>
        <v>DATA_246_2014</v>
      </c>
      <c r="G612" s="3">
        <v>3.6</v>
      </c>
      <c r="H612" s="18">
        <v>5.3999999999999999E-2</v>
      </c>
      <c r="I612" s="19">
        <f t="shared" si="74"/>
        <v>16.79616</v>
      </c>
      <c r="J612" s="33">
        <f t="shared" si="75"/>
        <v>772.15680000000009</v>
      </c>
      <c r="K612" s="33">
        <f t="shared" si="76"/>
        <v>31.104000000000006</v>
      </c>
      <c r="L612" s="33">
        <f t="shared" si="77"/>
        <v>1.7427571200000003</v>
      </c>
      <c r="M612" s="33">
        <f t="shared" si="78"/>
        <v>624.51952941176478</v>
      </c>
      <c r="N612" s="33">
        <f t="shared" si="79"/>
        <v>22.861439999999998</v>
      </c>
      <c r="O612" s="33"/>
    </row>
    <row r="613" spans="1:15" ht="17.25" customHeight="1" x14ac:dyDescent="0.25">
      <c r="A613" s="4">
        <v>41886</v>
      </c>
      <c r="B613" s="29" t="str">
        <f t="shared" si="72"/>
        <v>2014247</v>
      </c>
      <c r="C613" s="31">
        <v>2014247</v>
      </c>
      <c r="D613" s="30">
        <v>612</v>
      </c>
      <c r="E613" s="28">
        <v>247</v>
      </c>
      <c r="F613" s="28" t="str">
        <f t="shared" si="73"/>
        <v>DATA_247_2014</v>
      </c>
      <c r="G613" s="3">
        <v>1.98</v>
      </c>
      <c r="H613" s="18">
        <v>4.1000000000000002E-2</v>
      </c>
      <c r="I613" s="19">
        <f t="shared" si="74"/>
        <v>7.0139520000000006</v>
      </c>
      <c r="J613" s="33" t="e">
        <f t="shared" si="75"/>
        <v>#N/A</v>
      </c>
      <c r="K613" s="33" t="e">
        <f t="shared" si="76"/>
        <v>#N/A</v>
      </c>
      <c r="L613" s="33" t="e">
        <f t="shared" si="77"/>
        <v>#N/A</v>
      </c>
      <c r="M613" s="33" t="e">
        <f t="shared" si="78"/>
        <v>#N/A</v>
      </c>
      <c r="N613" s="33" t="e">
        <f t="shared" si="79"/>
        <v>#N/A</v>
      </c>
      <c r="O613" s="33"/>
    </row>
    <row r="614" spans="1:15" ht="17.25" customHeight="1" x14ac:dyDescent="0.25">
      <c r="A614" s="4">
        <v>41887</v>
      </c>
      <c r="B614" s="29" t="str">
        <f t="shared" si="72"/>
        <v>2014248</v>
      </c>
      <c r="C614" s="31">
        <v>2014248</v>
      </c>
      <c r="D614" s="10">
        <v>613</v>
      </c>
      <c r="E614" s="28">
        <v>248</v>
      </c>
      <c r="F614" s="28" t="str">
        <f t="shared" si="73"/>
        <v>DATA_248_2014</v>
      </c>
      <c r="G614" s="3">
        <v>1.1499999999999999</v>
      </c>
      <c r="H614" s="18">
        <v>3.6999999999999998E-2</v>
      </c>
      <c r="I614" s="19">
        <f t="shared" si="74"/>
        <v>3.6763199999999996</v>
      </c>
      <c r="J614" s="33">
        <f t="shared" si="75"/>
        <v>305.18423999999999</v>
      </c>
      <c r="K614" s="33">
        <f t="shared" si="76"/>
        <v>8.2965599999999995</v>
      </c>
      <c r="L614" s="33">
        <f t="shared" si="77"/>
        <v>2.9341007999999995</v>
      </c>
      <c r="M614" s="33">
        <f t="shared" si="78"/>
        <v>199.49929411764688</v>
      </c>
      <c r="N614" s="33">
        <f t="shared" si="79"/>
        <v>10.035360000000003</v>
      </c>
      <c r="O614" s="33"/>
    </row>
    <row r="615" spans="1:15" ht="17.25" customHeight="1" x14ac:dyDescent="0.25">
      <c r="A615" s="4">
        <v>41888</v>
      </c>
      <c r="B615" s="29" t="str">
        <f t="shared" si="72"/>
        <v>2014249</v>
      </c>
      <c r="C615" s="31">
        <v>2014249</v>
      </c>
      <c r="D615" s="30">
        <v>614</v>
      </c>
      <c r="E615" s="28">
        <v>249</v>
      </c>
      <c r="F615" s="28" t="str">
        <f t="shared" si="73"/>
        <v>DATA_249_2014</v>
      </c>
      <c r="G615" s="3">
        <v>0.95099999999999996</v>
      </c>
      <c r="H615" s="18">
        <v>6.9000000000000006E-2</v>
      </c>
      <c r="I615" s="19">
        <f t="shared" si="74"/>
        <v>5.6694816000000001</v>
      </c>
      <c r="J615" s="33" t="e">
        <f t="shared" si="75"/>
        <v>#N/A</v>
      </c>
      <c r="K615" s="33" t="e">
        <f t="shared" si="76"/>
        <v>#N/A</v>
      </c>
      <c r="L615" s="33" t="e">
        <f t="shared" si="77"/>
        <v>#N/A</v>
      </c>
      <c r="M615" s="33" t="e">
        <f t="shared" si="78"/>
        <v>#N/A</v>
      </c>
      <c r="N615" s="33" t="e">
        <f t="shared" si="79"/>
        <v>#N/A</v>
      </c>
      <c r="O615" s="33"/>
    </row>
    <row r="616" spans="1:15" ht="17.25" customHeight="1" x14ac:dyDescent="0.25">
      <c r="A616" s="4">
        <v>41889</v>
      </c>
      <c r="B616" s="29" t="str">
        <f t="shared" ref="B616:B679" si="80">(YEAR(A616)&amp;TEXT(A616-DATE(YEAR(A616),1,0),"000"))</f>
        <v>2014250</v>
      </c>
      <c r="C616" s="31">
        <v>2014250</v>
      </c>
      <c r="D616" s="10">
        <v>615</v>
      </c>
      <c r="E616" s="28">
        <v>250</v>
      </c>
      <c r="F616" s="28" t="str">
        <f t="shared" ref="F616:F679" si="81">CONCATENATE("DATA_",E616,"_",LEFT(C616,4))</f>
        <v>DATA_250_2014</v>
      </c>
      <c r="G616" s="3">
        <v>0.79400000000000004</v>
      </c>
      <c r="H616" s="18">
        <v>0.107</v>
      </c>
      <c r="I616" s="19">
        <f t="shared" ref="I616:I679" si="82">H616*G616*24*60*60/1000</f>
        <v>7.3403712000000017</v>
      </c>
      <c r="J616" s="33" t="e">
        <f t="shared" si="75"/>
        <v>#N/A</v>
      </c>
      <c r="K616" s="33" t="e">
        <f t="shared" si="76"/>
        <v>#N/A</v>
      </c>
      <c r="L616" s="33" t="e">
        <f t="shared" si="77"/>
        <v>#N/A</v>
      </c>
      <c r="M616" s="33" t="e">
        <f t="shared" si="78"/>
        <v>#N/A</v>
      </c>
      <c r="N616" s="33" t="e">
        <f t="shared" si="79"/>
        <v>#N/A</v>
      </c>
      <c r="O616" s="33"/>
    </row>
    <row r="617" spans="1:15" ht="17.25" customHeight="1" x14ac:dyDescent="0.25">
      <c r="A617" s="4">
        <v>41890</v>
      </c>
      <c r="B617" s="29" t="str">
        <f t="shared" si="80"/>
        <v>2014251</v>
      </c>
      <c r="C617" s="31">
        <v>2014251</v>
      </c>
      <c r="D617" s="30">
        <v>616</v>
      </c>
      <c r="E617" s="28">
        <v>251</v>
      </c>
      <c r="F617" s="28" t="str">
        <f t="shared" si="81"/>
        <v>DATA_251_2014</v>
      </c>
      <c r="G617" s="3">
        <v>0.63800000000000001</v>
      </c>
      <c r="H617" s="18">
        <v>0.14399999999999999</v>
      </c>
      <c r="I617" s="19">
        <f t="shared" si="82"/>
        <v>7.9377407999999985</v>
      </c>
      <c r="J617" s="33" t="e">
        <f t="shared" si="75"/>
        <v>#N/A</v>
      </c>
      <c r="K617" s="33" t="e">
        <f t="shared" si="76"/>
        <v>#N/A</v>
      </c>
      <c r="L617" s="33" t="e">
        <f t="shared" si="77"/>
        <v>#N/A</v>
      </c>
      <c r="M617" s="33" t="e">
        <f t="shared" si="78"/>
        <v>#N/A</v>
      </c>
      <c r="N617" s="33" t="e">
        <f t="shared" si="79"/>
        <v>#N/A</v>
      </c>
      <c r="O617" s="33"/>
    </row>
    <row r="618" spans="1:15" ht="17.25" customHeight="1" x14ac:dyDescent="0.25">
      <c r="A618" s="4">
        <v>41891</v>
      </c>
      <c r="B618" s="29" t="str">
        <f t="shared" si="80"/>
        <v>2014252</v>
      </c>
      <c r="C618" s="31">
        <v>2014252</v>
      </c>
      <c r="D618" s="10">
        <v>617</v>
      </c>
      <c r="E618" s="28">
        <v>252</v>
      </c>
      <c r="F618" s="28" t="str">
        <f t="shared" si="81"/>
        <v>DATA_252_2014</v>
      </c>
      <c r="G618" s="3">
        <v>0.48199999999999998</v>
      </c>
      <c r="H618" s="18">
        <v>0.183</v>
      </c>
      <c r="I618" s="19">
        <f t="shared" si="82"/>
        <v>7.6209983999999986</v>
      </c>
      <c r="J618" s="33" t="e">
        <f t="shared" si="75"/>
        <v>#N/A</v>
      </c>
      <c r="K618" s="33" t="e">
        <f t="shared" si="76"/>
        <v>#N/A</v>
      </c>
      <c r="L618" s="33" t="e">
        <f t="shared" si="77"/>
        <v>#N/A</v>
      </c>
      <c r="M618" s="33" t="e">
        <f t="shared" si="78"/>
        <v>#N/A</v>
      </c>
      <c r="N618" s="33" t="e">
        <f t="shared" si="79"/>
        <v>#N/A</v>
      </c>
      <c r="O618" s="33"/>
    </row>
    <row r="619" spans="1:15" ht="17.25" customHeight="1" x14ac:dyDescent="0.25">
      <c r="A619" s="4">
        <v>41892</v>
      </c>
      <c r="B619" s="29" t="str">
        <f t="shared" si="80"/>
        <v>2014253</v>
      </c>
      <c r="C619" s="31">
        <v>2014253</v>
      </c>
      <c r="D619" s="30">
        <v>618</v>
      </c>
      <c r="E619" s="28">
        <v>253</v>
      </c>
      <c r="F619" s="28" t="str">
        <f t="shared" si="81"/>
        <v>DATA_253_2014</v>
      </c>
      <c r="G619" s="3">
        <v>0.35199999999999998</v>
      </c>
      <c r="H619" s="20">
        <v>0.20699999999999999</v>
      </c>
      <c r="I619" s="19">
        <f t="shared" si="82"/>
        <v>6.2954495999999995</v>
      </c>
      <c r="J619" s="33">
        <f t="shared" si="75"/>
        <v>78.966835200000006</v>
      </c>
      <c r="K619" s="33">
        <f t="shared" si="76"/>
        <v>2.7979775999999998</v>
      </c>
      <c r="L619" s="33">
        <f t="shared" si="77"/>
        <v>0.43948016640000004</v>
      </c>
      <c r="M619" s="33">
        <f t="shared" si="78"/>
        <v>75.018240000000048</v>
      </c>
      <c r="N619" s="33">
        <f t="shared" si="79"/>
        <v>1.6422912000000001</v>
      </c>
      <c r="O619" s="33"/>
    </row>
    <row r="620" spans="1:15" ht="17.25" customHeight="1" x14ac:dyDescent="0.25">
      <c r="A620" s="4">
        <v>41893</v>
      </c>
      <c r="B620" s="29" t="str">
        <f t="shared" si="80"/>
        <v>2014254</v>
      </c>
      <c r="C620" s="31">
        <v>2014254</v>
      </c>
      <c r="D620" s="10">
        <v>619</v>
      </c>
      <c r="E620" s="28">
        <v>254</v>
      </c>
      <c r="F620" s="28" t="str">
        <f t="shared" si="81"/>
        <v>DATA_254_2014</v>
      </c>
      <c r="G620" s="3">
        <v>0.31</v>
      </c>
      <c r="H620" s="18">
        <v>0.18099999999999999</v>
      </c>
      <c r="I620" s="19">
        <f t="shared" si="82"/>
        <v>4.8479040000000007</v>
      </c>
      <c r="J620" s="33" t="e">
        <f t="shared" si="75"/>
        <v>#N/A</v>
      </c>
      <c r="K620" s="33" t="e">
        <f t="shared" si="76"/>
        <v>#N/A</v>
      </c>
      <c r="L620" s="33" t="e">
        <f t="shared" si="77"/>
        <v>#N/A</v>
      </c>
      <c r="M620" s="33" t="e">
        <f t="shared" si="78"/>
        <v>#N/A</v>
      </c>
      <c r="N620" s="33" t="e">
        <f t="shared" si="79"/>
        <v>#N/A</v>
      </c>
      <c r="O620" s="33"/>
    </row>
    <row r="621" spans="1:15" ht="17.25" customHeight="1" x14ac:dyDescent="0.25">
      <c r="A621" s="4">
        <v>41894</v>
      </c>
      <c r="B621" s="29" t="str">
        <f t="shared" si="80"/>
        <v>2014255</v>
      </c>
      <c r="C621" s="31">
        <v>2014255</v>
      </c>
      <c r="D621" s="30">
        <v>620</v>
      </c>
      <c r="E621" s="28">
        <v>255</v>
      </c>
      <c r="F621" s="28" t="str">
        <f t="shared" si="81"/>
        <v>DATA_255_2014</v>
      </c>
      <c r="G621" s="3">
        <v>0.27600000000000002</v>
      </c>
      <c r="H621" s="18">
        <v>0.14899999999999999</v>
      </c>
      <c r="I621" s="19">
        <f t="shared" si="82"/>
        <v>3.5531136000000001</v>
      </c>
      <c r="J621" s="33" t="e">
        <f t="shared" si="75"/>
        <v>#N/A</v>
      </c>
      <c r="K621" s="33" t="e">
        <f t="shared" si="76"/>
        <v>#N/A</v>
      </c>
      <c r="L621" s="33" t="e">
        <f t="shared" si="77"/>
        <v>#N/A</v>
      </c>
      <c r="M621" s="33" t="e">
        <f t="shared" si="78"/>
        <v>#N/A</v>
      </c>
      <c r="N621" s="33" t="e">
        <f t="shared" si="79"/>
        <v>#N/A</v>
      </c>
      <c r="O621" s="33"/>
    </row>
    <row r="622" spans="1:15" ht="17.25" customHeight="1" x14ac:dyDescent="0.25">
      <c r="A622" s="4">
        <v>41895</v>
      </c>
      <c r="B622" s="29" t="str">
        <f t="shared" si="80"/>
        <v>2014256</v>
      </c>
      <c r="C622" s="31">
        <v>2014256</v>
      </c>
      <c r="D622" s="10">
        <v>621</v>
      </c>
      <c r="E622" s="28">
        <v>256</v>
      </c>
      <c r="F622" s="28" t="str">
        <f t="shared" si="81"/>
        <v>DATA_256_2014</v>
      </c>
      <c r="G622" s="3">
        <v>0.24</v>
      </c>
      <c r="H622" s="18">
        <v>0.11700000000000001</v>
      </c>
      <c r="I622" s="19">
        <f t="shared" si="82"/>
        <v>2.4261120000000003</v>
      </c>
      <c r="J622" s="33" t="e">
        <f t="shared" si="75"/>
        <v>#N/A</v>
      </c>
      <c r="K622" s="33" t="e">
        <f t="shared" si="76"/>
        <v>#N/A</v>
      </c>
      <c r="L622" s="33" t="e">
        <f t="shared" si="77"/>
        <v>#N/A</v>
      </c>
      <c r="M622" s="33" t="e">
        <f t="shared" si="78"/>
        <v>#N/A</v>
      </c>
      <c r="N622" s="33" t="e">
        <f t="shared" si="79"/>
        <v>#N/A</v>
      </c>
      <c r="O622" s="33"/>
    </row>
    <row r="623" spans="1:15" ht="17.25" customHeight="1" x14ac:dyDescent="0.25">
      <c r="A623" s="4">
        <v>41896</v>
      </c>
      <c r="B623" s="29" t="str">
        <f t="shared" si="80"/>
        <v>2014257</v>
      </c>
      <c r="C623" s="31">
        <v>2014257</v>
      </c>
      <c r="D623" s="30">
        <v>622</v>
      </c>
      <c r="E623" s="28">
        <v>257</v>
      </c>
      <c r="F623" s="28" t="str">
        <f t="shared" si="81"/>
        <v>DATA_257_2014</v>
      </c>
      <c r="G623" s="3">
        <v>0.20599999999999999</v>
      </c>
      <c r="H623" s="18">
        <v>8.3000000000000004E-2</v>
      </c>
      <c r="I623" s="19">
        <f t="shared" si="82"/>
        <v>1.4772671999999998</v>
      </c>
      <c r="J623" s="33" t="e">
        <f t="shared" si="75"/>
        <v>#N/A</v>
      </c>
      <c r="K623" s="33" t="e">
        <f t="shared" si="76"/>
        <v>#N/A</v>
      </c>
      <c r="L623" s="33" t="e">
        <f t="shared" si="77"/>
        <v>#N/A</v>
      </c>
      <c r="M623" s="33" t="e">
        <f t="shared" si="78"/>
        <v>#N/A</v>
      </c>
      <c r="N623" s="33" t="e">
        <f t="shared" si="79"/>
        <v>#N/A</v>
      </c>
      <c r="O623" s="33"/>
    </row>
    <row r="624" spans="1:15" ht="17.25" customHeight="1" x14ac:dyDescent="0.25">
      <c r="A624" s="4">
        <v>41897</v>
      </c>
      <c r="B624" s="29" t="str">
        <f t="shared" si="80"/>
        <v>2014258</v>
      </c>
      <c r="C624" s="31">
        <v>2014258</v>
      </c>
      <c r="D624" s="10">
        <v>623</v>
      </c>
      <c r="E624" s="28">
        <v>258</v>
      </c>
      <c r="F624" s="28" t="str">
        <f t="shared" si="81"/>
        <v>DATA_258_2014</v>
      </c>
      <c r="G624" s="3">
        <v>0.193</v>
      </c>
      <c r="H624" s="18">
        <v>5.7000000000000002E-2</v>
      </c>
      <c r="I624" s="19">
        <f t="shared" si="82"/>
        <v>0.95048640000000006</v>
      </c>
      <c r="J624" s="33">
        <f t="shared" si="75"/>
        <v>34.100783999999997</v>
      </c>
      <c r="K624" s="33">
        <f t="shared" si="76"/>
        <v>1.5758063999999998</v>
      </c>
      <c r="L624" s="33">
        <f t="shared" si="77"/>
        <v>0.28334499839999999</v>
      </c>
      <c r="M624" s="33">
        <f t="shared" si="78"/>
        <v>45.971237647058835</v>
      </c>
      <c r="N624" s="33">
        <f t="shared" si="79"/>
        <v>2.3345280000000002</v>
      </c>
      <c r="O624" s="33"/>
    </row>
    <row r="625" spans="1:15" ht="17.25" customHeight="1" x14ac:dyDescent="0.25">
      <c r="A625" s="4">
        <v>41898</v>
      </c>
      <c r="B625" s="29" t="str">
        <f t="shared" si="80"/>
        <v>2014259</v>
      </c>
      <c r="C625" s="31">
        <v>2014259</v>
      </c>
      <c r="D625" s="30">
        <v>624</v>
      </c>
      <c r="E625" s="28">
        <v>259</v>
      </c>
      <c r="F625" s="28" t="str">
        <f t="shared" si="81"/>
        <v>DATA_259_2014</v>
      </c>
      <c r="G625" s="3">
        <v>0.254</v>
      </c>
      <c r="H625" s="18">
        <v>5.5E-2</v>
      </c>
      <c r="I625" s="19">
        <f t="shared" si="82"/>
        <v>1.2070080000000001</v>
      </c>
      <c r="J625" s="33" t="e">
        <f t="shared" si="75"/>
        <v>#N/A</v>
      </c>
      <c r="K625" s="33" t="e">
        <f t="shared" si="76"/>
        <v>#N/A</v>
      </c>
      <c r="L625" s="33" t="e">
        <f t="shared" si="77"/>
        <v>#N/A</v>
      </c>
      <c r="M625" s="33" t="e">
        <f t="shared" si="78"/>
        <v>#N/A</v>
      </c>
      <c r="N625" s="33" t="e">
        <f t="shared" si="79"/>
        <v>#N/A</v>
      </c>
      <c r="O625" s="33"/>
    </row>
    <row r="626" spans="1:15" ht="17.25" customHeight="1" x14ac:dyDescent="0.25">
      <c r="A626" s="4">
        <v>41899</v>
      </c>
      <c r="B626" s="29" t="str">
        <f t="shared" si="80"/>
        <v>2014260</v>
      </c>
      <c r="C626" s="31">
        <v>2014260</v>
      </c>
      <c r="D626" s="10">
        <v>625</v>
      </c>
      <c r="E626" s="28">
        <v>260</v>
      </c>
      <c r="F626" s="28" t="str">
        <f t="shared" si="81"/>
        <v>DATA_260_2014</v>
      </c>
      <c r="G626" s="3">
        <v>0.32</v>
      </c>
      <c r="H626" s="18">
        <v>0.05</v>
      </c>
      <c r="I626" s="19">
        <f t="shared" si="82"/>
        <v>1.3823999999999999</v>
      </c>
      <c r="J626" s="33" t="e">
        <f t="shared" si="75"/>
        <v>#N/A</v>
      </c>
      <c r="K626" s="33" t="e">
        <f t="shared" si="76"/>
        <v>#N/A</v>
      </c>
      <c r="L626" s="33" t="e">
        <f t="shared" si="77"/>
        <v>#N/A</v>
      </c>
      <c r="M626" s="33" t="e">
        <f t="shared" si="78"/>
        <v>#N/A</v>
      </c>
      <c r="N626" s="33" t="e">
        <f t="shared" si="79"/>
        <v>#N/A</v>
      </c>
      <c r="O626" s="33"/>
    </row>
    <row r="627" spans="1:15" ht="17.25" customHeight="1" x14ac:dyDescent="0.25">
      <c r="A627" s="4">
        <v>41900</v>
      </c>
      <c r="B627" s="29" t="str">
        <f t="shared" si="80"/>
        <v>2014261</v>
      </c>
      <c r="C627" s="31">
        <v>2014261</v>
      </c>
      <c r="D627" s="30">
        <v>626</v>
      </c>
      <c r="E627" s="28">
        <v>261</v>
      </c>
      <c r="F627" s="28" t="str">
        <f t="shared" si="81"/>
        <v>DATA_261_2014</v>
      </c>
      <c r="G627" s="3">
        <v>0.38600000000000001</v>
      </c>
      <c r="H627" s="18">
        <v>4.9000000000000002E-2</v>
      </c>
      <c r="I627" s="19">
        <f t="shared" si="82"/>
        <v>1.6341696000000001</v>
      </c>
      <c r="J627" s="33" t="e">
        <f t="shared" si="75"/>
        <v>#N/A</v>
      </c>
      <c r="K627" s="33" t="e">
        <f t="shared" si="76"/>
        <v>#N/A</v>
      </c>
      <c r="L627" s="33" t="e">
        <f t="shared" si="77"/>
        <v>#N/A</v>
      </c>
      <c r="M627" s="33" t="e">
        <f t="shared" si="78"/>
        <v>#N/A</v>
      </c>
      <c r="N627" s="33" t="e">
        <f t="shared" si="79"/>
        <v>#N/A</v>
      </c>
      <c r="O627" s="33"/>
    </row>
    <row r="628" spans="1:15" ht="17.25" customHeight="1" x14ac:dyDescent="0.25">
      <c r="A628" s="4">
        <v>41901</v>
      </c>
      <c r="B628" s="29" t="str">
        <f t="shared" si="80"/>
        <v>2014262</v>
      </c>
      <c r="C628" s="31">
        <v>2014262</v>
      </c>
      <c r="D628" s="10">
        <v>627</v>
      </c>
      <c r="E628" s="28">
        <v>262</v>
      </c>
      <c r="F628" s="28" t="str">
        <f t="shared" si="81"/>
        <v>DATA_262_2014</v>
      </c>
      <c r="G628" s="3">
        <v>0.45300000000000001</v>
      </c>
      <c r="H628" s="18">
        <v>4.5999999999999999E-2</v>
      </c>
      <c r="I628" s="19">
        <f t="shared" si="82"/>
        <v>1.8004032000000001</v>
      </c>
      <c r="J628" s="33">
        <f t="shared" si="75"/>
        <v>74.795011200000005</v>
      </c>
      <c r="K628" s="33">
        <f t="shared" si="76"/>
        <v>2.6027568000000003</v>
      </c>
      <c r="L628" s="33">
        <f t="shared" si="77"/>
        <v>0.67691246400000027</v>
      </c>
      <c r="M628" s="33">
        <f t="shared" si="78"/>
        <v>98.231717647058744</v>
      </c>
      <c r="N628" s="33">
        <f t="shared" si="79"/>
        <v>4.5010079999999997</v>
      </c>
      <c r="O628" s="33"/>
    </row>
    <row r="629" spans="1:15" ht="17.25" customHeight="1" x14ac:dyDescent="0.25">
      <c r="A629" s="4">
        <v>41902</v>
      </c>
      <c r="B629" s="29" t="str">
        <f t="shared" si="80"/>
        <v>2014263</v>
      </c>
      <c r="C629" s="31">
        <v>2014263</v>
      </c>
      <c r="D629" s="30">
        <v>628</v>
      </c>
      <c r="E629" s="28">
        <v>263</v>
      </c>
      <c r="F629" s="28" t="str">
        <f t="shared" si="81"/>
        <v>DATA_263_2014</v>
      </c>
      <c r="G629" s="3">
        <v>0.51800000000000002</v>
      </c>
      <c r="H629" s="20">
        <v>4.3999999999999997E-2</v>
      </c>
      <c r="I629" s="19">
        <f t="shared" si="82"/>
        <v>1.9692287999999998</v>
      </c>
      <c r="J629" s="33">
        <f t="shared" si="75"/>
        <v>62.164972799999994</v>
      </c>
      <c r="K629" s="33">
        <f t="shared" si="76"/>
        <v>3.8489471999999996</v>
      </c>
      <c r="L629" s="33">
        <f t="shared" si="77"/>
        <v>0.75278246400000026</v>
      </c>
      <c r="M629" s="33">
        <f t="shared" si="78"/>
        <v>149.78073600000053</v>
      </c>
      <c r="N629" s="33">
        <f t="shared" si="79"/>
        <v>0.80559360000000013</v>
      </c>
      <c r="O629" s="33"/>
    </row>
    <row r="630" spans="1:15" ht="17.25" customHeight="1" x14ac:dyDescent="0.25">
      <c r="A630" s="4">
        <v>41903</v>
      </c>
      <c r="B630" s="29" t="str">
        <f t="shared" si="80"/>
        <v>2014264</v>
      </c>
      <c r="C630" s="31">
        <v>2014264</v>
      </c>
      <c r="D630" s="10">
        <v>629</v>
      </c>
      <c r="E630" s="28">
        <v>264</v>
      </c>
      <c r="F630" s="28" t="str">
        <f t="shared" si="81"/>
        <v>DATA_264_2014</v>
      </c>
      <c r="G630" s="3">
        <v>0.57799999999999996</v>
      </c>
      <c r="H630" s="18">
        <v>4.4999999999999998E-2</v>
      </c>
      <c r="I630" s="19">
        <f t="shared" si="82"/>
        <v>2.2472639999999995</v>
      </c>
      <c r="J630" s="33" t="e">
        <f t="shared" si="75"/>
        <v>#N/A</v>
      </c>
      <c r="K630" s="33" t="e">
        <f t="shared" si="76"/>
        <v>#N/A</v>
      </c>
      <c r="L630" s="33" t="e">
        <f t="shared" si="77"/>
        <v>#N/A</v>
      </c>
      <c r="M630" s="33" t="e">
        <f t="shared" si="78"/>
        <v>#N/A</v>
      </c>
      <c r="N630" s="33" t="e">
        <f t="shared" si="79"/>
        <v>#N/A</v>
      </c>
      <c r="O630" s="33"/>
    </row>
    <row r="631" spans="1:15" ht="17.25" customHeight="1" x14ac:dyDescent="0.25">
      <c r="A631" s="4">
        <v>41904</v>
      </c>
      <c r="B631" s="29" t="str">
        <f t="shared" si="80"/>
        <v>2014265</v>
      </c>
      <c r="C631" s="31">
        <v>2014265</v>
      </c>
      <c r="D631" s="30">
        <v>630</v>
      </c>
      <c r="E631" s="28">
        <v>265</v>
      </c>
      <c r="F631" s="28" t="str">
        <f t="shared" si="81"/>
        <v>DATA_265_2014</v>
      </c>
      <c r="G631" s="3">
        <v>0.63800000000000001</v>
      </c>
      <c r="H631" s="18">
        <v>4.3999999999999997E-2</v>
      </c>
      <c r="I631" s="19">
        <f t="shared" si="82"/>
        <v>2.4254207999999999</v>
      </c>
      <c r="J631" s="33" t="e">
        <f t="shared" si="75"/>
        <v>#N/A</v>
      </c>
      <c r="K631" s="33" t="e">
        <f t="shared" si="76"/>
        <v>#N/A</v>
      </c>
      <c r="L631" s="33" t="e">
        <f t="shared" si="77"/>
        <v>#N/A</v>
      </c>
      <c r="M631" s="33" t="e">
        <f t="shared" si="78"/>
        <v>#N/A</v>
      </c>
      <c r="N631" s="33" t="e">
        <f t="shared" si="79"/>
        <v>#N/A</v>
      </c>
      <c r="O631" s="33"/>
    </row>
    <row r="632" spans="1:15" ht="17.25" customHeight="1" x14ac:dyDescent="0.25">
      <c r="A632" s="4">
        <v>41905</v>
      </c>
      <c r="B632" s="29" t="str">
        <f t="shared" si="80"/>
        <v>2014266</v>
      </c>
      <c r="C632" s="31">
        <v>2014266</v>
      </c>
      <c r="D632" s="10">
        <v>631</v>
      </c>
      <c r="E632" s="28">
        <v>266</v>
      </c>
      <c r="F632" s="28" t="str">
        <f t="shared" si="81"/>
        <v>DATA_266_2014</v>
      </c>
      <c r="G632" s="3">
        <v>0.69799999999999995</v>
      </c>
      <c r="H632" s="18">
        <v>4.2999999999999997E-2</v>
      </c>
      <c r="I632" s="19">
        <f t="shared" si="82"/>
        <v>2.5932095999999998</v>
      </c>
      <c r="J632" s="33" t="e">
        <f t="shared" si="75"/>
        <v>#N/A</v>
      </c>
      <c r="K632" s="33" t="e">
        <f t="shared" si="76"/>
        <v>#N/A</v>
      </c>
      <c r="L632" s="33" t="e">
        <f t="shared" si="77"/>
        <v>#N/A</v>
      </c>
      <c r="M632" s="33" t="e">
        <f t="shared" si="78"/>
        <v>#N/A</v>
      </c>
      <c r="N632" s="33" t="e">
        <f t="shared" si="79"/>
        <v>#N/A</v>
      </c>
      <c r="O632" s="33"/>
    </row>
    <row r="633" spans="1:15" ht="17.25" customHeight="1" x14ac:dyDescent="0.25">
      <c r="A633" s="4">
        <v>41906</v>
      </c>
      <c r="B633" s="29" t="str">
        <f t="shared" si="80"/>
        <v>2014267</v>
      </c>
      <c r="C633" s="31">
        <v>2014267</v>
      </c>
      <c r="D633" s="30">
        <v>632</v>
      </c>
      <c r="E633" s="28">
        <v>267</v>
      </c>
      <c r="F633" s="28" t="str">
        <f t="shared" si="81"/>
        <v>DATA_267_2014</v>
      </c>
      <c r="G633" s="3">
        <v>0.75700000000000001</v>
      </c>
      <c r="H633" s="18">
        <v>4.4999999999999998E-2</v>
      </c>
      <c r="I633" s="19">
        <f t="shared" si="82"/>
        <v>2.9432160000000001</v>
      </c>
      <c r="J633" s="33" t="e">
        <f t="shared" si="75"/>
        <v>#N/A</v>
      </c>
      <c r="K633" s="33" t="e">
        <f t="shared" si="76"/>
        <v>#N/A</v>
      </c>
      <c r="L633" s="33" t="e">
        <f t="shared" si="77"/>
        <v>#N/A</v>
      </c>
      <c r="M633" s="33" t="e">
        <f t="shared" si="78"/>
        <v>#N/A</v>
      </c>
      <c r="N633" s="33" t="e">
        <f t="shared" si="79"/>
        <v>#N/A</v>
      </c>
      <c r="O633" s="33"/>
    </row>
    <row r="634" spans="1:15" ht="17.25" customHeight="1" x14ac:dyDescent="0.25">
      <c r="A634" s="4">
        <v>41907</v>
      </c>
      <c r="B634" s="29" t="str">
        <f t="shared" si="80"/>
        <v>2014268</v>
      </c>
      <c r="C634" s="31">
        <v>2014268</v>
      </c>
      <c r="D634" s="10">
        <v>633</v>
      </c>
      <c r="E634" s="28">
        <v>268</v>
      </c>
      <c r="F634" s="28" t="str">
        <f t="shared" si="81"/>
        <v>DATA_268_2014</v>
      </c>
      <c r="G634" s="3">
        <v>0.78700000000000003</v>
      </c>
      <c r="H634" s="18">
        <v>4.3999999999999997E-2</v>
      </c>
      <c r="I634" s="19">
        <f t="shared" si="82"/>
        <v>2.9918591999999999</v>
      </c>
      <c r="J634" s="33">
        <f t="shared" si="75"/>
        <v>96.045479999999998</v>
      </c>
      <c r="K634" s="33">
        <f t="shared" si="76"/>
        <v>7.9896240000000009</v>
      </c>
      <c r="L634" s="33">
        <f t="shared" si="77"/>
        <v>0.12246223680000001</v>
      </c>
      <c r="M634" s="33">
        <f t="shared" si="78"/>
        <v>158.81030400000029</v>
      </c>
      <c r="N634" s="33">
        <f t="shared" si="79"/>
        <v>2.0399040000000004</v>
      </c>
      <c r="O634" s="33"/>
    </row>
    <row r="635" spans="1:15" ht="17.25" customHeight="1" x14ac:dyDescent="0.25">
      <c r="A635" s="4">
        <v>41908</v>
      </c>
      <c r="B635" s="29" t="str">
        <f t="shared" si="80"/>
        <v>2014269</v>
      </c>
      <c r="C635" s="31">
        <v>2014269</v>
      </c>
      <c r="D635" s="30">
        <v>634</v>
      </c>
      <c r="E635" s="28">
        <v>269</v>
      </c>
      <c r="F635" s="28" t="str">
        <f t="shared" si="81"/>
        <v>DATA_269_2014</v>
      </c>
      <c r="G635" s="3">
        <v>0.7</v>
      </c>
      <c r="H635" s="18">
        <v>4.7E-2</v>
      </c>
      <c r="I635" s="19">
        <f t="shared" si="82"/>
        <v>2.8425599999999998</v>
      </c>
      <c r="J635" s="33" t="e">
        <f t="shared" si="75"/>
        <v>#N/A</v>
      </c>
      <c r="K635" s="33" t="e">
        <f t="shared" si="76"/>
        <v>#N/A</v>
      </c>
      <c r="L635" s="33" t="e">
        <f t="shared" si="77"/>
        <v>#N/A</v>
      </c>
      <c r="M635" s="33" t="e">
        <f t="shared" si="78"/>
        <v>#N/A</v>
      </c>
      <c r="N635" s="33" t="e">
        <f t="shared" si="79"/>
        <v>#N/A</v>
      </c>
      <c r="O635" s="33"/>
    </row>
    <row r="636" spans="1:15" ht="17.25" customHeight="1" x14ac:dyDescent="0.25">
      <c r="A636" s="4">
        <v>41909</v>
      </c>
      <c r="B636" s="29" t="str">
        <f t="shared" si="80"/>
        <v>2014270</v>
      </c>
      <c r="C636" s="31">
        <v>2014270</v>
      </c>
      <c r="D636" s="10">
        <v>635</v>
      </c>
      <c r="E636" s="28">
        <v>270</v>
      </c>
      <c r="F636" s="28" t="str">
        <f t="shared" si="81"/>
        <v>DATA_270_2014</v>
      </c>
      <c r="G636" s="3">
        <v>0.6</v>
      </c>
      <c r="H636" s="18">
        <v>0.05</v>
      </c>
      <c r="I636" s="19">
        <f t="shared" si="82"/>
        <v>2.5919999999999996</v>
      </c>
      <c r="J636" s="33" t="e">
        <f t="shared" si="75"/>
        <v>#N/A</v>
      </c>
      <c r="K636" s="33" t="e">
        <f t="shared" si="76"/>
        <v>#N/A</v>
      </c>
      <c r="L636" s="33" t="e">
        <f t="shared" si="77"/>
        <v>#N/A</v>
      </c>
      <c r="M636" s="33" t="e">
        <f t="shared" si="78"/>
        <v>#N/A</v>
      </c>
      <c r="N636" s="33" t="e">
        <f t="shared" si="79"/>
        <v>#N/A</v>
      </c>
      <c r="O636" s="33"/>
    </row>
    <row r="637" spans="1:15" ht="17.25" customHeight="1" x14ac:dyDescent="0.25">
      <c r="A637" s="4">
        <v>41910</v>
      </c>
      <c r="B637" s="29" t="str">
        <f t="shared" si="80"/>
        <v>2014271</v>
      </c>
      <c r="C637" s="31">
        <v>2014271</v>
      </c>
      <c r="D637" s="30">
        <v>636</v>
      </c>
      <c r="E637" s="28">
        <v>271</v>
      </c>
      <c r="F637" s="28" t="str">
        <f t="shared" si="81"/>
        <v>DATA_271_2014</v>
      </c>
      <c r="G637" s="3">
        <v>0.502</v>
      </c>
      <c r="H637" s="18">
        <v>5.3999999999999999E-2</v>
      </c>
      <c r="I637" s="19">
        <f t="shared" si="82"/>
        <v>2.3421312000000003</v>
      </c>
      <c r="J637" s="33" t="e">
        <f t="shared" si="75"/>
        <v>#N/A</v>
      </c>
      <c r="K637" s="33" t="e">
        <f t="shared" si="76"/>
        <v>#N/A</v>
      </c>
      <c r="L637" s="33" t="e">
        <f t="shared" si="77"/>
        <v>#N/A</v>
      </c>
      <c r="M637" s="33" t="e">
        <f t="shared" si="78"/>
        <v>#N/A</v>
      </c>
      <c r="N637" s="33" t="e">
        <f t="shared" si="79"/>
        <v>#N/A</v>
      </c>
      <c r="O637" s="33"/>
    </row>
    <row r="638" spans="1:15" ht="17.25" customHeight="1" x14ac:dyDescent="0.25">
      <c r="A638" s="4">
        <v>41911</v>
      </c>
      <c r="B638" s="29" t="str">
        <f t="shared" si="80"/>
        <v>2014272</v>
      </c>
      <c r="C638" s="31">
        <v>2014272</v>
      </c>
      <c r="D638" s="10">
        <v>637</v>
      </c>
      <c r="E638" s="28">
        <v>272</v>
      </c>
      <c r="F638" s="28" t="str">
        <f t="shared" si="81"/>
        <v>DATA_272_2014</v>
      </c>
      <c r="G638" s="3">
        <v>0.40200000000000002</v>
      </c>
      <c r="H638" s="18">
        <v>5.7000000000000002E-2</v>
      </c>
      <c r="I638" s="19">
        <f t="shared" si="82"/>
        <v>1.9797696</v>
      </c>
      <c r="J638" s="33" t="e">
        <f t="shared" si="75"/>
        <v>#N/A</v>
      </c>
      <c r="K638" s="33" t="e">
        <f t="shared" si="76"/>
        <v>#N/A</v>
      </c>
      <c r="L638" s="33" t="e">
        <f t="shared" si="77"/>
        <v>#N/A</v>
      </c>
      <c r="M638" s="33" t="e">
        <f t="shared" si="78"/>
        <v>#N/A</v>
      </c>
      <c r="N638" s="33" t="e">
        <f t="shared" si="79"/>
        <v>#N/A</v>
      </c>
      <c r="O638" s="33"/>
    </row>
    <row r="639" spans="1:15" ht="17.25" customHeight="1" x14ac:dyDescent="0.25">
      <c r="A639" s="4">
        <v>41912</v>
      </c>
      <c r="B639" s="29" t="str">
        <f t="shared" si="80"/>
        <v>2014273</v>
      </c>
      <c r="C639" s="31">
        <v>2014273</v>
      </c>
      <c r="D639" s="30">
        <v>638</v>
      </c>
      <c r="E639" s="28">
        <v>273</v>
      </c>
      <c r="F639" s="28" t="str">
        <f t="shared" si="81"/>
        <v>DATA_273_2014</v>
      </c>
      <c r="G639" s="3">
        <v>0.317</v>
      </c>
      <c r="H639" s="18">
        <v>0.06</v>
      </c>
      <c r="I639" s="19">
        <f t="shared" si="82"/>
        <v>1.6433279999999999</v>
      </c>
      <c r="J639" s="33" t="e">
        <f t="shared" si="75"/>
        <v>#N/A</v>
      </c>
      <c r="K639" s="33" t="e">
        <f t="shared" si="76"/>
        <v>#N/A</v>
      </c>
      <c r="L639" s="33" t="e">
        <f t="shared" si="77"/>
        <v>#N/A</v>
      </c>
      <c r="M639" s="33" t="e">
        <f t="shared" si="78"/>
        <v>#N/A</v>
      </c>
      <c r="N639" s="33" t="e">
        <f t="shared" si="79"/>
        <v>#N/A</v>
      </c>
      <c r="O639" s="33"/>
    </row>
    <row r="640" spans="1:15" ht="17.25" customHeight="1" x14ac:dyDescent="0.25">
      <c r="A640" s="4">
        <v>41913</v>
      </c>
      <c r="B640" s="29" t="str">
        <f t="shared" si="80"/>
        <v>2014274</v>
      </c>
      <c r="C640" s="31">
        <v>2014274</v>
      </c>
      <c r="D640" s="10">
        <v>639</v>
      </c>
      <c r="E640" s="28">
        <v>274</v>
      </c>
      <c r="F640" s="28" t="str">
        <f t="shared" si="81"/>
        <v>DATA_274_2014</v>
      </c>
      <c r="G640" s="3">
        <v>0.28199999999999997</v>
      </c>
      <c r="H640" s="18">
        <v>6.4000000000000001E-2</v>
      </c>
      <c r="I640" s="19">
        <f t="shared" si="82"/>
        <v>1.5593471999999999</v>
      </c>
      <c r="J640" s="33" t="e">
        <f t="shared" si="75"/>
        <v>#N/A</v>
      </c>
      <c r="K640" s="33" t="e">
        <f t="shared" si="76"/>
        <v>#N/A</v>
      </c>
      <c r="L640" s="33" t="e">
        <f t="shared" si="77"/>
        <v>#N/A</v>
      </c>
      <c r="M640" s="33" t="e">
        <f t="shared" si="78"/>
        <v>#N/A</v>
      </c>
      <c r="N640" s="33" t="e">
        <f t="shared" si="79"/>
        <v>#N/A</v>
      </c>
      <c r="O640" s="33"/>
    </row>
    <row r="641" spans="1:15" ht="17.25" customHeight="1" x14ac:dyDescent="0.25">
      <c r="A641" s="4">
        <v>41914</v>
      </c>
      <c r="B641" s="29" t="str">
        <f t="shared" si="80"/>
        <v>2014275</v>
      </c>
      <c r="C641" s="31">
        <v>2014275</v>
      </c>
      <c r="D641" s="30">
        <v>640</v>
      </c>
      <c r="E641" s="28">
        <v>275</v>
      </c>
      <c r="F641" s="28" t="str">
        <f t="shared" si="81"/>
        <v>DATA_275_2014</v>
      </c>
      <c r="G641" s="3">
        <v>0.25</v>
      </c>
      <c r="H641" s="18">
        <v>7.1999999999999995E-2</v>
      </c>
      <c r="I641" s="19">
        <f t="shared" si="82"/>
        <v>1.5551999999999997</v>
      </c>
      <c r="J641" s="33" t="e">
        <f t="shared" si="75"/>
        <v>#N/A</v>
      </c>
      <c r="K641" s="33" t="e">
        <f t="shared" si="76"/>
        <v>#N/A</v>
      </c>
      <c r="L641" s="33" t="e">
        <f t="shared" si="77"/>
        <v>#N/A</v>
      </c>
      <c r="M641" s="33" t="e">
        <f t="shared" si="78"/>
        <v>#N/A</v>
      </c>
      <c r="N641" s="33" t="e">
        <f t="shared" si="79"/>
        <v>#N/A</v>
      </c>
      <c r="O641" s="33"/>
    </row>
    <row r="642" spans="1:15" ht="17.25" customHeight="1" x14ac:dyDescent="0.25">
      <c r="A642" s="4">
        <v>41915</v>
      </c>
      <c r="B642" s="29" t="str">
        <f t="shared" si="80"/>
        <v>2014276</v>
      </c>
      <c r="C642" s="31">
        <v>2014276</v>
      </c>
      <c r="D642" s="10">
        <v>641</v>
      </c>
      <c r="E642" s="28">
        <v>276</v>
      </c>
      <c r="F642" s="28" t="str">
        <f t="shared" si="81"/>
        <v>DATA_276_2014</v>
      </c>
      <c r="G642" s="3">
        <v>0.219</v>
      </c>
      <c r="H642" s="18">
        <v>7.2999999999999995E-2</v>
      </c>
      <c r="I642" s="19">
        <f t="shared" si="82"/>
        <v>1.3812767999999997</v>
      </c>
      <c r="J642" s="33" t="e">
        <f t="shared" si="75"/>
        <v>#N/A</v>
      </c>
      <c r="K642" s="33" t="e">
        <f t="shared" si="76"/>
        <v>#N/A</v>
      </c>
      <c r="L642" s="33" t="e">
        <f t="shared" si="77"/>
        <v>#N/A</v>
      </c>
      <c r="M642" s="33" t="e">
        <f t="shared" si="78"/>
        <v>#N/A</v>
      </c>
      <c r="N642" s="33" t="e">
        <f t="shared" si="79"/>
        <v>#N/A</v>
      </c>
      <c r="O642" s="33"/>
    </row>
    <row r="643" spans="1:15" ht="17.25" customHeight="1" x14ac:dyDescent="0.25">
      <c r="A643" s="4">
        <v>41916</v>
      </c>
      <c r="B643" s="29" t="str">
        <f t="shared" si="80"/>
        <v>2014277</v>
      </c>
      <c r="C643" s="31">
        <v>2014277</v>
      </c>
      <c r="D643" s="30">
        <v>642</v>
      </c>
      <c r="E643" s="28">
        <v>277</v>
      </c>
      <c r="F643" s="28" t="str">
        <f t="shared" si="81"/>
        <v>DATA_277_2014</v>
      </c>
      <c r="G643" s="3">
        <v>0.188</v>
      </c>
      <c r="H643" s="18">
        <v>7.3999999999999996E-2</v>
      </c>
      <c r="I643" s="19">
        <f t="shared" si="82"/>
        <v>1.2019967999999999</v>
      </c>
      <c r="J643" s="33" t="e">
        <f t="shared" ref="J643:J706" si="83">VLOOKUP($A643,$P$3:$U$98,5,FALSE)*$G643*24*60*60/1000</f>
        <v>#N/A</v>
      </c>
      <c r="K643" s="33" t="e">
        <f t="shared" ref="K643:K706" si="84">VLOOKUP($A643,$P$3:$U$98,4,FALSE)*$G643*24*60*60/1000</f>
        <v>#N/A</v>
      </c>
      <c r="L643" s="33" t="e">
        <f t="shared" ref="L643:L706" si="85">VLOOKUP($A643,$P$3:$U$98,6,FALSE)*$G643*24*60*60/1000</f>
        <v>#N/A</v>
      </c>
      <c r="M643" s="33" t="e">
        <f t="shared" ref="M643:M706" si="86">VLOOKUP($A643,$P$3:$U$98,2,FALSE)*$G643*24*60*60/1000</f>
        <v>#N/A</v>
      </c>
      <c r="N643" s="33" t="e">
        <f t="shared" ref="N643:N706" si="87">VLOOKUP($A643,$P$3:$U$98,3,FALSE)*$G643*24*60*60/1000</f>
        <v>#N/A</v>
      </c>
      <c r="O643" s="33"/>
    </row>
    <row r="644" spans="1:15" ht="17.25" customHeight="1" x14ac:dyDescent="0.25">
      <c r="A644" s="4">
        <v>41917</v>
      </c>
      <c r="B644" s="29" t="str">
        <f t="shared" si="80"/>
        <v>2014278</v>
      </c>
      <c r="C644" s="31">
        <v>2014278</v>
      </c>
      <c r="D644" s="10">
        <v>643</v>
      </c>
      <c r="E644" s="28">
        <v>278</v>
      </c>
      <c r="F644" s="28" t="str">
        <f t="shared" si="81"/>
        <v>DATA_278_2014</v>
      </c>
      <c r="G644" s="3">
        <v>0.16</v>
      </c>
      <c r="H644" s="18">
        <v>7.4999999999999997E-2</v>
      </c>
      <c r="I644" s="19">
        <f t="shared" si="82"/>
        <v>1.0368000000000002</v>
      </c>
      <c r="J644" s="33">
        <f t="shared" si="83"/>
        <v>18.544896000000001</v>
      </c>
      <c r="K644" s="33">
        <f t="shared" si="84"/>
        <v>0.72575999999999996</v>
      </c>
      <c r="L644" s="33">
        <f t="shared" si="85"/>
        <v>0.16808601599999998</v>
      </c>
      <c r="M644" s="33">
        <f t="shared" si="86"/>
        <v>48.721920000000011</v>
      </c>
      <c r="N644" s="33">
        <f t="shared" si="87"/>
        <v>0.19353600000000001</v>
      </c>
      <c r="O644" s="33"/>
    </row>
    <row r="645" spans="1:15" ht="17.25" customHeight="1" x14ac:dyDescent="0.25">
      <c r="A645" s="4">
        <v>41918</v>
      </c>
      <c r="B645" s="29" t="str">
        <f t="shared" si="80"/>
        <v>2014279</v>
      </c>
      <c r="C645" s="31">
        <v>2014279</v>
      </c>
      <c r="D645" s="30">
        <v>644</v>
      </c>
      <c r="E645" s="28">
        <v>279</v>
      </c>
      <c r="F645" s="28" t="str">
        <f t="shared" si="81"/>
        <v>DATA_279_2014</v>
      </c>
      <c r="G645" s="3">
        <v>0.14799999999999999</v>
      </c>
      <c r="H645" s="18">
        <v>6.8000000000000005E-2</v>
      </c>
      <c r="I645" s="19">
        <f t="shared" si="82"/>
        <v>0.86952960000000001</v>
      </c>
      <c r="J645" s="33" t="e">
        <f t="shared" si="83"/>
        <v>#N/A</v>
      </c>
      <c r="K645" s="33" t="e">
        <f t="shared" si="84"/>
        <v>#N/A</v>
      </c>
      <c r="L645" s="33" t="e">
        <f t="shared" si="85"/>
        <v>#N/A</v>
      </c>
      <c r="M645" s="33" t="e">
        <f t="shared" si="86"/>
        <v>#N/A</v>
      </c>
      <c r="N645" s="33" t="e">
        <f t="shared" si="87"/>
        <v>#N/A</v>
      </c>
      <c r="O645" s="33"/>
    </row>
    <row r="646" spans="1:15" ht="17.25" customHeight="1" x14ac:dyDescent="0.25">
      <c r="A646" s="4">
        <v>41919</v>
      </c>
      <c r="B646" s="29" t="str">
        <f t="shared" si="80"/>
        <v>2014280</v>
      </c>
      <c r="C646" s="31">
        <v>2014280</v>
      </c>
      <c r="D646" s="10">
        <v>645</v>
      </c>
      <c r="E646" s="28">
        <v>280</v>
      </c>
      <c r="F646" s="28" t="str">
        <f t="shared" si="81"/>
        <v>DATA_280_2014</v>
      </c>
      <c r="G646" s="3">
        <v>0.13600000000000001</v>
      </c>
      <c r="H646" s="18">
        <v>6.6000000000000003E-2</v>
      </c>
      <c r="I646" s="19">
        <f t="shared" si="82"/>
        <v>0.77552640000000006</v>
      </c>
      <c r="J646" s="33" t="e">
        <f t="shared" si="83"/>
        <v>#N/A</v>
      </c>
      <c r="K646" s="33" t="e">
        <f t="shared" si="84"/>
        <v>#N/A</v>
      </c>
      <c r="L646" s="33" t="e">
        <f t="shared" si="85"/>
        <v>#N/A</v>
      </c>
      <c r="M646" s="33" t="e">
        <f t="shared" si="86"/>
        <v>#N/A</v>
      </c>
      <c r="N646" s="33" t="e">
        <f t="shared" si="87"/>
        <v>#N/A</v>
      </c>
      <c r="O646" s="33"/>
    </row>
    <row r="647" spans="1:15" ht="17.25" customHeight="1" x14ac:dyDescent="0.25">
      <c r="A647" s="4">
        <v>41920</v>
      </c>
      <c r="B647" s="29" t="str">
        <f t="shared" si="80"/>
        <v>2014281</v>
      </c>
      <c r="C647" s="31">
        <v>2014281</v>
      </c>
      <c r="D647" s="30">
        <v>646</v>
      </c>
      <c r="E647" s="28">
        <v>281</v>
      </c>
      <c r="F647" s="28" t="str">
        <f t="shared" si="81"/>
        <v>DATA_281_2014</v>
      </c>
      <c r="G647" s="3">
        <v>0.124</v>
      </c>
      <c r="H647" s="18">
        <v>5.6000000000000001E-2</v>
      </c>
      <c r="I647" s="19">
        <f t="shared" si="82"/>
        <v>0.59996160000000009</v>
      </c>
      <c r="J647" s="33" t="e">
        <f t="shared" si="83"/>
        <v>#N/A</v>
      </c>
      <c r="K647" s="33" t="e">
        <f t="shared" si="84"/>
        <v>#N/A</v>
      </c>
      <c r="L647" s="33" t="e">
        <f t="shared" si="85"/>
        <v>#N/A</v>
      </c>
      <c r="M647" s="33" t="e">
        <f t="shared" si="86"/>
        <v>#N/A</v>
      </c>
      <c r="N647" s="33" t="e">
        <f t="shared" si="87"/>
        <v>#N/A</v>
      </c>
      <c r="O647" s="33"/>
    </row>
    <row r="648" spans="1:15" ht="17.25" customHeight="1" x14ac:dyDescent="0.25">
      <c r="A648" s="4">
        <v>41921</v>
      </c>
      <c r="B648" s="29" t="str">
        <f t="shared" si="80"/>
        <v>2014282</v>
      </c>
      <c r="C648" s="31">
        <v>2014282</v>
      </c>
      <c r="D648" s="10">
        <v>647</v>
      </c>
      <c r="E648" s="28">
        <v>282</v>
      </c>
      <c r="F648" s="28" t="str">
        <f t="shared" si="81"/>
        <v>DATA_282_2014</v>
      </c>
      <c r="G648" s="3">
        <v>0.112</v>
      </c>
      <c r="H648" s="18">
        <v>5.3999999999999999E-2</v>
      </c>
      <c r="I648" s="19">
        <f t="shared" si="82"/>
        <v>0.52254719999999999</v>
      </c>
      <c r="J648" s="33" t="e">
        <f t="shared" si="83"/>
        <v>#N/A</v>
      </c>
      <c r="K648" s="33" t="e">
        <f t="shared" si="84"/>
        <v>#N/A</v>
      </c>
      <c r="L648" s="33" t="e">
        <f t="shared" si="85"/>
        <v>#N/A</v>
      </c>
      <c r="M648" s="33" t="e">
        <f t="shared" si="86"/>
        <v>#N/A</v>
      </c>
      <c r="N648" s="33" t="e">
        <f t="shared" si="87"/>
        <v>#N/A</v>
      </c>
      <c r="O648" s="33"/>
    </row>
    <row r="649" spans="1:15" ht="17.25" customHeight="1" x14ac:dyDescent="0.25">
      <c r="A649" s="4">
        <v>41922</v>
      </c>
      <c r="B649" s="29" t="str">
        <f t="shared" si="80"/>
        <v>2014283</v>
      </c>
      <c r="C649" s="31">
        <v>2014283</v>
      </c>
      <c r="D649" s="30">
        <v>648</v>
      </c>
      <c r="E649" s="28">
        <v>283</v>
      </c>
      <c r="F649" s="28" t="str">
        <f t="shared" si="81"/>
        <v>DATA_283_2014</v>
      </c>
      <c r="G649" s="3">
        <v>0.10100000000000001</v>
      </c>
      <c r="H649" s="20">
        <v>0.05</v>
      </c>
      <c r="I649" s="19">
        <f t="shared" si="82"/>
        <v>0.43632000000000004</v>
      </c>
      <c r="J649" s="33">
        <f t="shared" si="83"/>
        <v>6.8153184000000007</v>
      </c>
      <c r="K649" s="33">
        <f t="shared" si="84"/>
        <v>0.39268800000000004</v>
      </c>
      <c r="L649" s="33">
        <f t="shared" si="85"/>
        <v>7.3812254400000013E-2</v>
      </c>
      <c r="M649" s="33">
        <f t="shared" si="86"/>
        <v>31.240512000000049</v>
      </c>
      <c r="N649" s="33">
        <f t="shared" si="87"/>
        <v>0.17452800000000002</v>
      </c>
      <c r="O649" s="33"/>
    </row>
    <row r="650" spans="1:15" ht="17.25" customHeight="1" x14ac:dyDescent="0.25">
      <c r="A650" s="4">
        <v>41923</v>
      </c>
      <c r="B650" s="29" t="str">
        <f t="shared" si="80"/>
        <v>2014284</v>
      </c>
      <c r="C650" s="31">
        <v>2014284</v>
      </c>
      <c r="D650" s="10">
        <v>649</v>
      </c>
      <c r="E650" s="28">
        <v>284</v>
      </c>
      <c r="F650" s="28" t="str">
        <f t="shared" si="81"/>
        <v>DATA_284_2014</v>
      </c>
      <c r="G650" s="3">
        <v>9.1999999999999998E-2</v>
      </c>
      <c r="H650" s="18">
        <v>5.3999999999999999E-2</v>
      </c>
      <c r="I650" s="19">
        <f t="shared" si="82"/>
        <v>0.42923520000000004</v>
      </c>
      <c r="J650" s="33" t="e">
        <f t="shared" si="83"/>
        <v>#N/A</v>
      </c>
      <c r="K650" s="33" t="e">
        <f t="shared" si="84"/>
        <v>#N/A</v>
      </c>
      <c r="L650" s="33" t="e">
        <f t="shared" si="85"/>
        <v>#N/A</v>
      </c>
      <c r="M650" s="33" t="e">
        <f t="shared" si="86"/>
        <v>#N/A</v>
      </c>
      <c r="N650" s="33" t="e">
        <f t="shared" si="87"/>
        <v>#N/A</v>
      </c>
      <c r="O650" s="33"/>
    </row>
    <row r="651" spans="1:15" ht="17.25" customHeight="1" x14ac:dyDescent="0.25">
      <c r="A651" s="4">
        <v>41924</v>
      </c>
      <c r="B651" s="29" t="str">
        <f t="shared" si="80"/>
        <v>2014285</v>
      </c>
      <c r="C651" s="31">
        <v>2014285</v>
      </c>
      <c r="D651" s="30">
        <v>650</v>
      </c>
      <c r="E651" s="28">
        <v>285</v>
      </c>
      <c r="F651" s="28" t="str">
        <f t="shared" si="81"/>
        <v>DATA_285_2014</v>
      </c>
      <c r="G651" s="3">
        <v>8.4000000000000005E-2</v>
      </c>
      <c r="H651" s="18">
        <v>0.06</v>
      </c>
      <c r="I651" s="19">
        <f t="shared" si="82"/>
        <v>0.43545600000000007</v>
      </c>
      <c r="J651" s="33" t="e">
        <f t="shared" si="83"/>
        <v>#N/A</v>
      </c>
      <c r="K651" s="33" t="e">
        <f t="shared" si="84"/>
        <v>#N/A</v>
      </c>
      <c r="L651" s="33" t="e">
        <f t="shared" si="85"/>
        <v>#N/A</v>
      </c>
      <c r="M651" s="33" t="e">
        <f t="shared" si="86"/>
        <v>#N/A</v>
      </c>
      <c r="N651" s="33" t="e">
        <f t="shared" si="87"/>
        <v>#N/A</v>
      </c>
      <c r="O651" s="33"/>
    </row>
    <row r="652" spans="1:15" ht="17.25" customHeight="1" x14ac:dyDescent="0.25">
      <c r="A652" s="4">
        <v>41925</v>
      </c>
      <c r="B652" s="29" t="str">
        <f t="shared" si="80"/>
        <v>2014286</v>
      </c>
      <c r="C652" s="31">
        <v>2014286</v>
      </c>
      <c r="D652" s="10">
        <v>651</v>
      </c>
      <c r="E652" s="28">
        <v>286</v>
      </c>
      <c r="F652" s="28" t="str">
        <f t="shared" si="81"/>
        <v>DATA_286_2014</v>
      </c>
      <c r="G652" s="3">
        <v>7.5999999999999998E-2</v>
      </c>
      <c r="H652" s="18">
        <v>6.6000000000000003E-2</v>
      </c>
      <c r="I652" s="19">
        <f t="shared" si="82"/>
        <v>0.43338240000000006</v>
      </c>
      <c r="J652" s="33" t="e">
        <f t="shared" si="83"/>
        <v>#N/A</v>
      </c>
      <c r="K652" s="33" t="e">
        <f t="shared" si="84"/>
        <v>#N/A</v>
      </c>
      <c r="L652" s="33" t="e">
        <f t="shared" si="85"/>
        <v>#N/A</v>
      </c>
      <c r="M652" s="33" t="e">
        <f t="shared" si="86"/>
        <v>#N/A</v>
      </c>
      <c r="N652" s="33" t="e">
        <f t="shared" si="87"/>
        <v>#N/A</v>
      </c>
      <c r="O652" s="33"/>
    </row>
    <row r="653" spans="1:15" ht="17.25" customHeight="1" x14ac:dyDescent="0.25">
      <c r="A653" s="4">
        <v>41926</v>
      </c>
      <c r="B653" s="29" t="str">
        <f t="shared" si="80"/>
        <v>2014287</v>
      </c>
      <c r="C653" s="31">
        <v>2014287</v>
      </c>
      <c r="D653" s="30">
        <v>652</v>
      </c>
      <c r="E653" s="28">
        <v>287</v>
      </c>
      <c r="F653" s="28" t="str">
        <f t="shared" si="81"/>
        <v>DATA_287_2014</v>
      </c>
      <c r="G653" s="3">
        <v>6.7000000000000004E-2</v>
      </c>
      <c r="H653" s="18">
        <v>7.4999999999999997E-2</v>
      </c>
      <c r="I653" s="19">
        <f t="shared" si="82"/>
        <v>0.43415999999999999</v>
      </c>
      <c r="J653" s="33" t="e">
        <f t="shared" si="83"/>
        <v>#N/A</v>
      </c>
      <c r="K653" s="33" t="e">
        <f t="shared" si="84"/>
        <v>#N/A</v>
      </c>
      <c r="L653" s="33" t="e">
        <f t="shared" si="85"/>
        <v>#N/A</v>
      </c>
      <c r="M653" s="33" t="e">
        <f t="shared" si="86"/>
        <v>#N/A</v>
      </c>
      <c r="N653" s="33" t="e">
        <f t="shared" si="87"/>
        <v>#N/A</v>
      </c>
      <c r="O653" s="33"/>
    </row>
    <row r="654" spans="1:15" ht="17.25" customHeight="1" x14ac:dyDescent="0.25">
      <c r="A654" s="4">
        <v>41927</v>
      </c>
      <c r="B654" s="29" t="str">
        <f t="shared" si="80"/>
        <v>2014288</v>
      </c>
      <c r="C654" s="31">
        <v>2014288</v>
      </c>
      <c r="D654" s="10">
        <v>653</v>
      </c>
      <c r="E654" s="28">
        <v>288</v>
      </c>
      <c r="F654" s="28" t="str">
        <f t="shared" si="81"/>
        <v>DATA_288_2014</v>
      </c>
      <c r="G654" s="3">
        <v>5.8999999999999997E-2</v>
      </c>
      <c r="H654" s="18">
        <v>8.5000000000000006E-2</v>
      </c>
      <c r="I654" s="19">
        <f t="shared" si="82"/>
        <v>0.43329600000000007</v>
      </c>
      <c r="J654" s="33">
        <f t="shared" si="83"/>
        <v>2.6456543999999997</v>
      </c>
      <c r="K654" s="33">
        <f t="shared" si="84"/>
        <v>0.1095984</v>
      </c>
      <c r="L654" s="33">
        <f t="shared" si="85"/>
        <v>2.2273963199999997E-2</v>
      </c>
      <c r="M654" s="33">
        <f t="shared" si="86"/>
        <v>17.456448000000016</v>
      </c>
      <c r="N654" s="33">
        <f t="shared" si="87"/>
        <v>7.39152E-2</v>
      </c>
      <c r="O654" s="33"/>
    </row>
    <row r="655" spans="1:15" ht="17.25" customHeight="1" x14ac:dyDescent="0.25">
      <c r="A655" s="4">
        <v>41928</v>
      </c>
      <c r="B655" s="29" t="str">
        <f t="shared" si="80"/>
        <v>2014289</v>
      </c>
      <c r="C655" s="31">
        <v>2014289</v>
      </c>
      <c r="D655" s="30">
        <v>654</v>
      </c>
      <c r="E655" s="28">
        <v>289</v>
      </c>
      <c r="F655" s="28" t="str">
        <f t="shared" si="81"/>
        <v>DATA_289_2014</v>
      </c>
      <c r="G655" s="3">
        <v>5.3999999999999999E-2</v>
      </c>
      <c r="H655" s="18">
        <v>7.3999999999999996E-2</v>
      </c>
      <c r="I655" s="19">
        <f t="shared" si="82"/>
        <v>0.34525439999999996</v>
      </c>
      <c r="J655" s="33" t="e">
        <f t="shared" si="83"/>
        <v>#N/A</v>
      </c>
      <c r="K655" s="33" t="e">
        <f t="shared" si="84"/>
        <v>#N/A</v>
      </c>
      <c r="L655" s="33" t="e">
        <f t="shared" si="85"/>
        <v>#N/A</v>
      </c>
      <c r="M655" s="33" t="e">
        <f t="shared" si="86"/>
        <v>#N/A</v>
      </c>
      <c r="N655" s="33" t="e">
        <f t="shared" si="87"/>
        <v>#N/A</v>
      </c>
      <c r="O655" s="33"/>
    </row>
    <row r="656" spans="1:15" ht="17.25" customHeight="1" x14ac:dyDescent="0.25">
      <c r="A656" s="4">
        <v>41929</v>
      </c>
      <c r="B656" s="29" t="str">
        <f t="shared" si="80"/>
        <v>2014290</v>
      </c>
      <c r="C656" s="31">
        <v>2014290</v>
      </c>
      <c r="D656" s="10">
        <v>655</v>
      </c>
      <c r="E656" s="28">
        <v>290</v>
      </c>
      <c r="F656" s="28" t="str">
        <f t="shared" si="81"/>
        <v>DATA_290_2014</v>
      </c>
      <c r="G656" s="3">
        <v>4.8000000000000001E-2</v>
      </c>
      <c r="H656" s="18">
        <v>4.2000000000000003E-2</v>
      </c>
      <c r="I656" s="19">
        <f t="shared" si="82"/>
        <v>0.17418240000000001</v>
      </c>
      <c r="J656" s="33" t="e">
        <f t="shared" si="83"/>
        <v>#N/A</v>
      </c>
      <c r="K656" s="33" t="e">
        <f t="shared" si="84"/>
        <v>#N/A</v>
      </c>
      <c r="L656" s="33" t="e">
        <f t="shared" si="85"/>
        <v>#N/A</v>
      </c>
      <c r="M656" s="33" t="e">
        <f t="shared" si="86"/>
        <v>#N/A</v>
      </c>
      <c r="N656" s="33" t="e">
        <f t="shared" si="87"/>
        <v>#N/A</v>
      </c>
      <c r="O656" s="33"/>
    </row>
    <row r="657" spans="1:15" ht="17.25" customHeight="1" x14ac:dyDescent="0.25">
      <c r="A657" s="4">
        <v>41930</v>
      </c>
      <c r="B657" s="29" t="str">
        <f t="shared" si="80"/>
        <v>2014291</v>
      </c>
      <c r="C657" s="31">
        <v>2014291</v>
      </c>
      <c r="D657" s="30">
        <v>656</v>
      </c>
      <c r="E657" s="28">
        <v>291</v>
      </c>
      <c r="F657" s="28" t="str">
        <f t="shared" si="81"/>
        <v>DATA_291_2014</v>
      </c>
      <c r="G657" s="3">
        <v>4.2999999999999997E-2</v>
      </c>
      <c r="H657" s="18">
        <v>4.7E-2</v>
      </c>
      <c r="I657" s="19">
        <f t="shared" si="82"/>
        <v>0.17461439999999995</v>
      </c>
      <c r="J657" s="33" t="e">
        <f t="shared" si="83"/>
        <v>#N/A</v>
      </c>
      <c r="K657" s="33" t="e">
        <f t="shared" si="84"/>
        <v>#N/A</v>
      </c>
      <c r="L657" s="33" t="e">
        <f t="shared" si="85"/>
        <v>#N/A</v>
      </c>
      <c r="M657" s="33" t="e">
        <f t="shared" si="86"/>
        <v>#N/A</v>
      </c>
      <c r="N657" s="33" t="e">
        <f t="shared" si="87"/>
        <v>#N/A</v>
      </c>
      <c r="O657" s="33"/>
    </row>
    <row r="658" spans="1:15" ht="17.25" customHeight="1" x14ac:dyDescent="0.25">
      <c r="A658" s="4">
        <v>41931</v>
      </c>
      <c r="B658" s="29" t="str">
        <f t="shared" si="80"/>
        <v>2014292</v>
      </c>
      <c r="C658" s="31">
        <v>2014292</v>
      </c>
      <c r="D658" s="10">
        <v>657</v>
      </c>
      <c r="E658" s="28">
        <v>292</v>
      </c>
      <c r="F658" s="28" t="str">
        <f t="shared" si="81"/>
        <v>DATA_292_2014</v>
      </c>
      <c r="G658" s="3">
        <v>3.7999999999999999E-2</v>
      </c>
      <c r="H658" s="21">
        <v>2.8000000000000001E-2</v>
      </c>
      <c r="I658" s="19">
        <f t="shared" si="82"/>
        <v>9.1929600000000014E-2</v>
      </c>
      <c r="J658" s="33" t="e">
        <f t="shared" si="83"/>
        <v>#N/A</v>
      </c>
      <c r="K658" s="33" t="e">
        <f t="shared" si="84"/>
        <v>#N/A</v>
      </c>
      <c r="L658" s="33" t="e">
        <f t="shared" si="85"/>
        <v>#N/A</v>
      </c>
      <c r="M658" s="33" t="e">
        <f t="shared" si="86"/>
        <v>#N/A</v>
      </c>
      <c r="N658" s="33" t="e">
        <f t="shared" si="87"/>
        <v>#N/A</v>
      </c>
      <c r="O658" s="33"/>
    </row>
    <row r="659" spans="1:15" ht="17.25" customHeight="1" x14ac:dyDescent="0.25">
      <c r="A659" s="4">
        <v>41932</v>
      </c>
      <c r="B659" s="29" t="str">
        <f t="shared" si="80"/>
        <v>2014293</v>
      </c>
      <c r="C659" s="31">
        <v>2014293</v>
      </c>
      <c r="D659" s="30">
        <v>658</v>
      </c>
      <c r="E659" s="28">
        <v>293</v>
      </c>
      <c r="F659" s="28" t="str">
        <f t="shared" si="81"/>
        <v>DATA_293_2014</v>
      </c>
      <c r="G659" s="3">
        <v>3.3000000000000002E-2</v>
      </c>
      <c r="H659" s="22">
        <v>8.0000000000000002E-3</v>
      </c>
      <c r="I659" s="19">
        <f t="shared" si="82"/>
        <v>2.2809600000000003E-2</v>
      </c>
      <c r="J659" s="33" t="e">
        <f t="shared" si="83"/>
        <v>#N/A</v>
      </c>
      <c r="K659" s="33" t="e">
        <f t="shared" si="84"/>
        <v>#N/A</v>
      </c>
      <c r="L659" s="33" t="e">
        <f t="shared" si="85"/>
        <v>#N/A</v>
      </c>
      <c r="M659" s="33" t="e">
        <f t="shared" si="86"/>
        <v>#N/A</v>
      </c>
      <c r="N659" s="33" t="e">
        <f t="shared" si="87"/>
        <v>#N/A</v>
      </c>
      <c r="O659" s="33"/>
    </row>
    <row r="660" spans="1:15" ht="17.25" customHeight="1" x14ac:dyDescent="0.25">
      <c r="A660" s="4">
        <v>41933</v>
      </c>
      <c r="B660" s="29" t="str">
        <f t="shared" si="80"/>
        <v>2014294</v>
      </c>
      <c r="C660" s="31">
        <v>2014294</v>
      </c>
      <c r="D660" s="10">
        <v>659</v>
      </c>
      <c r="E660" s="28">
        <v>294</v>
      </c>
      <c r="F660" s="28" t="str">
        <f t="shared" si="81"/>
        <v>DATA_294_2014</v>
      </c>
      <c r="G660" s="3">
        <v>3.3000000000000002E-2</v>
      </c>
      <c r="H660" s="21">
        <v>8.9999999999999993E-3</v>
      </c>
      <c r="I660" s="19">
        <f t="shared" si="82"/>
        <v>2.5660800000000001E-2</v>
      </c>
      <c r="J660" s="33" t="e">
        <f t="shared" si="83"/>
        <v>#N/A</v>
      </c>
      <c r="K660" s="33" t="e">
        <f t="shared" si="84"/>
        <v>#N/A</v>
      </c>
      <c r="L660" s="33" t="e">
        <f t="shared" si="85"/>
        <v>#N/A</v>
      </c>
      <c r="M660" s="33" t="e">
        <f t="shared" si="86"/>
        <v>#N/A</v>
      </c>
      <c r="N660" s="33" t="e">
        <f t="shared" si="87"/>
        <v>#N/A</v>
      </c>
      <c r="O660" s="33"/>
    </row>
    <row r="661" spans="1:15" ht="17.25" customHeight="1" x14ac:dyDescent="0.25">
      <c r="A661" s="4">
        <v>41934</v>
      </c>
      <c r="B661" s="29" t="str">
        <f t="shared" si="80"/>
        <v>2014295</v>
      </c>
      <c r="C661" s="31">
        <v>2014295</v>
      </c>
      <c r="D661" s="30">
        <v>660</v>
      </c>
      <c r="E661" s="28">
        <v>295</v>
      </c>
      <c r="F661" s="28" t="str">
        <f t="shared" si="81"/>
        <v>DATA_295_2014</v>
      </c>
      <c r="G661" s="3">
        <v>3.2000000000000001E-2</v>
      </c>
      <c r="H661" s="22">
        <v>0.01</v>
      </c>
      <c r="I661" s="19">
        <f t="shared" si="82"/>
        <v>2.7648000000000002E-2</v>
      </c>
      <c r="J661" s="33">
        <f t="shared" si="83"/>
        <v>3.8071295999999997</v>
      </c>
      <c r="K661" s="33">
        <f t="shared" si="84"/>
        <v>0.23777279999999998</v>
      </c>
      <c r="L661" s="33">
        <f t="shared" si="85"/>
        <v>4.9911551999999998E-2</v>
      </c>
      <c r="M661" s="33">
        <f t="shared" si="86"/>
        <v>10.684054588235293</v>
      </c>
      <c r="N661" s="33">
        <f t="shared" si="87"/>
        <v>8.1561599999999998E-2</v>
      </c>
      <c r="O661" s="33"/>
    </row>
    <row r="662" spans="1:15" ht="17.25" customHeight="1" x14ac:dyDescent="0.25">
      <c r="A662" s="4">
        <v>41935</v>
      </c>
      <c r="B662" s="29" t="str">
        <f t="shared" si="80"/>
        <v>2014296</v>
      </c>
      <c r="C662" s="31">
        <v>2014296</v>
      </c>
      <c r="D662" s="10">
        <v>661</v>
      </c>
      <c r="E662" s="28">
        <v>296</v>
      </c>
      <c r="F662" s="28" t="str">
        <f t="shared" si="81"/>
        <v>DATA_296_2014</v>
      </c>
      <c r="G662" s="3">
        <v>3.2000000000000001E-2</v>
      </c>
      <c r="H662" s="21">
        <v>1.0999999999999999E-2</v>
      </c>
      <c r="I662" s="19">
        <f t="shared" si="82"/>
        <v>3.04128E-2</v>
      </c>
      <c r="J662" s="33" t="e">
        <f t="shared" si="83"/>
        <v>#N/A</v>
      </c>
      <c r="K662" s="33" t="e">
        <f t="shared" si="84"/>
        <v>#N/A</v>
      </c>
      <c r="L662" s="33" t="e">
        <f t="shared" si="85"/>
        <v>#N/A</v>
      </c>
      <c r="M662" s="33" t="e">
        <f t="shared" si="86"/>
        <v>#N/A</v>
      </c>
      <c r="N662" s="33" t="e">
        <f t="shared" si="87"/>
        <v>#N/A</v>
      </c>
      <c r="O662" s="33"/>
    </row>
    <row r="663" spans="1:15" ht="17.25" customHeight="1" x14ac:dyDescent="0.25">
      <c r="A663" s="4">
        <v>41936</v>
      </c>
      <c r="B663" s="29" t="str">
        <f t="shared" si="80"/>
        <v>2014297</v>
      </c>
      <c r="C663" s="31">
        <v>2014297</v>
      </c>
      <c r="D663" s="30">
        <v>662</v>
      </c>
      <c r="E663" s="28">
        <v>297</v>
      </c>
      <c r="F663" s="28" t="str">
        <f t="shared" si="81"/>
        <v>DATA_297_2014</v>
      </c>
      <c r="G663" s="3">
        <v>3.2000000000000001E-2</v>
      </c>
      <c r="H663" s="22">
        <v>1.2E-2</v>
      </c>
      <c r="I663" s="19">
        <f t="shared" si="82"/>
        <v>3.3177600000000002E-2</v>
      </c>
      <c r="J663" s="33" t="e">
        <f t="shared" si="83"/>
        <v>#N/A</v>
      </c>
      <c r="K663" s="33" t="e">
        <f t="shared" si="84"/>
        <v>#N/A</v>
      </c>
      <c r="L663" s="33" t="e">
        <f t="shared" si="85"/>
        <v>#N/A</v>
      </c>
      <c r="M663" s="33" t="e">
        <f t="shared" si="86"/>
        <v>#N/A</v>
      </c>
      <c r="N663" s="33" t="e">
        <f t="shared" si="87"/>
        <v>#N/A</v>
      </c>
      <c r="O663" s="33"/>
    </row>
    <row r="664" spans="1:15" ht="17.25" customHeight="1" x14ac:dyDescent="0.25">
      <c r="A664" s="4">
        <v>41937</v>
      </c>
      <c r="B664" s="29" t="str">
        <f t="shared" si="80"/>
        <v>2014298</v>
      </c>
      <c r="C664" s="31">
        <v>2014298</v>
      </c>
      <c r="D664" s="10">
        <v>663</v>
      </c>
      <c r="E664" s="28">
        <v>298</v>
      </c>
      <c r="F664" s="28" t="str">
        <f t="shared" si="81"/>
        <v>DATA_298_2014</v>
      </c>
      <c r="G664" s="3">
        <v>3.9E-2</v>
      </c>
      <c r="H664" s="21">
        <v>1.2999999999999999E-2</v>
      </c>
      <c r="I664" s="19">
        <f t="shared" si="82"/>
        <v>4.3804799999999991E-2</v>
      </c>
      <c r="J664" s="33">
        <f t="shared" si="83"/>
        <v>4.8505392000000001</v>
      </c>
      <c r="K664" s="33">
        <f t="shared" si="84"/>
        <v>0.37908000000000003</v>
      </c>
      <c r="L664" s="33">
        <f t="shared" si="85"/>
        <v>5.0060462400000005E-2</v>
      </c>
      <c r="M664" s="33">
        <f t="shared" si="86"/>
        <v>16.655073882352941</v>
      </c>
      <c r="N664" s="33">
        <f t="shared" si="87"/>
        <v>0.46837439999999997</v>
      </c>
      <c r="O664" s="33"/>
    </row>
    <row r="665" spans="1:15" ht="17.25" customHeight="1" x14ac:dyDescent="0.25">
      <c r="A665" s="4">
        <v>41938</v>
      </c>
      <c r="B665" s="29" t="str">
        <f t="shared" si="80"/>
        <v>2014299</v>
      </c>
      <c r="C665" s="31">
        <v>2014299</v>
      </c>
      <c r="D665" s="30">
        <v>664</v>
      </c>
      <c r="E665" s="28">
        <v>299</v>
      </c>
      <c r="F665" s="28" t="str">
        <f t="shared" si="81"/>
        <v>DATA_299_2014</v>
      </c>
      <c r="G665" s="3">
        <v>7.0000000000000007E-2</v>
      </c>
      <c r="H665" s="18">
        <v>1.4E-2</v>
      </c>
      <c r="I665" s="19">
        <f t="shared" si="82"/>
        <v>8.4672000000000025E-2</v>
      </c>
      <c r="J665" s="33" t="e">
        <f t="shared" si="83"/>
        <v>#N/A</v>
      </c>
      <c r="K665" s="33" t="e">
        <f t="shared" si="84"/>
        <v>#N/A</v>
      </c>
      <c r="L665" s="33" t="e">
        <f t="shared" si="85"/>
        <v>#N/A</v>
      </c>
      <c r="M665" s="33" t="e">
        <f t="shared" si="86"/>
        <v>#N/A</v>
      </c>
      <c r="N665" s="33" t="e">
        <f t="shared" si="87"/>
        <v>#N/A</v>
      </c>
      <c r="O665" s="33"/>
    </row>
    <row r="666" spans="1:15" ht="17.25" customHeight="1" x14ac:dyDescent="0.25">
      <c r="A666" s="4">
        <v>41939</v>
      </c>
      <c r="B666" s="29" t="str">
        <f t="shared" si="80"/>
        <v>2014300</v>
      </c>
      <c r="C666" s="31">
        <v>2014300</v>
      </c>
      <c r="D666" s="10">
        <v>665</v>
      </c>
      <c r="E666" s="28">
        <v>300</v>
      </c>
      <c r="F666" s="28" t="str">
        <f t="shared" si="81"/>
        <v>DATA_300_2014</v>
      </c>
      <c r="G666" s="3">
        <v>0.10199999999999999</v>
      </c>
      <c r="H666" s="18">
        <v>0.02</v>
      </c>
      <c r="I666" s="19">
        <f t="shared" si="82"/>
        <v>0.17625599999999997</v>
      </c>
      <c r="J666" s="33" t="e">
        <f t="shared" si="83"/>
        <v>#N/A</v>
      </c>
      <c r="K666" s="33" t="e">
        <f t="shared" si="84"/>
        <v>#N/A</v>
      </c>
      <c r="L666" s="33" t="e">
        <f t="shared" si="85"/>
        <v>#N/A</v>
      </c>
      <c r="M666" s="33" t="e">
        <f t="shared" si="86"/>
        <v>#N/A</v>
      </c>
      <c r="N666" s="33" t="e">
        <f t="shared" si="87"/>
        <v>#N/A</v>
      </c>
      <c r="O666" s="33"/>
    </row>
    <row r="667" spans="1:15" ht="17.25" customHeight="1" x14ac:dyDescent="0.25">
      <c r="A667" s="4">
        <v>41940</v>
      </c>
      <c r="B667" s="29" t="str">
        <f t="shared" si="80"/>
        <v>2014301</v>
      </c>
      <c r="C667" s="31">
        <v>2014301</v>
      </c>
      <c r="D667" s="30">
        <v>666</v>
      </c>
      <c r="E667" s="28">
        <v>301</v>
      </c>
      <c r="F667" s="28" t="str">
        <f t="shared" si="81"/>
        <v>DATA_301_2014</v>
      </c>
      <c r="G667" s="3">
        <v>0.13400000000000001</v>
      </c>
      <c r="H667" s="18">
        <v>1.4999999999999999E-2</v>
      </c>
      <c r="I667" s="19">
        <f t="shared" si="82"/>
        <v>0.17366400000000001</v>
      </c>
      <c r="J667" s="33" t="e">
        <f t="shared" si="83"/>
        <v>#N/A</v>
      </c>
      <c r="K667" s="33" t="e">
        <f t="shared" si="84"/>
        <v>#N/A</v>
      </c>
      <c r="L667" s="33" t="e">
        <f t="shared" si="85"/>
        <v>#N/A</v>
      </c>
      <c r="M667" s="33" t="e">
        <f t="shared" si="86"/>
        <v>#N/A</v>
      </c>
      <c r="N667" s="33" t="e">
        <f t="shared" si="87"/>
        <v>#N/A</v>
      </c>
      <c r="O667" s="33"/>
    </row>
    <row r="668" spans="1:15" ht="17.25" customHeight="1" x14ac:dyDescent="0.25">
      <c r="A668" s="4">
        <v>41941</v>
      </c>
      <c r="B668" s="29" t="str">
        <f t="shared" si="80"/>
        <v>2014302</v>
      </c>
      <c r="C668" s="31">
        <v>2014302</v>
      </c>
      <c r="D668" s="10">
        <v>667</v>
      </c>
      <c r="E668" s="28">
        <v>302</v>
      </c>
      <c r="F668" s="28" t="str">
        <f t="shared" si="81"/>
        <v>DATA_302_2014</v>
      </c>
      <c r="G668" s="3">
        <v>0.16600000000000001</v>
      </c>
      <c r="H668" s="18">
        <v>1.2E-2</v>
      </c>
      <c r="I668" s="19">
        <f t="shared" si="82"/>
        <v>0.17210880000000003</v>
      </c>
      <c r="J668" s="33" t="e">
        <f t="shared" si="83"/>
        <v>#N/A</v>
      </c>
      <c r="K668" s="33" t="e">
        <f t="shared" si="84"/>
        <v>#N/A</v>
      </c>
      <c r="L668" s="33" t="e">
        <f t="shared" si="85"/>
        <v>#N/A</v>
      </c>
      <c r="M668" s="33" t="e">
        <f t="shared" si="86"/>
        <v>#N/A</v>
      </c>
      <c r="N668" s="33" t="e">
        <f t="shared" si="87"/>
        <v>#N/A</v>
      </c>
      <c r="O668" s="33"/>
    </row>
    <row r="669" spans="1:15" ht="17.25" customHeight="1" x14ac:dyDescent="0.25">
      <c r="A669" s="4">
        <v>41942</v>
      </c>
      <c r="B669" s="29" t="str">
        <f t="shared" si="80"/>
        <v>2014303</v>
      </c>
      <c r="C669" s="31">
        <v>2014303</v>
      </c>
      <c r="D669" s="30">
        <v>668</v>
      </c>
      <c r="E669" s="28">
        <v>303</v>
      </c>
      <c r="F669" s="28" t="str">
        <f t="shared" si="81"/>
        <v>DATA_303_2014</v>
      </c>
      <c r="G669" s="3">
        <v>0.19800000000000001</v>
      </c>
      <c r="H669" s="18">
        <v>0.02</v>
      </c>
      <c r="I669" s="19">
        <f t="shared" si="82"/>
        <v>0.342144</v>
      </c>
      <c r="J669" s="33" t="e">
        <f t="shared" si="83"/>
        <v>#N/A</v>
      </c>
      <c r="K669" s="33" t="e">
        <f t="shared" si="84"/>
        <v>#N/A</v>
      </c>
      <c r="L669" s="33" t="e">
        <f t="shared" si="85"/>
        <v>#N/A</v>
      </c>
      <c r="M669" s="33" t="e">
        <f t="shared" si="86"/>
        <v>#N/A</v>
      </c>
      <c r="N669" s="33" t="e">
        <f t="shared" si="87"/>
        <v>#N/A</v>
      </c>
      <c r="O669" s="33"/>
    </row>
    <row r="670" spans="1:15" ht="17.25" customHeight="1" x14ac:dyDescent="0.25">
      <c r="A670" s="4">
        <v>41943</v>
      </c>
      <c r="B670" s="29" t="str">
        <f t="shared" si="80"/>
        <v>2014304</v>
      </c>
      <c r="C670" s="31">
        <v>2014304</v>
      </c>
      <c r="D670" s="10">
        <v>669</v>
      </c>
      <c r="E670" s="28">
        <v>304</v>
      </c>
      <c r="F670" s="28" t="str">
        <f t="shared" si="81"/>
        <v>DATA_304_2014</v>
      </c>
      <c r="G670" s="3">
        <v>0.218</v>
      </c>
      <c r="H670" s="18">
        <v>1.7999999999999999E-2</v>
      </c>
      <c r="I670" s="19">
        <f t="shared" si="82"/>
        <v>0.33903359999999994</v>
      </c>
      <c r="J670" s="33">
        <f t="shared" si="83"/>
        <v>58.831747199999995</v>
      </c>
      <c r="K670" s="33">
        <f t="shared" si="84"/>
        <v>3.6916992000000004</v>
      </c>
      <c r="L670" s="33">
        <f t="shared" si="85"/>
        <v>0.81468832320000006</v>
      </c>
      <c r="M670" s="33">
        <f t="shared" si="86"/>
        <v>91.324867764705871</v>
      </c>
      <c r="N670" s="33">
        <f t="shared" si="87"/>
        <v>0.54622079999999995</v>
      </c>
      <c r="O670" s="33"/>
    </row>
    <row r="671" spans="1:15" ht="17.25" customHeight="1" x14ac:dyDescent="0.25">
      <c r="A671" s="4">
        <v>41944</v>
      </c>
      <c r="B671" s="29" t="str">
        <f t="shared" si="80"/>
        <v>2014305</v>
      </c>
      <c r="C671" s="31">
        <v>2014305</v>
      </c>
      <c r="D671" s="30">
        <v>670</v>
      </c>
      <c r="E671" s="28">
        <v>305</v>
      </c>
      <c r="F671" s="28" t="str">
        <f t="shared" si="81"/>
        <v>DATA_305_2014</v>
      </c>
      <c r="G671" s="3">
        <v>0.19500000000000001</v>
      </c>
      <c r="H671" s="18">
        <v>2.1000000000000001E-2</v>
      </c>
      <c r="I671" s="19">
        <f t="shared" si="82"/>
        <v>0.35380800000000007</v>
      </c>
      <c r="J671" s="33" t="e">
        <f t="shared" si="83"/>
        <v>#N/A</v>
      </c>
      <c r="K671" s="33" t="e">
        <f t="shared" si="84"/>
        <v>#N/A</v>
      </c>
      <c r="L671" s="33" t="e">
        <f t="shared" si="85"/>
        <v>#N/A</v>
      </c>
      <c r="M671" s="33" t="e">
        <f t="shared" si="86"/>
        <v>#N/A</v>
      </c>
      <c r="N671" s="33" t="e">
        <f t="shared" si="87"/>
        <v>#N/A</v>
      </c>
      <c r="O671" s="33"/>
    </row>
    <row r="672" spans="1:15" ht="17.25" customHeight="1" x14ac:dyDescent="0.25">
      <c r="A672" s="4">
        <v>41945</v>
      </c>
      <c r="B672" s="29" t="str">
        <f t="shared" si="80"/>
        <v>2014306</v>
      </c>
      <c r="C672" s="31">
        <v>2014306</v>
      </c>
      <c r="D672" s="10">
        <v>671</v>
      </c>
      <c r="E672" s="28">
        <v>306</v>
      </c>
      <c r="F672" s="28" t="str">
        <f t="shared" si="81"/>
        <v>DATA_306_2014</v>
      </c>
      <c r="G672" s="3">
        <v>0.16900000000000001</v>
      </c>
      <c r="H672" s="18">
        <v>1.7999999999999999E-2</v>
      </c>
      <c r="I672" s="19">
        <f t="shared" si="82"/>
        <v>0.26282879999999997</v>
      </c>
      <c r="J672" s="33" t="e">
        <f t="shared" si="83"/>
        <v>#N/A</v>
      </c>
      <c r="K672" s="33" t="e">
        <f t="shared" si="84"/>
        <v>#N/A</v>
      </c>
      <c r="L672" s="33" t="e">
        <f t="shared" si="85"/>
        <v>#N/A</v>
      </c>
      <c r="M672" s="33" t="e">
        <f t="shared" si="86"/>
        <v>#N/A</v>
      </c>
      <c r="N672" s="33" t="e">
        <f t="shared" si="87"/>
        <v>#N/A</v>
      </c>
      <c r="O672" s="33"/>
    </row>
    <row r="673" spans="1:15" ht="17.25" customHeight="1" x14ac:dyDescent="0.25">
      <c r="A673" s="4">
        <v>41946</v>
      </c>
      <c r="B673" s="29" t="str">
        <f t="shared" si="80"/>
        <v>2014307</v>
      </c>
      <c r="C673" s="31">
        <v>2014307</v>
      </c>
      <c r="D673" s="30">
        <v>672</v>
      </c>
      <c r="E673" s="28">
        <v>307</v>
      </c>
      <c r="F673" s="28" t="str">
        <f t="shared" si="81"/>
        <v>DATA_307_2014</v>
      </c>
      <c r="G673" s="3">
        <v>0.14299999999999999</v>
      </c>
      <c r="H673" s="18">
        <v>1.4E-2</v>
      </c>
      <c r="I673" s="19">
        <f t="shared" si="82"/>
        <v>0.17297279999999998</v>
      </c>
      <c r="J673" s="33" t="e">
        <f t="shared" si="83"/>
        <v>#N/A</v>
      </c>
      <c r="K673" s="33" t="e">
        <f t="shared" si="84"/>
        <v>#N/A</v>
      </c>
      <c r="L673" s="33" t="e">
        <f t="shared" si="85"/>
        <v>#N/A</v>
      </c>
      <c r="M673" s="33" t="e">
        <f t="shared" si="86"/>
        <v>#N/A</v>
      </c>
      <c r="N673" s="33" t="e">
        <f t="shared" si="87"/>
        <v>#N/A</v>
      </c>
      <c r="O673" s="33"/>
    </row>
    <row r="674" spans="1:15" ht="17.25" customHeight="1" x14ac:dyDescent="0.25">
      <c r="A674" s="4">
        <v>41947</v>
      </c>
      <c r="B674" s="29" t="str">
        <f t="shared" si="80"/>
        <v>2014308</v>
      </c>
      <c r="C674" s="31">
        <v>2014308</v>
      </c>
      <c r="D674" s="10">
        <v>673</v>
      </c>
      <c r="E674" s="28">
        <v>308</v>
      </c>
      <c r="F674" s="28" t="str">
        <f t="shared" si="81"/>
        <v>DATA_308_2014</v>
      </c>
      <c r="G674" s="3">
        <v>0.11700000000000001</v>
      </c>
      <c r="H674" s="18">
        <v>1.7000000000000001E-2</v>
      </c>
      <c r="I674" s="19">
        <f t="shared" si="82"/>
        <v>0.17184960000000005</v>
      </c>
      <c r="J674" s="33" t="e">
        <f t="shared" si="83"/>
        <v>#N/A</v>
      </c>
      <c r="K674" s="33" t="e">
        <f t="shared" si="84"/>
        <v>#N/A</v>
      </c>
      <c r="L674" s="33" t="e">
        <f t="shared" si="85"/>
        <v>#N/A</v>
      </c>
      <c r="M674" s="33" t="e">
        <f t="shared" si="86"/>
        <v>#N/A</v>
      </c>
      <c r="N674" s="33" t="e">
        <f t="shared" si="87"/>
        <v>#N/A</v>
      </c>
      <c r="O674" s="33"/>
    </row>
    <row r="675" spans="1:15" ht="17.25" customHeight="1" x14ac:dyDescent="0.25">
      <c r="A675" s="4">
        <v>41948</v>
      </c>
      <c r="B675" s="29" t="str">
        <f t="shared" si="80"/>
        <v>2014309</v>
      </c>
      <c r="C675" s="31">
        <v>2014309</v>
      </c>
      <c r="D675" s="30">
        <v>674</v>
      </c>
      <c r="E675" s="28">
        <v>309</v>
      </c>
      <c r="F675" s="28" t="str">
        <f t="shared" si="81"/>
        <v>DATA_309_2014</v>
      </c>
      <c r="G675" s="3">
        <v>9.8000000000000004E-2</v>
      </c>
      <c r="H675" s="18">
        <v>0.02</v>
      </c>
      <c r="I675" s="19">
        <f t="shared" si="82"/>
        <v>0.16934399999999999</v>
      </c>
      <c r="J675" s="33">
        <f t="shared" si="83"/>
        <v>11.274076800000003</v>
      </c>
      <c r="K675" s="33">
        <f t="shared" si="84"/>
        <v>0.78744960000000019</v>
      </c>
      <c r="L675" s="33">
        <f t="shared" si="85"/>
        <v>0.115979472</v>
      </c>
      <c r="M675" s="33">
        <f t="shared" si="86"/>
        <v>34.977837176470587</v>
      </c>
      <c r="N675" s="33">
        <f t="shared" si="87"/>
        <v>0.28365119999999999</v>
      </c>
      <c r="O675" s="33"/>
    </row>
    <row r="676" spans="1:15" ht="17.25" customHeight="1" x14ac:dyDescent="0.25">
      <c r="A676" s="4">
        <v>41949</v>
      </c>
      <c r="B676" s="29" t="str">
        <f t="shared" si="80"/>
        <v>2014310</v>
      </c>
      <c r="C676" s="31">
        <v>2014310</v>
      </c>
      <c r="D676" s="10">
        <v>675</v>
      </c>
      <c r="E676" s="28">
        <v>310</v>
      </c>
      <c r="F676" s="28" t="str">
        <f t="shared" si="81"/>
        <v>DATA_310_2014</v>
      </c>
      <c r="G676" s="3">
        <v>9.8000000000000004E-2</v>
      </c>
      <c r="H676" s="18">
        <v>0.01</v>
      </c>
      <c r="I676" s="19">
        <f t="shared" si="82"/>
        <v>8.4671999999999997E-2</v>
      </c>
      <c r="J676" s="33" t="e">
        <f t="shared" si="83"/>
        <v>#N/A</v>
      </c>
      <c r="K676" s="33" t="e">
        <f t="shared" si="84"/>
        <v>#N/A</v>
      </c>
      <c r="L676" s="33" t="e">
        <f t="shared" si="85"/>
        <v>#N/A</v>
      </c>
      <c r="M676" s="33" t="e">
        <f t="shared" si="86"/>
        <v>#N/A</v>
      </c>
      <c r="N676" s="33" t="e">
        <f t="shared" si="87"/>
        <v>#N/A</v>
      </c>
      <c r="O676" s="33"/>
    </row>
    <row r="677" spans="1:15" ht="17.25" customHeight="1" x14ac:dyDescent="0.25">
      <c r="A677" s="4">
        <v>41950</v>
      </c>
      <c r="B677" s="29" t="str">
        <f t="shared" si="80"/>
        <v>2014311</v>
      </c>
      <c r="C677" s="31">
        <v>2014311</v>
      </c>
      <c r="D677" s="30">
        <v>676</v>
      </c>
      <c r="E677" s="28">
        <v>311</v>
      </c>
      <c r="F677" s="28" t="str">
        <f t="shared" si="81"/>
        <v>DATA_311_2014</v>
      </c>
      <c r="G677" s="3">
        <v>9.8000000000000004E-2</v>
      </c>
      <c r="H677" s="18">
        <v>0.01</v>
      </c>
      <c r="I677" s="19">
        <f t="shared" si="82"/>
        <v>8.4671999999999997E-2</v>
      </c>
      <c r="J677" s="33" t="e">
        <f t="shared" si="83"/>
        <v>#N/A</v>
      </c>
      <c r="K677" s="33" t="e">
        <f t="shared" si="84"/>
        <v>#N/A</v>
      </c>
      <c r="L677" s="33" t="e">
        <f t="shared" si="85"/>
        <v>#N/A</v>
      </c>
      <c r="M677" s="33" t="e">
        <f t="shared" si="86"/>
        <v>#N/A</v>
      </c>
      <c r="N677" s="33" t="e">
        <f t="shared" si="87"/>
        <v>#N/A</v>
      </c>
      <c r="O677" s="33"/>
    </row>
    <row r="678" spans="1:15" ht="17.25" customHeight="1" x14ac:dyDescent="0.25">
      <c r="A678" s="4">
        <v>41951</v>
      </c>
      <c r="B678" s="29" t="str">
        <f t="shared" si="80"/>
        <v>2014312</v>
      </c>
      <c r="C678" s="31">
        <v>2014312</v>
      </c>
      <c r="D678" s="10">
        <v>677</v>
      </c>
      <c r="E678" s="28">
        <v>312</v>
      </c>
      <c r="F678" s="28" t="str">
        <f t="shared" si="81"/>
        <v>DATA_312_2014</v>
      </c>
      <c r="G678" s="3">
        <v>0.1</v>
      </c>
      <c r="H678" s="18">
        <v>0.01</v>
      </c>
      <c r="I678" s="19">
        <f t="shared" si="82"/>
        <v>8.6399999999999991E-2</v>
      </c>
      <c r="J678" s="33" t="e">
        <f t="shared" si="83"/>
        <v>#N/A</v>
      </c>
      <c r="K678" s="33" t="e">
        <f t="shared" si="84"/>
        <v>#N/A</v>
      </c>
      <c r="L678" s="33" t="e">
        <f t="shared" si="85"/>
        <v>#N/A</v>
      </c>
      <c r="M678" s="33" t="e">
        <f t="shared" si="86"/>
        <v>#N/A</v>
      </c>
      <c r="N678" s="33" t="e">
        <f t="shared" si="87"/>
        <v>#N/A</v>
      </c>
      <c r="O678" s="33"/>
    </row>
    <row r="679" spans="1:15" ht="17.25" customHeight="1" x14ac:dyDescent="0.25">
      <c r="A679" s="4">
        <v>41952</v>
      </c>
      <c r="B679" s="29" t="str">
        <f t="shared" si="80"/>
        <v>2014313</v>
      </c>
      <c r="C679" s="31">
        <v>2014313</v>
      </c>
      <c r="D679" s="30">
        <v>678</v>
      </c>
      <c r="E679" s="28">
        <v>313</v>
      </c>
      <c r="F679" s="28" t="str">
        <f t="shared" si="81"/>
        <v>DATA_313_2014</v>
      </c>
      <c r="G679" s="3">
        <v>0.10100000000000001</v>
      </c>
      <c r="H679" s="21">
        <v>7.0000000000000001E-3</v>
      </c>
      <c r="I679" s="19">
        <f t="shared" si="82"/>
        <v>6.1084800000000009E-2</v>
      </c>
      <c r="J679" s="33" t="e">
        <f t="shared" si="83"/>
        <v>#N/A</v>
      </c>
      <c r="K679" s="33" t="e">
        <f t="shared" si="84"/>
        <v>#N/A</v>
      </c>
      <c r="L679" s="33" t="e">
        <f t="shared" si="85"/>
        <v>#N/A</v>
      </c>
      <c r="M679" s="33" t="e">
        <f t="shared" si="86"/>
        <v>#N/A</v>
      </c>
      <c r="N679" s="33" t="e">
        <f t="shared" si="87"/>
        <v>#N/A</v>
      </c>
      <c r="O679" s="33"/>
    </row>
    <row r="680" spans="1:15" ht="17.25" customHeight="1" x14ac:dyDescent="0.25">
      <c r="A680" s="4">
        <v>41953</v>
      </c>
      <c r="B680" s="29" t="str">
        <f t="shared" ref="B680:B731" si="88">(YEAR(A680)&amp;TEXT(A680-DATE(YEAR(A680),1,0),"000"))</f>
        <v>2014314</v>
      </c>
      <c r="C680" s="31">
        <v>2014314</v>
      </c>
      <c r="D680" s="10">
        <v>679</v>
      </c>
      <c r="E680" s="28">
        <v>314</v>
      </c>
      <c r="F680" s="28" t="str">
        <f t="shared" ref="F680:F731" si="89">CONCATENATE("DATA_",E680,"_",LEFT(C680,4))</f>
        <v>DATA_314_2014</v>
      </c>
      <c r="G680" s="3">
        <v>0.10100000000000001</v>
      </c>
      <c r="H680" s="22">
        <v>3.0000000000000001E-3</v>
      </c>
      <c r="I680" s="19">
        <f t="shared" ref="I680:I731" si="90">H680*G680*24*60*60/1000</f>
        <v>2.6179200000000003E-2</v>
      </c>
      <c r="J680" s="33" t="e">
        <f t="shared" si="83"/>
        <v>#VALUE!</v>
      </c>
      <c r="K680" s="33" t="e">
        <f t="shared" si="84"/>
        <v>#VALUE!</v>
      </c>
      <c r="L680" s="33" t="e">
        <f t="shared" si="85"/>
        <v>#VALUE!</v>
      </c>
      <c r="M680" s="33">
        <f t="shared" si="86"/>
        <v>12.994103547169813</v>
      </c>
      <c r="N680" s="33">
        <f t="shared" si="87"/>
        <v>0.32287679999999996</v>
      </c>
      <c r="O680" s="33"/>
    </row>
    <row r="681" spans="1:15" ht="17.25" customHeight="1" x14ac:dyDescent="0.25">
      <c r="A681" s="4">
        <v>41954</v>
      </c>
      <c r="B681" s="29" t="str">
        <f t="shared" si="88"/>
        <v>2014315</v>
      </c>
      <c r="C681" s="31">
        <v>2014315</v>
      </c>
      <c r="D681" s="30">
        <v>680</v>
      </c>
      <c r="E681" s="28">
        <v>315</v>
      </c>
      <c r="F681" s="28" t="str">
        <f t="shared" si="89"/>
        <v>DATA_315_2014</v>
      </c>
      <c r="G681" s="3">
        <v>9.6000000000000002E-2</v>
      </c>
      <c r="H681" s="21">
        <v>7.0000000000000001E-3</v>
      </c>
      <c r="I681" s="19">
        <f t="shared" si="90"/>
        <v>5.8060800000000017E-2</v>
      </c>
      <c r="J681" s="33" t="e">
        <f t="shared" si="83"/>
        <v>#N/A</v>
      </c>
      <c r="K681" s="33" t="e">
        <f t="shared" si="84"/>
        <v>#N/A</v>
      </c>
      <c r="L681" s="33" t="e">
        <f t="shared" si="85"/>
        <v>#N/A</v>
      </c>
      <c r="M681" s="33" t="e">
        <f t="shared" si="86"/>
        <v>#N/A</v>
      </c>
      <c r="N681" s="33" t="e">
        <f t="shared" si="87"/>
        <v>#N/A</v>
      </c>
      <c r="O681" s="33"/>
    </row>
    <row r="682" spans="1:15" ht="17.25" customHeight="1" x14ac:dyDescent="0.25">
      <c r="A682" s="4">
        <v>41955</v>
      </c>
      <c r="B682" s="29" t="str">
        <f t="shared" si="88"/>
        <v>2014316</v>
      </c>
      <c r="C682" s="31">
        <v>2014316</v>
      </c>
      <c r="D682" s="10">
        <v>681</v>
      </c>
      <c r="E682" s="28">
        <v>316</v>
      </c>
      <c r="F682" s="28" t="str">
        <f t="shared" si="89"/>
        <v>DATA_316_2014</v>
      </c>
      <c r="G682" s="3">
        <v>0.09</v>
      </c>
      <c r="H682" s="18">
        <v>1.0999999999999999E-2</v>
      </c>
      <c r="I682" s="19">
        <f t="shared" si="90"/>
        <v>8.5536000000000001E-2</v>
      </c>
      <c r="J682" s="33" t="e">
        <f t="shared" si="83"/>
        <v>#N/A</v>
      </c>
      <c r="K682" s="33" t="e">
        <f t="shared" si="84"/>
        <v>#N/A</v>
      </c>
      <c r="L682" s="33" t="e">
        <f t="shared" si="85"/>
        <v>#N/A</v>
      </c>
      <c r="M682" s="33" t="e">
        <f t="shared" si="86"/>
        <v>#N/A</v>
      </c>
      <c r="N682" s="33" t="e">
        <f t="shared" si="87"/>
        <v>#N/A</v>
      </c>
      <c r="O682" s="33"/>
    </row>
    <row r="683" spans="1:15" ht="17.25" customHeight="1" x14ac:dyDescent="0.25">
      <c r="A683" s="4">
        <v>41956</v>
      </c>
      <c r="B683" s="29" t="str">
        <f t="shared" si="88"/>
        <v>2014317</v>
      </c>
      <c r="C683" s="31">
        <v>2014317</v>
      </c>
      <c r="D683" s="30">
        <v>682</v>
      </c>
      <c r="E683" s="28">
        <v>317</v>
      </c>
      <c r="F683" s="28" t="str">
        <f t="shared" si="89"/>
        <v>DATA_317_2014</v>
      </c>
      <c r="G683" s="3">
        <v>8.4000000000000005E-2</v>
      </c>
      <c r="H683" s="18">
        <v>1.2E-2</v>
      </c>
      <c r="I683" s="19">
        <f t="shared" si="90"/>
        <v>8.7091200000000007E-2</v>
      </c>
      <c r="J683" s="33" t="e">
        <f t="shared" si="83"/>
        <v>#N/A</v>
      </c>
      <c r="K683" s="33" t="e">
        <f t="shared" si="84"/>
        <v>#N/A</v>
      </c>
      <c r="L683" s="33" t="e">
        <f t="shared" si="85"/>
        <v>#N/A</v>
      </c>
      <c r="M683" s="33" t="e">
        <f t="shared" si="86"/>
        <v>#N/A</v>
      </c>
      <c r="N683" s="33" t="e">
        <f t="shared" si="87"/>
        <v>#N/A</v>
      </c>
      <c r="O683" s="33"/>
    </row>
    <row r="684" spans="1:15" ht="17.25" customHeight="1" x14ac:dyDescent="0.25">
      <c r="A684" s="4">
        <v>41957</v>
      </c>
      <c r="B684" s="29" t="str">
        <f t="shared" si="88"/>
        <v>2014318</v>
      </c>
      <c r="C684" s="31">
        <v>2014318</v>
      </c>
      <c r="D684" s="10">
        <v>683</v>
      </c>
      <c r="E684" s="28">
        <v>318</v>
      </c>
      <c r="F684" s="28" t="str">
        <f t="shared" si="89"/>
        <v>DATA_318_2014</v>
      </c>
      <c r="G684" s="3">
        <v>0.08</v>
      </c>
      <c r="H684" s="18">
        <v>1.2E-2</v>
      </c>
      <c r="I684" s="19">
        <f t="shared" si="90"/>
        <v>8.2944000000000004E-2</v>
      </c>
      <c r="J684" s="33" t="e">
        <f t="shared" si="83"/>
        <v>#N/A</v>
      </c>
      <c r="K684" s="33" t="e">
        <f t="shared" si="84"/>
        <v>#N/A</v>
      </c>
      <c r="L684" s="33" t="e">
        <f t="shared" si="85"/>
        <v>#N/A</v>
      </c>
      <c r="M684" s="33" t="e">
        <f t="shared" si="86"/>
        <v>#N/A</v>
      </c>
      <c r="N684" s="33" t="e">
        <f t="shared" si="87"/>
        <v>#N/A</v>
      </c>
      <c r="O684" s="33"/>
    </row>
    <row r="685" spans="1:15" ht="17.25" customHeight="1" x14ac:dyDescent="0.25">
      <c r="A685" s="4">
        <v>41958</v>
      </c>
      <c r="B685" s="29" t="str">
        <f t="shared" si="88"/>
        <v>2014319</v>
      </c>
      <c r="C685" s="31">
        <v>2014319</v>
      </c>
      <c r="D685" s="30">
        <v>684</v>
      </c>
      <c r="E685" s="28">
        <v>319</v>
      </c>
      <c r="F685" s="28" t="str">
        <f t="shared" si="89"/>
        <v>DATA_319_2014</v>
      </c>
      <c r="G685" s="3">
        <v>7.4999999999999997E-2</v>
      </c>
      <c r="H685" s="18">
        <v>1.2999999999999999E-2</v>
      </c>
      <c r="I685" s="19">
        <f t="shared" si="90"/>
        <v>8.4239999999999995E-2</v>
      </c>
      <c r="J685" s="33" t="e">
        <f t="shared" si="83"/>
        <v>#VALUE!</v>
      </c>
      <c r="K685" s="33" t="e">
        <f t="shared" si="84"/>
        <v>#VALUE!</v>
      </c>
      <c r="L685" s="33" t="e">
        <f t="shared" si="85"/>
        <v>#VALUE!</v>
      </c>
      <c r="M685" s="33">
        <f t="shared" si="86"/>
        <v>3.7315018867924548</v>
      </c>
      <c r="N685" s="33">
        <f t="shared" si="87"/>
        <v>1.9440000000000002E-2</v>
      </c>
      <c r="O685" s="33"/>
    </row>
    <row r="686" spans="1:15" ht="17.25" customHeight="1" x14ac:dyDescent="0.25">
      <c r="A686" s="4">
        <v>41959</v>
      </c>
      <c r="B686" s="29" t="str">
        <f t="shared" si="88"/>
        <v>2014320</v>
      </c>
      <c r="C686" s="31">
        <v>2014320</v>
      </c>
      <c r="D686" s="10">
        <v>685</v>
      </c>
      <c r="E686" s="28">
        <v>320</v>
      </c>
      <c r="F686" s="28" t="str">
        <f t="shared" si="89"/>
        <v>DATA_320_2014</v>
      </c>
      <c r="G686" s="3">
        <v>7.1999999999999995E-2</v>
      </c>
      <c r="H686" s="18">
        <v>1.4E-2</v>
      </c>
      <c r="I686" s="19">
        <f t="shared" si="90"/>
        <v>8.7091200000000007E-2</v>
      </c>
      <c r="J686" s="33" t="e">
        <f t="shared" si="83"/>
        <v>#N/A</v>
      </c>
      <c r="K686" s="33" t="e">
        <f t="shared" si="84"/>
        <v>#N/A</v>
      </c>
      <c r="L686" s="33" t="e">
        <f t="shared" si="85"/>
        <v>#N/A</v>
      </c>
      <c r="M686" s="33" t="e">
        <f t="shared" si="86"/>
        <v>#N/A</v>
      </c>
      <c r="N686" s="33" t="e">
        <f t="shared" si="87"/>
        <v>#N/A</v>
      </c>
      <c r="O686" s="33"/>
    </row>
    <row r="687" spans="1:15" ht="17.25" customHeight="1" x14ac:dyDescent="0.25">
      <c r="A687" s="4">
        <v>41960</v>
      </c>
      <c r="B687" s="29" t="str">
        <f t="shared" si="88"/>
        <v>2014321</v>
      </c>
      <c r="C687" s="31">
        <v>2014321</v>
      </c>
      <c r="D687" s="30">
        <v>686</v>
      </c>
      <c r="E687" s="28">
        <v>321</v>
      </c>
      <c r="F687" s="28" t="str">
        <f t="shared" si="89"/>
        <v>DATA_321_2014</v>
      </c>
      <c r="G687" s="3">
        <v>7.0000000000000007E-2</v>
      </c>
      <c r="H687" s="18">
        <v>1.4E-2</v>
      </c>
      <c r="I687" s="19">
        <f t="shared" si="90"/>
        <v>8.4672000000000025E-2</v>
      </c>
      <c r="J687" s="33" t="e">
        <f t="shared" si="83"/>
        <v>#N/A</v>
      </c>
      <c r="K687" s="33" t="e">
        <f t="shared" si="84"/>
        <v>#N/A</v>
      </c>
      <c r="L687" s="33" t="e">
        <f t="shared" si="85"/>
        <v>#N/A</v>
      </c>
      <c r="M687" s="33" t="e">
        <f t="shared" si="86"/>
        <v>#N/A</v>
      </c>
      <c r="N687" s="33" t="e">
        <f t="shared" si="87"/>
        <v>#N/A</v>
      </c>
      <c r="O687" s="33"/>
    </row>
    <row r="688" spans="1:15" ht="17.25" customHeight="1" x14ac:dyDescent="0.25">
      <c r="A688" s="4">
        <v>41961</v>
      </c>
      <c r="B688" s="29" t="str">
        <f t="shared" si="88"/>
        <v>2014322</v>
      </c>
      <c r="C688" s="31">
        <v>2014322</v>
      </c>
      <c r="D688" s="10">
        <v>687</v>
      </c>
      <c r="E688" s="28">
        <v>322</v>
      </c>
      <c r="F688" s="28" t="str">
        <f t="shared" si="89"/>
        <v>DATA_322_2014</v>
      </c>
      <c r="G688" s="3">
        <v>6.6000000000000003E-2</v>
      </c>
      <c r="H688" s="18">
        <v>0.03</v>
      </c>
      <c r="I688" s="19">
        <f t="shared" si="90"/>
        <v>0.171072</v>
      </c>
      <c r="J688" s="33" t="e">
        <f t="shared" si="83"/>
        <v>#N/A</v>
      </c>
      <c r="K688" s="33" t="e">
        <f t="shared" si="84"/>
        <v>#N/A</v>
      </c>
      <c r="L688" s="33" t="e">
        <f t="shared" si="85"/>
        <v>#N/A</v>
      </c>
      <c r="M688" s="33" t="e">
        <f t="shared" si="86"/>
        <v>#N/A</v>
      </c>
      <c r="N688" s="33" t="e">
        <f t="shared" si="87"/>
        <v>#N/A</v>
      </c>
      <c r="O688" s="33"/>
    </row>
    <row r="689" spans="1:15" ht="17.25" customHeight="1" x14ac:dyDescent="0.25">
      <c r="A689" s="4">
        <v>41962</v>
      </c>
      <c r="B689" s="29" t="str">
        <f t="shared" si="88"/>
        <v>2014323</v>
      </c>
      <c r="C689" s="31">
        <v>2014323</v>
      </c>
      <c r="D689" s="30">
        <v>688</v>
      </c>
      <c r="E689" s="28">
        <v>323</v>
      </c>
      <c r="F689" s="28" t="str">
        <f t="shared" si="89"/>
        <v>DATA_323_2014</v>
      </c>
      <c r="G689" s="3">
        <v>6.4000000000000001E-2</v>
      </c>
      <c r="H689" s="18">
        <v>3.1E-2</v>
      </c>
      <c r="I689" s="19">
        <f t="shared" si="90"/>
        <v>0.17141760000000003</v>
      </c>
      <c r="J689" s="33" t="e">
        <f t="shared" si="83"/>
        <v>#N/A</v>
      </c>
      <c r="K689" s="33" t="e">
        <f t="shared" si="84"/>
        <v>#N/A</v>
      </c>
      <c r="L689" s="33" t="e">
        <f t="shared" si="85"/>
        <v>#N/A</v>
      </c>
      <c r="M689" s="33" t="e">
        <f t="shared" si="86"/>
        <v>#N/A</v>
      </c>
      <c r="N689" s="33" t="e">
        <f t="shared" si="87"/>
        <v>#N/A</v>
      </c>
      <c r="O689" s="33"/>
    </row>
    <row r="690" spans="1:15" ht="17.25" customHeight="1" x14ac:dyDescent="0.25">
      <c r="A690" s="4">
        <v>41963</v>
      </c>
      <c r="B690" s="29" t="str">
        <f t="shared" si="88"/>
        <v>2014324</v>
      </c>
      <c r="C690" s="31">
        <v>2014324</v>
      </c>
      <c r="D690" s="10">
        <v>689</v>
      </c>
      <c r="E690" s="28">
        <v>324</v>
      </c>
      <c r="F690" s="28" t="str">
        <f t="shared" si="89"/>
        <v>DATA_324_2014</v>
      </c>
      <c r="G690" s="3">
        <v>7.6999999999999999E-2</v>
      </c>
      <c r="H690" s="20">
        <v>2.5999999999999999E-2</v>
      </c>
      <c r="I690" s="19">
        <f t="shared" si="90"/>
        <v>0.17297279999999998</v>
      </c>
      <c r="J690" s="33" t="e">
        <f t="shared" si="83"/>
        <v>#VALUE!</v>
      </c>
      <c r="K690" s="33" t="e">
        <f t="shared" si="84"/>
        <v>#VALUE!</v>
      </c>
      <c r="L690" s="33" t="e">
        <f t="shared" si="85"/>
        <v>#VALUE!</v>
      </c>
      <c r="M690" s="33">
        <f t="shared" si="86"/>
        <v>3.4795399245283032</v>
      </c>
      <c r="N690" s="33">
        <f t="shared" si="87"/>
        <v>1.3305600000000001E-2</v>
      </c>
      <c r="O690" s="33"/>
    </row>
    <row r="691" spans="1:15" ht="17.25" customHeight="1" x14ac:dyDescent="0.25">
      <c r="A691" s="4">
        <v>41964</v>
      </c>
      <c r="B691" s="29" t="str">
        <f t="shared" si="88"/>
        <v>2014325</v>
      </c>
      <c r="C691" s="31">
        <v>2014325</v>
      </c>
      <c r="D691" s="30">
        <v>690</v>
      </c>
      <c r="E691" s="28">
        <v>325</v>
      </c>
      <c r="F691" s="28" t="str">
        <f t="shared" si="89"/>
        <v>DATA_325_2014</v>
      </c>
      <c r="G691" s="3">
        <v>0.14000000000000001</v>
      </c>
      <c r="H691" s="18">
        <v>2.9000000000000001E-2</v>
      </c>
      <c r="I691" s="19">
        <f t="shared" si="90"/>
        <v>0.35078399999999998</v>
      </c>
      <c r="J691" s="33" t="e">
        <f t="shared" si="83"/>
        <v>#N/A</v>
      </c>
      <c r="K691" s="33" t="e">
        <f t="shared" si="84"/>
        <v>#N/A</v>
      </c>
      <c r="L691" s="33" t="e">
        <f t="shared" si="85"/>
        <v>#N/A</v>
      </c>
      <c r="M691" s="33" t="e">
        <f t="shared" si="86"/>
        <v>#N/A</v>
      </c>
      <c r="N691" s="33" t="e">
        <f t="shared" si="87"/>
        <v>#N/A</v>
      </c>
      <c r="O691" s="33"/>
    </row>
    <row r="692" spans="1:15" ht="17.25" customHeight="1" x14ac:dyDescent="0.25">
      <c r="A692" s="4">
        <v>41965</v>
      </c>
      <c r="B692" s="29" t="str">
        <f t="shared" si="88"/>
        <v>2014326</v>
      </c>
      <c r="C692" s="31">
        <v>2014326</v>
      </c>
      <c r="D692" s="10">
        <v>691</v>
      </c>
      <c r="E692" s="28">
        <v>326</v>
      </c>
      <c r="F692" s="28" t="str">
        <f t="shared" si="89"/>
        <v>DATA_326_2014</v>
      </c>
      <c r="G692" s="3">
        <v>0.20799999999999999</v>
      </c>
      <c r="H692" s="18">
        <v>3.4000000000000002E-2</v>
      </c>
      <c r="I692" s="19">
        <f t="shared" si="90"/>
        <v>0.61102079999999992</v>
      </c>
      <c r="J692" s="33" t="e">
        <f t="shared" si="83"/>
        <v>#N/A</v>
      </c>
      <c r="K692" s="33" t="e">
        <f t="shared" si="84"/>
        <v>#N/A</v>
      </c>
      <c r="L692" s="33" t="e">
        <f t="shared" si="85"/>
        <v>#N/A</v>
      </c>
      <c r="M692" s="33" t="e">
        <f t="shared" si="86"/>
        <v>#N/A</v>
      </c>
      <c r="N692" s="33" t="e">
        <f t="shared" si="87"/>
        <v>#N/A</v>
      </c>
      <c r="O692" s="33"/>
    </row>
    <row r="693" spans="1:15" ht="17.25" customHeight="1" x14ac:dyDescent="0.25">
      <c r="A693" s="4">
        <v>41966</v>
      </c>
      <c r="B693" s="29" t="str">
        <f t="shared" si="88"/>
        <v>2014327</v>
      </c>
      <c r="C693" s="31">
        <v>2014327</v>
      </c>
      <c r="D693" s="30">
        <v>692</v>
      </c>
      <c r="E693" s="28">
        <v>327</v>
      </c>
      <c r="F693" s="28" t="str">
        <f t="shared" si="89"/>
        <v>DATA_327_2014</v>
      </c>
      <c r="G693" s="3">
        <v>0.27500000000000002</v>
      </c>
      <c r="H693" s="18">
        <v>3.5999999999999997E-2</v>
      </c>
      <c r="I693" s="19">
        <f t="shared" si="90"/>
        <v>0.85536000000000012</v>
      </c>
      <c r="J693" s="33" t="e">
        <f t="shared" si="83"/>
        <v>#N/A</v>
      </c>
      <c r="K693" s="33" t="e">
        <f t="shared" si="84"/>
        <v>#N/A</v>
      </c>
      <c r="L693" s="33" t="e">
        <f t="shared" si="85"/>
        <v>#N/A</v>
      </c>
      <c r="M693" s="33" t="e">
        <f t="shared" si="86"/>
        <v>#N/A</v>
      </c>
      <c r="N693" s="33" t="e">
        <f t="shared" si="87"/>
        <v>#N/A</v>
      </c>
      <c r="O693" s="33"/>
    </row>
    <row r="694" spans="1:15" ht="17.25" customHeight="1" x14ac:dyDescent="0.25">
      <c r="A694" s="4">
        <v>41967</v>
      </c>
      <c r="B694" s="29" t="str">
        <f t="shared" si="88"/>
        <v>2014328</v>
      </c>
      <c r="C694" s="31">
        <v>2014328</v>
      </c>
      <c r="D694" s="10">
        <v>693</v>
      </c>
      <c r="E694" s="28">
        <v>328</v>
      </c>
      <c r="F694" s="28" t="str">
        <f t="shared" si="89"/>
        <v>DATA_328_2014</v>
      </c>
      <c r="G694" s="3">
        <v>0.34200000000000003</v>
      </c>
      <c r="H694" s="18">
        <v>4.1000000000000002E-2</v>
      </c>
      <c r="I694" s="19">
        <f t="shared" si="90"/>
        <v>1.2115008</v>
      </c>
      <c r="J694" s="33" t="e">
        <f t="shared" si="83"/>
        <v>#N/A</v>
      </c>
      <c r="K694" s="33" t="e">
        <f t="shared" si="84"/>
        <v>#N/A</v>
      </c>
      <c r="L694" s="33" t="e">
        <f t="shared" si="85"/>
        <v>#N/A</v>
      </c>
      <c r="M694" s="33" t="e">
        <f t="shared" si="86"/>
        <v>#N/A</v>
      </c>
      <c r="N694" s="33" t="e">
        <f t="shared" si="87"/>
        <v>#N/A</v>
      </c>
      <c r="O694" s="33"/>
    </row>
    <row r="695" spans="1:15" ht="17.25" customHeight="1" x14ac:dyDescent="0.25">
      <c r="A695" s="4">
        <v>41968</v>
      </c>
      <c r="B695" s="29" t="str">
        <f t="shared" si="88"/>
        <v>2014329</v>
      </c>
      <c r="C695" s="31">
        <v>2014329</v>
      </c>
      <c r="D695" s="30">
        <v>694</v>
      </c>
      <c r="E695" s="28">
        <v>329</v>
      </c>
      <c r="F695" s="28" t="str">
        <f t="shared" si="89"/>
        <v>DATA_329_2014</v>
      </c>
      <c r="G695" s="3">
        <v>0.39300000000000002</v>
      </c>
      <c r="H695" s="21">
        <v>4.2000000000000003E-2</v>
      </c>
      <c r="I695" s="19">
        <f t="shared" si="90"/>
        <v>1.4261184000000002</v>
      </c>
      <c r="J695" s="33" t="e">
        <f t="shared" si="83"/>
        <v>#VALUE!</v>
      </c>
      <c r="K695" s="33" t="e">
        <f t="shared" si="84"/>
        <v>#VALUE!</v>
      </c>
      <c r="L695" s="33" t="e">
        <f t="shared" si="85"/>
        <v>#VALUE!</v>
      </c>
      <c r="M695" s="33">
        <f t="shared" si="86"/>
        <v>81.441226867924556</v>
      </c>
      <c r="N695" s="33">
        <f t="shared" si="87"/>
        <v>0.15279839999999997</v>
      </c>
      <c r="O695" s="33"/>
    </row>
    <row r="696" spans="1:15" ht="17.25" customHeight="1" x14ac:dyDescent="0.25">
      <c r="A696" s="4">
        <v>41969</v>
      </c>
      <c r="B696" s="29" t="str">
        <f t="shared" si="88"/>
        <v>2014330</v>
      </c>
      <c r="C696" s="31">
        <v>2014330</v>
      </c>
      <c r="D696" s="10">
        <v>695</v>
      </c>
      <c r="E696" s="28">
        <v>330</v>
      </c>
      <c r="F696" s="28" t="str">
        <f t="shared" si="89"/>
        <v>DATA_330_2014</v>
      </c>
      <c r="G696" s="3">
        <v>0.38600000000000001</v>
      </c>
      <c r="H696" s="18">
        <v>3.9E-2</v>
      </c>
      <c r="I696" s="19">
        <f t="shared" si="90"/>
        <v>1.3006656000000001</v>
      </c>
      <c r="J696" s="33" t="e">
        <f t="shared" si="83"/>
        <v>#N/A</v>
      </c>
      <c r="K696" s="33" t="e">
        <f t="shared" si="84"/>
        <v>#N/A</v>
      </c>
      <c r="L696" s="33" t="e">
        <f t="shared" si="85"/>
        <v>#N/A</v>
      </c>
      <c r="M696" s="33" t="e">
        <f t="shared" si="86"/>
        <v>#N/A</v>
      </c>
      <c r="N696" s="33" t="e">
        <f t="shared" si="87"/>
        <v>#N/A</v>
      </c>
      <c r="O696" s="33"/>
    </row>
    <row r="697" spans="1:15" ht="17.25" customHeight="1" x14ac:dyDescent="0.25">
      <c r="A697" s="4">
        <v>41970</v>
      </c>
      <c r="B697" s="29" t="str">
        <f t="shared" si="88"/>
        <v>2014331</v>
      </c>
      <c r="C697" s="31">
        <v>2014331</v>
      </c>
      <c r="D697" s="30">
        <v>696</v>
      </c>
      <c r="E697" s="28">
        <v>331</v>
      </c>
      <c r="F697" s="28" t="str">
        <f t="shared" si="89"/>
        <v>DATA_331_2014</v>
      </c>
      <c r="G697" s="3">
        <v>0.375</v>
      </c>
      <c r="H697" s="18">
        <v>3.6999999999999998E-2</v>
      </c>
      <c r="I697" s="19">
        <f t="shared" si="90"/>
        <v>1.1987999999999996</v>
      </c>
      <c r="J697" s="33" t="e">
        <f t="shared" si="83"/>
        <v>#N/A</v>
      </c>
      <c r="K697" s="33" t="e">
        <f t="shared" si="84"/>
        <v>#N/A</v>
      </c>
      <c r="L697" s="33" t="e">
        <f t="shared" si="85"/>
        <v>#N/A</v>
      </c>
      <c r="M697" s="33" t="e">
        <f t="shared" si="86"/>
        <v>#N/A</v>
      </c>
      <c r="N697" s="33" t="e">
        <f t="shared" si="87"/>
        <v>#N/A</v>
      </c>
      <c r="O697" s="33"/>
    </row>
    <row r="698" spans="1:15" ht="17.25" customHeight="1" x14ac:dyDescent="0.25">
      <c r="A698" s="4">
        <v>41971</v>
      </c>
      <c r="B698" s="29" t="str">
        <f t="shared" si="88"/>
        <v>2014332</v>
      </c>
      <c r="C698" s="31">
        <v>2014332</v>
      </c>
      <c r="D698" s="10">
        <v>697</v>
      </c>
      <c r="E698" s="28">
        <v>332</v>
      </c>
      <c r="F698" s="28" t="str">
        <f t="shared" si="89"/>
        <v>DATA_332_2014</v>
      </c>
      <c r="G698" s="3">
        <v>0.36399999999999999</v>
      </c>
      <c r="H698" s="18">
        <v>3.3000000000000002E-2</v>
      </c>
      <c r="I698" s="19">
        <f t="shared" si="90"/>
        <v>1.0378368</v>
      </c>
      <c r="J698" s="33" t="e">
        <f t="shared" si="83"/>
        <v>#N/A</v>
      </c>
      <c r="K698" s="33" t="e">
        <f t="shared" si="84"/>
        <v>#N/A</v>
      </c>
      <c r="L698" s="33" t="e">
        <f t="shared" si="85"/>
        <v>#N/A</v>
      </c>
      <c r="M698" s="33" t="e">
        <f t="shared" si="86"/>
        <v>#N/A</v>
      </c>
      <c r="N698" s="33" t="e">
        <f t="shared" si="87"/>
        <v>#N/A</v>
      </c>
      <c r="O698" s="33"/>
    </row>
    <row r="699" spans="1:15" ht="17.25" customHeight="1" x14ac:dyDescent="0.25">
      <c r="A699" s="4">
        <v>41972</v>
      </c>
      <c r="B699" s="29" t="str">
        <f t="shared" si="88"/>
        <v>2014333</v>
      </c>
      <c r="C699" s="31">
        <v>2014333</v>
      </c>
      <c r="D699" s="30">
        <v>698</v>
      </c>
      <c r="E699" s="28">
        <v>333</v>
      </c>
      <c r="F699" s="28" t="str">
        <f t="shared" si="89"/>
        <v>DATA_333_2014</v>
      </c>
      <c r="G699" s="3">
        <v>0.35199999999999998</v>
      </c>
      <c r="H699" s="18">
        <v>3.1E-2</v>
      </c>
      <c r="I699" s="19">
        <f t="shared" si="90"/>
        <v>0.9427968000000001</v>
      </c>
      <c r="J699" s="33" t="e">
        <f t="shared" si="83"/>
        <v>#N/A</v>
      </c>
      <c r="K699" s="33" t="e">
        <f t="shared" si="84"/>
        <v>#N/A</v>
      </c>
      <c r="L699" s="33" t="e">
        <f t="shared" si="85"/>
        <v>#N/A</v>
      </c>
      <c r="M699" s="33" t="e">
        <f t="shared" si="86"/>
        <v>#N/A</v>
      </c>
      <c r="N699" s="33" t="e">
        <f t="shared" si="87"/>
        <v>#N/A</v>
      </c>
      <c r="O699" s="33"/>
    </row>
    <row r="700" spans="1:15" ht="17.25" customHeight="1" x14ac:dyDescent="0.25">
      <c r="A700" s="4">
        <v>41973</v>
      </c>
      <c r="B700" s="29" t="str">
        <f t="shared" si="88"/>
        <v>2014334</v>
      </c>
      <c r="C700" s="31">
        <v>2014334</v>
      </c>
      <c r="D700" s="10">
        <v>699</v>
      </c>
      <c r="E700" s="28">
        <v>334</v>
      </c>
      <c r="F700" s="28" t="str">
        <f t="shared" si="89"/>
        <v>DATA_334_2014</v>
      </c>
      <c r="G700" s="3">
        <v>0.33600000000000002</v>
      </c>
      <c r="H700" s="18">
        <v>0.03</v>
      </c>
      <c r="I700" s="19">
        <f t="shared" si="90"/>
        <v>0.87091200000000013</v>
      </c>
      <c r="J700" s="33" t="e">
        <f t="shared" si="83"/>
        <v>#VALUE!</v>
      </c>
      <c r="K700" s="33" t="e">
        <f t="shared" si="84"/>
        <v>#VALUE!</v>
      </c>
      <c r="L700" s="33" t="e">
        <f t="shared" si="85"/>
        <v>#VALUE!</v>
      </c>
      <c r="M700" s="33">
        <f t="shared" si="86"/>
        <v>77.954840150943383</v>
      </c>
      <c r="N700" s="33">
        <f t="shared" si="87"/>
        <v>5.8060800000000017E-2</v>
      </c>
      <c r="O700" s="33"/>
    </row>
    <row r="701" spans="1:15" ht="17.25" customHeight="1" x14ac:dyDescent="0.25">
      <c r="A701" s="4">
        <v>41974</v>
      </c>
      <c r="B701" s="29" t="str">
        <f t="shared" si="88"/>
        <v>2014335</v>
      </c>
      <c r="C701" s="31">
        <v>2014335</v>
      </c>
      <c r="D701" s="30">
        <v>700</v>
      </c>
      <c r="E701" s="28">
        <v>335</v>
      </c>
      <c r="F701" s="28" t="str">
        <f t="shared" si="89"/>
        <v>DATA_335_2014</v>
      </c>
      <c r="G701" s="3">
        <v>0.30599999999999999</v>
      </c>
      <c r="H701" s="18">
        <v>3.3000000000000002E-2</v>
      </c>
      <c r="I701" s="19">
        <f t="shared" si="90"/>
        <v>0.8724672</v>
      </c>
      <c r="J701" s="33" t="e">
        <f t="shared" si="83"/>
        <v>#N/A</v>
      </c>
      <c r="K701" s="33" t="e">
        <f t="shared" si="84"/>
        <v>#N/A</v>
      </c>
      <c r="L701" s="33" t="e">
        <f t="shared" si="85"/>
        <v>#N/A</v>
      </c>
      <c r="M701" s="33" t="e">
        <f t="shared" si="86"/>
        <v>#N/A</v>
      </c>
      <c r="N701" s="33" t="e">
        <f t="shared" si="87"/>
        <v>#N/A</v>
      </c>
      <c r="O701" s="33"/>
    </row>
    <row r="702" spans="1:15" ht="17.25" customHeight="1" x14ac:dyDescent="0.25">
      <c r="A702" s="4">
        <v>41975</v>
      </c>
      <c r="B702" s="29" t="str">
        <f t="shared" si="88"/>
        <v>2014336</v>
      </c>
      <c r="C702" s="31">
        <v>2014336</v>
      </c>
      <c r="D702" s="10">
        <v>701</v>
      </c>
      <c r="E702" s="28">
        <v>336</v>
      </c>
      <c r="F702" s="28" t="str">
        <f t="shared" si="89"/>
        <v>DATA_336_2014</v>
      </c>
      <c r="G702" s="3">
        <v>0.27400000000000002</v>
      </c>
      <c r="H702" s="18">
        <v>2.9000000000000001E-2</v>
      </c>
      <c r="I702" s="19">
        <f t="shared" si="90"/>
        <v>0.6865344000000001</v>
      </c>
      <c r="J702" s="33" t="e">
        <f t="shared" si="83"/>
        <v>#N/A</v>
      </c>
      <c r="K702" s="33" t="e">
        <f t="shared" si="84"/>
        <v>#N/A</v>
      </c>
      <c r="L702" s="33" t="e">
        <f t="shared" si="85"/>
        <v>#N/A</v>
      </c>
      <c r="M702" s="33" t="e">
        <f t="shared" si="86"/>
        <v>#N/A</v>
      </c>
      <c r="N702" s="33" t="e">
        <f t="shared" si="87"/>
        <v>#N/A</v>
      </c>
      <c r="O702" s="33"/>
    </row>
    <row r="703" spans="1:15" ht="17.25" customHeight="1" x14ac:dyDescent="0.25">
      <c r="A703" s="4">
        <v>41976</v>
      </c>
      <c r="B703" s="29" t="str">
        <f t="shared" si="88"/>
        <v>2014337</v>
      </c>
      <c r="C703" s="31">
        <v>2014337</v>
      </c>
      <c r="D703" s="30">
        <v>702</v>
      </c>
      <c r="E703" s="28">
        <v>337</v>
      </c>
      <c r="F703" s="28" t="str">
        <f t="shared" si="89"/>
        <v>DATA_337_2014</v>
      </c>
      <c r="G703" s="3">
        <v>0.24199999999999999</v>
      </c>
      <c r="H703" s="18">
        <v>3.3000000000000002E-2</v>
      </c>
      <c r="I703" s="19">
        <f t="shared" si="90"/>
        <v>0.6899904</v>
      </c>
      <c r="J703" s="33" t="e">
        <f t="shared" si="83"/>
        <v>#N/A</v>
      </c>
      <c r="K703" s="33" t="e">
        <f t="shared" si="84"/>
        <v>#N/A</v>
      </c>
      <c r="L703" s="33" t="e">
        <f t="shared" si="85"/>
        <v>#N/A</v>
      </c>
      <c r="M703" s="33" t="e">
        <f t="shared" si="86"/>
        <v>#N/A</v>
      </c>
      <c r="N703" s="33" t="e">
        <f t="shared" si="87"/>
        <v>#N/A</v>
      </c>
      <c r="O703" s="33"/>
    </row>
    <row r="704" spans="1:15" ht="17.25" customHeight="1" x14ac:dyDescent="0.25">
      <c r="A704" s="4">
        <v>41977</v>
      </c>
      <c r="B704" s="29" t="str">
        <f t="shared" si="88"/>
        <v>2014338</v>
      </c>
      <c r="C704" s="31">
        <v>2014338</v>
      </c>
      <c r="D704" s="10">
        <v>703</v>
      </c>
      <c r="E704" s="28">
        <v>338</v>
      </c>
      <c r="F704" s="28" t="str">
        <f t="shared" si="89"/>
        <v>DATA_338_2014</v>
      </c>
      <c r="G704" s="3">
        <v>0.21</v>
      </c>
      <c r="H704" s="18">
        <v>2.9000000000000001E-2</v>
      </c>
      <c r="I704" s="19">
        <f t="shared" si="90"/>
        <v>0.52617600000000009</v>
      </c>
      <c r="J704" s="33" t="e">
        <f t="shared" si="83"/>
        <v>#N/A</v>
      </c>
      <c r="K704" s="33" t="e">
        <f t="shared" si="84"/>
        <v>#N/A</v>
      </c>
      <c r="L704" s="33" t="e">
        <f t="shared" si="85"/>
        <v>#N/A</v>
      </c>
      <c r="M704" s="33" t="e">
        <f t="shared" si="86"/>
        <v>#N/A</v>
      </c>
      <c r="N704" s="33" t="e">
        <f t="shared" si="87"/>
        <v>#N/A</v>
      </c>
      <c r="O704" s="33"/>
    </row>
    <row r="705" spans="1:15" ht="17.25" customHeight="1" x14ac:dyDescent="0.25">
      <c r="A705" s="4">
        <v>41978</v>
      </c>
      <c r="B705" s="29" t="str">
        <f t="shared" si="88"/>
        <v>2014339</v>
      </c>
      <c r="C705" s="31">
        <v>2014339</v>
      </c>
      <c r="D705" s="30">
        <v>704</v>
      </c>
      <c r="E705" s="28">
        <v>339</v>
      </c>
      <c r="F705" s="28" t="str">
        <f t="shared" si="89"/>
        <v>DATA_339_2014</v>
      </c>
      <c r="G705" s="3">
        <v>0.182</v>
      </c>
      <c r="H705" s="18">
        <v>3.3000000000000002E-2</v>
      </c>
      <c r="I705" s="19">
        <f t="shared" si="90"/>
        <v>0.5189184</v>
      </c>
      <c r="J705" s="33" t="e">
        <f t="shared" si="83"/>
        <v>#VALUE!</v>
      </c>
      <c r="K705" s="33" t="e">
        <f t="shared" si="84"/>
        <v>#VALUE!</v>
      </c>
      <c r="L705" s="33" t="e">
        <f t="shared" si="85"/>
        <v>#VALUE!</v>
      </c>
      <c r="M705" s="33">
        <f t="shared" si="86"/>
        <v>41.157438792452837</v>
      </c>
      <c r="N705" s="33">
        <f t="shared" si="87"/>
        <v>0.55036800000000008</v>
      </c>
      <c r="O705" s="33"/>
    </row>
    <row r="706" spans="1:15" ht="17.25" customHeight="1" x14ac:dyDescent="0.25">
      <c r="A706" s="4">
        <v>41979</v>
      </c>
      <c r="B706" s="29" t="str">
        <f t="shared" si="88"/>
        <v>2014340</v>
      </c>
      <c r="C706" s="31">
        <v>2014340</v>
      </c>
      <c r="D706" s="10">
        <v>705</v>
      </c>
      <c r="E706" s="28">
        <v>340</v>
      </c>
      <c r="F706" s="28" t="str">
        <f t="shared" si="89"/>
        <v>DATA_340_2014</v>
      </c>
      <c r="G706" s="3">
        <v>0.16400000000000001</v>
      </c>
      <c r="H706" s="18">
        <v>3.6999999999999998E-2</v>
      </c>
      <c r="I706" s="19">
        <f t="shared" si="90"/>
        <v>0.52427519999999994</v>
      </c>
      <c r="J706" s="33" t="e">
        <f t="shared" si="83"/>
        <v>#N/A</v>
      </c>
      <c r="K706" s="33" t="e">
        <f t="shared" si="84"/>
        <v>#N/A</v>
      </c>
      <c r="L706" s="33" t="e">
        <f t="shared" si="85"/>
        <v>#N/A</v>
      </c>
      <c r="M706" s="33" t="e">
        <f t="shared" si="86"/>
        <v>#N/A</v>
      </c>
      <c r="N706" s="33" t="e">
        <f t="shared" si="87"/>
        <v>#N/A</v>
      </c>
      <c r="O706" s="33"/>
    </row>
    <row r="707" spans="1:15" ht="17.25" customHeight="1" x14ac:dyDescent="0.25">
      <c r="A707" s="4">
        <v>41980</v>
      </c>
      <c r="B707" s="29" t="str">
        <f t="shared" si="88"/>
        <v>2014341</v>
      </c>
      <c r="C707" s="31">
        <v>2014341</v>
      </c>
      <c r="D707" s="30">
        <v>706</v>
      </c>
      <c r="E707" s="28">
        <v>341</v>
      </c>
      <c r="F707" s="28" t="str">
        <f t="shared" si="89"/>
        <v>DATA_341_2014</v>
      </c>
      <c r="G707" s="3">
        <v>0.14599999999999999</v>
      </c>
      <c r="H707" s="18">
        <v>3.4000000000000002E-2</v>
      </c>
      <c r="I707" s="19">
        <f t="shared" si="90"/>
        <v>0.42888959999999998</v>
      </c>
      <c r="J707" s="33" t="e">
        <f t="shared" ref="J707:J731" si="91">VLOOKUP($A707,$P$3:$U$98,5,FALSE)*$G707*24*60*60/1000</f>
        <v>#N/A</v>
      </c>
      <c r="K707" s="33" t="e">
        <f t="shared" ref="K707:K731" si="92">VLOOKUP($A707,$P$3:$U$98,4,FALSE)*$G707*24*60*60/1000</f>
        <v>#N/A</v>
      </c>
      <c r="L707" s="33" t="e">
        <f t="shared" ref="L707:L731" si="93">VLOOKUP($A707,$P$3:$U$98,6,FALSE)*$G707*24*60*60/1000</f>
        <v>#N/A</v>
      </c>
      <c r="M707" s="33" t="e">
        <f t="shared" ref="M707:M731" si="94">VLOOKUP($A707,$P$3:$U$98,2,FALSE)*$G707*24*60*60/1000</f>
        <v>#N/A</v>
      </c>
      <c r="N707" s="33" t="e">
        <f t="shared" ref="N707:N731" si="95">VLOOKUP($A707,$P$3:$U$98,3,FALSE)*$G707*24*60*60/1000</f>
        <v>#N/A</v>
      </c>
      <c r="O707" s="33"/>
    </row>
    <row r="708" spans="1:15" ht="17.25" customHeight="1" x14ac:dyDescent="0.25">
      <c r="A708" s="4">
        <v>41981</v>
      </c>
      <c r="B708" s="29" t="str">
        <f t="shared" si="88"/>
        <v>2014342</v>
      </c>
      <c r="C708" s="31">
        <v>2014342</v>
      </c>
      <c r="D708" s="10">
        <v>707</v>
      </c>
      <c r="E708" s="28">
        <v>342</v>
      </c>
      <c r="F708" s="28" t="str">
        <f t="shared" si="89"/>
        <v>DATA_342_2014</v>
      </c>
      <c r="G708" s="3">
        <v>0.128</v>
      </c>
      <c r="H708" s="18">
        <v>3.9E-2</v>
      </c>
      <c r="I708" s="19">
        <f t="shared" si="90"/>
        <v>0.43130879999999999</v>
      </c>
      <c r="J708" s="33" t="e">
        <f t="shared" si="91"/>
        <v>#N/A</v>
      </c>
      <c r="K708" s="33" t="e">
        <f t="shared" si="92"/>
        <v>#N/A</v>
      </c>
      <c r="L708" s="33" t="e">
        <f t="shared" si="93"/>
        <v>#N/A</v>
      </c>
      <c r="M708" s="33" t="e">
        <f t="shared" si="94"/>
        <v>#N/A</v>
      </c>
      <c r="N708" s="33" t="e">
        <f t="shared" si="95"/>
        <v>#N/A</v>
      </c>
      <c r="O708" s="33"/>
    </row>
    <row r="709" spans="1:15" ht="17.25" customHeight="1" x14ac:dyDescent="0.25">
      <c r="A709" s="4">
        <v>41982</v>
      </c>
      <c r="B709" s="29" t="str">
        <f t="shared" si="88"/>
        <v>2014343</v>
      </c>
      <c r="C709" s="31">
        <v>2014343</v>
      </c>
      <c r="D709" s="30">
        <v>708</v>
      </c>
      <c r="E709" s="28">
        <v>343</v>
      </c>
      <c r="F709" s="28" t="str">
        <f t="shared" si="89"/>
        <v>DATA_343_2014</v>
      </c>
      <c r="G709" s="3">
        <v>0.111</v>
      </c>
      <c r="H709" s="18">
        <v>4.4999999999999998E-2</v>
      </c>
      <c r="I709" s="19">
        <f t="shared" si="90"/>
        <v>0.43156800000000006</v>
      </c>
      <c r="J709" s="33" t="e">
        <f t="shared" si="91"/>
        <v>#N/A</v>
      </c>
      <c r="K709" s="33" t="e">
        <f t="shared" si="92"/>
        <v>#N/A</v>
      </c>
      <c r="L709" s="33" t="e">
        <f t="shared" si="93"/>
        <v>#N/A</v>
      </c>
      <c r="M709" s="33" t="e">
        <f t="shared" si="94"/>
        <v>#N/A</v>
      </c>
      <c r="N709" s="33" t="e">
        <f t="shared" si="95"/>
        <v>#N/A</v>
      </c>
      <c r="O709" s="33"/>
    </row>
    <row r="710" spans="1:15" ht="17.25" customHeight="1" x14ac:dyDescent="0.25">
      <c r="A710" s="4">
        <v>41983</v>
      </c>
      <c r="B710" s="29" t="str">
        <f t="shared" si="88"/>
        <v>2014344</v>
      </c>
      <c r="C710" s="31">
        <v>2014344</v>
      </c>
      <c r="D710" s="10">
        <v>709</v>
      </c>
      <c r="E710" s="28">
        <v>344</v>
      </c>
      <c r="F710" s="28" t="str">
        <f t="shared" si="89"/>
        <v>DATA_344_2014</v>
      </c>
      <c r="G710" s="3">
        <v>9.6000000000000002E-2</v>
      </c>
      <c r="H710" s="22">
        <v>4.5999999999999999E-2</v>
      </c>
      <c r="I710" s="19">
        <f t="shared" si="90"/>
        <v>0.3815424</v>
      </c>
      <c r="J710" s="33">
        <f t="shared" si="91"/>
        <v>12.043468800000001</v>
      </c>
      <c r="K710" s="33">
        <f t="shared" si="92"/>
        <v>0.72575999999999996</v>
      </c>
      <c r="L710" s="33">
        <f t="shared" si="93"/>
        <v>1.4233812480000001</v>
      </c>
      <c r="M710" s="33">
        <f t="shared" si="94"/>
        <v>19.295219760956176</v>
      </c>
      <c r="N710" s="33">
        <f t="shared" si="95"/>
        <v>5.8060800000000003E-2</v>
      </c>
      <c r="O710" s="33"/>
    </row>
    <row r="711" spans="1:15" ht="17.25" customHeight="1" x14ac:dyDescent="0.25">
      <c r="A711" s="4">
        <v>41984</v>
      </c>
      <c r="B711" s="29" t="str">
        <f t="shared" si="88"/>
        <v>2014345</v>
      </c>
      <c r="C711" s="31">
        <v>2014345</v>
      </c>
      <c r="D711" s="30">
        <v>710</v>
      </c>
      <c r="E711" s="28">
        <v>345</v>
      </c>
      <c r="F711" s="28" t="str">
        <f t="shared" si="89"/>
        <v>DATA_345_2014</v>
      </c>
      <c r="G711" s="3">
        <v>0.09</v>
      </c>
      <c r="H711" s="18">
        <v>4.3999999999999997E-2</v>
      </c>
      <c r="I711" s="19">
        <f t="shared" si="90"/>
        <v>0.342144</v>
      </c>
      <c r="J711" s="33" t="e">
        <f t="shared" si="91"/>
        <v>#N/A</v>
      </c>
      <c r="K711" s="33" t="e">
        <f t="shared" si="92"/>
        <v>#N/A</v>
      </c>
      <c r="L711" s="33" t="e">
        <f t="shared" si="93"/>
        <v>#N/A</v>
      </c>
      <c r="M711" s="33" t="e">
        <f t="shared" si="94"/>
        <v>#N/A</v>
      </c>
      <c r="N711" s="33" t="e">
        <f t="shared" si="95"/>
        <v>#N/A</v>
      </c>
      <c r="O711" s="33"/>
    </row>
    <row r="712" spans="1:15" ht="17.25" customHeight="1" x14ac:dyDescent="0.25">
      <c r="A712" s="4">
        <v>41985</v>
      </c>
      <c r="B712" s="29" t="str">
        <f t="shared" si="88"/>
        <v>2014346</v>
      </c>
      <c r="C712" s="31">
        <v>2014346</v>
      </c>
      <c r="D712" s="10">
        <v>711</v>
      </c>
      <c r="E712" s="28">
        <v>346</v>
      </c>
      <c r="F712" s="28" t="str">
        <f t="shared" si="89"/>
        <v>DATA_346_2014</v>
      </c>
      <c r="G712" s="3">
        <v>8.5999999999999993E-2</v>
      </c>
      <c r="H712" s="18">
        <v>2.3E-2</v>
      </c>
      <c r="I712" s="19">
        <f t="shared" si="90"/>
        <v>0.17089919999999997</v>
      </c>
      <c r="J712" s="33" t="e">
        <f t="shared" si="91"/>
        <v>#N/A</v>
      </c>
      <c r="K712" s="33" t="e">
        <f t="shared" si="92"/>
        <v>#N/A</v>
      </c>
      <c r="L712" s="33" t="e">
        <f t="shared" si="93"/>
        <v>#N/A</v>
      </c>
      <c r="M712" s="33" t="e">
        <f t="shared" si="94"/>
        <v>#N/A</v>
      </c>
      <c r="N712" s="33" t="e">
        <f t="shared" si="95"/>
        <v>#N/A</v>
      </c>
      <c r="O712" s="33"/>
    </row>
    <row r="713" spans="1:15" ht="17.25" customHeight="1" x14ac:dyDescent="0.25">
      <c r="A713" s="4">
        <v>41986</v>
      </c>
      <c r="B713" s="29" t="str">
        <f t="shared" si="88"/>
        <v>2014347</v>
      </c>
      <c r="C713" s="31">
        <v>2014347</v>
      </c>
      <c r="D713" s="30">
        <v>712</v>
      </c>
      <c r="E713" s="28">
        <v>347</v>
      </c>
      <c r="F713" s="28" t="str">
        <f t="shared" si="89"/>
        <v>DATA_347_2014</v>
      </c>
      <c r="G713" s="3">
        <v>0.08</v>
      </c>
      <c r="H713" s="18">
        <v>2.5000000000000001E-2</v>
      </c>
      <c r="I713" s="19">
        <f t="shared" si="90"/>
        <v>0.17279999999999998</v>
      </c>
      <c r="J713" s="33" t="e">
        <f t="shared" si="91"/>
        <v>#N/A</v>
      </c>
      <c r="K713" s="33" t="e">
        <f t="shared" si="92"/>
        <v>#N/A</v>
      </c>
      <c r="L713" s="33" t="e">
        <f t="shared" si="93"/>
        <v>#N/A</v>
      </c>
      <c r="M713" s="33" t="e">
        <f t="shared" si="94"/>
        <v>#N/A</v>
      </c>
      <c r="N713" s="33" t="e">
        <f t="shared" si="95"/>
        <v>#N/A</v>
      </c>
      <c r="O713" s="33"/>
    </row>
    <row r="714" spans="1:15" ht="17.25" customHeight="1" x14ac:dyDescent="0.25">
      <c r="A714" s="4">
        <v>41987</v>
      </c>
      <c r="B714" s="29" t="str">
        <f t="shared" si="88"/>
        <v>2014348</v>
      </c>
      <c r="C714" s="31">
        <v>2014348</v>
      </c>
      <c r="D714" s="10">
        <v>713</v>
      </c>
      <c r="E714" s="28">
        <v>348</v>
      </c>
      <c r="F714" s="28" t="str">
        <f t="shared" si="89"/>
        <v>DATA_348_2014</v>
      </c>
      <c r="G714" s="3">
        <v>7.5999999999999998E-2</v>
      </c>
      <c r="H714" s="18">
        <v>1.2999999999999999E-2</v>
      </c>
      <c r="I714" s="19">
        <f t="shared" si="90"/>
        <v>8.5363199999999986E-2</v>
      </c>
      <c r="J714" s="33" t="e">
        <f t="shared" si="91"/>
        <v>#N/A</v>
      </c>
      <c r="K714" s="33" t="e">
        <f t="shared" si="92"/>
        <v>#N/A</v>
      </c>
      <c r="L714" s="33" t="e">
        <f t="shared" si="93"/>
        <v>#N/A</v>
      </c>
      <c r="M714" s="33" t="e">
        <f t="shared" si="94"/>
        <v>#N/A</v>
      </c>
      <c r="N714" s="33" t="e">
        <f t="shared" si="95"/>
        <v>#N/A</v>
      </c>
      <c r="O714" s="33"/>
    </row>
    <row r="715" spans="1:15" ht="17.25" customHeight="1" x14ac:dyDescent="0.25">
      <c r="A715" s="4">
        <v>41988</v>
      </c>
      <c r="B715" s="29" t="str">
        <f t="shared" si="88"/>
        <v>2014349</v>
      </c>
      <c r="C715" s="31">
        <v>2014349</v>
      </c>
      <c r="D715" s="30">
        <v>714</v>
      </c>
      <c r="E715" s="28">
        <v>349</v>
      </c>
      <c r="F715" s="28" t="str">
        <f t="shared" si="89"/>
        <v>DATA_349_2014</v>
      </c>
      <c r="G715" s="3">
        <v>7.0999999999999994E-2</v>
      </c>
      <c r="H715" s="21">
        <v>6.0000000000000001E-3</v>
      </c>
      <c r="I715" s="19">
        <f t="shared" si="90"/>
        <v>3.6806399999999989E-2</v>
      </c>
      <c r="J715" s="33">
        <f t="shared" si="91"/>
        <v>9.1279871999999997</v>
      </c>
      <c r="K715" s="33">
        <f t="shared" si="92"/>
        <v>0.42940800000000001</v>
      </c>
      <c r="L715" s="33">
        <f t="shared" si="93"/>
        <v>0.16863465599999997</v>
      </c>
      <c r="M715" s="33">
        <f t="shared" si="94"/>
        <v>8.8936580079681278</v>
      </c>
      <c r="N715" s="33">
        <f t="shared" si="95"/>
        <v>5.2142400000000005E-2</v>
      </c>
      <c r="O715" s="33"/>
    </row>
    <row r="716" spans="1:15" ht="17.25" customHeight="1" x14ac:dyDescent="0.25">
      <c r="A716" s="4">
        <v>41989</v>
      </c>
      <c r="B716" s="29" t="str">
        <f t="shared" si="88"/>
        <v>2014350</v>
      </c>
      <c r="C716" s="31">
        <v>2014350</v>
      </c>
      <c r="D716" s="10">
        <v>715</v>
      </c>
      <c r="E716" s="28">
        <v>350</v>
      </c>
      <c r="F716" s="28" t="str">
        <f t="shared" si="89"/>
        <v>DATA_350_2014</v>
      </c>
      <c r="G716" s="3">
        <v>7.0999999999999994E-2</v>
      </c>
      <c r="H716" s="18">
        <v>1.4E-2</v>
      </c>
      <c r="I716" s="19">
        <f t="shared" si="90"/>
        <v>8.5881599999999989E-2</v>
      </c>
      <c r="J716" s="33" t="e">
        <f t="shared" si="91"/>
        <v>#N/A</v>
      </c>
      <c r="K716" s="33" t="e">
        <f t="shared" si="92"/>
        <v>#N/A</v>
      </c>
      <c r="L716" s="33" t="e">
        <f t="shared" si="93"/>
        <v>#N/A</v>
      </c>
      <c r="M716" s="33" t="e">
        <f t="shared" si="94"/>
        <v>#N/A</v>
      </c>
      <c r="N716" s="33" t="e">
        <f t="shared" si="95"/>
        <v>#N/A</v>
      </c>
      <c r="O716" s="33"/>
    </row>
    <row r="717" spans="1:15" ht="17.25" customHeight="1" x14ac:dyDescent="0.25">
      <c r="A717" s="4">
        <v>41990</v>
      </c>
      <c r="B717" s="29" t="str">
        <f t="shared" si="88"/>
        <v>2014351</v>
      </c>
      <c r="C717" s="31">
        <v>2014351</v>
      </c>
      <c r="D717" s="30">
        <v>716</v>
      </c>
      <c r="E717" s="28">
        <v>351</v>
      </c>
      <c r="F717" s="28" t="str">
        <f t="shared" si="89"/>
        <v>DATA_351_2014</v>
      </c>
      <c r="G717" s="3">
        <v>7.0999999999999994E-2</v>
      </c>
      <c r="H717" s="18">
        <v>1.4E-2</v>
      </c>
      <c r="I717" s="19">
        <f t="shared" si="90"/>
        <v>8.5881599999999989E-2</v>
      </c>
      <c r="J717" s="33" t="e">
        <f t="shared" si="91"/>
        <v>#N/A</v>
      </c>
      <c r="K717" s="33" t="e">
        <f t="shared" si="92"/>
        <v>#N/A</v>
      </c>
      <c r="L717" s="33" t="e">
        <f t="shared" si="93"/>
        <v>#N/A</v>
      </c>
      <c r="M717" s="33" t="e">
        <f t="shared" si="94"/>
        <v>#N/A</v>
      </c>
      <c r="N717" s="33" t="e">
        <f t="shared" si="95"/>
        <v>#N/A</v>
      </c>
      <c r="O717" s="33"/>
    </row>
    <row r="718" spans="1:15" ht="17.25" customHeight="1" x14ac:dyDescent="0.25">
      <c r="A718" s="4">
        <v>41991</v>
      </c>
      <c r="B718" s="29" t="str">
        <f t="shared" si="88"/>
        <v>2014352</v>
      </c>
      <c r="C718" s="31">
        <v>2014352</v>
      </c>
      <c r="D718" s="10">
        <v>717</v>
      </c>
      <c r="E718" s="28">
        <v>352</v>
      </c>
      <c r="F718" s="28" t="str">
        <f t="shared" si="89"/>
        <v>DATA_352_2014</v>
      </c>
      <c r="G718" s="3">
        <v>7.0999999999999994E-2</v>
      </c>
      <c r="H718" s="18">
        <v>1.4E-2</v>
      </c>
      <c r="I718" s="19">
        <f t="shared" si="90"/>
        <v>8.5881599999999989E-2</v>
      </c>
      <c r="J718" s="33" t="e">
        <f t="shared" si="91"/>
        <v>#N/A</v>
      </c>
      <c r="K718" s="33" t="e">
        <f t="shared" si="92"/>
        <v>#N/A</v>
      </c>
      <c r="L718" s="33" t="e">
        <f t="shared" si="93"/>
        <v>#N/A</v>
      </c>
      <c r="M718" s="33" t="e">
        <f t="shared" si="94"/>
        <v>#N/A</v>
      </c>
      <c r="N718" s="33" t="e">
        <f t="shared" si="95"/>
        <v>#N/A</v>
      </c>
      <c r="O718" s="33"/>
    </row>
    <row r="719" spans="1:15" ht="17.25" customHeight="1" x14ac:dyDescent="0.25">
      <c r="A719" s="4">
        <v>41992</v>
      </c>
      <c r="B719" s="29" t="str">
        <f t="shared" si="88"/>
        <v>2014353</v>
      </c>
      <c r="C719" s="31">
        <v>2014353</v>
      </c>
      <c r="D719" s="30">
        <v>718</v>
      </c>
      <c r="E719" s="28">
        <v>353</v>
      </c>
      <c r="F719" s="28" t="str">
        <f t="shared" si="89"/>
        <v>DATA_353_2014</v>
      </c>
      <c r="G719" s="3">
        <v>7.0999999999999994E-2</v>
      </c>
      <c r="H719" s="18">
        <v>2.8000000000000001E-2</v>
      </c>
      <c r="I719" s="19">
        <f t="shared" si="90"/>
        <v>0.17176319999999998</v>
      </c>
      <c r="J719" s="33" t="e">
        <f t="shared" si="91"/>
        <v>#N/A</v>
      </c>
      <c r="K719" s="33" t="e">
        <f t="shared" si="92"/>
        <v>#N/A</v>
      </c>
      <c r="L719" s="33" t="e">
        <f t="shared" si="93"/>
        <v>#N/A</v>
      </c>
      <c r="M719" s="33" t="e">
        <f t="shared" si="94"/>
        <v>#N/A</v>
      </c>
      <c r="N719" s="33" t="e">
        <f t="shared" si="95"/>
        <v>#N/A</v>
      </c>
      <c r="O719" s="33"/>
    </row>
    <row r="720" spans="1:15" ht="17.25" customHeight="1" x14ac:dyDescent="0.25">
      <c r="A720" s="4">
        <v>41993</v>
      </c>
      <c r="B720" s="29" t="str">
        <f t="shared" si="88"/>
        <v>2014354</v>
      </c>
      <c r="C720" s="31">
        <v>2014354</v>
      </c>
      <c r="D720" s="10">
        <v>719</v>
      </c>
      <c r="E720" s="28">
        <v>354</v>
      </c>
      <c r="F720" s="28" t="str">
        <f t="shared" si="89"/>
        <v>DATA_354_2014</v>
      </c>
      <c r="G720" s="3">
        <v>7.0999999999999994E-2</v>
      </c>
      <c r="H720" s="20">
        <v>2.8000000000000001E-2</v>
      </c>
      <c r="I720" s="19">
        <f t="shared" si="90"/>
        <v>0.17176319999999998</v>
      </c>
      <c r="J720" s="33">
        <f t="shared" si="91"/>
        <v>8.2292975999999989</v>
      </c>
      <c r="K720" s="33">
        <f t="shared" si="92"/>
        <v>0.43247520000000006</v>
      </c>
      <c r="L720" s="33">
        <f t="shared" si="93"/>
        <v>0.18027467999999996</v>
      </c>
      <c r="M720" s="33">
        <f t="shared" si="94"/>
        <v>12.926231713147409</v>
      </c>
      <c r="N720" s="33">
        <f t="shared" si="95"/>
        <v>3.9873599999999995E-2</v>
      </c>
      <c r="O720" s="33"/>
    </row>
    <row r="721" spans="1:15" ht="17.25" customHeight="1" x14ac:dyDescent="0.25">
      <c r="A721" s="4">
        <v>41994</v>
      </c>
      <c r="B721" s="29" t="str">
        <f t="shared" si="88"/>
        <v>2014355</v>
      </c>
      <c r="C721" s="31">
        <v>2014355</v>
      </c>
      <c r="D721" s="30">
        <v>720</v>
      </c>
      <c r="E721" s="28">
        <v>355</v>
      </c>
      <c r="F721" s="28" t="str">
        <f t="shared" si="89"/>
        <v>DATA_355_2014</v>
      </c>
      <c r="G721" s="3">
        <v>7.0999999999999994E-2</v>
      </c>
      <c r="H721" s="18">
        <v>2.8000000000000001E-2</v>
      </c>
      <c r="I721" s="19">
        <f t="shared" si="90"/>
        <v>0.17176319999999998</v>
      </c>
      <c r="J721" s="33" t="e">
        <f t="shared" si="91"/>
        <v>#N/A</v>
      </c>
      <c r="K721" s="33" t="e">
        <f t="shared" si="92"/>
        <v>#N/A</v>
      </c>
      <c r="L721" s="33" t="e">
        <f t="shared" si="93"/>
        <v>#N/A</v>
      </c>
      <c r="M721" s="33" t="e">
        <f t="shared" si="94"/>
        <v>#N/A</v>
      </c>
      <c r="N721" s="33" t="e">
        <f t="shared" si="95"/>
        <v>#N/A</v>
      </c>
      <c r="O721" s="33"/>
    </row>
    <row r="722" spans="1:15" ht="17.25" customHeight="1" x14ac:dyDescent="0.25">
      <c r="A722" s="4">
        <v>41995</v>
      </c>
      <c r="B722" s="29" t="str">
        <f t="shared" si="88"/>
        <v>2014356</v>
      </c>
      <c r="C722" s="31">
        <v>2014356</v>
      </c>
      <c r="D722" s="10">
        <v>721</v>
      </c>
      <c r="E722" s="28">
        <v>356</v>
      </c>
      <c r="F722" s="28" t="str">
        <f t="shared" si="89"/>
        <v>DATA_356_2014</v>
      </c>
      <c r="G722" s="3">
        <v>7.0999999999999994E-2</v>
      </c>
      <c r="H722" s="18">
        <v>2.8000000000000001E-2</v>
      </c>
      <c r="I722" s="19">
        <f t="shared" si="90"/>
        <v>0.17176319999999998</v>
      </c>
      <c r="J722" s="33" t="e">
        <f t="shared" si="91"/>
        <v>#N/A</v>
      </c>
      <c r="K722" s="33" t="e">
        <f t="shared" si="92"/>
        <v>#N/A</v>
      </c>
      <c r="L722" s="33" t="e">
        <f t="shared" si="93"/>
        <v>#N/A</v>
      </c>
      <c r="M722" s="33" t="e">
        <f t="shared" si="94"/>
        <v>#N/A</v>
      </c>
      <c r="N722" s="33" t="e">
        <f t="shared" si="95"/>
        <v>#N/A</v>
      </c>
      <c r="O722" s="33"/>
    </row>
    <row r="723" spans="1:15" ht="17.25" customHeight="1" x14ac:dyDescent="0.25">
      <c r="A723" s="4">
        <v>41996</v>
      </c>
      <c r="B723" s="29" t="str">
        <f t="shared" si="88"/>
        <v>2014357</v>
      </c>
      <c r="C723" s="31">
        <v>2014357</v>
      </c>
      <c r="D723" s="30">
        <v>722</v>
      </c>
      <c r="E723" s="28">
        <v>357</v>
      </c>
      <c r="F723" s="28" t="str">
        <f t="shared" si="89"/>
        <v>DATA_357_2014</v>
      </c>
      <c r="G723" s="3">
        <v>7.0999999999999994E-2</v>
      </c>
      <c r="H723" s="18">
        <v>2.8000000000000001E-2</v>
      </c>
      <c r="I723" s="19">
        <f t="shared" si="90"/>
        <v>0.17176319999999998</v>
      </c>
      <c r="J723" s="33" t="e">
        <f t="shared" si="91"/>
        <v>#N/A</v>
      </c>
      <c r="K723" s="33" t="e">
        <f t="shared" si="92"/>
        <v>#N/A</v>
      </c>
      <c r="L723" s="33" t="e">
        <f t="shared" si="93"/>
        <v>#N/A</v>
      </c>
      <c r="M723" s="33" t="e">
        <f t="shared" si="94"/>
        <v>#N/A</v>
      </c>
      <c r="N723" s="33" t="e">
        <f t="shared" si="95"/>
        <v>#N/A</v>
      </c>
      <c r="O723" s="33"/>
    </row>
    <row r="724" spans="1:15" ht="17.25" customHeight="1" x14ac:dyDescent="0.25">
      <c r="A724" s="4">
        <v>41997</v>
      </c>
      <c r="B724" s="29" t="str">
        <f t="shared" si="88"/>
        <v>2014358</v>
      </c>
      <c r="C724" s="31">
        <v>2014358</v>
      </c>
      <c r="D724" s="10">
        <v>723</v>
      </c>
      <c r="E724" s="28">
        <v>358</v>
      </c>
      <c r="F724" s="28" t="str">
        <f t="shared" si="89"/>
        <v>DATA_358_2014</v>
      </c>
      <c r="G724" s="3">
        <v>7.0999999999999994E-2</v>
      </c>
      <c r="H724" s="18">
        <v>2.8000000000000001E-2</v>
      </c>
      <c r="I724" s="19">
        <f t="shared" si="90"/>
        <v>0.17176319999999998</v>
      </c>
      <c r="J724" s="33" t="e">
        <f t="shared" si="91"/>
        <v>#N/A</v>
      </c>
      <c r="K724" s="33" t="e">
        <f t="shared" si="92"/>
        <v>#N/A</v>
      </c>
      <c r="L724" s="33" t="e">
        <f t="shared" si="93"/>
        <v>#N/A</v>
      </c>
      <c r="M724" s="33" t="e">
        <f t="shared" si="94"/>
        <v>#N/A</v>
      </c>
      <c r="N724" s="33" t="e">
        <f t="shared" si="95"/>
        <v>#N/A</v>
      </c>
      <c r="O724" s="33"/>
    </row>
    <row r="725" spans="1:15" ht="17.25" customHeight="1" x14ac:dyDescent="0.25">
      <c r="A725" s="4">
        <v>41998</v>
      </c>
      <c r="B725" s="29" t="str">
        <f t="shared" si="88"/>
        <v>2014359</v>
      </c>
      <c r="C725" s="31">
        <v>2014359</v>
      </c>
      <c r="D725" s="30">
        <v>724</v>
      </c>
      <c r="E725" s="28">
        <v>359</v>
      </c>
      <c r="F725" s="28" t="str">
        <f t="shared" si="89"/>
        <v>DATA_359_2014</v>
      </c>
      <c r="G725" s="3">
        <v>7.0000000000000007E-2</v>
      </c>
      <c r="H725" s="18">
        <v>1.4E-2</v>
      </c>
      <c r="I725" s="19">
        <f t="shared" si="90"/>
        <v>8.4672000000000025E-2</v>
      </c>
      <c r="J725" s="33">
        <f t="shared" si="91"/>
        <v>8.2615680000000005</v>
      </c>
      <c r="K725" s="33">
        <f t="shared" si="92"/>
        <v>0.43545600000000007</v>
      </c>
      <c r="L725" s="33">
        <f t="shared" si="93"/>
        <v>0.108987984</v>
      </c>
      <c r="M725" s="33">
        <f t="shared" si="94"/>
        <v>11.587582470119525</v>
      </c>
      <c r="N725" s="33">
        <f t="shared" si="95"/>
        <v>4.2336000000000013E-2</v>
      </c>
      <c r="O725" s="33"/>
    </row>
    <row r="726" spans="1:15" ht="17.25" customHeight="1" x14ac:dyDescent="0.25">
      <c r="A726" s="4">
        <v>41999</v>
      </c>
      <c r="B726" s="29" t="str">
        <f t="shared" si="88"/>
        <v>2014360</v>
      </c>
      <c r="C726" s="31">
        <v>2014360</v>
      </c>
      <c r="D726" s="10">
        <v>725</v>
      </c>
      <c r="E726" s="28">
        <v>360</v>
      </c>
      <c r="F726" s="28" t="str">
        <f t="shared" si="89"/>
        <v>DATA_360_2014</v>
      </c>
      <c r="G726" s="3">
        <v>6.7000000000000004E-2</v>
      </c>
      <c r="H726" s="18">
        <v>0.03</v>
      </c>
      <c r="I726" s="19">
        <f t="shared" si="90"/>
        <v>0.17366400000000001</v>
      </c>
      <c r="J726" s="33" t="e">
        <f t="shared" si="91"/>
        <v>#N/A</v>
      </c>
      <c r="K726" s="33" t="e">
        <f t="shared" si="92"/>
        <v>#N/A</v>
      </c>
      <c r="L726" s="33" t="e">
        <f t="shared" si="93"/>
        <v>#N/A</v>
      </c>
      <c r="M726" s="33" t="e">
        <f t="shared" si="94"/>
        <v>#N/A</v>
      </c>
      <c r="N726" s="33" t="e">
        <f t="shared" si="95"/>
        <v>#N/A</v>
      </c>
      <c r="O726" s="33"/>
    </row>
    <row r="727" spans="1:15" ht="17.25" customHeight="1" x14ac:dyDescent="0.25">
      <c r="A727" s="4">
        <v>42000</v>
      </c>
      <c r="B727" s="29" t="str">
        <f t="shared" si="88"/>
        <v>2014361</v>
      </c>
      <c r="C727" s="31">
        <v>2014361</v>
      </c>
      <c r="D727" s="30">
        <v>726</v>
      </c>
      <c r="E727" s="28">
        <v>361</v>
      </c>
      <c r="F727" s="28" t="str">
        <f t="shared" si="89"/>
        <v>DATA_361_2014</v>
      </c>
      <c r="G727" s="3">
        <v>6.4000000000000001E-2</v>
      </c>
      <c r="H727" s="18">
        <v>3.1E-2</v>
      </c>
      <c r="I727" s="19">
        <f t="shared" si="90"/>
        <v>0.17141760000000003</v>
      </c>
      <c r="J727" s="33" t="e">
        <f t="shared" si="91"/>
        <v>#N/A</v>
      </c>
      <c r="K727" s="33" t="e">
        <f t="shared" si="92"/>
        <v>#N/A</v>
      </c>
      <c r="L727" s="33" t="e">
        <f t="shared" si="93"/>
        <v>#N/A</v>
      </c>
      <c r="M727" s="33" t="e">
        <f t="shared" si="94"/>
        <v>#N/A</v>
      </c>
      <c r="N727" s="33" t="e">
        <f t="shared" si="95"/>
        <v>#N/A</v>
      </c>
      <c r="O727" s="33"/>
    </row>
    <row r="728" spans="1:15" ht="17.25" customHeight="1" x14ac:dyDescent="0.25">
      <c r="A728" s="4">
        <v>42001</v>
      </c>
      <c r="B728" s="29" t="str">
        <f t="shared" si="88"/>
        <v>2014362</v>
      </c>
      <c r="C728" s="31">
        <v>2014362</v>
      </c>
      <c r="D728" s="10">
        <v>727</v>
      </c>
      <c r="E728" s="28">
        <v>362</v>
      </c>
      <c r="F728" s="28" t="str">
        <f t="shared" si="89"/>
        <v>DATA_362_2014</v>
      </c>
      <c r="G728" s="3">
        <v>0.06</v>
      </c>
      <c r="H728" s="18">
        <v>3.3000000000000002E-2</v>
      </c>
      <c r="I728" s="19">
        <f t="shared" si="90"/>
        <v>0.171072</v>
      </c>
      <c r="J728" s="33" t="e">
        <f t="shared" si="91"/>
        <v>#N/A</v>
      </c>
      <c r="K728" s="33" t="e">
        <f t="shared" si="92"/>
        <v>#N/A</v>
      </c>
      <c r="L728" s="33" t="e">
        <f t="shared" si="93"/>
        <v>#N/A</v>
      </c>
      <c r="M728" s="33" t="e">
        <f t="shared" si="94"/>
        <v>#N/A</v>
      </c>
      <c r="N728" s="33" t="e">
        <f t="shared" si="95"/>
        <v>#N/A</v>
      </c>
      <c r="O728" s="33"/>
    </row>
    <row r="729" spans="1:15" ht="17.25" customHeight="1" x14ac:dyDescent="0.25">
      <c r="A729" s="4">
        <v>42002</v>
      </c>
      <c r="B729" s="29" t="str">
        <f t="shared" si="88"/>
        <v>2014363</v>
      </c>
      <c r="C729" s="31">
        <v>2014363</v>
      </c>
      <c r="D729" s="30">
        <v>728</v>
      </c>
      <c r="E729" s="28">
        <v>363</v>
      </c>
      <c r="F729" s="28" t="str">
        <f t="shared" si="89"/>
        <v>DATA_363_2014</v>
      </c>
      <c r="G729" s="3">
        <v>5.6000000000000001E-2</v>
      </c>
      <c r="H729" s="18">
        <v>3.5999999999999997E-2</v>
      </c>
      <c r="I729" s="19">
        <f t="shared" si="90"/>
        <v>0.17418240000000001</v>
      </c>
      <c r="J729" s="33" t="e">
        <f t="shared" si="91"/>
        <v>#N/A</v>
      </c>
      <c r="K729" s="33" t="e">
        <f t="shared" si="92"/>
        <v>#N/A</v>
      </c>
      <c r="L729" s="33" t="e">
        <f t="shared" si="93"/>
        <v>#N/A</v>
      </c>
      <c r="M729" s="33" t="e">
        <f t="shared" si="94"/>
        <v>#N/A</v>
      </c>
      <c r="N729" s="33" t="e">
        <f t="shared" si="95"/>
        <v>#N/A</v>
      </c>
      <c r="O729" s="33"/>
    </row>
    <row r="730" spans="1:15" ht="17.25" customHeight="1" x14ac:dyDescent="0.25">
      <c r="A730" s="4">
        <v>42003</v>
      </c>
      <c r="B730" s="29" t="str">
        <f t="shared" si="88"/>
        <v>2014364</v>
      </c>
      <c r="C730" s="31">
        <v>2014364</v>
      </c>
      <c r="D730" s="10">
        <v>729</v>
      </c>
      <c r="E730" s="28">
        <v>364</v>
      </c>
      <c r="F730" s="28" t="str">
        <f t="shared" si="89"/>
        <v>DATA_364_2014</v>
      </c>
      <c r="G730" s="3">
        <v>5.2999999999999999E-2</v>
      </c>
      <c r="H730" s="18">
        <v>3.7999999999999999E-2</v>
      </c>
      <c r="I730" s="19">
        <f t="shared" si="90"/>
        <v>0.17400959999999999</v>
      </c>
      <c r="J730" s="33" t="e">
        <f t="shared" si="91"/>
        <v>#N/A</v>
      </c>
      <c r="K730" s="33" t="e">
        <f t="shared" si="92"/>
        <v>#N/A</v>
      </c>
      <c r="L730" s="33" t="e">
        <f t="shared" si="93"/>
        <v>#N/A</v>
      </c>
      <c r="M730" s="33" t="e">
        <f t="shared" si="94"/>
        <v>#N/A</v>
      </c>
      <c r="N730" s="33" t="e">
        <f t="shared" si="95"/>
        <v>#N/A</v>
      </c>
      <c r="O730" s="33"/>
    </row>
    <row r="731" spans="1:15" ht="17.25" customHeight="1" x14ac:dyDescent="0.25">
      <c r="A731" s="4">
        <v>42004</v>
      </c>
      <c r="B731" s="29" t="str">
        <f t="shared" si="88"/>
        <v>2014365</v>
      </c>
      <c r="C731" s="31">
        <v>2014365</v>
      </c>
      <c r="D731" s="30">
        <v>730</v>
      </c>
      <c r="E731" s="28">
        <v>365</v>
      </c>
      <c r="F731" s="28" t="str">
        <f t="shared" si="89"/>
        <v>DATA_365_2014</v>
      </c>
      <c r="G731" s="3">
        <v>0.05</v>
      </c>
      <c r="H731" s="18">
        <v>0.04</v>
      </c>
      <c r="I731" s="19">
        <f t="shared" si="90"/>
        <v>0.17279999999999998</v>
      </c>
      <c r="J731" s="33">
        <f t="shared" si="91"/>
        <v>4.9248000000000003</v>
      </c>
      <c r="K731" s="33">
        <f t="shared" si="92"/>
        <v>0.28944000000000003</v>
      </c>
      <c r="L731" s="33">
        <f t="shared" si="93"/>
        <v>1.5806880000000002E-2</v>
      </c>
      <c r="M731" s="33">
        <f t="shared" si="94"/>
        <v>6.7106294820717149</v>
      </c>
      <c r="N731" s="33">
        <f t="shared" si="95"/>
        <v>1.728E-2</v>
      </c>
      <c r="O731" s="33"/>
    </row>
  </sheetData>
  <mergeCells count="1">
    <mergeCell ref="P1:U1"/>
  </mergeCells>
  <phoneticPr fontId="1" type="noConversion"/>
  <conditionalFormatting sqref="G2:H731">
    <cfRule type="cellIs" dxfId="2" priority="1" operator="equal">
      <formula>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3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725" sqref="I725"/>
    </sheetView>
  </sheetViews>
  <sheetFormatPr defaultRowHeight="13.5" x14ac:dyDescent="0.15"/>
  <cols>
    <col min="3" max="3" width="12" customWidth="1"/>
    <col min="4" max="4" width="17.125" customWidth="1"/>
    <col min="5" max="5" width="14.625" customWidth="1"/>
    <col min="6" max="6" width="16.125" customWidth="1"/>
    <col min="7" max="7" width="14.375" customWidth="1"/>
    <col min="8" max="8" width="14.625" customWidth="1"/>
    <col min="9" max="9" width="12.875" customWidth="1"/>
    <col min="10" max="10" width="12.375" customWidth="1"/>
    <col min="11" max="11" width="12.125" customWidth="1"/>
  </cols>
  <sheetData>
    <row r="1" spans="1:21" x14ac:dyDescent="0.15">
      <c r="A1" s="42" t="s">
        <v>10</v>
      </c>
      <c r="B1" s="42" t="s">
        <v>11</v>
      </c>
      <c r="C1" s="42" t="s">
        <v>126</v>
      </c>
      <c r="D1" s="42" t="s">
        <v>127</v>
      </c>
      <c r="E1" s="42" t="s">
        <v>119</v>
      </c>
      <c r="F1" s="42" t="s">
        <v>120</v>
      </c>
      <c r="G1" s="42" t="s">
        <v>121</v>
      </c>
      <c r="H1" s="42" t="s">
        <v>122</v>
      </c>
      <c r="I1" s="42" t="s">
        <v>123</v>
      </c>
      <c r="J1" t="s">
        <v>124</v>
      </c>
      <c r="K1" t="s">
        <v>125</v>
      </c>
    </row>
    <row r="2" spans="1:21" x14ac:dyDescent="0.15">
      <c r="A2" s="52">
        <v>2013</v>
      </c>
      <c r="B2" s="52">
        <v>1</v>
      </c>
      <c r="C2" s="52"/>
      <c r="D2" s="52"/>
      <c r="E2" s="52"/>
      <c r="F2" s="52"/>
      <c r="G2" s="52"/>
      <c r="H2" s="52"/>
      <c r="I2" s="52"/>
      <c r="J2" s="52"/>
      <c r="K2" s="52"/>
      <c r="T2" s="1"/>
    </row>
    <row r="3" spans="1:21" x14ac:dyDescent="0.15">
      <c r="A3" s="52">
        <v>2013</v>
      </c>
      <c r="B3" s="52">
        <v>2</v>
      </c>
      <c r="C3" s="52"/>
      <c r="D3" s="52"/>
      <c r="E3" s="52"/>
      <c r="F3" s="52"/>
      <c r="G3" s="52"/>
      <c r="H3" s="52"/>
      <c r="I3" s="52"/>
      <c r="J3" s="52"/>
      <c r="K3" s="52"/>
      <c r="U3" s="1"/>
    </row>
    <row r="4" spans="1:21" x14ac:dyDescent="0.15">
      <c r="A4" s="52">
        <v>2013</v>
      </c>
      <c r="B4" s="52">
        <v>3</v>
      </c>
      <c r="C4" s="52"/>
      <c r="D4" s="52"/>
      <c r="E4" s="52"/>
      <c r="F4" s="52"/>
      <c r="G4" s="52"/>
      <c r="H4" s="52"/>
      <c r="I4" s="52"/>
      <c r="J4" s="52"/>
      <c r="K4" s="52"/>
    </row>
    <row r="5" spans="1:21" x14ac:dyDescent="0.15">
      <c r="A5" s="52">
        <v>2013</v>
      </c>
      <c r="B5" s="52">
        <v>4</v>
      </c>
      <c r="C5" s="52"/>
      <c r="D5" s="52"/>
      <c r="E5" s="52"/>
      <c r="F5" s="52"/>
      <c r="G5" s="52"/>
      <c r="H5" s="52"/>
      <c r="I5" s="52"/>
      <c r="J5" s="52"/>
      <c r="K5" s="52"/>
    </row>
    <row r="6" spans="1:21" x14ac:dyDescent="0.15">
      <c r="A6" s="52">
        <v>2013</v>
      </c>
      <c r="B6" s="52">
        <v>5</v>
      </c>
      <c r="C6" s="52"/>
      <c r="D6" s="52"/>
      <c r="E6" s="52"/>
      <c r="F6" s="52"/>
      <c r="G6" s="52"/>
      <c r="H6" s="52"/>
      <c r="I6" s="52"/>
      <c r="J6" s="52"/>
      <c r="K6" s="52"/>
    </row>
    <row r="7" spans="1:21" x14ac:dyDescent="0.15">
      <c r="A7" s="52">
        <v>2013</v>
      </c>
      <c r="B7" s="52">
        <v>6</v>
      </c>
      <c r="C7" s="52"/>
      <c r="D7" s="52"/>
      <c r="E7" s="52"/>
      <c r="F7" s="52"/>
      <c r="G7" s="52"/>
      <c r="H7" s="52"/>
      <c r="I7" s="52"/>
      <c r="J7" s="52"/>
      <c r="K7" s="52"/>
      <c r="T7" s="1"/>
    </row>
    <row r="8" spans="1:21" x14ac:dyDescent="0.15">
      <c r="A8" s="52">
        <v>2013</v>
      </c>
      <c r="B8" s="52">
        <v>7</v>
      </c>
      <c r="C8" s="52"/>
      <c r="D8" s="52"/>
      <c r="E8" s="52"/>
      <c r="F8" s="52"/>
      <c r="G8" s="52"/>
      <c r="H8" s="52"/>
      <c r="I8" s="52"/>
      <c r="J8" s="52"/>
      <c r="K8" s="52"/>
      <c r="T8" s="1"/>
      <c r="U8" s="1"/>
    </row>
    <row r="9" spans="1:21" x14ac:dyDescent="0.15">
      <c r="A9" s="52">
        <v>2013</v>
      </c>
      <c r="B9" s="52">
        <v>8</v>
      </c>
      <c r="C9" s="52"/>
      <c r="D9" s="52"/>
      <c r="E9" s="52"/>
      <c r="F9" s="52"/>
      <c r="G9" s="52"/>
      <c r="H9" s="52"/>
      <c r="I9" s="52"/>
      <c r="J9" s="52"/>
      <c r="K9" s="52"/>
    </row>
    <row r="10" spans="1:21" x14ac:dyDescent="0.15">
      <c r="A10" s="52">
        <v>2013</v>
      </c>
      <c r="B10" s="52">
        <v>9</v>
      </c>
      <c r="C10" s="52"/>
      <c r="D10" s="52"/>
      <c r="E10" s="52"/>
      <c r="F10" s="52"/>
      <c r="G10" s="52"/>
      <c r="H10" s="52"/>
      <c r="I10" s="52"/>
      <c r="J10" s="52"/>
      <c r="K10" s="52"/>
    </row>
    <row r="11" spans="1:21" x14ac:dyDescent="0.15">
      <c r="A11" s="52">
        <v>2013</v>
      </c>
      <c r="B11" s="52">
        <v>10</v>
      </c>
      <c r="C11" s="52"/>
      <c r="D11" s="52"/>
      <c r="E11" s="52"/>
      <c r="F11" s="52"/>
      <c r="G11" s="52"/>
      <c r="H11" s="52"/>
      <c r="I11" s="52"/>
      <c r="J11" s="52"/>
      <c r="K11" s="52"/>
    </row>
    <row r="12" spans="1:21" x14ac:dyDescent="0.15">
      <c r="A12" s="52">
        <v>2013</v>
      </c>
      <c r="B12" s="52">
        <v>11</v>
      </c>
      <c r="C12" s="52"/>
      <c r="D12" s="52"/>
      <c r="E12" s="52"/>
      <c r="F12" s="52"/>
      <c r="G12" s="52"/>
      <c r="H12" s="52"/>
      <c r="I12" s="52"/>
      <c r="J12" s="52"/>
      <c r="K12" s="52"/>
    </row>
    <row r="13" spans="1:21" x14ac:dyDescent="0.15">
      <c r="A13" s="52">
        <v>2013</v>
      </c>
      <c r="B13" s="52">
        <v>12</v>
      </c>
      <c r="C13" s="52"/>
      <c r="D13" s="52"/>
      <c r="E13" s="52"/>
      <c r="F13" s="52"/>
      <c r="G13" s="52"/>
      <c r="H13" s="52"/>
      <c r="I13" s="52"/>
      <c r="J13" s="52"/>
      <c r="K13" s="52"/>
    </row>
    <row r="14" spans="1:21" x14ac:dyDescent="0.15">
      <c r="A14" s="52">
        <v>2013</v>
      </c>
      <c r="B14" s="52">
        <v>13</v>
      </c>
      <c r="C14" s="52"/>
      <c r="D14" s="52"/>
      <c r="E14" s="52"/>
      <c r="F14" s="52"/>
      <c r="G14" s="52"/>
      <c r="H14" s="52"/>
      <c r="I14" s="52"/>
      <c r="J14" s="52"/>
      <c r="K14" s="52"/>
      <c r="T14" s="1"/>
      <c r="U14" s="1"/>
    </row>
    <row r="15" spans="1:21" x14ac:dyDescent="0.15">
      <c r="A15" s="52">
        <v>2013</v>
      </c>
      <c r="B15" s="52">
        <v>14</v>
      </c>
      <c r="C15" s="52"/>
      <c r="D15" s="52"/>
      <c r="E15" s="52"/>
      <c r="F15" s="52"/>
      <c r="G15" s="52"/>
      <c r="H15" s="52"/>
      <c r="I15" s="52"/>
      <c r="J15" s="52"/>
      <c r="K15" s="52"/>
    </row>
    <row r="16" spans="1:21" x14ac:dyDescent="0.15">
      <c r="A16" s="52">
        <v>2013</v>
      </c>
      <c r="B16" s="52">
        <v>15</v>
      </c>
      <c r="C16" s="52"/>
      <c r="D16" s="52"/>
      <c r="E16" s="52"/>
      <c r="F16" s="52"/>
      <c r="G16" s="52"/>
      <c r="H16" s="52"/>
      <c r="I16" s="52"/>
      <c r="J16" s="52"/>
      <c r="K16" s="52"/>
    </row>
    <row r="17" spans="1:21" x14ac:dyDescent="0.15">
      <c r="A17" s="52">
        <v>2013</v>
      </c>
      <c r="B17" s="52">
        <v>16</v>
      </c>
      <c r="C17" s="52"/>
      <c r="D17" s="52"/>
      <c r="E17" s="52"/>
      <c r="F17" s="52"/>
      <c r="G17" s="52"/>
      <c r="H17" s="52"/>
      <c r="I17" s="52"/>
      <c r="J17" s="52"/>
      <c r="K17" s="52"/>
    </row>
    <row r="18" spans="1:21" x14ac:dyDescent="0.15">
      <c r="A18" s="52">
        <v>2013</v>
      </c>
      <c r="B18" s="52">
        <v>17</v>
      </c>
      <c r="C18" s="52"/>
      <c r="D18" s="52"/>
      <c r="E18" s="52"/>
      <c r="F18" s="52"/>
      <c r="G18" s="52"/>
      <c r="H18" s="52"/>
      <c r="I18" s="52"/>
      <c r="J18" s="52"/>
      <c r="K18" s="52"/>
    </row>
    <row r="19" spans="1:21" x14ac:dyDescent="0.15">
      <c r="A19" s="52">
        <v>2013</v>
      </c>
      <c r="B19" s="52">
        <v>18</v>
      </c>
      <c r="C19" s="52"/>
      <c r="D19" s="52"/>
      <c r="E19" s="52"/>
      <c r="F19" s="52"/>
      <c r="G19" s="52"/>
      <c r="H19" s="52"/>
      <c r="I19" s="52"/>
      <c r="J19" s="52"/>
      <c r="K19" s="52"/>
    </row>
    <row r="20" spans="1:21" x14ac:dyDescent="0.15">
      <c r="A20" s="52">
        <v>2013</v>
      </c>
      <c r="B20" s="52">
        <v>19</v>
      </c>
      <c r="C20" s="52"/>
      <c r="D20" s="52"/>
      <c r="E20" s="52"/>
      <c r="F20" s="52"/>
      <c r="G20" s="52"/>
      <c r="H20" s="52"/>
      <c r="I20" s="52"/>
      <c r="J20" s="52"/>
      <c r="K20" s="52"/>
    </row>
    <row r="21" spans="1:21" x14ac:dyDescent="0.15">
      <c r="A21" s="52">
        <v>2013</v>
      </c>
      <c r="B21" s="52">
        <v>20</v>
      </c>
      <c r="C21" s="52"/>
      <c r="D21" s="52"/>
      <c r="E21" s="52"/>
      <c r="F21" s="52"/>
      <c r="G21" s="52"/>
      <c r="H21" s="52"/>
      <c r="I21" s="52"/>
      <c r="J21" s="52"/>
      <c r="K21" s="52"/>
    </row>
    <row r="22" spans="1:21" x14ac:dyDescent="0.15">
      <c r="A22" s="52">
        <v>2013</v>
      </c>
      <c r="B22" s="52">
        <v>21</v>
      </c>
      <c r="C22" s="52"/>
      <c r="D22" s="52"/>
      <c r="E22" s="52"/>
      <c r="F22" s="52"/>
      <c r="G22" s="52"/>
      <c r="H22" s="52"/>
      <c r="I22" s="52"/>
      <c r="J22" s="52"/>
      <c r="K22" s="52"/>
      <c r="T22" s="1"/>
      <c r="U22" s="1"/>
    </row>
    <row r="23" spans="1:21" x14ac:dyDescent="0.15">
      <c r="A23" s="52">
        <v>2013</v>
      </c>
      <c r="B23" s="52">
        <v>22</v>
      </c>
      <c r="C23" s="52"/>
      <c r="D23" s="52"/>
      <c r="E23" s="52"/>
      <c r="F23" s="52"/>
      <c r="G23" s="52"/>
      <c r="H23" s="52"/>
      <c r="I23" s="52"/>
      <c r="J23" s="52"/>
      <c r="K23" s="52"/>
    </row>
    <row r="24" spans="1:21" x14ac:dyDescent="0.15">
      <c r="A24" s="52">
        <v>2013</v>
      </c>
      <c r="B24" s="52">
        <v>23</v>
      </c>
      <c r="C24" s="52"/>
      <c r="D24" s="52"/>
      <c r="E24" s="52"/>
      <c r="F24" s="52"/>
      <c r="G24" s="52"/>
      <c r="H24" s="52"/>
      <c r="I24" s="52"/>
      <c r="J24" s="52"/>
      <c r="K24" s="52"/>
    </row>
    <row r="25" spans="1:21" x14ac:dyDescent="0.15">
      <c r="A25" s="52">
        <v>2013</v>
      </c>
      <c r="B25" s="52">
        <v>24</v>
      </c>
      <c r="C25" s="52"/>
      <c r="D25" s="52"/>
      <c r="E25" s="52"/>
      <c r="F25" s="52"/>
      <c r="G25" s="52"/>
      <c r="H25" s="52"/>
      <c r="I25" s="52"/>
      <c r="J25" s="52"/>
      <c r="K25" s="52"/>
    </row>
    <row r="26" spans="1:21" x14ac:dyDescent="0.15">
      <c r="A26" s="52">
        <v>2013</v>
      </c>
      <c r="B26" s="52">
        <v>25</v>
      </c>
      <c r="C26" s="52"/>
      <c r="D26" s="52"/>
      <c r="E26" s="52"/>
      <c r="F26" s="52"/>
      <c r="G26" s="52"/>
      <c r="H26" s="52"/>
      <c r="I26" s="52"/>
      <c r="J26" s="52"/>
      <c r="K26" s="52"/>
    </row>
    <row r="27" spans="1:21" x14ac:dyDescent="0.15">
      <c r="A27" s="52">
        <v>2013</v>
      </c>
      <c r="B27" s="52">
        <v>26</v>
      </c>
      <c r="C27" s="52"/>
      <c r="D27" s="52"/>
      <c r="E27" s="52"/>
      <c r="F27" s="52"/>
      <c r="G27" s="52"/>
      <c r="H27" s="52"/>
      <c r="I27" s="52"/>
      <c r="J27" s="52"/>
      <c r="K27" s="52"/>
    </row>
    <row r="28" spans="1:21" x14ac:dyDescent="0.15">
      <c r="A28" s="52">
        <v>2013</v>
      </c>
      <c r="B28" s="52">
        <v>27</v>
      </c>
      <c r="C28" s="52"/>
      <c r="D28" s="52"/>
      <c r="E28" s="52"/>
      <c r="F28" s="52"/>
      <c r="G28" s="52"/>
      <c r="H28" s="52"/>
      <c r="I28" s="52"/>
      <c r="J28" s="52"/>
      <c r="K28" s="52"/>
    </row>
    <row r="29" spans="1:21" x14ac:dyDescent="0.15">
      <c r="A29" s="52">
        <v>2013</v>
      </c>
      <c r="B29" s="52">
        <v>28</v>
      </c>
      <c r="C29" s="52"/>
      <c r="D29" s="52"/>
      <c r="E29" s="52"/>
      <c r="F29" s="52"/>
      <c r="G29" s="52"/>
      <c r="H29" s="52"/>
      <c r="I29" s="52"/>
      <c r="J29" s="52"/>
      <c r="K29" s="52"/>
    </row>
    <row r="30" spans="1:21" x14ac:dyDescent="0.15">
      <c r="A30" s="52">
        <v>2013</v>
      </c>
      <c r="B30" s="52">
        <v>29</v>
      </c>
      <c r="C30" s="52"/>
      <c r="D30" s="52"/>
      <c r="E30" s="52"/>
      <c r="F30" s="52"/>
      <c r="G30" s="52"/>
      <c r="H30" s="52"/>
      <c r="I30" s="52"/>
      <c r="J30" s="52"/>
      <c r="K30" s="52"/>
    </row>
    <row r="31" spans="1:21" x14ac:dyDescent="0.15">
      <c r="A31" s="52">
        <v>2013</v>
      </c>
      <c r="B31" s="52">
        <v>30</v>
      </c>
      <c r="C31" s="52"/>
      <c r="D31" s="52"/>
      <c r="E31" s="52"/>
      <c r="F31" s="52"/>
      <c r="G31" s="52"/>
      <c r="H31" s="52"/>
      <c r="I31" s="52"/>
      <c r="J31" s="52"/>
      <c r="K31" s="52"/>
    </row>
    <row r="32" spans="1:21" x14ac:dyDescent="0.15">
      <c r="A32" s="52">
        <v>2013</v>
      </c>
      <c r="B32" s="52">
        <v>31</v>
      </c>
      <c r="C32" s="52"/>
      <c r="D32" s="52"/>
      <c r="E32" s="52"/>
      <c r="F32" s="52"/>
      <c r="G32" s="52"/>
      <c r="H32" s="52"/>
      <c r="I32" s="52"/>
      <c r="J32" s="52"/>
      <c r="K32" s="52"/>
      <c r="T32" s="1"/>
    </row>
    <row r="33" spans="1:21" x14ac:dyDescent="0.15">
      <c r="A33" s="52">
        <v>2013</v>
      </c>
      <c r="B33" s="52">
        <v>32</v>
      </c>
      <c r="C33" s="52"/>
      <c r="D33" s="52"/>
      <c r="E33" s="52"/>
      <c r="F33" s="52"/>
      <c r="G33" s="52"/>
      <c r="H33" s="52"/>
      <c r="I33" s="52"/>
      <c r="J33" s="52"/>
      <c r="K33" s="52"/>
    </row>
    <row r="34" spans="1:21" x14ac:dyDescent="0.15">
      <c r="A34" s="52">
        <v>2013</v>
      </c>
      <c r="B34" s="52">
        <v>33</v>
      </c>
      <c r="C34" s="52"/>
      <c r="D34" s="52"/>
      <c r="E34" s="52"/>
      <c r="F34" s="52"/>
      <c r="G34" s="52"/>
      <c r="H34" s="52"/>
      <c r="I34" s="52"/>
      <c r="J34" s="52"/>
      <c r="K34" s="52"/>
    </row>
    <row r="35" spans="1:21" x14ac:dyDescent="0.15">
      <c r="A35" s="52">
        <v>2013</v>
      </c>
      <c r="B35" s="52">
        <v>34</v>
      </c>
      <c r="C35" s="52"/>
      <c r="D35" s="52"/>
      <c r="E35" s="52"/>
      <c r="F35" s="52"/>
      <c r="G35" s="52"/>
      <c r="H35" s="52"/>
      <c r="I35" s="52"/>
      <c r="J35" s="52"/>
      <c r="K35" s="52"/>
    </row>
    <row r="36" spans="1:21" x14ac:dyDescent="0.15">
      <c r="A36" s="52">
        <v>2013</v>
      </c>
      <c r="B36" s="52">
        <v>35</v>
      </c>
      <c r="C36" s="52"/>
      <c r="D36" s="52"/>
      <c r="E36" s="52"/>
      <c r="F36" s="52"/>
      <c r="G36" s="52"/>
      <c r="H36" s="52"/>
      <c r="I36" s="52"/>
      <c r="J36" s="52"/>
      <c r="K36" s="52"/>
      <c r="T36" s="1"/>
    </row>
    <row r="37" spans="1:21" x14ac:dyDescent="0.15">
      <c r="A37" s="52">
        <v>2013</v>
      </c>
      <c r="B37" s="52">
        <v>36</v>
      </c>
      <c r="C37" s="52"/>
      <c r="D37" s="52"/>
      <c r="E37" s="52"/>
      <c r="F37" s="52"/>
      <c r="G37" s="52"/>
      <c r="H37" s="52"/>
      <c r="I37" s="52"/>
      <c r="J37" s="52"/>
      <c r="K37" s="52"/>
    </row>
    <row r="38" spans="1:21" x14ac:dyDescent="0.15">
      <c r="A38" s="52">
        <v>2013</v>
      </c>
      <c r="B38" s="52">
        <v>37</v>
      </c>
      <c r="C38" s="52"/>
      <c r="D38" s="52"/>
      <c r="E38" s="52"/>
      <c r="F38" s="52"/>
      <c r="G38" s="52"/>
      <c r="H38" s="52"/>
      <c r="I38" s="52"/>
      <c r="J38" s="52"/>
      <c r="K38" s="52"/>
    </row>
    <row r="39" spans="1:21" x14ac:dyDescent="0.15">
      <c r="A39" s="52">
        <v>2013</v>
      </c>
      <c r="B39" s="52">
        <v>38</v>
      </c>
      <c r="C39" s="52"/>
      <c r="D39" s="52"/>
      <c r="E39" s="52"/>
      <c r="F39" s="52"/>
      <c r="G39" s="52"/>
      <c r="H39" s="52"/>
      <c r="I39" s="52"/>
      <c r="J39" s="52"/>
      <c r="K39" s="52"/>
    </row>
    <row r="40" spans="1:21" x14ac:dyDescent="0.15">
      <c r="A40" s="52">
        <v>2013</v>
      </c>
      <c r="B40" s="52">
        <v>39</v>
      </c>
      <c r="C40" s="52"/>
      <c r="D40" s="52"/>
      <c r="E40" s="52"/>
      <c r="F40" s="52"/>
      <c r="G40" s="52"/>
      <c r="H40" s="52"/>
      <c r="I40" s="52"/>
      <c r="J40" s="52"/>
      <c r="K40" s="52"/>
    </row>
    <row r="41" spans="1:21" x14ac:dyDescent="0.15">
      <c r="A41" s="52">
        <v>2013</v>
      </c>
      <c r="B41" s="52">
        <v>40</v>
      </c>
      <c r="C41" s="52"/>
      <c r="D41" s="52"/>
      <c r="E41" s="52"/>
      <c r="F41" s="52"/>
      <c r="G41" s="52"/>
      <c r="H41" s="52"/>
      <c r="I41" s="52"/>
      <c r="J41" s="52"/>
      <c r="K41" s="52"/>
      <c r="T41" s="1"/>
    </row>
    <row r="42" spans="1:21" x14ac:dyDescent="0.15">
      <c r="A42" s="52">
        <v>2013</v>
      </c>
      <c r="B42" s="52">
        <v>41</v>
      </c>
      <c r="C42" s="52"/>
      <c r="D42" s="52"/>
      <c r="E42" s="52"/>
      <c r="F42" s="52"/>
      <c r="G42" s="52"/>
      <c r="H42" s="52"/>
      <c r="I42" s="52"/>
      <c r="J42" s="52"/>
      <c r="K42" s="52"/>
      <c r="T42" s="1"/>
    </row>
    <row r="43" spans="1:21" x14ac:dyDescent="0.15">
      <c r="A43" s="52">
        <v>2013</v>
      </c>
      <c r="B43" s="52">
        <v>42</v>
      </c>
      <c r="C43" s="52"/>
      <c r="D43" s="52"/>
      <c r="E43" s="52"/>
      <c r="F43" s="52"/>
      <c r="G43" s="52"/>
      <c r="H43" s="52"/>
      <c r="I43" s="52"/>
      <c r="J43" s="52"/>
      <c r="K43" s="52"/>
    </row>
    <row r="44" spans="1:21" x14ac:dyDescent="0.15">
      <c r="A44" s="52">
        <v>2013</v>
      </c>
      <c r="B44" s="52">
        <v>43</v>
      </c>
      <c r="C44" s="52"/>
      <c r="D44" s="52"/>
      <c r="E44" s="52"/>
      <c r="F44" s="52"/>
      <c r="G44" s="52"/>
      <c r="H44" s="52"/>
      <c r="I44" s="52"/>
      <c r="J44" s="52"/>
      <c r="K44" s="52"/>
      <c r="T44" s="1"/>
    </row>
    <row r="45" spans="1:21" x14ac:dyDescent="0.15">
      <c r="A45" s="52">
        <v>2013</v>
      </c>
      <c r="B45" s="52">
        <v>44</v>
      </c>
      <c r="C45" s="52"/>
      <c r="D45" s="52"/>
      <c r="E45" s="52"/>
      <c r="F45" s="52"/>
      <c r="G45" s="52"/>
      <c r="H45" s="52"/>
      <c r="I45" s="52"/>
      <c r="J45" s="52"/>
      <c r="K45" s="52"/>
      <c r="T45" s="1"/>
    </row>
    <row r="46" spans="1:21" x14ac:dyDescent="0.15">
      <c r="A46" s="52">
        <v>2013</v>
      </c>
      <c r="B46" s="52">
        <v>45</v>
      </c>
      <c r="C46" s="52"/>
      <c r="D46" s="52"/>
      <c r="E46" s="52"/>
      <c r="F46" s="52"/>
      <c r="G46" s="52"/>
      <c r="H46" s="52"/>
      <c r="I46" s="52"/>
      <c r="J46" s="52"/>
      <c r="K46" s="52"/>
    </row>
    <row r="47" spans="1:21" x14ac:dyDescent="0.15">
      <c r="A47" s="52">
        <v>2013</v>
      </c>
      <c r="B47" s="52">
        <v>46</v>
      </c>
      <c r="C47" s="52"/>
      <c r="D47" s="52"/>
      <c r="E47" s="52"/>
      <c r="F47" s="52"/>
      <c r="G47" s="52"/>
      <c r="H47" s="52"/>
      <c r="I47" s="52"/>
      <c r="J47" s="52"/>
      <c r="K47" s="52"/>
      <c r="T47" s="1"/>
    </row>
    <row r="48" spans="1:21" x14ac:dyDescent="0.15">
      <c r="A48" s="52">
        <v>2013</v>
      </c>
      <c r="B48" s="52">
        <v>47</v>
      </c>
      <c r="C48" s="52"/>
      <c r="D48" s="52"/>
      <c r="E48" s="52"/>
      <c r="F48" s="52"/>
      <c r="G48" s="52"/>
      <c r="H48" s="52"/>
      <c r="I48" s="52"/>
      <c r="J48" s="52"/>
      <c r="K48" s="52"/>
      <c r="T48" s="1"/>
      <c r="U48" s="1"/>
    </row>
    <row r="49" spans="1:21" x14ac:dyDescent="0.15">
      <c r="A49" s="52">
        <v>2013</v>
      </c>
      <c r="B49" s="52">
        <v>48</v>
      </c>
      <c r="C49" s="52"/>
      <c r="D49" s="52"/>
      <c r="E49" s="52"/>
      <c r="F49" s="52"/>
      <c r="G49" s="52"/>
      <c r="H49" s="52"/>
      <c r="I49" s="52"/>
      <c r="J49" s="52"/>
      <c r="K49" s="52"/>
      <c r="T49" s="1"/>
    </row>
    <row r="50" spans="1:21" x14ac:dyDescent="0.15">
      <c r="A50" s="52">
        <v>2013</v>
      </c>
      <c r="B50" s="52">
        <v>49</v>
      </c>
      <c r="C50" s="52"/>
      <c r="D50" s="52"/>
      <c r="E50" s="52"/>
      <c r="F50" s="52"/>
      <c r="G50" s="52"/>
      <c r="H50" s="52"/>
      <c r="I50" s="52"/>
      <c r="J50" s="52"/>
      <c r="K50" s="52"/>
    </row>
    <row r="51" spans="1:21" x14ac:dyDescent="0.15">
      <c r="A51" s="52">
        <v>2013</v>
      </c>
      <c r="B51" s="52">
        <v>50</v>
      </c>
      <c r="C51" s="52"/>
      <c r="D51" s="52"/>
      <c r="E51" s="52"/>
      <c r="F51" s="52"/>
      <c r="G51" s="52"/>
      <c r="H51" s="52"/>
      <c r="I51" s="52"/>
      <c r="J51" s="52"/>
      <c r="K51" s="52"/>
    </row>
    <row r="52" spans="1:21" x14ac:dyDescent="0.15">
      <c r="A52" s="52">
        <v>2013</v>
      </c>
      <c r="B52" s="52">
        <v>51</v>
      </c>
      <c r="C52" s="52"/>
      <c r="D52" s="52"/>
      <c r="E52" s="52"/>
      <c r="F52" s="52"/>
      <c r="G52" s="52"/>
      <c r="H52" s="52"/>
      <c r="I52" s="52"/>
      <c r="J52" s="52"/>
      <c r="K52" s="52"/>
    </row>
    <row r="53" spans="1:21" x14ac:dyDescent="0.15">
      <c r="A53" s="52">
        <v>2013</v>
      </c>
      <c r="B53" s="52">
        <v>52</v>
      </c>
      <c r="C53" s="52"/>
      <c r="D53" s="52"/>
      <c r="E53" s="52"/>
      <c r="F53" s="52"/>
      <c r="G53" s="52"/>
      <c r="H53" s="52"/>
      <c r="I53" s="52"/>
      <c r="J53" s="52"/>
      <c r="K53" s="52"/>
    </row>
    <row r="54" spans="1:21" x14ac:dyDescent="0.15">
      <c r="A54" s="52">
        <v>2013</v>
      </c>
      <c r="B54" s="52">
        <v>53</v>
      </c>
      <c r="C54" s="52"/>
      <c r="D54" s="52"/>
      <c r="E54" s="52"/>
      <c r="F54" s="52"/>
      <c r="G54" s="52"/>
      <c r="H54" s="52"/>
      <c r="I54" s="52"/>
      <c r="J54" s="52"/>
      <c r="K54" s="52"/>
      <c r="T54" s="1"/>
    </row>
    <row r="55" spans="1:21" x14ac:dyDescent="0.15">
      <c r="A55" s="52">
        <v>2013</v>
      </c>
      <c r="B55" s="52">
        <v>54</v>
      </c>
      <c r="C55" s="52"/>
      <c r="D55" s="52"/>
      <c r="E55" s="52"/>
      <c r="F55" s="52"/>
      <c r="G55" s="52"/>
      <c r="H55" s="52"/>
      <c r="I55" s="52"/>
      <c r="J55" s="52"/>
      <c r="K55" s="52"/>
      <c r="T55" s="1"/>
    </row>
    <row r="56" spans="1:21" x14ac:dyDescent="0.15">
      <c r="A56" s="52">
        <v>2013</v>
      </c>
      <c r="B56" s="52">
        <v>55</v>
      </c>
      <c r="C56" s="52"/>
      <c r="D56" s="52"/>
      <c r="E56" s="52"/>
      <c r="F56" s="52"/>
      <c r="G56" s="52"/>
      <c r="H56" s="52"/>
      <c r="I56" s="52"/>
      <c r="J56" s="52"/>
      <c r="K56" s="52"/>
    </row>
    <row r="57" spans="1:21" x14ac:dyDescent="0.15">
      <c r="A57" s="52">
        <v>2013</v>
      </c>
      <c r="B57" s="52">
        <v>56</v>
      </c>
      <c r="C57" s="52"/>
      <c r="D57" s="52"/>
      <c r="E57" s="52"/>
      <c r="F57" s="52"/>
      <c r="G57" s="52"/>
      <c r="H57" s="52"/>
      <c r="I57" s="52"/>
      <c r="J57" s="52"/>
      <c r="K57" s="52"/>
      <c r="T57" s="1"/>
    </row>
    <row r="58" spans="1:21" x14ac:dyDescent="0.15">
      <c r="A58" s="52">
        <v>2013</v>
      </c>
      <c r="B58" s="52">
        <v>57</v>
      </c>
      <c r="C58" s="52"/>
      <c r="D58" s="52"/>
      <c r="E58" s="52"/>
      <c r="F58" s="52"/>
      <c r="G58" s="52"/>
      <c r="H58" s="52"/>
      <c r="I58" s="52"/>
      <c r="J58" s="52"/>
      <c r="K58" s="52"/>
    </row>
    <row r="59" spans="1:21" x14ac:dyDescent="0.15">
      <c r="A59" s="52">
        <v>2013</v>
      </c>
      <c r="B59" s="52">
        <v>58</v>
      </c>
      <c r="C59" s="52"/>
      <c r="D59" s="52"/>
      <c r="E59" s="52"/>
      <c r="F59" s="52"/>
      <c r="G59" s="52"/>
      <c r="H59" s="52"/>
      <c r="I59" s="52"/>
      <c r="J59" s="52"/>
      <c r="K59" s="52"/>
    </row>
    <row r="60" spans="1:21" x14ac:dyDescent="0.15">
      <c r="A60" s="52">
        <v>2013</v>
      </c>
      <c r="B60" s="52">
        <v>59</v>
      </c>
      <c r="C60" s="52"/>
      <c r="D60" s="52"/>
      <c r="E60" s="52"/>
      <c r="F60" s="52"/>
      <c r="G60" s="52"/>
      <c r="H60" s="52"/>
      <c r="I60" s="52"/>
      <c r="J60" s="52"/>
      <c r="K60" s="52"/>
      <c r="T60" s="1"/>
    </row>
    <row r="61" spans="1:21" x14ac:dyDescent="0.15">
      <c r="A61" s="52">
        <v>2013</v>
      </c>
      <c r="B61" s="52">
        <v>60</v>
      </c>
      <c r="C61" s="52"/>
      <c r="D61" s="52"/>
      <c r="E61" s="52"/>
      <c r="F61" s="52"/>
      <c r="G61" s="52"/>
      <c r="H61" s="52"/>
      <c r="I61" s="52"/>
      <c r="J61" s="52"/>
      <c r="K61" s="52"/>
    </row>
    <row r="62" spans="1:21" x14ac:dyDescent="0.15">
      <c r="A62" s="52">
        <v>2013</v>
      </c>
      <c r="B62" s="52">
        <v>61</v>
      </c>
      <c r="C62" s="52"/>
      <c r="D62" s="52"/>
      <c r="E62" s="52"/>
      <c r="F62" s="52"/>
      <c r="G62" s="52"/>
      <c r="H62" s="52"/>
      <c r="I62" s="52"/>
      <c r="J62" s="52"/>
      <c r="K62" s="52"/>
      <c r="T62" s="1"/>
    </row>
    <row r="63" spans="1:21" x14ac:dyDescent="0.15">
      <c r="A63" s="52">
        <v>2013</v>
      </c>
      <c r="B63" s="52">
        <v>62</v>
      </c>
      <c r="C63" s="52"/>
      <c r="D63" s="52"/>
      <c r="E63" s="52"/>
      <c r="F63" s="52"/>
      <c r="G63" s="52"/>
      <c r="H63" s="52"/>
      <c r="I63" s="52"/>
      <c r="J63" s="52"/>
      <c r="K63" s="52"/>
      <c r="T63" s="1"/>
    </row>
    <row r="64" spans="1:21" x14ac:dyDescent="0.15">
      <c r="A64" s="52">
        <v>2013</v>
      </c>
      <c r="B64" s="52">
        <v>63</v>
      </c>
      <c r="C64" s="52"/>
      <c r="D64" s="52"/>
      <c r="E64" s="52"/>
      <c r="F64" s="52"/>
      <c r="G64" s="52"/>
      <c r="H64" s="52"/>
      <c r="I64" s="52"/>
      <c r="J64" s="52"/>
      <c r="K64" s="52"/>
      <c r="U64" s="1"/>
    </row>
    <row r="65" spans="1:21" x14ac:dyDescent="0.15">
      <c r="A65" s="52">
        <v>2013</v>
      </c>
      <c r="B65" s="52">
        <v>64</v>
      </c>
      <c r="C65" s="52"/>
      <c r="D65" s="52"/>
      <c r="E65" s="52"/>
      <c r="F65" s="52"/>
      <c r="G65" s="52"/>
      <c r="H65" s="52"/>
      <c r="I65" s="52"/>
      <c r="J65" s="52"/>
      <c r="K65" s="52"/>
    </row>
    <row r="66" spans="1:21" x14ac:dyDescent="0.15">
      <c r="A66" s="52">
        <v>2013</v>
      </c>
      <c r="B66" s="52">
        <v>65</v>
      </c>
      <c r="C66" s="52"/>
      <c r="D66" s="52"/>
      <c r="E66" s="52"/>
      <c r="F66" s="52"/>
      <c r="G66" s="52"/>
      <c r="H66" s="52"/>
      <c r="I66" s="52"/>
      <c r="J66" s="52"/>
      <c r="K66" s="52"/>
      <c r="T66" s="1"/>
      <c r="U66" s="1"/>
    </row>
    <row r="67" spans="1:21" x14ac:dyDescent="0.15">
      <c r="A67" s="52">
        <v>2013</v>
      </c>
      <c r="B67" s="52">
        <v>66</v>
      </c>
      <c r="C67" s="52"/>
      <c r="D67" s="52"/>
      <c r="E67" s="52"/>
      <c r="F67" s="52"/>
      <c r="G67" s="52"/>
      <c r="H67" s="52"/>
      <c r="I67" s="52"/>
      <c r="J67" s="52"/>
      <c r="K67" s="52"/>
    </row>
    <row r="68" spans="1:21" x14ac:dyDescent="0.15">
      <c r="A68" s="52">
        <v>2013</v>
      </c>
      <c r="B68" s="52">
        <v>67</v>
      </c>
      <c r="C68" s="52"/>
      <c r="D68" s="52"/>
      <c r="E68" s="52"/>
      <c r="F68" s="52"/>
      <c r="G68" s="52"/>
      <c r="H68" s="52"/>
      <c r="I68" s="52"/>
      <c r="J68" s="52"/>
      <c r="K68" s="52"/>
    </row>
    <row r="69" spans="1:21" x14ac:dyDescent="0.15">
      <c r="A69" s="52">
        <v>2013</v>
      </c>
      <c r="B69" s="52">
        <v>68</v>
      </c>
      <c r="C69" s="52"/>
      <c r="D69" s="52"/>
      <c r="E69" s="52"/>
      <c r="F69" s="52"/>
      <c r="G69" s="52"/>
      <c r="H69" s="52"/>
      <c r="I69" s="52"/>
      <c r="J69" s="52"/>
      <c r="K69" s="52"/>
      <c r="T69" s="1"/>
      <c r="U69" s="1"/>
    </row>
    <row r="70" spans="1:21" x14ac:dyDescent="0.15">
      <c r="A70" s="52">
        <v>2013</v>
      </c>
      <c r="B70" s="52">
        <v>69</v>
      </c>
      <c r="C70" s="52"/>
      <c r="D70" s="52"/>
      <c r="E70" s="52"/>
      <c r="F70" s="52"/>
      <c r="G70" s="52"/>
      <c r="H70" s="52"/>
      <c r="I70" s="52"/>
      <c r="J70" s="52"/>
      <c r="K70" s="52"/>
    </row>
    <row r="71" spans="1:21" x14ac:dyDescent="0.15">
      <c r="A71" s="52">
        <v>2013</v>
      </c>
      <c r="B71" s="52">
        <v>70</v>
      </c>
      <c r="C71" s="52"/>
      <c r="D71" s="52"/>
      <c r="E71" s="52"/>
      <c r="F71" s="52"/>
      <c r="G71" s="52"/>
      <c r="H71" s="52"/>
      <c r="I71" s="52"/>
      <c r="J71" s="52"/>
      <c r="K71" s="52"/>
      <c r="T71" s="1"/>
      <c r="U71" s="1"/>
    </row>
    <row r="72" spans="1:21" x14ac:dyDescent="0.15">
      <c r="A72" s="52">
        <v>2013</v>
      </c>
      <c r="B72" s="52">
        <v>71</v>
      </c>
      <c r="C72" s="52"/>
      <c r="D72" s="52"/>
      <c r="E72" s="52"/>
      <c r="F72" s="52"/>
      <c r="G72" s="52"/>
      <c r="H72" s="52"/>
      <c r="I72" s="52"/>
      <c r="J72" s="52"/>
      <c r="K72" s="52"/>
      <c r="T72" s="1"/>
      <c r="U72" s="1"/>
    </row>
    <row r="73" spans="1:21" x14ac:dyDescent="0.15">
      <c r="A73" s="52">
        <v>2013</v>
      </c>
      <c r="B73" s="52">
        <v>72</v>
      </c>
      <c r="C73" s="52"/>
      <c r="D73" s="52"/>
      <c r="E73" s="52"/>
      <c r="F73" s="52"/>
      <c r="G73" s="52"/>
      <c r="H73" s="52"/>
      <c r="I73" s="52"/>
      <c r="J73" s="52"/>
      <c r="K73" s="52"/>
    </row>
    <row r="74" spans="1:21" x14ac:dyDescent="0.15">
      <c r="A74" s="52">
        <v>2013</v>
      </c>
      <c r="B74" s="52">
        <v>73</v>
      </c>
      <c r="C74" s="52"/>
      <c r="D74" s="52"/>
      <c r="E74" s="52"/>
      <c r="F74" s="52"/>
      <c r="G74" s="52"/>
      <c r="H74" s="52"/>
      <c r="I74" s="52"/>
      <c r="J74" s="52"/>
      <c r="K74" s="52"/>
    </row>
    <row r="75" spans="1:21" x14ac:dyDescent="0.15">
      <c r="A75" s="52">
        <v>2013</v>
      </c>
      <c r="B75" s="52">
        <v>74</v>
      </c>
      <c r="C75" s="52"/>
      <c r="D75" s="52"/>
      <c r="E75" s="52"/>
      <c r="F75" s="52"/>
      <c r="G75" s="52"/>
      <c r="H75" s="52"/>
      <c r="I75" s="52"/>
      <c r="J75" s="52"/>
      <c r="K75" s="52"/>
    </row>
    <row r="76" spans="1:21" x14ac:dyDescent="0.15">
      <c r="A76" s="52">
        <v>2013</v>
      </c>
      <c r="B76" s="52">
        <v>75</v>
      </c>
      <c r="C76" s="52"/>
      <c r="D76" s="52"/>
      <c r="E76" s="52"/>
      <c r="F76" s="52"/>
      <c r="G76" s="52"/>
      <c r="H76" s="52"/>
      <c r="I76" s="52"/>
      <c r="J76" s="52"/>
      <c r="K76" s="52"/>
    </row>
    <row r="77" spans="1:21" x14ac:dyDescent="0.15">
      <c r="A77" s="52">
        <v>2013</v>
      </c>
      <c r="B77" s="52">
        <v>76</v>
      </c>
      <c r="C77" s="52"/>
      <c r="D77" s="52"/>
      <c r="E77" s="52"/>
      <c r="F77" s="52"/>
      <c r="G77" s="52"/>
      <c r="H77" s="52"/>
      <c r="I77" s="52"/>
      <c r="J77" s="52"/>
      <c r="K77" s="52"/>
    </row>
    <row r="78" spans="1:21" x14ac:dyDescent="0.15">
      <c r="A78" s="52">
        <v>2013</v>
      </c>
      <c r="B78" s="52">
        <v>77</v>
      </c>
      <c r="C78" s="52"/>
      <c r="D78" s="52"/>
      <c r="E78" s="52"/>
      <c r="F78" s="52"/>
      <c r="G78" s="52"/>
      <c r="H78" s="52"/>
      <c r="I78" s="52"/>
      <c r="J78" s="52"/>
      <c r="K78" s="52"/>
    </row>
    <row r="79" spans="1:21" x14ac:dyDescent="0.15">
      <c r="A79" s="52">
        <v>2013</v>
      </c>
      <c r="B79" s="52">
        <v>78</v>
      </c>
      <c r="C79" s="52"/>
      <c r="D79" s="52"/>
      <c r="E79" s="52"/>
      <c r="F79" s="52"/>
      <c r="G79" s="52"/>
      <c r="H79" s="52"/>
      <c r="I79" s="52"/>
      <c r="J79" s="52"/>
      <c r="K79" s="52"/>
    </row>
    <row r="80" spans="1:21" x14ac:dyDescent="0.15">
      <c r="A80" s="52">
        <v>2013</v>
      </c>
      <c r="B80" s="52">
        <v>79</v>
      </c>
      <c r="C80" s="52"/>
      <c r="D80" s="52"/>
      <c r="E80" s="52"/>
      <c r="F80" s="52"/>
      <c r="G80" s="52"/>
      <c r="H80" s="52"/>
      <c r="I80" s="52"/>
      <c r="J80" s="52"/>
      <c r="K80" s="52"/>
      <c r="T80" s="1"/>
    </row>
    <row r="81" spans="1:21" x14ac:dyDescent="0.15">
      <c r="A81" s="52">
        <v>2013</v>
      </c>
      <c r="B81" s="52">
        <v>80</v>
      </c>
      <c r="C81" s="52"/>
      <c r="D81" s="52"/>
      <c r="E81" s="52"/>
      <c r="F81" s="52"/>
      <c r="G81" s="52"/>
      <c r="H81" s="52"/>
      <c r="I81" s="52"/>
      <c r="J81" s="52"/>
      <c r="K81" s="52"/>
      <c r="T81" s="1"/>
      <c r="U81" s="1"/>
    </row>
    <row r="82" spans="1:21" x14ac:dyDescent="0.15">
      <c r="A82" s="52">
        <v>2013</v>
      </c>
      <c r="B82" s="52">
        <v>81</v>
      </c>
      <c r="C82" s="52"/>
      <c r="D82" s="52"/>
      <c r="E82" s="52"/>
      <c r="F82" s="52"/>
      <c r="G82" s="52"/>
      <c r="H82" s="52"/>
      <c r="I82" s="52"/>
      <c r="J82" s="52"/>
      <c r="K82" s="52"/>
    </row>
    <row r="83" spans="1:21" x14ac:dyDescent="0.15">
      <c r="A83" s="52">
        <v>2013</v>
      </c>
      <c r="B83" s="52">
        <v>82</v>
      </c>
      <c r="C83" s="52"/>
      <c r="D83" s="52"/>
      <c r="E83" s="52"/>
      <c r="F83" s="52"/>
      <c r="G83" s="52"/>
      <c r="H83" s="52"/>
      <c r="I83" s="52"/>
      <c r="J83" s="52"/>
      <c r="K83" s="52"/>
    </row>
    <row r="84" spans="1:21" x14ac:dyDescent="0.15">
      <c r="A84" s="52">
        <v>2013</v>
      </c>
      <c r="B84" s="52">
        <v>83</v>
      </c>
      <c r="C84" s="52"/>
      <c r="D84" s="52"/>
      <c r="E84" s="52"/>
      <c r="F84" s="52"/>
      <c r="G84" s="52"/>
      <c r="H84" s="52"/>
      <c r="I84" s="52"/>
      <c r="J84" s="52"/>
      <c r="K84" s="52"/>
    </row>
    <row r="85" spans="1:21" x14ac:dyDescent="0.15">
      <c r="A85" s="52">
        <v>2013</v>
      </c>
      <c r="B85" s="52">
        <v>84</v>
      </c>
      <c r="C85" s="52"/>
      <c r="D85" s="52"/>
      <c r="E85" s="52"/>
      <c r="F85" s="52"/>
      <c r="G85" s="52"/>
      <c r="H85" s="52"/>
      <c r="I85" s="52"/>
      <c r="J85" s="52"/>
      <c r="K85" s="52"/>
      <c r="T85" s="1"/>
    </row>
    <row r="86" spans="1:21" x14ac:dyDescent="0.15">
      <c r="A86" s="52">
        <v>2013</v>
      </c>
      <c r="B86" s="52">
        <v>85</v>
      </c>
      <c r="C86" s="52"/>
      <c r="D86" s="52"/>
      <c r="E86" s="52"/>
      <c r="F86" s="52"/>
      <c r="G86" s="52"/>
      <c r="H86" s="52"/>
      <c r="I86" s="52"/>
      <c r="J86" s="52"/>
      <c r="K86" s="52"/>
      <c r="U86" s="1"/>
    </row>
    <row r="87" spans="1:21" x14ac:dyDescent="0.15">
      <c r="A87" s="52">
        <v>2013</v>
      </c>
      <c r="B87" s="52">
        <v>86</v>
      </c>
      <c r="C87" s="52"/>
      <c r="D87" s="52"/>
      <c r="E87" s="52"/>
      <c r="F87" s="52"/>
      <c r="G87" s="52"/>
      <c r="H87" s="52"/>
      <c r="I87" s="52"/>
      <c r="J87" s="52"/>
      <c r="K87" s="52"/>
      <c r="T87" s="1"/>
      <c r="U87" s="1"/>
    </row>
    <row r="88" spans="1:21" x14ac:dyDescent="0.15">
      <c r="A88" s="52">
        <v>2013</v>
      </c>
      <c r="B88" s="52">
        <v>87</v>
      </c>
      <c r="C88" s="52"/>
      <c r="D88" s="52"/>
      <c r="E88" s="52"/>
      <c r="F88" s="52"/>
      <c r="G88" s="52"/>
      <c r="H88" s="52"/>
      <c r="I88" s="52"/>
      <c r="J88" s="52"/>
      <c r="K88" s="52"/>
      <c r="U88" s="1"/>
    </row>
    <row r="89" spans="1:21" x14ac:dyDescent="0.15">
      <c r="A89" s="52">
        <v>2013</v>
      </c>
      <c r="B89" s="52">
        <v>88</v>
      </c>
      <c r="C89" s="52"/>
      <c r="D89" s="52"/>
      <c r="E89" s="52"/>
      <c r="F89" s="52"/>
      <c r="G89" s="52"/>
      <c r="H89" s="52"/>
      <c r="I89" s="52"/>
      <c r="J89" s="52"/>
      <c r="K89" s="52"/>
    </row>
    <row r="90" spans="1:21" x14ac:dyDescent="0.15">
      <c r="A90" s="52">
        <v>2013</v>
      </c>
      <c r="B90" s="52">
        <v>89</v>
      </c>
      <c r="C90" s="52"/>
      <c r="D90" s="52"/>
      <c r="E90" s="52"/>
      <c r="F90" s="52"/>
      <c r="G90" s="52"/>
      <c r="H90" s="52"/>
      <c r="I90" s="52"/>
      <c r="J90" s="52"/>
      <c r="K90" s="52"/>
    </row>
    <row r="91" spans="1:21" x14ac:dyDescent="0.15">
      <c r="A91" s="52">
        <v>2013</v>
      </c>
      <c r="B91" s="52">
        <v>90</v>
      </c>
      <c r="C91" s="52"/>
      <c r="D91" s="52"/>
      <c r="E91" s="52"/>
      <c r="F91" s="52"/>
      <c r="G91" s="52"/>
      <c r="H91" s="52"/>
      <c r="I91" s="52"/>
      <c r="J91" s="52"/>
      <c r="K91" s="52"/>
    </row>
    <row r="92" spans="1:21" x14ac:dyDescent="0.15">
      <c r="A92" s="52">
        <v>2013</v>
      </c>
      <c r="B92" s="52">
        <v>91</v>
      </c>
      <c r="C92" s="52"/>
      <c r="D92" s="52"/>
      <c r="E92" s="52"/>
      <c r="F92" s="52"/>
      <c r="G92" s="52"/>
      <c r="H92" s="52"/>
      <c r="I92" s="52"/>
      <c r="J92" s="52"/>
      <c r="K92" s="52"/>
    </row>
    <row r="93" spans="1:21" x14ac:dyDescent="0.15">
      <c r="A93" s="52">
        <v>2013</v>
      </c>
      <c r="B93" s="52">
        <v>92</v>
      </c>
      <c r="C93" s="52"/>
      <c r="D93" s="52"/>
      <c r="E93" s="52"/>
      <c r="F93" s="52"/>
      <c r="G93" s="52"/>
      <c r="H93" s="52"/>
      <c r="I93" s="52"/>
      <c r="J93" s="52"/>
      <c r="K93" s="52"/>
    </row>
    <row r="94" spans="1:21" x14ac:dyDescent="0.15">
      <c r="A94" s="52">
        <v>2013</v>
      </c>
      <c r="B94" s="52">
        <v>93</v>
      </c>
      <c r="C94" s="52"/>
      <c r="D94" s="52"/>
      <c r="E94" s="52"/>
      <c r="F94" s="52"/>
      <c r="G94" s="52"/>
      <c r="H94" s="52"/>
      <c r="I94" s="52"/>
      <c r="J94" s="52"/>
      <c r="K94" s="52"/>
    </row>
    <row r="95" spans="1:21" x14ac:dyDescent="0.15">
      <c r="A95" s="52">
        <v>2013</v>
      </c>
      <c r="B95" s="52">
        <v>94</v>
      </c>
      <c r="C95" s="52"/>
      <c r="D95" s="52"/>
      <c r="E95" s="52"/>
      <c r="F95" s="52"/>
      <c r="G95" s="52"/>
      <c r="H95" s="52"/>
      <c r="I95" s="52"/>
      <c r="J95" s="52"/>
      <c r="K95" s="52"/>
    </row>
    <row r="96" spans="1:21" x14ac:dyDescent="0.15">
      <c r="A96" s="52">
        <v>2013</v>
      </c>
      <c r="B96" s="52">
        <v>95</v>
      </c>
      <c r="C96" s="52"/>
      <c r="D96" s="52"/>
      <c r="E96" s="52"/>
      <c r="F96" s="52"/>
      <c r="G96" s="52"/>
      <c r="H96" s="52"/>
      <c r="I96" s="52"/>
      <c r="J96" s="52"/>
      <c r="K96" s="52"/>
    </row>
    <row r="97" spans="1:21" x14ac:dyDescent="0.15">
      <c r="A97" s="52">
        <v>2013</v>
      </c>
      <c r="B97" s="52">
        <v>96</v>
      </c>
      <c r="C97" s="52"/>
      <c r="D97" s="52"/>
      <c r="E97" s="52"/>
      <c r="F97" s="52"/>
      <c r="G97" s="52"/>
      <c r="H97" s="52"/>
      <c r="I97" s="52"/>
      <c r="J97" s="52"/>
      <c r="K97" s="52"/>
    </row>
    <row r="98" spans="1:21" x14ac:dyDescent="0.15">
      <c r="A98" s="52">
        <v>2013</v>
      </c>
      <c r="B98" s="52">
        <v>97</v>
      </c>
      <c r="C98" s="52"/>
      <c r="D98" s="52"/>
      <c r="E98" s="52"/>
      <c r="F98" s="52"/>
      <c r="G98" s="52"/>
      <c r="H98" s="52"/>
      <c r="I98" s="52"/>
      <c r="J98" s="52"/>
      <c r="K98" s="52"/>
    </row>
    <row r="99" spans="1:21" x14ac:dyDescent="0.15">
      <c r="A99" s="52">
        <v>2013</v>
      </c>
      <c r="B99" s="52">
        <v>98</v>
      </c>
      <c r="C99" s="52"/>
      <c r="D99" s="52"/>
      <c r="E99" s="52"/>
      <c r="F99" s="52"/>
      <c r="G99" s="52"/>
      <c r="H99" s="52"/>
      <c r="I99" s="52"/>
      <c r="J99" s="52"/>
      <c r="K99" s="52"/>
      <c r="T99" s="1"/>
      <c r="U99" s="1"/>
    </row>
    <row r="100" spans="1:21" x14ac:dyDescent="0.15">
      <c r="A100" s="52">
        <v>2013</v>
      </c>
      <c r="B100" s="52">
        <v>99</v>
      </c>
      <c r="C100" s="52"/>
      <c r="D100" s="52"/>
      <c r="E100" s="52"/>
      <c r="F100" s="52"/>
      <c r="G100" s="52"/>
      <c r="H100" s="52"/>
      <c r="I100" s="52"/>
      <c r="J100" s="52"/>
      <c r="K100" s="52"/>
    </row>
    <row r="101" spans="1:21" x14ac:dyDescent="0.15">
      <c r="A101" s="52">
        <v>2013</v>
      </c>
      <c r="B101" s="52">
        <v>100</v>
      </c>
      <c r="C101" s="52"/>
      <c r="D101" s="52"/>
      <c r="E101" s="52"/>
      <c r="F101" s="52"/>
      <c r="G101" s="52"/>
      <c r="H101" s="52"/>
      <c r="I101" s="52"/>
      <c r="J101" s="52"/>
      <c r="K101" s="52"/>
      <c r="U101" s="1"/>
    </row>
    <row r="102" spans="1:21" x14ac:dyDescent="0.15">
      <c r="A102" s="52">
        <v>2013</v>
      </c>
      <c r="B102" s="52">
        <v>101</v>
      </c>
      <c r="C102" s="52"/>
      <c r="D102" s="52"/>
      <c r="E102" s="52"/>
      <c r="F102" s="52"/>
      <c r="G102" s="52"/>
      <c r="H102" s="52"/>
      <c r="I102" s="52"/>
      <c r="J102" s="52"/>
      <c r="K102" s="52"/>
    </row>
    <row r="103" spans="1:21" x14ac:dyDescent="0.15">
      <c r="A103" s="52">
        <v>2013</v>
      </c>
      <c r="B103" s="52">
        <v>102</v>
      </c>
      <c r="C103" s="52"/>
      <c r="D103" s="52"/>
      <c r="E103" s="52"/>
      <c r="F103" s="52"/>
      <c r="G103" s="52"/>
      <c r="H103" s="52"/>
      <c r="I103" s="52"/>
      <c r="J103" s="52"/>
      <c r="K103" s="52"/>
    </row>
    <row r="104" spans="1:21" x14ac:dyDescent="0.15">
      <c r="A104" s="52">
        <v>2013</v>
      </c>
      <c r="B104" s="52">
        <v>103</v>
      </c>
      <c r="C104" s="52"/>
      <c r="D104" s="52"/>
      <c r="E104" s="52"/>
      <c r="F104" s="52"/>
      <c r="G104" s="52"/>
      <c r="H104" s="52"/>
      <c r="I104" s="52"/>
      <c r="J104" s="52"/>
      <c r="K104" s="52"/>
      <c r="T104" s="1"/>
    </row>
    <row r="105" spans="1:21" x14ac:dyDescent="0.15">
      <c r="A105" s="52">
        <v>2013</v>
      </c>
      <c r="B105" s="52">
        <v>104</v>
      </c>
      <c r="C105" s="52"/>
      <c r="D105" s="52"/>
      <c r="E105" s="52"/>
      <c r="F105" s="52"/>
      <c r="G105" s="52"/>
      <c r="H105" s="52"/>
      <c r="I105" s="52"/>
      <c r="J105" s="52"/>
      <c r="K105" s="52"/>
    </row>
    <row r="106" spans="1:21" x14ac:dyDescent="0.15">
      <c r="A106" s="52">
        <v>2013</v>
      </c>
      <c r="B106" s="52">
        <v>105</v>
      </c>
      <c r="C106" s="52"/>
      <c r="D106" s="52"/>
      <c r="E106" s="52"/>
      <c r="F106" s="52"/>
      <c r="G106" s="52"/>
      <c r="H106" s="52"/>
      <c r="I106" s="52"/>
      <c r="J106" s="52"/>
      <c r="K106" s="52"/>
    </row>
    <row r="107" spans="1:21" x14ac:dyDescent="0.15">
      <c r="A107" s="52">
        <v>2013</v>
      </c>
      <c r="B107" s="52">
        <v>106</v>
      </c>
      <c r="C107" s="52"/>
      <c r="D107" s="52"/>
      <c r="E107" s="52"/>
      <c r="F107" s="52"/>
      <c r="G107" s="52"/>
      <c r="H107" s="52"/>
      <c r="I107" s="52"/>
      <c r="J107" s="52"/>
      <c r="K107" s="52"/>
    </row>
    <row r="108" spans="1:21" x14ac:dyDescent="0.15">
      <c r="A108" s="52">
        <v>2013</v>
      </c>
      <c r="B108" s="52">
        <v>107</v>
      </c>
      <c r="C108" s="52"/>
      <c r="D108" s="52"/>
      <c r="E108" s="52"/>
      <c r="F108" s="52"/>
      <c r="G108" s="52"/>
      <c r="H108" s="52"/>
      <c r="I108" s="52"/>
      <c r="J108" s="52"/>
      <c r="K108" s="52"/>
      <c r="S108" s="1"/>
    </row>
    <row r="109" spans="1:21" x14ac:dyDescent="0.15">
      <c r="A109" s="52">
        <v>2013</v>
      </c>
      <c r="B109" s="52">
        <v>108</v>
      </c>
      <c r="C109" s="52"/>
      <c r="D109" s="52"/>
      <c r="E109" s="52"/>
      <c r="F109" s="52"/>
      <c r="G109" s="52"/>
      <c r="H109" s="52"/>
      <c r="I109" s="52"/>
      <c r="J109" s="52"/>
      <c r="K109" s="52"/>
    </row>
    <row r="110" spans="1:21" x14ac:dyDescent="0.15">
      <c r="A110" s="52">
        <v>2013</v>
      </c>
      <c r="B110" s="52">
        <v>109</v>
      </c>
      <c r="C110" s="52"/>
      <c r="D110" s="52"/>
      <c r="E110" s="52"/>
      <c r="F110" s="52"/>
      <c r="G110" s="52"/>
      <c r="H110" s="52"/>
      <c r="I110" s="52"/>
      <c r="J110" s="52"/>
      <c r="K110" s="52"/>
    </row>
    <row r="111" spans="1:21" x14ac:dyDescent="0.15">
      <c r="A111" s="52">
        <v>2013</v>
      </c>
      <c r="B111" s="52">
        <v>110</v>
      </c>
      <c r="C111" s="52"/>
      <c r="D111" s="52"/>
      <c r="E111" s="52"/>
      <c r="F111" s="52"/>
      <c r="G111" s="52"/>
      <c r="H111" s="52"/>
      <c r="I111" s="52"/>
      <c r="J111" s="52"/>
      <c r="K111" s="52"/>
    </row>
    <row r="112" spans="1:21" x14ac:dyDescent="0.15">
      <c r="A112" s="52">
        <v>2013</v>
      </c>
      <c r="B112" s="52">
        <v>111</v>
      </c>
      <c r="C112" s="52"/>
      <c r="D112" s="52"/>
      <c r="E112" s="52"/>
      <c r="F112" s="52"/>
      <c r="G112" s="52"/>
      <c r="H112" s="52"/>
      <c r="I112" s="52"/>
      <c r="J112" s="52"/>
      <c r="K112" s="52"/>
      <c r="T112" s="1"/>
    </row>
    <row r="113" spans="1:21" x14ac:dyDescent="0.15">
      <c r="A113" s="52">
        <v>2013</v>
      </c>
      <c r="B113" s="52">
        <v>112</v>
      </c>
      <c r="C113" s="52"/>
      <c r="D113" s="52"/>
      <c r="E113" s="52"/>
      <c r="F113" s="52"/>
      <c r="G113" s="52"/>
      <c r="H113" s="52"/>
      <c r="I113" s="52"/>
      <c r="J113" s="52"/>
      <c r="K113" s="52"/>
    </row>
    <row r="114" spans="1:21" x14ac:dyDescent="0.15">
      <c r="A114" s="52">
        <v>2013</v>
      </c>
      <c r="B114" s="52">
        <v>113</v>
      </c>
      <c r="C114" s="52"/>
      <c r="D114" s="52"/>
      <c r="E114" s="52"/>
      <c r="F114" s="52"/>
      <c r="G114" s="52"/>
      <c r="H114" s="52"/>
      <c r="I114" s="52"/>
      <c r="J114" s="52"/>
      <c r="K114" s="52"/>
    </row>
    <row r="115" spans="1:21" x14ac:dyDescent="0.15">
      <c r="A115" s="52">
        <v>2013</v>
      </c>
      <c r="B115" s="52">
        <v>114</v>
      </c>
      <c r="C115" s="52"/>
      <c r="D115" s="52"/>
      <c r="E115" s="52"/>
      <c r="F115" s="52"/>
      <c r="G115" s="52"/>
      <c r="H115" s="52"/>
      <c r="I115" s="52"/>
      <c r="J115" s="52"/>
      <c r="K115" s="52"/>
    </row>
    <row r="116" spans="1:21" x14ac:dyDescent="0.15">
      <c r="A116" s="52">
        <v>2013</v>
      </c>
      <c r="B116" s="52">
        <v>115</v>
      </c>
      <c r="C116" s="52"/>
      <c r="D116" s="52"/>
      <c r="E116" s="52"/>
      <c r="F116" s="52"/>
      <c r="G116" s="52"/>
      <c r="H116" s="52"/>
      <c r="I116" s="52"/>
      <c r="J116" s="52"/>
      <c r="K116" s="52"/>
      <c r="T116" s="1"/>
      <c r="U116" s="1"/>
    </row>
    <row r="117" spans="1:21" x14ac:dyDescent="0.15">
      <c r="A117" s="52">
        <v>2013</v>
      </c>
      <c r="B117" s="52">
        <v>116</v>
      </c>
      <c r="C117" s="52"/>
      <c r="D117" s="52"/>
      <c r="E117" s="52"/>
      <c r="F117" s="52"/>
      <c r="G117" s="52"/>
      <c r="H117" s="52"/>
      <c r="I117" s="52"/>
      <c r="J117" s="52"/>
      <c r="K117" s="52"/>
    </row>
    <row r="118" spans="1:21" x14ac:dyDescent="0.15">
      <c r="A118" s="52">
        <v>2013</v>
      </c>
      <c r="B118" s="52">
        <v>117</v>
      </c>
      <c r="C118" s="52"/>
      <c r="D118" s="52"/>
      <c r="E118" s="52"/>
      <c r="F118" s="52"/>
      <c r="G118" s="52"/>
      <c r="H118" s="52"/>
      <c r="I118" s="52"/>
      <c r="J118" s="52"/>
      <c r="K118" s="52"/>
      <c r="T118" s="1"/>
      <c r="U118" s="1"/>
    </row>
    <row r="119" spans="1:21" x14ac:dyDescent="0.15">
      <c r="A119" s="52">
        <v>2013</v>
      </c>
      <c r="B119" s="52">
        <v>118</v>
      </c>
      <c r="C119" s="52"/>
      <c r="D119" s="52"/>
      <c r="E119" s="52"/>
      <c r="F119" s="52"/>
      <c r="G119" s="52"/>
      <c r="H119" s="52"/>
      <c r="I119" s="52"/>
      <c r="J119" s="52"/>
      <c r="K119" s="52"/>
    </row>
    <row r="120" spans="1:21" x14ac:dyDescent="0.15">
      <c r="A120" s="52">
        <v>2013</v>
      </c>
      <c r="B120" s="52">
        <v>119</v>
      </c>
      <c r="C120" s="52"/>
      <c r="D120" s="52"/>
      <c r="E120" s="52"/>
      <c r="F120" s="52"/>
      <c r="G120" s="52"/>
      <c r="H120" s="52"/>
      <c r="I120" s="52"/>
      <c r="J120" s="52"/>
      <c r="K120" s="52"/>
      <c r="T120" s="1"/>
      <c r="U120" s="1"/>
    </row>
    <row r="121" spans="1:21" x14ac:dyDescent="0.15">
      <c r="A121" s="52">
        <v>2013</v>
      </c>
      <c r="B121" s="52">
        <v>120</v>
      </c>
      <c r="C121" s="52"/>
      <c r="D121" s="52"/>
      <c r="E121" s="52"/>
      <c r="F121" s="52"/>
      <c r="G121" s="52"/>
      <c r="H121" s="52"/>
      <c r="I121" s="52"/>
      <c r="J121" s="52"/>
      <c r="K121" s="52"/>
      <c r="T121" s="1"/>
    </row>
    <row r="122" spans="1:21" x14ac:dyDescent="0.15">
      <c r="A122" s="52">
        <v>2013</v>
      </c>
      <c r="B122" s="52">
        <v>121</v>
      </c>
      <c r="C122" s="52"/>
      <c r="D122" s="52"/>
      <c r="E122" s="52"/>
      <c r="F122" s="52"/>
      <c r="G122" s="52"/>
      <c r="H122" s="52"/>
      <c r="I122" s="52"/>
      <c r="J122" s="52"/>
      <c r="K122" s="52"/>
      <c r="T122" s="1"/>
    </row>
    <row r="123" spans="1:21" x14ac:dyDescent="0.15">
      <c r="A123" s="52">
        <v>2013</v>
      </c>
      <c r="B123" s="52">
        <v>122</v>
      </c>
      <c r="C123" s="52"/>
      <c r="D123" s="52"/>
      <c r="E123" s="52"/>
      <c r="F123" s="52"/>
      <c r="G123" s="52"/>
      <c r="H123" s="52"/>
      <c r="I123" s="52"/>
      <c r="J123" s="52"/>
      <c r="K123" s="52"/>
      <c r="T123" s="1"/>
      <c r="U123" s="1"/>
    </row>
    <row r="124" spans="1:21" x14ac:dyDescent="0.15">
      <c r="A124" s="52">
        <v>2013</v>
      </c>
      <c r="B124" s="52">
        <v>123</v>
      </c>
      <c r="C124" s="52"/>
      <c r="D124" s="52"/>
      <c r="E124" s="52"/>
      <c r="F124" s="52"/>
      <c r="G124" s="52"/>
      <c r="H124" s="52"/>
      <c r="I124" s="52"/>
      <c r="J124" s="52"/>
      <c r="K124" s="52"/>
    </row>
    <row r="125" spans="1:21" x14ac:dyDescent="0.15">
      <c r="A125" s="52">
        <v>2013</v>
      </c>
      <c r="B125" s="52">
        <v>124</v>
      </c>
      <c r="C125" s="52"/>
      <c r="D125" s="52"/>
      <c r="E125" s="52"/>
      <c r="F125" s="52"/>
      <c r="G125" s="52"/>
      <c r="H125" s="52"/>
      <c r="I125" s="52"/>
      <c r="J125" s="52"/>
      <c r="K125" s="52"/>
      <c r="T125" s="1"/>
    </row>
    <row r="126" spans="1:21" x14ac:dyDescent="0.15">
      <c r="A126" s="52">
        <v>2013</v>
      </c>
      <c r="B126" s="52">
        <v>125</v>
      </c>
      <c r="C126" s="52"/>
      <c r="D126" s="52"/>
      <c r="E126" s="52"/>
      <c r="F126" s="52"/>
      <c r="G126" s="52"/>
      <c r="H126" s="52"/>
      <c r="I126" s="52"/>
      <c r="J126" s="52"/>
      <c r="K126" s="52"/>
    </row>
    <row r="127" spans="1:21" x14ac:dyDescent="0.15">
      <c r="A127" s="52">
        <v>2013</v>
      </c>
      <c r="B127" s="52">
        <v>126</v>
      </c>
      <c r="C127" s="52"/>
      <c r="D127" s="52"/>
      <c r="E127" s="52"/>
      <c r="F127" s="52"/>
      <c r="G127" s="52"/>
      <c r="H127" s="52"/>
      <c r="I127" s="52"/>
      <c r="J127" s="52"/>
      <c r="K127" s="52"/>
      <c r="T127" s="1"/>
    </row>
    <row r="128" spans="1:21" x14ac:dyDescent="0.15">
      <c r="A128" s="52">
        <v>2013</v>
      </c>
      <c r="B128" s="52">
        <v>127</v>
      </c>
      <c r="C128" s="52"/>
      <c r="D128" s="52"/>
      <c r="E128" s="52"/>
      <c r="F128" s="52"/>
      <c r="G128" s="52"/>
      <c r="H128" s="52"/>
      <c r="I128" s="52"/>
      <c r="J128" s="52"/>
      <c r="K128" s="52"/>
      <c r="T128" s="1"/>
    </row>
    <row r="129" spans="1:21" x14ac:dyDescent="0.15">
      <c r="A129" s="52">
        <v>2013</v>
      </c>
      <c r="B129" s="52">
        <v>128</v>
      </c>
      <c r="C129" s="52"/>
      <c r="D129" s="52"/>
      <c r="E129" s="52"/>
      <c r="F129" s="52"/>
      <c r="G129" s="52"/>
      <c r="H129" s="52"/>
      <c r="I129" s="52"/>
      <c r="J129" s="52"/>
      <c r="K129" s="52"/>
    </row>
    <row r="130" spans="1:21" x14ac:dyDescent="0.15">
      <c r="A130" s="52">
        <v>2013</v>
      </c>
      <c r="B130" s="52">
        <v>129</v>
      </c>
      <c r="C130" s="52"/>
      <c r="D130" s="52"/>
      <c r="E130" s="52"/>
      <c r="F130" s="52"/>
      <c r="G130" s="52"/>
      <c r="H130" s="52"/>
      <c r="I130" s="52"/>
      <c r="J130" s="52"/>
      <c r="K130" s="52"/>
    </row>
    <row r="131" spans="1:21" x14ac:dyDescent="0.15">
      <c r="A131" s="52">
        <v>2013</v>
      </c>
      <c r="B131" s="52">
        <v>130</v>
      </c>
      <c r="C131" s="52"/>
      <c r="D131" s="52"/>
      <c r="E131" s="52"/>
      <c r="F131" s="52"/>
      <c r="G131" s="52"/>
      <c r="H131" s="52"/>
      <c r="I131" s="52"/>
      <c r="J131" s="52"/>
      <c r="K131" s="52"/>
    </row>
    <row r="132" spans="1:21" x14ac:dyDescent="0.15">
      <c r="A132" s="52">
        <v>2013</v>
      </c>
      <c r="B132" s="52">
        <v>131</v>
      </c>
      <c r="C132" s="52"/>
      <c r="D132" s="52"/>
      <c r="E132" s="52"/>
      <c r="F132" s="52"/>
      <c r="G132" s="52"/>
      <c r="H132" s="52"/>
      <c r="I132" s="52"/>
      <c r="J132" s="52"/>
      <c r="K132" s="52"/>
    </row>
    <row r="133" spans="1:21" x14ac:dyDescent="0.15">
      <c r="A133" s="52">
        <v>2013</v>
      </c>
      <c r="B133" s="52">
        <v>132</v>
      </c>
      <c r="C133" s="52"/>
      <c r="D133" s="52"/>
      <c r="E133" s="52"/>
      <c r="F133" s="52"/>
      <c r="G133" s="52"/>
      <c r="H133" s="52"/>
      <c r="I133" s="52"/>
      <c r="J133" s="52"/>
      <c r="K133" s="52"/>
      <c r="T133" s="1"/>
    </row>
    <row r="134" spans="1:21" x14ac:dyDescent="0.15">
      <c r="A134" s="52">
        <v>2013</v>
      </c>
      <c r="B134" s="52">
        <v>133</v>
      </c>
      <c r="C134" s="52"/>
      <c r="D134" s="52"/>
      <c r="E134" s="52"/>
      <c r="F134" s="52"/>
      <c r="G134" s="52"/>
      <c r="H134" s="52"/>
      <c r="I134" s="52"/>
      <c r="J134" s="52"/>
      <c r="K134" s="52"/>
      <c r="T134" s="1"/>
      <c r="U134" s="1"/>
    </row>
    <row r="135" spans="1:21" x14ac:dyDescent="0.15">
      <c r="A135" s="52">
        <v>2013</v>
      </c>
      <c r="B135" s="52">
        <v>134</v>
      </c>
      <c r="C135" s="52"/>
      <c r="D135" s="52"/>
      <c r="E135" s="52"/>
      <c r="F135" s="52"/>
      <c r="G135" s="52"/>
      <c r="H135" s="52"/>
      <c r="I135" s="52"/>
      <c r="J135" s="52"/>
      <c r="K135" s="52"/>
      <c r="U135" s="1"/>
    </row>
    <row r="136" spans="1:21" x14ac:dyDescent="0.15">
      <c r="A136" s="52">
        <v>2013</v>
      </c>
      <c r="B136" s="52">
        <v>135</v>
      </c>
      <c r="C136" s="52"/>
      <c r="D136" s="52"/>
      <c r="E136" s="52"/>
      <c r="F136" s="52"/>
      <c r="G136" s="52"/>
      <c r="H136" s="52"/>
      <c r="I136" s="52"/>
      <c r="J136" s="52"/>
      <c r="K136" s="52"/>
    </row>
    <row r="137" spans="1:21" x14ac:dyDescent="0.15">
      <c r="A137" s="52">
        <v>2013</v>
      </c>
      <c r="B137" s="52">
        <v>136</v>
      </c>
      <c r="C137" s="52"/>
      <c r="D137" s="52"/>
      <c r="E137" s="52"/>
      <c r="F137" s="52"/>
      <c r="G137" s="52"/>
      <c r="H137" s="52"/>
      <c r="I137" s="52"/>
      <c r="J137" s="52"/>
      <c r="K137" s="52"/>
    </row>
    <row r="138" spans="1:21" x14ac:dyDescent="0.15">
      <c r="A138" s="52">
        <v>2013</v>
      </c>
      <c r="B138" s="52">
        <v>137</v>
      </c>
      <c r="C138" s="52"/>
      <c r="D138" s="52"/>
      <c r="E138" s="52"/>
      <c r="F138" s="52"/>
      <c r="G138" s="52"/>
      <c r="H138" s="52"/>
      <c r="I138" s="52"/>
      <c r="J138" s="52"/>
      <c r="K138" s="52"/>
    </row>
    <row r="139" spans="1:21" x14ac:dyDescent="0.15">
      <c r="A139" s="52">
        <v>2013</v>
      </c>
      <c r="B139" s="52">
        <v>138</v>
      </c>
      <c r="C139" s="52"/>
      <c r="D139" s="52"/>
      <c r="E139" s="52"/>
      <c r="F139" s="52"/>
      <c r="G139" s="52"/>
      <c r="H139" s="52"/>
      <c r="I139" s="52"/>
      <c r="J139" s="52"/>
      <c r="K139" s="52"/>
    </row>
    <row r="140" spans="1:21" x14ac:dyDescent="0.15">
      <c r="A140" s="52">
        <v>2013</v>
      </c>
      <c r="B140" s="52">
        <v>139</v>
      </c>
      <c r="C140" s="52"/>
      <c r="D140" s="52"/>
      <c r="E140" s="52"/>
      <c r="F140" s="52"/>
      <c r="G140" s="52"/>
      <c r="H140" s="52"/>
      <c r="I140" s="52"/>
      <c r="J140" s="52"/>
      <c r="K140" s="52"/>
    </row>
    <row r="141" spans="1:21" x14ac:dyDescent="0.15">
      <c r="A141" s="52">
        <v>2013</v>
      </c>
      <c r="B141" s="52">
        <v>140</v>
      </c>
      <c r="C141" s="52"/>
      <c r="D141" s="52"/>
      <c r="E141" s="52"/>
      <c r="F141" s="52"/>
      <c r="G141" s="52"/>
      <c r="H141" s="52"/>
      <c r="I141" s="52"/>
      <c r="J141" s="52"/>
      <c r="K141" s="52"/>
    </row>
    <row r="142" spans="1:21" x14ac:dyDescent="0.15">
      <c r="A142" s="52">
        <v>2013</v>
      </c>
      <c r="B142" s="52">
        <v>141</v>
      </c>
      <c r="C142" s="52"/>
      <c r="D142" s="52"/>
      <c r="E142" s="52"/>
      <c r="F142" s="52"/>
      <c r="G142" s="52"/>
      <c r="H142" s="52"/>
      <c r="I142" s="52"/>
      <c r="J142" s="52"/>
      <c r="K142" s="52"/>
    </row>
    <row r="143" spans="1:21" x14ac:dyDescent="0.15">
      <c r="A143" s="52">
        <v>2013</v>
      </c>
      <c r="B143" s="52">
        <v>142</v>
      </c>
      <c r="C143" s="52"/>
      <c r="D143" s="52"/>
      <c r="E143" s="52"/>
      <c r="F143" s="52"/>
      <c r="G143" s="52"/>
      <c r="H143" s="52"/>
      <c r="I143" s="52"/>
      <c r="J143" s="52"/>
      <c r="K143" s="52"/>
    </row>
    <row r="144" spans="1:21" x14ac:dyDescent="0.15">
      <c r="A144" s="52">
        <v>2013</v>
      </c>
      <c r="B144" s="52">
        <v>143</v>
      </c>
      <c r="C144" s="52"/>
      <c r="D144" s="52"/>
      <c r="E144" s="52"/>
      <c r="F144" s="52"/>
      <c r="G144" s="52"/>
      <c r="H144" s="52"/>
      <c r="I144" s="52"/>
      <c r="J144" s="52"/>
      <c r="K144" s="52"/>
    </row>
    <row r="145" spans="1:21" x14ac:dyDescent="0.15">
      <c r="A145" s="52">
        <v>2013</v>
      </c>
      <c r="B145" s="52">
        <v>144</v>
      </c>
      <c r="C145" s="52"/>
      <c r="D145" s="52"/>
      <c r="E145" s="52"/>
      <c r="F145" s="52"/>
      <c r="G145" s="52"/>
      <c r="H145" s="52"/>
      <c r="I145" s="52"/>
      <c r="J145" s="52"/>
      <c r="K145" s="52"/>
    </row>
    <row r="146" spans="1:21" x14ac:dyDescent="0.15">
      <c r="A146" s="52">
        <v>2013</v>
      </c>
      <c r="B146" s="52">
        <v>145</v>
      </c>
      <c r="C146" s="52"/>
      <c r="D146" s="52"/>
      <c r="E146" s="52"/>
      <c r="F146" s="52"/>
      <c r="G146" s="52"/>
      <c r="H146" s="52"/>
      <c r="I146" s="52"/>
      <c r="J146" s="52"/>
      <c r="K146" s="52"/>
    </row>
    <row r="147" spans="1:21" x14ac:dyDescent="0.15">
      <c r="A147" s="52">
        <v>2013</v>
      </c>
      <c r="B147" s="52">
        <v>146</v>
      </c>
      <c r="C147" s="52"/>
      <c r="D147" s="52"/>
      <c r="E147" s="52"/>
      <c r="F147" s="52"/>
      <c r="G147" s="52"/>
      <c r="H147" s="52"/>
      <c r="I147" s="52"/>
      <c r="J147" s="52"/>
      <c r="K147" s="52"/>
    </row>
    <row r="148" spans="1:21" x14ac:dyDescent="0.15">
      <c r="A148" s="52">
        <v>2013</v>
      </c>
      <c r="B148" s="52">
        <v>147</v>
      </c>
      <c r="C148" s="52"/>
      <c r="D148" s="52"/>
      <c r="E148" s="52"/>
      <c r="F148" s="52"/>
      <c r="G148" s="52"/>
      <c r="H148" s="52"/>
      <c r="I148" s="52"/>
      <c r="J148" s="52"/>
      <c r="K148" s="52"/>
    </row>
    <row r="149" spans="1:21" x14ac:dyDescent="0.15">
      <c r="A149" s="52">
        <v>2013</v>
      </c>
      <c r="B149" s="52">
        <v>148</v>
      </c>
      <c r="C149" s="52"/>
      <c r="D149" s="52"/>
      <c r="E149" s="52"/>
      <c r="F149" s="52"/>
      <c r="G149" s="52"/>
      <c r="H149" s="52"/>
      <c r="I149" s="52"/>
      <c r="J149" s="52"/>
      <c r="K149" s="52"/>
    </row>
    <row r="150" spans="1:21" x14ac:dyDescent="0.15">
      <c r="A150" s="52">
        <v>2013</v>
      </c>
      <c r="B150" s="52">
        <v>149</v>
      </c>
      <c r="C150" s="52"/>
      <c r="D150" s="52"/>
      <c r="E150" s="52"/>
      <c r="F150" s="52"/>
      <c r="G150" s="52"/>
      <c r="H150" s="52"/>
      <c r="I150" s="52"/>
      <c r="J150" s="52"/>
      <c r="K150" s="52"/>
      <c r="T150" s="1"/>
    </row>
    <row r="151" spans="1:21" x14ac:dyDescent="0.15">
      <c r="A151" s="52">
        <v>2013</v>
      </c>
      <c r="B151" s="52">
        <v>150</v>
      </c>
      <c r="C151" s="52"/>
      <c r="D151" s="52"/>
      <c r="E151" s="52"/>
      <c r="F151" s="52"/>
      <c r="G151" s="52"/>
      <c r="H151" s="52"/>
      <c r="I151" s="52"/>
      <c r="J151" s="52"/>
      <c r="K151" s="52"/>
    </row>
    <row r="152" spans="1:21" x14ac:dyDescent="0.15">
      <c r="A152" s="52">
        <v>2013</v>
      </c>
      <c r="B152" s="52">
        <v>151</v>
      </c>
      <c r="C152" s="52"/>
      <c r="D152" s="52"/>
      <c r="E152" s="52"/>
      <c r="F152" s="52"/>
      <c r="G152" s="52"/>
      <c r="H152" s="52"/>
      <c r="I152" s="52"/>
      <c r="J152" s="52"/>
      <c r="K152" s="52"/>
    </row>
    <row r="153" spans="1:21" x14ac:dyDescent="0.15">
      <c r="A153" s="52">
        <v>2013</v>
      </c>
      <c r="B153" s="52">
        <v>152</v>
      </c>
      <c r="C153" s="52"/>
      <c r="D153" s="52"/>
      <c r="E153" s="52"/>
      <c r="F153" s="52"/>
      <c r="G153" s="52"/>
      <c r="H153" s="52"/>
      <c r="I153" s="52"/>
      <c r="J153" s="52"/>
      <c r="K153" s="52"/>
    </row>
    <row r="154" spans="1:21" x14ac:dyDescent="0.15">
      <c r="A154" s="52">
        <v>2013</v>
      </c>
      <c r="B154" s="52">
        <v>153</v>
      </c>
      <c r="C154" s="52"/>
      <c r="D154" s="52"/>
      <c r="E154" s="52"/>
      <c r="F154" s="52"/>
      <c r="G154" s="52"/>
      <c r="H154" s="52"/>
      <c r="I154" s="52"/>
      <c r="J154" s="52"/>
      <c r="K154" s="52"/>
    </row>
    <row r="155" spans="1:21" x14ac:dyDescent="0.15">
      <c r="A155" s="52">
        <v>2013</v>
      </c>
      <c r="B155" s="52">
        <v>154</v>
      </c>
      <c r="C155" s="52"/>
      <c r="D155" s="52"/>
      <c r="E155" s="52"/>
      <c r="F155" s="52"/>
      <c r="G155" s="52"/>
      <c r="H155" s="52"/>
      <c r="I155" s="52"/>
      <c r="J155" s="52"/>
      <c r="K155" s="52"/>
      <c r="T155" s="1"/>
    </row>
    <row r="156" spans="1:21" x14ac:dyDescent="0.15">
      <c r="A156" s="52">
        <v>2013</v>
      </c>
      <c r="B156" s="52">
        <v>155</v>
      </c>
      <c r="C156" s="52"/>
      <c r="D156" s="52"/>
      <c r="E156" s="52"/>
      <c r="F156" s="52"/>
      <c r="G156" s="52"/>
      <c r="H156" s="52"/>
      <c r="I156" s="52"/>
      <c r="J156" s="52"/>
      <c r="K156" s="52"/>
      <c r="T156" s="1"/>
      <c r="U156" s="1"/>
    </row>
    <row r="157" spans="1:21" x14ac:dyDescent="0.15">
      <c r="A157" s="52">
        <v>2013</v>
      </c>
      <c r="B157" s="52">
        <v>156</v>
      </c>
      <c r="C157" s="52"/>
      <c r="D157" s="52"/>
      <c r="E157" s="52"/>
      <c r="F157" s="52"/>
      <c r="G157" s="52"/>
      <c r="H157" s="52"/>
      <c r="I157" s="52"/>
      <c r="J157" s="52"/>
      <c r="K157" s="52"/>
      <c r="T157" s="1"/>
    </row>
    <row r="158" spans="1:21" x14ac:dyDescent="0.15">
      <c r="A158" s="52">
        <v>2013</v>
      </c>
      <c r="B158" s="52">
        <v>157</v>
      </c>
      <c r="C158" s="52"/>
      <c r="D158" s="52"/>
      <c r="E158" s="52"/>
      <c r="F158" s="52"/>
      <c r="G158" s="52"/>
      <c r="H158" s="52"/>
      <c r="I158" s="52"/>
      <c r="J158" s="52"/>
      <c r="K158" s="52"/>
      <c r="T158" s="1"/>
      <c r="U158" s="1"/>
    </row>
    <row r="159" spans="1:21" x14ac:dyDescent="0.15">
      <c r="A159" s="52">
        <v>2013</v>
      </c>
      <c r="B159" s="52">
        <v>158</v>
      </c>
      <c r="C159" s="52"/>
      <c r="D159" s="52"/>
      <c r="E159" s="52"/>
      <c r="F159" s="52"/>
      <c r="G159" s="52"/>
      <c r="H159" s="52"/>
      <c r="I159" s="52"/>
      <c r="J159" s="52"/>
      <c r="K159" s="52"/>
    </row>
    <row r="160" spans="1:21" x14ac:dyDescent="0.15">
      <c r="A160" s="52">
        <v>2013</v>
      </c>
      <c r="B160" s="52">
        <v>159</v>
      </c>
      <c r="C160" s="52"/>
      <c r="D160" s="52"/>
      <c r="E160" s="52"/>
      <c r="F160" s="52"/>
      <c r="G160" s="52"/>
      <c r="H160" s="52"/>
      <c r="I160" s="52"/>
      <c r="J160" s="52"/>
      <c r="K160" s="52"/>
    </row>
    <row r="161" spans="1:21" x14ac:dyDescent="0.15">
      <c r="A161" s="52">
        <v>2013</v>
      </c>
      <c r="B161" s="52">
        <v>160</v>
      </c>
      <c r="C161" s="52"/>
      <c r="D161" s="52"/>
      <c r="E161" s="52"/>
      <c r="F161" s="52"/>
      <c r="G161" s="52"/>
      <c r="H161" s="52"/>
      <c r="I161" s="52"/>
      <c r="J161" s="52"/>
      <c r="K161" s="52"/>
    </row>
    <row r="162" spans="1:21" x14ac:dyDescent="0.15">
      <c r="A162" s="52">
        <v>2013</v>
      </c>
      <c r="B162" s="52">
        <v>161</v>
      </c>
      <c r="C162" s="52"/>
      <c r="D162" s="52"/>
      <c r="E162" s="52"/>
      <c r="F162" s="52"/>
      <c r="G162" s="52"/>
      <c r="H162" s="52"/>
      <c r="I162" s="52"/>
      <c r="J162" s="52"/>
      <c r="K162" s="52"/>
    </row>
    <row r="163" spans="1:21" x14ac:dyDescent="0.15">
      <c r="A163" s="52">
        <v>2013</v>
      </c>
      <c r="B163" s="52">
        <v>162</v>
      </c>
      <c r="C163" s="52"/>
      <c r="D163" s="52"/>
      <c r="E163" s="52"/>
      <c r="F163" s="52"/>
      <c r="G163" s="52"/>
      <c r="H163" s="52"/>
      <c r="I163" s="52"/>
      <c r="J163" s="52"/>
      <c r="K163" s="52"/>
    </row>
    <row r="164" spans="1:21" x14ac:dyDescent="0.15">
      <c r="A164" s="52">
        <v>2013</v>
      </c>
      <c r="B164" s="52">
        <v>163</v>
      </c>
      <c r="C164" s="52"/>
      <c r="D164" s="52"/>
      <c r="E164" s="52"/>
      <c r="F164" s="52"/>
      <c r="G164" s="52"/>
      <c r="H164" s="52"/>
      <c r="I164" s="52"/>
      <c r="J164" s="52"/>
      <c r="K164" s="52"/>
    </row>
    <row r="165" spans="1:21" x14ac:dyDescent="0.15">
      <c r="A165" s="52">
        <v>2013</v>
      </c>
      <c r="B165" s="52">
        <v>164</v>
      </c>
      <c r="C165" s="52"/>
      <c r="D165" s="52"/>
      <c r="E165" s="52"/>
      <c r="F165" s="52"/>
      <c r="G165" s="52"/>
      <c r="H165" s="52"/>
      <c r="I165" s="52"/>
      <c r="J165" s="52"/>
      <c r="K165" s="52"/>
      <c r="T165" s="1"/>
    </row>
    <row r="166" spans="1:21" x14ac:dyDescent="0.15">
      <c r="A166" s="52">
        <v>2013</v>
      </c>
      <c r="B166" s="52">
        <v>165</v>
      </c>
      <c r="C166" s="52"/>
      <c r="D166" s="52"/>
      <c r="E166" s="52"/>
      <c r="F166" s="52"/>
      <c r="G166" s="52"/>
      <c r="H166" s="52"/>
      <c r="I166" s="52"/>
      <c r="J166" s="52"/>
      <c r="K166" s="52"/>
      <c r="T166" s="1"/>
    </row>
    <row r="167" spans="1:21" x14ac:dyDescent="0.15">
      <c r="A167" s="52">
        <v>2013</v>
      </c>
      <c r="B167" s="52">
        <v>166</v>
      </c>
      <c r="C167" s="52"/>
      <c r="D167" s="52"/>
      <c r="E167" s="52"/>
      <c r="F167" s="52"/>
      <c r="G167" s="52"/>
      <c r="H167" s="52"/>
      <c r="I167" s="52"/>
      <c r="J167" s="52"/>
      <c r="K167" s="52"/>
      <c r="T167" s="1"/>
    </row>
    <row r="168" spans="1:21" x14ac:dyDescent="0.15">
      <c r="A168" s="52">
        <v>2013</v>
      </c>
      <c r="B168" s="52">
        <v>167</v>
      </c>
      <c r="C168" s="52"/>
      <c r="D168" s="52"/>
      <c r="E168" s="52"/>
      <c r="F168" s="52"/>
      <c r="G168" s="52"/>
      <c r="H168" s="52"/>
      <c r="I168" s="52"/>
      <c r="J168" s="52"/>
      <c r="K168" s="52"/>
      <c r="T168" s="1"/>
    </row>
    <row r="169" spans="1:21" x14ac:dyDescent="0.15">
      <c r="A169" s="52">
        <v>2013</v>
      </c>
      <c r="B169" s="52">
        <v>168</v>
      </c>
      <c r="C169" s="52"/>
      <c r="D169" s="52"/>
      <c r="E169" s="52"/>
      <c r="F169" s="52"/>
      <c r="G169" s="52"/>
      <c r="H169" s="52"/>
      <c r="I169" s="52"/>
      <c r="J169" s="52"/>
      <c r="K169" s="52"/>
      <c r="T169" s="1"/>
    </row>
    <row r="170" spans="1:21" x14ac:dyDescent="0.15">
      <c r="A170" s="52">
        <v>2013</v>
      </c>
      <c r="B170" s="52">
        <v>169</v>
      </c>
      <c r="C170" s="52"/>
      <c r="D170" s="52"/>
      <c r="E170" s="52"/>
      <c r="F170" s="52"/>
      <c r="G170" s="52"/>
      <c r="H170" s="52"/>
      <c r="I170" s="52"/>
      <c r="J170" s="52"/>
      <c r="K170" s="52"/>
      <c r="T170" s="1"/>
    </row>
    <row r="171" spans="1:21" x14ac:dyDescent="0.15">
      <c r="A171" s="52">
        <v>2013</v>
      </c>
      <c r="B171" s="52">
        <v>170</v>
      </c>
      <c r="C171" s="52"/>
      <c r="D171" s="52"/>
      <c r="E171" s="52"/>
      <c r="F171" s="52"/>
      <c r="G171" s="52"/>
      <c r="H171" s="52"/>
      <c r="I171" s="52"/>
      <c r="J171" s="52"/>
      <c r="K171" s="52"/>
      <c r="T171" s="1"/>
      <c r="U171" s="1"/>
    </row>
    <row r="172" spans="1:21" x14ac:dyDescent="0.15">
      <c r="A172" s="52">
        <v>2013</v>
      </c>
      <c r="B172" s="52">
        <v>171</v>
      </c>
      <c r="C172" s="52"/>
      <c r="D172" s="52"/>
      <c r="E172" s="52"/>
      <c r="F172" s="52"/>
      <c r="G172" s="52"/>
      <c r="H172" s="52"/>
      <c r="I172" s="52"/>
      <c r="J172" s="52"/>
      <c r="K172" s="52"/>
      <c r="T172" s="1"/>
      <c r="U172" s="1"/>
    </row>
    <row r="173" spans="1:21" x14ac:dyDescent="0.15">
      <c r="A173" s="52">
        <v>2013</v>
      </c>
      <c r="B173" s="52">
        <v>172</v>
      </c>
      <c r="C173" s="52"/>
      <c r="D173" s="52"/>
      <c r="E173" s="52"/>
      <c r="F173" s="52"/>
      <c r="G173" s="52"/>
      <c r="H173" s="52"/>
      <c r="I173" s="52"/>
      <c r="J173" s="52"/>
      <c r="K173" s="52"/>
      <c r="T173" s="1"/>
      <c r="U173" s="1"/>
    </row>
    <row r="174" spans="1:21" x14ac:dyDescent="0.15">
      <c r="A174" s="52">
        <v>2013</v>
      </c>
      <c r="B174" s="52">
        <v>173</v>
      </c>
      <c r="C174" s="52"/>
      <c r="D174" s="52"/>
      <c r="E174" s="52"/>
      <c r="F174" s="52"/>
      <c r="G174" s="52"/>
      <c r="H174" s="52"/>
      <c r="I174" s="52"/>
      <c r="J174" s="52"/>
      <c r="K174" s="52"/>
      <c r="U174" s="1"/>
    </row>
    <row r="175" spans="1:21" x14ac:dyDescent="0.15">
      <c r="A175" s="52">
        <v>2013</v>
      </c>
      <c r="B175" s="52">
        <v>174</v>
      </c>
      <c r="C175" s="52"/>
      <c r="D175" s="52"/>
      <c r="E175" s="52"/>
      <c r="F175" s="52"/>
      <c r="G175" s="52"/>
      <c r="H175" s="52"/>
      <c r="I175" s="52"/>
      <c r="J175" s="52"/>
      <c r="K175" s="52"/>
    </row>
    <row r="176" spans="1:21" x14ac:dyDescent="0.15">
      <c r="A176" s="52">
        <v>2013</v>
      </c>
      <c r="B176" s="52">
        <v>175</v>
      </c>
      <c r="C176" s="52"/>
      <c r="D176" s="52"/>
      <c r="E176" s="52"/>
      <c r="F176" s="52"/>
      <c r="G176" s="52"/>
      <c r="H176" s="52"/>
      <c r="I176" s="52"/>
      <c r="J176" s="52"/>
      <c r="K176" s="52"/>
    </row>
    <row r="177" spans="1:21" x14ac:dyDescent="0.15">
      <c r="A177" s="52">
        <v>2013</v>
      </c>
      <c r="B177" s="52">
        <v>176</v>
      </c>
      <c r="C177" s="52"/>
      <c r="D177" s="52"/>
      <c r="E177" s="52"/>
      <c r="F177" s="52"/>
      <c r="G177" s="52"/>
      <c r="H177" s="52"/>
      <c r="I177" s="52"/>
      <c r="J177" s="52"/>
      <c r="K177" s="52"/>
    </row>
    <row r="178" spans="1:21" x14ac:dyDescent="0.15">
      <c r="A178" s="52">
        <v>2013</v>
      </c>
      <c r="B178" s="52">
        <v>177</v>
      </c>
      <c r="C178" s="52"/>
      <c r="D178" s="52"/>
      <c r="E178" s="52"/>
      <c r="F178" s="52"/>
      <c r="G178" s="52"/>
      <c r="H178" s="52"/>
      <c r="I178" s="52"/>
      <c r="J178" s="52"/>
      <c r="K178" s="52"/>
    </row>
    <row r="179" spans="1:21" x14ac:dyDescent="0.15">
      <c r="A179" s="52">
        <v>2013</v>
      </c>
      <c r="B179" s="52">
        <v>178</v>
      </c>
      <c r="C179" s="52"/>
      <c r="D179" s="52"/>
      <c r="E179" s="52"/>
      <c r="F179" s="52"/>
      <c r="G179" s="52"/>
      <c r="H179" s="52"/>
      <c r="I179" s="52"/>
      <c r="J179" s="52"/>
      <c r="K179" s="52"/>
    </row>
    <row r="180" spans="1:21" x14ac:dyDescent="0.15">
      <c r="A180" s="52">
        <v>2013</v>
      </c>
      <c r="B180" s="52">
        <v>179</v>
      </c>
      <c r="C180" s="52"/>
      <c r="D180" s="52"/>
      <c r="E180" s="52"/>
      <c r="F180" s="52"/>
      <c r="G180" s="52"/>
      <c r="H180" s="52"/>
      <c r="I180" s="52"/>
      <c r="J180" s="52"/>
      <c r="K180" s="52"/>
    </row>
    <row r="181" spans="1:21" x14ac:dyDescent="0.15">
      <c r="A181" s="52">
        <v>2013</v>
      </c>
      <c r="B181" s="52">
        <v>180</v>
      </c>
      <c r="C181" s="52"/>
      <c r="D181" s="52"/>
      <c r="E181" s="52"/>
      <c r="F181" s="52"/>
      <c r="G181" s="52"/>
      <c r="H181" s="52"/>
      <c r="I181" s="52"/>
      <c r="J181" s="52"/>
      <c r="K181" s="52"/>
    </row>
    <row r="182" spans="1:21" x14ac:dyDescent="0.15">
      <c r="A182" s="52">
        <v>2013</v>
      </c>
      <c r="B182" s="52">
        <v>181</v>
      </c>
      <c r="C182" s="52"/>
      <c r="D182" s="52"/>
      <c r="E182" s="52"/>
      <c r="F182" s="52"/>
      <c r="G182" s="52"/>
      <c r="H182" s="52"/>
      <c r="I182" s="52"/>
      <c r="J182" s="52"/>
      <c r="K182" s="52"/>
    </row>
    <row r="183" spans="1:21" x14ac:dyDescent="0.15">
      <c r="A183" s="52">
        <v>2013</v>
      </c>
      <c r="B183" s="52">
        <v>182</v>
      </c>
      <c r="C183" s="52"/>
      <c r="D183" s="52"/>
      <c r="E183" s="52"/>
      <c r="F183" s="52"/>
      <c r="G183" s="52"/>
      <c r="H183" s="52"/>
      <c r="I183" s="52"/>
      <c r="J183" s="52"/>
      <c r="K183" s="52"/>
    </row>
    <row r="184" spans="1:21" x14ac:dyDescent="0.15">
      <c r="A184" s="52">
        <v>2013</v>
      </c>
      <c r="B184" s="52">
        <v>183</v>
      </c>
      <c r="C184" s="52"/>
      <c r="D184" s="52"/>
      <c r="E184" s="52"/>
      <c r="F184" s="52"/>
      <c r="G184" s="52"/>
      <c r="H184" s="52"/>
      <c r="I184" s="52"/>
      <c r="J184" s="52"/>
      <c r="K184" s="52"/>
      <c r="T184" s="1"/>
    </row>
    <row r="185" spans="1:21" x14ac:dyDescent="0.15">
      <c r="A185" s="52">
        <v>2013</v>
      </c>
      <c r="B185" s="52">
        <v>184</v>
      </c>
      <c r="C185" s="52"/>
      <c r="D185" s="52"/>
      <c r="E185" s="52"/>
      <c r="F185" s="52"/>
      <c r="G185" s="52"/>
      <c r="H185" s="52"/>
      <c r="I185" s="52"/>
      <c r="J185" s="52"/>
      <c r="K185" s="52"/>
      <c r="T185" s="1"/>
      <c r="U185" s="1"/>
    </row>
    <row r="186" spans="1:21" x14ac:dyDescent="0.15">
      <c r="A186" s="52">
        <v>2013</v>
      </c>
      <c r="B186" s="52">
        <v>185</v>
      </c>
      <c r="C186" s="52"/>
      <c r="D186" s="52"/>
      <c r="E186" s="52"/>
      <c r="F186" s="52"/>
      <c r="G186" s="52"/>
      <c r="H186" s="52"/>
      <c r="I186" s="52"/>
      <c r="J186" s="52"/>
      <c r="K186" s="52"/>
      <c r="U186" s="1"/>
    </row>
    <row r="187" spans="1:21" x14ac:dyDescent="0.15">
      <c r="A187" s="52">
        <v>2013</v>
      </c>
      <c r="B187" s="52">
        <v>186</v>
      </c>
      <c r="C187" s="52"/>
      <c r="D187" s="52"/>
      <c r="E187" s="52"/>
      <c r="F187" s="52"/>
      <c r="G187" s="52"/>
      <c r="H187" s="52"/>
      <c r="I187" s="52"/>
      <c r="J187" s="52"/>
      <c r="K187" s="52"/>
    </row>
    <row r="188" spans="1:21" x14ac:dyDescent="0.15">
      <c r="A188" s="52">
        <v>2013</v>
      </c>
      <c r="B188" s="52">
        <v>187</v>
      </c>
      <c r="C188" s="52"/>
      <c r="D188" s="52"/>
      <c r="E188" s="52"/>
      <c r="F188" s="52"/>
      <c r="G188" s="52"/>
      <c r="H188" s="52"/>
      <c r="I188" s="52"/>
      <c r="J188" s="52"/>
      <c r="K188" s="52"/>
    </row>
    <row r="189" spans="1:21" x14ac:dyDescent="0.15">
      <c r="A189" s="52">
        <v>2013</v>
      </c>
      <c r="B189" s="52">
        <v>188</v>
      </c>
      <c r="C189" s="52"/>
      <c r="D189" s="52"/>
      <c r="E189" s="52"/>
      <c r="F189" s="52"/>
      <c r="G189" s="52"/>
      <c r="H189" s="52"/>
      <c r="I189" s="52"/>
      <c r="J189" s="52"/>
      <c r="K189" s="52"/>
    </row>
    <row r="190" spans="1:21" x14ac:dyDescent="0.15">
      <c r="A190" s="52">
        <v>2013</v>
      </c>
      <c r="B190" s="52">
        <v>189</v>
      </c>
      <c r="C190" s="52"/>
      <c r="D190" s="52"/>
      <c r="E190" s="52"/>
      <c r="F190" s="52"/>
      <c r="G190" s="52"/>
      <c r="H190" s="52"/>
      <c r="I190" s="52"/>
      <c r="J190" s="52"/>
      <c r="K190" s="52"/>
    </row>
    <row r="191" spans="1:21" x14ac:dyDescent="0.15">
      <c r="A191" s="52">
        <v>2013</v>
      </c>
      <c r="B191" s="52">
        <v>190</v>
      </c>
      <c r="C191" s="52"/>
      <c r="D191" s="52"/>
      <c r="E191" s="52"/>
      <c r="F191" s="52"/>
      <c r="G191" s="52"/>
      <c r="H191" s="52"/>
      <c r="I191" s="52"/>
      <c r="J191" s="52"/>
      <c r="K191" s="52"/>
    </row>
    <row r="192" spans="1:21" x14ac:dyDescent="0.15">
      <c r="A192" s="52">
        <v>2013</v>
      </c>
      <c r="B192" s="52">
        <v>191</v>
      </c>
      <c r="C192" s="52"/>
      <c r="D192" s="52"/>
      <c r="E192" s="52"/>
      <c r="F192" s="52"/>
      <c r="G192" s="52"/>
      <c r="H192" s="52"/>
      <c r="I192" s="52"/>
      <c r="J192" s="52"/>
      <c r="K192" s="52"/>
    </row>
    <row r="193" spans="1:21" x14ac:dyDescent="0.15">
      <c r="A193" s="52">
        <v>2013</v>
      </c>
      <c r="B193" s="52">
        <v>192</v>
      </c>
      <c r="C193" s="52"/>
      <c r="D193" s="52"/>
      <c r="E193" s="52"/>
      <c r="F193" s="52"/>
      <c r="G193" s="52"/>
      <c r="H193" s="52"/>
      <c r="I193" s="52"/>
      <c r="J193" s="52"/>
      <c r="K193" s="52"/>
      <c r="T193" s="1"/>
    </row>
    <row r="194" spans="1:21" x14ac:dyDescent="0.15">
      <c r="A194" s="52">
        <v>2013</v>
      </c>
      <c r="B194" s="52">
        <v>193</v>
      </c>
      <c r="C194" s="52"/>
      <c r="D194" s="52"/>
      <c r="E194" s="52"/>
      <c r="F194" s="52"/>
      <c r="G194" s="52"/>
      <c r="H194" s="52"/>
      <c r="I194" s="52"/>
      <c r="J194" s="52"/>
      <c r="K194" s="52"/>
    </row>
    <row r="195" spans="1:21" x14ac:dyDescent="0.15">
      <c r="A195" s="52">
        <v>2013</v>
      </c>
      <c r="B195" s="52">
        <v>194</v>
      </c>
      <c r="C195" s="52"/>
      <c r="D195" s="52"/>
      <c r="E195" s="52"/>
      <c r="F195" s="52"/>
      <c r="G195" s="52"/>
      <c r="H195" s="52"/>
      <c r="I195" s="52"/>
      <c r="J195" s="52"/>
      <c r="K195" s="52"/>
    </row>
    <row r="196" spans="1:21" x14ac:dyDescent="0.15">
      <c r="A196" s="52">
        <v>2013</v>
      </c>
      <c r="B196" s="52">
        <v>195</v>
      </c>
      <c r="C196" s="52"/>
      <c r="D196" s="52"/>
      <c r="E196" s="52"/>
      <c r="F196" s="52"/>
      <c r="G196" s="52"/>
      <c r="H196" s="52"/>
      <c r="I196" s="52"/>
      <c r="J196" s="52"/>
      <c r="K196" s="52"/>
      <c r="T196" s="1"/>
    </row>
    <row r="197" spans="1:21" x14ac:dyDescent="0.15">
      <c r="A197" s="52">
        <v>2013</v>
      </c>
      <c r="B197" s="52">
        <v>196</v>
      </c>
      <c r="C197" s="52"/>
      <c r="D197" s="52"/>
      <c r="E197" s="52"/>
      <c r="F197" s="52"/>
      <c r="G197" s="52"/>
      <c r="H197" s="52"/>
      <c r="I197" s="52"/>
      <c r="J197" s="52"/>
      <c r="K197" s="52"/>
      <c r="T197" s="1"/>
    </row>
    <row r="198" spans="1:21" x14ac:dyDescent="0.15">
      <c r="A198" s="52">
        <v>2013</v>
      </c>
      <c r="B198" s="52">
        <v>197</v>
      </c>
      <c r="C198" s="52"/>
      <c r="D198" s="52"/>
      <c r="E198" s="52"/>
      <c r="F198" s="52"/>
      <c r="G198" s="52"/>
      <c r="H198" s="52"/>
      <c r="I198" s="52"/>
      <c r="J198" s="52"/>
      <c r="K198" s="52"/>
    </row>
    <row r="199" spans="1:21" x14ac:dyDescent="0.15">
      <c r="A199" s="52">
        <v>2013</v>
      </c>
      <c r="B199" s="52">
        <v>198</v>
      </c>
      <c r="C199" s="52"/>
      <c r="D199" s="52"/>
      <c r="E199" s="52"/>
      <c r="F199" s="52"/>
      <c r="G199" s="52"/>
      <c r="H199" s="52"/>
      <c r="I199" s="52"/>
      <c r="J199" s="52"/>
      <c r="K199" s="52"/>
      <c r="T199" s="1"/>
      <c r="U199" s="1"/>
    </row>
    <row r="200" spans="1:21" x14ac:dyDescent="0.15">
      <c r="A200" s="52">
        <v>2013</v>
      </c>
      <c r="B200" s="52">
        <v>199</v>
      </c>
      <c r="C200" s="52"/>
      <c r="D200" s="52"/>
      <c r="E200" s="52"/>
      <c r="F200" s="52"/>
      <c r="G200" s="52"/>
      <c r="H200" s="52"/>
      <c r="I200" s="52"/>
      <c r="J200" s="52"/>
      <c r="K200" s="52"/>
      <c r="T200" s="1"/>
    </row>
    <row r="201" spans="1:21" x14ac:dyDescent="0.15">
      <c r="A201" s="52">
        <v>2013</v>
      </c>
      <c r="B201" s="52">
        <v>200</v>
      </c>
      <c r="C201" s="52"/>
      <c r="D201" s="52"/>
      <c r="E201" s="52"/>
      <c r="F201" s="52"/>
      <c r="G201" s="52"/>
      <c r="H201" s="52"/>
      <c r="I201" s="52"/>
      <c r="J201" s="52"/>
      <c r="K201" s="52"/>
      <c r="T201" s="1"/>
    </row>
    <row r="202" spans="1:21" x14ac:dyDescent="0.15">
      <c r="A202" s="52">
        <v>2013</v>
      </c>
      <c r="B202" s="52">
        <v>201</v>
      </c>
      <c r="C202" s="52"/>
      <c r="D202" s="52"/>
      <c r="E202" s="52"/>
      <c r="F202" s="52"/>
      <c r="G202" s="52"/>
      <c r="H202" s="52"/>
      <c r="I202" s="52"/>
      <c r="J202" s="52"/>
      <c r="K202" s="52"/>
    </row>
    <row r="203" spans="1:21" x14ac:dyDescent="0.15">
      <c r="A203" s="52">
        <v>2013</v>
      </c>
      <c r="B203" s="52">
        <v>202</v>
      </c>
      <c r="C203" s="52"/>
      <c r="D203" s="52"/>
      <c r="E203" s="52"/>
      <c r="F203" s="52"/>
      <c r="G203" s="52"/>
      <c r="H203" s="52"/>
      <c r="I203" s="52"/>
      <c r="J203" s="52"/>
      <c r="K203" s="52"/>
    </row>
    <row r="204" spans="1:21" x14ac:dyDescent="0.15">
      <c r="A204" s="52">
        <v>2013</v>
      </c>
      <c r="B204" s="52">
        <v>203</v>
      </c>
      <c r="C204" s="52"/>
      <c r="D204" s="52"/>
      <c r="E204" s="52"/>
      <c r="F204" s="52"/>
      <c r="G204" s="52"/>
      <c r="H204" s="52"/>
      <c r="I204" s="52"/>
      <c r="J204" s="52"/>
      <c r="K204" s="52"/>
    </row>
    <row r="205" spans="1:21" x14ac:dyDescent="0.15">
      <c r="A205" s="52">
        <v>2013</v>
      </c>
      <c r="B205" s="52">
        <v>204</v>
      </c>
      <c r="C205" s="52"/>
      <c r="D205" s="52"/>
      <c r="E205" s="52"/>
      <c r="F205" s="52"/>
      <c r="G205" s="52"/>
      <c r="H205" s="52"/>
      <c r="I205" s="52"/>
      <c r="J205" s="52"/>
      <c r="K205" s="52"/>
    </row>
    <row r="206" spans="1:21" x14ac:dyDescent="0.15">
      <c r="A206" s="52">
        <v>2013</v>
      </c>
      <c r="B206" s="52">
        <v>205</v>
      </c>
      <c r="C206" s="52"/>
      <c r="D206" s="52"/>
      <c r="E206" s="52"/>
      <c r="F206" s="52"/>
      <c r="G206" s="52"/>
      <c r="H206" s="52"/>
      <c r="I206" s="52"/>
      <c r="J206" s="52"/>
      <c r="K206" s="52"/>
      <c r="T206" s="1"/>
    </row>
    <row r="207" spans="1:21" x14ac:dyDescent="0.15">
      <c r="A207" s="52">
        <v>2013</v>
      </c>
      <c r="B207" s="52">
        <v>206</v>
      </c>
      <c r="C207" s="52"/>
      <c r="D207" s="52"/>
      <c r="E207" s="52"/>
      <c r="F207" s="52"/>
      <c r="G207" s="52"/>
      <c r="H207" s="52"/>
      <c r="I207" s="52"/>
      <c r="J207" s="52"/>
      <c r="K207" s="52"/>
    </row>
    <row r="208" spans="1:21" x14ac:dyDescent="0.15">
      <c r="A208" s="52">
        <v>2013</v>
      </c>
      <c r="B208" s="52">
        <v>207</v>
      </c>
      <c r="C208" s="52"/>
      <c r="D208" s="52"/>
      <c r="E208" s="52"/>
      <c r="F208" s="52"/>
      <c r="G208" s="52"/>
      <c r="H208" s="52"/>
      <c r="I208" s="52"/>
      <c r="J208" s="52"/>
      <c r="K208" s="52"/>
      <c r="T208" s="1"/>
    </row>
    <row r="209" spans="1:21" x14ac:dyDescent="0.15">
      <c r="A209" s="52">
        <v>2013</v>
      </c>
      <c r="B209" s="52">
        <v>208</v>
      </c>
      <c r="C209" s="52"/>
      <c r="D209" s="52"/>
      <c r="E209" s="52"/>
      <c r="F209" s="52"/>
      <c r="G209" s="52"/>
      <c r="H209" s="52"/>
      <c r="I209" s="52"/>
      <c r="J209" s="52"/>
      <c r="K209" s="52"/>
      <c r="T209" s="1"/>
    </row>
    <row r="210" spans="1:21" x14ac:dyDescent="0.15">
      <c r="A210" s="52">
        <v>2013</v>
      </c>
      <c r="B210" s="52">
        <v>209</v>
      </c>
      <c r="C210" s="52"/>
      <c r="D210" s="52"/>
      <c r="E210" s="52"/>
      <c r="F210" s="52"/>
      <c r="G210" s="52"/>
      <c r="H210" s="52"/>
      <c r="I210" s="52"/>
      <c r="J210" s="52"/>
      <c r="K210" s="52"/>
      <c r="T210" s="1"/>
    </row>
    <row r="211" spans="1:21" x14ac:dyDescent="0.15">
      <c r="A211" s="52">
        <v>2013</v>
      </c>
      <c r="B211" s="52">
        <v>210</v>
      </c>
      <c r="C211" s="52"/>
      <c r="D211" s="52"/>
      <c r="E211" s="52"/>
      <c r="F211" s="52"/>
      <c r="G211" s="52"/>
      <c r="H211" s="52"/>
      <c r="I211" s="52"/>
      <c r="J211" s="52"/>
      <c r="K211" s="52"/>
      <c r="T211" s="1"/>
      <c r="U211" s="1"/>
    </row>
    <row r="212" spans="1:21" x14ac:dyDescent="0.15">
      <c r="A212" s="52">
        <v>2013</v>
      </c>
      <c r="B212" s="52">
        <v>211</v>
      </c>
      <c r="C212" s="52"/>
      <c r="D212" s="52"/>
      <c r="E212" s="52"/>
      <c r="F212" s="52"/>
      <c r="G212" s="52"/>
      <c r="H212" s="52"/>
      <c r="I212" s="52"/>
      <c r="J212" s="52"/>
      <c r="K212" s="52"/>
      <c r="T212" s="1"/>
      <c r="U212" s="1"/>
    </row>
    <row r="213" spans="1:21" x14ac:dyDescent="0.15">
      <c r="A213" s="52">
        <v>2013</v>
      </c>
      <c r="B213" s="52">
        <v>212</v>
      </c>
      <c r="C213" s="52"/>
      <c r="D213" s="52"/>
      <c r="E213" s="52"/>
      <c r="F213" s="52"/>
      <c r="G213" s="52"/>
      <c r="H213" s="52"/>
      <c r="I213" s="52"/>
      <c r="J213" s="52"/>
      <c r="K213" s="52"/>
      <c r="T213" s="1"/>
      <c r="U213" s="1"/>
    </row>
    <row r="214" spans="1:21" x14ac:dyDescent="0.15">
      <c r="A214" s="52">
        <v>2013</v>
      </c>
      <c r="B214" s="52">
        <v>213</v>
      </c>
      <c r="C214" s="52"/>
      <c r="D214" s="52"/>
      <c r="E214" s="52"/>
      <c r="F214" s="52"/>
      <c r="G214" s="52"/>
      <c r="H214" s="52"/>
      <c r="I214" s="52"/>
      <c r="J214" s="52"/>
      <c r="K214" s="52"/>
      <c r="U214" s="1"/>
    </row>
    <row r="215" spans="1:21" x14ac:dyDescent="0.15">
      <c r="A215" s="52">
        <v>2013</v>
      </c>
      <c r="B215" s="52">
        <v>214</v>
      </c>
      <c r="C215" s="52"/>
      <c r="D215" s="52"/>
      <c r="E215" s="52"/>
      <c r="F215" s="52"/>
      <c r="G215" s="52"/>
      <c r="H215" s="52"/>
      <c r="I215" s="52"/>
      <c r="J215" s="52"/>
      <c r="K215" s="52"/>
      <c r="U215" s="1"/>
    </row>
    <row r="216" spans="1:21" x14ac:dyDescent="0.15">
      <c r="A216" s="52">
        <v>2013</v>
      </c>
      <c r="B216" s="52">
        <v>215</v>
      </c>
      <c r="C216" s="52"/>
      <c r="D216" s="52"/>
      <c r="E216" s="52"/>
      <c r="F216" s="52"/>
      <c r="G216" s="52"/>
      <c r="H216" s="52"/>
      <c r="I216" s="52"/>
      <c r="J216" s="52"/>
      <c r="K216" s="52"/>
      <c r="T216" s="1"/>
      <c r="U216" s="1"/>
    </row>
    <row r="217" spans="1:21" x14ac:dyDescent="0.15">
      <c r="A217" s="52">
        <v>2013</v>
      </c>
      <c r="B217" s="52">
        <v>216</v>
      </c>
      <c r="C217" s="52"/>
      <c r="D217" s="52"/>
      <c r="E217" s="52"/>
      <c r="F217" s="52"/>
      <c r="G217" s="52"/>
      <c r="H217" s="52"/>
      <c r="I217" s="52"/>
      <c r="J217" s="52"/>
      <c r="K217" s="52"/>
    </row>
    <row r="218" spans="1:21" x14ac:dyDescent="0.15">
      <c r="A218" s="52">
        <v>2013</v>
      </c>
      <c r="B218" s="52">
        <v>217</v>
      </c>
      <c r="C218" s="52"/>
      <c r="D218" s="52"/>
      <c r="E218" s="52"/>
      <c r="F218" s="52"/>
      <c r="G218" s="52"/>
      <c r="H218" s="52"/>
      <c r="I218" s="52"/>
      <c r="J218" s="52"/>
      <c r="K218" s="52"/>
    </row>
    <row r="219" spans="1:21" x14ac:dyDescent="0.15">
      <c r="A219" s="52">
        <v>2013</v>
      </c>
      <c r="B219" s="52">
        <v>218</v>
      </c>
      <c r="C219" s="52"/>
      <c r="D219" s="52"/>
      <c r="E219" s="52"/>
      <c r="F219" s="52"/>
      <c r="G219" s="52"/>
      <c r="H219" s="52"/>
      <c r="I219" s="52"/>
      <c r="J219" s="52"/>
      <c r="K219" s="52"/>
      <c r="T219" s="1"/>
    </row>
    <row r="220" spans="1:21" x14ac:dyDescent="0.15">
      <c r="A220" s="52">
        <v>2013</v>
      </c>
      <c r="B220" s="52">
        <v>219</v>
      </c>
      <c r="C220" s="52"/>
      <c r="D220" s="52"/>
      <c r="E220" s="52"/>
      <c r="F220" s="52"/>
      <c r="G220" s="52"/>
      <c r="H220" s="52"/>
      <c r="I220" s="52"/>
      <c r="J220" s="52"/>
      <c r="K220" s="52"/>
      <c r="T220" s="1"/>
      <c r="U220" s="1"/>
    </row>
    <row r="221" spans="1:21" x14ac:dyDescent="0.15">
      <c r="A221" s="52">
        <v>2013</v>
      </c>
      <c r="B221" s="52">
        <v>220</v>
      </c>
      <c r="C221" s="52"/>
      <c r="D221" s="52"/>
      <c r="E221" s="52"/>
      <c r="F221" s="52"/>
      <c r="G221" s="52"/>
      <c r="H221" s="52"/>
      <c r="I221" s="52"/>
      <c r="J221" s="52"/>
      <c r="K221" s="52"/>
      <c r="T221" s="1"/>
      <c r="U221" s="1"/>
    </row>
    <row r="222" spans="1:21" x14ac:dyDescent="0.15">
      <c r="A222" s="52">
        <v>2013</v>
      </c>
      <c r="B222" s="52">
        <v>221</v>
      </c>
      <c r="C222" s="52"/>
      <c r="D222" s="52"/>
      <c r="E222" s="52"/>
      <c r="F222" s="52"/>
      <c r="G222" s="52"/>
      <c r="H222" s="52"/>
      <c r="I222" s="52"/>
      <c r="J222" s="52"/>
      <c r="K222" s="52"/>
      <c r="U222" s="1"/>
    </row>
    <row r="223" spans="1:21" x14ac:dyDescent="0.15">
      <c r="A223" s="52">
        <v>2013</v>
      </c>
      <c r="B223" s="52">
        <v>222</v>
      </c>
      <c r="C223" s="52"/>
      <c r="D223" s="52"/>
      <c r="E223" s="52"/>
      <c r="F223" s="52"/>
      <c r="G223" s="52"/>
      <c r="H223" s="52"/>
      <c r="I223" s="52"/>
      <c r="J223" s="52"/>
      <c r="K223" s="52"/>
      <c r="U223" s="1"/>
    </row>
    <row r="224" spans="1:21" x14ac:dyDescent="0.15">
      <c r="A224" s="52">
        <v>2013</v>
      </c>
      <c r="B224" s="52">
        <v>223</v>
      </c>
      <c r="C224" s="52"/>
      <c r="D224" s="52"/>
      <c r="E224" s="52"/>
      <c r="F224" s="52"/>
      <c r="G224" s="52"/>
      <c r="H224" s="52"/>
      <c r="I224" s="52"/>
      <c r="J224" s="52"/>
      <c r="K224" s="52"/>
      <c r="T224" s="1"/>
      <c r="U224" s="1"/>
    </row>
    <row r="225" spans="1:21" x14ac:dyDescent="0.15">
      <c r="A225" s="52">
        <v>2013</v>
      </c>
      <c r="B225" s="52">
        <v>224</v>
      </c>
      <c r="C225" s="52"/>
      <c r="D225" s="52"/>
      <c r="E225" s="52"/>
      <c r="F225" s="52"/>
      <c r="G225" s="52"/>
      <c r="H225" s="52"/>
      <c r="I225" s="52"/>
      <c r="J225" s="52"/>
      <c r="K225" s="52"/>
      <c r="T225" s="1"/>
      <c r="U225" s="1"/>
    </row>
    <row r="226" spans="1:21" x14ac:dyDescent="0.15">
      <c r="A226" s="52">
        <v>2013</v>
      </c>
      <c r="B226" s="52">
        <v>225</v>
      </c>
      <c r="C226" s="52"/>
      <c r="D226" s="52"/>
      <c r="E226" s="52"/>
      <c r="F226" s="52"/>
      <c r="G226" s="52"/>
      <c r="H226" s="52"/>
      <c r="I226" s="52"/>
      <c r="J226" s="52"/>
      <c r="K226" s="52"/>
      <c r="S226" s="1"/>
    </row>
    <row r="227" spans="1:21" x14ac:dyDescent="0.15">
      <c r="A227" s="52">
        <v>2013</v>
      </c>
      <c r="B227" s="52">
        <v>226</v>
      </c>
      <c r="C227" s="52"/>
      <c r="D227" s="52"/>
      <c r="E227" s="52"/>
      <c r="F227" s="52"/>
      <c r="G227" s="52"/>
      <c r="H227" s="52"/>
      <c r="I227" s="52"/>
      <c r="J227" s="52"/>
      <c r="K227" s="52"/>
      <c r="S227" s="1"/>
    </row>
    <row r="228" spans="1:21" x14ac:dyDescent="0.15">
      <c r="A228" s="52">
        <v>2013</v>
      </c>
      <c r="B228" s="52">
        <v>227</v>
      </c>
      <c r="C228" s="52"/>
      <c r="D228" s="52"/>
      <c r="E228" s="52"/>
      <c r="F228" s="52"/>
      <c r="G228" s="52"/>
      <c r="H228" s="52"/>
      <c r="I228" s="52"/>
      <c r="J228" s="52"/>
      <c r="K228" s="52"/>
      <c r="T228" s="1"/>
    </row>
    <row r="229" spans="1:21" x14ac:dyDescent="0.15">
      <c r="A229" s="52">
        <v>2013</v>
      </c>
      <c r="B229" s="52">
        <v>228</v>
      </c>
      <c r="C229" s="52"/>
      <c r="D229" s="52"/>
      <c r="E229" s="52"/>
      <c r="F229" s="52"/>
      <c r="G229" s="52"/>
      <c r="H229" s="52"/>
      <c r="I229" s="52"/>
      <c r="J229" s="52"/>
      <c r="K229" s="52"/>
      <c r="T229" s="1"/>
    </row>
    <row r="230" spans="1:21" x14ac:dyDescent="0.15">
      <c r="A230" s="52">
        <v>2013</v>
      </c>
      <c r="B230" s="52">
        <v>229</v>
      </c>
      <c r="C230" s="52"/>
      <c r="D230" s="52"/>
      <c r="E230" s="52"/>
      <c r="F230" s="52"/>
      <c r="G230" s="52"/>
      <c r="H230" s="52"/>
      <c r="I230" s="52"/>
      <c r="J230" s="52"/>
      <c r="K230" s="52"/>
      <c r="T230" s="1"/>
      <c r="U230" s="1"/>
    </row>
    <row r="231" spans="1:21" x14ac:dyDescent="0.15">
      <c r="A231" s="52">
        <v>2013</v>
      </c>
      <c r="B231" s="52">
        <v>230</v>
      </c>
      <c r="C231" s="52"/>
      <c r="D231" s="52"/>
      <c r="E231" s="52"/>
      <c r="F231" s="52"/>
      <c r="G231" s="52"/>
      <c r="H231" s="52"/>
      <c r="I231" s="52"/>
      <c r="J231" s="52"/>
      <c r="K231" s="52"/>
      <c r="U231" s="1"/>
    </row>
    <row r="232" spans="1:21" x14ac:dyDescent="0.15">
      <c r="A232" s="52">
        <v>2013</v>
      </c>
      <c r="B232" s="52">
        <v>231</v>
      </c>
      <c r="C232" s="52"/>
      <c r="D232" s="52"/>
      <c r="E232" s="52"/>
      <c r="F232" s="52"/>
      <c r="G232" s="52"/>
      <c r="H232" s="52"/>
      <c r="I232" s="52"/>
      <c r="J232" s="52"/>
      <c r="K232" s="52"/>
      <c r="T232" s="1"/>
    </row>
    <row r="233" spans="1:21" x14ac:dyDescent="0.15">
      <c r="A233" s="52">
        <v>2013</v>
      </c>
      <c r="B233" s="52">
        <v>232</v>
      </c>
      <c r="C233" s="52"/>
      <c r="D233" s="52"/>
      <c r="E233" s="52"/>
      <c r="F233" s="52"/>
      <c r="G233" s="52"/>
      <c r="H233" s="52"/>
      <c r="I233" s="52"/>
      <c r="J233" s="52"/>
      <c r="K233" s="52"/>
      <c r="T233" s="1"/>
      <c r="U233" s="1"/>
    </row>
    <row r="234" spans="1:21" x14ac:dyDescent="0.15">
      <c r="A234" s="52">
        <v>2013</v>
      </c>
      <c r="B234" s="52">
        <v>233</v>
      </c>
      <c r="C234" s="52"/>
      <c r="D234" s="52"/>
      <c r="E234" s="52"/>
      <c r="F234" s="52"/>
      <c r="G234" s="52"/>
      <c r="H234" s="52"/>
      <c r="I234" s="52"/>
      <c r="J234" s="52"/>
      <c r="K234" s="52"/>
      <c r="T234" s="1"/>
      <c r="U234" s="1"/>
    </row>
    <row r="235" spans="1:21" x14ac:dyDescent="0.15">
      <c r="A235" s="52">
        <v>2013</v>
      </c>
      <c r="B235" s="52">
        <v>234</v>
      </c>
      <c r="C235" s="52"/>
      <c r="D235" s="52"/>
      <c r="E235" s="52"/>
      <c r="F235" s="52"/>
      <c r="G235" s="52"/>
      <c r="H235" s="52"/>
      <c r="I235" s="52"/>
      <c r="J235" s="52"/>
      <c r="K235" s="52"/>
      <c r="T235" s="1"/>
      <c r="U235" s="1"/>
    </row>
    <row r="236" spans="1:21" x14ac:dyDescent="0.15">
      <c r="A236" s="52">
        <v>2013</v>
      </c>
      <c r="B236" s="52">
        <v>235</v>
      </c>
      <c r="C236" s="52"/>
      <c r="D236" s="52"/>
      <c r="E236" s="52"/>
      <c r="F236" s="52"/>
      <c r="G236" s="52"/>
      <c r="H236" s="52"/>
      <c r="I236" s="52"/>
      <c r="J236" s="52"/>
      <c r="K236" s="52"/>
      <c r="T236" s="1"/>
      <c r="U236" s="1"/>
    </row>
    <row r="237" spans="1:21" x14ac:dyDescent="0.15">
      <c r="A237" s="52">
        <v>2013</v>
      </c>
      <c r="B237" s="52">
        <v>236</v>
      </c>
      <c r="C237" s="52"/>
      <c r="D237" s="52"/>
      <c r="E237" s="52"/>
      <c r="F237" s="52"/>
      <c r="G237" s="52"/>
      <c r="H237" s="52"/>
      <c r="I237" s="52"/>
      <c r="J237" s="52"/>
      <c r="K237" s="52"/>
    </row>
    <row r="238" spans="1:21" x14ac:dyDescent="0.15">
      <c r="A238" s="52">
        <v>2013</v>
      </c>
      <c r="B238" s="52">
        <v>237</v>
      </c>
      <c r="C238" s="52"/>
      <c r="D238" s="52"/>
      <c r="E238" s="52"/>
      <c r="F238" s="52"/>
      <c r="G238" s="52"/>
      <c r="H238" s="52"/>
      <c r="I238" s="52"/>
      <c r="J238" s="52"/>
      <c r="K238" s="52"/>
      <c r="T238" s="1"/>
    </row>
    <row r="239" spans="1:21" x14ac:dyDescent="0.15">
      <c r="A239" s="52">
        <v>2013</v>
      </c>
      <c r="B239" s="52">
        <v>238</v>
      </c>
      <c r="C239" s="52"/>
      <c r="D239" s="52"/>
      <c r="E239" s="52"/>
      <c r="F239" s="52"/>
      <c r="G239" s="52"/>
      <c r="H239" s="52"/>
      <c r="I239" s="52"/>
      <c r="J239" s="52"/>
      <c r="K239" s="52"/>
    </row>
    <row r="240" spans="1:21" x14ac:dyDescent="0.15">
      <c r="A240" s="52">
        <v>2013</v>
      </c>
      <c r="B240" s="52">
        <v>239</v>
      </c>
      <c r="C240" s="52"/>
      <c r="D240" s="52"/>
      <c r="E240" s="52"/>
      <c r="F240" s="52"/>
      <c r="G240" s="52"/>
      <c r="H240" s="52"/>
      <c r="I240" s="52"/>
      <c r="J240" s="52"/>
      <c r="K240" s="52"/>
    </row>
    <row r="241" spans="1:21" x14ac:dyDescent="0.15">
      <c r="A241" s="52">
        <v>2013</v>
      </c>
      <c r="B241" s="52">
        <v>240</v>
      </c>
      <c r="C241" s="52"/>
      <c r="D241" s="52"/>
      <c r="E241" s="52"/>
      <c r="F241" s="52"/>
      <c r="G241" s="52"/>
      <c r="H241" s="52"/>
      <c r="I241" s="52"/>
      <c r="J241" s="52"/>
      <c r="K241" s="52"/>
    </row>
    <row r="242" spans="1:21" x14ac:dyDescent="0.15">
      <c r="A242" s="52">
        <v>2013</v>
      </c>
      <c r="B242" s="52">
        <v>241</v>
      </c>
      <c r="C242" s="52"/>
      <c r="D242" s="52"/>
      <c r="E242" s="52"/>
      <c r="F242" s="52"/>
      <c r="G242" s="52"/>
      <c r="H242" s="52"/>
      <c r="I242" s="52"/>
      <c r="J242" s="52"/>
      <c r="K242" s="52"/>
      <c r="T242" s="1"/>
    </row>
    <row r="243" spans="1:21" x14ac:dyDescent="0.15">
      <c r="A243" s="52">
        <v>2013</v>
      </c>
      <c r="B243" s="52">
        <v>242</v>
      </c>
      <c r="C243" s="52"/>
      <c r="D243" s="52"/>
      <c r="E243" s="52"/>
      <c r="F243" s="52"/>
      <c r="G243" s="52"/>
      <c r="H243" s="52"/>
      <c r="I243" s="52"/>
      <c r="J243" s="52"/>
      <c r="K243" s="52"/>
      <c r="U243" s="1"/>
    </row>
    <row r="244" spans="1:21" x14ac:dyDescent="0.15">
      <c r="A244" s="52">
        <v>2013</v>
      </c>
      <c r="B244" s="52">
        <v>243</v>
      </c>
      <c r="C244" s="52"/>
      <c r="D244" s="52"/>
      <c r="E244" s="52"/>
      <c r="F244" s="52"/>
      <c r="G244" s="52"/>
      <c r="H244" s="52"/>
      <c r="I244" s="52"/>
      <c r="J244" s="52"/>
      <c r="K244" s="52"/>
      <c r="T244" s="1"/>
      <c r="U244" s="1"/>
    </row>
    <row r="245" spans="1:21" x14ac:dyDescent="0.15">
      <c r="A245" s="52">
        <v>2013</v>
      </c>
      <c r="B245" s="52">
        <v>244</v>
      </c>
      <c r="C245" s="52"/>
      <c r="D245" s="52"/>
      <c r="E245" s="52"/>
      <c r="F245" s="52"/>
      <c r="G245" s="52"/>
      <c r="H245" s="52"/>
      <c r="I245" s="52"/>
      <c r="J245" s="52"/>
      <c r="K245" s="52"/>
      <c r="T245" s="1"/>
      <c r="U245" s="1"/>
    </row>
    <row r="246" spans="1:21" x14ac:dyDescent="0.15">
      <c r="A246" s="52">
        <v>2013</v>
      </c>
      <c r="B246" s="52">
        <v>245</v>
      </c>
      <c r="C246" s="52"/>
      <c r="D246" s="52"/>
      <c r="E246" s="52"/>
      <c r="F246" s="52"/>
      <c r="G246" s="52"/>
      <c r="H246" s="52"/>
      <c r="I246" s="52"/>
      <c r="J246" s="52"/>
      <c r="K246" s="52"/>
      <c r="T246" s="1"/>
      <c r="U246" s="1"/>
    </row>
    <row r="247" spans="1:21" x14ac:dyDescent="0.15">
      <c r="A247" s="52">
        <v>2013</v>
      </c>
      <c r="B247" s="52">
        <v>246</v>
      </c>
      <c r="C247" s="52"/>
      <c r="D247" s="52"/>
      <c r="E247" s="52"/>
      <c r="F247" s="52"/>
      <c r="G247" s="52"/>
      <c r="H247" s="52"/>
      <c r="I247" s="52"/>
      <c r="J247" s="52"/>
      <c r="K247" s="52"/>
      <c r="U247" s="1"/>
    </row>
    <row r="248" spans="1:21" x14ac:dyDescent="0.15">
      <c r="A248" s="52">
        <v>2013</v>
      </c>
      <c r="B248" s="52">
        <v>247</v>
      </c>
      <c r="C248" s="52"/>
      <c r="D248" s="52"/>
      <c r="E248" s="52"/>
      <c r="F248" s="52"/>
      <c r="G248" s="52"/>
      <c r="H248" s="52"/>
      <c r="I248" s="52"/>
      <c r="J248" s="52"/>
      <c r="K248" s="52"/>
    </row>
    <row r="249" spans="1:21" x14ac:dyDescent="0.15">
      <c r="A249" s="52">
        <v>2013</v>
      </c>
      <c r="B249" s="52">
        <v>248</v>
      </c>
      <c r="C249" s="52"/>
      <c r="D249" s="52"/>
      <c r="E249" s="52"/>
      <c r="F249" s="52"/>
      <c r="G249" s="52"/>
      <c r="H249" s="52"/>
      <c r="I249" s="52"/>
      <c r="J249" s="52"/>
      <c r="K249" s="52"/>
    </row>
    <row r="250" spans="1:21" x14ac:dyDescent="0.15">
      <c r="A250" s="52">
        <v>2013</v>
      </c>
      <c r="B250" s="52">
        <v>249</v>
      </c>
      <c r="C250" s="52"/>
      <c r="D250" s="52"/>
      <c r="E250" s="52"/>
      <c r="F250" s="52"/>
      <c r="G250" s="52"/>
      <c r="H250" s="52"/>
      <c r="I250" s="52"/>
      <c r="J250" s="52"/>
      <c r="K250" s="52"/>
    </row>
    <row r="251" spans="1:21" x14ac:dyDescent="0.15">
      <c r="A251" s="52">
        <v>2013</v>
      </c>
      <c r="B251" s="52">
        <v>250</v>
      </c>
      <c r="C251" s="52"/>
      <c r="D251" s="52"/>
      <c r="E251" s="52"/>
      <c r="F251" s="52"/>
      <c r="G251" s="52"/>
      <c r="H251" s="52"/>
      <c r="I251" s="52"/>
      <c r="J251" s="52"/>
      <c r="K251" s="52"/>
    </row>
    <row r="252" spans="1:21" x14ac:dyDescent="0.15">
      <c r="A252" s="52">
        <v>2013</v>
      </c>
      <c r="B252" s="52">
        <v>251</v>
      </c>
      <c r="C252" s="52"/>
      <c r="D252" s="52"/>
      <c r="E252" s="52"/>
      <c r="F252" s="52"/>
      <c r="G252" s="52"/>
      <c r="H252" s="52"/>
      <c r="I252" s="52"/>
      <c r="J252" s="52"/>
      <c r="K252" s="52"/>
      <c r="T252" s="1"/>
    </row>
    <row r="253" spans="1:21" x14ac:dyDescent="0.15">
      <c r="A253" s="52">
        <v>2013</v>
      </c>
      <c r="B253" s="52">
        <v>252</v>
      </c>
      <c r="C253" s="52"/>
      <c r="D253" s="52"/>
      <c r="E253" s="52"/>
      <c r="F253" s="52"/>
      <c r="G253" s="52"/>
      <c r="H253" s="52"/>
      <c r="I253" s="52"/>
      <c r="J253" s="52"/>
      <c r="K253" s="52"/>
      <c r="T253" s="1"/>
    </row>
    <row r="254" spans="1:21" x14ac:dyDescent="0.15">
      <c r="A254" s="52">
        <v>2013</v>
      </c>
      <c r="B254" s="52">
        <v>253</v>
      </c>
      <c r="C254" s="52"/>
      <c r="D254" s="52"/>
      <c r="E254" s="52"/>
      <c r="F254" s="52"/>
      <c r="G254" s="52"/>
      <c r="H254" s="52"/>
      <c r="I254" s="52"/>
      <c r="J254" s="52"/>
      <c r="K254" s="52"/>
      <c r="T254" s="1"/>
      <c r="U254" s="1"/>
    </row>
    <row r="255" spans="1:21" x14ac:dyDescent="0.15">
      <c r="A255" s="52">
        <v>2013</v>
      </c>
      <c r="B255" s="52">
        <v>254</v>
      </c>
      <c r="C255" s="52"/>
      <c r="D255" s="52"/>
      <c r="E255" s="52"/>
      <c r="F255" s="52"/>
      <c r="G255" s="52"/>
      <c r="H255" s="52"/>
      <c r="I255" s="52"/>
      <c r="J255" s="52"/>
      <c r="K255" s="52"/>
      <c r="U255" s="1"/>
    </row>
    <row r="256" spans="1:21" x14ac:dyDescent="0.15">
      <c r="A256" s="52">
        <v>2013</v>
      </c>
      <c r="B256" s="52">
        <v>255</v>
      </c>
      <c r="C256" s="52"/>
      <c r="D256" s="52"/>
      <c r="E256" s="52"/>
      <c r="F256" s="52"/>
      <c r="G256" s="52"/>
      <c r="H256" s="52"/>
      <c r="I256" s="52"/>
      <c r="J256" s="52"/>
      <c r="K256" s="52"/>
      <c r="T256" s="1"/>
      <c r="U256" s="1"/>
    </row>
    <row r="257" spans="1:21" x14ac:dyDescent="0.15">
      <c r="A257" s="52">
        <v>2013</v>
      </c>
      <c r="B257" s="52">
        <v>256</v>
      </c>
      <c r="C257" s="52"/>
      <c r="D257" s="52"/>
      <c r="E257" s="52"/>
      <c r="F257" s="52"/>
      <c r="G257" s="52"/>
      <c r="H257" s="52"/>
      <c r="I257" s="52"/>
      <c r="J257" s="52"/>
      <c r="K257" s="52"/>
      <c r="T257" s="1"/>
    </row>
    <row r="258" spans="1:21" x14ac:dyDescent="0.15">
      <c r="A258" s="52">
        <v>2013</v>
      </c>
      <c r="B258" s="52">
        <v>257</v>
      </c>
      <c r="C258" s="52"/>
      <c r="D258" s="52"/>
      <c r="E258" s="52"/>
      <c r="F258" s="52"/>
      <c r="G258" s="52"/>
      <c r="H258" s="52"/>
      <c r="I258" s="52"/>
      <c r="J258" s="52"/>
      <c r="K258" s="52"/>
      <c r="T258" s="1"/>
    </row>
    <row r="259" spans="1:21" x14ac:dyDescent="0.15">
      <c r="A259" s="52">
        <v>2013</v>
      </c>
      <c r="B259" s="52">
        <v>258</v>
      </c>
      <c r="C259" s="52"/>
      <c r="D259" s="52"/>
      <c r="E259" s="52"/>
      <c r="F259" s="52"/>
      <c r="G259" s="52"/>
      <c r="H259" s="52"/>
      <c r="I259" s="52"/>
      <c r="J259" s="52"/>
      <c r="K259" s="52"/>
      <c r="T259" s="1"/>
      <c r="U259" s="1"/>
    </row>
    <row r="260" spans="1:21" x14ac:dyDescent="0.15">
      <c r="A260" s="52">
        <v>2013</v>
      </c>
      <c r="B260" s="52">
        <v>259</v>
      </c>
      <c r="C260" s="52"/>
      <c r="D260" s="52"/>
      <c r="E260" s="52"/>
      <c r="F260" s="52"/>
      <c r="G260" s="52"/>
      <c r="H260" s="52"/>
      <c r="I260" s="52"/>
      <c r="J260" s="52"/>
      <c r="K260" s="52"/>
    </row>
    <row r="261" spans="1:21" x14ac:dyDescent="0.15">
      <c r="A261" s="52">
        <v>2013</v>
      </c>
      <c r="B261" s="52">
        <v>260</v>
      </c>
      <c r="C261" s="52"/>
      <c r="D261" s="52"/>
      <c r="E261" s="52"/>
      <c r="F261" s="52"/>
      <c r="G261" s="52"/>
      <c r="H261" s="52"/>
      <c r="I261" s="52"/>
      <c r="J261" s="52"/>
      <c r="K261" s="52"/>
    </row>
    <row r="262" spans="1:21" x14ac:dyDescent="0.15">
      <c r="A262" s="52">
        <v>2013</v>
      </c>
      <c r="B262" s="52">
        <v>261</v>
      </c>
      <c r="C262" s="52"/>
      <c r="D262" s="52"/>
      <c r="E262" s="52"/>
      <c r="F262" s="52"/>
      <c r="G262" s="52"/>
      <c r="H262" s="52"/>
      <c r="I262" s="52"/>
      <c r="J262" s="52"/>
      <c r="K262" s="52"/>
      <c r="T262" s="1"/>
      <c r="U262" s="1"/>
    </row>
    <row r="263" spans="1:21" x14ac:dyDescent="0.15">
      <c r="A263" s="52">
        <v>2013</v>
      </c>
      <c r="B263" s="52">
        <v>262</v>
      </c>
      <c r="C263" s="52"/>
      <c r="D263" s="52"/>
      <c r="E263" s="52"/>
      <c r="F263" s="52"/>
      <c r="G263" s="52"/>
      <c r="H263" s="52"/>
      <c r="I263" s="52"/>
      <c r="J263" s="52"/>
      <c r="K263" s="52"/>
    </row>
    <row r="264" spans="1:21" x14ac:dyDescent="0.15">
      <c r="A264" s="52">
        <v>2013</v>
      </c>
      <c r="B264" s="52">
        <v>263</v>
      </c>
      <c r="C264" s="52"/>
      <c r="D264" s="52"/>
      <c r="E264" s="52"/>
      <c r="F264" s="52"/>
      <c r="G264" s="52"/>
      <c r="H264" s="52"/>
      <c r="I264" s="52"/>
      <c r="J264" s="52"/>
      <c r="K264" s="52"/>
    </row>
    <row r="265" spans="1:21" x14ac:dyDescent="0.15">
      <c r="A265" s="52">
        <v>2013</v>
      </c>
      <c r="B265" s="52">
        <v>264</v>
      </c>
      <c r="C265" s="52"/>
      <c r="D265" s="52"/>
      <c r="E265" s="52"/>
      <c r="F265" s="52"/>
      <c r="G265" s="52"/>
      <c r="H265" s="52"/>
      <c r="I265" s="52"/>
      <c r="J265" s="52"/>
      <c r="K265" s="52"/>
    </row>
    <row r="266" spans="1:21" x14ac:dyDescent="0.15">
      <c r="A266" s="52">
        <v>2013</v>
      </c>
      <c r="B266" s="52">
        <v>265</v>
      </c>
      <c r="C266" s="52"/>
      <c r="D266" s="52"/>
      <c r="E266" s="52"/>
      <c r="F266" s="52"/>
      <c r="G266" s="52"/>
      <c r="H266" s="52"/>
      <c r="I266" s="52"/>
      <c r="J266" s="52"/>
      <c r="K266" s="52"/>
      <c r="T266" s="1"/>
      <c r="U266" s="1"/>
    </row>
    <row r="267" spans="1:21" x14ac:dyDescent="0.15">
      <c r="A267" s="52">
        <v>2013</v>
      </c>
      <c r="B267" s="52">
        <v>266</v>
      </c>
      <c r="C267" s="52"/>
      <c r="D267" s="52"/>
      <c r="E267" s="52"/>
      <c r="F267" s="52"/>
      <c r="G267" s="52"/>
      <c r="H267" s="52"/>
      <c r="I267" s="52"/>
      <c r="J267" s="52"/>
      <c r="K267" s="52"/>
    </row>
    <row r="268" spans="1:21" x14ac:dyDescent="0.15">
      <c r="A268" s="52">
        <v>2013</v>
      </c>
      <c r="B268" s="52">
        <v>267</v>
      </c>
      <c r="C268" s="52"/>
      <c r="D268" s="52"/>
      <c r="E268" s="52"/>
      <c r="F268" s="52"/>
      <c r="G268" s="52"/>
      <c r="H268" s="52"/>
      <c r="I268" s="52"/>
      <c r="J268" s="52"/>
      <c r="K268" s="52"/>
      <c r="T268" s="1"/>
    </row>
    <row r="269" spans="1:21" x14ac:dyDescent="0.15">
      <c r="A269" s="52">
        <v>2013</v>
      </c>
      <c r="B269" s="52">
        <v>268</v>
      </c>
      <c r="C269" s="52"/>
      <c r="D269" s="52"/>
      <c r="E269" s="52"/>
      <c r="F269" s="52"/>
      <c r="G269" s="52"/>
      <c r="H269" s="52"/>
      <c r="I269" s="52"/>
      <c r="J269" s="52"/>
      <c r="K269" s="52"/>
      <c r="T269" s="1"/>
    </row>
    <row r="270" spans="1:21" x14ac:dyDescent="0.15">
      <c r="A270" s="52">
        <v>2013</v>
      </c>
      <c r="B270" s="52">
        <v>269</v>
      </c>
      <c r="C270" s="52"/>
      <c r="D270" s="52"/>
      <c r="E270" s="52"/>
      <c r="F270" s="52"/>
      <c r="G270" s="52"/>
      <c r="H270" s="52"/>
      <c r="I270" s="52"/>
      <c r="J270" s="52"/>
      <c r="K270" s="52"/>
      <c r="T270" s="1"/>
      <c r="U270" s="1"/>
    </row>
    <row r="271" spans="1:21" x14ac:dyDescent="0.15">
      <c r="A271" s="52">
        <v>2013</v>
      </c>
      <c r="B271" s="52">
        <v>270</v>
      </c>
      <c r="C271" s="52"/>
      <c r="D271" s="52"/>
      <c r="E271" s="52"/>
      <c r="F271" s="52"/>
      <c r="G271" s="52"/>
      <c r="H271" s="52"/>
      <c r="I271" s="52"/>
      <c r="J271" s="52"/>
      <c r="K271" s="52"/>
      <c r="U271" s="1"/>
    </row>
    <row r="272" spans="1:21" x14ac:dyDescent="0.15">
      <c r="A272" s="52">
        <v>2013</v>
      </c>
      <c r="B272" s="52">
        <v>271</v>
      </c>
      <c r="C272" s="52"/>
      <c r="D272" s="52"/>
      <c r="E272" s="52"/>
      <c r="F272" s="52"/>
      <c r="G272" s="52"/>
      <c r="H272" s="52"/>
      <c r="I272" s="52"/>
      <c r="J272" s="52"/>
      <c r="K272" s="52"/>
    </row>
    <row r="273" spans="1:21" x14ac:dyDescent="0.15">
      <c r="A273" s="52">
        <v>2013</v>
      </c>
      <c r="B273" s="52">
        <v>272</v>
      </c>
      <c r="C273" s="52"/>
      <c r="D273" s="52"/>
      <c r="E273" s="52"/>
      <c r="F273" s="52"/>
      <c r="G273" s="52"/>
      <c r="H273" s="52"/>
      <c r="I273" s="52"/>
      <c r="J273" s="52"/>
      <c r="K273" s="52"/>
    </row>
    <row r="274" spans="1:21" x14ac:dyDescent="0.15">
      <c r="A274" s="52">
        <v>2013</v>
      </c>
      <c r="B274" s="52">
        <v>273</v>
      </c>
      <c r="C274" s="52"/>
      <c r="D274" s="52"/>
      <c r="E274" s="52"/>
      <c r="F274" s="52"/>
      <c r="G274" s="52"/>
      <c r="H274" s="52"/>
      <c r="I274" s="52"/>
      <c r="J274" s="52"/>
      <c r="K274" s="52"/>
      <c r="T274" s="1"/>
      <c r="U274" s="1"/>
    </row>
    <row r="275" spans="1:21" x14ac:dyDescent="0.15">
      <c r="A275" s="52">
        <v>2013</v>
      </c>
      <c r="B275" s="52">
        <v>274</v>
      </c>
      <c r="C275" s="52"/>
      <c r="D275" s="52"/>
      <c r="E275" s="52"/>
      <c r="F275" s="52"/>
      <c r="G275" s="52"/>
      <c r="H275" s="52"/>
      <c r="I275" s="52"/>
      <c r="J275" s="52"/>
      <c r="K275" s="52"/>
      <c r="U275" s="1"/>
    </row>
    <row r="276" spans="1:21" x14ac:dyDescent="0.15">
      <c r="A276" s="52">
        <v>2013</v>
      </c>
      <c r="B276" s="52">
        <v>275</v>
      </c>
      <c r="C276" s="52"/>
      <c r="D276" s="52"/>
      <c r="E276" s="52"/>
      <c r="F276" s="52"/>
      <c r="G276" s="52"/>
      <c r="H276" s="52"/>
      <c r="I276" s="52"/>
      <c r="J276" s="52"/>
      <c r="K276" s="52"/>
    </row>
    <row r="277" spans="1:21" x14ac:dyDescent="0.15">
      <c r="A277" s="52">
        <v>2013</v>
      </c>
      <c r="B277" s="52">
        <v>276</v>
      </c>
      <c r="C277" s="52"/>
      <c r="D277" s="52"/>
      <c r="E277" s="52"/>
      <c r="F277" s="52"/>
      <c r="G277" s="52"/>
      <c r="H277" s="52"/>
      <c r="I277" s="52"/>
      <c r="J277" s="52"/>
      <c r="K277" s="52"/>
      <c r="T277" s="1"/>
      <c r="U277" s="1"/>
    </row>
    <row r="278" spans="1:21" x14ac:dyDescent="0.15">
      <c r="A278" s="52">
        <v>2013</v>
      </c>
      <c r="B278" s="52">
        <v>277</v>
      </c>
      <c r="C278" s="52"/>
      <c r="D278" s="52"/>
      <c r="E278" s="52"/>
      <c r="F278" s="52"/>
      <c r="G278" s="52"/>
      <c r="H278" s="52"/>
      <c r="I278" s="52"/>
      <c r="J278" s="52"/>
      <c r="K278" s="52"/>
    </row>
    <row r="279" spans="1:21" x14ac:dyDescent="0.15">
      <c r="A279" s="52">
        <v>2013</v>
      </c>
      <c r="B279" s="52">
        <v>278</v>
      </c>
      <c r="C279" s="52"/>
      <c r="D279" s="52"/>
      <c r="E279" s="52"/>
      <c r="F279" s="52"/>
      <c r="G279" s="52"/>
      <c r="H279" s="52"/>
      <c r="I279" s="52"/>
      <c r="J279" s="52"/>
      <c r="K279" s="52"/>
    </row>
    <row r="280" spans="1:21" x14ac:dyDescent="0.15">
      <c r="A280" s="52">
        <v>2013</v>
      </c>
      <c r="B280" s="52">
        <v>279</v>
      </c>
      <c r="C280" s="52"/>
      <c r="D280" s="52"/>
      <c r="E280" s="52"/>
      <c r="F280" s="52"/>
      <c r="G280" s="52"/>
      <c r="H280" s="52"/>
      <c r="I280" s="52"/>
      <c r="J280" s="52"/>
      <c r="K280" s="52"/>
    </row>
    <row r="281" spans="1:21" x14ac:dyDescent="0.15">
      <c r="A281" s="52">
        <v>2013</v>
      </c>
      <c r="B281" s="52">
        <v>280</v>
      </c>
      <c r="C281" s="52"/>
      <c r="D281" s="52"/>
      <c r="E281" s="52"/>
      <c r="F281" s="52"/>
      <c r="G281" s="52"/>
      <c r="H281" s="52"/>
      <c r="I281" s="52"/>
      <c r="J281" s="52"/>
      <c r="K281" s="52"/>
    </row>
    <row r="282" spans="1:21" x14ac:dyDescent="0.15">
      <c r="A282" s="52">
        <v>2013</v>
      </c>
      <c r="B282" s="52">
        <v>281</v>
      </c>
      <c r="C282" s="52"/>
      <c r="D282" s="52"/>
      <c r="E282" s="52"/>
      <c r="F282" s="52"/>
      <c r="G282" s="52"/>
      <c r="H282" s="52"/>
      <c r="I282" s="52"/>
      <c r="J282" s="52"/>
      <c r="K282" s="52"/>
    </row>
    <row r="283" spans="1:21" x14ac:dyDescent="0.15">
      <c r="A283" s="52">
        <v>2013</v>
      </c>
      <c r="B283" s="52">
        <v>282</v>
      </c>
      <c r="C283" s="52"/>
      <c r="D283" s="52"/>
      <c r="E283" s="52"/>
      <c r="F283" s="52"/>
      <c r="G283" s="52"/>
      <c r="H283" s="52"/>
      <c r="I283" s="52"/>
      <c r="J283" s="52"/>
      <c r="K283" s="52"/>
    </row>
    <row r="284" spans="1:21" x14ac:dyDescent="0.15">
      <c r="A284" s="52">
        <v>2013</v>
      </c>
      <c r="B284" s="52">
        <v>283</v>
      </c>
      <c r="C284" s="52"/>
      <c r="D284" s="52"/>
      <c r="E284" s="52"/>
      <c r="F284" s="52"/>
      <c r="G284" s="52"/>
      <c r="H284" s="52"/>
      <c r="I284" s="52"/>
      <c r="J284" s="52"/>
      <c r="K284" s="52"/>
    </row>
    <row r="285" spans="1:21" x14ac:dyDescent="0.15">
      <c r="A285" s="52">
        <v>2013</v>
      </c>
      <c r="B285" s="52">
        <v>284</v>
      </c>
      <c r="C285" s="52"/>
      <c r="D285" s="52"/>
      <c r="E285" s="52"/>
      <c r="F285" s="52"/>
      <c r="G285" s="52"/>
      <c r="H285" s="52"/>
      <c r="I285" s="52"/>
      <c r="J285" s="52"/>
      <c r="K285" s="52"/>
    </row>
    <row r="286" spans="1:21" x14ac:dyDescent="0.15">
      <c r="A286" s="52">
        <v>2013</v>
      </c>
      <c r="B286" s="52">
        <v>285</v>
      </c>
      <c r="C286" s="52"/>
      <c r="D286" s="52"/>
      <c r="E286" s="52"/>
      <c r="F286" s="52"/>
      <c r="G286" s="52"/>
      <c r="H286" s="52"/>
      <c r="I286" s="52"/>
      <c r="J286" s="52"/>
      <c r="K286" s="52"/>
    </row>
    <row r="287" spans="1:21" x14ac:dyDescent="0.15">
      <c r="A287" s="52">
        <v>2013</v>
      </c>
      <c r="B287" s="52">
        <v>286</v>
      </c>
      <c r="C287" s="52"/>
      <c r="D287" s="52"/>
      <c r="E287" s="52"/>
      <c r="F287" s="52"/>
      <c r="G287" s="52"/>
      <c r="H287" s="52"/>
      <c r="I287" s="52"/>
      <c r="J287" s="52"/>
      <c r="K287" s="52"/>
    </row>
    <row r="288" spans="1:21" x14ac:dyDescent="0.15">
      <c r="A288" s="52">
        <v>2013</v>
      </c>
      <c r="B288" s="52">
        <v>287</v>
      </c>
      <c r="C288" s="52"/>
      <c r="D288" s="52"/>
      <c r="E288" s="52"/>
      <c r="F288" s="52"/>
      <c r="G288" s="52"/>
      <c r="H288" s="52"/>
      <c r="I288" s="52"/>
      <c r="J288" s="52"/>
      <c r="K288" s="52"/>
      <c r="T288" s="1"/>
    </row>
    <row r="289" spans="1:21" x14ac:dyDescent="0.15">
      <c r="A289" s="52">
        <v>2013</v>
      </c>
      <c r="B289" s="52">
        <v>288</v>
      </c>
      <c r="C289" s="52"/>
      <c r="D289" s="52"/>
      <c r="E289" s="52"/>
      <c r="F289" s="52"/>
      <c r="G289" s="52"/>
      <c r="H289" s="52"/>
      <c r="I289" s="52"/>
      <c r="J289" s="52"/>
      <c r="K289" s="52"/>
    </row>
    <row r="290" spans="1:21" x14ac:dyDescent="0.15">
      <c r="A290" s="52">
        <v>2013</v>
      </c>
      <c r="B290" s="52">
        <v>289</v>
      </c>
      <c r="C290" s="52"/>
      <c r="D290" s="52"/>
      <c r="E290" s="52"/>
      <c r="F290" s="52"/>
      <c r="G290" s="52"/>
      <c r="H290" s="52"/>
      <c r="I290" s="52"/>
      <c r="J290" s="52"/>
      <c r="K290" s="52"/>
      <c r="T290" s="1"/>
    </row>
    <row r="291" spans="1:21" x14ac:dyDescent="0.15">
      <c r="A291" s="52">
        <v>2013</v>
      </c>
      <c r="B291" s="52">
        <v>290</v>
      </c>
      <c r="C291" s="52"/>
      <c r="D291" s="52"/>
      <c r="E291" s="52"/>
      <c r="F291" s="52"/>
      <c r="G291" s="52"/>
      <c r="H291" s="52"/>
      <c r="I291" s="52"/>
      <c r="J291" s="52"/>
      <c r="K291" s="52"/>
    </row>
    <row r="292" spans="1:21" x14ac:dyDescent="0.15">
      <c r="A292" s="52">
        <v>2013</v>
      </c>
      <c r="B292" s="52">
        <v>291</v>
      </c>
      <c r="C292" s="52"/>
      <c r="D292" s="52"/>
      <c r="E292" s="52"/>
      <c r="F292" s="52"/>
      <c r="G292" s="52"/>
      <c r="H292" s="52"/>
      <c r="I292" s="52"/>
      <c r="J292" s="52"/>
      <c r="K292" s="52"/>
      <c r="T292" s="1"/>
    </row>
    <row r="293" spans="1:21" x14ac:dyDescent="0.15">
      <c r="A293" s="52">
        <v>2013</v>
      </c>
      <c r="B293" s="52">
        <v>292</v>
      </c>
      <c r="C293" s="52"/>
      <c r="D293" s="52"/>
      <c r="E293" s="52"/>
      <c r="F293" s="52"/>
      <c r="G293" s="52"/>
      <c r="H293" s="52"/>
      <c r="I293" s="52"/>
      <c r="J293" s="52"/>
      <c r="K293" s="52"/>
    </row>
    <row r="294" spans="1:21" x14ac:dyDescent="0.15">
      <c r="A294" s="52">
        <v>2013</v>
      </c>
      <c r="B294" s="52">
        <v>293</v>
      </c>
      <c r="C294" s="52"/>
      <c r="D294" s="52"/>
      <c r="E294" s="52"/>
      <c r="F294" s="52"/>
      <c r="G294" s="52"/>
      <c r="H294" s="52"/>
      <c r="I294" s="52"/>
      <c r="J294" s="52"/>
      <c r="K294" s="52"/>
      <c r="T294" s="1"/>
    </row>
    <row r="295" spans="1:21" x14ac:dyDescent="0.15">
      <c r="A295" s="52">
        <v>2013</v>
      </c>
      <c r="B295" s="52">
        <v>294</v>
      </c>
      <c r="C295" s="52"/>
      <c r="D295" s="52"/>
      <c r="E295" s="52"/>
      <c r="F295" s="52"/>
      <c r="G295" s="52"/>
      <c r="H295" s="52"/>
      <c r="I295" s="52"/>
      <c r="J295" s="52"/>
      <c r="K295" s="52"/>
      <c r="T295" s="1"/>
    </row>
    <row r="296" spans="1:21" x14ac:dyDescent="0.15">
      <c r="A296" s="52">
        <v>2013</v>
      </c>
      <c r="B296" s="52">
        <v>295</v>
      </c>
      <c r="C296" s="52"/>
      <c r="D296" s="52"/>
      <c r="E296" s="52"/>
      <c r="F296" s="52"/>
      <c r="G296" s="52"/>
      <c r="H296" s="52"/>
      <c r="I296" s="52"/>
      <c r="J296" s="52"/>
      <c r="K296" s="52"/>
      <c r="T296" s="1"/>
      <c r="U296" s="1"/>
    </row>
    <row r="297" spans="1:21" x14ac:dyDescent="0.15">
      <c r="A297" s="52">
        <v>2013</v>
      </c>
      <c r="B297" s="52">
        <v>296</v>
      </c>
      <c r="C297" s="52"/>
      <c r="D297" s="52"/>
      <c r="E297" s="52"/>
      <c r="F297" s="52"/>
      <c r="G297" s="52"/>
      <c r="H297" s="52"/>
      <c r="I297" s="52"/>
      <c r="J297" s="52"/>
      <c r="K297" s="52"/>
      <c r="T297" s="1"/>
      <c r="U297" s="1"/>
    </row>
    <row r="298" spans="1:21" x14ac:dyDescent="0.15">
      <c r="A298" s="52">
        <v>2013</v>
      </c>
      <c r="B298" s="52">
        <v>297</v>
      </c>
      <c r="C298" s="52"/>
      <c r="D298" s="52"/>
      <c r="E298" s="52"/>
      <c r="F298" s="52"/>
      <c r="G298" s="52"/>
      <c r="H298" s="52"/>
      <c r="I298" s="52"/>
      <c r="J298" s="52"/>
      <c r="K298" s="52"/>
    </row>
    <row r="299" spans="1:21" x14ac:dyDescent="0.15">
      <c r="A299" s="52">
        <v>2013</v>
      </c>
      <c r="B299" s="52">
        <v>298</v>
      </c>
      <c r="C299" s="52"/>
      <c r="D299" s="52"/>
      <c r="E299" s="52"/>
      <c r="F299" s="52"/>
      <c r="G299" s="52"/>
      <c r="H299" s="52"/>
      <c r="I299" s="52"/>
      <c r="J299" s="52"/>
      <c r="K299" s="52"/>
    </row>
    <row r="300" spans="1:21" x14ac:dyDescent="0.15">
      <c r="A300" s="52">
        <v>2013</v>
      </c>
      <c r="B300" s="52">
        <v>299</v>
      </c>
      <c r="C300" s="52"/>
      <c r="D300" s="52"/>
      <c r="E300" s="52"/>
      <c r="F300" s="52"/>
      <c r="G300" s="52"/>
      <c r="H300" s="52"/>
      <c r="I300" s="52"/>
      <c r="J300" s="52"/>
      <c r="K300" s="52"/>
    </row>
    <row r="301" spans="1:21" x14ac:dyDescent="0.15">
      <c r="A301" s="52">
        <v>2013</v>
      </c>
      <c r="B301" s="52">
        <v>300</v>
      </c>
      <c r="C301" s="52"/>
      <c r="D301" s="52"/>
      <c r="E301" s="52"/>
      <c r="F301" s="52"/>
      <c r="G301" s="52"/>
      <c r="H301" s="52"/>
      <c r="I301" s="52"/>
      <c r="J301" s="52"/>
      <c r="K301" s="52"/>
    </row>
    <row r="302" spans="1:21" x14ac:dyDescent="0.15">
      <c r="A302" s="52">
        <v>2013</v>
      </c>
      <c r="B302" s="52">
        <v>301</v>
      </c>
      <c r="C302" s="52"/>
      <c r="D302" s="52"/>
      <c r="E302" s="52"/>
      <c r="F302" s="52"/>
      <c r="G302" s="52"/>
      <c r="H302" s="52"/>
      <c r="I302" s="52"/>
      <c r="J302" s="52"/>
      <c r="K302" s="52"/>
    </row>
    <row r="303" spans="1:21" x14ac:dyDescent="0.15">
      <c r="A303" s="52">
        <v>2013</v>
      </c>
      <c r="B303" s="52">
        <v>302</v>
      </c>
      <c r="C303" s="52"/>
      <c r="D303" s="52"/>
      <c r="E303" s="52"/>
      <c r="F303" s="52"/>
      <c r="G303" s="52"/>
      <c r="H303" s="52"/>
      <c r="I303" s="52"/>
      <c r="J303" s="52"/>
      <c r="K303" s="52"/>
    </row>
    <row r="304" spans="1:21" x14ac:dyDescent="0.15">
      <c r="A304" s="52">
        <v>2013</v>
      </c>
      <c r="B304" s="52">
        <v>303</v>
      </c>
      <c r="C304" s="52"/>
      <c r="D304" s="52"/>
      <c r="E304" s="52"/>
      <c r="F304" s="52"/>
      <c r="G304" s="52"/>
      <c r="H304" s="52"/>
      <c r="I304" s="52"/>
      <c r="J304" s="52"/>
      <c r="K304" s="52"/>
      <c r="U304" s="1"/>
    </row>
    <row r="305" spans="1:21" x14ac:dyDescent="0.15">
      <c r="A305" s="52">
        <v>2013</v>
      </c>
      <c r="B305" s="52">
        <v>304</v>
      </c>
      <c r="C305" s="52"/>
      <c r="D305" s="52"/>
      <c r="E305" s="52"/>
      <c r="F305" s="52"/>
      <c r="G305" s="52"/>
      <c r="H305" s="52"/>
      <c r="I305" s="52"/>
      <c r="J305" s="52"/>
      <c r="K305" s="52"/>
    </row>
    <row r="306" spans="1:21" x14ac:dyDescent="0.15">
      <c r="A306" s="52">
        <v>2013</v>
      </c>
      <c r="B306" s="52">
        <v>305</v>
      </c>
      <c r="C306" s="52"/>
      <c r="D306" s="52"/>
      <c r="E306" s="52"/>
      <c r="F306" s="52"/>
      <c r="G306" s="52"/>
      <c r="H306" s="52"/>
      <c r="I306" s="52"/>
      <c r="J306" s="52"/>
      <c r="K306" s="52"/>
    </row>
    <row r="307" spans="1:21" x14ac:dyDescent="0.15">
      <c r="A307" s="52">
        <v>2013</v>
      </c>
      <c r="B307" s="52">
        <v>306</v>
      </c>
      <c r="C307" s="52"/>
      <c r="D307" s="52"/>
      <c r="E307" s="52"/>
      <c r="F307" s="52"/>
      <c r="G307" s="52"/>
      <c r="H307" s="52"/>
      <c r="I307" s="52"/>
      <c r="J307" s="52"/>
      <c r="K307" s="52"/>
    </row>
    <row r="308" spans="1:21" x14ac:dyDescent="0.15">
      <c r="A308" s="52">
        <v>2013</v>
      </c>
      <c r="B308" s="52">
        <v>307</v>
      </c>
      <c r="C308" s="52"/>
      <c r="D308" s="52"/>
      <c r="E308" s="52"/>
      <c r="F308" s="52"/>
      <c r="G308" s="52"/>
      <c r="H308" s="52"/>
      <c r="I308" s="52"/>
      <c r="J308" s="52"/>
      <c r="K308" s="52"/>
    </row>
    <row r="309" spans="1:21" x14ac:dyDescent="0.15">
      <c r="A309" s="52">
        <v>2013</v>
      </c>
      <c r="B309" s="52">
        <v>308</v>
      </c>
      <c r="C309" s="52"/>
      <c r="D309" s="52"/>
      <c r="E309" s="52"/>
      <c r="F309" s="52"/>
      <c r="G309" s="52"/>
      <c r="H309" s="52"/>
      <c r="I309" s="52"/>
      <c r="J309" s="52"/>
      <c r="K309" s="52"/>
    </row>
    <row r="310" spans="1:21" x14ac:dyDescent="0.15">
      <c r="A310" s="52">
        <v>2013</v>
      </c>
      <c r="B310" s="52">
        <v>309</v>
      </c>
      <c r="C310" s="52"/>
      <c r="D310" s="52"/>
      <c r="E310" s="52"/>
      <c r="F310" s="52"/>
      <c r="G310" s="52"/>
      <c r="H310" s="52"/>
      <c r="I310" s="52"/>
      <c r="J310" s="52"/>
      <c r="K310" s="52"/>
    </row>
    <row r="311" spans="1:21" x14ac:dyDescent="0.15">
      <c r="A311" s="52">
        <v>2013</v>
      </c>
      <c r="B311" s="52">
        <v>310</v>
      </c>
      <c r="C311" s="52"/>
      <c r="D311" s="52"/>
      <c r="E311" s="52"/>
      <c r="F311" s="52"/>
      <c r="G311" s="52"/>
      <c r="H311" s="52"/>
      <c r="I311" s="52"/>
      <c r="J311" s="52"/>
      <c r="K311" s="52"/>
    </row>
    <row r="312" spans="1:21" x14ac:dyDescent="0.15">
      <c r="A312" s="52">
        <v>2013</v>
      </c>
      <c r="B312" s="52">
        <v>311</v>
      </c>
      <c r="C312" s="52"/>
      <c r="D312" s="52"/>
      <c r="E312" s="52"/>
      <c r="F312" s="52"/>
      <c r="G312" s="52"/>
      <c r="H312" s="52"/>
      <c r="I312" s="52"/>
      <c r="J312" s="52"/>
      <c r="K312" s="52"/>
      <c r="U312" s="1"/>
    </row>
    <row r="313" spans="1:21" x14ac:dyDescent="0.15">
      <c r="A313" s="52">
        <v>2013</v>
      </c>
      <c r="B313" s="52">
        <v>312</v>
      </c>
      <c r="C313" s="52"/>
      <c r="D313" s="52"/>
      <c r="E313" s="52"/>
      <c r="F313" s="52"/>
      <c r="G313" s="52"/>
      <c r="H313" s="52"/>
      <c r="I313" s="52"/>
      <c r="J313" s="52"/>
      <c r="K313" s="52"/>
    </row>
    <row r="314" spans="1:21" x14ac:dyDescent="0.15">
      <c r="A314" s="52">
        <v>2013</v>
      </c>
      <c r="B314" s="52">
        <v>313</v>
      </c>
      <c r="C314" s="52"/>
      <c r="D314" s="52"/>
      <c r="E314" s="52"/>
      <c r="F314" s="52"/>
      <c r="G314" s="52"/>
      <c r="H314" s="52"/>
      <c r="I314" s="52"/>
      <c r="J314" s="52"/>
      <c r="K314" s="52"/>
    </row>
    <row r="315" spans="1:21" x14ac:dyDescent="0.15">
      <c r="A315" s="52">
        <v>2013</v>
      </c>
      <c r="B315" s="52">
        <v>314</v>
      </c>
      <c r="C315" s="52"/>
      <c r="D315" s="52"/>
      <c r="E315" s="52"/>
      <c r="F315" s="52"/>
      <c r="G315" s="52"/>
      <c r="H315" s="52"/>
      <c r="I315" s="52"/>
      <c r="J315" s="52"/>
      <c r="K315" s="52"/>
    </row>
    <row r="316" spans="1:21" x14ac:dyDescent="0.15">
      <c r="A316" s="52">
        <v>2013</v>
      </c>
      <c r="B316" s="52">
        <v>315</v>
      </c>
      <c r="C316" s="52"/>
      <c r="D316" s="52"/>
      <c r="E316" s="52"/>
      <c r="F316" s="52"/>
      <c r="G316" s="52"/>
      <c r="H316" s="52"/>
      <c r="I316" s="52"/>
      <c r="J316" s="52"/>
      <c r="K316" s="52"/>
      <c r="T316" s="1"/>
    </row>
    <row r="317" spans="1:21" x14ac:dyDescent="0.15">
      <c r="A317" s="52">
        <v>2013</v>
      </c>
      <c r="B317" s="52">
        <v>316</v>
      </c>
      <c r="C317" s="52"/>
      <c r="D317" s="52"/>
      <c r="E317" s="52"/>
      <c r="F317" s="52"/>
      <c r="G317" s="52"/>
      <c r="H317" s="52"/>
      <c r="I317" s="52"/>
      <c r="J317" s="52"/>
      <c r="K317" s="52"/>
    </row>
    <row r="318" spans="1:21" x14ac:dyDescent="0.15">
      <c r="A318" s="52">
        <v>2013</v>
      </c>
      <c r="B318" s="52">
        <v>317</v>
      </c>
      <c r="C318" s="52"/>
      <c r="D318" s="52"/>
      <c r="E318" s="52"/>
      <c r="F318" s="52"/>
      <c r="G318" s="52"/>
      <c r="H318" s="52"/>
      <c r="I318" s="52"/>
      <c r="J318" s="52"/>
      <c r="K318" s="52"/>
      <c r="T318" s="1"/>
    </row>
    <row r="319" spans="1:21" x14ac:dyDescent="0.15">
      <c r="A319" s="52">
        <v>2013</v>
      </c>
      <c r="B319" s="52">
        <v>318</v>
      </c>
      <c r="C319" s="52"/>
      <c r="D319" s="52"/>
      <c r="E319" s="52"/>
      <c r="F319" s="52"/>
      <c r="G319" s="52"/>
      <c r="H319" s="52"/>
      <c r="I319" s="52"/>
      <c r="J319" s="52"/>
      <c r="K319" s="52"/>
      <c r="T319" s="1"/>
      <c r="U319" s="1"/>
    </row>
    <row r="320" spans="1:21" x14ac:dyDescent="0.15">
      <c r="A320" s="52">
        <v>2013</v>
      </c>
      <c r="B320" s="52">
        <v>319</v>
      </c>
      <c r="C320" s="52"/>
      <c r="D320" s="52"/>
      <c r="E320" s="52"/>
      <c r="F320" s="52"/>
      <c r="G320" s="52"/>
      <c r="H320" s="52"/>
      <c r="I320" s="52"/>
      <c r="J320" s="52"/>
      <c r="K320" s="52"/>
      <c r="U320" s="1"/>
    </row>
    <row r="321" spans="1:21" x14ac:dyDescent="0.15">
      <c r="A321" s="52">
        <v>2013</v>
      </c>
      <c r="B321" s="52">
        <v>320</v>
      </c>
      <c r="C321" s="52"/>
      <c r="D321" s="52"/>
      <c r="E321" s="52"/>
      <c r="F321" s="52"/>
      <c r="G321" s="52"/>
      <c r="H321" s="52"/>
      <c r="I321" s="52"/>
      <c r="J321" s="52"/>
      <c r="K321" s="52"/>
    </row>
    <row r="322" spans="1:21" x14ac:dyDescent="0.15">
      <c r="A322" s="52">
        <v>2013</v>
      </c>
      <c r="B322" s="52">
        <v>321</v>
      </c>
      <c r="C322" s="52"/>
      <c r="D322" s="52"/>
      <c r="E322" s="52"/>
      <c r="F322" s="52"/>
      <c r="G322" s="52"/>
      <c r="H322" s="52"/>
      <c r="I322" s="52"/>
      <c r="J322" s="52"/>
      <c r="K322" s="52"/>
    </row>
    <row r="323" spans="1:21" x14ac:dyDescent="0.15">
      <c r="A323" s="52">
        <v>2013</v>
      </c>
      <c r="B323" s="52">
        <v>322</v>
      </c>
      <c r="C323" s="52"/>
      <c r="D323" s="52"/>
      <c r="E323" s="52"/>
      <c r="F323" s="52"/>
      <c r="G323" s="52"/>
      <c r="H323" s="52"/>
      <c r="I323" s="52"/>
      <c r="J323" s="52"/>
      <c r="K323" s="52"/>
      <c r="U323" s="1"/>
    </row>
    <row r="324" spans="1:21" x14ac:dyDescent="0.15">
      <c r="A324" s="52">
        <v>2013</v>
      </c>
      <c r="B324" s="52">
        <v>323</v>
      </c>
      <c r="C324" s="52"/>
      <c r="D324" s="52"/>
      <c r="E324" s="52"/>
      <c r="F324" s="52"/>
      <c r="G324" s="52"/>
      <c r="H324" s="52"/>
      <c r="I324" s="52"/>
      <c r="J324" s="52"/>
      <c r="K324" s="52"/>
    </row>
    <row r="325" spans="1:21" x14ac:dyDescent="0.15">
      <c r="A325" s="52">
        <v>2013</v>
      </c>
      <c r="B325" s="52">
        <v>324</v>
      </c>
      <c r="C325" s="52"/>
      <c r="D325" s="52"/>
      <c r="E325" s="52"/>
      <c r="F325" s="52"/>
      <c r="G325" s="52"/>
      <c r="H325" s="52"/>
      <c r="I325" s="52"/>
      <c r="J325" s="52"/>
      <c r="K325" s="52"/>
    </row>
    <row r="326" spans="1:21" x14ac:dyDescent="0.15">
      <c r="A326" s="52">
        <v>2013</v>
      </c>
      <c r="B326" s="52">
        <v>325</v>
      </c>
      <c r="C326" s="52"/>
      <c r="D326" s="52"/>
      <c r="E326" s="52"/>
      <c r="F326" s="52"/>
      <c r="G326" s="52"/>
      <c r="H326" s="52"/>
      <c r="I326" s="52"/>
      <c r="J326" s="52"/>
      <c r="K326" s="52"/>
    </row>
    <row r="327" spans="1:21" x14ac:dyDescent="0.15">
      <c r="A327" s="52">
        <v>2013</v>
      </c>
      <c r="B327" s="52">
        <v>326</v>
      </c>
      <c r="C327" s="52"/>
      <c r="D327" s="52"/>
      <c r="E327" s="52"/>
      <c r="F327" s="52"/>
      <c r="G327" s="52"/>
      <c r="H327" s="52"/>
      <c r="I327" s="52"/>
      <c r="J327" s="52"/>
      <c r="K327" s="52"/>
    </row>
    <row r="328" spans="1:21" x14ac:dyDescent="0.15">
      <c r="A328" s="52">
        <v>2013</v>
      </c>
      <c r="B328" s="52">
        <v>327</v>
      </c>
      <c r="C328" s="52"/>
      <c r="D328" s="52"/>
      <c r="E328" s="52"/>
      <c r="F328" s="52"/>
      <c r="G328" s="52"/>
      <c r="H328" s="52"/>
      <c r="I328" s="52"/>
      <c r="J328" s="52"/>
      <c r="K328" s="52"/>
    </row>
    <row r="329" spans="1:21" x14ac:dyDescent="0.15">
      <c r="A329" s="52">
        <v>2013</v>
      </c>
      <c r="B329" s="52">
        <v>328</v>
      </c>
      <c r="C329" s="52"/>
      <c r="D329" s="52"/>
      <c r="E329" s="52"/>
      <c r="F329" s="52"/>
      <c r="G329" s="52"/>
      <c r="H329" s="52"/>
      <c r="I329" s="52"/>
      <c r="J329" s="52"/>
      <c r="K329" s="52"/>
      <c r="T329" s="1"/>
    </row>
    <row r="330" spans="1:21" x14ac:dyDescent="0.15">
      <c r="A330" s="52">
        <v>2013</v>
      </c>
      <c r="B330" s="52">
        <v>329</v>
      </c>
      <c r="C330" s="52"/>
      <c r="D330" s="52"/>
      <c r="E330" s="52"/>
      <c r="F330" s="52"/>
      <c r="G330" s="52"/>
      <c r="H330" s="52"/>
      <c r="I330" s="52"/>
      <c r="J330" s="52"/>
      <c r="K330" s="52"/>
    </row>
    <row r="331" spans="1:21" x14ac:dyDescent="0.15">
      <c r="A331" s="52">
        <v>2013</v>
      </c>
      <c r="B331" s="52">
        <v>330</v>
      </c>
      <c r="C331" s="52"/>
      <c r="D331" s="52"/>
      <c r="E331" s="52"/>
      <c r="F331" s="52"/>
      <c r="G331" s="52"/>
      <c r="H331" s="52"/>
      <c r="I331" s="52"/>
      <c r="J331" s="52"/>
      <c r="K331" s="52"/>
      <c r="T331" s="1"/>
      <c r="U331" s="1"/>
    </row>
    <row r="332" spans="1:21" x14ac:dyDescent="0.15">
      <c r="A332" s="52">
        <v>2013</v>
      </c>
      <c r="B332" s="52">
        <v>331</v>
      </c>
      <c r="C332" s="52"/>
      <c r="D332" s="52"/>
      <c r="E332" s="52"/>
      <c r="F332" s="52"/>
      <c r="G332" s="52"/>
      <c r="H332" s="52"/>
      <c r="I332" s="52"/>
      <c r="J332" s="52"/>
      <c r="K332" s="52"/>
      <c r="U332" s="1"/>
    </row>
    <row r="333" spans="1:21" x14ac:dyDescent="0.15">
      <c r="A333" s="52">
        <v>2013</v>
      </c>
      <c r="B333" s="52">
        <v>332</v>
      </c>
      <c r="C333" s="52"/>
      <c r="D333" s="52"/>
      <c r="E333" s="52"/>
      <c r="F333" s="52"/>
      <c r="G333" s="52"/>
      <c r="H333" s="52"/>
      <c r="I333" s="52"/>
      <c r="J333" s="52"/>
      <c r="K333" s="52"/>
      <c r="U333" s="1"/>
    </row>
    <row r="334" spans="1:21" x14ac:dyDescent="0.15">
      <c r="A334" s="52">
        <v>2013</v>
      </c>
      <c r="B334" s="52">
        <v>333</v>
      </c>
      <c r="C334" s="52"/>
      <c r="D334" s="52"/>
      <c r="E334" s="52"/>
      <c r="F334" s="52"/>
      <c r="G334" s="52"/>
      <c r="H334" s="52"/>
      <c r="I334" s="52"/>
      <c r="J334" s="52"/>
      <c r="K334" s="52"/>
    </row>
    <row r="335" spans="1:21" x14ac:dyDescent="0.15">
      <c r="A335" s="52">
        <v>2013</v>
      </c>
      <c r="B335" s="52">
        <v>334</v>
      </c>
      <c r="C335" s="52"/>
      <c r="D335" s="52"/>
      <c r="E335" s="52"/>
      <c r="F335" s="52"/>
      <c r="G335" s="52"/>
      <c r="H335" s="52"/>
      <c r="I335" s="52"/>
      <c r="J335" s="52"/>
      <c r="K335" s="52"/>
    </row>
    <row r="336" spans="1:21" x14ac:dyDescent="0.15">
      <c r="A336" s="52">
        <v>2013</v>
      </c>
      <c r="B336" s="52">
        <v>335</v>
      </c>
      <c r="C336" s="52"/>
      <c r="D336" s="52"/>
      <c r="E336" s="52"/>
      <c r="F336" s="52"/>
      <c r="G336" s="52"/>
      <c r="H336" s="52"/>
      <c r="I336" s="52"/>
      <c r="J336" s="52"/>
      <c r="K336" s="52"/>
    </row>
    <row r="337" spans="1:20" x14ac:dyDescent="0.15">
      <c r="A337" s="52">
        <v>2013</v>
      </c>
      <c r="B337" s="52">
        <v>336</v>
      </c>
      <c r="C337" s="52"/>
      <c r="D337" s="52"/>
      <c r="E337" s="52"/>
      <c r="F337" s="52"/>
      <c r="G337" s="52"/>
      <c r="H337" s="52"/>
      <c r="I337" s="52"/>
      <c r="J337" s="52"/>
      <c r="K337" s="52"/>
    </row>
    <row r="338" spans="1:20" x14ac:dyDescent="0.15">
      <c r="A338" s="52">
        <v>2013</v>
      </c>
      <c r="B338" s="52">
        <v>337</v>
      </c>
      <c r="C338" s="52"/>
      <c r="D338" s="52"/>
      <c r="E338" s="52"/>
      <c r="F338" s="52"/>
      <c r="G338" s="52"/>
      <c r="H338" s="52"/>
      <c r="I338" s="52"/>
      <c r="J338" s="52"/>
      <c r="K338" s="52"/>
    </row>
    <row r="339" spans="1:20" x14ac:dyDescent="0.15">
      <c r="A339" s="52">
        <v>2013</v>
      </c>
      <c r="B339" s="52">
        <v>338</v>
      </c>
      <c r="C339" s="52"/>
      <c r="D339" s="52"/>
      <c r="E339" s="52"/>
      <c r="F339" s="52"/>
      <c r="G339" s="52"/>
      <c r="H339" s="52"/>
      <c r="I339" s="52"/>
      <c r="J339" s="52"/>
      <c r="K339" s="52"/>
      <c r="S339" s="1"/>
    </row>
    <row r="340" spans="1:20" x14ac:dyDescent="0.15">
      <c r="A340" s="52">
        <v>2013</v>
      </c>
      <c r="B340" s="52">
        <v>339</v>
      </c>
      <c r="C340" s="52"/>
      <c r="D340" s="52"/>
      <c r="E340" s="52"/>
      <c r="F340" s="52"/>
      <c r="G340" s="52"/>
      <c r="H340" s="52"/>
      <c r="I340" s="52"/>
      <c r="J340" s="52"/>
      <c r="K340" s="52"/>
      <c r="S340" s="1"/>
    </row>
    <row r="341" spans="1:20" x14ac:dyDescent="0.15">
      <c r="A341" s="52">
        <v>2013</v>
      </c>
      <c r="B341" s="52">
        <v>340</v>
      </c>
      <c r="C341" s="52"/>
      <c r="D341" s="52"/>
      <c r="E341" s="52"/>
      <c r="F341" s="52"/>
      <c r="G341" s="52"/>
      <c r="H341" s="52"/>
      <c r="I341" s="52"/>
      <c r="J341" s="52"/>
      <c r="K341" s="52"/>
    </row>
    <row r="342" spans="1:20" x14ac:dyDescent="0.15">
      <c r="A342" s="52">
        <v>2013</v>
      </c>
      <c r="B342" s="52">
        <v>341</v>
      </c>
      <c r="C342" s="52"/>
      <c r="D342" s="52"/>
      <c r="E342" s="52"/>
      <c r="F342" s="52"/>
      <c r="G342" s="52"/>
      <c r="H342" s="52"/>
      <c r="I342" s="52"/>
      <c r="J342" s="52"/>
      <c r="K342" s="52"/>
    </row>
    <row r="343" spans="1:20" x14ac:dyDescent="0.15">
      <c r="A343" s="52">
        <v>2013</v>
      </c>
      <c r="B343" s="52">
        <v>342</v>
      </c>
      <c r="C343" s="52"/>
      <c r="D343" s="52"/>
      <c r="E343" s="52"/>
      <c r="F343" s="52"/>
      <c r="G343" s="52"/>
      <c r="H343" s="52"/>
      <c r="I343" s="52"/>
      <c r="J343" s="52"/>
      <c r="K343" s="52"/>
    </row>
    <row r="344" spans="1:20" x14ac:dyDescent="0.15">
      <c r="A344" s="52">
        <v>2013</v>
      </c>
      <c r="B344" s="52">
        <v>343</v>
      </c>
      <c r="C344" s="52"/>
      <c r="D344" s="52"/>
      <c r="E344" s="52"/>
      <c r="F344" s="52"/>
      <c r="G344" s="52"/>
      <c r="H344" s="52"/>
      <c r="I344" s="52"/>
      <c r="J344" s="52"/>
      <c r="K344" s="52"/>
    </row>
    <row r="345" spans="1:20" x14ac:dyDescent="0.15">
      <c r="A345" s="52">
        <v>2013</v>
      </c>
      <c r="B345" s="52">
        <v>344</v>
      </c>
      <c r="C345" s="52"/>
      <c r="D345" s="52"/>
      <c r="E345" s="52"/>
      <c r="F345" s="52"/>
      <c r="G345" s="52"/>
      <c r="H345" s="52"/>
      <c r="I345" s="52"/>
      <c r="J345" s="52"/>
      <c r="K345" s="52"/>
    </row>
    <row r="346" spans="1:20" x14ac:dyDescent="0.15">
      <c r="A346" s="52">
        <v>2013</v>
      </c>
      <c r="B346" s="52">
        <v>345</v>
      </c>
      <c r="C346" s="52"/>
      <c r="D346" s="52"/>
      <c r="E346" s="52"/>
      <c r="F346" s="52"/>
      <c r="G346" s="52"/>
      <c r="H346" s="52"/>
      <c r="I346" s="52"/>
      <c r="J346" s="52"/>
      <c r="K346" s="52"/>
    </row>
    <row r="347" spans="1:20" x14ac:dyDescent="0.15">
      <c r="A347" s="52">
        <v>2013</v>
      </c>
      <c r="B347" s="52">
        <v>346</v>
      </c>
      <c r="C347" s="52"/>
      <c r="D347" s="52"/>
      <c r="E347" s="52"/>
      <c r="F347" s="52"/>
      <c r="G347" s="52"/>
      <c r="H347" s="52"/>
      <c r="I347" s="52"/>
      <c r="J347" s="52"/>
      <c r="K347" s="52"/>
    </row>
    <row r="348" spans="1:20" x14ac:dyDescent="0.15">
      <c r="A348" s="52">
        <v>2013</v>
      </c>
      <c r="B348" s="52">
        <v>347</v>
      </c>
      <c r="C348" s="52"/>
      <c r="D348" s="52"/>
      <c r="E348" s="52"/>
      <c r="F348" s="52"/>
      <c r="G348" s="52"/>
      <c r="H348" s="52"/>
      <c r="I348" s="52"/>
      <c r="J348" s="52"/>
      <c r="K348" s="52"/>
    </row>
    <row r="349" spans="1:20" x14ac:dyDescent="0.15">
      <c r="A349" s="52">
        <v>2013</v>
      </c>
      <c r="B349" s="52">
        <v>348</v>
      </c>
      <c r="C349" s="52"/>
      <c r="D349" s="52"/>
      <c r="E349" s="52"/>
      <c r="F349" s="52"/>
      <c r="G349" s="52"/>
      <c r="H349" s="52"/>
      <c r="I349" s="52"/>
      <c r="J349" s="52"/>
      <c r="K349" s="52"/>
    </row>
    <row r="350" spans="1:20" x14ac:dyDescent="0.15">
      <c r="A350" s="52">
        <v>2013</v>
      </c>
      <c r="B350" s="52">
        <v>349</v>
      </c>
      <c r="C350" s="52"/>
      <c r="D350" s="52"/>
      <c r="E350" s="52"/>
      <c r="F350" s="52"/>
      <c r="G350" s="52"/>
      <c r="H350" s="52"/>
      <c r="I350" s="52"/>
      <c r="J350" s="52"/>
      <c r="K350" s="52"/>
    </row>
    <row r="351" spans="1:20" x14ac:dyDescent="0.15">
      <c r="A351" s="52">
        <v>2013</v>
      </c>
      <c r="B351" s="52">
        <v>350</v>
      </c>
      <c r="C351" s="52"/>
      <c r="D351" s="52"/>
      <c r="E351" s="52"/>
      <c r="F351" s="52"/>
      <c r="G351" s="52"/>
      <c r="H351" s="52"/>
      <c r="I351" s="52"/>
      <c r="J351" s="52"/>
      <c r="K351" s="52"/>
      <c r="T351" s="1"/>
    </row>
    <row r="352" spans="1:20" x14ac:dyDescent="0.15">
      <c r="A352" s="52">
        <v>2013</v>
      </c>
      <c r="B352" s="52">
        <v>351</v>
      </c>
      <c r="C352" s="52"/>
      <c r="D352" s="52"/>
      <c r="E352" s="52"/>
      <c r="F352" s="52"/>
      <c r="G352" s="52"/>
      <c r="H352" s="52"/>
      <c r="I352" s="52"/>
      <c r="J352" s="52"/>
      <c r="K352" s="52"/>
    </row>
    <row r="353" spans="1:21" x14ac:dyDescent="0.15">
      <c r="A353" s="52">
        <v>2013</v>
      </c>
      <c r="B353" s="52">
        <v>352</v>
      </c>
      <c r="C353" s="52"/>
      <c r="D353" s="52"/>
      <c r="E353" s="52"/>
      <c r="F353" s="52"/>
      <c r="G353" s="52"/>
      <c r="H353" s="52"/>
      <c r="I353" s="52"/>
      <c r="J353" s="52"/>
      <c r="K353" s="52"/>
    </row>
    <row r="354" spans="1:21" x14ac:dyDescent="0.15">
      <c r="A354" s="52">
        <v>2013</v>
      </c>
      <c r="B354" s="52">
        <v>353</v>
      </c>
      <c r="C354" s="52"/>
      <c r="D354" s="52"/>
      <c r="E354" s="52"/>
      <c r="F354" s="52"/>
      <c r="G354" s="52"/>
      <c r="H354" s="52"/>
      <c r="I354" s="52"/>
      <c r="J354" s="52"/>
      <c r="K354" s="52"/>
      <c r="T354" s="1"/>
    </row>
    <row r="355" spans="1:21" x14ac:dyDescent="0.15">
      <c r="A355" s="52">
        <v>2013</v>
      </c>
      <c r="B355" s="52">
        <v>354</v>
      </c>
      <c r="C355" s="52"/>
      <c r="D355" s="52"/>
      <c r="E355" s="52"/>
      <c r="F355" s="52"/>
      <c r="G355" s="52"/>
      <c r="H355" s="52"/>
      <c r="I355" s="52"/>
      <c r="J355" s="52"/>
      <c r="K355" s="52"/>
      <c r="T355" s="1"/>
      <c r="U355" s="1"/>
    </row>
    <row r="356" spans="1:21" x14ac:dyDescent="0.15">
      <c r="A356" s="52">
        <v>2013</v>
      </c>
      <c r="B356" s="52">
        <v>355</v>
      </c>
      <c r="C356" s="52"/>
      <c r="D356" s="52"/>
      <c r="E356" s="52"/>
      <c r="F356" s="52"/>
      <c r="G356" s="52"/>
      <c r="H356" s="52"/>
      <c r="I356" s="52"/>
      <c r="J356" s="52"/>
      <c r="K356" s="52"/>
    </row>
    <row r="357" spans="1:21" x14ac:dyDescent="0.15">
      <c r="A357" s="52">
        <v>2013</v>
      </c>
      <c r="B357" s="52">
        <v>356</v>
      </c>
      <c r="C357" s="52"/>
      <c r="D357" s="52"/>
      <c r="E357" s="52"/>
      <c r="F357" s="52"/>
      <c r="G357" s="52"/>
      <c r="H357" s="52"/>
      <c r="I357" s="52"/>
      <c r="J357" s="52"/>
      <c r="K357" s="52"/>
    </row>
    <row r="358" spans="1:21" x14ac:dyDescent="0.15">
      <c r="A358" s="52">
        <v>2013</v>
      </c>
      <c r="B358" s="52">
        <v>357</v>
      </c>
      <c r="C358" s="52"/>
      <c r="D358" s="52"/>
      <c r="E358" s="52"/>
      <c r="F358" s="52"/>
      <c r="G358" s="52"/>
      <c r="H358" s="52"/>
      <c r="I358" s="52"/>
      <c r="J358" s="52"/>
      <c r="K358" s="52"/>
    </row>
    <row r="359" spans="1:21" x14ac:dyDescent="0.15">
      <c r="A359" s="52">
        <v>2013</v>
      </c>
      <c r="B359" s="52">
        <v>358</v>
      </c>
      <c r="C359" s="52"/>
      <c r="D359" s="52"/>
      <c r="E359" s="52"/>
      <c r="F359" s="52"/>
      <c r="G359" s="52"/>
      <c r="H359" s="52"/>
      <c r="I359" s="52"/>
      <c r="J359" s="52"/>
      <c r="K359" s="52"/>
    </row>
    <row r="360" spans="1:21" x14ac:dyDescent="0.15">
      <c r="A360" s="52">
        <v>2013</v>
      </c>
      <c r="B360" s="52">
        <v>359</v>
      </c>
      <c r="C360" s="52"/>
      <c r="D360" s="52"/>
      <c r="E360" s="52"/>
      <c r="F360" s="52"/>
      <c r="G360" s="52"/>
      <c r="H360" s="52"/>
      <c r="I360" s="52"/>
      <c r="J360" s="52"/>
      <c r="K360" s="52"/>
    </row>
    <row r="361" spans="1:21" x14ac:dyDescent="0.15">
      <c r="A361" s="52">
        <v>2013</v>
      </c>
      <c r="B361" s="52">
        <v>360</v>
      </c>
      <c r="C361" s="52"/>
      <c r="D361" s="52"/>
      <c r="E361" s="52"/>
      <c r="F361" s="52"/>
      <c r="G361" s="52"/>
      <c r="H361" s="52"/>
      <c r="I361" s="52"/>
      <c r="J361" s="52"/>
      <c r="K361" s="52"/>
    </row>
    <row r="362" spans="1:21" x14ac:dyDescent="0.15">
      <c r="A362" s="52">
        <v>2013</v>
      </c>
      <c r="B362" s="52">
        <v>361</v>
      </c>
      <c r="C362" s="52"/>
      <c r="D362" s="52"/>
      <c r="E362" s="52"/>
      <c r="F362" s="52"/>
      <c r="G362" s="52"/>
      <c r="H362" s="52"/>
      <c r="I362" s="52"/>
      <c r="J362" s="52"/>
      <c r="K362" s="52"/>
    </row>
    <row r="363" spans="1:21" x14ac:dyDescent="0.15">
      <c r="A363" s="52">
        <v>2013</v>
      </c>
      <c r="B363" s="52">
        <v>362</v>
      </c>
      <c r="C363" s="52"/>
      <c r="D363" s="52"/>
      <c r="E363" s="52"/>
      <c r="F363" s="52"/>
      <c r="G363" s="52"/>
      <c r="H363" s="52"/>
      <c r="I363" s="52"/>
      <c r="J363" s="52"/>
      <c r="K363" s="52"/>
    </row>
    <row r="364" spans="1:21" x14ac:dyDescent="0.15">
      <c r="A364" s="52">
        <v>2013</v>
      </c>
      <c r="B364" s="52">
        <v>363</v>
      </c>
      <c r="C364" s="52"/>
      <c r="D364" s="52"/>
      <c r="E364" s="52"/>
      <c r="F364" s="52"/>
      <c r="G364" s="52"/>
      <c r="H364" s="52"/>
      <c r="I364" s="52"/>
      <c r="J364" s="52"/>
      <c r="K364" s="52"/>
    </row>
    <row r="365" spans="1:21" x14ac:dyDescent="0.15">
      <c r="A365" s="52">
        <v>2013</v>
      </c>
      <c r="B365" s="52">
        <v>364</v>
      </c>
      <c r="C365" s="52"/>
      <c r="D365" s="52"/>
      <c r="E365" s="52"/>
      <c r="F365" s="52"/>
      <c r="G365" s="52"/>
      <c r="H365" s="52"/>
      <c r="I365" s="52"/>
      <c r="J365" s="52"/>
      <c r="K365" s="52"/>
    </row>
    <row r="366" spans="1:21" x14ac:dyDescent="0.15">
      <c r="A366" s="52">
        <v>2013</v>
      </c>
      <c r="B366" s="52">
        <v>365</v>
      </c>
      <c r="C366" s="52"/>
      <c r="D366" s="52"/>
      <c r="E366" s="52"/>
      <c r="F366" s="52"/>
      <c r="G366" s="52"/>
      <c r="H366" s="52"/>
      <c r="I366" s="52"/>
      <c r="J366" s="52"/>
      <c r="K366" s="52"/>
    </row>
    <row r="367" spans="1:21" x14ac:dyDescent="0.15">
      <c r="A367" s="52">
        <v>2014</v>
      </c>
      <c r="B367" s="52">
        <v>1</v>
      </c>
      <c r="C367" s="52">
        <v>0.37690427999999998</v>
      </c>
      <c r="D367">
        <v>9.1080899999999992E-3</v>
      </c>
      <c r="E367" s="52">
        <v>20640.033203129999</v>
      </c>
      <c r="F367" s="52">
        <v>5202.9931640599998</v>
      </c>
      <c r="G367" s="52">
        <v>1499.1319580100001</v>
      </c>
      <c r="H367" s="52"/>
      <c r="I367" s="52"/>
      <c r="J367" s="52"/>
      <c r="K367" s="52">
        <v>259.04693603999999</v>
      </c>
    </row>
    <row r="368" spans="1:21" x14ac:dyDescent="0.15">
      <c r="A368" s="52">
        <v>2014</v>
      </c>
      <c r="B368" s="52">
        <v>2</v>
      </c>
      <c r="C368" s="52">
        <v>0.37040912999999998</v>
      </c>
      <c r="D368">
        <v>9.2240299999999994E-3</v>
      </c>
      <c r="E368" s="52">
        <v>18774.326171879999</v>
      </c>
      <c r="F368" s="52">
        <v>5023.6606445300004</v>
      </c>
      <c r="G368" s="52">
        <v>1469.7026367200001</v>
      </c>
      <c r="H368" s="52"/>
      <c r="I368" s="52"/>
      <c r="J368" s="52"/>
      <c r="K368" s="52">
        <v>254.7749939</v>
      </c>
    </row>
    <row r="369" spans="1:11" x14ac:dyDescent="0.15">
      <c r="A369" s="52">
        <v>2014</v>
      </c>
      <c r="B369" s="52">
        <v>3</v>
      </c>
      <c r="C369" s="52">
        <v>0.34226667999999999</v>
      </c>
      <c r="D369">
        <v>8.5251100000000007E-3</v>
      </c>
      <c r="E369" s="52">
        <v>15291.483398439999</v>
      </c>
      <c r="F369" s="52">
        <v>5150.6918945300004</v>
      </c>
      <c r="G369" s="52">
        <v>1452.2443847699999</v>
      </c>
      <c r="H369" s="52"/>
      <c r="I369" s="52"/>
      <c r="J369" s="52"/>
      <c r="K369" s="52">
        <v>254.73992920000001</v>
      </c>
    </row>
    <row r="370" spans="1:11" x14ac:dyDescent="0.15">
      <c r="A370" s="52">
        <v>2014</v>
      </c>
      <c r="B370" s="52">
        <v>4</v>
      </c>
      <c r="C370" s="52">
        <v>0.32196196999999999</v>
      </c>
      <c r="D370">
        <v>6.6155075999999999</v>
      </c>
      <c r="E370" s="52">
        <v>12834.456054689999</v>
      </c>
      <c r="F370" s="52">
        <v>5439.2299804699996</v>
      </c>
      <c r="G370" s="52">
        <v>706.40380859000004</v>
      </c>
      <c r="H370" s="52"/>
      <c r="I370" s="52"/>
      <c r="J370" s="52"/>
      <c r="K370" s="52">
        <v>255.00390625</v>
      </c>
    </row>
    <row r="371" spans="1:11" x14ac:dyDescent="0.15">
      <c r="A371" s="52">
        <v>2014</v>
      </c>
      <c r="B371" s="52">
        <v>5</v>
      </c>
      <c r="C371" s="52">
        <v>0.29313704000000002</v>
      </c>
      <c r="D371">
        <v>0.33297645999999997</v>
      </c>
      <c r="E371" s="52">
        <v>10909.14648438</v>
      </c>
      <c r="F371" s="52">
        <v>5174.2749023400002</v>
      </c>
      <c r="G371" s="52">
        <v>99.291778559999997</v>
      </c>
      <c r="H371" s="52"/>
      <c r="I371" s="52"/>
      <c r="J371" s="52"/>
      <c r="K371" s="52">
        <v>255.42808532999999</v>
      </c>
    </row>
    <row r="372" spans="1:11" x14ac:dyDescent="0.15">
      <c r="A372" s="52">
        <v>2014</v>
      </c>
      <c r="B372" s="52">
        <v>6</v>
      </c>
      <c r="C372" s="52">
        <v>0.27275043999999998</v>
      </c>
      <c r="D372">
        <v>0.10778676</v>
      </c>
      <c r="E372" s="52">
        <v>9587.0830078100007</v>
      </c>
      <c r="F372" s="52">
        <v>4816.2451171900002</v>
      </c>
      <c r="G372" s="52">
        <v>10.51517677</v>
      </c>
      <c r="H372" s="52"/>
      <c r="I372" s="52"/>
      <c r="J372" s="52"/>
      <c r="K372" s="52">
        <v>255.99006653000001</v>
      </c>
    </row>
    <row r="373" spans="1:11" x14ac:dyDescent="0.15">
      <c r="A373" s="52">
        <v>2014</v>
      </c>
      <c r="B373" s="52">
        <v>7</v>
      </c>
      <c r="C373" s="52">
        <v>0.49653700000000001</v>
      </c>
      <c r="D373">
        <v>38.640872960000003</v>
      </c>
      <c r="E373" s="52">
        <v>17155.4765625</v>
      </c>
      <c r="F373" s="52">
        <v>8878.2402343800004</v>
      </c>
      <c r="G373" s="52">
        <v>1.8598147599999999</v>
      </c>
      <c r="H373" s="52"/>
      <c r="I373" s="52"/>
      <c r="J373" s="52"/>
      <c r="K373" s="52">
        <v>256.98867797999998</v>
      </c>
    </row>
    <row r="374" spans="1:11" x14ac:dyDescent="0.15">
      <c r="A374" s="52">
        <v>2014</v>
      </c>
      <c r="B374" s="52">
        <v>8</v>
      </c>
      <c r="C374" s="52">
        <v>0.46895921000000002</v>
      </c>
      <c r="D374">
        <v>36.899734500000001</v>
      </c>
      <c r="E374" s="52">
        <v>15134.059570310001</v>
      </c>
      <c r="F374" s="52">
        <v>8013.7314453099998</v>
      </c>
      <c r="G374" s="52">
        <v>0.15565219999999999</v>
      </c>
      <c r="H374" s="52"/>
      <c r="I374" s="52"/>
      <c r="J374" s="52"/>
      <c r="K374" s="52">
        <v>259.27874756</v>
      </c>
    </row>
    <row r="375" spans="1:11" x14ac:dyDescent="0.15">
      <c r="A375" s="52">
        <v>2014</v>
      </c>
      <c r="B375" s="52">
        <v>9</v>
      </c>
      <c r="C375" s="52">
        <v>0.23485876999999999</v>
      </c>
      <c r="D375">
        <v>1.60257483</v>
      </c>
      <c r="E375" s="52">
        <v>6470.5986328099998</v>
      </c>
      <c r="F375" s="52">
        <v>3658.7001953099998</v>
      </c>
      <c r="G375" s="52">
        <v>6.3837599999999996E-3</v>
      </c>
      <c r="H375" s="52"/>
      <c r="I375" s="52"/>
      <c r="J375" s="52"/>
      <c r="K375" s="52">
        <v>261.48910522</v>
      </c>
    </row>
    <row r="376" spans="1:11" x14ac:dyDescent="0.15">
      <c r="A376" s="52">
        <v>2014</v>
      </c>
      <c r="B376" s="52">
        <v>10</v>
      </c>
      <c r="C376" s="52">
        <v>0.20978308000000001</v>
      </c>
      <c r="D376">
        <v>0.52197647000000003</v>
      </c>
      <c r="E376" s="52">
        <v>5516.7392578099998</v>
      </c>
      <c r="F376" s="52">
        <v>3258.6950683599998</v>
      </c>
      <c r="G376" s="52">
        <v>4.3664000000000002E-4</v>
      </c>
      <c r="H376" s="52"/>
      <c r="I376" s="52"/>
      <c r="J376" s="52"/>
      <c r="K376" s="52">
        <v>261.49240112000001</v>
      </c>
    </row>
    <row r="377" spans="1:11" x14ac:dyDescent="0.15">
      <c r="A377" s="52">
        <v>2014</v>
      </c>
      <c r="B377" s="52">
        <v>11</v>
      </c>
      <c r="C377" s="52">
        <v>0.19761877999999999</v>
      </c>
      <c r="D377">
        <v>0.45773202000000002</v>
      </c>
      <c r="E377" s="52">
        <v>5027.1650390599998</v>
      </c>
      <c r="F377" s="52">
        <v>3072.4763183599998</v>
      </c>
      <c r="G377" s="52">
        <v>3.0630000000000003E-5</v>
      </c>
      <c r="H377" s="52"/>
      <c r="I377" s="52"/>
      <c r="J377" s="52"/>
      <c r="K377" s="52">
        <v>261.46673584000001</v>
      </c>
    </row>
    <row r="378" spans="1:11" x14ac:dyDescent="0.15">
      <c r="A378" s="52">
        <v>2014</v>
      </c>
      <c r="B378" s="52">
        <v>12</v>
      </c>
      <c r="C378" s="52">
        <v>0.18532507000000001</v>
      </c>
      <c r="D378">
        <v>0.42845254999999999</v>
      </c>
      <c r="E378" s="52">
        <v>4575.8344726599998</v>
      </c>
      <c r="F378" s="52">
        <v>2882.4265136700001</v>
      </c>
      <c r="G378" s="52">
        <v>2.0700000000000001E-6</v>
      </c>
      <c r="H378" s="52"/>
      <c r="I378" s="52"/>
      <c r="J378" s="52"/>
      <c r="K378" s="52">
        <v>261.34796143</v>
      </c>
    </row>
    <row r="379" spans="1:11" x14ac:dyDescent="0.15">
      <c r="A379" s="52">
        <v>2014</v>
      </c>
      <c r="B379" s="52">
        <v>13</v>
      </c>
      <c r="C379" s="52">
        <v>0.17559767000000001</v>
      </c>
      <c r="D379">
        <v>0.40572432000000003</v>
      </c>
      <c r="E379" s="52">
        <v>4231.5146484400002</v>
      </c>
      <c r="F379" s="52">
        <v>2740.5510253900002</v>
      </c>
      <c r="G379" s="52">
        <v>1.4000000000000001E-7</v>
      </c>
      <c r="H379" s="52"/>
      <c r="I379" s="52"/>
      <c r="J379" s="52"/>
      <c r="K379" s="52">
        <v>261.13702393</v>
      </c>
    </row>
    <row r="380" spans="1:11" x14ac:dyDescent="0.15">
      <c r="A380" s="52">
        <v>2014</v>
      </c>
      <c r="B380" s="52">
        <v>14</v>
      </c>
      <c r="C380" s="52">
        <v>0.16565624000000001</v>
      </c>
      <c r="D380">
        <v>0.38295862000000003</v>
      </c>
      <c r="E380" s="52">
        <v>3931.2636718799999</v>
      </c>
      <c r="F380" s="52">
        <v>2610.9313964799999</v>
      </c>
      <c r="G380" s="52">
        <v>1E-8</v>
      </c>
      <c r="H380" s="52"/>
      <c r="I380" s="52"/>
      <c r="J380" s="52"/>
      <c r="K380" s="52">
        <v>260.70919800000001</v>
      </c>
    </row>
    <row r="381" spans="1:11" x14ac:dyDescent="0.15">
      <c r="A381" s="52">
        <v>2014</v>
      </c>
      <c r="B381" s="52">
        <v>15</v>
      </c>
      <c r="C381" s="52">
        <v>0.15678127</v>
      </c>
      <c r="D381">
        <v>0.36244565000000001</v>
      </c>
      <c r="E381" s="52">
        <v>3695.7438964799999</v>
      </c>
      <c r="F381" s="52">
        <v>2512.2346191400002</v>
      </c>
      <c r="G381" s="52">
        <v>0</v>
      </c>
      <c r="H381" s="52"/>
      <c r="I381" s="52"/>
      <c r="J381" s="52"/>
      <c r="K381" s="52">
        <v>260.07238769999998</v>
      </c>
    </row>
    <row r="382" spans="1:11" x14ac:dyDescent="0.15">
      <c r="A382" s="52">
        <v>2014</v>
      </c>
      <c r="B382" s="52">
        <v>16</v>
      </c>
      <c r="C382" s="52">
        <v>0.14849003999999999</v>
      </c>
      <c r="D382">
        <v>0.34336671000000002</v>
      </c>
      <c r="E382" s="52">
        <v>3499.4719238299999</v>
      </c>
      <c r="F382" s="52">
        <v>2430.7729492200001</v>
      </c>
      <c r="G382" s="52">
        <v>0</v>
      </c>
      <c r="H382" s="52"/>
      <c r="I382" s="52"/>
      <c r="J382" s="52"/>
      <c r="K382" s="52">
        <v>259.29061890000003</v>
      </c>
    </row>
    <row r="383" spans="1:11" x14ac:dyDescent="0.15">
      <c r="A383" s="52">
        <v>2014</v>
      </c>
      <c r="B383" s="52">
        <v>17</v>
      </c>
      <c r="C383" s="52">
        <v>0.14071685</v>
      </c>
      <c r="D383">
        <v>0.32554044999999998</v>
      </c>
      <c r="E383" s="52">
        <v>3328.6403808599998</v>
      </c>
      <c r="F383" s="52">
        <v>2359.77075195</v>
      </c>
      <c r="G383" s="52">
        <v>0</v>
      </c>
      <c r="H383" s="52"/>
      <c r="I383" s="52"/>
      <c r="J383" s="52"/>
      <c r="K383" s="52">
        <v>258.43527222</v>
      </c>
    </row>
    <row r="384" spans="1:11" x14ac:dyDescent="0.15">
      <c r="A384" s="52">
        <v>2014</v>
      </c>
      <c r="B384" s="52">
        <v>18</v>
      </c>
      <c r="C384" s="52">
        <v>0.13524739</v>
      </c>
      <c r="D384">
        <v>0.31219465000000002</v>
      </c>
      <c r="E384" s="52">
        <v>3214.5756835900002</v>
      </c>
      <c r="F384" s="52">
        <v>2324.8356933599998</v>
      </c>
      <c r="G384" s="52">
        <v>0</v>
      </c>
      <c r="H384" s="52"/>
      <c r="I384" s="52"/>
      <c r="J384" s="52"/>
      <c r="K384" s="52">
        <v>257.59603881999999</v>
      </c>
    </row>
    <row r="385" spans="1:11" x14ac:dyDescent="0.15">
      <c r="A385" s="52">
        <v>2014</v>
      </c>
      <c r="B385" s="52">
        <v>19</v>
      </c>
      <c r="C385" s="52">
        <v>0.12757619000000001</v>
      </c>
      <c r="D385">
        <v>0.29512367</v>
      </c>
      <c r="E385" s="52">
        <v>3044.5939941400002</v>
      </c>
      <c r="F385" s="52">
        <v>2242.5588378900002</v>
      </c>
      <c r="G385" s="52">
        <v>0</v>
      </c>
      <c r="H385" s="52"/>
      <c r="I385" s="52"/>
      <c r="J385" s="52"/>
      <c r="K385" s="52">
        <v>256.82113647</v>
      </c>
    </row>
    <row r="386" spans="1:11" x14ac:dyDescent="0.15">
      <c r="A386" s="52">
        <v>2014</v>
      </c>
      <c r="B386" s="52">
        <v>20</v>
      </c>
      <c r="C386" s="52">
        <v>0.12111789000000001</v>
      </c>
      <c r="D386">
        <v>0.28039660999999999</v>
      </c>
      <c r="E386" s="52">
        <v>2897.9216308599998</v>
      </c>
      <c r="F386" s="52">
        <v>2174.8979492200001</v>
      </c>
      <c r="G386" s="52">
        <v>0</v>
      </c>
      <c r="H386" s="52"/>
      <c r="I386" s="52"/>
      <c r="J386" s="52"/>
      <c r="K386" s="52">
        <v>256.13156128000003</v>
      </c>
    </row>
    <row r="387" spans="1:11" x14ac:dyDescent="0.15">
      <c r="A387" s="52">
        <v>2014</v>
      </c>
      <c r="B387" s="52">
        <v>21</v>
      </c>
      <c r="C387" s="52">
        <v>0.11572897</v>
      </c>
      <c r="D387">
        <v>0.26787058000000002</v>
      </c>
      <c r="E387" s="52">
        <v>2767.9863281299999</v>
      </c>
      <c r="F387" s="52">
        <v>2117.4899902299999</v>
      </c>
      <c r="G387" s="52">
        <v>0</v>
      </c>
      <c r="H387" s="52"/>
      <c r="I387" s="52"/>
      <c r="J387" s="52"/>
      <c r="K387" s="52">
        <v>255.58152770999999</v>
      </c>
    </row>
    <row r="388" spans="1:11" x14ac:dyDescent="0.15">
      <c r="A388" s="52">
        <v>2014</v>
      </c>
      <c r="B388" s="52">
        <v>22</v>
      </c>
      <c r="C388" s="52">
        <v>0.11021495000000001</v>
      </c>
      <c r="D388">
        <v>0.25534203999999999</v>
      </c>
      <c r="E388" s="52">
        <v>2626.90356445</v>
      </c>
      <c r="F388" s="52">
        <v>2047.8012695299999</v>
      </c>
      <c r="G388" s="52">
        <v>0</v>
      </c>
      <c r="H388" s="52"/>
      <c r="I388" s="52"/>
      <c r="J388" s="52"/>
      <c r="K388" s="52">
        <v>255.17169189000001</v>
      </c>
    </row>
    <row r="389" spans="1:11" x14ac:dyDescent="0.15">
      <c r="A389" s="52">
        <v>2014</v>
      </c>
      <c r="B389" s="52">
        <v>23</v>
      </c>
      <c r="C389" s="52">
        <v>0.10456491</v>
      </c>
      <c r="D389">
        <v>0.24259700000000001</v>
      </c>
      <c r="E389" s="52">
        <v>2476.9697265599998</v>
      </c>
      <c r="F389" s="52">
        <v>1966.99938965</v>
      </c>
      <c r="G389" s="52">
        <v>0</v>
      </c>
      <c r="H389" s="52"/>
      <c r="I389" s="52"/>
      <c r="J389" s="52"/>
      <c r="K389" s="52">
        <v>254.88072205</v>
      </c>
    </row>
    <row r="390" spans="1:11" x14ac:dyDescent="0.15">
      <c r="A390" s="52">
        <v>2014</v>
      </c>
      <c r="B390" s="52">
        <v>24</v>
      </c>
      <c r="C390" s="52">
        <v>0.10019811000000001</v>
      </c>
      <c r="D390">
        <v>0.23241692999999999</v>
      </c>
      <c r="E390" s="52">
        <v>2353.84765625</v>
      </c>
      <c r="F390" s="52">
        <v>1903.4239502</v>
      </c>
      <c r="G390" s="52">
        <v>0</v>
      </c>
      <c r="H390" s="52"/>
      <c r="I390" s="52"/>
      <c r="J390" s="52"/>
      <c r="K390" s="52">
        <v>254.68785095000001</v>
      </c>
    </row>
    <row r="391" spans="1:11" x14ac:dyDescent="0.15">
      <c r="A391" s="52">
        <v>2014</v>
      </c>
      <c r="B391" s="52">
        <v>25</v>
      </c>
      <c r="C391" s="52">
        <v>9.6689940000000002E-2</v>
      </c>
      <c r="D391">
        <v>0.22401236999999999</v>
      </c>
      <c r="E391" s="52">
        <v>2249.0202636700001</v>
      </c>
      <c r="F391" s="52">
        <v>1850.6892089800001</v>
      </c>
      <c r="G391" s="52">
        <v>0</v>
      </c>
      <c r="H391" s="52"/>
      <c r="I391" s="52"/>
      <c r="J391" s="52"/>
      <c r="K391" s="52">
        <v>254.57444763000001</v>
      </c>
    </row>
    <row r="392" spans="1:11" x14ac:dyDescent="0.15">
      <c r="A392" s="52">
        <v>2014</v>
      </c>
      <c r="B392" s="52">
        <v>26</v>
      </c>
      <c r="C392" s="52">
        <v>9.1856549999999995E-2</v>
      </c>
      <c r="D392">
        <v>0.21335304999999999</v>
      </c>
      <c r="E392" s="52">
        <v>2113.7954101599998</v>
      </c>
      <c r="F392" s="52">
        <v>1769.9194335899999</v>
      </c>
      <c r="G392" s="52">
        <v>1.7073600000000001E-2</v>
      </c>
      <c r="H392" s="52"/>
      <c r="I392" s="52"/>
      <c r="J392" s="52"/>
      <c r="K392" s="52">
        <v>254.51315308</v>
      </c>
    </row>
    <row r="393" spans="1:11" x14ac:dyDescent="0.15">
      <c r="A393" s="52">
        <v>2014</v>
      </c>
      <c r="B393" s="52">
        <v>27</v>
      </c>
      <c r="C393" s="52">
        <v>8.8623309999999997E-2</v>
      </c>
      <c r="D393">
        <v>0.20563407</v>
      </c>
      <c r="E393" s="52">
        <v>2151.7541503900002</v>
      </c>
      <c r="F393" s="52">
        <v>1723.3679199200001</v>
      </c>
      <c r="G393" s="52">
        <v>366.67019653</v>
      </c>
      <c r="H393" s="52"/>
      <c r="I393" s="52"/>
      <c r="J393" s="52"/>
      <c r="K393" s="52">
        <v>254.47415161000001</v>
      </c>
    </row>
    <row r="394" spans="1:11" x14ac:dyDescent="0.15">
      <c r="A394" s="52">
        <v>2014</v>
      </c>
      <c r="B394" s="52">
        <v>28</v>
      </c>
      <c r="C394" s="52">
        <v>8.5099590000000003E-2</v>
      </c>
      <c r="D394">
        <v>0.19757695</v>
      </c>
      <c r="E394" s="52">
        <v>1983.8763427700001</v>
      </c>
      <c r="F394" s="52">
        <v>1661.0323486299999</v>
      </c>
      <c r="G394" s="52">
        <v>300.55892943999999</v>
      </c>
      <c r="H394" s="52"/>
      <c r="I394" s="52"/>
      <c r="J394" s="52"/>
      <c r="K394" s="52">
        <v>254.45504761000001</v>
      </c>
    </row>
    <row r="395" spans="1:11" x14ac:dyDescent="0.15">
      <c r="A395" s="52">
        <v>2014</v>
      </c>
      <c r="B395" s="52">
        <v>29</v>
      </c>
      <c r="C395" s="52">
        <v>0.55837172000000002</v>
      </c>
      <c r="D395">
        <v>43.083591460000001</v>
      </c>
      <c r="E395" s="52">
        <v>14463.989257810001</v>
      </c>
      <c r="F395" s="52">
        <v>10669.08789063</v>
      </c>
      <c r="G395" s="52">
        <v>468.77566528</v>
      </c>
      <c r="H395" s="52"/>
      <c r="I395" s="52"/>
      <c r="J395" s="52"/>
      <c r="K395" s="52">
        <v>254.35838318</v>
      </c>
    </row>
    <row r="396" spans="1:11" x14ac:dyDescent="0.15">
      <c r="A396" s="52">
        <v>2014</v>
      </c>
      <c r="B396" s="52">
        <v>30</v>
      </c>
      <c r="C396" s="52">
        <v>0.10890978</v>
      </c>
      <c r="D396">
        <v>1.5426234000000001</v>
      </c>
      <c r="E396" s="52">
        <v>2436.3984375</v>
      </c>
      <c r="F396" s="52">
        <v>1966.1000976600001</v>
      </c>
      <c r="G396" s="52">
        <v>14.512905119999999</v>
      </c>
      <c r="H396" s="52"/>
      <c r="I396" s="52"/>
      <c r="J396" s="52"/>
      <c r="K396" s="52">
        <v>255.01460266000001</v>
      </c>
    </row>
    <row r="397" spans="1:11" x14ac:dyDescent="0.15">
      <c r="A397" s="52">
        <v>2014</v>
      </c>
      <c r="B397" s="52">
        <v>31</v>
      </c>
      <c r="C397" s="52">
        <v>7.4920479999999998E-2</v>
      </c>
      <c r="D397">
        <v>0.22607163999999999</v>
      </c>
      <c r="E397" s="52">
        <v>1628.6171875</v>
      </c>
      <c r="F397" s="52">
        <v>1453.7264404299999</v>
      </c>
      <c r="G397" s="52">
        <v>1.1232964999999999</v>
      </c>
      <c r="H397" s="52"/>
      <c r="I397" s="52"/>
      <c r="J397" s="52"/>
      <c r="K397" s="52">
        <v>254.16735840000001</v>
      </c>
    </row>
    <row r="398" spans="1:11" x14ac:dyDescent="0.15">
      <c r="A398" s="52">
        <v>2014</v>
      </c>
      <c r="B398" s="52">
        <v>32</v>
      </c>
      <c r="C398" s="52">
        <v>7.2600159999999997E-2</v>
      </c>
      <c r="D398" s="52">
        <v>0.17710902000000001</v>
      </c>
      <c r="E398" s="52">
        <v>1568.19018555</v>
      </c>
      <c r="F398" s="52">
        <v>1438.8614502</v>
      </c>
      <c r="G398" s="52">
        <v>0.11213683000000001</v>
      </c>
      <c r="H398" s="52"/>
      <c r="I398" s="52"/>
      <c r="J398" s="52"/>
      <c r="K398" s="52">
        <v>254.41009521000001</v>
      </c>
    </row>
    <row r="399" spans="1:11" x14ac:dyDescent="0.15">
      <c r="A399" s="52">
        <v>2014</v>
      </c>
      <c r="B399" s="52">
        <v>33</v>
      </c>
      <c r="C399" s="52">
        <v>6.9447739999999994E-2</v>
      </c>
      <c r="D399" s="52">
        <v>0.16821813999999999</v>
      </c>
      <c r="E399" s="52">
        <v>1487.2083740200001</v>
      </c>
      <c r="F399" s="52">
        <v>1384.6030273399999</v>
      </c>
      <c r="G399" s="52">
        <v>9.9813799999999998E-3</v>
      </c>
      <c r="H399" s="52"/>
      <c r="I399" s="52"/>
      <c r="J399" s="52"/>
      <c r="K399" s="52">
        <v>254.43566895000001</v>
      </c>
    </row>
    <row r="400" spans="1:11" x14ac:dyDescent="0.15">
      <c r="A400" s="52">
        <v>2014</v>
      </c>
      <c r="B400" s="52">
        <v>34</v>
      </c>
      <c r="C400" s="52">
        <v>8.7428229999999996E-2</v>
      </c>
      <c r="D400" s="52">
        <v>6.8960003900000002</v>
      </c>
      <c r="E400" s="52">
        <v>1896.6573486299999</v>
      </c>
      <c r="F400" s="52">
        <v>1730.4588623</v>
      </c>
      <c r="G400" s="52">
        <v>1.07733E-3</v>
      </c>
      <c r="H400" s="52"/>
      <c r="I400" s="52"/>
      <c r="J400" s="52"/>
      <c r="K400" s="52">
        <v>254.40657042999999</v>
      </c>
    </row>
    <row r="401" spans="1:11" x14ac:dyDescent="0.15">
      <c r="A401" s="52">
        <v>2014</v>
      </c>
      <c r="B401" s="52">
        <v>35</v>
      </c>
      <c r="C401" s="52">
        <v>6.5626030000000002E-2</v>
      </c>
      <c r="D401" s="52">
        <v>0.32448213999999997</v>
      </c>
      <c r="E401" s="52">
        <v>1382.9709472699999</v>
      </c>
      <c r="F401" s="52">
        <v>1317.1983642600001</v>
      </c>
      <c r="G401" s="53">
        <v>0.49953550000000002</v>
      </c>
      <c r="H401" s="52"/>
      <c r="I401" s="52"/>
      <c r="J401" s="52"/>
      <c r="K401" s="52">
        <v>254.46838378999999</v>
      </c>
    </row>
    <row r="402" spans="1:11" x14ac:dyDescent="0.15">
      <c r="A402" s="52">
        <v>2014</v>
      </c>
      <c r="B402" s="52">
        <v>36</v>
      </c>
      <c r="C402" s="52">
        <v>0.41093698000000001</v>
      </c>
      <c r="D402" s="52">
        <v>31.729755399999998</v>
      </c>
      <c r="E402" s="52">
        <v>9555.7832031300004</v>
      </c>
      <c r="F402" s="52">
        <v>9342.94921875</v>
      </c>
      <c r="G402" s="52">
        <v>0.81633025000000004</v>
      </c>
      <c r="H402" s="52"/>
      <c r="I402" s="52"/>
      <c r="J402" s="52"/>
      <c r="K402" s="52">
        <v>254.31277466</v>
      </c>
    </row>
    <row r="403" spans="1:11" x14ac:dyDescent="0.15">
      <c r="A403" s="52">
        <v>2014</v>
      </c>
      <c r="B403" s="52">
        <v>37</v>
      </c>
      <c r="C403" s="52">
        <v>0.68563103999999997</v>
      </c>
      <c r="D403" s="52">
        <v>53.394969940000003</v>
      </c>
      <c r="E403" s="52">
        <v>18645.30078125</v>
      </c>
      <c r="F403" s="52">
        <v>13552.299804689999</v>
      </c>
      <c r="G403" s="52">
        <v>0.21367024000000001</v>
      </c>
      <c r="H403" s="52"/>
      <c r="I403" s="52"/>
      <c r="J403" s="52"/>
      <c r="K403" s="52">
        <v>254.41119384999999</v>
      </c>
    </row>
    <row r="404" spans="1:11" x14ac:dyDescent="0.15">
      <c r="A404" s="52">
        <v>2014</v>
      </c>
      <c r="B404" s="52">
        <v>38</v>
      </c>
      <c r="C404" s="52">
        <v>9.6500009999999997E-2</v>
      </c>
      <c r="D404" s="52">
        <v>1.66779411</v>
      </c>
      <c r="E404" s="52">
        <v>2028.8911132799999</v>
      </c>
      <c r="F404" s="52">
        <v>1759.0153808600001</v>
      </c>
      <c r="G404" s="52">
        <v>3.6521600000000002E-3</v>
      </c>
      <c r="H404" s="52"/>
      <c r="I404" s="52"/>
      <c r="J404" s="52"/>
      <c r="K404" s="52">
        <v>255.08964538999999</v>
      </c>
    </row>
    <row r="405" spans="1:11" x14ac:dyDescent="0.15">
      <c r="A405" s="52">
        <v>2014</v>
      </c>
      <c r="B405" s="52">
        <v>39</v>
      </c>
      <c r="C405" s="52">
        <v>6.0444009999999999E-2</v>
      </c>
      <c r="D405" s="52">
        <v>0.18948598</v>
      </c>
      <c r="E405" s="52">
        <v>1228.7263183600001</v>
      </c>
      <c r="F405" s="52">
        <v>1202.1456298799999</v>
      </c>
      <c r="G405" s="52">
        <v>2.0856E-4</v>
      </c>
      <c r="H405" s="52"/>
      <c r="I405" s="52"/>
      <c r="J405" s="52"/>
      <c r="K405" s="52">
        <v>254.03392029</v>
      </c>
    </row>
    <row r="406" spans="1:11" x14ac:dyDescent="0.15">
      <c r="A406" s="52">
        <v>2014</v>
      </c>
      <c r="B406" s="52">
        <v>40</v>
      </c>
      <c r="C406" s="52">
        <v>5.7565819999999997E-2</v>
      </c>
      <c r="D406" s="52">
        <v>0.13988738000000001</v>
      </c>
      <c r="E406" s="52">
        <v>1166.4556884799999</v>
      </c>
      <c r="F406" s="52">
        <v>1172.9157714800001</v>
      </c>
      <c r="G406" s="52">
        <v>1.7969999999999999E-5</v>
      </c>
      <c r="H406" s="52"/>
      <c r="I406" s="52"/>
      <c r="J406" s="52"/>
      <c r="K406" s="52">
        <v>254.39596558</v>
      </c>
    </row>
    <row r="407" spans="1:11" x14ac:dyDescent="0.15">
      <c r="A407" s="52">
        <v>2014</v>
      </c>
      <c r="B407" s="52">
        <v>41</v>
      </c>
      <c r="C407" s="52">
        <v>5.5733900000000003E-2</v>
      </c>
      <c r="D407" s="52">
        <v>0.13411688999999999</v>
      </c>
      <c r="E407" s="52">
        <v>1122.3428955100001</v>
      </c>
      <c r="F407" s="52">
        <v>1141.47033691</v>
      </c>
      <c r="G407" s="52">
        <v>1.48E-6</v>
      </c>
      <c r="H407" s="52"/>
      <c r="I407" s="52"/>
      <c r="J407" s="52"/>
      <c r="K407" s="52">
        <v>254.43022156000001</v>
      </c>
    </row>
    <row r="408" spans="1:11" x14ac:dyDescent="0.15">
      <c r="A408" s="52">
        <v>2014</v>
      </c>
      <c r="B408" s="52">
        <v>42</v>
      </c>
      <c r="C408" s="52">
        <v>5.401504E-2</v>
      </c>
      <c r="D408" s="52">
        <v>0.12999868000000001</v>
      </c>
      <c r="E408" s="52">
        <v>1080.83325195</v>
      </c>
      <c r="F408" s="52">
        <v>1109.5682373</v>
      </c>
      <c r="G408" s="52">
        <v>1.1000000000000001E-7</v>
      </c>
      <c r="H408" s="52"/>
      <c r="I408" s="52"/>
      <c r="J408" s="52"/>
      <c r="K408" s="52">
        <v>254.43183898999999</v>
      </c>
    </row>
    <row r="409" spans="1:11" x14ac:dyDescent="0.15">
      <c r="A409" s="52">
        <v>2014</v>
      </c>
      <c r="B409" s="52">
        <v>43</v>
      </c>
      <c r="C409" s="52">
        <v>5.2373219999999998E-2</v>
      </c>
      <c r="D409" s="52">
        <v>0.12611066000000001</v>
      </c>
      <c r="E409" s="52">
        <v>1041.56738281</v>
      </c>
      <c r="F409" s="52">
        <v>1078.6325683600001</v>
      </c>
      <c r="G409" s="52">
        <v>1E-8</v>
      </c>
      <c r="H409" s="52"/>
      <c r="I409" s="52"/>
      <c r="J409" s="52"/>
      <c r="K409" s="52">
        <v>254.43231201</v>
      </c>
    </row>
    <row r="410" spans="1:11" x14ac:dyDescent="0.15">
      <c r="A410" s="52">
        <v>2014</v>
      </c>
      <c r="B410" s="52">
        <v>44</v>
      </c>
      <c r="C410" s="52">
        <v>0.36501157000000001</v>
      </c>
      <c r="D410" s="52">
        <v>28.181974409999999</v>
      </c>
      <c r="E410" s="52">
        <v>8583.4541015600007</v>
      </c>
      <c r="F410" s="52">
        <v>8569.7119140600007</v>
      </c>
      <c r="G410" s="52">
        <v>0</v>
      </c>
      <c r="H410" s="52"/>
      <c r="I410" s="52"/>
      <c r="J410" s="52"/>
      <c r="K410" s="52">
        <v>254.32565308</v>
      </c>
    </row>
    <row r="411" spans="1:11" x14ac:dyDescent="0.15">
      <c r="A411" s="52">
        <v>2014</v>
      </c>
      <c r="B411" s="52">
        <v>45</v>
      </c>
      <c r="C411" s="52">
        <v>5.8695690000000002E-2</v>
      </c>
      <c r="D411" s="52">
        <v>0.83992427999999997</v>
      </c>
      <c r="E411" s="52">
        <v>1165.7081298799999</v>
      </c>
      <c r="F411" s="52">
        <v>1225.9760742200001</v>
      </c>
      <c r="G411" s="52">
        <v>0</v>
      </c>
      <c r="H411" s="52"/>
      <c r="I411" s="52"/>
      <c r="J411" s="52"/>
      <c r="K411" s="52">
        <v>254.85249329000001</v>
      </c>
    </row>
    <row r="412" spans="1:11" x14ac:dyDescent="0.15">
      <c r="A412" s="52">
        <v>2014</v>
      </c>
      <c r="B412" s="52">
        <v>46</v>
      </c>
      <c r="C412" s="52">
        <v>4.3361650000000002E-2</v>
      </c>
      <c r="D412" s="52">
        <v>0.12362403</v>
      </c>
      <c r="E412" s="52">
        <v>846.01190185999997</v>
      </c>
      <c r="F412" s="52">
        <v>927.81182861000002</v>
      </c>
      <c r="G412" s="52">
        <v>0</v>
      </c>
      <c r="H412" s="52"/>
      <c r="I412" s="52"/>
      <c r="J412" s="52"/>
      <c r="K412" s="52">
        <v>254.19934082</v>
      </c>
    </row>
    <row r="413" spans="1:11" x14ac:dyDescent="0.15">
      <c r="A413" s="52">
        <v>2014</v>
      </c>
      <c r="B413" s="52">
        <v>47</v>
      </c>
      <c r="C413" s="52">
        <v>0.37999788000000001</v>
      </c>
      <c r="D413" s="52">
        <v>29.318037029999999</v>
      </c>
      <c r="E413" s="52">
        <v>9225.921875</v>
      </c>
      <c r="F413" s="52">
        <v>7418.9155273400002</v>
      </c>
      <c r="G413" s="52">
        <v>0</v>
      </c>
      <c r="H413" s="52"/>
      <c r="I413" s="52"/>
      <c r="J413" s="52"/>
      <c r="K413" s="52">
        <v>254.27287292</v>
      </c>
    </row>
    <row r="414" spans="1:11" x14ac:dyDescent="0.15">
      <c r="A414" s="52">
        <v>2014</v>
      </c>
      <c r="B414" s="52">
        <v>48</v>
      </c>
      <c r="C414" s="52">
        <v>0.39441562000000002</v>
      </c>
      <c r="D414" s="52">
        <v>30.985918049999999</v>
      </c>
      <c r="E414" s="52">
        <v>9491.4501953100007</v>
      </c>
      <c r="F414" s="52">
        <v>7637.0610351599998</v>
      </c>
      <c r="G414" s="52">
        <v>0</v>
      </c>
      <c r="H414" s="52"/>
      <c r="I414" s="52"/>
      <c r="J414" s="52"/>
      <c r="K414" s="52">
        <v>254.49067688</v>
      </c>
    </row>
    <row r="415" spans="1:11" x14ac:dyDescent="0.15">
      <c r="A415" s="52">
        <v>2014</v>
      </c>
      <c r="B415" s="52">
        <v>49</v>
      </c>
      <c r="C415" s="52">
        <v>0.17308503</v>
      </c>
      <c r="D415" s="52">
        <v>14.023719789999999</v>
      </c>
      <c r="E415" s="52">
        <v>3713.5725097700001</v>
      </c>
      <c r="F415" s="52">
        <v>3353.6477050799999</v>
      </c>
      <c r="G415" s="52">
        <v>0</v>
      </c>
      <c r="H415" s="52"/>
      <c r="I415" s="52"/>
      <c r="J415" s="52"/>
      <c r="K415" s="52">
        <v>254.61807250999999</v>
      </c>
    </row>
    <row r="416" spans="1:11" x14ac:dyDescent="0.15">
      <c r="A416" s="52">
        <v>2014</v>
      </c>
      <c r="B416" s="52">
        <v>50</v>
      </c>
      <c r="C416" s="52">
        <v>0.33481511000000003</v>
      </c>
      <c r="D416" s="52">
        <v>26.055450440000001</v>
      </c>
      <c r="E416" s="52">
        <v>7350.9428710900002</v>
      </c>
      <c r="F416" s="52">
        <v>7680.3105468800004</v>
      </c>
      <c r="G416" s="52">
        <v>6.5685289999999993E-2</v>
      </c>
      <c r="H416" s="52"/>
      <c r="I416" s="52"/>
      <c r="J416" s="52"/>
      <c r="K416" s="52">
        <v>254.24678040000001</v>
      </c>
    </row>
    <row r="417" spans="1:11" x14ac:dyDescent="0.15">
      <c r="A417" s="52">
        <v>2014</v>
      </c>
      <c r="B417" s="52">
        <v>51</v>
      </c>
      <c r="C417" s="52">
        <v>4.8654759999999998E-2</v>
      </c>
      <c r="D417" s="52">
        <v>4.3720550500000002</v>
      </c>
      <c r="E417" s="52">
        <v>940.01904296999999</v>
      </c>
      <c r="F417" s="52">
        <v>1050.22167969</v>
      </c>
      <c r="G417" s="52">
        <v>1.8182999999999999E-3</v>
      </c>
      <c r="H417" s="52"/>
      <c r="I417" s="52"/>
      <c r="J417" s="52"/>
      <c r="K417" s="52">
        <v>254.8659668</v>
      </c>
    </row>
    <row r="418" spans="1:11" x14ac:dyDescent="0.15">
      <c r="A418" s="52">
        <v>2014</v>
      </c>
      <c r="B418" s="52">
        <v>52</v>
      </c>
      <c r="C418" s="52">
        <v>3.597947E-2</v>
      </c>
      <c r="D418" s="52">
        <v>2.9075519999999999</v>
      </c>
      <c r="E418" s="52">
        <v>712.25109863</v>
      </c>
      <c r="F418" s="52">
        <v>797.69268798999997</v>
      </c>
      <c r="G418" s="52">
        <v>116.73301696999999</v>
      </c>
      <c r="H418" s="52"/>
      <c r="I418" s="52"/>
      <c r="J418" s="52"/>
      <c r="K418" s="52">
        <v>254.17962646000001</v>
      </c>
    </row>
    <row r="419" spans="1:11" x14ac:dyDescent="0.15">
      <c r="A419" s="52">
        <v>2014</v>
      </c>
      <c r="B419" s="52">
        <v>53</v>
      </c>
      <c r="C419" s="52">
        <v>3.4723520000000001E-2</v>
      </c>
      <c r="D419" s="52">
        <v>0.14724886000000001</v>
      </c>
      <c r="E419" s="52">
        <v>669.49157715000001</v>
      </c>
      <c r="F419" s="52">
        <v>772.98309326000003</v>
      </c>
      <c r="G419" s="52">
        <v>61.827484130000002</v>
      </c>
      <c r="H419" s="52"/>
      <c r="I419" s="52"/>
      <c r="J419" s="52"/>
      <c r="K419" s="52">
        <v>254.42782593000001</v>
      </c>
    </row>
    <row r="420" spans="1:11" x14ac:dyDescent="0.15">
      <c r="A420" s="52">
        <v>2014</v>
      </c>
      <c r="B420" s="52">
        <v>54</v>
      </c>
      <c r="C420" s="52">
        <v>3.358121E-2</v>
      </c>
      <c r="D420" s="52">
        <v>8.4655179999999997E-2</v>
      </c>
      <c r="E420" s="52">
        <v>646.07806396000001</v>
      </c>
      <c r="F420" s="52">
        <v>746.84283446999996</v>
      </c>
      <c r="G420" s="52">
        <v>65.703323359999999</v>
      </c>
      <c r="H420" s="52"/>
      <c r="I420" s="52"/>
      <c r="J420" s="52"/>
      <c r="K420" s="52">
        <v>254.44088744999999</v>
      </c>
    </row>
    <row r="421" spans="1:11" x14ac:dyDescent="0.15">
      <c r="A421" s="52">
        <v>2014</v>
      </c>
      <c r="B421" s="52">
        <v>55</v>
      </c>
      <c r="C421" s="52">
        <v>0.23613127</v>
      </c>
      <c r="D421" s="52">
        <v>18.25464058</v>
      </c>
      <c r="E421" s="52">
        <v>5307.3071289099998</v>
      </c>
      <c r="F421" s="52">
        <v>4578.5097656300004</v>
      </c>
      <c r="G421" s="52">
        <v>126.0435257</v>
      </c>
      <c r="H421" s="52"/>
      <c r="I421" s="52"/>
      <c r="J421" s="52"/>
      <c r="K421" s="52">
        <v>254.27790833</v>
      </c>
    </row>
    <row r="422" spans="1:11" x14ac:dyDescent="0.15">
      <c r="A422" s="52">
        <v>2014</v>
      </c>
      <c r="B422" s="52">
        <v>56</v>
      </c>
      <c r="C422" s="52">
        <v>0.54828811</v>
      </c>
      <c r="D422" s="52">
        <v>42.559505459999997</v>
      </c>
      <c r="E422" s="52">
        <v>13494.522460939999</v>
      </c>
      <c r="F422" s="52">
        <v>10718.71289063</v>
      </c>
      <c r="G422" s="52">
        <v>49.602165220000003</v>
      </c>
      <c r="H422" s="52"/>
      <c r="I422" s="52"/>
      <c r="J422" s="52"/>
      <c r="K422" s="52">
        <v>254.42152404999999</v>
      </c>
    </row>
    <row r="423" spans="1:11" x14ac:dyDescent="0.15">
      <c r="A423" s="52">
        <v>2014</v>
      </c>
      <c r="B423" s="52">
        <v>57</v>
      </c>
      <c r="C423" s="52">
        <v>6.0246769999999998E-2</v>
      </c>
      <c r="D423" s="52">
        <v>1.2711957700000001</v>
      </c>
      <c r="E423" s="52">
        <v>1158.5064697299999</v>
      </c>
      <c r="F423" s="52">
        <v>1149.1905517600001</v>
      </c>
      <c r="G423" s="52">
        <v>0.70265149999999998</v>
      </c>
      <c r="H423" s="52"/>
      <c r="I423" s="52"/>
      <c r="J423" s="52"/>
      <c r="K423" s="52">
        <v>255.28518677</v>
      </c>
    </row>
    <row r="424" spans="1:11" x14ac:dyDescent="0.15">
      <c r="A424" s="52">
        <v>2014</v>
      </c>
      <c r="B424" s="52">
        <v>58</v>
      </c>
      <c r="C424" s="52">
        <v>0.87167835000000005</v>
      </c>
      <c r="D424" s="52">
        <v>67.092552190000006</v>
      </c>
      <c r="E424" s="52">
        <v>26369.873046879999</v>
      </c>
      <c r="F424" s="52">
        <v>17136.740234379999</v>
      </c>
      <c r="G424" s="52">
        <v>0.93262237000000003</v>
      </c>
      <c r="H424" s="52"/>
      <c r="I424" s="52"/>
      <c r="J424" s="52"/>
      <c r="K424" s="52">
        <v>253.71351623999999</v>
      </c>
    </row>
    <row r="425" spans="1:11" x14ac:dyDescent="0.15">
      <c r="A425" s="52">
        <v>2014</v>
      </c>
      <c r="B425" s="52">
        <v>59</v>
      </c>
      <c r="C425" s="52">
        <v>0.77784091</v>
      </c>
      <c r="D425" s="52">
        <v>61.248718259999997</v>
      </c>
      <c r="E425" s="52">
        <v>21933.572265629999</v>
      </c>
      <c r="F425" s="52">
        <v>15011.553710939999</v>
      </c>
      <c r="G425" s="52">
        <v>9.2794870000000002E-2</v>
      </c>
      <c r="H425" s="52"/>
      <c r="I425" s="52"/>
      <c r="J425" s="52"/>
      <c r="K425" s="52">
        <v>254.48635863999999</v>
      </c>
    </row>
    <row r="426" spans="1:11" x14ac:dyDescent="0.15">
      <c r="A426" s="52">
        <v>2014</v>
      </c>
      <c r="B426" s="52">
        <v>60</v>
      </c>
      <c r="C426" s="52">
        <v>0.17231110999999999</v>
      </c>
      <c r="D426" s="52">
        <v>14.661304469999999</v>
      </c>
      <c r="E426" s="52">
        <v>3799.7778320299999</v>
      </c>
      <c r="F426" s="52">
        <v>3161.6738281299999</v>
      </c>
      <c r="G426" s="52">
        <v>1.8942900000000001E-3</v>
      </c>
      <c r="H426" s="52"/>
      <c r="I426" s="52"/>
      <c r="J426" s="52"/>
      <c r="K426" s="52">
        <v>254.77859497</v>
      </c>
    </row>
    <row r="427" spans="1:11" x14ac:dyDescent="0.15">
      <c r="A427" s="52">
        <v>2014</v>
      </c>
      <c r="B427" s="52">
        <v>61</v>
      </c>
      <c r="C427" s="52">
        <v>4.0617830000000001E-2</v>
      </c>
      <c r="D427" s="52">
        <v>0.46784927999999998</v>
      </c>
      <c r="E427" s="52">
        <v>777.05206298999997</v>
      </c>
      <c r="F427" s="52">
        <v>864.18109131000006</v>
      </c>
      <c r="G427" s="52">
        <v>3.4329999999999998E-5</v>
      </c>
      <c r="H427" s="52"/>
      <c r="I427" s="52"/>
      <c r="J427" s="52"/>
      <c r="K427" s="52">
        <v>254.48910522</v>
      </c>
    </row>
    <row r="428" spans="1:11" x14ac:dyDescent="0.15">
      <c r="A428" s="52">
        <v>2014</v>
      </c>
      <c r="B428" s="52">
        <v>62</v>
      </c>
      <c r="C428" s="52">
        <v>3.292523E-2</v>
      </c>
      <c r="D428" s="52">
        <v>8.7778809999999999E-2</v>
      </c>
      <c r="E428" s="52">
        <v>624.77655029000005</v>
      </c>
      <c r="F428" s="52">
        <v>734.74737548999997</v>
      </c>
      <c r="G428" s="52">
        <v>1.9800000000000001E-6</v>
      </c>
      <c r="H428" s="52"/>
      <c r="I428" s="52"/>
      <c r="J428" s="52"/>
      <c r="K428" s="52">
        <v>254.26226807</v>
      </c>
    </row>
    <row r="429" spans="1:11" x14ac:dyDescent="0.15">
      <c r="A429" s="52">
        <v>2014</v>
      </c>
      <c r="B429" s="52">
        <v>63</v>
      </c>
      <c r="C429" s="52">
        <v>3.202062E-2</v>
      </c>
      <c r="D429" s="52">
        <v>7.4467140000000001E-2</v>
      </c>
      <c r="E429" s="52">
        <v>608.08819579999999</v>
      </c>
      <c r="F429" s="52">
        <v>725.58215331999997</v>
      </c>
      <c r="G429" s="52">
        <v>1.4000000000000001E-7</v>
      </c>
      <c r="H429" s="52"/>
      <c r="I429" s="52"/>
      <c r="J429" s="52"/>
      <c r="K429" s="52">
        <v>254.4299469</v>
      </c>
    </row>
    <row r="430" spans="1:11" x14ac:dyDescent="0.15">
      <c r="A430" s="52">
        <v>2014</v>
      </c>
      <c r="B430" s="52">
        <v>64</v>
      </c>
      <c r="C430" s="52">
        <v>3.1296709999999998E-2</v>
      </c>
      <c r="D430" s="52">
        <v>7.2340710000000003E-2</v>
      </c>
      <c r="E430" s="52">
        <v>593.44116211000005</v>
      </c>
      <c r="F430" s="52">
        <v>715.96643066000001</v>
      </c>
      <c r="G430" s="52">
        <v>1E-8</v>
      </c>
      <c r="H430" s="52"/>
      <c r="I430" s="52"/>
      <c r="J430" s="52"/>
      <c r="K430" s="52">
        <v>254.44400024000001</v>
      </c>
    </row>
    <row r="431" spans="1:11" x14ac:dyDescent="0.15">
      <c r="A431" s="52">
        <v>2014</v>
      </c>
      <c r="B431" s="52">
        <v>65</v>
      </c>
      <c r="C431" s="52">
        <v>3.2891860000000002E-2</v>
      </c>
      <c r="D431" s="52">
        <v>7.4946960000000007E-2</v>
      </c>
      <c r="E431" s="52">
        <v>622.16442871000004</v>
      </c>
      <c r="F431" s="52">
        <v>738.27593993999994</v>
      </c>
      <c r="G431" s="52">
        <v>0</v>
      </c>
      <c r="H431" s="52"/>
      <c r="I431" s="52"/>
      <c r="J431" s="52"/>
      <c r="K431" s="52">
        <v>254.43016051999999</v>
      </c>
    </row>
    <row r="432" spans="1:11" x14ac:dyDescent="0.15">
      <c r="A432" s="52">
        <v>2014</v>
      </c>
      <c r="B432" s="52">
        <v>66</v>
      </c>
      <c r="C432" s="52">
        <v>3.2032199999999997E-2</v>
      </c>
      <c r="D432" s="52">
        <v>7.3029469999999999E-2</v>
      </c>
      <c r="E432" s="52">
        <v>604.67230225000003</v>
      </c>
      <c r="F432" s="52">
        <v>725.25927734000004</v>
      </c>
      <c r="G432" s="52">
        <v>0.24355602000000001</v>
      </c>
      <c r="H432" s="52"/>
      <c r="I432" s="52"/>
      <c r="J432" s="52"/>
      <c r="K432" s="52">
        <v>254.44985962000001</v>
      </c>
    </row>
    <row r="433" spans="1:11" x14ac:dyDescent="0.15">
      <c r="A433" s="52">
        <v>2014</v>
      </c>
      <c r="B433" s="52">
        <v>67</v>
      </c>
      <c r="C433" s="52">
        <v>3.0935609999999999E-2</v>
      </c>
      <c r="D433" s="52">
        <v>7.0193459999999999E-2</v>
      </c>
      <c r="E433" s="52">
        <v>582.42309569999998</v>
      </c>
      <c r="F433" s="52">
        <v>714.34851074000005</v>
      </c>
      <c r="G433" s="52">
        <v>5.7614890000000002E-2</v>
      </c>
      <c r="H433" s="52"/>
      <c r="I433" s="52"/>
      <c r="J433" s="52"/>
      <c r="K433" s="52">
        <v>254.45018005</v>
      </c>
    </row>
    <row r="434" spans="1:11" x14ac:dyDescent="0.15">
      <c r="A434" s="52">
        <v>2014</v>
      </c>
      <c r="B434" s="52">
        <v>68</v>
      </c>
      <c r="C434" s="52">
        <v>2.6977629999999999E-2</v>
      </c>
      <c r="D434" s="52">
        <v>6.2516680000000005E-2</v>
      </c>
      <c r="E434" s="52">
        <v>506.56570434999998</v>
      </c>
      <c r="F434" s="52">
        <v>637.84191895000004</v>
      </c>
      <c r="G434" s="52">
        <v>7.2278899999999998E-3</v>
      </c>
      <c r="H434" s="52"/>
      <c r="I434" s="52"/>
      <c r="J434" s="52"/>
      <c r="K434" s="52">
        <v>254.47084045</v>
      </c>
    </row>
    <row r="435" spans="1:11" x14ac:dyDescent="0.15">
      <c r="A435" s="52">
        <v>2014</v>
      </c>
      <c r="B435" s="52">
        <v>69</v>
      </c>
      <c r="C435" s="52">
        <v>2.5459019999999999E-2</v>
      </c>
      <c r="D435" s="52">
        <v>5.9310750000000002E-2</v>
      </c>
      <c r="E435" s="52">
        <v>476.19726563</v>
      </c>
      <c r="F435" s="52">
        <v>615.05670166000004</v>
      </c>
      <c r="G435" s="52">
        <v>7.5228999999999997E-4</v>
      </c>
      <c r="H435" s="52"/>
      <c r="I435" s="52"/>
      <c r="J435" s="52"/>
      <c r="K435" s="52">
        <v>254.44889832000001</v>
      </c>
    </row>
    <row r="436" spans="1:11" x14ac:dyDescent="0.15">
      <c r="A436" s="52">
        <v>2014</v>
      </c>
      <c r="B436" s="52">
        <v>70</v>
      </c>
      <c r="C436" s="52">
        <v>0.10857797</v>
      </c>
      <c r="D436" s="52">
        <v>8.4467620799999992</v>
      </c>
      <c r="E436" s="52">
        <v>2864.4155273400002</v>
      </c>
      <c r="F436" s="52">
        <v>2192.9868164099998</v>
      </c>
      <c r="G436" s="52">
        <v>3.0207999999999998E-4</v>
      </c>
      <c r="H436" s="52"/>
      <c r="I436" s="52"/>
      <c r="J436" s="52"/>
      <c r="K436" s="52">
        <v>254.26943969999999</v>
      </c>
    </row>
    <row r="437" spans="1:11" x14ac:dyDescent="0.15">
      <c r="A437" s="52">
        <v>2014</v>
      </c>
      <c r="B437" s="52">
        <v>71</v>
      </c>
      <c r="C437" s="52">
        <v>6.9346199999999997E-2</v>
      </c>
      <c r="D437" s="52">
        <v>5.5775604200000002</v>
      </c>
      <c r="E437" s="52">
        <v>1510.7849121100001</v>
      </c>
      <c r="F437" s="52">
        <v>1529.1016845700001</v>
      </c>
      <c r="G437" s="52">
        <v>1.681E-5</v>
      </c>
      <c r="H437" s="52"/>
      <c r="I437" s="52"/>
      <c r="J437" s="52"/>
      <c r="K437" s="52">
        <v>254.63298035</v>
      </c>
    </row>
    <row r="438" spans="1:11" x14ac:dyDescent="0.15">
      <c r="A438" s="52">
        <v>2014</v>
      </c>
      <c r="B438" s="52">
        <v>72</v>
      </c>
      <c r="C438" s="52">
        <v>2.571998E-2</v>
      </c>
      <c r="D438" s="52">
        <v>0.19795081</v>
      </c>
      <c r="E438" s="52">
        <v>479.32751465000001</v>
      </c>
      <c r="F438" s="52">
        <v>614.68811034999999</v>
      </c>
      <c r="G438" s="52">
        <v>4.8999999999999997E-7</v>
      </c>
      <c r="H438" s="52"/>
      <c r="I438" s="52"/>
      <c r="J438" s="52"/>
      <c r="K438" s="52">
        <v>254.52555846999999</v>
      </c>
    </row>
    <row r="439" spans="1:11" x14ac:dyDescent="0.15">
      <c r="A439" s="52">
        <v>2014</v>
      </c>
      <c r="B439" s="52">
        <v>73</v>
      </c>
      <c r="C439" s="52">
        <v>2.1688160000000001E-2</v>
      </c>
      <c r="D439" s="52">
        <v>5.5175389999999998E-2</v>
      </c>
      <c r="E439" s="52">
        <v>400.09268187999999</v>
      </c>
      <c r="F439" s="52">
        <v>542.17407227000001</v>
      </c>
      <c r="G439" s="52">
        <v>2.9999999999999997E-8</v>
      </c>
      <c r="H439" s="52"/>
      <c r="I439" s="52"/>
      <c r="J439" s="52"/>
      <c r="K439" s="52">
        <v>254.39993286000001</v>
      </c>
    </row>
    <row r="440" spans="1:11" x14ac:dyDescent="0.15">
      <c r="A440" s="52">
        <v>2014</v>
      </c>
      <c r="B440" s="52">
        <v>74</v>
      </c>
      <c r="C440" s="52">
        <v>2.0180940000000001E-2</v>
      </c>
      <c r="D440" s="52">
        <v>4.8630359999999997E-2</v>
      </c>
      <c r="E440" s="52">
        <v>371.21487427</v>
      </c>
      <c r="F440" s="52">
        <v>494.43484496999997</v>
      </c>
      <c r="G440" s="52">
        <v>3.7291500000000001E-3</v>
      </c>
      <c r="H440" s="52"/>
      <c r="I440" s="52"/>
      <c r="J440" s="52"/>
      <c r="K440" s="52">
        <v>254.46264647999999</v>
      </c>
    </row>
    <row r="441" spans="1:11" x14ac:dyDescent="0.15">
      <c r="A441" s="52">
        <v>2014</v>
      </c>
      <c r="B441" s="52">
        <v>75</v>
      </c>
      <c r="C441" s="52">
        <v>1.9032E-2</v>
      </c>
      <c r="D441" s="52">
        <v>4.6141719999999997E-2</v>
      </c>
      <c r="E441" s="52">
        <v>348.99090575999998</v>
      </c>
      <c r="F441" s="52">
        <v>465.90557861000002</v>
      </c>
      <c r="G441" s="52">
        <v>5.5261999999999998E-4</v>
      </c>
      <c r="H441" s="52"/>
      <c r="I441" s="52"/>
      <c r="J441" s="52"/>
      <c r="K441" s="52">
        <v>254.46891785</v>
      </c>
    </row>
    <row r="442" spans="1:11" x14ac:dyDescent="0.15">
      <c r="A442" s="52">
        <v>2014</v>
      </c>
      <c r="B442" s="52">
        <v>76</v>
      </c>
      <c r="C442" s="52">
        <v>1.6952950000000001E-2</v>
      </c>
      <c r="D442" s="52">
        <v>4.1989449999999998E-2</v>
      </c>
      <c r="E442" s="52">
        <v>309.97586059999998</v>
      </c>
      <c r="F442" s="52">
        <v>435.31707763999998</v>
      </c>
      <c r="G442" s="52">
        <v>4.9110000000000002E-5</v>
      </c>
      <c r="H442" s="52"/>
      <c r="I442" s="52"/>
      <c r="J442" s="52"/>
      <c r="K442" s="52">
        <v>254.49339294000001</v>
      </c>
    </row>
    <row r="443" spans="1:11" x14ac:dyDescent="0.15">
      <c r="A443" s="52">
        <v>2014</v>
      </c>
      <c r="B443" s="52">
        <v>77</v>
      </c>
      <c r="C443" s="52">
        <v>3.8255749999999998E-2</v>
      </c>
      <c r="D443" s="52">
        <v>3.0341367699999999</v>
      </c>
      <c r="E443" s="52">
        <v>745.97552489999998</v>
      </c>
      <c r="F443" s="52">
        <v>996.66009521000001</v>
      </c>
      <c r="G443" s="52">
        <v>58.45085907</v>
      </c>
      <c r="H443" s="52"/>
      <c r="I443" s="52"/>
      <c r="J443" s="52"/>
      <c r="K443" s="52">
        <v>254.34164429</v>
      </c>
    </row>
    <row r="444" spans="1:11" x14ac:dyDescent="0.15">
      <c r="A444" s="52">
        <v>2014</v>
      </c>
      <c r="B444" s="52">
        <v>78</v>
      </c>
      <c r="C444" s="52">
        <v>2.7430929999999999E-2</v>
      </c>
      <c r="D444" s="52">
        <v>2.2417717000000001</v>
      </c>
      <c r="E444" s="52">
        <v>510.26947021000001</v>
      </c>
      <c r="F444" s="52">
        <v>689.82318114999998</v>
      </c>
      <c r="G444" s="52">
        <v>43.600776670000002</v>
      </c>
      <c r="H444" s="52"/>
      <c r="I444" s="52"/>
      <c r="J444" s="52"/>
      <c r="K444" s="52">
        <v>254.49066162</v>
      </c>
    </row>
    <row r="445" spans="1:11" x14ac:dyDescent="0.15">
      <c r="A445" s="52">
        <v>2014</v>
      </c>
      <c r="B445" s="52">
        <v>79</v>
      </c>
      <c r="C445" s="52">
        <v>1.9643190000000001E-2</v>
      </c>
      <c r="D445" s="52">
        <v>9.7108970000000003E-2</v>
      </c>
      <c r="E445" s="52">
        <v>356.95089722</v>
      </c>
      <c r="F445" s="52">
        <v>479.12402343999997</v>
      </c>
      <c r="G445" s="52">
        <v>6.1929159199999999</v>
      </c>
      <c r="H445" s="52"/>
      <c r="I445" s="52"/>
      <c r="J445" s="52"/>
      <c r="K445" s="52">
        <v>254.50697327</v>
      </c>
    </row>
    <row r="446" spans="1:11" x14ac:dyDescent="0.15">
      <c r="A446" s="52">
        <v>2014</v>
      </c>
      <c r="B446" s="52">
        <v>80</v>
      </c>
      <c r="C446" s="52">
        <v>1.6427400000000002E-2</v>
      </c>
      <c r="D446" s="52">
        <v>4.1790050000000002E-2</v>
      </c>
      <c r="E446" s="52">
        <v>298.63891602000001</v>
      </c>
      <c r="F446" s="52">
        <v>421.03100585999999</v>
      </c>
      <c r="G446" s="52">
        <v>25.161705019999999</v>
      </c>
      <c r="H446" s="52"/>
      <c r="I446" s="52"/>
      <c r="J446" s="52"/>
      <c r="K446" s="52">
        <v>254.49679565</v>
      </c>
    </row>
    <row r="447" spans="1:11" x14ac:dyDescent="0.15">
      <c r="A447" s="52">
        <v>2014</v>
      </c>
      <c r="B447" s="52">
        <v>81</v>
      </c>
      <c r="C447" s="52">
        <v>1.480159E-2</v>
      </c>
      <c r="D447" s="52">
        <v>3.7228749999999998E-2</v>
      </c>
      <c r="E447" s="52">
        <v>267.34341431000001</v>
      </c>
      <c r="F447" s="52">
        <v>376.80996704</v>
      </c>
      <c r="G447" s="52">
        <v>7.1292595900000002</v>
      </c>
      <c r="H447" s="52"/>
      <c r="I447" s="52"/>
      <c r="J447" s="52"/>
      <c r="K447" s="52">
        <v>254.4906311</v>
      </c>
    </row>
    <row r="448" spans="1:11" x14ac:dyDescent="0.15">
      <c r="A448" s="52">
        <v>2014</v>
      </c>
      <c r="B448" s="52">
        <v>82</v>
      </c>
      <c r="C448" s="52">
        <v>1.6388119999999999E-2</v>
      </c>
      <c r="D448" s="52">
        <v>4.0001879999999997E-2</v>
      </c>
      <c r="E448" s="52">
        <v>294.54763794000002</v>
      </c>
      <c r="F448" s="52">
        <v>425.60498046999999</v>
      </c>
      <c r="G448" s="52">
        <v>1.3261586400000001</v>
      </c>
      <c r="H448" s="52"/>
      <c r="I448" s="52"/>
      <c r="J448" s="52"/>
      <c r="K448" s="52">
        <v>254.42745972</v>
      </c>
    </row>
    <row r="449" spans="1:11" x14ac:dyDescent="0.15">
      <c r="A449" s="52">
        <v>2014</v>
      </c>
      <c r="B449" s="52">
        <v>83</v>
      </c>
      <c r="C449" s="52">
        <v>6.2378929999999999E-2</v>
      </c>
      <c r="D449" s="52">
        <v>4.8848161699999997</v>
      </c>
      <c r="E449" s="52">
        <v>1317.77734375</v>
      </c>
      <c r="F449" s="52">
        <v>1335.6057128899999</v>
      </c>
      <c r="G449" s="52">
        <v>0.63531673</v>
      </c>
      <c r="H449" s="52"/>
      <c r="I449" s="52"/>
      <c r="J449" s="52"/>
      <c r="K449" s="52">
        <v>254.24905396</v>
      </c>
    </row>
    <row r="450" spans="1:11" x14ac:dyDescent="0.15">
      <c r="A450" s="52">
        <v>2014</v>
      </c>
      <c r="B450" s="52">
        <v>84</v>
      </c>
      <c r="C450" s="52">
        <v>0.64571040999999996</v>
      </c>
      <c r="D450" s="52">
        <v>49.754833220000002</v>
      </c>
      <c r="E450" s="52">
        <v>20028.19140625</v>
      </c>
      <c r="F450" s="52">
        <v>12662.12304688</v>
      </c>
      <c r="G450" s="52">
        <v>0.71097708000000004</v>
      </c>
      <c r="H450" s="52"/>
      <c r="I450" s="52"/>
      <c r="J450" s="52"/>
      <c r="K450" s="52">
        <v>254.34361267</v>
      </c>
    </row>
    <row r="451" spans="1:11" x14ac:dyDescent="0.15">
      <c r="A451" s="52">
        <v>2014</v>
      </c>
      <c r="B451" s="52">
        <v>85</v>
      </c>
      <c r="C451" s="52">
        <v>5.7891400000000003E-2</v>
      </c>
      <c r="D451" s="52">
        <v>4.4376163499999999</v>
      </c>
      <c r="E451" s="52">
        <v>1100.9604492200001</v>
      </c>
      <c r="F451" s="52">
        <v>1104.4017334</v>
      </c>
      <c r="G451" s="52">
        <v>6.1876800000000001E-3</v>
      </c>
      <c r="H451" s="52"/>
      <c r="I451" s="52"/>
      <c r="J451" s="52"/>
      <c r="K451" s="52">
        <v>255.74296570000001</v>
      </c>
    </row>
    <row r="452" spans="1:11" x14ac:dyDescent="0.15">
      <c r="A452" s="52">
        <v>2014</v>
      </c>
      <c r="B452" s="52">
        <v>86</v>
      </c>
      <c r="C452" s="52">
        <v>1.102711E-2</v>
      </c>
      <c r="D452" s="52">
        <v>0.12773330999999999</v>
      </c>
      <c r="E452" s="52">
        <v>195.81964110999999</v>
      </c>
      <c r="F452" s="52">
        <v>280.53079223999998</v>
      </c>
      <c r="G452" s="52">
        <v>8.25E-5</v>
      </c>
      <c r="H452" s="52"/>
      <c r="I452" s="52"/>
      <c r="J452" s="52"/>
      <c r="K452" s="52">
        <v>254.23803710999999</v>
      </c>
    </row>
    <row r="453" spans="1:11" x14ac:dyDescent="0.15">
      <c r="A453" s="52">
        <v>2014</v>
      </c>
      <c r="B453" s="52">
        <v>87</v>
      </c>
      <c r="C453" s="52">
        <v>8.77526E-3</v>
      </c>
      <c r="D453" s="52">
        <v>2.7058680000000002E-2</v>
      </c>
      <c r="E453" s="52">
        <v>155.60931396000001</v>
      </c>
      <c r="F453" s="52">
        <v>238.02023315</v>
      </c>
      <c r="G453" s="52">
        <v>1.5362000000000001E-4</v>
      </c>
      <c r="H453" s="52"/>
      <c r="I453" s="52"/>
      <c r="J453" s="52"/>
      <c r="K453" s="52">
        <v>254.35461426000001</v>
      </c>
    </row>
    <row r="454" spans="1:11" x14ac:dyDescent="0.15">
      <c r="A454" s="52">
        <v>2014</v>
      </c>
      <c r="B454" s="52">
        <v>88</v>
      </c>
      <c r="C454" s="52">
        <v>1.8778678200000001</v>
      </c>
      <c r="D454" s="52">
        <v>144.28926086000001</v>
      </c>
      <c r="E454" s="52">
        <v>84404.78125</v>
      </c>
      <c r="F454" s="52">
        <v>40099.375</v>
      </c>
      <c r="G454" s="52">
        <v>3.5645899999999999E-3</v>
      </c>
      <c r="H454" s="52"/>
      <c r="I454" s="52"/>
      <c r="J454" s="52"/>
      <c r="K454" s="52">
        <v>253.92980957</v>
      </c>
    </row>
    <row r="455" spans="1:11" x14ac:dyDescent="0.15">
      <c r="A455" s="52">
        <v>2014</v>
      </c>
      <c r="B455" s="52">
        <v>89</v>
      </c>
      <c r="C455" s="52">
        <v>0.10164013</v>
      </c>
      <c r="D455" s="52">
        <v>3.64076567</v>
      </c>
      <c r="E455" s="52">
        <v>1975.79748535</v>
      </c>
      <c r="F455" s="52">
        <v>1831.0307617200001</v>
      </c>
      <c r="G455" s="52">
        <v>1.5869999999999999E-5</v>
      </c>
      <c r="H455" s="52"/>
      <c r="I455" s="52"/>
      <c r="J455" s="52"/>
      <c r="K455" s="52">
        <v>256.41632079999999</v>
      </c>
    </row>
    <row r="456" spans="1:11" x14ac:dyDescent="0.15">
      <c r="A456" s="52">
        <v>2014</v>
      </c>
      <c r="B456" s="52">
        <v>90</v>
      </c>
      <c r="C456" s="52">
        <v>1.935535E-2</v>
      </c>
      <c r="D456" s="52">
        <v>0.11150683</v>
      </c>
      <c r="E456" s="52">
        <v>345.20889282000002</v>
      </c>
      <c r="F456" s="52">
        <v>459.44329834000001</v>
      </c>
      <c r="G456" s="52">
        <v>1.4000000000000001E-7</v>
      </c>
      <c r="H456" s="52"/>
      <c r="I456" s="52"/>
      <c r="J456" s="52"/>
      <c r="K456" s="52">
        <v>253.465271</v>
      </c>
    </row>
    <row r="457" spans="1:11" x14ac:dyDescent="0.15">
      <c r="A457" s="52">
        <v>2014</v>
      </c>
      <c r="B457" s="52">
        <v>91</v>
      </c>
      <c r="C457" s="52">
        <v>1.2312399999999999E-2</v>
      </c>
      <c r="D457" s="52">
        <v>3.1247870000000001E-2</v>
      </c>
      <c r="E457" s="52">
        <v>214.46252440999999</v>
      </c>
      <c r="F457" s="52">
        <v>323.90942382999998</v>
      </c>
      <c r="G457" s="52">
        <v>9.439757E-2</v>
      </c>
      <c r="H457" s="52"/>
      <c r="I457" s="52"/>
      <c r="J457" s="52"/>
      <c r="K457" s="52">
        <v>253.21873474</v>
      </c>
    </row>
    <row r="458" spans="1:11" x14ac:dyDescent="0.15">
      <c r="A458" s="52">
        <v>2014</v>
      </c>
      <c r="B458" s="52">
        <v>92</v>
      </c>
      <c r="C458" s="52">
        <v>1.073123E-2</v>
      </c>
      <c r="D458" s="52">
        <v>2.3911180000000001E-2</v>
      </c>
      <c r="E458" s="52">
        <v>85.399200440000001</v>
      </c>
      <c r="F458" s="52">
        <v>87.67298126</v>
      </c>
      <c r="G458" s="52">
        <v>1.2114959999999999E-2</v>
      </c>
      <c r="H458" s="52"/>
      <c r="I458" s="52"/>
      <c r="J458" s="52"/>
      <c r="K458" s="52">
        <v>204.77429198999999</v>
      </c>
    </row>
    <row r="459" spans="1:11" x14ac:dyDescent="0.15">
      <c r="A459" s="52">
        <v>2014</v>
      </c>
      <c r="B459" s="52">
        <v>93</v>
      </c>
      <c r="C459" s="52">
        <v>1.139313E-2</v>
      </c>
      <c r="D459" s="52">
        <v>2.7185939999999999E-2</v>
      </c>
      <c r="E459" s="52">
        <v>183.70417785999999</v>
      </c>
      <c r="F459" s="52">
        <v>280.61541748000002</v>
      </c>
      <c r="G459" s="52">
        <v>1.2368500000000001E-3</v>
      </c>
      <c r="H459" s="52"/>
      <c r="I459" s="52"/>
      <c r="J459" s="52"/>
      <c r="K459" s="52">
        <v>249.18179321</v>
      </c>
    </row>
    <row r="460" spans="1:11" x14ac:dyDescent="0.15">
      <c r="A460" s="52">
        <v>2014</v>
      </c>
      <c r="B460" s="52">
        <v>94</v>
      </c>
      <c r="C460" s="52">
        <v>1.0651539999999999E-2</v>
      </c>
      <c r="D460" s="52">
        <v>2.355933E-2</v>
      </c>
      <c r="E460" s="52">
        <v>176.04583740000001</v>
      </c>
      <c r="F460" s="52">
        <v>251.23820495999999</v>
      </c>
      <c r="G460" s="52">
        <v>9.3079999999999997E-5</v>
      </c>
      <c r="H460" s="52"/>
      <c r="I460" s="52"/>
      <c r="J460" s="52"/>
      <c r="K460" s="52">
        <v>251.03448485999999</v>
      </c>
    </row>
    <row r="461" spans="1:11" x14ac:dyDescent="0.15">
      <c r="A461" s="52">
        <v>2014</v>
      </c>
      <c r="B461" s="52">
        <v>95</v>
      </c>
      <c r="C461" s="52">
        <v>1.122855E-2</v>
      </c>
      <c r="D461" s="52">
        <v>2.673565E-2</v>
      </c>
      <c r="E461" s="52">
        <v>183.83357239</v>
      </c>
      <c r="F461" s="52">
        <v>283.64410400000003</v>
      </c>
      <c r="G461" s="52">
        <v>7.0700000000000001E-6</v>
      </c>
      <c r="H461" s="52"/>
      <c r="I461" s="52"/>
      <c r="J461" s="52"/>
      <c r="K461" s="52">
        <v>250.39984131</v>
      </c>
    </row>
    <row r="462" spans="1:11" x14ac:dyDescent="0.15">
      <c r="A462" s="52">
        <v>2014</v>
      </c>
      <c r="B462" s="52">
        <v>96</v>
      </c>
      <c r="C462" s="52">
        <v>1.2839150000000001E-2</v>
      </c>
      <c r="D462" s="52">
        <v>2.9785860000000001E-2</v>
      </c>
      <c r="E462" s="52">
        <v>219.31149292000001</v>
      </c>
      <c r="F462" s="52">
        <v>343.25872802999999</v>
      </c>
      <c r="G462" s="52">
        <v>5.5000000000000003E-7</v>
      </c>
      <c r="H462" s="52"/>
      <c r="I462" s="52"/>
      <c r="J462" s="52"/>
      <c r="K462" s="52">
        <v>252.76512145999999</v>
      </c>
    </row>
    <row r="463" spans="1:11" x14ac:dyDescent="0.15">
      <c r="A463" s="52">
        <v>2014</v>
      </c>
      <c r="B463" s="52">
        <v>97</v>
      </c>
      <c r="C463" s="52">
        <v>1.289117E-2</v>
      </c>
      <c r="D463" s="52">
        <v>2.9945639999999999E-2</v>
      </c>
      <c r="E463" s="52">
        <v>220.88092040999999</v>
      </c>
      <c r="F463" s="52">
        <v>345.93197631999999</v>
      </c>
      <c r="G463" s="52">
        <v>2.2965199999999998E-3</v>
      </c>
      <c r="H463" s="52"/>
      <c r="I463" s="52"/>
      <c r="J463" s="52"/>
      <c r="K463" s="52">
        <v>253.04585266000001</v>
      </c>
    </row>
    <row r="464" spans="1:11" x14ac:dyDescent="0.15">
      <c r="A464" s="52">
        <v>2014</v>
      </c>
      <c r="B464" s="52">
        <v>98</v>
      </c>
      <c r="C464" s="52">
        <v>1.035549E-2</v>
      </c>
      <c r="D464" s="52">
        <v>2.2992470000000001E-2</v>
      </c>
      <c r="E464" s="52">
        <v>170.69734192000001</v>
      </c>
      <c r="F464" s="52">
        <v>261.90502930000002</v>
      </c>
      <c r="G464" s="52">
        <v>2.5523000000000001E-4</v>
      </c>
      <c r="H464" s="52"/>
      <c r="I464" s="52"/>
      <c r="J464" s="52"/>
      <c r="K464" s="52">
        <v>251.29386901999999</v>
      </c>
    </row>
    <row r="465" spans="1:11" x14ac:dyDescent="0.15">
      <c r="A465" s="52">
        <v>2014</v>
      </c>
      <c r="B465" s="52">
        <v>99</v>
      </c>
      <c r="C465" s="52">
        <v>7.2796900000000001E-3</v>
      </c>
      <c r="D465" s="52">
        <v>1.7684999999999999E-2</v>
      </c>
      <c r="E465" s="52">
        <v>55.994560239999998</v>
      </c>
      <c r="F465" s="52">
        <v>58.849555969999997</v>
      </c>
      <c r="G465" s="52">
        <v>1.4980000000000001E-5</v>
      </c>
      <c r="H465" s="52"/>
      <c r="I465" s="52"/>
      <c r="J465" s="52"/>
      <c r="K465" s="52">
        <v>204.71533203000001</v>
      </c>
    </row>
    <row r="466" spans="1:11" x14ac:dyDescent="0.15">
      <c r="A466" s="52">
        <v>2014</v>
      </c>
      <c r="B466" s="52">
        <v>100</v>
      </c>
      <c r="C466" s="52">
        <v>7.4027499999999996E-3</v>
      </c>
      <c r="D466" s="52">
        <v>1.7714480000000001E-2</v>
      </c>
      <c r="E466" s="52">
        <v>53.569812769999999</v>
      </c>
      <c r="F466" s="52">
        <v>53.586570739999999</v>
      </c>
      <c r="G466" s="52">
        <v>9.5000000000000001E-7</v>
      </c>
      <c r="H466" s="52"/>
      <c r="I466" s="52"/>
      <c r="J466" s="52"/>
      <c r="K466" s="52">
        <v>202.94651794000001</v>
      </c>
    </row>
    <row r="467" spans="1:11" x14ac:dyDescent="0.15">
      <c r="A467" s="52">
        <v>2014</v>
      </c>
      <c r="B467" s="52">
        <v>101</v>
      </c>
      <c r="C467" s="52">
        <v>1.1532942100000001</v>
      </c>
      <c r="D467" s="52">
        <v>88.644348140000005</v>
      </c>
      <c r="E467" s="52">
        <v>52569.3828125</v>
      </c>
      <c r="F467" s="52">
        <v>30089.01953125</v>
      </c>
      <c r="G467" s="52">
        <v>68.617065429999997</v>
      </c>
      <c r="H467" s="52"/>
      <c r="I467" s="52"/>
      <c r="J467" s="52"/>
      <c r="K467" s="52">
        <v>249.98539733999999</v>
      </c>
    </row>
    <row r="468" spans="1:11" x14ac:dyDescent="0.15">
      <c r="A468" s="52">
        <v>2014</v>
      </c>
      <c r="B468" s="52">
        <v>102</v>
      </c>
      <c r="C468" s="52">
        <v>0.71456712</v>
      </c>
      <c r="D468" s="52">
        <v>56.876224520000001</v>
      </c>
      <c r="E468" s="52">
        <v>26057.341796879999</v>
      </c>
      <c r="F468" s="52">
        <v>15537.647460939999</v>
      </c>
      <c r="G468" s="52">
        <v>3100.5620117200001</v>
      </c>
      <c r="H468" s="52"/>
      <c r="I468" s="52"/>
      <c r="J468" s="52"/>
      <c r="K468" s="52">
        <v>254.20433044000001</v>
      </c>
    </row>
    <row r="469" spans="1:11" x14ac:dyDescent="0.15">
      <c r="A469" s="52">
        <v>2014</v>
      </c>
      <c r="B469" s="52">
        <v>103</v>
      </c>
      <c r="C469" s="52">
        <v>4.2443979999999999E-2</v>
      </c>
      <c r="D469" s="52">
        <v>1.4759975700000001</v>
      </c>
      <c r="E469" s="52">
        <v>811.62713623000002</v>
      </c>
      <c r="F469" s="52">
        <v>896.04870604999996</v>
      </c>
      <c r="G469" s="52">
        <v>86.158729550000004</v>
      </c>
      <c r="H469" s="52"/>
      <c r="I469" s="52"/>
      <c r="J469" s="52"/>
      <c r="K469" s="52">
        <v>256.16864013999998</v>
      </c>
    </row>
    <row r="470" spans="1:11" x14ac:dyDescent="0.15">
      <c r="A470" s="52">
        <v>2014</v>
      </c>
      <c r="B470" s="52">
        <v>104</v>
      </c>
      <c r="C470" s="52">
        <v>6.2302199999999999E-3</v>
      </c>
      <c r="D470" s="52">
        <v>4.340691E-2</v>
      </c>
      <c r="E470" s="52">
        <v>47.409019469999997</v>
      </c>
      <c r="F470" s="52">
        <v>46.270671839999999</v>
      </c>
      <c r="G470" s="52">
        <v>1.0170872200000001</v>
      </c>
      <c r="H470" s="52"/>
      <c r="I470" s="52"/>
      <c r="J470" s="52"/>
      <c r="K470" s="52">
        <v>204.34536743000001</v>
      </c>
    </row>
    <row r="471" spans="1:11" x14ac:dyDescent="0.15">
      <c r="A471" s="52">
        <v>2014</v>
      </c>
      <c r="B471" s="52">
        <v>105</v>
      </c>
      <c r="C471" s="52">
        <v>1.0069413199999999</v>
      </c>
      <c r="D471" s="52">
        <v>77.403182979999997</v>
      </c>
      <c r="E471" s="52">
        <v>35474.81640625</v>
      </c>
      <c r="F471" s="52">
        <v>18978.953125</v>
      </c>
      <c r="G471" s="52">
        <v>1626.9294433600001</v>
      </c>
      <c r="H471" s="52"/>
      <c r="I471" s="52"/>
      <c r="J471" s="52"/>
      <c r="K471" s="52">
        <v>251.08700562000001</v>
      </c>
    </row>
    <row r="472" spans="1:11" x14ac:dyDescent="0.15">
      <c r="A472" s="52">
        <v>2014</v>
      </c>
      <c r="B472" s="52">
        <v>106</v>
      </c>
      <c r="C472" s="52">
        <v>0.28130435999999998</v>
      </c>
      <c r="D472" s="52">
        <v>23.424823759999999</v>
      </c>
      <c r="E472" s="52">
        <v>6894.3115234400002</v>
      </c>
      <c r="F472" s="52">
        <v>5175.0214843800004</v>
      </c>
      <c r="G472" s="52">
        <v>139.4150238</v>
      </c>
      <c r="H472" s="52"/>
      <c r="I472" s="52"/>
      <c r="J472" s="52"/>
      <c r="K472" s="52">
        <v>254.67195129000001</v>
      </c>
    </row>
    <row r="473" spans="1:11" x14ac:dyDescent="0.15">
      <c r="A473" s="52">
        <v>2014</v>
      </c>
      <c r="B473" s="52">
        <v>107</v>
      </c>
      <c r="C473" s="52">
        <v>3.4886524699999999</v>
      </c>
      <c r="D473" s="52">
        <v>268.41165160999998</v>
      </c>
      <c r="E473" s="52">
        <v>377169.625</v>
      </c>
      <c r="F473" s="52">
        <v>74039.2421875</v>
      </c>
      <c r="G473" s="52">
        <v>281.95755005000001</v>
      </c>
      <c r="H473" s="52"/>
      <c r="I473" s="52"/>
      <c r="J473" s="52"/>
      <c r="K473" s="52">
        <v>254.11242676000001</v>
      </c>
    </row>
    <row r="474" spans="1:11" x14ac:dyDescent="0.15">
      <c r="A474" s="52">
        <v>2014</v>
      </c>
      <c r="B474" s="52">
        <v>108</v>
      </c>
      <c r="C474" s="52">
        <v>1.2633451200000001</v>
      </c>
      <c r="D474" s="52">
        <v>103.04714203</v>
      </c>
      <c r="E474" s="52">
        <v>121438.0078125</v>
      </c>
      <c r="F474" s="52">
        <v>24252.533203129999</v>
      </c>
      <c r="G474" s="52">
        <v>13.29973412</v>
      </c>
      <c r="H474" s="52"/>
      <c r="I474" s="52"/>
      <c r="J474" s="52"/>
      <c r="K474" s="52">
        <v>254.61846924</v>
      </c>
    </row>
    <row r="475" spans="1:11" x14ac:dyDescent="0.15">
      <c r="A475" s="52">
        <v>2014</v>
      </c>
      <c r="B475" s="52">
        <v>109</v>
      </c>
      <c r="C475" s="52">
        <v>0.99696684000000002</v>
      </c>
      <c r="D475" s="52">
        <v>78.654869079999997</v>
      </c>
      <c r="E475" s="52">
        <v>87209.1171875</v>
      </c>
      <c r="F475" s="52">
        <v>19182.142578129999</v>
      </c>
      <c r="G475" s="52">
        <v>1.0984892799999999</v>
      </c>
      <c r="H475" s="52"/>
      <c r="I475" s="52"/>
      <c r="J475" s="52"/>
      <c r="K475" s="52">
        <v>254.34928894000001</v>
      </c>
    </row>
    <row r="476" spans="1:11" x14ac:dyDescent="0.15">
      <c r="A476" s="52">
        <v>2014</v>
      </c>
      <c r="B476" s="52">
        <v>110</v>
      </c>
      <c r="C476" s="52">
        <v>0.36600789</v>
      </c>
      <c r="D476" s="52">
        <v>2.8196036800000002</v>
      </c>
      <c r="E476" s="52">
        <v>24205.630859379999</v>
      </c>
      <c r="F476" s="52">
        <v>7724.0834960900002</v>
      </c>
      <c r="G476" s="52">
        <v>3.8136400000000001E-2</v>
      </c>
      <c r="H476" s="52"/>
      <c r="I476" s="52"/>
      <c r="J476" s="52"/>
      <c r="K476" s="52">
        <v>255.30029296999999</v>
      </c>
    </row>
    <row r="477" spans="1:11" x14ac:dyDescent="0.15">
      <c r="A477" s="52">
        <v>2014</v>
      </c>
      <c r="B477" s="52">
        <v>111</v>
      </c>
      <c r="C477" s="52">
        <v>0.78679078999999996</v>
      </c>
      <c r="D477" s="52">
        <v>61.067890169999998</v>
      </c>
      <c r="E477" s="52">
        <v>56603.4609375</v>
      </c>
      <c r="F477" s="52">
        <v>16169.264648439999</v>
      </c>
      <c r="G477" s="52">
        <v>1262.8780517600001</v>
      </c>
      <c r="H477" s="52"/>
      <c r="I477" s="52"/>
      <c r="J477" s="52"/>
      <c r="K477" s="52">
        <v>253.71398926000001</v>
      </c>
    </row>
    <row r="478" spans="1:11" x14ac:dyDescent="0.15">
      <c r="A478" s="52">
        <v>2014</v>
      </c>
      <c r="B478" s="52">
        <v>112</v>
      </c>
      <c r="C478" s="52">
        <v>0.29618054999999999</v>
      </c>
      <c r="D478" s="52">
        <v>3.0262997199999999</v>
      </c>
      <c r="E478" s="52">
        <v>17086.287109379999</v>
      </c>
      <c r="F478" s="52">
        <v>6933.3256835900002</v>
      </c>
      <c r="G478" s="52">
        <v>147.25787353999999</v>
      </c>
      <c r="H478" s="52"/>
      <c r="I478" s="52"/>
      <c r="J478" s="52"/>
      <c r="K478" s="52">
        <v>255.65832520000001</v>
      </c>
    </row>
    <row r="479" spans="1:11" x14ac:dyDescent="0.15">
      <c r="A479" s="52">
        <v>2014</v>
      </c>
      <c r="B479" s="52">
        <v>113</v>
      </c>
      <c r="C479" s="52">
        <v>0.24411424000000001</v>
      </c>
      <c r="D479" s="52">
        <v>0.53265130999999999</v>
      </c>
      <c r="E479" s="52">
        <v>10563.368164060001</v>
      </c>
      <c r="F479" s="52">
        <v>1969.9787597699999</v>
      </c>
      <c r="G479" s="52">
        <v>13.601958270000001</v>
      </c>
      <c r="H479" s="52"/>
      <c r="I479" s="52"/>
      <c r="J479" s="52"/>
      <c r="K479" s="52">
        <v>204.87452698000001</v>
      </c>
    </row>
    <row r="480" spans="1:11" x14ac:dyDescent="0.15">
      <c r="A480" s="52">
        <v>2014</v>
      </c>
      <c r="B480" s="52">
        <v>114</v>
      </c>
      <c r="C480" s="52">
        <v>0.22372681</v>
      </c>
      <c r="D480" s="52">
        <v>0.40898138000000001</v>
      </c>
      <c r="E480" s="52">
        <v>8901.58203125</v>
      </c>
      <c r="F480" s="52">
        <v>1621.5274658200001</v>
      </c>
      <c r="G480" s="52">
        <v>0.68479334999999997</v>
      </c>
      <c r="H480" s="52"/>
      <c r="I480" s="52"/>
      <c r="J480" s="52"/>
      <c r="K480" s="52">
        <v>202.92515564000001</v>
      </c>
    </row>
    <row r="481" spans="1:11" x14ac:dyDescent="0.15">
      <c r="A481" s="52">
        <v>2014</v>
      </c>
      <c r="B481" s="52">
        <v>115</v>
      </c>
      <c r="C481" s="52">
        <v>0.27949569000000002</v>
      </c>
      <c r="D481" s="52">
        <v>21.896413800000001</v>
      </c>
      <c r="E481" s="52">
        <v>13889.94921875</v>
      </c>
      <c r="F481" s="52">
        <v>6309.3671875</v>
      </c>
      <c r="G481" s="52">
        <v>450.68768311000002</v>
      </c>
      <c r="H481" s="52"/>
      <c r="I481" s="52"/>
      <c r="J481" s="52"/>
      <c r="K481" s="52">
        <v>251.58596802</v>
      </c>
    </row>
    <row r="482" spans="1:11" x14ac:dyDescent="0.15">
      <c r="A482" s="52">
        <v>2014</v>
      </c>
      <c r="B482" s="52">
        <v>116</v>
      </c>
      <c r="C482" s="52">
        <v>0.20995912999999999</v>
      </c>
      <c r="D482" s="52">
        <v>16.654497150000001</v>
      </c>
      <c r="E482" s="52">
        <v>9416.5830078100007</v>
      </c>
      <c r="F482" s="52">
        <v>5126.5761718800004</v>
      </c>
      <c r="G482" s="52">
        <v>85.466941829999996</v>
      </c>
      <c r="H482" s="52"/>
      <c r="I482" s="52"/>
      <c r="J482" s="52"/>
      <c r="K482" s="52">
        <v>251.75909424</v>
      </c>
    </row>
    <row r="483" spans="1:11" x14ac:dyDescent="0.15">
      <c r="A483" s="52">
        <v>2014</v>
      </c>
      <c r="B483" s="52">
        <v>117</v>
      </c>
      <c r="C483" s="52">
        <v>0.25161284</v>
      </c>
      <c r="D483" s="52">
        <v>19.73194122</v>
      </c>
      <c r="E483" s="52">
        <v>11381.889648439999</v>
      </c>
      <c r="F483" s="52">
        <v>6262.1489257800004</v>
      </c>
      <c r="G483" s="52">
        <v>13.32171917</v>
      </c>
      <c r="H483" s="52"/>
      <c r="I483" s="52"/>
      <c r="J483" s="52"/>
      <c r="K483" s="52">
        <v>253.49343872</v>
      </c>
    </row>
    <row r="484" spans="1:11" x14ac:dyDescent="0.15">
      <c r="A484" s="52">
        <v>2014</v>
      </c>
      <c r="B484" s="52">
        <v>118</v>
      </c>
      <c r="C484" s="52">
        <v>0.16513638</v>
      </c>
      <c r="D484" s="52">
        <v>0.78206122</v>
      </c>
      <c r="E484" s="52">
        <v>5218.3901367199996</v>
      </c>
      <c r="F484" s="52">
        <v>1351.40270996</v>
      </c>
      <c r="G484" s="52">
        <v>0.87508774</v>
      </c>
      <c r="H484" s="52"/>
      <c r="I484" s="52"/>
      <c r="J484" s="52"/>
      <c r="K484" s="52">
        <v>205.00239563</v>
      </c>
    </row>
    <row r="485" spans="1:11" x14ac:dyDescent="0.15">
      <c r="A485" s="52">
        <v>2014</v>
      </c>
      <c r="B485" s="52">
        <v>119</v>
      </c>
      <c r="C485" s="52">
        <v>0.15132267999999999</v>
      </c>
      <c r="D485" s="52">
        <v>0.29167103999999999</v>
      </c>
      <c r="E485" s="52">
        <v>4433.0283203099998</v>
      </c>
      <c r="F485" s="52">
        <v>1097.1967773399999</v>
      </c>
      <c r="G485" s="52">
        <v>6.112546E-2</v>
      </c>
      <c r="H485" s="52"/>
      <c r="I485" s="52"/>
      <c r="J485" s="52"/>
      <c r="K485" s="52">
        <v>202.91917419000001</v>
      </c>
    </row>
    <row r="486" spans="1:11" x14ac:dyDescent="0.15">
      <c r="A486" s="52">
        <v>2014</v>
      </c>
      <c r="B486" s="52">
        <v>120</v>
      </c>
      <c r="C486" s="52">
        <v>0.13999898999999999</v>
      </c>
      <c r="D486" s="52">
        <v>0.25986134999999999</v>
      </c>
      <c r="E486" s="52">
        <v>3889.8210449200001</v>
      </c>
      <c r="F486" s="52">
        <v>1011.24285889</v>
      </c>
      <c r="G486" s="52">
        <v>3.0728800000000001E-3</v>
      </c>
      <c r="H486" s="52"/>
      <c r="I486" s="52"/>
      <c r="J486" s="52"/>
      <c r="K486" s="52">
        <v>202.87608337</v>
      </c>
    </row>
    <row r="487" spans="1:11" x14ac:dyDescent="0.15">
      <c r="A487" s="52">
        <v>2014</v>
      </c>
      <c r="B487" s="52">
        <v>121</v>
      </c>
      <c r="C487" s="52">
        <v>0.12998657999999999</v>
      </c>
      <c r="D487" s="52">
        <v>0.24186577000000001</v>
      </c>
      <c r="E487" s="52">
        <v>3435.5415039099998</v>
      </c>
      <c r="F487" s="52">
        <v>938.85107421999999</v>
      </c>
      <c r="G487" s="52">
        <v>2.2472610000000001E-2</v>
      </c>
      <c r="H487" s="52"/>
      <c r="I487" s="52"/>
      <c r="J487" s="52"/>
      <c r="K487" s="52">
        <v>202.87518310999999</v>
      </c>
    </row>
    <row r="488" spans="1:11" x14ac:dyDescent="0.15">
      <c r="A488" s="52">
        <v>2014</v>
      </c>
      <c r="B488" s="52">
        <v>122</v>
      </c>
      <c r="C488" s="52">
        <v>0.12503769000000001</v>
      </c>
      <c r="D488" s="52">
        <v>0.23239467999999999</v>
      </c>
      <c r="E488" s="52">
        <v>3150.8562011700001</v>
      </c>
      <c r="F488" s="52">
        <v>903.09893798999997</v>
      </c>
      <c r="G488" s="52">
        <v>4.0585200000000004E-3</v>
      </c>
      <c r="H488" s="52"/>
      <c r="I488" s="52"/>
      <c r="J488" s="52"/>
      <c r="K488" s="52">
        <v>202.87367248999999</v>
      </c>
    </row>
    <row r="489" spans="1:11" x14ac:dyDescent="0.15">
      <c r="A489" s="52">
        <v>2014</v>
      </c>
      <c r="B489" s="52">
        <v>123</v>
      </c>
      <c r="C489" s="52">
        <v>0.12781559000000001</v>
      </c>
      <c r="D489" s="52">
        <v>1.49924743</v>
      </c>
      <c r="E489" s="52">
        <v>4490.4663085900002</v>
      </c>
      <c r="F489" s="52">
        <v>2931.2077636700001</v>
      </c>
      <c r="G489" s="52">
        <v>420.87722778</v>
      </c>
      <c r="H489" s="52"/>
      <c r="I489" s="52"/>
      <c r="J489" s="52"/>
      <c r="K489" s="52">
        <v>252.47854613999999</v>
      </c>
    </row>
    <row r="490" spans="1:11" x14ac:dyDescent="0.15">
      <c r="A490" s="52">
        <v>2014</v>
      </c>
      <c r="B490" s="52">
        <v>124</v>
      </c>
      <c r="C490" s="52">
        <v>0.12814476</v>
      </c>
      <c r="D490" s="52">
        <v>10.119250299999999</v>
      </c>
      <c r="E490" s="52">
        <v>3108.0732421900002</v>
      </c>
      <c r="F490" s="52">
        <v>1039.9543457</v>
      </c>
      <c r="G490" s="52">
        <v>27.756935120000001</v>
      </c>
      <c r="H490" s="52"/>
      <c r="I490" s="52"/>
      <c r="J490" s="52"/>
      <c r="K490" s="52">
        <v>204.95497130999999</v>
      </c>
    </row>
    <row r="491" spans="1:11" x14ac:dyDescent="0.15">
      <c r="A491" s="52">
        <v>2014</v>
      </c>
      <c r="B491" s="52">
        <v>125</v>
      </c>
      <c r="C491" s="52">
        <v>0.10367792000000001</v>
      </c>
      <c r="D491" s="52">
        <v>0.43790342999999998</v>
      </c>
      <c r="E491" s="52">
        <v>2297.7600097700001</v>
      </c>
      <c r="F491" s="52">
        <v>751.39971923999997</v>
      </c>
      <c r="G491" s="52">
        <v>1.2687242000000001</v>
      </c>
      <c r="H491" s="52"/>
      <c r="I491" s="52"/>
      <c r="J491" s="52"/>
      <c r="K491" s="52">
        <v>202.94267273</v>
      </c>
    </row>
    <row r="492" spans="1:11" x14ac:dyDescent="0.15">
      <c r="A492" s="52">
        <v>2014</v>
      </c>
      <c r="B492" s="52">
        <v>126</v>
      </c>
      <c r="C492" s="52">
        <v>9.5704919999999999E-2</v>
      </c>
      <c r="D492" s="52">
        <v>0.18672606</v>
      </c>
      <c r="E492" s="52">
        <v>2034.02893066</v>
      </c>
      <c r="F492" s="52">
        <v>691.23419189000003</v>
      </c>
      <c r="G492" s="52">
        <v>5.371927E-2</v>
      </c>
      <c r="H492" s="52"/>
      <c r="I492" s="52"/>
      <c r="J492" s="52"/>
      <c r="K492" s="52">
        <v>202.87359619</v>
      </c>
    </row>
    <row r="493" spans="1:11" x14ac:dyDescent="0.15">
      <c r="A493" s="52">
        <v>2014</v>
      </c>
      <c r="B493" s="52">
        <v>127</v>
      </c>
      <c r="C493" s="52">
        <v>8.9470040000000001E-2</v>
      </c>
      <c r="D493" s="52">
        <v>0.16953133000000001</v>
      </c>
      <c r="E493" s="52">
        <v>1830.4346923799999</v>
      </c>
      <c r="F493" s="52">
        <v>646.20068359000004</v>
      </c>
      <c r="G493" s="52">
        <v>2.1278299999999998E-3</v>
      </c>
      <c r="H493" s="52"/>
      <c r="I493" s="52"/>
      <c r="J493" s="52"/>
      <c r="K493" s="52">
        <v>202.87644958000001</v>
      </c>
    </row>
    <row r="494" spans="1:11" x14ac:dyDescent="0.15">
      <c r="A494" s="52">
        <v>2014</v>
      </c>
      <c r="B494" s="52">
        <v>128</v>
      </c>
      <c r="C494" s="52">
        <v>8.449943E-2</v>
      </c>
      <c r="D494" s="52">
        <v>0.16038263</v>
      </c>
      <c r="E494" s="52">
        <v>1666.7297363299999</v>
      </c>
      <c r="F494" s="52">
        <v>610.30419921999999</v>
      </c>
      <c r="G494" s="52">
        <v>7.8560000000000007E-5</v>
      </c>
      <c r="H494" s="52"/>
      <c r="I494" s="52"/>
      <c r="J494" s="52"/>
      <c r="K494" s="52">
        <v>202.87654114</v>
      </c>
    </row>
    <row r="495" spans="1:11" x14ac:dyDescent="0.15">
      <c r="A495" s="52">
        <v>2014</v>
      </c>
      <c r="B495" s="52">
        <v>129</v>
      </c>
      <c r="C495" s="52">
        <v>8.514497E-2</v>
      </c>
      <c r="D495" s="52">
        <v>0.16046883000000001</v>
      </c>
      <c r="E495" s="52">
        <v>1621.5332031299999</v>
      </c>
      <c r="F495" s="52">
        <v>614.95123291000004</v>
      </c>
      <c r="G495" s="52">
        <v>3.0900000000000001E-6</v>
      </c>
      <c r="H495" s="52"/>
      <c r="I495" s="52"/>
      <c r="J495" s="52"/>
      <c r="K495" s="52">
        <v>202.87341309000001</v>
      </c>
    </row>
    <row r="496" spans="1:11" x14ac:dyDescent="0.15">
      <c r="A496" s="52">
        <v>2014</v>
      </c>
      <c r="B496" s="52">
        <v>130</v>
      </c>
      <c r="C496" s="52">
        <v>2.4029328799999998</v>
      </c>
      <c r="D496" s="52">
        <v>184.73419189000001</v>
      </c>
      <c r="E496" s="52">
        <v>130971.1015625</v>
      </c>
      <c r="F496" s="52">
        <v>44458.26953125</v>
      </c>
      <c r="G496" s="52">
        <v>11562.85546875</v>
      </c>
      <c r="H496" s="52"/>
      <c r="I496" s="52"/>
      <c r="J496" s="52"/>
      <c r="K496" s="52">
        <v>251.17730713</v>
      </c>
    </row>
    <row r="497" spans="1:11" x14ac:dyDescent="0.15">
      <c r="A497" s="52">
        <v>2014</v>
      </c>
      <c r="B497" s="52">
        <v>131</v>
      </c>
      <c r="C497" s="52">
        <v>1.14717603</v>
      </c>
      <c r="D497" s="52">
        <v>92.224746699999997</v>
      </c>
      <c r="E497" s="52">
        <v>55860.1640625</v>
      </c>
      <c r="F497" s="52">
        <v>21452.544921879999</v>
      </c>
      <c r="G497" s="52">
        <v>2762.6708984400002</v>
      </c>
      <c r="H497" s="52"/>
      <c r="I497" s="52"/>
      <c r="J497" s="52"/>
      <c r="K497" s="52">
        <v>254.57481383999999</v>
      </c>
    </row>
    <row r="498" spans="1:11" x14ac:dyDescent="0.15">
      <c r="A498" s="52">
        <v>2014</v>
      </c>
      <c r="B498" s="52">
        <v>132</v>
      </c>
      <c r="C498" s="52">
        <v>0.118893</v>
      </c>
      <c r="D498" s="52">
        <v>2.56379986</v>
      </c>
      <c r="E498" s="52">
        <v>2402.7077636700001</v>
      </c>
      <c r="F498" s="52">
        <v>821.22064208999996</v>
      </c>
      <c r="G498" s="52">
        <v>49.93009567</v>
      </c>
      <c r="H498" s="52"/>
      <c r="I498" s="52"/>
      <c r="J498" s="52"/>
      <c r="K498" s="52">
        <v>206.15779114</v>
      </c>
    </row>
    <row r="499" spans="1:11" x14ac:dyDescent="0.15">
      <c r="A499" s="52">
        <v>2014</v>
      </c>
      <c r="B499" s="52">
        <v>133</v>
      </c>
      <c r="C499" s="52">
        <v>7.1363800000000005E-2</v>
      </c>
      <c r="D499" s="52">
        <v>0.19120872</v>
      </c>
      <c r="E499" s="52">
        <v>1263.02636719</v>
      </c>
      <c r="F499" s="52">
        <v>480.07855224999997</v>
      </c>
      <c r="G499" s="52">
        <v>1.7492835499999999</v>
      </c>
      <c r="H499" s="52"/>
      <c r="I499" s="52"/>
      <c r="J499" s="52"/>
      <c r="K499" s="52">
        <v>202.73568725999999</v>
      </c>
    </row>
    <row r="500" spans="1:11" x14ac:dyDescent="0.15">
      <c r="A500" s="52">
        <v>2014</v>
      </c>
      <c r="B500" s="52">
        <v>134</v>
      </c>
      <c r="C500" s="52">
        <v>7.0917460000000002E-2</v>
      </c>
      <c r="D500" s="52">
        <v>0.13605629</v>
      </c>
      <c r="E500" s="52">
        <v>1223.17456055</v>
      </c>
      <c r="F500" s="52">
        <v>506.67977904999998</v>
      </c>
      <c r="G500" s="52">
        <v>8.3924139999999994E-2</v>
      </c>
      <c r="H500" s="52"/>
      <c r="I500" s="52"/>
      <c r="J500" s="52"/>
      <c r="K500" s="52">
        <v>202.86262511999999</v>
      </c>
    </row>
    <row r="501" spans="1:11" x14ac:dyDescent="0.15">
      <c r="A501" s="52">
        <v>2014</v>
      </c>
      <c r="B501" s="52">
        <v>135</v>
      </c>
      <c r="C501" s="52">
        <v>6.3978439999999998E-2</v>
      </c>
      <c r="D501" s="52">
        <v>0.12311427</v>
      </c>
      <c r="E501" s="52">
        <v>1076.8970947299999</v>
      </c>
      <c r="F501" s="52">
        <v>461.62060546999999</v>
      </c>
      <c r="G501" s="52">
        <v>3.2928800000000002E-3</v>
      </c>
      <c r="H501" s="52"/>
      <c r="I501" s="52"/>
      <c r="J501" s="52"/>
      <c r="K501" s="52">
        <v>202.88282776</v>
      </c>
    </row>
    <row r="502" spans="1:11" x14ac:dyDescent="0.15">
      <c r="A502" s="52">
        <v>2014</v>
      </c>
      <c r="B502" s="52">
        <v>136</v>
      </c>
      <c r="C502" s="52">
        <v>9.0824150000000006E-2</v>
      </c>
      <c r="D502" s="52">
        <v>7.1477274900000003</v>
      </c>
      <c r="E502" s="52">
        <v>1653.5333252</v>
      </c>
      <c r="F502" s="52">
        <v>655.90222168000003</v>
      </c>
      <c r="G502" s="52">
        <v>1.8216E-4</v>
      </c>
      <c r="H502" s="52"/>
      <c r="I502" s="52"/>
      <c r="J502" s="52"/>
      <c r="K502" s="52">
        <v>202.85569763000001</v>
      </c>
    </row>
    <row r="503" spans="1:11" x14ac:dyDescent="0.15">
      <c r="A503" s="52">
        <v>2014</v>
      </c>
      <c r="B503" s="52">
        <v>137</v>
      </c>
      <c r="C503" s="52">
        <v>0.13398349000000001</v>
      </c>
      <c r="D503" s="52">
        <v>10.506194109999999</v>
      </c>
      <c r="E503" s="52">
        <v>4160.9243164099998</v>
      </c>
      <c r="F503" s="52">
        <v>2706.7846679700001</v>
      </c>
      <c r="G503" s="52">
        <v>587.13696288999995</v>
      </c>
      <c r="H503" s="52"/>
      <c r="I503" s="52"/>
      <c r="J503" s="52"/>
      <c r="K503" s="52">
        <v>251.34005737000001</v>
      </c>
    </row>
    <row r="504" spans="1:11" x14ac:dyDescent="0.15">
      <c r="A504" s="52">
        <v>2014</v>
      </c>
      <c r="B504" s="52">
        <v>138</v>
      </c>
      <c r="C504" s="52">
        <v>6.1442539999999997E-2</v>
      </c>
      <c r="D504" s="52">
        <v>0.38535955999999999</v>
      </c>
      <c r="E504" s="52">
        <v>1006.82635498</v>
      </c>
      <c r="F504" s="52">
        <v>470.37844848999998</v>
      </c>
      <c r="G504" s="52">
        <v>29.310552600000001</v>
      </c>
      <c r="H504" s="52"/>
      <c r="I504" s="52"/>
      <c r="J504" s="52"/>
      <c r="K504" s="52">
        <v>204.99458313</v>
      </c>
    </row>
    <row r="505" spans="1:11" x14ac:dyDescent="0.15">
      <c r="A505" s="52">
        <v>2014</v>
      </c>
      <c r="B505" s="52">
        <v>139</v>
      </c>
      <c r="C505" s="52">
        <v>5.6975079999999997E-2</v>
      </c>
      <c r="D505" s="52">
        <v>0.11637038</v>
      </c>
      <c r="E505" s="52">
        <v>867.13684081999997</v>
      </c>
      <c r="F505" s="52">
        <v>409.94262694999998</v>
      </c>
      <c r="G505" s="52">
        <v>1.43644321</v>
      </c>
      <c r="H505" s="52"/>
      <c r="I505" s="52"/>
      <c r="J505" s="52"/>
      <c r="K505" s="52">
        <v>202.9021759</v>
      </c>
    </row>
    <row r="506" spans="1:11" x14ac:dyDescent="0.15">
      <c r="A506" s="52">
        <v>2014</v>
      </c>
      <c r="B506" s="52">
        <v>140</v>
      </c>
      <c r="C506" s="52">
        <v>4.9675200000000003E-2</v>
      </c>
      <c r="D506" s="52">
        <v>9.7371369999999999E-2</v>
      </c>
      <c r="E506" s="52">
        <v>737.44079590000001</v>
      </c>
      <c r="F506" s="52">
        <v>358.56576538000002</v>
      </c>
      <c r="G506" s="52">
        <v>5.6330140000000001E-2</v>
      </c>
      <c r="H506" s="52"/>
      <c r="I506" s="52"/>
      <c r="J506" s="52"/>
      <c r="K506" s="52">
        <v>202.88652038999999</v>
      </c>
    </row>
    <row r="507" spans="1:11" x14ac:dyDescent="0.15">
      <c r="A507" s="52">
        <v>2014</v>
      </c>
      <c r="B507" s="52">
        <v>141</v>
      </c>
      <c r="C507" s="52">
        <v>4.7904790000000003E-2</v>
      </c>
      <c r="D507" s="52">
        <v>9.3603870000000006E-2</v>
      </c>
      <c r="E507" s="52">
        <v>694.70886229999996</v>
      </c>
      <c r="F507" s="52">
        <v>345.96017455999998</v>
      </c>
      <c r="G507" s="52">
        <v>2.2732099999999999E-3</v>
      </c>
      <c r="H507" s="52"/>
      <c r="I507" s="52"/>
      <c r="J507" s="52"/>
      <c r="K507" s="52">
        <v>202.87725829999999</v>
      </c>
    </row>
    <row r="508" spans="1:11" x14ac:dyDescent="0.15">
      <c r="A508" s="52">
        <v>2014</v>
      </c>
      <c r="B508" s="52">
        <v>142</v>
      </c>
      <c r="C508" s="52">
        <v>4.3703480000000003E-2</v>
      </c>
      <c r="D508" s="52">
        <v>8.6237270000000005E-2</v>
      </c>
      <c r="E508" s="52">
        <v>619.72772216999999</v>
      </c>
      <c r="F508" s="52">
        <v>315.64135742000002</v>
      </c>
      <c r="G508" s="52">
        <v>8.0669999999999998E-5</v>
      </c>
      <c r="H508" s="52"/>
      <c r="I508" s="52"/>
      <c r="J508" s="52"/>
      <c r="K508" s="52">
        <v>202.88504028</v>
      </c>
    </row>
    <row r="509" spans="1:11" x14ac:dyDescent="0.15">
      <c r="A509" s="52">
        <v>2014</v>
      </c>
      <c r="B509" s="52">
        <v>143</v>
      </c>
      <c r="C509" s="52">
        <v>4.2385770000000003E-2</v>
      </c>
      <c r="D509" s="52">
        <v>8.3535250000000005E-2</v>
      </c>
      <c r="E509" s="52">
        <v>587.98248291000004</v>
      </c>
      <c r="F509" s="52">
        <v>306.10934448</v>
      </c>
      <c r="G509" s="52">
        <v>3.0400000000000001E-6</v>
      </c>
      <c r="H509" s="52"/>
      <c r="I509" s="52"/>
      <c r="J509" s="52"/>
      <c r="K509" s="52">
        <v>202.87947083</v>
      </c>
    </row>
    <row r="510" spans="1:11" x14ac:dyDescent="0.15">
      <c r="A510" s="52">
        <v>2014</v>
      </c>
      <c r="B510" s="52">
        <v>144</v>
      </c>
      <c r="C510" s="52">
        <v>7.7302540000000003E-2</v>
      </c>
      <c r="D510" s="52">
        <v>6.0739002199999996</v>
      </c>
      <c r="E510" s="52">
        <v>1175.41345215</v>
      </c>
      <c r="F510" s="52">
        <v>558.25054932</v>
      </c>
      <c r="G510" s="52">
        <v>2.2000000000000001E-7</v>
      </c>
      <c r="H510" s="52"/>
      <c r="I510" s="52"/>
      <c r="J510" s="52"/>
      <c r="K510" s="52">
        <v>202.84640503</v>
      </c>
    </row>
    <row r="511" spans="1:11" x14ac:dyDescent="0.15">
      <c r="A511" s="52">
        <v>2014</v>
      </c>
      <c r="B511" s="52">
        <v>145</v>
      </c>
      <c r="C511" s="52">
        <v>8.1097059999999999E-2</v>
      </c>
      <c r="D511" s="52">
        <v>6.4245610199999996</v>
      </c>
      <c r="E511" s="52">
        <v>2144.9172363299999</v>
      </c>
      <c r="F511" s="52">
        <v>1755.4412841799999</v>
      </c>
      <c r="G511" s="52">
        <v>318.1668396</v>
      </c>
      <c r="H511" s="52"/>
      <c r="I511" s="52"/>
      <c r="J511" s="52"/>
      <c r="K511" s="52">
        <v>252.61502075000001</v>
      </c>
    </row>
    <row r="512" spans="1:11" x14ac:dyDescent="0.15">
      <c r="A512" s="52">
        <v>2014</v>
      </c>
      <c r="B512" s="52">
        <v>146</v>
      </c>
      <c r="C512" s="52">
        <v>3.9335179999999997E-2</v>
      </c>
      <c r="D512" s="52">
        <v>0.23726535000000001</v>
      </c>
      <c r="E512" s="52">
        <v>540.42456055000002</v>
      </c>
      <c r="F512" s="52">
        <v>308.97375488</v>
      </c>
      <c r="G512" s="52">
        <v>16.101774219999999</v>
      </c>
      <c r="H512" s="52"/>
      <c r="I512" s="52"/>
      <c r="J512" s="52"/>
      <c r="K512" s="52">
        <v>205.01986693999999</v>
      </c>
    </row>
    <row r="513" spans="1:11" x14ac:dyDescent="0.15">
      <c r="A513" s="52">
        <v>2014</v>
      </c>
      <c r="B513" s="52">
        <v>147</v>
      </c>
      <c r="C513" s="52">
        <v>3.5683430000000002E-2</v>
      </c>
      <c r="D513" s="52">
        <v>7.5284879999999998E-2</v>
      </c>
      <c r="E513" s="52">
        <v>457.22006226000002</v>
      </c>
      <c r="F513" s="52">
        <v>257.54638671999999</v>
      </c>
      <c r="G513" s="52">
        <v>0.76617055999999994</v>
      </c>
      <c r="H513" s="52"/>
      <c r="I513" s="52"/>
      <c r="J513" s="52"/>
      <c r="K513" s="52">
        <v>202.91304016000001</v>
      </c>
    </row>
    <row r="514" spans="1:11" x14ac:dyDescent="0.15">
      <c r="A514" s="52">
        <v>2014</v>
      </c>
      <c r="B514" s="52">
        <v>148</v>
      </c>
      <c r="C514" s="52">
        <v>3.3361439999999999E-2</v>
      </c>
      <c r="D514" s="52">
        <v>6.7193719999999998E-2</v>
      </c>
      <c r="E514" s="52">
        <v>419.04949950999998</v>
      </c>
      <c r="F514" s="52">
        <v>240.86732483</v>
      </c>
      <c r="G514" s="52">
        <v>3.1989490000000002E-2</v>
      </c>
      <c r="H514" s="52"/>
      <c r="I514" s="52"/>
      <c r="J514" s="52"/>
      <c r="K514" s="52">
        <v>202.88607787999999</v>
      </c>
    </row>
    <row r="515" spans="1:11" x14ac:dyDescent="0.15">
      <c r="A515" s="52">
        <v>2014</v>
      </c>
      <c r="B515" s="52">
        <v>149</v>
      </c>
      <c r="C515" s="52">
        <v>3.2601730000000002E-2</v>
      </c>
      <c r="D515" s="52">
        <v>6.5482940000000003E-2</v>
      </c>
      <c r="E515" s="52">
        <v>402.16012573</v>
      </c>
      <c r="F515" s="52">
        <v>235.44323729999999</v>
      </c>
      <c r="G515" s="52">
        <v>1.30693E-3</v>
      </c>
      <c r="H515" s="52"/>
      <c r="I515" s="52"/>
      <c r="J515" s="52"/>
      <c r="K515" s="52">
        <v>202.88270568999999</v>
      </c>
    </row>
    <row r="516" spans="1:11" x14ac:dyDescent="0.15">
      <c r="A516" s="52">
        <v>2014</v>
      </c>
      <c r="B516" s="52">
        <v>150</v>
      </c>
      <c r="C516" s="52">
        <v>3.120363E-2</v>
      </c>
      <c r="D516" s="52">
        <v>6.2937720000000003E-2</v>
      </c>
      <c r="E516" s="52">
        <v>378.27700806000001</v>
      </c>
      <c r="F516" s="52">
        <v>225.34976196</v>
      </c>
      <c r="G516" s="52">
        <v>4.8439999999999997E-5</v>
      </c>
      <c r="H516" s="52"/>
      <c r="I516" s="52"/>
      <c r="J516" s="52"/>
      <c r="K516" s="52">
        <v>202.88609314000001</v>
      </c>
    </row>
    <row r="517" spans="1:11" x14ac:dyDescent="0.15">
      <c r="A517" s="52">
        <v>2014</v>
      </c>
      <c r="B517" s="52">
        <v>151</v>
      </c>
      <c r="C517" s="52">
        <v>3.9742819999999998E-2</v>
      </c>
      <c r="D517" s="52">
        <v>3.1727974400000001</v>
      </c>
      <c r="E517" s="52">
        <v>484.78872681000001</v>
      </c>
      <c r="F517" s="52">
        <v>287.00579834000001</v>
      </c>
      <c r="G517" s="52">
        <v>2.39E-6</v>
      </c>
      <c r="H517" s="52"/>
      <c r="I517" s="52"/>
      <c r="J517" s="52"/>
      <c r="K517" s="52">
        <v>202.86253357000001</v>
      </c>
    </row>
    <row r="518" spans="1:11" x14ac:dyDescent="0.15">
      <c r="A518" s="52">
        <v>2014</v>
      </c>
      <c r="B518" s="52">
        <v>152</v>
      </c>
      <c r="C518" s="52">
        <v>4.20263338</v>
      </c>
      <c r="D518" s="52">
        <v>322.86633301000001</v>
      </c>
      <c r="E518" s="52">
        <v>3669344.25</v>
      </c>
      <c r="F518" s="52">
        <v>79024.9765625</v>
      </c>
      <c r="G518" s="52">
        <v>20059.46875</v>
      </c>
      <c r="H518" s="52"/>
      <c r="I518" s="52"/>
      <c r="J518" s="52"/>
      <c r="K518" s="52">
        <v>251.16258239999999</v>
      </c>
    </row>
    <row r="519" spans="1:11" x14ac:dyDescent="0.15">
      <c r="A519" s="52">
        <v>2014</v>
      </c>
      <c r="B519" s="52">
        <v>153</v>
      </c>
      <c r="C519" s="52">
        <v>0.30199680000000001</v>
      </c>
      <c r="D519" s="52">
        <v>9.0328149799999995</v>
      </c>
      <c r="E519" s="52">
        <v>26849.91015625</v>
      </c>
      <c r="F519" s="52">
        <v>4948.37109375</v>
      </c>
      <c r="G519" s="52">
        <v>739.73327637</v>
      </c>
      <c r="H519" s="52"/>
      <c r="I519" s="52"/>
      <c r="J519" s="52"/>
      <c r="K519" s="52">
        <v>256.33679198999999</v>
      </c>
    </row>
    <row r="520" spans="1:11" x14ac:dyDescent="0.15">
      <c r="A520" s="52">
        <v>2014</v>
      </c>
      <c r="B520" s="52">
        <v>154</v>
      </c>
      <c r="C520" s="52">
        <v>7.6905920000000003E-2</v>
      </c>
      <c r="D520" s="52">
        <v>0.33436280000000002</v>
      </c>
      <c r="E520" s="52">
        <v>3745.7084960900002</v>
      </c>
      <c r="F520" s="52">
        <v>512.01800536999997</v>
      </c>
      <c r="G520" s="52">
        <v>19.259922029999998</v>
      </c>
      <c r="H520" s="52"/>
      <c r="I520" s="52"/>
      <c r="J520" s="52"/>
      <c r="K520" s="52">
        <v>204.17884827</v>
      </c>
    </row>
    <row r="521" spans="1:11" x14ac:dyDescent="0.15">
      <c r="A521" s="52">
        <v>2014</v>
      </c>
      <c r="B521" s="52">
        <v>155</v>
      </c>
      <c r="C521" s="52">
        <v>6.8310339999999997E-2</v>
      </c>
      <c r="D521" s="52">
        <v>0.13355813999999999</v>
      </c>
      <c r="E521" s="52">
        <v>3365.8125</v>
      </c>
      <c r="F521" s="52">
        <v>476.94390869</v>
      </c>
      <c r="G521" s="52">
        <v>0.92810082000000005</v>
      </c>
      <c r="H521" s="52"/>
      <c r="I521" s="52"/>
      <c r="J521" s="52"/>
      <c r="K521" s="52">
        <v>202.85575867</v>
      </c>
    </row>
    <row r="522" spans="1:11" x14ac:dyDescent="0.15">
      <c r="A522" s="52">
        <v>2014</v>
      </c>
      <c r="B522" s="52">
        <v>156</v>
      </c>
      <c r="C522" s="52">
        <v>6.4392430000000001E-2</v>
      </c>
      <c r="D522" s="52">
        <v>0.12242114</v>
      </c>
      <c r="E522" s="52">
        <v>3149.3395996099998</v>
      </c>
      <c r="F522" s="52">
        <v>463.23046875</v>
      </c>
      <c r="G522" s="52">
        <v>3.9906240000000003E-2</v>
      </c>
      <c r="H522" s="52"/>
      <c r="I522" s="52"/>
      <c r="J522" s="52"/>
      <c r="K522" s="52">
        <v>202.87794495</v>
      </c>
    </row>
    <row r="523" spans="1:11" x14ac:dyDescent="0.15">
      <c r="A523" s="52">
        <v>2014</v>
      </c>
      <c r="B523" s="52">
        <v>157</v>
      </c>
      <c r="C523" s="52">
        <v>6.2698970000000007E-2</v>
      </c>
      <c r="D523" s="52">
        <v>0.11907006000000001</v>
      </c>
      <c r="E523" s="52">
        <v>2995.5512695299999</v>
      </c>
      <c r="F523" s="52">
        <v>452.69451903999999</v>
      </c>
      <c r="G523" s="52">
        <v>1.6351600000000001E-3</v>
      </c>
      <c r="H523" s="52"/>
      <c r="I523" s="52"/>
      <c r="J523" s="52"/>
      <c r="K523" s="52">
        <v>202.87698363999999</v>
      </c>
    </row>
    <row r="524" spans="1:11" x14ac:dyDescent="0.15">
      <c r="A524" s="52">
        <v>2014</v>
      </c>
      <c r="B524" s="52">
        <v>158</v>
      </c>
      <c r="C524" s="52">
        <v>6.2971379999999993E-2</v>
      </c>
      <c r="D524" s="52">
        <v>0.11904969999999999</v>
      </c>
      <c r="E524" s="52">
        <v>2925.0375976599998</v>
      </c>
      <c r="F524" s="52">
        <v>454.79638671999999</v>
      </c>
      <c r="G524" s="52">
        <v>6.4060000000000007E-5</v>
      </c>
      <c r="H524" s="52"/>
      <c r="I524" s="52"/>
      <c r="J524" s="52"/>
      <c r="K524" s="52">
        <v>202.87609863</v>
      </c>
    </row>
    <row r="525" spans="1:11" x14ac:dyDescent="0.15">
      <c r="A525" s="52">
        <v>2014</v>
      </c>
      <c r="B525" s="52">
        <v>159</v>
      </c>
      <c r="C525" s="52">
        <v>5.9187480000000001E-2</v>
      </c>
      <c r="D525" s="52">
        <v>0.11272745000000001</v>
      </c>
      <c r="E525" s="52">
        <v>2671.4602050799999</v>
      </c>
      <c r="F525" s="52">
        <v>427.48507690000002</v>
      </c>
      <c r="G525" s="52">
        <v>2.3499999999999999E-6</v>
      </c>
      <c r="H525" s="52"/>
      <c r="I525" s="52"/>
      <c r="J525" s="52"/>
      <c r="K525" s="52">
        <v>202.88124084</v>
      </c>
    </row>
    <row r="526" spans="1:11" x14ac:dyDescent="0.15">
      <c r="A526" s="52">
        <v>2014</v>
      </c>
      <c r="B526" s="52">
        <v>160</v>
      </c>
      <c r="C526" s="52">
        <v>5.206906E-2</v>
      </c>
      <c r="D526" s="52">
        <v>0.10080187</v>
      </c>
      <c r="E526" s="52">
        <v>2277.6530761700001</v>
      </c>
      <c r="F526" s="52">
        <v>376.06552124000001</v>
      </c>
      <c r="G526" s="52">
        <v>8.0000000000000002E-8</v>
      </c>
      <c r="H526" s="52"/>
      <c r="I526" s="52"/>
      <c r="J526" s="52"/>
      <c r="K526" s="52">
        <v>202.88452147999999</v>
      </c>
    </row>
    <row r="527" spans="1:11" x14ac:dyDescent="0.15">
      <c r="A527" s="52">
        <v>2014</v>
      </c>
      <c r="B527" s="52">
        <v>161</v>
      </c>
      <c r="C527" s="52">
        <v>4.9626919999999998E-2</v>
      </c>
      <c r="D527" s="52">
        <v>9.6176449999999997E-2</v>
      </c>
      <c r="E527" s="52">
        <v>2101.98168945</v>
      </c>
      <c r="F527" s="52">
        <v>358.41049193999999</v>
      </c>
      <c r="G527" s="52">
        <v>0</v>
      </c>
      <c r="H527" s="52"/>
      <c r="I527" s="52"/>
      <c r="J527" s="52"/>
      <c r="K527" s="52">
        <v>202.87796021</v>
      </c>
    </row>
    <row r="528" spans="1:11" x14ac:dyDescent="0.15">
      <c r="A528" s="52">
        <v>2014</v>
      </c>
      <c r="B528" s="52">
        <v>162</v>
      </c>
      <c r="C528" s="52">
        <v>4.781618E-2</v>
      </c>
      <c r="D528" s="52">
        <v>9.280294E-2</v>
      </c>
      <c r="E528" s="52">
        <v>1960.97106934</v>
      </c>
      <c r="F528" s="52">
        <v>345.34722900000003</v>
      </c>
      <c r="G528" s="52">
        <v>0</v>
      </c>
      <c r="H528" s="52"/>
      <c r="I528" s="52"/>
      <c r="J528" s="52"/>
      <c r="K528" s="52">
        <v>202.88002014</v>
      </c>
    </row>
    <row r="529" spans="1:11" x14ac:dyDescent="0.15">
      <c r="A529" s="52">
        <v>2014</v>
      </c>
      <c r="B529" s="52">
        <v>163</v>
      </c>
      <c r="C529" s="52">
        <v>4.5381369999999997E-2</v>
      </c>
      <c r="D529" s="52">
        <v>8.8477689999999998E-2</v>
      </c>
      <c r="E529" s="52">
        <v>1802.30505371</v>
      </c>
      <c r="F529" s="52">
        <v>327.75546265000003</v>
      </c>
      <c r="G529" s="52">
        <v>0</v>
      </c>
      <c r="H529" s="52"/>
      <c r="I529" s="52"/>
      <c r="J529" s="52"/>
      <c r="K529" s="52">
        <v>202.88183594</v>
      </c>
    </row>
    <row r="530" spans="1:11" x14ac:dyDescent="0.15">
      <c r="A530" s="52">
        <v>2014</v>
      </c>
      <c r="B530" s="52">
        <v>164</v>
      </c>
      <c r="C530" s="52">
        <v>4.4109460000000003E-2</v>
      </c>
      <c r="D530" s="52">
        <v>8.5994340000000002E-2</v>
      </c>
      <c r="E530" s="52">
        <v>1696.97473145</v>
      </c>
      <c r="F530" s="52">
        <v>318.56515503000003</v>
      </c>
      <c r="G530" s="52">
        <v>0</v>
      </c>
      <c r="H530" s="52"/>
      <c r="I530" s="52"/>
      <c r="J530" s="52"/>
      <c r="K530" s="52">
        <v>202.88009643999999</v>
      </c>
    </row>
    <row r="531" spans="1:11" x14ac:dyDescent="0.15">
      <c r="A531" s="52">
        <v>2014</v>
      </c>
      <c r="B531" s="52">
        <v>165</v>
      </c>
      <c r="C531" s="52">
        <v>4.5645070000000003E-2</v>
      </c>
      <c r="D531" s="52">
        <v>8.8068289999999994E-2</v>
      </c>
      <c r="E531" s="52">
        <v>1701.9180908200001</v>
      </c>
      <c r="F531" s="52">
        <v>329.65585327000002</v>
      </c>
      <c r="G531" s="52">
        <v>0</v>
      </c>
      <c r="H531" s="52"/>
      <c r="I531" s="52"/>
      <c r="J531" s="52"/>
      <c r="K531" s="52">
        <v>202.87646484000001</v>
      </c>
    </row>
    <row r="532" spans="1:11" x14ac:dyDescent="0.15">
      <c r="A532" s="52">
        <v>2014</v>
      </c>
      <c r="B532" s="52">
        <v>166</v>
      </c>
      <c r="C532" s="52">
        <v>0.32795179000000002</v>
      </c>
      <c r="D532" s="52">
        <v>25.325653079999999</v>
      </c>
      <c r="E532" s="52">
        <v>35985.33984375</v>
      </c>
      <c r="F532" s="52">
        <v>8227.6621093800004</v>
      </c>
      <c r="G532" s="52">
        <v>674.52624512</v>
      </c>
      <c r="H532" s="52"/>
      <c r="I532" s="52"/>
      <c r="J532" s="52"/>
      <c r="K532" s="52">
        <v>252.18164063</v>
      </c>
    </row>
    <row r="533" spans="1:11" x14ac:dyDescent="0.15">
      <c r="A533" s="52">
        <v>2014</v>
      </c>
      <c r="B533" s="52">
        <v>167</v>
      </c>
      <c r="C533" s="52">
        <v>0.17836336999999999</v>
      </c>
      <c r="D533" s="52">
        <v>14.319255829999999</v>
      </c>
      <c r="E533" s="52">
        <v>10515.83984375</v>
      </c>
      <c r="F533" s="52">
        <v>1466.7891845700001</v>
      </c>
      <c r="G533" s="52">
        <v>28.116128920000001</v>
      </c>
      <c r="H533" s="52"/>
      <c r="I533" s="52"/>
      <c r="J533" s="52"/>
      <c r="K533" s="52">
        <v>205.03118896000001</v>
      </c>
    </row>
    <row r="534" spans="1:11" x14ac:dyDescent="0.15">
      <c r="A534" s="52">
        <v>2014</v>
      </c>
      <c r="B534" s="52">
        <v>168</v>
      </c>
      <c r="C534" s="52">
        <v>0.33405184999999998</v>
      </c>
      <c r="D534" s="52">
        <v>26.00738144</v>
      </c>
      <c r="E534" s="52">
        <v>21345.083984379999</v>
      </c>
      <c r="F534" s="52">
        <v>6012.3886718800004</v>
      </c>
      <c r="G534" s="52">
        <v>1622.77575684</v>
      </c>
      <c r="H534" s="52"/>
      <c r="I534" s="52"/>
      <c r="J534" s="52"/>
      <c r="K534" s="52">
        <v>251.29367065</v>
      </c>
    </row>
    <row r="535" spans="1:11" x14ac:dyDescent="0.15">
      <c r="A535" s="52">
        <v>2014</v>
      </c>
      <c r="B535" s="52">
        <v>169</v>
      </c>
      <c r="C535" s="52">
        <v>5.6689150000000001E-2</v>
      </c>
      <c r="D535" s="52">
        <v>0.83340901000000001</v>
      </c>
      <c r="E535" s="52">
        <v>2045.09973145</v>
      </c>
      <c r="F535" s="52">
        <v>392.31185913000002</v>
      </c>
      <c r="G535" s="52">
        <v>54.352916720000003</v>
      </c>
      <c r="H535" s="52"/>
      <c r="I535" s="52"/>
      <c r="J535" s="52"/>
      <c r="K535" s="52">
        <v>206.09118652000001</v>
      </c>
    </row>
    <row r="536" spans="1:11" x14ac:dyDescent="0.15">
      <c r="A536" s="52">
        <v>2014</v>
      </c>
      <c r="B536" s="52">
        <v>170</v>
      </c>
      <c r="C536" s="52">
        <v>3.414735E-2</v>
      </c>
      <c r="D536" s="52">
        <v>8.9196990000000004E-2</v>
      </c>
      <c r="E536" s="52">
        <v>1100.9317627</v>
      </c>
      <c r="F536" s="52">
        <v>227.08766173999999</v>
      </c>
      <c r="G536" s="52">
        <v>1.7991123200000001</v>
      </c>
      <c r="H536" s="52"/>
      <c r="I536" s="52"/>
      <c r="J536" s="52"/>
      <c r="K536" s="52">
        <v>202.85652160999999</v>
      </c>
    </row>
    <row r="537" spans="1:11" x14ac:dyDescent="0.15">
      <c r="A537" s="52">
        <v>2014</v>
      </c>
      <c r="B537" s="52">
        <v>171</v>
      </c>
      <c r="C537" s="52">
        <v>2.9916870000000002E-2</v>
      </c>
      <c r="D537" s="52">
        <v>6.1392149999999999E-2</v>
      </c>
      <c r="E537" s="52">
        <v>938.05316161999997</v>
      </c>
      <c r="F537" s="52">
        <v>212.67074585</v>
      </c>
      <c r="G537" s="52">
        <v>7.2985010000000003E-2</v>
      </c>
      <c r="H537" s="52"/>
      <c r="I537" s="52"/>
      <c r="J537" s="52"/>
      <c r="K537" s="52">
        <v>202.87922667999999</v>
      </c>
    </row>
    <row r="538" spans="1:11" x14ac:dyDescent="0.15">
      <c r="A538" s="52">
        <v>2014</v>
      </c>
      <c r="B538" s="52">
        <v>172</v>
      </c>
      <c r="C538" s="52">
        <v>3.3036679999999999E-2</v>
      </c>
      <c r="D538" s="52">
        <v>6.5362420000000004E-2</v>
      </c>
      <c r="E538" s="52">
        <v>1008.2575683600001</v>
      </c>
      <c r="F538" s="52">
        <v>238.26208496000001</v>
      </c>
      <c r="G538" s="52">
        <v>3.4157599999999999E-3</v>
      </c>
      <c r="H538" s="52"/>
      <c r="I538" s="52"/>
      <c r="J538" s="52"/>
      <c r="K538" s="52">
        <v>202.87147522000001</v>
      </c>
    </row>
    <row r="539" spans="1:11" x14ac:dyDescent="0.15">
      <c r="A539" s="52">
        <v>2014</v>
      </c>
      <c r="B539" s="52">
        <v>173</v>
      </c>
      <c r="C539" s="52">
        <v>4.139462E-2</v>
      </c>
      <c r="D539" s="52">
        <v>3.3027858700000001</v>
      </c>
      <c r="E539" s="52">
        <v>1296.015625</v>
      </c>
      <c r="F539" s="52">
        <v>298.92791748000002</v>
      </c>
      <c r="G539" s="52">
        <v>1.6646E-4</v>
      </c>
      <c r="H539" s="52"/>
      <c r="I539" s="52"/>
      <c r="J539" s="52"/>
      <c r="K539" s="52">
        <v>202.86935424999999</v>
      </c>
    </row>
    <row r="540" spans="1:11" x14ac:dyDescent="0.15">
      <c r="A540" s="52">
        <v>2014</v>
      </c>
      <c r="B540" s="52">
        <v>174</v>
      </c>
      <c r="C540" s="52">
        <v>3.1213640000000001E-2</v>
      </c>
      <c r="D540" s="52">
        <v>0.13029166</v>
      </c>
      <c r="E540" s="52">
        <v>906.80761718999997</v>
      </c>
      <c r="F540" s="52">
        <v>225.45715332</v>
      </c>
      <c r="G540" s="52">
        <v>4.9200000000000003E-6</v>
      </c>
      <c r="H540" s="52"/>
      <c r="I540" s="52"/>
      <c r="J540" s="52"/>
      <c r="K540" s="52">
        <v>202.90969849000001</v>
      </c>
    </row>
    <row r="541" spans="1:11" x14ac:dyDescent="0.15">
      <c r="A541" s="52">
        <v>2014</v>
      </c>
      <c r="B541" s="52">
        <v>175</v>
      </c>
      <c r="C541" s="52">
        <v>2.6574469999999999E-2</v>
      </c>
      <c r="D541" s="52">
        <v>5.5718749999999997E-2</v>
      </c>
      <c r="E541" s="52">
        <v>751.37646484000004</v>
      </c>
      <c r="F541" s="52">
        <v>191.91456604000001</v>
      </c>
      <c r="G541" s="52">
        <v>1.6E-7</v>
      </c>
      <c r="H541" s="52"/>
      <c r="I541" s="52"/>
      <c r="J541" s="52"/>
      <c r="K541" s="52">
        <v>202.88983153999999</v>
      </c>
    </row>
    <row r="542" spans="1:11" x14ac:dyDescent="0.15">
      <c r="A542" s="52">
        <v>2014</v>
      </c>
      <c r="B542" s="52">
        <v>176</v>
      </c>
      <c r="C542" s="52">
        <v>1.70199108</v>
      </c>
      <c r="D542" s="52">
        <v>130.81188965000001</v>
      </c>
      <c r="E542" s="52">
        <v>1090952.75</v>
      </c>
      <c r="F542" s="52">
        <v>31824.26953125</v>
      </c>
      <c r="G542" s="52">
        <v>8164.1284179699996</v>
      </c>
      <c r="H542" s="52"/>
      <c r="I542" s="52"/>
      <c r="J542" s="52"/>
      <c r="K542" s="52">
        <v>251.24205017</v>
      </c>
    </row>
    <row r="543" spans="1:11" x14ac:dyDescent="0.15">
      <c r="A543" s="52">
        <v>2014</v>
      </c>
      <c r="B543" s="52">
        <v>177</v>
      </c>
      <c r="C543" s="52">
        <v>3.01811981</v>
      </c>
      <c r="D543" s="52">
        <v>234.64050293</v>
      </c>
      <c r="E543" s="52">
        <v>1114159.25</v>
      </c>
      <c r="F543" s="52">
        <v>57790.8046875</v>
      </c>
      <c r="G543" s="52">
        <v>7090.7714843800004</v>
      </c>
      <c r="H543" s="52"/>
      <c r="I543" s="52"/>
      <c r="J543" s="52"/>
      <c r="K543" s="52">
        <v>254.31871032999999</v>
      </c>
    </row>
    <row r="544" spans="1:11" x14ac:dyDescent="0.15">
      <c r="A544" s="52">
        <v>2014</v>
      </c>
      <c r="B544" s="52">
        <v>178</v>
      </c>
      <c r="C544" s="52">
        <v>0.23094116000000001</v>
      </c>
      <c r="D544" s="52">
        <v>8.3656845099999995</v>
      </c>
      <c r="E544" s="52">
        <v>18523.56640625</v>
      </c>
      <c r="F544" s="52">
        <v>3804.7780761700001</v>
      </c>
      <c r="G544" s="52">
        <v>98.176956180000005</v>
      </c>
      <c r="H544" s="52"/>
      <c r="I544" s="52"/>
      <c r="J544" s="52"/>
      <c r="K544" s="52">
        <v>256.18252562999999</v>
      </c>
    </row>
    <row r="545" spans="1:11" x14ac:dyDescent="0.15">
      <c r="A545" s="52">
        <v>2014</v>
      </c>
      <c r="B545" s="52">
        <v>179</v>
      </c>
      <c r="C545" s="52">
        <v>6.2330610000000002E-2</v>
      </c>
      <c r="D545" s="52">
        <v>0.37453222000000003</v>
      </c>
      <c r="E545" s="52">
        <v>4097.5859375</v>
      </c>
      <c r="F545" s="52">
        <v>1277.40197754</v>
      </c>
      <c r="G545" s="52">
        <v>152.53425598000001</v>
      </c>
      <c r="H545" s="52"/>
      <c r="I545" s="52"/>
      <c r="J545" s="52"/>
      <c r="K545" s="52">
        <v>253.02171326000001</v>
      </c>
    </row>
    <row r="546" spans="1:11" x14ac:dyDescent="0.15">
      <c r="A546" s="52">
        <v>2014</v>
      </c>
      <c r="B546" s="52">
        <v>180</v>
      </c>
      <c r="C546" s="52">
        <v>5.7415790000000001E-2</v>
      </c>
      <c r="D546" s="52">
        <v>0.14413533000000001</v>
      </c>
      <c r="E546" s="52">
        <v>3220.9772949200001</v>
      </c>
      <c r="F546" s="52">
        <v>454.48754882999998</v>
      </c>
      <c r="G546" s="52">
        <v>11.55320549</v>
      </c>
      <c r="H546" s="52"/>
      <c r="I546" s="52"/>
      <c r="J546" s="52"/>
      <c r="K546" s="52">
        <v>204.8862915</v>
      </c>
    </row>
    <row r="547" spans="1:11" x14ac:dyDescent="0.15">
      <c r="A547" s="52">
        <v>2014</v>
      </c>
      <c r="B547" s="52">
        <v>181</v>
      </c>
      <c r="C547" s="52">
        <v>5.5488500000000003E-2</v>
      </c>
      <c r="D547" s="52">
        <v>0.13365737</v>
      </c>
      <c r="E547" s="52">
        <v>3591.8417968799999</v>
      </c>
      <c r="F547" s="52">
        <v>1394.56213379</v>
      </c>
      <c r="G547" s="52">
        <v>1.7687313600000001</v>
      </c>
      <c r="H547" s="52"/>
      <c r="I547" s="52"/>
      <c r="J547" s="52"/>
      <c r="K547" s="52">
        <v>250.57167053000001</v>
      </c>
    </row>
    <row r="548" spans="1:11" x14ac:dyDescent="0.15">
      <c r="A548" s="52">
        <v>2014</v>
      </c>
      <c r="B548" s="52">
        <v>182</v>
      </c>
      <c r="C548" s="52">
        <v>0.39416897000000001</v>
      </c>
      <c r="D548" s="52">
        <v>30.426534650000001</v>
      </c>
      <c r="E548" s="52">
        <v>39286.51953125</v>
      </c>
      <c r="F548" s="52">
        <v>7692.4111328099998</v>
      </c>
      <c r="G548" s="52">
        <v>1.7887933300000001</v>
      </c>
      <c r="H548" s="52"/>
      <c r="I548" s="52"/>
      <c r="J548" s="52"/>
      <c r="K548" s="52">
        <v>253.90220642</v>
      </c>
    </row>
    <row r="549" spans="1:11" x14ac:dyDescent="0.15">
      <c r="A549" s="52">
        <v>2014</v>
      </c>
      <c r="B549" s="52">
        <v>183</v>
      </c>
      <c r="C549" s="52">
        <v>0.38137388</v>
      </c>
      <c r="D549" s="52">
        <v>30.008903499999999</v>
      </c>
      <c r="E549" s="52">
        <v>33926.38671875</v>
      </c>
      <c r="F549" s="52">
        <v>7349.4135742199996</v>
      </c>
      <c r="G549" s="52">
        <v>0.21921921999999999</v>
      </c>
      <c r="H549" s="52"/>
      <c r="I549" s="52"/>
      <c r="J549" s="52"/>
      <c r="K549" s="52">
        <v>254.49234009</v>
      </c>
    </row>
    <row r="550" spans="1:11" x14ac:dyDescent="0.15">
      <c r="A550" s="52">
        <v>2014</v>
      </c>
      <c r="B550" s="52">
        <v>184</v>
      </c>
      <c r="C550" s="52">
        <v>6.4261559999999995E-2</v>
      </c>
      <c r="D550" s="52">
        <v>0.96649991999999996</v>
      </c>
      <c r="E550" s="52">
        <v>4289.0415039099998</v>
      </c>
      <c r="F550" s="52">
        <v>1366.29870605</v>
      </c>
      <c r="G550" s="52">
        <v>4.0364199999999998E-3</v>
      </c>
      <c r="H550" s="52"/>
      <c r="I550" s="52"/>
      <c r="J550" s="52"/>
      <c r="K550" s="52">
        <v>255.39317321999999</v>
      </c>
    </row>
    <row r="551" spans="1:11" x14ac:dyDescent="0.15">
      <c r="A551" s="52">
        <v>2014</v>
      </c>
      <c r="B551" s="52">
        <v>185</v>
      </c>
      <c r="C551" s="52">
        <v>4.1739945399999998</v>
      </c>
      <c r="D551" s="52">
        <v>320.70050049000002</v>
      </c>
      <c r="E551" s="52">
        <v>1348817.875</v>
      </c>
      <c r="F551" s="52">
        <v>78595.1015625</v>
      </c>
      <c r="G551" s="52">
        <v>2.2013379999999999E-2</v>
      </c>
      <c r="H551" s="52"/>
      <c r="I551" s="52"/>
      <c r="J551" s="52"/>
      <c r="K551" s="52">
        <v>253.58869934000001</v>
      </c>
    </row>
    <row r="552" spans="1:11" x14ac:dyDescent="0.15">
      <c r="A552" s="52">
        <v>2014</v>
      </c>
      <c r="B552" s="52">
        <v>186</v>
      </c>
      <c r="C552" s="52">
        <v>2.11614418</v>
      </c>
      <c r="D552" s="52">
        <v>169.61125182999999</v>
      </c>
      <c r="E552" s="52">
        <v>801577.5</v>
      </c>
      <c r="F552" s="52">
        <v>38464.671875</v>
      </c>
      <c r="G552" s="52">
        <v>16.183656689999999</v>
      </c>
      <c r="H552" s="52"/>
      <c r="I552" s="52"/>
      <c r="J552" s="52"/>
      <c r="K552" s="52">
        <v>254.56321715999999</v>
      </c>
    </row>
    <row r="553" spans="1:11" x14ac:dyDescent="0.15">
      <c r="A553" s="52">
        <v>2014</v>
      </c>
      <c r="B553" s="52">
        <v>187</v>
      </c>
      <c r="C553" s="52">
        <v>0.41670981000000001</v>
      </c>
      <c r="D553" s="52">
        <v>6.0500960399999997</v>
      </c>
      <c r="E553" s="52">
        <v>146168.09375</v>
      </c>
      <c r="F553" s="52">
        <v>7287.078125</v>
      </c>
      <c r="G553" s="52">
        <v>0.85487049999999998</v>
      </c>
      <c r="H553" s="52"/>
      <c r="I553" s="52"/>
      <c r="J553" s="52"/>
      <c r="K553" s="52">
        <v>254.7731781</v>
      </c>
    </row>
    <row r="554" spans="1:11" x14ac:dyDescent="0.15">
      <c r="A554" s="52">
        <v>2014</v>
      </c>
      <c r="B554" s="52">
        <v>188</v>
      </c>
      <c r="C554" s="52">
        <v>0.29020253000000001</v>
      </c>
      <c r="D554" s="52">
        <v>0.92816317000000004</v>
      </c>
      <c r="E554" s="52">
        <v>94410.7265625</v>
      </c>
      <c r="F554" s="52">
        <v>5380.8950195300004</v>
      </c>
      <c r="G554" s="52">
        <v>8.8456670000000001E-2</v>
      </c>
      <c r="H554" s="52"/>
      <c r="I554" s="52"/>
      <c r="J554" s="52"/>
      <c r="K554" s="52">
        <v>254.14550781</v>
      </c>
    </row>
    <row r="555" spans="1:11" x14ac:dyDescent="0.15">
      <c r="A555" s="52">
        <v>2014</v>
      </c>
      <c r="B555" s="52">
        <v>189</v>
      </c>
      <c r="C555" s="52">
        <v>0.26386969999999998</v>
      </c>
      <c r="D555" s="52">
        <v>0.69561213</v>
      </c>
      <c r="E555" s="52">
        <v>80253.015625</v>
      </c>
      <c r="F555" s="52">
        <v>5001.5166015599998</v>
      </c>
      <c r="G555" s="52">
        <v>9.8810700000000005E-3</v>
      </c>
      <c r="H555" s="52"/>
      <c r="I555" s="52"/>
      <c r="J555" s="52"/>
      <c r="K555" s="52">
        <v>254.39979553000001</v>
      </c>
    </row>
    <row r="556" spans="1:11" x14ac:dyDescent="0.15">
      <c r="A556" s="52">
        <v>2014</v>
      </c>
      <c r="B556" s="52">
        <v>190</v>
      </c>
      <c r="C556" s="52">
        <v>0.24646394999999999</v>
      </c>
      <c r="D556" s="52">
        <v>0.64165932000000003</v>
      </c>
      <c r="E556" s="52">
        <v>69912.53125</v>
      </c>
      <c r="F556" s="52">
        <v>4691.7324218800004</v>
      </c>
      <c r="G556" s="52">
        <v>9.7570999999999997E-4</v>
      </c>
      <c r="H556" s="52"/>
      <c r="I556" s="52"/>
      <c r="J556" s="52"/>
      <c r="K556" s="52">
        <v>254.42225647000001</v>
      </c>
    </row>
    <row r="557" spans="1:11" x14ac:dyDescent="0.15">
      <c r="A557" s="52">
        <v>2014</v>
      </c>
      <c r="B557" s="52">
        <v>191</v>
      </c>
      <c r="C557" s="52">
        <v>0.22349294</v>
      </c>
      <c r="D557" s="52">
        <v>0.58473443999999997</v>
      </c>
      <c r="E557" s="52">
        <v>59250.48046875</v>
      </c>
      <c r="F557" s="52">
        <v>4261.4931640599998</v>
      </c>
      <c r="G557" s="52">
        <v>8.4220000000000003E-5</v>
      </c>
      <c r="H557" s="52"/>
      <c r="I557" s="52"/>
      <c r="J557" s="52"/>
      <c r="K557" s="52">
        <v>254.42854309000001</v>
      </c>
    </row>
    <row r="558" spans="1:11" x14ac:dyDescent="0.15">
      <c r="A558" s="52">
        <v>2014</v>
      </c>
      <c r="B558" s="52">
        <v>192</v>
      </c>
      <c r="C558" s="52">
        <v>0.21569186000000001</v>
      </c>
      <c r="D558" s="52">
        <v>0.55750840999999995</v>
      </c>
      <c r="E558" s="52">
        <v>53575.41015625</v>
      </c>
      <c r="F558" s="52">
        <v>4123.9667968800004</v>
      </c>
      <c r="G558" s="52">
        <v>7.17E-6</v>
      </c>
      <c r="H558" s="52"/>
      <c r="I558" s="52"/>
      <c r="J558" s="52"/>
      <c r="K558" s="52">
        <v>254.41943359000001</v>
      </c>
    </row>
    <row r="559" spans="1:11" x14ac:dyDescent="0.15">
      <c r="A559" s="52">
        <v>2014</v>
      </c>
      <c r="B559" s="52">
        <v>193</v>
      </c>
      <c r="C559" s="52">
        <v>5.2309727700000002</v>
      </c>
      <c r="D559" s="52">
        <v>402.11746216</v>
      </c>
      <c r="E559" s="52">
        <v>2492432.5</v>
      </c>
      <c r="F559" s="52">
        <v>100495.8984375</v>
      </c>
      <c r="G559" s="52">
        <v>1.0249453799999999</v>
      </c>
      <c r="H559" s="52"/>
      <c r="I559" s="52"/>
      <c r="J559" s="52"/>
      <c r="K559" s="52">
        <v>254.30453491</v>
      </c>
    </row>
    <row r="560" spans="1:11" x14ac:dyDescent="0.15">
      <c r="A560" s="52">
        <v>2014</v>
      </c>
      <c r="B560" s="52">
        <v>194</v>
      </c>
      <c r="C560" s="52">
        <v>0.92353748999999996</v>
      </c>
      <c r="D560" s="52">
        <v>13.46647739</v>
      </c>
      <c r="E560" s="52">
        <v>695874.875</v>
      </c>
      <c r="F560" s="52">
        <v>16111.59375</v>
      </c>
      <c r="G560" s="52">
        <v>7.1620755200000001</v>
      </c>
      <c r="H560" s="52"/>
      <c r="I560" s="52"/>
      <c r="J560" s="52"/>
      <c r="K560" s="52">
        <v>255.08605957</v>
      </c>
    </row>
    <row r="561" spans="1:11" x14ac:dyDescent="0.15">
      <c r="A561" s="52">
        <v>2014</v>
      </c>
      <c r="B561" s="52">
        <v>195</v>
      </c>
      <c r="C561" s="52">
        <v>0.58994078999999999</v>
      </c>
      <c r="D561" s="52">
        <v>1.6393057099999999</v>
      </c>
      <c r="E561" s="52">
        <v>403315.75</v>
      </c>
      <c r="F561" s="52">
        <v>11255.42382813</v>
      </c>
      <c r="G561" s="52">
        <v>1.09120905</v>
      </c>
      <c r="H561" s="52"/>
      <c r="I561" s="52"/>
      <c r="J561" s="52"/>
      <c r="K561" s="52">
        <v>254.03704834000001</v>
      </c>
    </row>
    <row r="562" spans="1:11" x14ac:dyDescent="0.15">
      <c r="A562" s="52">
        <v>2014</v>
      </c>
      <c r="B562" s="52">
        <v>196</v>
      </c>
      <c r="C562" s="52">
        <v>0.52318001000000003</v>
      </c>
      <c r="D562" s="52">
        <v>1.1490364099999999</v>
      </c>
      <c r="E562" s="52">
        <v>324302.78125</v>
      </c>
      <c r="F562" s="52">
        <v>10548.760742189999</v>
      </c>
      <c r="G562" s="52">
        <v>0.15123038999999999</v>
      </c>
      <c r="H562" s="52"/>
      <c r="I562" s="52"/>
      <c r="J562" s="52"/>
      <c r="K562" s="52">
        <v>254.38548279</v>
      </c>
    </row>
    <row r="563" spans="1:11" x14ac:dyDescent="0.15">
      <c r="A563" s="52">
        <v>2014</v>
      </c>
      <c r="B563" s="52">
        <v>197</v>
      </c>
      <c r="C563" s="52">
        <v>0.47585925000000001</v>
      </c>
      <c r="D563" s="52">
        <v>1.0362850400000001</v>
      </c>
      <c r="E563" s="52">
        <v>267581.78125</v>
      </c>
      <c r="F563" s="52">
        <v>9644.62109375</v>
      </c>
      <c r="G563" s="52">
        <v>1.6834760000000001E-2</v>
      </c>
      <c r="H563" s="52"/>
      <c r="I563" s="52"/>
      <c r="J563" s="52"/>
      <c r="K563" s="52">
        <v>254.42140198000001</v>
      </c>
    </row>
    <row r="564" spans="1:11" x14ac:dyDescent="0.15">
      <c r="A564" s="52">
        <v>2014</v>
      </c>
      <c r="B564" s="52">
        <v>198</v>
      </c>
      <c r="C564" s="52">
        <v>0.47599914999999998</v>
      </c>
      <c r="D564" s="52">
        <v>6.1365113300000003</v>
      </c>
      <c r="E564" s="52">
        <v>249900.578125</v>
      </c>
      <c r="F564" s="52">
        <v>9423.1855468800004</v>
      </c>
      <c r="G564" s="52">
        <v>1.7679600000000001E-3</v>
      </c>
      <c r="H564" s="52"/>
      <c r="I564" s="52"/>
      <c r="J564" s="52"/>
      <c r="K564" s="52">
        <v>254.40348815999999</v>
      </c>
    </row>
    <row r="565" spans="1:11" x14ac:dyDescent="0.15">
      <c r="A565" s="52">
        <v>2014</v>
      </c>
      <c r="B565" s="52">
        <v>199</v>
      </c>
      <c r="C565" s="52">
        <v>0.39853135000000001</v>
      </c>
      <c r="D565" s="52">
        <v>1.3615809699999999</v>
      </c>
      <c r="E565" s="52">
        <v>188183.15625</v>
      </c>
      <c r="F565" s="52">
        <v>7886.9721679699996</v>
      </c>
      <c r="G565" s="52">
        <v>1.4055E-4</v>
      </c>
      <c r="H565" s="52"/>
      <c r="I565" s="52"/>
      <c r="J565" s="52"/>
      <c r="K565" s="52">
        <v>254.45880127000001</v>
      </c>
    </row>
    <row r="566" spans="1:11" x14ac:dyDescent="0.15">
      <c r="A566" s="52">
        <v>2014</v>
      </c>
      <c r="B566" s="52">
        <v>200</v>
      </c>
      <c r="C566" s="52">
        <v>0.37890252000000002</v>
      </c>
      <c r="D566" s="52">
        <v>29.817386630000001</v>
      </c>
      <c r="E566" s="52">
        <v>167995.703125</v>
      </c>
      <c r="F566" s="52">
        <v>7599.8422851599998</v>
      </c>
      <c r="G566" s="52">
        <v>1.172E-5</v>
      </c>
      <c r="H566" s="52"/>
      <c r="I566" s="52"/>
      <c r="J566" s="52"/>
      <c r="K566" s="52">
        <v>254.40873718</v>
      </c>
    </row>
    <row r="567" spans="1:11" x14ac:dyDescent="0.15">
      <c r="A567" s="52">
        <v>2014</v>
      </c>
      <c r="B567" s="52">
        <v>201</v>
      </c>
      <c r="C567" s="52">
        <v>0.34370497</v>
      </c>
      <c r="D567" s="52">
        <v>27.084316250000001</v>
      </c>
      <c r="E567" s="52">
        <v>140413.28125</v>
      </c>
      <c r="F567" s="52">
        <v>6883.6479492199996</v>
      </c>
      <c r="G567" s="52">
        <v>8.8000000000000004E-7</v>
      </c>
      <c r="H567" s="52"/>
      <c r="I567" s="52"/>
      <c r="J567" s="52"/>
      <c r="K567" s="52">
        <v>254.42929076999999</v>
      </c>
    </row>
    <row r="568" spans="1:11" x14ac:dyDescent="0.15">
      <c r="A568" s="52">
        <v>2014</v>
      </c>
      <c r="B568" s="52">
        <v>202</v>
      </c>
      <c r="C568" s="52">
        <v>0.30453476000000002</v>
      </c>
      <c r="D568" s="52">
        <v>21.79499817</v>
      </c>
      <c r="E568" s="52">
        <v>114187.3671875</v>
      </c>
      <c r="F568" s="52">
        <v>6054.6171875</v>
      </c>
      <c r="G568" s="52">
        <v>5.9999999999999995E-8</v>
      </c>
      <c r="H568" s="52"/>
      <c r="I568" s="52"/>
      <c r="J568" s="52"/>
      <c r="K568" s="52">
        <v>254.42892456000001</v>
      </c>
    </row>
    <row r="569" spans="1:11" x14ac:dyDescent="0.15">
      <c r="A569" s="52">
        <v>2014</v>
      </c>
      <c r="B569" s="52">
        <v>203</v>
      </c>
      <c r="C569" s="52">
        <v>0.27386685999999999</v>
      </c>
      <c r="D569" s="52">
        <v>1.03402007</v>
      </c>
      <c r="E569" s="52">
        <v>94681.4609375</v>
      </c>
      <c r="F569" s="52">
        <v>5407.4931640599998</v>
      </c>
      <c r="G569" s="52">
        <v>0</v>
      </c>
      <c r="H569" s="52"/>
      <c r="I569" s="52"/>
      <c r="J569" s="52"/>
      <c r="K569" s="52">
        <v>254.42587280000001</v>
      </c>
    </row>
    <row r="570" spans="1:11" x14ac:dyDescent="0.15">
      <c r="A570" s="52">
        <v>2014</v>
      </c>
      <c r="B570" s="52">
        <v>204</v>
      </c>
      <c r="C570" s="52">
        <v>0.25217232000000001</v>
      </c>
      <c r="D570" s="52">
        <v>0.57050586000000003</v>
      </c>
      <c r="E570" s="52">
        <v>81758.328125</v>
      </c>
      <c r="F570" s="52">
        <v>4964.9047851599998</v>
      </c>
      <c r="G570" s="52">
        <v>1172.3122558600001</v>
      </c>
      <c r="H570" s="52"/>
      <c r="I570" s="52"/>
      <c r="J570" s="52"/>
      <c r="K570" s="52">
        <v>254.42658997000001</v>
      </c>
    </row>
    <row r="571" spans="1:11" x14ac:dyDescent="0.15">
      <c r="A571" s="52">
        <v>2014</v>
      </c>
      <c r="B571" s="52">
        <v>205</v>
      </c>
      <c r="C571" s="52">
        <v>8.3965949999999996</v>
      </c>
      <c r="D571" s="52">
        <v>645.27764893000005</v>
      </c>
      <c r="E571" s="52">
        <v>6013498</v>
      </c>
      <c r="F571" s="52">
        <v>161193.734375</v>
      </c>
      <c r="G571" s="52">
        <v>29885.56640625</v>
      </c>
      <c r="H571" s="52"/>
      <c r="I571" s="52"/>
      <c r="J571" s="52"/>
      <c r="K571" s="52">
        <v>254.29450989</v>
      </c>
    </row>
    <row r="572" spans="1:11" x14ac:dyDescent="0.15">
      <c r="A572" s="52">
        <v>2014</v>
      </c>
      <c r="B572" s="52">
        <v>206</v>
      </c>
      <c r="C572" s="52">
        <v>3.2233336000000001</v>
      </c>
      <c r="D572" s="52">
        <v>165.13850403000001</v>
      </c>
      <c r="E572" s="52">
        <v>11393557</v>
      </c>
      <c r="F572" s="52">
        <v>57638.71875</v>
      </c>
      <c r="G572" s="52">
        <v>2777.5065918</v>
      </c>
      <c r="H572" s="52"/>
      <c r="I572" s="52"/>
      <c r="J572" s="52"/>
      <c r="K572" s="52">
        <v>254.67413329999999</v>
      </c>
    </row>
    <row r="573" spans="1:11" x14ac:dyDescent="0.15">
      <c r="A573" s="52">
        <v>2014</v>
      </c>
      <c r="B573" s="52">
        <v>207</v>
      </c>
      <c r="C573" s="52">
        <v>2.21487546</v>
      </c>
      <c r="D573" s="52">
        <v>10.698088650000001</v>
      </c>
      <c r="E573" s="52">
        <v>6419326</v>
      </c>
      <c r="F573" s="52">
        <v>39834.96484375</v>
      </c>
      <c r="G573" s="52">
        <v>289.47271728999999</v>
      </c>
      <c r="H573" s="52"/>
      <c r="I573" s="52"/>
      <c r="J573" s="52"/>
      <c r="K573" s="52">
        <v>254.32008361999999</v>
      </c>
    </row>
    <row r="574" spans="1:11" x14ac:dyDescent="0.15">
      <c r="A574" s="52">
        <v>2014</v>
      </c>
      <c r="B574" s="52">
        <v>208</v>
      </c>
      <c r="C574" s="52">
        <v>4.1133503899999999</v>
      </c>
      <c r="D574" s="52">
        <v>319.51916504000002</v>
      </c>
      <c r="E574" s="52">
        <v>10730489</v>
      </c>
      <c r="F574" s="52">
        <v>79662.71875</v>
      </c>
      <c r="G574" s="52">
        <v>65.524330140000004</v>
      </c>
      <c r="H574" s="52"/>
      <c r="I574" s="52"/>
      <c r="J574" s="52"/>
      <c r="K574" s="52">
        <v>254.35633849999999</v>
      </c>
    </row>
    <row r="575" spans="1:11" x14ac:dyDescent="0.15">
      <c r="A575" s="52">
        <v>2014</v>
      </c>
      <c r="B575" s="52">
        <v>209</v>
      </c>
      <c r="C575" s="52">
        <v>3.01111102</v>
      </c>
      <c r="D575" s="52">
        <v>14.398139949999999</v>
      </c>
      <c r="E575" s="52">
        <v>12776037</v>
      </c>
      <c r="F575" s="52">
        <v>58198.51953125</v>
      </c>
      <c r="G575" s="52">
        <v>5.1067810099999997</v>
      </c>
      <c r="H575" s="52"/>
      <c r="I575" s="52"/>
      <c r="J575" s="52"/>
      <c r="K575" s="52">
        <v>254.46983337</v>
      </c>
    </row>
    <row r="576" spans="1:11" x14ac:dyDescent="0.15">
      <c r="A576" s="52">
        <v>2014</v>
      </c>
      <c r="B576" s="52">
        <v>210</v>
      </c>
      <c r="C576" s="52">
        <v>2.3234038400000001</v>
      </c>
      <c r="D576" s="52">
        <v>5.0816402399999996</v>
      </c>
      <c r="E576" s="52">
        <v>7859680.5</v>
      </c>
      <c r="F576" s="52">
        <v>44582.578125</v>
      </c>
      <c r="G576" s="52">
        <v>0.36831069</v>
      </c>
      <c r="H576" s="52"/>
      <c r="I576" s="52"/>
      <c r="J576" s="52"/>
      <c r="K576" s="52">
        <v>254.42063904</v>
      </c>
    </row>
    <row r="577" spans="1:11" x14ac:dyDescent="0.15">
      <c r="A577" s="52">
        <v>2014</v>
      </c>
      <c r="B577" s="52">
        <v>211</v>
      </c>
      <c r="C577" s="52">
        <v>4.3828826000000003</v>
      </c>
      <c r="D577" s="52">
        <v>340.39953613</v>
      </c>
      <c r="E577" s="52">
        <v>12615166</v>
      </c>
      <c r="F577" s="52">
        <v>83860.3828125</v>
      </c>
      <c r="G577" s="52">
        <v>5.9483519999999998E-2</v>
      </c>
      <c r="H577" s="52"/>
      <c r="I577" s="52"/>
      <c r="J577" s="52"/>
      <c r="K577" s="52">
        <v>254.34371948</v>
      </c>
    </row>
    <row r="578" spans="1:11" x14ac:dyDescent="0.15">
      <c r="A578" s="52">
        <v>2014</v>
      </c>
      <c r="B578" s="52">
        <v>212</v>
      </c>
      <c r="C578" s="52">
        <v>2.2731754799999999</v>
      </c>
      <c r="D578" s="52">
        <v>61.70211029</v>
      </c>
      <c r="E578" s="52">
        <v>7516223</v>
      </c>
      <c r="F578" s="52">
        <v>41839.34765625</v>
      </c>
      <c r="G578" s="52">
        <v>2.5152799999999999E-3</v>
      </c>
      <c r="H578" s="52"/>
      <c r="I578" s="52"/>
      <c r="J578" s="52"/>
      <c r="K578" s="52">
        <v>254.59921265</v>
      </c>
    </row>
    <row r="579" spans="1:11" x14ac:dyDescent="0.15">
      <c r="A579" s="52">
        <v>2014</v>
      </c>
      <c r="B579" s="52">
        <v>213</v>
      </c>
      <c r="C579" s="52">
        <v>2.0058045400000002</v>
      </c>
      <c r="D579" s="52">
        <v>157.78047179999999</v>
      </c>
      <c r="E579" s="52">
        <v>5531989</v>
      </c>
      <c r="F579" s="52">
        <v>38354.65234375</v>
      </c>
      <c r="G579" s="52">
        <v>1.6744000000000001E-4</v>
      </c>
      <c r="H579" s="52"/>
      <c r="I579" s="52"/>
      <c r="J579" s="52"/>
      <c r="K579" s="52">
        <v>254.33117676000001</v>
      </c>
    </row>
    <row r="580" spans="1:11" x14ac:dyDescent="0.15">
      <c r="A580" s="52">
        <v>2014</v>
      </c>
      <c r="B580" s="52">
        <v>214</v>
      </c>
      <c r="C580" s="52">
        <v>1.45035684</v>
      </c>
      <c r="D580" s="52">
        <v>7.43650579</v>
      </c>
      <c r="E580" s="52">
        <v>3261121.5</v>
      </c>
      <c r="F580" s="52">
        <v>27612.537109379999</v>
      </c>
      <c r="G580" s="52">
        <v>2.4617119999999999E-2</v>
      </c>
      <c r="H580" s="52"/>
      <c r="I580" s="52"/>
      <c r="J580" s="52"/>
      <c r="K580" s="52">
        <v>254.43353271000001</v>
      </c>
    </row>
    <row r="581" spans="1:11" x14ac:dyDescent="0.15">
      <c r="A581" s="52">
        <v>2014</v>
      </c>
      <c r="B581" s="52">
        <v>215</v>
      </c>
      <c r="C581" s="52">
        <v>1.21822035</v>
      </c>
      <c r="D581" s="52">
        <v>2.79893613</v>
      </c>
      <c r="E581" s="52">
        <v>2313527</v>
      </c>
      <c r="F581" s="52">
        <v>23159.796875</v>
      </c>
      <c r="G581" s="52">
        <v>2.5595000000000001E-3</v>
      </c>
      <c r="H581" s="52"/>
      <c r="I581" s="52"/>
      <c r="J581" s="52"/>
      <c r="K581" s="52">
        <v>254.4125061</v>
      </c>
    </row>
    <row r="582" spans="1:11" x14ac:dyDescent="0.15">
      <c r="A582" s="52">
        <v>2014</v>
      </c>
      <c r="B582" s="52">
        <v>216</v>
      </c>
      <c r="C582" s="52">
        <v>1.04329133</v>
      </c>
      <c r="D582" s="52">
        <v>2.29691768</v>
      </c>
      <c r="E582" s="52">
        <v>1701816.625</v>
      </c>
      <c r="F582" s="52">
        <v>19787.712890629999</v>
      </c>
      <c r="G582" s="52">
        <v>1.8176999999999999E-4</v>
      </c>
      <c r="H582" s="52"/>
      <c r="I582" s="52"/>
      <c r="J582" s="52"/>
      <c r="K582" s="52">
        <v>254.42146301</v>
      </c>
    </row>
    <row r="583" spans="1:11" x14ac:dyDescent="0.15">
      <c r="A583" s="52">
        <v>2014</v>
      </c>
      <c r="B583" s="52">
        <v>217</v>
      </c>
      <c r="C583" s="52">
        <v>0.90789825000000002</v>
      </c>
      <c r="D583" s="52">
        <v>2.0001726199999998</v>
      </c>
      <c r="E583" s="52">
        <v>1288135.5</v>
      </c>
      <c r="F583" s="52">
        <v>17189.498046879999</v>
      </c>
      <c r="G583" s="52">
        <v>0.16321369999999999</v>
      </c>
      <c r="H583" s="52"/>
      <c r="I583" s="52"/>
      <c r="J583" s="52"/>
      <c r="K583" s="52">
        <v>254.42121886999999</v>
      </c>
    </row>
    <row r="584" spans="1:11" x14ac:dyDescent="0.15">
      <c r="A584" s="52">
        <v>2014</v>
      </c>
      <c r="B584" s="52">
        <v>218</v>
      </c>
      <c r="C584" s="52">
        <v>1.5949229</v>
      </c>
      <c r="D584" s="52">
        <v>124.01914978000001</v>
      </c>
      <c r="E584" s="52">
        <v>2053419.375</v>
      </c>
      <c r="F584" s="52">
        <v>31106.296875</v>
      </c>
      <c r="G584" s="52">
        <v>5.4169960000000003E-2</v>
      </c>
      <c r="H584" s="52"/>
      <c r="I584" s="52"/>
      <c r="J584" s="52"/>
      <c r="K584" s="52">
        <v>254.36842346</v>
      </c>
    </row>
    <row r="585" spans="1:11" x14ac:dyDescent="0.15">
      <c r="A585" s="52">
        <v>2014</v>
      </c>
      <c r="B585" s="52">
        <v>219</v>
      </c>
      <c r="C585" s="52">
        <v>0.97657006999999996</v>
      </c>
      <c r="D585" s="52">
        <v>77.717323300000004</v>
      </c>
      <c r="E585" s="52">
        <v>1102902.25</v>
      </c>
      <c r="F585" s="52">
        <v>18779.96484375</v>
      </c>
      <c r="G585" s="52">
        <v>4.1339899999999997E-3</v>
      </c>
      <c r="H585" s="52"/>
      <c r="I585" s="52"/>
      <c r="J585" s="52"/>
      <c r="K585" s="52">
        <v>254.50965880999999</v>
      </c>
    </row>
    <row r="586" spans="1:11" x14ac:dyDescent="0.15">
      <c r="A586" s="52">
        <v>2014</v>
      </c>
      <c r="B586" s="52">
        <v>220</v>
      </c>
      <c r="C586" s="52">
        <v>0.72004526999999996</v>
      </c>
      <c r="D586" s="52">
        <v>56.957893370000001</v>
      </c>
      <c r="E586" s="52">
        <v>720695.375</v>
      </c>
      <c r="F586" s="52">
        <v>13706.96484375</v>
      </c>
      <c r="G586" s="52">
        <v>3.0805999999999997E-4</v>
      </c>
      <c r="H586" s="52"/>
      <c r="I586" s="52"/>
      <c r="J586" s="52"/>
      <c r="K586" s="52">
        <v>254.40409851000001</v>
      </c>
    </row>
    <row r="587" spans="1:11" x14ac:dyDescent="0.15">
      <c r="A587" s="52">
        <v>2014</v>
      </c>
      <c r="B587" s="52">
        <v>221</v>
      </c>
      <c r="C587" s="52">
        <v>0.60902339000000005</v>
      </c>
      <c r="D587" s="52">
        <v>48.014713290000003</v>
      </c>
      <c r="E587" s="52">
        <v>546806.8125</v>
      </c>
      <c r="F587" s="52">
        <v>11541.157226560001</v>
      </c>
      <c r="G587" s="52">
        <v>2.4139999999999999E-5</v>
      </c>
      <c r="H587" s="52"/>
      <c r="I587" s="52"/>
      <c r="J587" s="52"/>
      <c r="K587" s="52">
        <v>254.41342162999999</v>
      </c>
    </row>
    <row r="588" spans="1:11" x14ac:dyDescent="0.15">
      <c r="A588" s="52">
        <v>2014</v>
      </c>
      <c r="B588" s="52">
        <v>222</v>
      </c>
      <c r="C588" s="52">
        <v>0.58369923000000001</v>
      </c>
      <c r="D588" s="52">
        <v>45.888355259999997</v>
      </c>
      <c r="E588" s="52">
        <v>475213.65625</v>
      </c>
      <c r="F588" s="52">
        <v>11119.38671875</v>
      </c>
      <c r="G588" s="52">
        <v>2.04E-6</v>
      </c>
      <c r="H588" s="52"/>
      <c r="I588" s="52"/>
      <c r="J588" s="52"/>
      <c r="K588" s="52">
        <v>254.41448975</v>
      </c>
    </row>
    <row r="589" spans="1:11" x14ac:dyDescent="0.15">
      <c r="A589" s="52">
        <v>2014</v>
      </c>
      <c r="B589" s="52">
        <v>223</v>
      </c>
      <c r="C589" s="52">
        <v>0.47631859999999998</v>
      </c>
      <c r="D589" s="52">
        <v>2.20786595</v>
      </c>
      <c r="E589" s="52">
        <v>351558.53125</v>
      </c>
      <c r="F589" s="52">
        <v>9009.2734375</v>
      </c>
      <c r="G589" s="52">
        <v>1.4000000000000001E-7</v>
      </c>
      <c r="H589" s="52"/>
      <c r="I589" s="52"/>
      <c r="J589" s="52"/>
      <c r="K589" s="52">
        <v>254.43461608999999</v>
      </c>
    </row>
    <row r="590" spans="1:11" x14ac:dyDescent="0.15">
      <c r="A590" s="52">
        <v>2014</v>
      </c>
      <c r="B590" s="52">
        <v>224</v>
      </c>
      <c r="C590" s="52">
        <v>0.55884986999999997</v>
      </c>
      <c r="D590" s="52">
        <v>43.759960169999999</v>
      </c>
      <c r="E590" s="52">
        <v>381419.6875</v>
      </c>
      <c r="F590" s="52">
        <v>10607.96289063</v>
      </c>
      <c r="G590" s="52">
        <v>1E-8</v>
      </c>
      <c r="H590" s="52"/>
      <c r="I590" s="52"/>
      <c r="J590" s="52"/>
      <c r="K590" s="52">
        <v>254.38633727999999</v>
      </c>
    </row>
    <row r="591" spans="1:11" x14ac:dyDescent="0.15">
      <c r="A591" s="52">
        <v>2014</v>
      </c>
      <c r="B591" s="52">
        <v>225</v>
      </c>
      <c r="C591" s="52">
        <v>3.7308921800000001</v>
      </c>
      <c r="D591" s="52">
        <v>287.47900391000002</v>
      </c>
      <c r="E591" s="52">
        <v>2496102.75</v>
      </c>
      <c r="F591" s="52">
        <v>72960.90625</v>
      </c>
      <c r="G591" s="52">
        <v>1E-8</v>
      </c>
      <c r="H591" s="52"/>
      <c r="I591" s="52"/>
      <c r="J591" s="52"/>
      <c r="K591" s="52">
        <v>254.33990478999999</v>
      </c>
    </row>
    <row r="592" spans="1:11" x14ac:dyDescent="0.15">
      <c r="A592" s="52">
        <v>2014</v>
      </c>
      <c r="B592" s="52">
        <v>226</v>
      </c>
      <c r="C592" s="52">
        <v>0.80499392999999997</v>
      </c>
      <c r="D592" s="52">
        <v>68.482208249999999</v>
      </c>
      <c r="E592" s="52">
        <v>612182.8125</v>
      </c>
      <c r="F592" s="52">
        <v>14326.00390625</v>
      </c>
      <c r="G592" s="52">
        <v>0</v>
      </c>
      <c r="H592" s="52"/>
      <c r="I592" s="52"/>
      <c r="J592" s="52"/>
      <c r="K592" s="52">
        <v>254.92022704999999</v>
      </c>
    </row>
    <row r="593" spans="1:11" x14ac:dyDescent="0.15">
      <c r="A593" s="52">
        <v>2014</v>
      </c>
      <c r="B593" s="52">
        <v>227</v>
      </c>
      <c r="C593" s="52">
        <v>0.45618424000000002</v>
      </c>
      <c r="D593" s="52">
        <v>7.2098727199999999</v>
      </c>
      <c r="E593" s="52">
        <v>314356.78125</v>
      </c>
      <c r="F593" s="52">
        <v>8434.9853515600007</v>
      </c>
      <c r="G593" s="52">
        <v>0</v>
      </c>
      <c r="H593" s="52"/>
      <c r="I593" s="52"/>
      <c r="J593" s="52"/>
      <c r="K593" s="52">
        <v>254.17083740000001</v>
      </c>
    </row>
    <row r="594" spans="1:11" x14ac:dyDescent="0.15">
      <c r="A594" s="52">
        <v>2014</v>
      </c>
      <c r="B594" s="52">
        <v>228</v>
      </c>
      <c r="C594" s="52">
        <v>0.41640832999999999</v>
      </c>
      <c r="D594" s="52">
        <v>15.23735237</v>
      </c>
      <c r="E594" s="52">
        <v>263878.71875</v>
      </c>
      <c r="F594" s="52">
        <v>7948.5263671900002</v>
      </c>
      <c r="G594" s="52">
        <v>0</v>
      </c>
      <c r="H594" s="52"/>
      <c r="I594" s="52"/>
      <c r="J594" s="52"/>
      <c r="K594" s="52">
        <v>254.38011169000001</v>
      </c>
    </row>
    <row r="595" spans="1:11" x14ac:dyDescent="0.15">
      <c r="A595" s="52">
        <v>2014</v>
      </c>
      <c r="B595" s="52">
        <v>229</v>
      </c>
      <c r="C595" s="52">
        <v>0.38068320999999999</v>
      </c>
      <c r="D595" s="52">
        <v>5.4307808900000003</v>
      </c>
      <c r="E595" s="52">
        <v>222826.546875</v>
      </c>
      <c r="F595" s="52">
        <v>7286.28515625</v>
      </c>
      <c r="G595" s="52">
        <v>1761.3172607399999</v>
      </c>
      <c r="H595" s="52"/>
      <c r="I595" s="52"/>
      <c r="J595" s="52"/>
      <c r="K595" s="52">
        <v>254.41415405000001</v>
      </c>
    </row>
    <row r="596" spans="1:11" x14ac:dyDescent="0.15">
      <c r="A596" s="52">
        <v>2014</v>
      </c>
      <c r="B596" s="52">
        <v>230</v>
      </c>
      <c r="C596" s="52">
        <v>0.33862080999999999</v>
      </c>
      <c r="D596" s="52">
        <v>1.1184213199999999</v>
      </c>
      <c r="E596" s="52">
        <v>182582.515625</v>
      </c>
      <c r="F596" s="52">
        <v>6485.6186523400002</v>
      </c>
      <c r="G596" s="52">
        <v>660.89068603999999</v>
      </c>
      <c r="H596" s="52"/>
      <c r="I596" s="52"/>
      <c r="J596" s="52"/>
      <c r="K596" s="52">
        <v>254.43635559000001</v>
      </c>
    </row>
    <row r="597" spans="1:11" x14ac:dyDescent="0.15">
      <c r="A597" s="52">
        <v>2014</v>
      </c>
      <c r="B597" s="52">
        <v>231</v>
      </c>
      <c r="C597" s="52">
        <v>0.30778836999999998</v>
      </c>
      <c r="D597" s="52">
        <v>0.69640690000000005</v>
      </c>
      <c r="E597" s="52">
        <v>153926.796875</v>
      </c>
      <c r="F597" s="52">
        <v>5908.1430664099998</v>
      </c>
      <c r="G597" s="52">
        <v>606.52984618999994</v>
      </c>
      <c r="H597" s="52"/>
      <c r="I597" s="52"/>
      <c r="J597" s="52"/>
      <c r="K597" s="52">
        <v>254.42259215999999</v>
      </c>
    </row>
    <row r="598" spans="1:11" x14ac:dyDescent="0.15">
      <c r="A598" s="52">
        <v>2014</v>
      </c>
      <c r="B598" s="52">
        <v>232</v>
      </c>
      <c r="C598" s="52">
        <v>0.28462841999999999</v>
      </c>
      <c r="D598" s="52">
        <v>0.62923472999999996</v>
      </c>
      <c r="E598" s="52">
        <v>132378.59375</v>
      </c>
      <c r="F598" s="52">
        <v>5471.4013671900002</v>
      </c>
      <c r="G598" s="52">
        <v>152.98892212000001</v>
      </c>
      <c r="H598" s="52"/>
      <c r="I598" s="52"/>
      <c r="J598" s="52"/>
      <c r="K598" s="52">
        <v>254.42431640999999</v>
      </c>
    </row>
    <row r="599" spans="1:11" x14ac:dyDescent="0.15">
      <c r="A599" s="52">
        <v>2014</v>
      </c>
      <c r="B599" s="52">
        <v>233</v>
      </c>
      <c r="C599" s="52">
        <v>0.26105633</v>
      </c>
      <c r="D599" s="52">
        <v>0.57868474999999997</v>
      </c>
      <c r="E599" s="52">
        <v>113303.640625</v>
      </c>
      <c r="F599" s="52">
        <v>5021.9506835900002</v>
      </c>
      <c r="G599" s="52">
        <v>23.351726530000001</v>
      </c>
      <c r="H599" s="52"/>
      <c r="I599" s="52"/>
      <c r="J599" s="52"/>
      <c r="K599" s="52">
        <v>254.42791747999999</v>
      </c>
    </row>
    <row r="600" spans="1:11" x14ac:dyDescent="0.15">
      <c r="A600" s="52">
        <v>2014</v>
      </c>
      <c r="B600" s="52">
        <v>234</v>
      </c>
      <c r="C600" s="52">
        <v>0.24432461</v>
      </c>
      <c r="D600" s="52">
        <v>0.54197585999999998</v>
      </c>
      <c r="E600" s="52">
        <v>99242.71875</v>
      </c>
      <c r="F600" s="52">
        <v>4708.4467773400002</v>
      </c>
      <c r="G600" s="52">
        <v>2.7672350400000001</v>
      </c>
      <c r="H600" s="52"/>
      <c r="I600" s="52"/>
      <c r="J600" s="52"/>
      <c r="K600" s="52">
        <v>254.42472839000001</v>
      </c>
    </row>
    <row r="601" spans="1:11" x14ac:dyDescent="0.15">
      <c r="A601" s="52">
        <v>2014</v>
      </c>
      <c r="B601" s="52">
        <v>235</v>
      </c>
      <c r="C601" s="52">
        <v>0.25745496000000001</v>
      </c>
      <c r="D601" s="52">
        <v>19.184293749999998</v>
      </c>
      <c r="E601" s="52">
        <v>98521.4765625</v>
      </c>
      <c r="F601" s="52">
        <v>5006.4067382800004</v>
      </c>
      <c r="G601" s="52">
        <v>0.31022641000000001</v>
      </c>
      <c r="H601" s="52"/>
      <c r="I601" s="52"/>
      <c r="J601" s="52"/>
      <c r="K601" s="52">
        <v>254.41943359000001</v>
      </c>
    </row>
    <row r="602" spans="1:11" x14ac:dyDescent="0.15">
      <c r="A602" s="52">
        <v>2014</v>
      </c>
      <c r="B602" s="52">
        <v>236</v>
      </c>
      <c r="C602" s="52">
        <v>0.93561046999999997</v>
      </c>
      <c r="D602" s="52">
        <v>72.333236690000007</v>
      </c>
      <c r="E602" s="52">
        <v>347962.46875</v>
      </c>
      <c r="F602" s="52">
        <v>18013.1640625</v>
      </c>
      <c r="G602" s="52">
        <v>0.10639108</v>
      </c>
      <c r="H602" s="52"/>
      <c r="I602" s="52"/>
      <c r="J602" s="52"/>
      <c r="K602" s="52">
        <v>254.32580565999999</v>
      </c>
    </row>
    <row r="603" spans="1:11" x14ac:dyDescent="0.15">
      <c r="A603" s="52">
        <v>2014</v>
      </c>
      <c r="B603" s="52">
        <v>237</v>
      </c>
      <c r="C603" s="52">
        <v>0.24770707</v>
      </c>
      <c r="D603" s="52">
        <v>2.6945066500000001</v>
      </c>
      <c r="E603" s="52">
        <v>84224.9140625</v>
      </c>
      <c r="F603" s="52">
        <v>4489.6357421900002</v>
      </c>
      <c r="G603" s="52">
        <v>2.4755699999999999E-3</v>
      </c>
      <c r="H603" s="52"/>
      <c r="I603" s="52"/>
      <c r="J603" s="52"/>
      <c r="K603" s="52">
        <v>254.82426452999999</v>
      </c>
    </row>
    <row r="604" spans="1:11" x14ac:dyDescent="0.15">
      <c r="A604" s="52">
        <v>2014</v>
      </c>
      <c r="B604" s="52">
        <v>238</v>
      </c>
      <c r="C604" s="52">
        <v>0.19397779000000001</v>
      </c>
      <c r="D604" s="52">
        <v>0.50431305000000004</v>
      </c>
      <c r="E604" s="52">
        <v>61787.8359375</v>
      </c>
      <c r="F604" s="52">
        <v>3697.84765625</v>
      </c>
      <c r="G604" s="52">
        <v>1.4885000000000001E-4</v>
      </c>
      <c r="H604" s="52"/>
      <c r="I604" s="52"/>
      <c r="J604" s="52"/>
      <c r="K604" s="52">
        <v>254.21223449999999</v>
      </c>
    </row>
    <row r="605" spans="1:11" x14ac:dyDescent="0.15">
      <c r="A605" s="52">
        <v>2014</v>
      </c>
      <c r="B605" s="52">
        <v>239</v>
      </c>
      <c r="C605" s="52">
        <v>1.00522852</v>
      </c>
      <c r="D605" s="52">
        <v>77.575126650000001</v>
      </c>
      <c r="E605" s="52">
        <v>315053.09375</v>
      </c>
      <c r="F605" s="52">
        <v>19366.64453125</v>
      </c>
      <c r="G605" s="52">
        <v>7.6533369999999996</v>
      </c>
      <c r="H605" s="52"/>
      <c r="I605" s="52"/>
      <c r="J605" s="52"/>
      <c r="K605" s="52">
        <v>254.29177856000001</v>
      </c>
    </row>
    <row r="606" spans="1:11" x14ac:dyDescent="0.15">
      <c r="A606" s="52">
        <v>2014</v>
      </c>
      <c r="B606" s="52">
        <v>240</v>
      </c>
      <c r="C606" s="52">
        <v>0.24312496</v>
      </c>
      <c r="D606" s="52">
        <v>8.8877534899999997</v>
      </c>
      <c r="E606" s="52">
        <v>70373.8671875</v>
      </c>
      <c r="F606" s="52">
        <v>4384.2397460900002</v>
      </c>
      <c r="G606" s="52">
        <v>0.51485926000000004</v>
      </c>
      <c r="H606" s="52"/>
      <c r="I606" s="52"/>
      <c r="J606" s="52"/>
      <c r="K606" s="52">
        <v>254.85670471</v>
      </c>
    </row>
    <row r="607" spans="1:11" x14ac:dyDescent="0.15">
      <c r="A607" s="52">
        <v>2014</v>
      </c>
      <c r="B607" s="52">
        <v>241</v>
      </c>
      <c r="C607" s="52">
        <v>0.25046033000000001</v>
      </c>
      <c r="D607" s="52">
        <v>19.683977129999999</v>
      </c>
      <c r="E607" s="52">
        <v>68832.3828125</v>
      </c>
      <c r="F607" s="52">
        <v>4708.9956054699996</v>
      </c>
      <c r="G607" s="52">
        <v>0.12561882999999999</v>
      </c>
      <c r="H607" s="52"/>
      <c r="I607" s="52"/>
      <c r="J607" s="52"/>
      <c r="K607" s="52">
        <v>254.14035034</v>
      </c>
    </row>
    <row r="608" spans="1:11" x14ac:dyDescent="0.15">
      <c r="A608" s="52">
        <v>2014</v>
      </c>
      <c r="B608" s="52">
        <v>242</v>
      </c>
      <c r="C608" s="52">
        <v>0.23116189000000001</v>
      </c>
      <c r="D608" s="52">
        <v>18.232555390000002</v>
      </c>
      <c r="E608" s="52">
        <v>60546.44140625</v>
      </c>
      <c r="F608" s="52">
        <v>4438.0253906300004</v>
      </c>
      <c r="G608" s="52">
        <v>1.7053539999999999E-2</v>
      </c>
      <c r="H608" s="52"/>
      <c r="I608" s="52"/>
      <c r="J608" s="52"/>
      <c r="K608" s="52">
        <v>254.46484375</v>
      </c>
    </row>
    <row r="609" spans="1:11" x14ac:dyDescent="0.15">
      <c r="A609" s="52">
        <v>2014</v>
      </c>
      <c r="B609" s="52">
        <v>243</v>
      </c>
      <c r="C609" s="52">
        <v>0.77682136999999996</v>
      </c>
      <c r="D609" s="52">
        <v>60.09630585</v>
      </c>
      <c r="E609" s="52">
        <v>196924.90625</v>
      </c>
      <c r="F609" s="52">
        <v>15108.036132810001</v>
      </c>
      <c r="G609" s="52">
        <v>1.963788E-2</v>
      </c>
      <c r="H609" s="52"/>
      <c r="I609" s="52"/>
      <c r="J609" s="52"/>
      <c r="K609" s="52">
        <v>254.30921935999999</v>
      </c>
    </row>
    <row r="610" spans="1:11" x14ac:dyDescent="0.15">
      <c r="A610" s="52">
        <v>2014</v>
      </c>
      <c r="B610" s="52">
        <v>244</v>
      </c>
      <c r="C610" s="52">
        <v>0.17894594</v>
      </c>
      <c r="D610" s="52">
        <v>7.4258384700000004</v>
      </c>
      <c r="E610" s="52">
        <v>42422.33984375</v>
      </c>
      <c r="F610" s="52">
        <v>3293.0720214799999</v>
      </c>
      <c r="G610" s="52">
        <v>5.3094000000000004E-4</v>
      </c>
      <c r="H610" s="52"/>
      <c r="I610" s="52"/>
      <c r="J610" s="52"/>
      <c r="K610" s="52">
        <v>254.86483765</v>
      </c>
    </row>
    <row r="611" spans="1:11" x14ac:dyDescent="0.15">
      <c r="A611" s="52">
        <v>2014</v>
      </c>
      <c r="B611" s="52">
        <v>245</v>
      </c>
      <c r="C611" s="52">
        <v>0.82121949999999999</v>
      </c>
      <c r="D611" s="52">
        <v>63.408309940000002</v>
      </c>
      <c r="E611" s="52">
        <v>189996.09375</v>
      </c>
      <c r="F611" s="52">
        <v>15926.524414060001</v>
      </c>
      <c r="G611" s="52">
        <v>1.9655000000000001E-4</v>
      </c>
      <c r="H611" s="52"/>
      <c r="I611" s="52"/>
      <c r="J611" s="52"/>
      <c r="K611" s="52">
        <v>254.04884337999999</v>
      </c>
    </row>
    <row r="612" spans="1:11" x14ac:dyDescent="0.15">
      <c r="A612" s="52">
        <v>2014</v>
      </c>
      <c r="B612" s="52">
        <v>246</v>
      </c>
      <c r="C612" s="52">
        <v>0.17006929000000001</v>
      </c>
      <c r="D612" s="52">
        <v>7.1374611899999998</v>
      </c>
      <c r="E612" s="52">
        <v>36887.5390625</v>
      </c>
      <c r="F612" s="52">
        <v>3105.4641113299999</v>
      </c>
      <c r="G612" s="52">
        <v>3.05E-6</v>
      </c>
      <c r="H612" s="52"/>
      <c r="I612" s="52"/>
      <c r="J612" s="52"/>
      <c r="K612" s="52">
        <v>254.93692017000001</v>
      </c>
    </row>
    <row r="613" spans="1:11" x14ac:dyDescent="0.15">
      <c r="A613" s="52">
        <v>2014</v>
      </c>
      <c r="B613" s="52">
        <v>247</v>
      </c>
      <c r="C613" s="52">
        <v>0.11416676000000001</v>
      </c>
      <c r="D613" s="52">
        <v>0.47016653000000003</v>
      </c>
      <c r="E613" s="52">
        <v>23476.177734379999</v>
      </c>
      <c r="F613" s="52">
        <v>2238.1240234400002</v>
      </c>
      <c r="G613" s="52">
        <v>1.3E-7</v>
      </c>
      <c r="H613" s="52"/>
      <c r="I613" s="52"/>
      <c r="J613" s="52"/>
      <c r="K613" s="52">
        <v>254.16436768</v>
      </c>
    </row>
    <row r="614" spans="1:11" x14ac:dyDescent="0.15">
      <c r="A614" s="52">
        <v>2014</v>
      </c>
      <c r="B614" s="52">
        <v>248</v>
      </c>
      <c r="C614" s="52">
        <v>0.11124365999999999</v>
      </c>
      <c r="D614" s="52">
        <v>0.25775880000000001</v>
      </c>
      <c r="E614" s="52">
        <v>21993.625</v>
      </c>
      <c r="F614" s="52">
        <v>2225.4821777299999</v>
      </c>
      <c r="G614" s="52">
        <v>1E-8</v>
      </c>
      <c r="H614" s="52"/>
      <c r="I614" s="52"/>
      <c r="J614" s="52"/>
      <c r="K614" s="52">
        <v>254.3968811</v>
      </c>
    </row>
    <row r="615" spans="1:11" x14ac:dyDescent="0.15">
      <c r="A615" s="52">
        <v>2014</v>
      </c>
      <c r="B615" s="52">
        <v>249</v>
      </c>
      <c r="C615" s="52">
        <v>0.10583887</v>
      </c>
      <c r="D615" s="52">
        <v>0.23989769999999999</v>
      </c>
      <c r="E615" s="52">
        <v>20095.857421879999</v>
      </c>
      <c r="F615" s="52">
        <v>2130.2597656299999</v>
      </c>
      <c r="G615" s="52">
        <v>0</v>
      </c>
      <c r="H615" s="52"/>
      <c r="I615" s="52"/>
      <c r="J615" s="52"/>
      <c r="K615" s="52">
        <v>254.43699645999999</v>
      </c>
    </row>
    <row r="616" spans="1:11" x14ac:dyDescent="0.15">
      <c r="A616" s="52">
        <v>2014</v>
      </c>
      <c r="B616" s="52">
        <v>250</v>
      </c>
      <c r="C616" s="52">
        <v>9.6139630000000004E-2</v>
      </c>
      <c r="D616" s="52">
        <v>0.21989805000000001</v>
      </c>
      <c r="E616" s="52">
        <v>17542.90625</v>
      </c>
      <c r="F616" s="52">
        <v>1949.67419434</v>
      </c>
      <c r="G616" s="52">
        <v>0</v>
      </c>
      <c r="H616" s="52"/>
      <c r="I616" s="52"/>
      <c r="J616" s="52"/>
      <c r="K616" s="52">
        <v>254.44497681000001</v>
      </c>
    </row>
    <row r="617" spans="1:11" x14ac:dyDescent="0.15">
      <c r="A617" s="52">
        <v>2014</v>
      </c>
      <c r="B617" s="52">
        <v>251</v>
      </c>
      <c r="C617" s="52">
        <v>1.1945098599999999</v>
      </c>
      <c r="D617" s="52">
        <v>91.95326996</v>
      </c>
      <c r="E617" s="52">
        <v>224142.609375</v>
      </c>
      <c r="F617" s="52">
        <v>23515.46875</v>
      </c>
      <c r="G617" s="52">
        <v>0</v>
      </c>
      <c r="H617" s="52"/>
      <c r="I617" s="52"/>
      <c r="J617" s="52"/>
      <c r="K617" s="52">
        <v>254.27230835</v>
      </c>
    </row>
    <row r="618" spans="1:11" x14ac:dyDescent="0.15">
      <c r="A618" s="52">
        <v>2014</v>
      </c>
      <c r="B618" s="52">
        <v>252</v>
      </c>
      <c r="C618" s="52">
        <v>0.15640788</v>
      </c>
      <c r="D618" s="52">
        <v>3.84332538</v>
      </c>
      <c r="E618" s="52">
        <v>26744.703125</v>
      </c>
      <c r="F618" s="52">
        <v>2786.3911132799999</v>
      </c>
      <c r="G618" s="52">
        <v>0</v>
      </c>
      <c r="H618" s="52"/>
      <c r="I618" s="52"/>
      <c r="J618" s="52"/>
      <c r="K618" s="52">
        <v>255.24346924</v>
      </c>
    </row>
    <row r="619" spans="1:11" x14ac:dyDescent="0.15">
      <c r="A619" s="52">
        <v>2014</v>
      </c>
      <c r="B619" s="52">
        <v>253</v>
      </c>
      <c r="C619" s="52">
        <v>0.39086114999999999</v>
      </c>
      <c r="D619" s="52">
        <v>30.314617160000001</v>
      </c>
      <c r="E619" s="52">
        <v>65416.02734375</v>
      </c>
      <c r="F619" s="52">
        <v>7376.8530273400002</v>
      </c>
      <c r="G619" s="52">
        <v>0</v>
      </c>
      <c r="H619" s="52"/>
      <c r="I619" s="52"/>
      <c r="J619" s="52"/>
      <c r="K619" s="52">
        <v>253.80070495999999</v>
      </c>
    </row>
    <row r="620" spans="1:11" x14ac:dyDescent="0.15">
      <c r="A620" s="52">
        <v>2014</v>
      </c>
      <c r="B620" s="52">
        <v>254</v>
      </c>
      <c r="C620" s="52">
        <v>0.50038028000000001</v>
      </c>
      <c r="D620" s="52">
        <v>39.137599950000002</v>
      </c>
      <c r="E620" s="52">
        <v>82380.2421875</v>
      </c>
      <c r="F620" s="52">
        <v>9649.9355468800004</v>
      </c>
      <c r="G620" s="52">
        <v>2389.05981445</v>
      </c>
      <c r="H620" s="52"/>
      <c r="I620" s="52"/>
      <c r="J620" s="52"/>
      <c r="K620" s="52">
        <v>254.4356842</v>
      </c>
    </row>
    <row r="621" spans="1:11" x14ac:dyDescent="0.15">
      <c r="A621" s="52">
        <v>2014</v>
      </c>
      <c r="B621" s="52">
        <v>255</v>
      </c>
      <c r="C621" s="52">
        <v>2.5029022699999999</v>
      </c>
      <c r="D621" s="52">
        <v>193.08464050000001</v>
      </c>
      <c r="E621" s="52">
        <v>476841.65625</v>
      </c>
      <c r="F621" s="52">
        <v>50327.3828125</v>
      </c>
      <c r="G621" s="52">
        <v>4911.2543945300004</v>
      </c>
      <c r="H621" s="52"/>
      <c r="I621" s="52"/>
      <c r="J621" s="52"/>
      <c r="K621" s="52">
        <v>254.34823607999999</v>
      </c>
    </row>
    <row r="622" spans="1:11" x14ac:dyDescent="0.15">
      <c r="A622" s="52">
        <v>2014</v>
      </c>
      <c r="B622" s="52">
        <v>256</v>
      </c>
      <c r="C622" s="52">
        <v>0.35280082000000001</v>
      </c>
      <c r="D622" s="52">
        <v>31.80283356</v>
      </c>
      <c r="E622" s="52">
        <v>101125.4609375</v>
      </c>
      <c r="F622" s="52">
        <v>6230.9116210900002</v>
      </c>
      <c r="G622" s="52">
        <v>126.10024261</v>
      </c>
      <c r="H622" s="52"/>
      <c r="I622" s="52"/>
      <c r="J622" s="52"/>
      <c r="K622" s="52">
        <v>255.19038391000001</v>
      </c>
    </row>
    <row r="623" spans="1:11" x14ac:dyDescent="0.15">
      <c r="A623" s="52">
        <v>2014</v>
      </c>
      <c r="B623" s="52">
        <v>257</v>
      </c>
      <c r="C623" s="52">
        <v>0.16181751999999999</v>
      </c>
      <c r="D623" s="52">
        <v>1.05743122</v>
      </c>
      <c r="E623" s="52">
        <v>42906.484375</v>
      </c>
      <c r="F623" s="52">
        <v>3143.8168945299999</v>
      </c>
      <c r="G623" s="52">
        <v>269.56103516000002</v>
      </c>
      <c r="H623" s="52"/>
      <c r="I623" s="52"/>
      <c r="J623" s="52"/>
      <c r="K623" s="52">
        <v>254.05857849</v>
      </c>
    </row>
    <row r="624" spans="1:11" x14ac:dyDescent="0.15">
      <c r="A624" s="52">
        <v>2014</v>
      </c>
      <c r="B624" s="52">
        <v>258</v>
      </c>
      <c r="C624" s="52">
        <v>0.14606115</v>
      </c>
      <c r="D624" s="52">
        <v>0.31909323000000001</v>
      </c>
      <c r="E624" s="52">
        <v>36611.28125</v>
      </c>
      <c r="F624" s="52">
        <v>2964.6274414099998</v>
      </c>
      <c r="G624" s="52">
        <v>71.072021480000004</v>
      </c>
      <c r="H624" s="52"/>
      <c r="I624" s="52"/>
      <c r="J624" s="52"/>
      <c r="K624" s="52">
        <v>254.35900878999999</v>
      </c>
    </row>
    <row r="625" spans="1:11" x14ac:dyDescent="0.15">
      <c r="A625" s="52">
        <v>2014</v>
      </c>
      <c r="B625" s="52">
        <v>259</v>
      </c>
      <c r="C625" s="52">
        <v>0.13531013</v>
      </c>
      <c r="D625" s="52">
        <v>0.27781941999999998</v>
      </c>
      <c r="E625" s="52">
        <v>32093.85546875</v>
      </c>
      <c r="F625" s="52">
        <v>2784.1728515599998</v>
      </c>
      <c r="G625" s="52">
        <v>11.198191639999999</v>
      </c>
      <c r="H625" s="52"/>
      <c r="I625" s="52"/>
      <c r="J625" s="52"/>
      <c r="K625" s="52">
        <v>254.43927002000001</v>
      </c>
    </row>
    <row r="626" spans="1:11" x14ac:dyDescent="0.15">
      <c r="A626" s="52">
        <v>2014</v>
      </c>
      <c r="B626" s="52">
        <v>260</v>
      </c>
      <c r="C626" s="52">
        <v>0.12652409000000001</v>
      </c>
      <c r="D626" s="52">
        <v>0.26016682000000002</v>
      </c>
      <c r="E626" s="52">
        <v>28458.404296879999</v>
      </c>
      <c r="F626" s="52">
        <v>2629.6831054700001</v>
      </c>
      <c r="G626" s="52">
        <v>1.3352383400000001</v>
      </c>
      <c r="H626" s="52"/>
      <c r="I626" s="52"/>
      <c r="J626" s="52"/>
      <c r="K626" s="52">
        <v>254.44111633</v>
      </c>
    </row>
    <row r="627" spans="1:11" x14ac:dyDescent="0.15">
      <c r="A627" s="52">
        <v>2014</v>
      </c>
      <c r="B627" s="52">
        <v>261</v>
      </c>
      <c r="C627" s="52">
        <v>0.60101884999999999</v>
      </c>
      <c r="D627" s="52">
        <v>46.426490780000002</v>
      </c>
      <c r="E627" s="52">
        <v>135250.578125</v>
      </c>
      <c r="F627" s="52">
        <v>11901.721679689999</v>
      </c>
      <c r="G627" s="52">
        <v>0.67507671999999996</v>
      </c>
      <c r="H627" s="52"/>
      <c r="I627" s="52"/>
      <c r="J627" s="52"/>
      <c r="K627" s="52">
        <v>254.27891541</v>
      </c>
    </row>
    <row r="628" spans="1:11" x14ac:dyDescent="0.15">
      <c r="A628" s="52">
        <v>2014</v>
      </c>
      <c r="B628" s="52">
        <v>262</v>
      </c>
      <c r="C628" s="52">
        <v>0.37394091000000002</v>
      </c>
      <c r="D628" s="52">
        <v>29.791482930000001</v>
      </c>
      <c r="E628" s="52">
        <v>78946.0703125</v>
      </c>
      <c r="F628" s="52">
        <v>7084.1826171900002</v>
      </c>
      <c r="G628" s="52">
        <v>4.0329879999999999E-2</v>
      </c>
      <c r="H628" s="52"/>
      <c r="I628" s="52"/>
      <c r="J628" s="52"/>
      <c r="K628" s="52">
        <v>254.54209900000001</v>
      </c>
    </row>
    <row r="629" spans="1:11" x14ac:dyDescent="0.15">
      <c r="A629" s="52">
        <v>2014</v>
      </c>
      <c r="B629" s="52">
        <v>263</v>
      </c>
      <c r="C629" s="52">
        <v>0.12576954000000001</v>
      </c>
      <c r="D629" s="52">
        <v>5.51878738</v>
      </c>
      <c r="E629" s="52">
        <v>24598.517578129999</v>
      </c>
      <c r="F629" s="52">
        <v>2438.4892578099998</v>
      </c>
      <c r="G629" s="52">
        <v>1.1676799999999999E-3</v>
      </c>
      <c r="H629" s="52"/>
      <c r="I629" s="52"/>
      <c r="J629" s="52"/>
      <c r="K629" s="52">
        <v>254.7099762</v>
      </c>
    </row>
    <row r="630" spans="1:11" x14ac:dyDescent="0.15">
      <c r="A630" s="52">
        <v>2014</v>
      </c>
      <c r="B630" s="52">
        <v>264</v>
      </c>
      <c r="C630" s="52">
        <v>9.8193020000000006E-2</v>
      </c>
      <c r="D630" s="52">
        <v>0.36276478000000001</v>
      </c>
      <c r="E630" s="52">
        <v>18246.7578125</v>
      </c>
      <c r="F630" s="52">
        <v>2115.4587402299999</v>
      </c>
      <c r="G630" s="52">
        <v>7.0900000000000002E-5</v>
      </c>
      <c r="H630" s="52"/>
      <c r="I630" s="52"/>
      <c r="J630" s="52"/>
      <c r="K630" s="52">
        <v>254.28866576999999</v>
      </c>
    </row>
    <row r="631" spans="1:11" x14ac:dyDescent="0.15">
      <c r="A631" s="52">
        <v>2014</v>
      </c>
      <c r="B631" s="52">
        <v>265</v>
      </c>
      <c r="C631" s="52">
        <v>9.4136209999999998E-2</v>
      </c>
      <c r="D631" s="52">
        <v>0.20152363000000001</v>
      </c>
      <c r="E631" s="52">
        <v>16771.326171879999</v>
      </c>
      <c r="F631" s="52">
        <v>2060.7043457</v>
      </c>
      <c r="G631" s="52">
        <v>1.8364220000000001E-2</v>
      </c>
      <c r="H631" s="52"/>
      <c r="I631" s="52"/>
      <c r="J631" s="52"/>
      <c r="K631" s="52">
        <v>254.42388915999999</v>
      </c>
    </row>
    <row r="632" spans="1:11" x14ac:dyDescent="0.15">
      <c r="A632" s="52">
        <v>2014</v>
      </c>
      <c r="B632" s="52">
        <v>266</v>
      </c>
      <c r="C632" s="52">
        <v>9.3310809999999994E-2</v>
      </c>
      <c r="D632" s="52">
        <v>0.19512212000000001</v>
      </c>
      <c r="E632" s="52">
        <v>15945.930664060001</v>
      </c>
      <c r="F632" s="52">
        <v>2022.85876465</v>
      </c>
      <c r="G632" s="52">
        <v>3.32731E-3</v>
      </c>
      <c r="H632" s="52"/>
      <c r="I632" s="52"/>
      <c r="J632" s="52"/>
      <c r="K632" s="52">
        <v>254.43521118000001</v>
      </c>
    </row>
    <row r="633" spans="1:11" x14ac:dyDescent="0.15">
      <c r="A633" s="52">
        <v>2014</v>
      </c>
      <c r="B633" s="52">
        <v>267</v>
      </c>
      <c r="C633" s="52">
        <v>8.7768470000000001E-2</v>
      </c>
      <c r="D633" s="52">
        <v>0.18439509000000001</v>
      </c>
      <c r="E633" s="52">
        <v>14405.940429689999</v>
      </c>
      <c r="F633" s="52">
        <v>1925.4785156299999</v>
      </c>
      <c r="G633" s="52">
        <v>3.7166E-4</v>
      </c>
      <c r="H633" s="52"/>
      <c r="I633" s="52"/>
      <c r="J633" s="52"/>
      <c r="K633" s="52">
        <v>254.45471190999999</v>
      </c>
    </row>
    <row r="634" spans="1:11" x14ac:dyDescent="0.15">
      <c r="A634" s="52">
        <v>2014</v>
      </c>
      <c r="B634" s="52">
        <v>268</v>
      </c>
      <c r="C634" s="52">
        <v>9.1991089999999998E-2</v>
      </c>
      <c r="D634" s="52">
        <v>7.2779693600000002</v>
      </c>
      <c r="E634" s="52">
        <v>14562.8671875</v>
      </c>
      <c r="F634" s="52">
        <v>1991.02526855</v>
      </c>
      <c r="G634" s="52">
        <v>3.8359999999999999E-5</v>
      </c>
      <c r="H634" s="52"/>
      <c r="I634" s="52"/>
      <c r="J634" s="52"/>
      <c r="K634" s="52">
        <v>254.43733215</v>
      </c>
    </row>
    <row r="635" spans="1:11" x14ac:dyDescent="0.15">
      <c r="A635" s="52">
        <v>2014</v>
      </c>
      <c r="B635" s="52">
        <v>269</v>
      </c>
      <c r="C635" s="52">
        <v>8.4963380000000005E-2</v>
      </c>
      <c r="D635" s="52">
        <v>4.3535060899999998</v>
      </c>
      <c r="E635" s="52">
        <v>12933.31835938</v>
      </c>
      <c r="F635" s="52">
        <v>1894.0546875</v>
      </c>
      <c r="G635" s="52">
        <v>3.1599999999999998E-6</v>
      </c>
      <c r="H635" s="52"/>
      <c r="I635" s="52"/>
      <c r="J635" s="52"/>
      <c r="K635" s="52">
        <v>254.46061707000001</v>
      </c>
    </row>
    <row r="636" spans="1:11" x14ac:dyDescent="0.15">
      <c r="A636" s="52">
        <v>2014</v>
      </c>
      <c r="B636" s="52">
        <v>270</v>
      </c>
      <c r="C636" s="52">
        <v>0.11216223</v>
      </c>
      <c r="D636" s="52">
        <v>4.6852936700000001</v>
      </c>
      <c r="E636" s="52">
        <v>16564.45703125</v>
      </c>
      <c r="F636" s="52">
        <v>2222.7084960900002</v>
      </c>
      <c r="G636" s="52">
        <v>3.4999999999999998E-7</v>
      </c>
      <c r="H636" s="52"/>
      <c r="I636" s="52"/>
      <c r="J636" s="52"/>
      <c r="K636" s="52">
        <v>254.33573913999999</v>
      </c>
    </row>
    <row r="637" spans="1:11" x14ac:dyDescent="0.15">
      <c r="A637" s="52">
        <v>2014</v>
      </c>
      <c r="B637" s="52">
        <v>271</v>
      </c>
      <c r="C637" s="52">
        <v>1.9485770499999999</v>
      </c>
      <c r="D637" s="52">
        <v>149.88749695000001</v>
      </c>
      <c r="E637" s="52">
        <v>301974.625</v>
      </c>
      <c r="F637" s="52">
        <v>37689.87109375</v>
      </c>
      <c r="G637" s="52">
        <v>3.302302E-2</v>
      </c>
      <c r="H637" s="52"/>
      <c r="I637" s="52"/>
      <c r="J637" s="52"/>
      <c r="K637" s="52">
        <v>254.31333923</v>
      </c>
    </row>
    <row r="638" spans="1:11" x14ac:dyDescent="0.15">
      <c r="A638" s="52">
        <v>2014</v>
      </c>
      <c r="B638" s="52">
        <v>272</v>
      </c>
      <c r="C638" s="52">
        <v>0.31550761999999999</v>
      </c>
      <c r="D638" s="52">
        <v>27.857469559999998</v>
      </c>
      <c r="E638" s="52">
        <v>44976.7265625</v>
      </c>
      <c r="F638" s="52">
        <v>5402.6933593800004</v>
      </c>
      <c r="G638" s="52">
        <v>6.7431000000000001E-4</v>
      </c>
      <c r="H638" s="52"/>
      <c r="I638" s="52"/>
      <c r="J638" s="52"/>
      <c r="K638" s="52">
        <v>255.29534912</v>
      </c>
    </row>
    <row r="639" spans="1:11" x14ac:dyDescent="0.15">
      <c r="A639" s="52">
        <v>2014</v>
      </c>
      <c r="B639" s="52">
        <v>273</v>
      </c>
      <c r="C639" s="52">
        <v>8.3073999999999995E-2</v>
      </c>
      <c r="D639" s="52">
        <v>1.59257436</v>
      </c>
      <c r="E639" s="52">
        <v>10968.424804689999</v>
      </c>
      <c r="F639" s="52">
        <v>1669.0157470700001</v>
      </c>
      <c r="G639" s="52">
        <v>0.62770271</v>
      </c>
      <c r="H639" s="52"/>
      <c r="I639" s="52"/>
      <c r="J639" s="52"/>
      <c r="K639" s="52">
        <v>254.1950531</v>
      </c>
    </row>
    <row r="640" spans="1:11" x14ac:dyDescent="0.15">
      <c r="A640" s="52">
        <v>2014</v>
      </c>
      <c r="B640" s="52">
        <v>274</v>
      </c>
      <c r="C640" s="52">
        <v>6.1272989999999999E-2</v>
      </c>
      <c r="D640" s="52">
        <v>0.19326911999999999</v>
      </c>
      <c r="E640" s="52">
        <v>7823.0727539099998</v>
      </c>
      <c r="F640" s="52">
        <v>1359.19494629</v>
      </c>
      <c r="G640" s="52">
        <v>0.12409607</v>
      </c>
      <c r="H640" s="52"/>
      <c r="I640" s="52"/>
      <c r="J640" s="52"/>
      <c r="K640" s="52">
        <v>254.30497742</v>
      </c>
    </row>
    <row r="641" spans="1:11" x14ac:dyDescent="0.15">
      <c r="A641" s="52">
        <v>2014</v>
      </c>
      <c r="B641" s="52">
        <v>275</v>
      </c>
      <c r="C641" s="52">
        <v>6.8134810000000004E-2</v>
      </c>
      <c r="D641" s="52">
        <v>5.4023714099999998</v>
      </c>
      <c r="E641" s="52">
        <v>8463.8984375</v>
      </c>
      <c r="F641" s="52">
        <v>1554.60192871</v>
      </c>
      <c r="G641" s="52">
        <v>2.2788010000000001E-2</v>
      </c>
      <c r="H641" s="52"/>
      <c r="I641" s="52"/>
      <c r="J641" s="52"/>
      <c r="K641" s="52">
        <v>254.41735840000001</v>
      </c>
    </row>
    <row r="642" spans="1:11" x14ac:dyDescent="0.15">
      <c r="A642" s="52">
        <v>2014</v>
      </c>
      <c r="B642" s="52">
        <v>276</v>
      </c>
      <c r="C642" s="52">
        <v>5.5665640000000002E-2</v>
      </c>
      <c r="D642" s="52">
        <v>0.23508301000000001</v>
      </c>
      <c r="E642" s="52">
        <v>6683.8935546900002</v>
      </c>
      <c r="F642" s="52">
        <v>1265.48205566</v>
      </c>
      <c r="G642" s="52">
        <v>2.4018199999999998E-3</v>
      </c>
      <c r="H642" s="52"/>
      <c r="I642" s="52"/>
      <c r="J642" s="52"/>
      <c r="K642" s="52">
        <v>254.49998474</v>
      </c>
    </row>
    <row r="643" spans="1:11" x14ac:dyDescent="0.15">
      <c r="A643" s="52">
        <v>2014</v>
      </c>
      <c r="B643" s="52">
        <v>277</v>
      </c>
      <c r="C643" s="52">
        <v>5.2386519999999999E-2</v>
      </c>
      <c r="D643" s="52">
        <v>0.1164868</v>
      </c>
      <c r="E643" s="52">
        <v>6099.3139648400002</v>
      </c>
      <c r="F643" s="52">
        <v>1184.8194580100001</v>
      </c>
      <c r="G643" s="52">
        <v>2.4873000000000001E-4</v>
      </c>
      <c r="H643" s="52"/>
      <c r="I643" s="52"/>
      <c r="J643" s="52"/>
      <c r="K643" s="52">
        <v>254.46066284</v>
      </c>
    </row>
    <row r="644" spans="1:11" x14ac:dyDescent="0.15">
      <c r="A644" s="52">
        <v>2014</v>
      </c>
      <c r="B644" s="52">
        <v>278</v>
      </c>
      <c r="C644" s="52">
        <v>5.0718609999999997E-2</v>
      </c>
      <c r="D644" s="52">
        <v>0.11040472</v>
      </c>
      <c r="E644" s="52">
        <v>5732.9296875</v>
      </c>
      <c r="F644" s="52">
        <v>1147.9465332</v>
      </c>
      <c r="G644" s="52">
        <v>2.4049999999999998E-5</v>
      </c>
      <c r="H644" s="52"/>
      <c r="I644" s="52"/>
      <c r="J644" s="52"/>
      <c r="K644" s="52">
        <v>254.46298218000001</v>
      </c>
    </row>
    <row r="645" spans="1:11" x14ac:dyDescent="0.15">
      <c r="A645" s="52">
        <v>2014</v>
      </c>
      <c r="B645" s="52">
        <v>279</v>
      </c>
      <c r="C645" s="52">
        <v>4.9208410000000001E-2</v>
      </c>
      <c r="D645" s="52">
        <v>0.10722391000000001</v>
      </c>
      <c r="E645" s="52">
        <v>5447.03125</v>
      </c>
      <c r="F645" s="52">
        <v>1114.5690918</v>
      </c>
      <c r="G645" s="52">
        <v>179.71269226000001</v>
      </c>
      <c r="H645" s="52"/>
      <c r="I645" s="52"/>
      <c r="J645" s="52"/>
      <c r="K645" s="52">
        <v>254.46594238</v>
      </c>
    </row>
    <row r="646" spans="1:11" x14ac:dyDescent="0.15">
      <c r="A646" s="52">
        <v>2014</v>
      </c>
      <c r="B646" s="52">
        <v>280</v>
      </c>
      <c r="C646" s="52">
        <v>4.716157E-2</v>
      </c>
      <c r="D646" s="52">
        <v>0.10310510000000001</v>
      </c>
      <c r="E646" s="52">
        <v>5047.3056640599998</v>
      </c>
      <c r="F646" s="52">
        <v>1069.72143555</v>
      </c>
      <c r="G646" s="52">
        <v>83.142974850000002</v>
      </c>
      <c r="H646" s="52"/>
      <c r="I646" s="52"/>
      <c r="J646" s="52"/>
      <c r="K646" s="52">
        <v>254.47309874999999</v>
      </c>
    </row>
    <row r="647" spans="1:11" x14ac:dyDescent="0.15">
      <c r="A647" s="52">
        <v>2014</v>
      </c>
      <c r="B647" s="52">
        <v>281</v>
      </c>
      <c r="C647" s="52">
        <v>4.5153279999999997E-2</v>
      </c>
      <c r="D647" s="52">
        <v>9.9028350000000001E-2</v>
      </c>
      <c r="E647" s="52">
        <v>4691.5107421900002</v>
      </c>
      <c r="F647" s="52">
        <v>1041.18481445</v>
      </c>
      <c r="G647" s="52">
        <v>13.874366759999999</v>
      </c>
      <c r="H647" s="52"/>
      <c r="I647" s="52"/>
      <c r="J647" s="52"/>
      <c r="K647" s="52">
        <v>254.47494506999999</v>
      </c>
    </row>
    <row r="648" spans="1:11" x14ac:dyDescent="0.15">
      <c r="A648" s="52">
        <v>2014</v>
      </c>
      <c r="B648" s="52">
        <v>282</v>
      </c>
      <c r="C648" s="52">
        <v>4.4600670000000002E-2</v>
      </c>
      <c r="D648" s="52">
        <v>9.7669439999999996E-2</v>
      </c>
      <c r="E648" s="52">
        <v>4509.0346679699996</v>
      </c>
      <c r="F648" s="52">
        <v>1017.44592285</v>
      </c>
      <c r="G648" s="52">
        <v>1.72714067</v>
      </c>
      <c r="H648" s="52"/>
      <c r="I648" s="52"/>
      <c r="J648" s="52"/>
      <c r="K648" s="52">
        <v>254.46165465999999</v>
      </c>
    </row>
    <row r="649" spans="1:11" x14ac:dyDescent="0.15">
      <c r="A649" s="52">
        <v>2014</v>
      </c>
      <c r="B649" s="52">
        <v>283</v>
      </c>
      <c r="C649" s="52">
        <v>4.1848900000000001E-2</v>
      </c>
      <c r="D649" s="52">
        <v>9.2302869999999995E-2</v>
      </c>
      <c r="E649" s="52">
        <v>4129.0415039099998</v>
      </c>
      <c r="F649" s="52">
        <v>990.16802978999999</v>
      </c>
      <c r="G649" s="52">
        <v>68.268020629999995</v>
      </c>
      <c r="H649" s="52"/>
      <c r="I649" s="52"/>
      <c r="J649" s="52"/>
      <c r="K649" s="52">
        <v>254.49006653000001</v>
      </c>
    </row>
    <row r="650" spans="1:11" x14ac:dyDescent="0.15">
      <c r="A650" s="52">
        <v>2014</v>
      </c>
      <c r="B650" s="52">
        <v>284</v>
      </c>
      <c r="C650" s="52">
        <v>3.9891370000000002E-2</v>
      </c>
      <c r="D650" s="52">
        <v>8.8030300000000006E-2</v>
      </c>
      <c r="E650" s="52">
        <v>3830.4306640599998</v>
      </c>
      <c r="F650" s="52">
        <v>968.56237793000003</v>
      </c>
      <c r="G650" s="52">
        <v>19.192655559999999</v>
      </c>
      <c r="H650" s="52"/>
      <c r="I650" s="52"/>
      <c r="J650" s="52"/>
      <c r="K650" s="52">
        <v>254.48912048</v>
      </c>
    </row>
    <row r="651" spans="1:11" x14ac:dyDescent="0.15">
      <c r="A651" s="52">
        <v>2014</v>
      </c>
      <c r="B651" s="52">
        <v>285</v>
      </c>
      <c r="C651" s="52">
        <v>3.9355939999999999E-2</v>
      </c>
      <c r="D651" s="52">
        <v>8.670812E-2</v>
      </c>
      <c r="E651" s="52">
        <v>3683.21484375</v>
      </c>
      <c r="F651" s="52">
        <v>949.18109131000006</v>
      </c>
      <c r="G651" s="52">
        <v>3.1646742799999998</v>
      </c>
      <c r="H651" s="52"/>
      <c r="I651" s="52"/>
      <c r="J651" s="52"/>
      <c r="K651" s="52">
        <v>254.47007751000001</v>
      </c>
    </row>
    <row r="652" spans="1:11" x14ac:dyDescent="0.15">
      <c r="A652" s="52">
        <v>2014</v>
      </c>
      <c r="B652" s="52">
        <v>286</v>
      </c>
      <c r="C652" s="52">
        <v>3.9743359999999998E-2</v>
      </c>
      <c r="D652" s="52">
        <v>8.7233630000000006E-2</v>
      </c>
      <c r="E652" s="52">
        <v>3628.62231445</v>
      </c>
      <c r="F652" s="52">
        <v>931.77911376999998</v>
      </c>
      <c r="G652" s="52">
        <v>0.40057763000000002</v>
      </c>
      <c r="H652" s="52"/>
      <c r="I652" s="52"/>
      <c r="J652" s="52"/>
      <c r="K652" s="52">
        <v>254.46159363000001</v>
      </c>
    </row>
    <row r="653" spans="1:11" x14ac:dyDescent="0.15">
      <c r="A653" s="52">
        <v>2014</v>
      </c>
      <c r="B653" s="52">
        <v>287</v>
      </c>
      <c r="C653" s="52">
        <v>3.6867299999999999E-2</v>
      </c>
      <c r="D653" s="52">
        <v>8.1507049999999998E-2</v>
      </c>
      <c r="E653" s="52">
        <v>3286.8725585900002</v>
      </c>
      <c r="F653" s="52">
        <v>908.36968993999994</v>
      </c>
      <c r="G653" s="52">
        <v>3.9000090000000001E-2</v>
      </c>
      <c r="H653" s="52"/>
      <c r="I653" s="52"/>
      <c r="J653" s="52"/>
      <c r="K653" s="52">
        <v>254.51455687999999</v>
      </c>
    </row>
    <row r="654" spans="1:11" x14ac:dyDescent="0.15">
      <c r="A654" s="52">
        <v>2014</v>
      </c>
      <c r="B654" s="52">
        <v>288</v>
      </c>
      <c r="C654" s="52">
        <v>3.4791019999999999E-2</v>
      </c>
      <c r="D654" s="52">
        <v>7.7264390000000002E-2</v>
      </c>
      <c r="E654" s="52">
        <v>3029.0034179700001</v>
      </c>
      <c r="F654" s="52">
        <v>878.59930420000001</v>
      </c>
      <c r="G654" s="52">
        <v>3.4082100000000001E-3</v>
      </c>
      <c r="H654" s="52"/>
      <c r="I654" s="52"/>
      <c r="J654" s="52"/>
      <c r="K654" s="52">
        <v>254.50013733</v>
      </c>
    </row>
    <row r="655" spans="1:11" x14ac:dyDescent="0.15">
      <c r="A655" s="52">
        <v>2014</v>
      </c>
      <c r="B655" s="52">
        <v>289</v>
      </c>
      <c r="C655" s="52">
        <v>3.701629E-2</v>
      </c>
      <c r="D655" s="52">
        <v>8.1134109999999995E-2</v>
      </c>
      <c r="E655" s="52">
        <v>3147.9482421900002</v>
      </c>
      <c r="F655" s="52">
        <v>884.42498779000005</v>
      </c>
      <c r="G655" s="52">
        <v>7.2429499999999997E-3</v>
      </c>
      <c r="H655" s="52"/>
      <c r="I655" s="52"/>
      <c r="J655" s="52"/>
      <c r="K655" s="52">
        <v>254.4362793</v>
      </c>
    </row>
    <row r="656" spans="1:11" x14ac:dyDescent="0.15">
      <c r="A656" s="52">
        <v>2014</v>
      </c>
      <c r="B656" s="52">
        <v>290</v>
      </c>
      <c r="C656" s="52">
        <v>3.5417589999999999E-2</v>
      </c>
      <c r="D656" s="52">
        <v>7.8133289999999994E-2</v>
      </c>
      <c r="E656" s="52">
        <v>2945.9379882799999</v>
      </c>
      <c r="F656" s="52">
        <v>861.86480713000003</v>
      </c>
      <c r="G656" s="52">
        <v>1.19202E-3</v>
      </c>
      <c r="H656" s="52"/>
      <c r="I656" s="52"/>
      <c r="J656" s="52"/>
      <c r="K656" s="52">
        <v>254.49980163999999</v>
      </c>
    </row>
    <row r="657" spans="1:11" x14ac:dyDescent="0.15">
      <c r="A657" s="52">
        <v>2014</v>
      </c>
      <c r="B657" s="52">
        <v>291</v>
      </c>
      <c r="C657" s="52">
        <v>3.0968559999999999E-2</v>
      </c>
      <c r="D657" s="52">
        <v>6.9578230000000005E-2</v>
      </c>
      <c r="E657" s="52">
        <v>2520.1052246099998</v>
      </c>
      <c r="F657" s="52">
        <v>768.88964843999997</v>
      </c>
      <c r="G657" s="52">
        <v>1.1739E-4</v>
      </c>
      <c r="H657" s="52"/>
      <c r="I657" s="52"/>
      <c r="J657" s="52"/>
      <c r="K657" s="52">
        <v>254.55664063</v>
      </c>
    </row>
    <row r="658" spans="1:11" x14ac:dyDescent="0.15">
      <c r="A658" s="52">
        <v>2014</v>
      </c>
      <c r="B658" s="52">
        <v>292</v>
      </c>
      <c r="C658" s="52">
        <v>3.028283E-2</v>
      </c>
      <c r="D658" s="52">
        <v>6.7860569999999995E-2</v>
      </c>
      <c r="E658" s="52">
        <v>2410.1279296900002</v>
      </c>
      <c r="F658" s="52">
        <v>758.99993896000001</v>
      </c>
      <c r="G658" s="52">
        <v>1.065E-5</v>
      </c>
      <c r="H658" s="52"/>
      <c r="I658" s="52"/>
      <c r="J658" s="52"/>
      <c r="K658" s="52">
        <v>254.4887085</v>
      </c>
    </row>
    <row r="659" spans="1:11" x14ac:dyDescent="0.15">
      <c r="A659" s="52">
        <v>2014</v>
      </c>
      <c r="B659" s="52">
        <v>293</v>
      </c>
      <c r="C659" s="52">
        <v>4.5588570000000002E-2</v>
      </c>
      <c r="D659" s="52">
        <v>0.65349323000000004</v>
      </c>
      <c r="E659" s="52">
        <v>3601.29956055</v>
      </c>
      <c r="F659" s="52">
        <v>988.71740723000005</v>
      </c>
      <c r="G659" s="52">
        <v>1.3400000000000001E-6</v>
      </c>
      <c r="H659" s="52"/>
      <c r="I659" s="52"/>
      <c r="J659" s="52"/>
      <c r="K659" s="52">
        <v>254.23895264000001</v>
      </c>
    </row>
    <row r="660" spans="1:11" x14ac:dyDescent="0.15">
      <c r="A660" s="52">
        <v>2014</v>
      </c>
      <c r="B660" s="52">
        <v>294</v>
      </c>
      <c r="C660" s="52">
        <v>0.66021209999999997</v>
      </c>
      <c r="D660" s="52">
        <v>50.841709139999999</v>
      </c>
      <c r="E660" s="52">
        <v>57683.98828125</v>
      </c>
      <c r="F660" s="52">
        <v>12834.952148439999</v>
      </c>
      <c r="G660" s="52">
        <v>1.5400000000000001E-6</v>
      </c>
      <c r="H660" s="52"/>
      <c r="I660" s="52"/>
      <c r="J660" s="52"/>
      <c r="K660" s="52">
        <v>254.27157593000001</v>
      </c>
    </row>
    <row r="661" spans="1:11" x14ac:dyDescent="0.15">
      <c r="A661" s="52">
        <v>2014</v>
      </c>
      <c r="B661" s="52">
        <v>295</v>
      </c>
      <c r="C661" s="52">
        <v>6.6276650000000006E-2</v>
      </c>
      <c r="D661" s="52">
        <v>1.5005047300000001</v>
      </c>
      <c r="E661" s="52">
        <v>5054.640625</v>
      </c>
      <c r="F661" s="52">
        <v>1248.9702148399999</v>
      </c>
      <c r="G661" s="52">
        <v>1E-8</v>
      </c>
      <c r="H661" s="52"/>
      <c r="I661" s="52"/>
      <c r="J661" s="52"/>
      <c r="K661" s="52">
        <v>255.6946106</v>
      </c>
    </row>
    <row r="662" spans="1:11" x14ac:dyDescent="0.15">
      <c r="A662" s="52">
        <v>2014</v>
      </c>
      <c r="B662" s="52">
        <v>296</v>
      </c>
      <c r="C662" s="52">
        <v>2.7599410000000001E-2</v>
      </c>
      <c r="D662" s="52">
        <v>0.10101516000000001</v>
      </c>
      <c r="E662" s="52">
        <v>2009.0124511700001</v>
      </c>
      <c r="F662" s="52">
        <v>673.36077881000006</v>
      </c>
      <c r="G662" s="52">
        <v>0</v>
      </c>
      <c r="H662" s="52"/>
      <c r="I662" s="52"/>
      <c r="J662" s="52"/>
      <c r="K662" s="52">
        <v>254.01518250000001</v>
      </c>
    </row>
    <row r="663" spans="1:11" x14ac:dyDescent="0.15">
      <c r="A663" s="52">
        <v>2014</v>
      </c>
      <c r="B663" s="52">
        <v>297</v>
      </c>
      <c r="C663" s="52">
        <v>2.509511E-2</v>
      </c>
      <c r="D663" s="52">
        <v>5.8463420000000002E-2</v>
      </c>
      <c r="E663" s="52">
        <v>1801.55627441</v>
      </c>
      <c r="F663" s="52">
        <v>651.87011718999997</v>
      </c>
      <c r="G663" s="52">
        <v>0</v>
      </c>
      <c r="H663" s="52"/>
      <c r="I663" s="52"/>
      <c r="J663" s="52"/>
      <c r="K663" s="52">
        <v>254.45108031999999</v>
      </c>
    </row>
    <row r="664" spans="1:11" x14ac:dyDescent="0.15">
      <c r="A664" s="52">
        <v>2014</v>
      </c>
      <c r="B664" s="52">
        <v>298</v>
      </c>
      <c r="C664" s="52">
        <v>2.388243E-2</v>
      </c>
      <c r="D664" s="52">
        <v>5.4777390000000002E-2</v>
      </c>
      <c r="E664" s="52">
        <v>1683.3094482399999</v>
      </c>
      <c r="F664" s="52">
        <v>620.70593262</v>
      </c>
      <c r="G664" s="52">
        <v>0</v>
      </c>
      <c r="H664" s="52"/>
      <c r="I664" s="52"/>
      <c r="J664" s="52"/>
      <c r="K664" s="52">
        <v>254.54399108999999</v>
      </c>
    </row>
    <row r="665" spans="1:11" x14ac:dyDescent="0.15">
      <c r="A665" s="52">
        <v>2014</v>
      </c>
      <c r="B665" s="52">
        <v>299</v>
      </c>
      <c r="C665" s="52">
        <v>2.296511E-2</v>
      </c>
      <c r="D665" s="52">
        <v>5.282212E-2</v>
      </c>
      <c r="E665" s="52">
        <v>1588.2907714800001</v>
      </c>
      <c r="F665" s="52">
        <v>589.67712401999995</v>
      </c>
      <c r="G665" s="52">
        <v>3.8971999999999998E-4</v>
      </c>
      <c r="H665" s="52"/>
      <c r="I665" s="52"/>
      <c r="J665" s="52"/>
      <c r="K665" s="52">
        <v>254.54846190999999</v>
      </c>
    </row>
    <row r="666" spans="1:11" x14ac:dyDescent="0.15">
      <c r="A666" s="52">
        <v>2014</v>
      </c>
      <c r="B666" s="52">
        <v>300</v>
      </c>
      <c r="C666" s="52">
        <v>2.6027870000000002E-2</v>
      </c>
      <c r="D666" s="52">
        <v>5.8304660000000001E-2</v>
      </c>
      <c r="E666" s="52">
        <v>1765.3515625</v>
      </c>
      <c r="F666" s="52">
        <v>646.92669678000004</v>
      </c>
      <c r="G666" s="52">
        <v>5.2410000000000001E-5</v>
      </c>
      <c r="H666" s="52"/>
      <c r="I666" s="52"/>
      <c r="J666" s="52"/>
      <c r="K666" s="52">
        <v>254.40385437</v>
      </c>
    </row>
    <row r="667" spans="1:11" x14ac:dyDescent="0.15">
      <c r="A667" s="52">
        <v>2014</v>
      </c>
      <c r="B667" s="52">
        <v>301</v>
      </c>
      <c r="C667" s="52">
        <v>2.5648460000000001E-2</v>
      </c>
      <c r="D667" s="52">
        <v>5.7545869999999999E-2</v>
      </c>
      <c r="E667" s="52">
        <v>1709.6719970700001</v>
      </c>
      <c r="F667" s="52">
        <v>627.91168213000003</v>
      </c>
      <c r="G667" s="52">
        <v>4.1099999999999996E-6</v>
      </c>
      <c r="H667" s="52"/>
      <c r="I667" s="52"/>
      <c r="J667" s="52"/>
      <c r="K667" s="52">
        <v>254.51428222999999</v>
      </c>
    </row>
    <row r="668" spans="1:11" x14ac:dyDescent="0.15">
      <c r="A668" s="52">
        <v>2014</v>
      </c>
      <c r="B668" s="52">
        <v>302</v>
      </c>
      <c r="C668" s="52">
        <v>0.90188915000000003</v>
      </c>
      <c r="D668" s="52">
        <v>69.368400570000006</v>
      </c>
      <c r="E668" s="52">
        <v>68168.21875</v>
      </c>
      <c r="F668" s="52">
        <v>17468.076171879999</v>
      </c>
      <c r="G668" s="52">
        <v>9.5899999999999997E-6</v>
      </c>
      <c r="H668" s="52"/>
      <c r="I668" s="52"/>
      <c r="J668" s="52"/>
      <c r="K668" s="52">
        <v>254.0519104</v>
      </c>
    </row>
    <row r="669" spans="1:11" x14ac:dyDescent="0.15">
      <c r="A669" s="52">
        <v>2014</v>
      </c>
      <c r="B669" s="52">
        <v>303</v>
      </c>
      <c r="C669" s="52">
        <v>0.45006122999999998</v>
      </c>
      <c r="D669" s="52">
        <v>36.154747010000001</v>
      </c>
      <c r="E669" s="52">
        <v>32365.98046875</v>
      </c>
      <c r="F669" s="52">
        <v>8377.08984375</v>
      </c>
      <c r="G669" s="52">
        <v>2.9999999999999999E-7</v>
      </c>
      <c r="H669" s="52"/>
      <c r="I669" s="52"/>
      <c r="J669" s="52"/>
      <c r="K669" s="52">
        <v>254.60360718000001</v>
      </c>
    </row>
    <row r="670" spans="1:11" x14ac:dyDescent="0.15">
      <c r="A670" s="52">
        <v>2014</v>
      </c>
      <c r="B670" s="52">
        <v>304</v>
      </c>
      <c r="C670" s="52">
        <v>0.11753932</v>
      </c>
      <c r="D670" s="52">
        <v>9.8659849200000007</v>
      </c>
      <c r="E670" s="52">
        <v>7926.3916015599998</v>
      </c>
      <c r="F670" s="52">
        <v>2252.8913574200001</v>
      </c>
      <c r="G670" s="52">
        <v>488.90936278999999</v>
      </c>
      <c r="H670" s="52"/>
      <c r="I670" s="52"/>
      <c r="J670" s="52"/>
      <c r="K670" s="52">
        <v>254.7668457</v>
      </c>
    </row>
    <row r="671" spans="1:11" x14ac:dyDescent="0.15">
      <c r="A671" s="52">
        <v>2014</v>
      </c>
      <c r="B671" s="52">
        <v>305</v>
      </c>
      <c r="C671" s="52">
        <v>2.5750209999999999E-2</v>
      </c>
      <c r="D671" s="52">
        <v>0.31007775999999998</v>
      </c>
      <c r="E671" s="52">
        <v>1612.2944335899999</v>
      </c>
      <c r="F671" s="52">
        <v>616.078125</v>
      </c>
      <c r="G671" s="52">
        <v>45.824646000000001</v>
      </c>
      <c r="H671" s="52"/>
      <c r="I671" s="52"/>
      <c r="J671" s="52"/>
      <c r="K671" s="52">
        <v>254.88085938</v>
      </c>
    </row>
    <row r="672" spans="1:11" x14ac:dyDescent="0.15">
      <c r="A672" s="52">
        <v>2014</v>
      </c>
      <c r="B672" s="52">
        <v>306</v>
      </c>
      <c r="C672" s="52">
        <v>2.7940650000000001E-2</v>
      </c>
      <c r="D672" s="52">
        <v>2.2573542600000001</v>
      </c>
      <c r="E672" s="52">
        <v>1712.9343261700001</v>
      </c>
      <c r="F672" s="52">
        <v>753.10986328000001</v>
      </c>
      <c r="G672" s="52">
        <v>7.6827168500000003</v>
      </c>
      <c r="H672" s="52"/>
      <c r="I672" s="52"/>
      <c r="J672" s="52"/>
      <c r="K672" s="52">
        <v>254.42353821</v>
      </c>
    </row>
    <row r="673" spans="1:11" x14ac:dyDescent="0.15">
      <c r="A673" s="52">
        <v>2014</v>
      </c>
      <c r="B673" s="52">
        <v>307</v>
      </c>
      <c r="C673" s="52">
        <v>1.917083E-2</v>
      </c>
      <c r="D673" s="52">
        <v>9.0661039999999998E-2</v>
      </c>
      <c r="E673" s="52">
        <v>1153.7579345700001</v>
      </c>
      <c r="F673" s="52">
        <v>513.19396973000005</v>
      </c>
      <c r="G673" s="52">
        <v>0.62141842000000003</v>
      </c>
      <c r="H673" s="52"/>
      <c r="I673" s="52"/>
      <c r="J673" s="52"/>
      <c r="K673" s="52">
        <v>254.68721008</v>
      </c>
    </row>
    <row r="674" spans="1:11" x14ac:dyDescent="0.15">
      <c r="A674" s="52">
        <v>2014</v>
      </c>
      <c r="B674" s="52">
        <v>308</v>
      </c>
      <c r="C674" s="52">
        <v>1.7050630000000001E-2</v>
      </c>
      <c r="D674" s="52">
        <v>4.1360899999999999E-2</v>
      </c>
      <c r="E674" s="52">
        <v>1009.15057373</v>
      </c>
      <c r="F674" s="52">
        <v>465.95205687999999</v>
      </c>
      <c r="G674" s="52">
        <v>5.3279710000000001E-2</v>
      </c>
      <c r="H674" s="52"/>
      <c r="I674" s="52"/>
      <c r="J674" s="52"/>
      <c r="K674" s="52">
        <v>254.64353943</v>
      </c>
    </row>
    <row r="675" spans="1:11" x14ac:dyDescent="0.15">
      <c r="A675" s="52">
        <v>2014</v>
      </c>
      <c r="B675" s="52">
        <v>309</v>
      </c>
      <c r="C675" s="52">
        <v>9.8252649999999997E-2</v>
      </c>
      <c r="D675" s="52">
        <v>7.64118195</v>
      </c>
      <c r="E675" s="52">
        <v>5960.0356445300004</v>
      </c>
      <c r="F675" s="52">
        <v>1975.6384277300001</v>
      </c>
      <c r="G675" s="52">
        <v>0.78269087999999998</v>
      </c>
      <c r="H675" s="52"/>
      <c r="I675" s="52"/>
      <c r="J675" s="52"/>
      <c r="K675" s="52">
        <v>253.79576111</v>
      </c>
    </row>
    <row r="676" spans="1:11" x14ac:dyDescent="0.15">
      <c r="A676" s="52">
        <v>2014</v>
      </c>
      <c r="B676" s="52">
        <v>310</v>
      </c>
      <c r="C676" s="52">
        <v>2.1417200000000001E-2</v>
      </c>
      <c r="D676" s="52">
        <v>0.27572805</v>
      </c>
      <c r="E676" s="52">
        <v>1244.4310302700001</v>
      </c>
      <c r="F676" s="52">
        <v>523.09631348000005</v>
      </c>
      <c r="G676" s="52">
        <v>35.394420619999998</v>
      </c>
      <c r="H676" s="52"/>
      <c r="I676" s="52"/>
      <c r="J676" s="52"/>
      <c r="K676" s="52">
        <v>255.45626831000001</v>
      </c>
    </row>
    <row r="677" spans="1:11" x14ac:dyDescent="0.15">
      <c r="A677" s="52">
        <v>2014</v>
      </c>
      <c r="B677" s="52">
        <v>311</v>
      </c>
      <c r="C677" s="52">
        <v>0.13339434999999999</v>
      </c>
      <c r="D677" s="52">
        <v>10.34506798</v>
      </c>
      <c r="E677" s="52">
        <v>7904.6049804699996</v>
      </c>
      <c r="F677" s="52">
        <v>2665.7402343799999</v>
      </c>
      <c r="G677" s="52">
        <v>55.12198257</v>
      </c>
      <c r="H677" s="52"/>
      <c r="I677" s="52"/>
      <c r="J677" s="52"/>
      <c r="K677" s="52">
        <v>253.61737060999999</v>
      </c>
    </row>
    <row r="678" spans="1:11" x14ac:dyDescent="0.15">
      <c r="A678" s="52">
        <v>2014</v>
      </c>
      <c r="B678" s="52">
        <v>312</v>
      </c>
      <c r="C678" s="52">
        <v>0.41771773000000001</v>
      </c>
      <c r="D678" s="52">
        <v>32.364593509999999</v>
      </c>
      <c r="E678" s="52">
        <v>25320.779296879999</v>
      </c>
      <c r="F678" s="52">
        <v>8155.4086914099998</v>
      </c>
      <c r="G678" s="52">
        <v>29.874996190000001</v>
      </c>
      <c r="H678" s="52"/>
      <c r="I678" s="52"/>
      <c r="J678" s="52"/>
      <c r="K678" s="52">
        <v>254.36424255</v>
      </c>
    </row>
    <row r="679" spans="1:11" x14ac:dyDescent="0.15">
      <c r="A679" s="52">
        <v>2014</v>
      </c>
      <c r="B679" s="52">
        <v>313</v>
      </c>
      <c r="C679" s="52">
        <v>3.9592240000000001E-2</v>
      </c>
      <c r="D679" s="52">
        <v>0.93495863999999995</v>
      </c>
      <c r="E679" s="52">
        <v>2208.86450195</v>
      </c>
      <c r="F679" s="52">
        <v>803.39642333999996</v>
      </c>
      <c r="G679" s="52">
        <v>0.38502994000000001</v>
      </c>
      <c r="H679" s="52"/>
      <c r="I679" s="52"/>
      <c r="J679" s="52"/>
      <c r="K679" s="52">
        <v>255.83146667</v>
      </c>
    </row>
    <row r="680" spans="1:11" x14ac:dyDescent="0.15">
      <c r="A680" s="52">
        <v>2014</v>
      </c>
      <c r="B680" s="52">
        <v>314</v>
      </c>
      <c r="C680" s="52">
        <v>1.670816E-2</v>
      </c>
      <c r="D680" s="52">
        <v>6.2350040000000002E-2</v>
      </c>
      <c r="E680" s="52">
        <v>897.23760986000002</v>
      </c>
      <c r="F680" s="52">
        <v>443.21286011000001</v>
      </c>
      <c r="G680" s="52">
        <v>1.4206420000000001E-2</v>
      </c>
      <c r="H680" s="52"/>
      <c r="I680" s="52"/>
      <c r="J680" s="52"/>
      <c r="K680" s="52">
        <v>254.24803162000001</v>
      </c>
    </row>
    <row r="681" spans="1:11" x14ac:dyDescent="0.15">
      <c r="A681" s="52">
        <v>2014</v>
      </c>
      <c r="B681" s="52">
        <v>315</v>
      </c>
      <c r="C681" s="52">
        <v>1.509477E-2</v>
      </c>
      <c r="D681" s="52">
        <v>3.6487480000000003E-2</v>
      </c>
      <c r="E681" s="52">
        <v>803.58068848000005</v>
      </c>
      <c r="F681" s="52">
        <v>414.42315674000002</v>
      </c>
      <c r="G681" s="52">
        <v>1.1191599999999999E-3</v>
      </c>
      <c r="H681" s="52"/>
      <c r="I681" s="52"/>
      <c r="J681" s="52"/>
      <c r="K681" s="52">
        <v>254.63130188</v>
      </c>
    </row>
    <row r="682" spans="1:11" x14ac:dyDescent="0.15">
      <c r="A682" s="52">
        <v>2014</v>
      </c>
      <c r="B682" s="52">
        <v>316</v>
      </c>
      <c r="C682" s="52">
        <v>1.404683E-2</v>
      </c>
      <c r="D682" s="52">
        <v>3.3547569999999999E-2</v>
      </c>
      <c r="E682" s="52">
        <v>737.99859618999994</v>
      </c>
      <c r="F682" s="52">
        <v>390.12854004000002</v>
      </c>
      <c r="G682" s="52">
        <v>8.4170000000000002E-5</v>
      </c>
      <c r="H682" s="52"/>
      <c r="I682" s="52"/>
      <c r="J682" s="52"/>
      <c r="K682" s="52">
        <v>254.73757935</v>
      </c>
    </row>
    <row r="683" spans="1:11" x14ac:dyDescent="0.15">
      <c r="A683" s="52">
        <v>2014</v>
      </c>
      <c r="B683" s="52">
        <v>317</v>
      </c>
      <c r="C683" s="52">
        <v>1.285705E-2</v>
      </c>
      <c r="D683" s="52">
        <v>3.096353E-2</v>
      </c>
      <c r="E683" s="52">
        <v>642.16979979999996</v>
      </c>
      <c r="F683" s="52">
        <v>340.43527222</v>
      </c>
      <c r="G683" s="52">
        <v>5.8000000000000004E-6</v>
      </c>
      <c r="H683" s="52"/>
      <c r="I683" s="52"/>
      <c r="J683" s="52"/>
      <c r="K683" s="52">
        <v>253.3115387</v>
      </c>
    </row>
    <row r="684" spans="1:11" x14ac:dyDescent="0.15">
      <c r="A684" s="52">
        <v>2014</v>
      </c>
      <c r="B684" s="52">
        <v>318</v>
      </c>
      <c r="C684" s="52">
        <v>1.236838E-2</v>
      </c>
      <c r="D684" s="52">
        <v>2.9886530000000001E-2</v>
      </c>
      <c r="E684" s="52">
        <v>607.33874512</v>
      </c>
      <c r="F684" s="52">
        <v>325.49291992000002</v>
      </c>
      <c r="G684" s="52">
        <v>3.9999999999999998E-7</v>
      </c>
      <c r="H684" s="52"/>
      <c r="I684" s="52"/>
      <c r="J684" s="52"/>
      <c r="K684" s="52">
        <v>253.1927948</v>
      </c>
    </row>
    <row r="685" spans="1:11" x14ac:dyDescent="0.15">
      <c r="A685" s="52">
        <v>2014</v>
      </c>
      <c r="B685" s="52">
        <v>319</v>
      </c>
      <c r="C685" s="52">
        <v>1.371883E-2</v>
      </c>
      <c r="D685" s="52">
        <v>3.2299880000000003E-2</v>
      </c>
      <c r="E685" s="52">
        <v>688.64605713000003</v>
      </c>
      <c r="F685" s="52">
        <v>375.29754638999998</v>
      </c>
      <c r="G685" s="52">
        <v>2.9999999999999997E-8</v>
      </c>
      <c r="H685" s="52"/>
      <c r="I685" s="52"/>
      <c r="J685" s="52"/>
      <c r="K685" s="52">
        <v>254.28601073999999</v>
      </c>
    </row>
    <row r="686" spans="1:11" x14ac:dyDescent="0.15">
      <c r="A686" s="52">
        <v>2014</v>
      </c>
      <c r="B686" s="52">
        <v>320</v>
      </c>
      <c r="C686" s="52">
        <v>1.226145E-2</v>
      </c>
      <c r="D686" s="52">
        <v>2.9606569999999999E-2</v>
      </c>
      <c r="E686" s="52">
        <v>588.95336913999995</v>
      </c>
      <c r="F686" s="52">
        <v>326.30734253000003</v>
      </c>
      <c r="G686" s="52">
        <v>0</v>
      </c>
      <c r="H686" s="52"/>
      <c r="I686" s="52"/>
      <c r="J686" s="52"/>
      <c r="K686" s="52">
        <v>253.46870422000001</v>
      </c>
    </row>
    <row r="687" spans="1:11" x14ac:dyDescent="0.15">
      <c r="A687" s="52">
        <v>2014</v>
      </c>
      <c r="B687" s="52">
        <v>321</v>
      </c>
      <c r="C687" s="52">
        <v>1.023863E-2</v>
      </c>
      <c r="D687" s="52">
        <v>2.3489010000000001E-2</v>
      </c>
      <c r="E687" s="52">
        <v>314.55627441000001</v>
      </c>
      <c r="F687" s="52">
        <v>81.044082639999999</v>
      </c>
      <c r="G687" s="52">
        <v>0</v>
      </c>
      <c r="H687" s="52"/>
      <c r="I687" s="52"/>
      <c r="J687" s="52"/>
      <c r="K687" s="52">
        <v>204.2883606</v>
      </c>
    </row>
    <row r="688" spans="1:11" x14ac:dyDescent="0.15">
      <c r="A688" s="52">
        <v>2014</v>
      </c>
      <c r="B688" s="52">
        <v>322</v>
      </c>
      <c r="C688" s="52">
        <v>9.8946599999999996E-3</v>
      </c>
      <c r="D688" s="52">
        <v>2.2704200000000001E-2</v>
      </c>
      <c r="E688" s="52">
        <v>293.37152099999997</v>
      </c>
      <c r="F688" s="52">
        <v>71.636291499999999</v>
      </c>
      <c r="G688" s="52">
        <v>0</v>
      </c>
      <c r="H688" s="52"/>
      <c r="I688" s="52"/>
      <c r="J688" s="52"/>
      <c r="K688" s="52">
        <v>202.93525696</v>
      </c>
    </row>
    <row r="689" spans="1:11" x14ac:dyDescent="0.15">
      <c r="A689" s="52">
        <v>2014</v>
      </c>
      <c r="B689" s="52">
        <v>323</v>
      </c>
      <c r="C689" s="52">
        <v>1.03567E-2</v>
      </c>
      <c r="D689" s="52">
        <v>2.3289460000000001E-2</v>
      </c>
      <c r="E689" s="52">
        <v>469.41537476000002</v>
      </c>
      <c r="F689" s="52">
        <v>249.95115662000001</v>
      </c>
      <c r="G689" s="52">
        <v>0</v>
      </c>
      <c r="H689" s="52"/>
      <c r="I689" s="52"/>
      <c r="J689" s="52"/>
      <c r="K689" s="52">
        <v>251.71757507000001</v>
      </c>
    </row>
    <row r="690" spans="1:11" x14ac:dyDescent="0.15">
      <c r="A690" s="52">
        <v>2014</v>
      </c>
      <c r="B690" s="52">
        <v>324</v>
      </c>
      <c r="C690" s="52">
        <v>8.9839199999999994E-3</v>
      </c>
      <c r="D690" s="52">
        <v>2.0898630000000001E-2</v>
      </c>
      <c r="E690" s="52">
        <v>263.72659302</v>
      </c>
      <c r="F690" s="52">
        <v>71.04721069</v>
      </c>
      <c r="G690" s="52">
        <v>0</v>
      </c>
      <c r="H690" s="52"/>
      <c r="I690" s="52"/>
      <c r="J690" s="52"/>
      <c r="K690" s="52">
        <v>204.40962218999999</v>
      </c>
    </row>
    <row r="691" spans="1:11" x14ac:dyDescent="0.15">
      <c r="A691" s="52">
        <v>2014</v>
      </c>
      <c r="B691" s="52">
        <v>325</v>
      </c>
      <c r="C691" s="52">
        <v>8.6556600000000008E-3</v>
      </c>
      <c r="D691" s="52">
        <v>2.0242179999999999E-2</v>
      </c>
      <c r="E691" s="52">
        <v>244.92022704999999</v>
      </c>
      <c r="F691" s="52">
        <v>62.688640589999999</v>
      </c>
      <c r="G691" s="52">
        <v>0</v>
      </c>
      <c r="H691" s="52"/>
      <c r="I691" s="52"/>
      <c r="J691" s="52"/>
      <c r="K691" s="52">
        <v>202.94898986999999</v>
      </c>
    </row>
    <row r="692" spans="1:11" x14ac:dyDescent="0.15">
      <c r="A692" s="52">
        <v>2014</v>
      </c>
      <c r="B692" s="52">
        <v>326</v>
      </c>
      <c r="C692" s="52">
        <v>8.5749899999999993E-3</v>
      </c>
      <c r="D692" s="52">
        <v>2.0024279999999998E-2</v>
      </c>
      <c r="E692" s="52">
        <v>238.90356445</v>
      </c>
      <c r="F692" s="52">
        <v>61.934574130000001</v>
      </c>
      <c r="G692" s="52">
        <v>0</v>
      </c>
      <c r="H692" s="52"/>
      <c r="I692" s="52"/>
      <c r="J692" s="52"/>
      <c r="K692" s="52">
        <v>202.91567993000001</v>
      </c>
    </row>
    <row r="693" spans="1:11" x14ac:dyDescent="0.15">
      <c r="A693" s="52">
        <v>2014</v>
      </c>
      <c r="B693" s="52">
        <v>327</v>
      </c>
      <c r="C693" s="52">
        <v>0.62644321000000003</v>
      </c>
      <c r="D693" s="52">
        <v>48.188529969999998</v>
      </c>
      <c r="E693" s="52">
        <v>32655.775390629999</v>
      </c>
      <c r="F693" s="52">
        <v>11593.963867189999</v>
      </c>
      <c r="G693" s="52">
        <v>1.059159E-2</v>
      </c>
      <c r="H693" s="52"/>
      <c r="I693" s="52"/>
      <c r="J693" s="52"/>
      <c r="K693" s="52">
        <v>251.50398254000001</v>
      </c>
    </row>
    <row r="694" spans="1:11" x14ac:dyDescent="0.15">
      <c r="A694" s="52">
        <v>2014</v>
      </c>
      <c r="B694" s="52">
        <v>328</v>
      </c>
      <c r="C694" s="52">
        <v>1.4966278099999999</v>
      </c>
      <c r="D694" s="52">
        <v>116.02743529999999</v>
      </c>
      <c r="E694" s="52">
        <v>123650.9921875</v>
      </c>
      <c r="F694" s="52">
        <v>29371.056640629999</v>
      </c>
      <c r="G694" s="52">
        <v>6466.0971679699996</v>
      </c>
      <c r="H694" s="52"/>
      <c r="I694" s="52"/>
      <c r="J694" s="52"/>
      <c r="K694" s="52">
        <v>254.34817505000001</v>
      </c>
    </row>
    <row r="695" spans="1:11" x14ac:dyDescent="0.15">
      <c r="A695" s="52">
        <v>2014</v>
      </c>
      <c r="B695" s="52">
        <v>329</v>
      </c>
      <c r="C695" s="52">
        <v>0.38824794000000001</v>
      </c>
      <c r="D695" s="52">
        <v>32.486385349999999</v>
      </c>
      <c r="E695" s="52">
        <v>21206.7421875</v>
      </c>
      <c r="F695" s="52">
        <v>7125.7177734400002</v>
      </c>
      <c r="G695" s="52">
        <v>1525.26330566</v>
      </c>
      <c r="H695" s="52"/>
      <c r="I695" s="52"/>
      <c r="J695" s="52"/>
      <c r="K695" s="52">
        <v>254.73802185</v>
      </c>
    </row>
    <row r="696" spans="1:11" x14ac:dyDescent="0.15">
      <c r="A696" s="52">
        <v>2014</v>
      </c>
      <c r="B696" s="52">
        <v>330</v>
      </c>
      <c r="C696" s="52">
        <v>2.6330949999999999E-2</v>
      </c>
      <c r="D696" s="52">
        <v>0.81808811000000003</v>
      </c>
      <c r="E696" s="52">
        <v>1192.49768066</v>
      </c>
      <c r="F696" s="52">
        <v>530.11004638999998</v>
      </c>
      <c r="G696" s="52">
        <v>22.09216881</v>
      </c>
      <c r="H696" s="52"/>
      <c r="I696" s="52"/>
      <c r="J696" s="52"/>
      <c r="K696" s="52">
        <v>256.04843140000003</v>
      </c>
    </row>
    <row r="697" spans="1:11" x14ac:dyDescent="0.15">
      <c r="A697" s="52">
        <v>2014</v>
      </c>
      <c r="B697" s="52">
        <v>331</v>
      </c>
      <c r="C697" s="52">
        <v>1.3567485800000001</v>
      </c>
      <c r="D697" s="52">
        <v>104.29214478</v>
      </c>
      <c r="E697" s="52">
        <v>244988.65625</v>
      </c>
      <c r="F697" s="52">
        <v>26199.921875</v>
      </c>
      <c r="G697" s="52">
        <v>109.64611816</v>
      </c>
      <c r="H697" s="52"/>
      <c r="I697" s="52"/>
      <c r="J697" s="52"/>
      <c r="K697" s="52">
        <v>252.96351623999999</v>
      </c>
    </row>
    <row r="698" spans="1:11" x14ac:dyDescent="0.15">
      <c r="A698" s="52">
        <v>2014</v>
      </c>
      <c r="B698" s="52">
        <v>332</v>
      </c>
      <c r="C698" s="52">
        <v>0.13759062</v>
      </c>
      <c r="D698" s="52">
        <v>13.316980360000001</v>
      </c>
      <c r="E698" s="52">
        <v>7244.1264648400002</v>
      </c>
      <c r="F698" s="52">
        <v>2419.2775878900002</v>
      </c>
      <c r="G698" s="52">
        <v>1.1947721200000001</v>
      </c>
      <c r="H698" s="52"/>
      <c r="I698" s="52"/>
      <c r="J698" s="52"/>
      <c r="K698" s="52">
        <v>255.36772156000001</v>
      </c>
    </row>
    <row r="699" spans="1:11" x14ac:dyDescent="0.15">
      <c r="A699" s="52">
        <v>2014</v>
      </c>
      <c r="B699" s="52">
        <v>333</v>
      </c>
      <c r="C699" s="52">
        <v>0.35367289000000002</v>
      </c>
      <c r="D699" s="52">
        <v>27.424459460000001</v>
      </c>
      <c r="E699" s="52">
        <v>18392.2890625</v>
      </c>
      <c r="F699" s="52">
        <v>6786.3886718800004</v>
      </c>
      <c r="G699" s="52">
        <v>0.24361058999999999</v>
      </c>
      <c r="H699" s="52"/>
      <c r="I699" s="52"/>
      <c r="J699" s="52"/>
      <c r="K699" s="52">
        <v>253.6815033</v>
      </c>
    </row>
    <row r="700" spans="1:11" x14ac:dyDescent="0.15">
      <c r="A700" s="52">
        <v>2014</v>
      </c>
      <c r="B700" s="52">
        <v>334</v>
      </c>
      <c r="C700" s="52">
        <v>2.616947E-2</v>
      </c>
      <c r="D700" s="52">
        <v>0.77427672999999997</v>
      </c>
      <c r="E700" s="52">
        <v>1148.3925781299999</v>
      </c>
      <c r="F700" s="52">
        <v>541.70660399999997</v>
      </c>
      <c r="G700" s="52">
        <v>1.55949E-3</v>
      </c>
      <c r="H700" s="52"/>
      <c r="I700" s="52"/>
      <c r="J700" s="52"/>
      <c r="K700" s="52">
        <v>256.26818847999999</v>
      </c>
    </row>
    <row r="701" spans="1:11" x14ac:dyDescent="0.15">
      <c r="A701" s="52">
        <v>2014</v>
      </c>
      <c r="B701" s="52">
        <v>335</v>
      </c>
      <c r="C701" s="52">
        <v>1.5642260000000002E-2</v>
      </c>
      <c r="D701" s="52">
        <v>1.31160772</v>
      </c>
      <c r="E701" s="52">
        <v>401.17504882999998</v>
      </c>
      <c r="F701" s="52">
        <v>118.89096069</v>
      </c>
      <c r="G701" s="52">
        <v>5.0630000000000001E-5</v>
      </c>
      <c r="H701" s="52"/>
      <c r="I701" s="52"/>
      <c r="J701" s="52"/>
      <c r="K701" s="52">
        <v>203.65565491000001</v>
      </c>
    </row>
    <row r="702" spans="1:11" x14ac:dyDescent="0.15">
      <c r="A702" s="52">
        <v>2014</v>
      </c>
      <c r="B702" s="52">
        <v>336</v>
      </c>
      <c r="C702" s="52">
        <v>1.550057E-2</v>
      </c>
      <c r="D702" s="52">
        <v>1.2893271399999999</v>
      </c>
      <c r="E702" s="52">
        <v>387.74182129000002</v>
      </c>
      <c r="F702" s="52">
        <v>112.09863281</v>
      </c>
      <c r="G702" s="52">
        <v>2.6735999999999999E-3</v>
      </c>
      <c r="H702" s="52"/>
      <c r="I702" s="52"/>
      <c r="J702" s="52"/>
      <c r="K702" s="52">
        <v>202.90415955</v>
      </c>
    </row>
    <row r="703" spans="1:11" x14ac:dyDescent="0.15">
      <c r="A703" s="52">
        <v>2014</v>
      </c>
      <c r="B703" s="52">
        <v>337</v>
      </c>
      <c r="C703" s="52">
        <v>7.6442799999999998E-3</v>
      </c>
      <c r="D703" s="52">
        <v>4.2827949999999997E-2</v>
      </c>
      <c r="E703" s="52">
        <v>177.58311462</v>
      </c>
      <c r="F703" s="52">
        <v>55.25578308</v>
      </c>
      <c r="G703" s="52">
        <v>1.9984000000000001E-4</v>
      </c>
      <c r="H703" s="52"/>
      <c r="I703" s="52"/>
      <c r="J703" s="52"/>
      <c r="K703" s="52">
        <v>203.03266907</v>
      </c>
    </row>
    <row r="704" spans="1:11" x14ac:dyDescent="0.15">
      <c r="A704" s="52">
        <v>2014</v>
      </c>
      <c r="B704" s="52">
        <v>338</v>
      </c>
      <c r="C704" s="52">
        <v>7.7173900000000002E-3</v>
      </c>
      <c r="D704" s="52">
        <v>1.831033E-2</v>
      </c>
      <c r="E704" s="52">
        <v>185.22554016000001</v>
      </c>
      <c r="F704" s="52">
        <v>55.726661679999999</v>
      </c>
      <c r="G704" s="52">
        <v>2.7909999999999999E-5</v>
      </c>
      <c r="H704" s="52"/>
      <c r="I704" s="52"/>
      <c r="J704" s="52"/>
      <c r="K704" s="52">
        <v>202.88990784000001</v>
      </c>
    </row>
    <row r="705" spans="1:11" x14ac:dyDescent="0.15">
      <c r="A705" s="52">
        <v>2014</v>
      </c>
      <c r="B705" s="52">
        <v>339</v>
      </c>
      <c r="C705" s="52">
        <v>7.3540300000000001E-3</v>
      </c>
      <c r="D705" s="52">
        <v>1.7234800000000002E-2</v>
      </c>
      <c r="E705" s="52">
        <v>166.26463318</v>
      </c>
      <c r="F705" s="52">
        <v>53.124141690000002</v>
      </c>
      <c r="G705" s="52">
        <v>1.8899999999999999E-6</v>
      </c>
      <c r="H705" s="52"/>
      <c r="I705" s="52"/>
      <c r="J705" s="52"/>
      <c r="K705" s="52">
        <v>202.93167113999999</v>
      </c>
    </row>
    <row r="706" spans="1:11" x14ac:dyDescent="0.15">
      <c r="A706" s="52">
        <v>2014</v>
      </c>
      <c r="B706" s="52">
        <v>340</v>
      </c>
      <c r="C706" s="52">
        <v>7.3369400000000001E-3</v>
      </c>
      <c r="D706" s="52">
        <v>1.712325E-2</v>
      </c>
      <c r="E706" s="52">
        <v>163.52001953000001</v>
      </c>
      <c r="F706" s="52">
        <v>52.997669219999999</v>
      </c>
      <c r="G706" s="52">
        <v>1.1000000000000001E-7</v>
      </c>
      <c r="H706" s="52"/>
      <c r="I706" s="52"/>
      <c r="J706" s="52"/>
      <c r="K706" s="52">
        <v>202.92112732000001</v>
      </c>
    </row>
    <row r="707" spans="1:11" x14ac:dyDescent="0.15">
      <c r="A707" s="52">
        <v>2014</v>
      </c>
      <c r="B707" s="52">
        <v>341</v>
      </c>
      <c r="C707" s="52">
        <v>6.9098900000000001E-3</v>
      </c>
      <c r="D707" s="52">
        <v>1.6414809999999998E-2</v>
      </c>
      <c r="E707" s="52">
        <v>152.13313292999999</v>
      </c>
      <c r="F707" s="52">
        <v>49.916542049999997</v>
      </c>
      <c r="G707" s="52">
        <v>1E-8</v>
      </c>
      <c r="H707" s="52"/>
      <c r="I707" s="52"/>
      <c r="J707" s="52"/>
      <c r="K707" s="52">
        <v>202.93731689000001</v>
      </c>
    </row>
    <row r="708" spans="1:11" x14ac:dyDescent="0.15">
      <c r="A708" s="52">
        <v>2014</v>
      </c>
      <c r="B708" s="52">
        <v>342</v>
      </c>
      <c r="C708" s="52">
        <v>6.7205399999999997E-3</v>
      </c>
      <c r="D708" s="52">
        <v>1.6049219999999999E-2</v>
      </c>
      <c r="E708" s="52">
        <v>146.13990784000001</v>
      </c>
      <c r="F708" s="52">
        <v>48.546066279999998</v>
      </c>
      <c r="G708" s="52">
        <v>4.7E-7</v>
      </c>
      <c r="H708" s="52"/>
      <c r="I708" s="52"/>
      <c r="J708" s="52"/>
      <c r="K708" s="52">
        <v>202.93080139</v>
      </c>
    </row>
    <row r="709" spans="1:11" x14ac:dyDescent="0.15">
      <c r="A709" s="52">
        <v>2014</v>
      </c>
      <c r="B709" s="52">
        <v>343</v>
      </c>
      <c r="C709" s="52">
        <v>6.2244500000000003E-3</v>
      </c>
      <c r="D709" s="52">
        <v>1.5234549999999999E-2</v>
      </c>
      <c r="E709" s="52">
        <v>133.75146484000001</v>
      </c>
      <c r="F709" s="52">
        <v>44.964439390000003</v>
      </c>
      <c r="G709" s="52">
        <v>2E-8</v>
      </c>
      <c r="H709" s="52"/>
      <c r="I709" s="52"/>
      <c r="J709" s="52"/>
      <c r="K709" s="52">
        <v>202.9471283</v>
      </c>
    </row>
    <row r="710" spans="1:11" x14ac:dyDescent="0.15">
      <c r="A710" s="52">
        <v>2014</v>
      </c>
      <c r="B710" s="52">
        <v>344</v>
      </c>
      <c r="C710" s="52">
        <v>6.39821E-2</v>
      </c>
      <c r="D710" s="52">
        <v>4.9921650900000003</v>
      </c>
      <c r="E710" s="52">
        <v>2560.8732910200001</v>
      </c>
      <c r="F710" s="52">
        <v>1370.7540283200001</v>
      </c>
      <c r="G710" s="52">
        <v>103.50422668</v>
      </c>
      <c r="H710" s="52"/>
      <c r="I710" s="52"/>
      <c r="J710" s="52"/>
      <c r="K710" s="52">
        <v>251.46772766000001</v>
      </c>
    </row>
    <row r="711" spans="1:11" x14ac:dyDescent="0.15">
      <c r="A711" s="52">
        <v>2014</v>
      </c>
      <c r="B711" s="52">
        <v>345</v>
      </c>
      <c r="C711" s="52">
        <v>7.4243699999999996E-3</v>
      </c>
      <c r="D711" s="52">
        <v>0.13450369000000001</v>
      </c>
      <c r="E711" s="52">
        <v>162.19563292999999</v>
      </c>
      <c r="F711" s="52">
        <v>54.912715910000003</v>
      </c>
      <c r="G711" s="52">
        <v>1.2198812999999999</v>
      </c>
      <c r="H711" s="52"/>
      <c r="I711" s="52"/>
      <c r="J711" s="52"/>
      <c r="K711" s="52">
        <v>204.63737488000001</v>
      </c>
    </row>
    <row r="712" spans="1:11" x14ac:dyDescent="0.15">
      <c r="A712" s="52">
        <v>2014</v>
      </c>
      <c r="B712" s="52">
        <v>346</v>
      </c>
      <c r="C712" s="52">
        <v>5.46709E-3</v>
      </c>
      <c r="D712" s="52">
        <v>1.4807809999999999E-2</v>
      </c>
      <c r="E712" s="52">
        <v>93.836181640000007</v>
      </c>
      <c r="F712" s="52">
        <v>39.371494290000001</v>
      </c>
      <c r="G712" s="52">
        <v>2.9121589999999999E-2</v>
      </c>
      <c r="H712" s="52"/>
      <c r="I712" s="52"/>
      <c r="J712" s="52"/>
      <c r="K712" s="52">
        <v>202.80294799999999</v>
      </c>
    </row>
    <row r="713" spans="1:11" x14ac:dyDescent="0.15">
      <c r="A713" s="52">
        <v>2014</v>
      </c>
      <c r="B713" s="52">
        <v>347</v>
      </c>
      <c r="C713" s="52">
        <v>5.3678600000000003E-3</v>
      </c>
      <c r="D713" s="52">
        <v>1.268176E-2</v>
      </c>
      <c r="E713" s="52">
        <v>91.086975100000004</v>
      </c>
      <c r="F713" s="52">
        <v>38.771965029999997</v>
      </c>
      <c r="G713" s="52">
        <v>1.0086299999999999E-3</v>
      </c>
      <c r="H713" s="52"/>
      <c r="I713" s="52"/>
      <c r="J713" s="52"/>
      <c r="K713" s="52">
        <v>202.93713378999999</v>
      </c>
    </row>
    <row r="714" spans="1:11" x14ac:dyDescent="0.15">
      <c r="A714" s="52">
        <v>2014</v>
      </c>
      <c r="B714" s="52">
        <v>348</v>
      </c>
      <c r="C714" s="52">
        <v>5.2877699999999998E-3</v>
      </c>
      <c r="D714" s="52">
        <v>1.249363E-2</v>
      </c>
      <c r="E714" s="52">
        <v>88.827766420000003</v>
      </c>
      <c r="F714" s="52">
        <v>38.199111940000002</v>
      </c>
      <c r="G714" s="52">
        <v>3.5080000000000003E-5</v>
      </c>
      <c r="H714" s="52"/>
      <c r="I714" s="52"/>
      <c r="J714" s="52"/>
      <c r="K714" s="52">
        <v>202.94433594</v>
      </c>
    </row>
    <row r="715" spans="1:11" x14ac:dyDescent="0.15">
      <c r="A715" s="52">
        <v>2014</v>
      </c>
      <c r="B715" s="52">
        <v>349</v>
      </c>
      <c r="C715" s="52">
        <v>5.3760099999999996E-3</v>
      </c>
      <c r="D715" s="52">
        <v>1.258718E-2</v>
      </c>
      <c r="E715" s="52">
        <v>89.39954376</v>
      </c>
      <c r="F715" s="52">
        <v>38.834861760000003</v>
      </c>
      <c r="G715" s="52">
        <v>1.26E-6</v>
      </c>
      <c r="H715" s="52"/>
      <c r="I715" s="52"/>
      <c r="J715" s="52"/>
      <c r="K715" s="52">
        <v>202.93511963</v>
      </c>
    </row>
    <row r="716" spans="1:11" x14ac:dyDescent="0.15">
      <c r="A716" s="52">
        <v>2014</v>
      </c>
      <c r="B716" s="52">
        <v>350</v>
      </c>
      <c r="C716" s="52">
        <v>5.3825000000000001E-3</v>
      </c>
      <c r="D716" s="52">
        <v>1.2572949999999999E-2</v>
      </c>
      <c r="E716" s="52">
        <v>88.635276790000006</v>
      </c>
      <c r="F716" s="52">
        <v>38.88329315</v>
      </c>
      <c r="G716" s="52">
        <v>4.0000000000000001E-8</v>
      </c>
      <c r="H716" s="52"/>
      <c r="I716" s="52"/>
      <c r="J716" s="52"/>
      <c r="K716" s="52">
        <v>202.93988037</v>
      </c>
    </row>
    <row r="717" spans="1:11" x14ac:dyDescent="0.15">
      <c r="A717" s="52">
        <v>2014</v>
      </c>
      <c r="B717" s="52">
        <v>351</v>
      </c>
      <c r="C717" s="52">
        <v>5.2983199999999996E-3</v>
      </c>
      <c r="D717" s="52">
        <v>1.2421979999999999E-2</v>
      </c>
      <c r="E717" s="52">
        <v>86.409454350000004</v>
      </c>
      <c r="F717" s="52">
        <v>38.27621078</v>
      </c>
      <c r="G717" s="52">
        <v>0</v>
      </c>
      <c r="H717" s="52"/>
      <c r="I717" s="52"/>
      <c r="J717" s="52"/>
      <c r="K717" s="52">
        <v>202.94503784</v>
      </c>
    </row>
    <row r="718" spans="1:11" x14ac:dyDescent="0.15">
      <c r="A718" s="52">
        <v>2014</v>
      </c>
      <c r="B718" s="52">
        <v>352</v>
      </c>
      <c r="C718" s="52">
        <v>5.1382099999999998E-3</v>
      </c>
      <c r="D718" s="52">
        <v>1.2156699999999999E-2</v>
      </c>
      <c r="E718" s="52">
        <v>83.001411439999998</v>
      </c>
      <c r="F718" s="52">
        <v>37.120147709999998</v>
      </c>
      <c r="G718" s="52">
        <v>0</v>
      </c>
      <c r="H718" s="52"/>
      <c r="I718" s="52"/>
      <c r="J718" s="52"/>
      <c r="K718" s="52">
        <v>202.95079041</v>
      </c>
    </row>
    <row r="719" spans="1:11" x14ac:dyDescent="0.15">
      <c r="A719" s="52">
        <v>2014</v>
      </c>
      <c r="B719" s="52">
        <v>353</v>
      </c>
      <c r="C719" s="52">
        <v>4.9169799999999996E-3</v>
      </c>
      <c r="D719" s="52">
        <v>1.1801880000000001E-2</v>
      </c>
      <c r="E719" s="52">
        <v>78.681678770000005</v>
      </c>
      <c r="F719" s="52">
        <v>35.522178650000001</v>
      </c>
      <c r="G719" s="52">
        <v>0</v>
      </c>
      <c r="H719" s="52"/>
      <c r="I719" s="52"/>
      <c r="J719" s="52"/>
      <c r="K719" s="52">
        <v>202.95758057</v>
      </c>
    </row>
    <row r="720" spans="1:11" x14ac:dyDescent="0.15">
      <c r="A720" s="52">
        <v>2014</v>
      </c>
      <c r="B720" s="52">
        <v>354</v>
      </c>
      <c r="C720" s="52">
        <v>4.9428600000000003E-3</v>
      </c>
      <c r="D720" s="52">
        <v>1.179913E-2</v>
      </c>
      <c r="E720" s="52">
        <v>78.339035030000005</v>
      </c>
      <c r="F720" s="52">
        <v>35.705596919999998</v>
      </c>
      <c r="G720" s="52">
        <v>8.3990000000000001E-5</v>
      </c>
      <c r="H720" s="52"/>
      <c r="I720" s="52"/>
      <c r="J720" s="52"/>
      <c r="K720" s="52">
        <v>202.94322205</v>
      </c>
    </row>
    <row r="721" spans="1:11" x14ac:dyDescent="0.15">
      <c r="A721" s="52">
        <v>2014</v>
      </c>
      <c r="B721" s="52">
        <v>355</v>
      </c>
      <c r="C721" s="52">
        <v>4.0635999999999997E-3</v>
      </c>
      <c r="D721" s="52">
        <v>1.0082560000000001E-2</v>
      </c>
      <c r="E721" s="52">
        <v>63.895755770000001</v>
      </c>
      <c r="F721" s="52">
        <v>29.366863250000002</v>
      </c>
      <c r="G721" s="52">
        <v>7.4100000000000002E-6</v>
      </c>
      <c r="H721" s="52"/>
      <c r="I721" s="52"/>
      <c r="J721" s="52"/>
      <c r="K721" s="52">
        <v>203.0218811</v>
      </c>
    </row>
    <row r="722" spans="1:11" x14ac:dyDescent="0.15">
      <c r="A722" s="52">
        <v>2014</v>
      </c>
      <c r="B722" s="52">
        <v>356</v>
      </c>
      <c r="C722" s="52">
        <v>3.9369899999999996E-3</v>
      </c>
      <c r="D722" s="52">
        <v>9.8020899999999994E-3</v>
      </c>
      <c r="E722" s="52">
        <v>61.268123629999998</v>
      </c>
      <c r="F722" s="52">
        <v>28.439958570000002</v>
      </c>
      <c r="G722" s="52">
        <v>4.7999999999999996E-7</v>
      </c>
      <c r="H722" s="52"/>
      <c r="I722" s="52"/>
      <c r="J722" s="52"/>
      <c r="K722" s="52">
        <v>202.9694519</v>
      </c>
    </row>
    <row r="723" spans="1:11" x14ac:dyDescent="0.15">
      <c r="A723" s="52">
        <v>2014</v>
      </c>
      <c r="B723" s="52">
        <v>357</v>
      </c>
      <c r="C723" s="52">
        <v>2.5545199999999998E-3</v>
      </c>
      <c r="D723" s="52">
        <v>7.6020899999999997E-3</v>
      </c>
      <c r="E723" s="52">
        <v>39.469367980000001</v>
      </c>
      <c r="F723" s="52">
        <v>18.46914482</v>
      </c>
      <c r="G723" s="52">
        <v>2E-8</v>
      </c>
      <c r="H723" s="52"/>
      <c r="I723" s="52"/>
      <c r="J723" s="52"/>
      <c r="K723" s="52">
        <v>203.19090270999999</v>
      </c>
    </row>
    <row r="724" spans="1:11" x14ac:dyDescent="0.15">
      <c r="A724" s="52">
        <v>2014</v>
      </c>
      <c r="B724" s="52">
        <v>358</v>
      </c>
      <c r="C724" s="52">
        <v>2.64087E-3</v>
      </c>
      <c r="D724" s="52">
        <v>7.6147300000000001E-3</v>
      </c>
      <c r="E724" s="52">
        <v>40.344993590000001</v>
      </c>
      <c r="F724" s="52">
        <v>19.064912799999998</v>
      </c>
      <c r="G724" s="52">
        <v>4.7884000000000002E-4</v>
      </c>
      <c r="H724" s="52"/>
      <c r="I724" s="52"/>
      <c r="J724" s="52"/>
      <c r="K724" s="52">
        <v>202.97738647</v>
      </c>
    </row>
    <row r="725" spans="1:11" x14ac:dyDescent="0.15">
      <c r="A725" s="52">
        <v>2014</v>
      </c>
      <c r="B725" s="52">
        <v>359</v>
      </c>
      <c r="C725" s="52">
        <v>2.6533899999999998E-3</v>
      </c>
      <c r="D725" s="52">
        <v>7.6165800000000004E-3</v>
      </c>
      <c r="E725" s="52">
        <v>40.196773530000002</v>
      </c>
      <c r="F725" s="52">
        <v>19.159593579999999</v>
      </c>
      <c r="G725" s="52">
        <v>5.6400000000000002E-5</v>
      </c>
      <c r="H725" s="52"/>
      <c r="I725" s="52"/>
      <c r="J725" s="52"/>
      <c r="K725" s="52">
        <v>203.00567627000001</v>
      </c>
    </row>
    <row r="726" spans="1:11" x14ac:dyDescent="0.15">
      <c r="A726" s="52">
        <v>2014</v>
      </c>
      <c r="B726" s="52">
        <v>360</v>
      </c>
      <c r="C726" s="52">
        <v>2.60297E-3</v>
      </c>
      <c r="D726" s="52">
        <v>7.5257500000000003E-3</v>
      </c>
      <c r="E726" s="52">
        <v>39.097160340000002</v>
      </c>
      <c r="F726" s="52">
        <v>18.79682159</v>
      </c>
      <c r="G726" s="52">
        <v>4.1300000000000003E-6</v>
      </c>
      <c r="H726" s="52"/>
      <c r="I726" s="52"/>
      <c r="J726" s="52"/>
      <c r="K726" s="52">
        <v>203.01913451999999</v>
      </c>
    </row>
    <row r="727" spans="1:11" x14ac:dyDescent="0.15">
      <c r="A727" s="52">
        <v>2014</v>
      </c>
      <c r="B727" s="52">
        <v>361</v>
      </c>
      <c r="C727" s="52">
        <v>2.0775899999999998E-3</v>
      </c>
      <c r="D727" s="52">
        <v>6.8210399999999996E-3</v>
      </c>
      <c r="E727" s="52">
        <v>30.984241489999999</v>
      </c>
      <c r="F727" s="52">
        <v>15.012282369999999</v>
      </c>
      <c r="G727" s="52">
        <v>1.9999999999999999E-7</v>
      </c>
      <c r="H727" s="52"/>
      <c r="I727" s="52"/>
      <c r="J727" s="52"/>
      <c r="K727" s="52">
        <v>203.16680908000001</v>
      </c>
    </row>
    <row r="728" spans="1:11" x14ac:dyDescent="0.15">
      <c r="A728" s="52">
        <v>2014</v>
      </c>
      <c r="B728" s="52">
        <v>362</v>
      </c>
      <c r="C728" s="52">
        <v>1.9754999999999998E-3</v>
      </c>
      <c r="D728" s="52">
        <v>6.6364800000000002E-3</v>
      </c>
      <c r="E728" s="52">
        <v>29.175771709999999</v>
      </c>
      <c r="F728" s="52">
        <v>14.26343346</v>
      </c>
      <c r="G728" s="52">
        <v>1E-8</v>
      </c>
      <c r="H728" s="52"/>
      <c r="I728" s="52"/>
      <c r="J728" s="52"/>
      <c r="K728" s="52">
        <v>203.07745360999999</v>
      </c>
    </row>
    <row r="729" spans="1:11" x14ac:dyDescent="0.15">
      <c r="A729" s="52">
        <v>2014</v>
      </c>
      <c r="B729" s="52">
        <v>363</v>
      </c>
      <c r="C729" s="52">
        <v>1.80039E-3</v>
      </c>
      <c r="D729" s="52">
        <v>6.2967600000000002E-3</v>
      </c>
      <c r="E729" s="52">
        <v>26.378646849999999</v>
      </c>
      <c r="F729" s="52">
        <v>13.001131060000001</v>
      </c>
      <c r="G729" s="52">
        <v>0</v>
      </c>
      <c r="H729" s="52"/>
      <c r="I729" s="52"/>
      <c r="J729" s="52"/>
      <c r="K729" s="52">
        <v>203.13006591999999</v>
      </c>
    </row>
    <row r="730" spans="1:11" x14ac:dyDescent="0.15">
      <c r="A730" s="52">
        <v>2014</v>
      </c>
      <c r="B730" s="52">
        <v>364</v>
      </c>
      <c r="C730" s="52">
        <v>1.65507E-3</v>
      </c>
      <c r="D730" s="52">
        <v>6.0044E-3</v>
      </c>
      <c r="E730" s="52">
        <v>24.048654559999999</v>
      </c>
      <c r="F730" s="52">
        <v>11.950311660000001</v>
      </c>
      <c r="G730" s="52">
        <v>0</v>
      </c>
      <c r="H730" s="52"/>
      <c r="I730" s="52"/>
      <c r="J730" s="52"/>
      <c r="K730" s="52">
        <v>203.14511107999999</v>
      </c>
    </row>
    <row r="731" spans="1:11" x14ac:dyDescent="0.15">
      <c r="A731" s="52">
        <v>2014</v>
      </c>
      <c r="B731" s="52">
        <v>365</v>
      </c>
      <c r="C731" s="52">
        <v>1.74329E-3</v>
      </c>
      <c r="D731" s="52">
        <v>6.1019300000000002E-3</v>
      </c>
      <c r="E731" s="52">
        <v>25.094535830000002</v>
      </c>
      <c r="F731" s="52">
        <v>12.57908344</v>
      </c>
      <c r="G731" s="52">
        <v>0</v>
      </c>
      <c r="H731" s="52"/>
      <c r="I731" s="52"/>
      <c r="J731" s="52"/>
      <c r="K731" s="52">
        <v>203.03666687</v>
      </c>
    </row>
    <row r="732" spans="1:11" x14ac:dyDescent="0.15">
      <c r="A732" s="42"/>
      <c r="B732" s="42"/>
      <c r="C732" s="42"/>
      <c r="D732" s="42"/>
      <c r="E732" s="42"/>
      <c r="F732" s="42"/>
      <c r="G732" s="42"/>
      <c r="H732" s="42"/>
      <c r="I732" s="42"/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731"/>
  <sheetViews>
    <sheetView workbookViewId="0">
      <pane ySplit="1" topLeftCell="A2" activePane="bottomLeft" state="frozen"/>
      <selection pane="bottomLeft" activeCell="M3" sqref="M3"/>
    </sheetView>
  </sheetViews>
  <sheetFormatPr defaultRowHeight="15" x14ac:dyDescent="0.25"/>
  <cols>
    <col min="1" max="1" width="10.125" style="28" bestFit="1" customWidth="1"/>
    <col min="2" max="5" width="8.75" style="28" customWidth="1"/>
    <col min="6" max="6" width="13.875" style="28" customWidth="1"/>
    <col min="7" max="7" width="15.625" style="28" customWidth="1"/>
    <col min="8" max="8" width="13.25" style="28" customWidth="1"/>
    <col min="9" max="13" width="14" style="28" customWidth="1"/>
    <col min="14" max="14" width="7.875" style="28" customWidth="1"/>
    <col min="15" max="15" width="11.5" style="35" customWidth="1"/>
    <col min="16" max="16" width="14.25" style="35" customWidth="1"/>
    <col min="17" max="18" width="14.5" style="35" customWidth="1"/>
    <col min="19" max="24" width="11.5" style="28" customWidth="1"/>
    <col min="25" max="16384" width="9" style="28"/>
  </cols>
  <sheetData>
    <row r="1" spans="1:24" ht="18.75" customHeight="1" x14ac:dyDescent="0.25">
      <c r="A1" s="3" t="s">
        <v>1</v>
      </c>
      <c r="B1" s="3" t="s">
        <v>88</v>
      </c>
      <c r="C1" s="3" t="s">
        <v>28</v>
      </c>
      <c r="D1" s="3" t="s">
        <v>29</v>
      </c>
      <c r="E1" s="3"/>
      <c r="F1" s="26" t="s">
        <v>97</v>
      </c>
      <c r="G1" s="27" t="s">
        <v>103</v>
      </c>
      <c r="H1" s="26" t="s">
        <v>117</v>
      </c>
      <c r="I1" s="27" t="s">
        <v>118</v>
      </c>
      <c r="J1" s="27" t="s">
        <v>116</v>
      </c>
      <c r="K1" s="27" t="s">
        <v>113</v>
      </c>
      <c r="L1" s="28" t="s">
        <v>115</v>
      </c>
      <c r="M1" s="28" t="s">
        <v>114</v>
      </c>
      <c r="N1" s="3"/>
      <c r="O1" s="65"/>
      <c r="P1" s="65"/>
      <c r="Q1" s="65"/>
      <c r="R1" s="65"/>
      <c r="S1" s="85" t="s">
        <v>91</v>
      </c>
      <c r="T1" s="85"/>
      <c r="U1" s="85"/>
      <c r="V1" s="85"/>
      <c r="W1" s="85"/>
      <c r="X1" s="85"/>
    </row>
    <row r="2" spans="1:24" ht="18" customHeight="1" x14ac:dyDescent="0.25">
      <c r="A2" s="4">
        <v>41275</v>
      </c>
      <c r="B2" s="10">
        <v>2013001</v>
      </c>
      <c r="C2" s="10">
        <v>1</v>
      </c>
      <c r="D2" s="10">
        <v>1</v>
      </c>
      <c r="E2" s="10"/>
      <c r="F2" s="3" t="e">
        <f>VLOOKUP($A2,$O$2:$X$17,2,FALSE)</f>
        <v>#N/A</v>
      </c>
      <c r="G2" s="3" t="e">
        <f>VLOOKUP($A2,$O$2:$X$17,3,FALSE)</f>
        <v>#N/A</v>
      </c>
      <c r="H2" s="19" t="e">
        <f t="shared" ref="H2:H65" si="0">G2*F2*24*60*60/1000</f>
        <v>#N/A</v>
      </c>
      <c r="I2" s="3" t="e">
        <f>VLOOKUP($A2,$O$2:$X$17,8,FALSE)</f>
        <v>#N/A</v>
      </c>
      <c r="J2" s="3" t="e">
        <f>VLOOKUP($A2,$O$2:$X$17,7,FALSE)</f>
        <v>#N/A</v>
      </c>
      <c r="K2" s="3" t="e">
        <f>VLOOKUP($A2,$O$2:$X$17,9,FALSE)</f>
        <v>#N/A</v>
      </c>
      <c r="L2" s="3" t="e">
        <f>VLOOKUP($A2,$O$2:$X$17,5,FALSE)</f>
        <v>#N/A</v>
      </c>
      <c r="M2" s="3" t="e">
        <f>VLOOKUP($A2,$O$2:$X$17,6,FALSE)</f>
        <v>#N/A</v>
      </c>
      <c r="N2" s="10"/>
      <c r="O2" s="58" t="s">
        <v>87</v>
      </c>
      <c r="P2" s="90" t="s">
        <v>92</v>
      </c>
      <c r="Q2" s="66" t="s">
        <v>94</v>
      </c>
      <c r="R2" s="66" t="s">
        <v>96</v>
      </c>
      <c r="S2" s="60" t="s">
        <v>33</v>
      </c>
      <c r="T2" s="60" t="s">
        <v>34</v>
      </c>
      <c r="U2" s="60" t="s">
        <v>35</v>
      </c>
      <c r="V2" s="60" t="s">
        <v>112</v>
      </c>
      <c r="W2" s="60" t="s">
        <v>89</v>
      </c>
      <c r="X2" s="59" t="s">
        <v>90</v>
      </c>
    </row>
    <row r="3" spans="1:24" x14ac:dyDescent="0.25">
      <c r="A3" s="4">
        <v>41276</v>
      </c>
      <c r="B3" s="10">
        <v>2013002</v>
      </c>
      <c r="C3" s="30">
        <v>2</v>
      </c>
      <c r="D3" s="30">
        <v>2</v>
      </c>
      <c r="E3" s="30"/>
      <c r="F3" s="3" t="e">
        <f t="shared" ref="F3:F66" si="1">VLOOKUP($A3,$O$2:$X$17,2,FALSE)</f>
        <v>#N/A</v>
      </c>
      <c r="G3" s="3" t="e">
        <f>VLOOKUP($A3,$O$2:$X$17,3,FALSE)</f>
        <v>#N/A</v>
      </c>
      <c r="H3" s="19" t="e">
        <f t="shared" si="0"/>
        <v>#N/A</v>
      </c>
      <c r="I3" s="3" t="e">
        <f>VLOOKUP($A3,$O$2:$X$17,8,FALSE)</f>
        <v>#N/A</v>
      </c>
      <c r="J3" s="3" t="e">
        <f t="shared" ref="J3:J66" si="2">VLOOKUP($A3,$O$2:$X$17,7,FALSE)</f>
        <v>#N/A</v>
      </c>
      <c r="K3" s="3" t="e">
        <f t="shared" ref="K3:K66" si="3">VLOOKUP($A3,$O$2:$X$17,9,FALSE)</f>
        <v>#N/A</v>
      </c>
      <c r="L3" s="3" t="e">
        <f>VLOOKUP($A3,$O$2:$X$17,5,FALSE)</f>
        <v>#N/A</v>
      </c>
      <c r="M3" s="3" t="e">
        <f>VLOOKUP($A3,$O$2:$X$17,6,FALSE)</f>
        <v>#N/A</v>
      </c>
      <c r="N3" s="30"/>
      <c r="O3" s="61">
        <v>41646</v>
      </c>
      <c r="P3" s="62" t="e">
        <v>#N/A</v>
      </c>
      <c r="Q3" s="62" t="e">
        <v>#N/A</v>
      </c>
      <c r="R3" s="62" t="e">
        <v>#N/A</v>
      </c>
      <c r="S3" s="62" t="e">
        <v>#N/A</v>
      </c>
      <c r="T3" s="62">
        <v>5.7000000000000002E-2</v>
      </c>
      <c r="U3" s="63">
        <v>0.96699999999999997</v>
      </c>
      <c r="V3" s="62" t="e">
        <v>#N/A</v>
      </c>
      <c r="W3" s="62" t="e">
        <v>#N/A</v>
      </c>
      <c r="X3" s="62" t="e">
        <v>#N/A</v>
      </c>
    </row>
    <row r="4" spans="1:24" x14ac:dyDescent="0.25">
      <c r="A4" s="4">
        <v>41277</v>
      </c>
      <c r="B4" s="10">
        <v>2013003</v>
      </c>
      <c r="C4" s="10">
        <v>3</v>
      </c>
      <c r="D4" s="10">
        <v>3</v>
      </c>
      <c r="E4" s="10"/>
      <c r="F4" s="3" t="e">
        <f t="shared" si="1"/>
        <v>#N/A</v>
      </c>
      <c r="G4" s="3" t="e">
        <f t="shared" ref="G4:G67" si="4">VLOOKUP($A4,$O$2:$X$17,3,FALSE)</f>
        <v>#N/A</v>
      </c>
      <c r="H4" s="19" t="e">
        <f t="shared" si="0"/>
        <v>#N/A</v>
      </c>
      <c r="I4" s="3" t="e">
        <f t="shared" ref="I4:I67" si="5">VLOOKUP($A4,$O$2:$X$17,8,FALSE)</f>
        <v>#N/A</v>
      </c>
      <c r="J4" s="3" t="e">
        <f t="shared" si="2"/>
        <v>#N/A</v>
      </c>
      <c r="K4" s="3" t="e">
        <f t="shared" si="3"/>
        <v>#N/A</v>
      </c>
      <c r="L4" s="3" t="e">
        <f t="shared" ref="L4:L67" si="6">VLOOKUP($A4,$O$2:$X$17,5,FALSE)</f>
        <v>#N/A</v>
      </c>
      <c r="M4" s="3" t="e">
        <f t="shared" ref="M4:M67" si="7">VLOOKUP($A4,$O$2:$X$17,6,FALSE)</f>
        <v>#N/A</v>
      </c>
      <c r="N4" s="10"/>
      <c r="O4" s="61">
        <v>41713</v>
      </c>
      <c r="P4" s="62" t="e">
        <v>#N/A</v>
      </c>
      <c r="Q4" s="62" t="e">
        <v>#N/A</v>
      </c>
      <c r="R4" s="62" t="e">
        <v>#N/A</v>
      </c>
      <c r="S4" s="62" t="e">
        <v>#N/A</v>
      </c>
      <c r="T4" s="62">
        <v>0.27700000000000002</v>
      </c>
      <c r="U4" s="63">
        <v>2.71</v>
      </c>
      <c r="V4" s="62" t="e">
        <v>#N/A</v>
      </c>
      <c r="W4" s="62" t="e">
        <v>#N/A</v>
      </c>
      <c r="X4" s="62" t="e">
        <v>#N/A</v>
      </c>
    </row>
    <row r="5" spans="1:24" x14ac:dyDescent="0.25">
      <c r="A5" s="4">
        <v>41278</v>
      </c>
      <c r="B5" s="10">
        <v>2013004</v>
      </c>
      <c r="C5" s="30">
        <v>4</v>
      </c>
      <c r="D5" s="30">
        <v>4</v>
      </c>
      <c r="E5" s="30"/>
      <c r="F5" s="3" t="e">
        <f t="shared" si="1"/>
        <v>#N/A</v>
      </c>
      <c r="G5" s="3" t="e">
        <f t="shared" si="4"/>
        <v>#N/A</v>
      </c>
      <c r="H5" s="19" t="e">
        <f t="shared" si="0"/>
        <v>#N/A</v>
      </c>
      <c r="I5" s="3" t="e">
        <f t="shared" si="5"/>
        <v>#N/A</v>
      </c>
      <c r="J5" s="3" t="e">
        <f t="shared" si="2"/>
        <v>#N/A</v>
      </c>
      <c r="K5" s="3" t="e">
        <f t="shared" si="3"/>
        <v>#N/A</v>
      </c>
      <c r="L5" s="3" t="e">
        <f t="shared" si="6"/>
        <v>#N/A</v>
      </c>
      <c r="M5" s="3" t="e">
        <f t="shared" si="7"/>
        <v>#N/A</v>
      </c>
      <c r="N5" s="30"/>
      <c r="O5" s="61">
        <v>41773</v>
      </c>
      <c r="P5" s="62" t="e">
        <v>#N/A</v>
      </c>
      <c r="Q5" s="62" t="e">
        <v>#N/A</v>
      </c>
      <c r="R5" s="62" t="e">
        <v>#N/A</v>
      </c>
      <c r="S5" s="62" t="e">
        <v>#N/A</v>
      </c>
      <c r="T5" s="62">
        <v>0.90300000000000002</v>
      </c>
      <c r="U5" s="64">
        <v>5.0579999999999998</v>
      </c>
      <c r="V5" s="62" t="e">
        <v>#N/A</v>
      </c>
      <c r="W5" s="62" t="e">
        <v>#N/A</v>
      </c>
      <c r="X5" s="62" t="e">
        <v>#N/A</v>
      </c>
    </row>
    <row r="6" spans="1:24" x14ac:dyDescent="0.25">
      <c r="A6" s="4">
        <v>41279</v>
      </c>
      <c r="B6" s="10">
        <v>2013005</v>
      </c>
      <c r="C6" s="10">
        <v>5</v>
      </c>
      <c r="D6" s="10">
        <v>5</v>
      </c>
      <c r="E6" s="10"/>
      <c r="F6" s="3" t="e">
        <f t="shared" si="1"/>
        <v>#N/A</v>
      </c>
      <c r="G6" s="3" t="e">
        <f t="shared" si="4"/>
        <v>#N/A</v>
      </c>
      <c r="H6" s="19" t="e">
        <f t="shared" si="0"/>
        <v>#N/A</v>
      </c>
      <c r="I6" s="3" t="e">
        <f t="shared" si="5"/>
        <v>#N/A</v>
      </c>
      <c r="J6" s="3" t="e">
        <f t="shared" si="2"/>
        <v>#N/A</v>
      </c>
      <c r="K6" s="3" t="e">
        <f t="shared" si="3"/>
        <v>#N/A</v>
      </c>
      <c r="L6" s="3" t="e">
        <f t="shared" si="6"/>
        <v>#N/A</v>
      </c>
      <c r="M6" s="3" t="e">
        <f t="shared" si="7"/>
        <v>#N/A</v>
      </c>
      <c r="N6" s="10"/>
      <c r="O6" s="61">
        <v>41821</v>
      </c>
      <c r="P6" s="62" t="e">
        <v>#N/A</v>
      </c>
      <c r="Q6" s="62" t="e">
        <v>#N/A</v>
      </c>
      <c r="R6" s="62" t="e">
        <v>#N/A</v>
      </c>
      <c r="S6" s="62">
        <v>5.25</v>
      </c>
      <c r="T6" s="62">
        <v>1.0920000000000001</v>
      </c>
      <c r="U6" s="63">
        <v>0.39400000000000002</v>
      </c>
      <c r="V6" s="62" t="e">
        <v>#N/A</v>
      </c>
      <c r="W6" s="62" t="e">
        <v>#N/A</v>
      </c>
      <c r="X6" s="54">
        <v>0.65100000000000002</v>
      </c>
    </row>
    <row r="7" spans="1:24" x14ac:dyDescent="0.25">
      <c r="A7" s="4">
        <v>41280</v>
      </c>
      <c r="B7" s="10">
        <v>2013006</v>
      </c>
      <c r="C7" s="30">
        <v>6</v>
      </c>
      <c r="D7" s="30">
        <v>6</v>
      </c>
      <c r="E7" s="30"/>
      <c r="F7" s="3" t="e">
        <f t="shared" si="1"/>
        <v>#N/A</v>
      </c>
      <c r="G7" s="3" t="e">
        <f t="shared" si="4"/>
        <v>#N/A</v>
      </c>
      <c r="H7" s="19" t="e">
        <f t="shared" si="0"/>
        <v>#N/A</v>
      </c>
      <c r="I7" s="3" t="e">
        <f t="shared" si="5"/>
        <v>#N/A</v>
      </c>
      <c r="J7" s="3" t="e">
        <f t="shared" si="2"/>
        <v>#N/A</v>
      </c>
      <c r="K7" s="3" t="e">
        <f t="shared" si="3"/>
        <v>#N/A</v>
      </c>
      <c r="L7" s="3" t="e">
        <f t="shared" si="6"/>
        <v>#N/A</v>
      </c>
      <c r="M7" s="3" t="e">
        <f t="shared" si="7"/>
        <v>#N/A</v>
      </c>
      <c r="N7" s="30"/>
      <c r="O7" s="61">
        <v>41878</v>
      </c>
      <c r="P7" s="54">
        <v>1.424903</v>
      </c>
      <c r="Q7" s="62" t="e">
        <v>#N/A</v>
      </c>
      <c r="R7" s="62" t="e">
        <v>#N/A</v>
      </c>
      <c r="S7" s="62">
        <v>3.2524999999999999</v>
      </c>
      <c r="T7" s="62">
        <v>0.55825000000000002</v>
      </c>
      <c r="U7" s="64">
        <v>2.26275</v>
      </c>
      <c r="V7" s="62" t="e">
        <v>#N/A</v>
      </c>
      <c r="W7" s="62" t="e">
        <v>#N/A</v>
      </c>
      <c r="X7" s="54">
        <v>0.19925000000000001</v>
      </c>
    </row>
    <row r="8" spans="1:24" x14ac:dyDescent="0.25">
      <c r="A8" s="4">
        <v>41281</v>
      </c>
      <c r="B8" s="10">
        <v>2013007</v>
      </c>
      <c r="C8" s="10">
        <v>7</v>
      </c>
      <c r="D8" s="10">
        <v>7</v>
      </c>
      <c r="E8" s="10"/>
      <c r="F8" s="3" t="e">
        <f t="shared" si="1"/>
        <v>#N/A</v>
      </c>
      <c r="G8" s="3" t="e">
        <f t="shared" si="4"/>
        <v>#N/A</v>
      </c>
      <c r="H8" s="19" t="e">
        <f t="shared" si="0"/>
        <v>#N/A</v>
      </c>
      <c r="I8" s="3" t="e">
        <f t="shared" si="5"/>
        <v>#N/A</v>
      </c>
      <c r="J8" s="3" t="e">
        <f t="shared" si="2"/>
        <v>#N/A</v>
      </c>
      <c r="K8" s="3" t="e">
        <f t="shared" si="3"/>
        <v>#N/A</v>
      </c>
      <c r="L8" s="3" t="e">
        <f t="shared" si="6"/>
        <v>#N/A</v>
      </c>
      <c r="M8" s="3" t="e">
        <f t="shared" si="7"/>
        <v>#N/A</v>
      </c>
      <c r="N8" s="10"/>
      <c r="O8" s="61">
        <v>41879</v>
      </c>
      <c r="P8" s="54">
        <v>1.341869</v>
      </c>
      <c r="Q8" s="62" t="e">
        <v>#N/A</v>
      </c>
      <c r="R8" s="62" t="e">
        <v>#N/A</v>
      </c>
      <c r="S8" s="62">
        <v>1.78</v>
      </c>
      <c r="T8" s="62">
        <v>0.59899999999999998</v>
      </c>
      <c r="U8" s="63">
        <v>0.84199999999999997</v>
      </c>
      <c r="V8" s="62" t="e">
        <v>#N/A</v>
      </c>
      <c r="W8" s="62" t="e">
        <v>#N/A</v>
      </c>
      <c r="X8" s="54">
        <v>0.19600000000000001</v>
      </c>
    </row>
    <row r="9" spans="1:24" x14ac:dyDescent="0.25">
      <c r="A9" s="4">
        <v>41282</v>
      </c>
      <c r="B9" s="10">
        <v>2013008</v>
      </c>
      <c r="C9" s="30">
        <v>8</v>
      </c>
      <c r="D9" s="30">
        <v>8</v>
      </c>
      <c r="E9" s="30"/>
      <c r="F9" s="3" t="e">
        <f t="shared" si="1"/>
        <v>#N/A</v>
      </c>
      <c r="G9" s="3" t="e">
        <f t="shared" si="4"/>
        <v>#N/A</v>
      </c>
      <c r="H9" s="19" t="e">
        <f t="shared" si="0"/>
        <v>#N/A</v>
      </c>
      <c r="I9" s="3" t="e">
        <f t="shared" si="5"/>
        <v>#N/A</v>
      </c>
      <c r="J9" s="3" t="e">
        <f t="shared" si="2"/>
        <v>#N/A</v>
      </c>
      <c r="K9" s="3" t="e">
        <f t="shared" si="3"/>
        <v>#N/A</v>
      </c>
      <c r="L9" s="3" t="e">
        <f t="shared" si="6"/>
        <v>#N/A</v>
      </c>
      <c r="M9" s="3" t="e">
        <f t="shared" si="7"/>
        <v>#N/A</v>
      </c>
      <c r="N9" s="30"/>
      <c r="O9" s="61">
        <v>41880</v>
      </c>
      <c r="P9" s="54">
        <v>0.97827699999999995</v>
      </c>
      <c r="Q9" s="62" t="e">
        <v>#N/A</v>
      </c>
      <c r="R9" s="62" t="e">
        <v>#N/A</v>
      </c>
      <c r="S9" s="62">
        <v>2.13</v>
      </c>
      <c r="T9" s="62">
        <v>0.66400000000000003</v>
      </c>
      <c r="U9" s="64">
        <v>0.57699999999999996</v>
      </c>
      <c r="V9" s="62" t="e">
        <v>#N/A</v>
      </c>
      <c r="W9" s="62" t="e">
        <v>#N/A</v>
      </c>
      <c r="X9" s="54">
        <v>0.19400000000000001</v>
      </c>
    </row>
    <row r="10" spans="1:24" x14ac:dyDescent="0.25">
      <c r="A10" s="4">
        <v>41283</v>
      </c>
      <c r="B10" s="10">
        <v>2013009</v>
      </c>
      <c r="C10" s="10">
        <v>9</v>
      </c>
      <c r="D10" s="10">
        <v>9</v>
      </c>
      <c r="E10" s="10"/>
      <c r="F10" s="3" t="e">
        <f t="shared" si="1"/>
        <v>#N/A</v>
      </c>
      <c r="G10" s="3" t="e">
        <f t="shared" si="4"/>
        <v>#N/A</v>
      </c>
      <c r="H10" s="19" t="e">
        <f t="shared" si="0"/>
        <v>#N/A</v>
      </c>
      <c r="I10" s="3" t="e">
        <f t="shared" si="5"/>
        <v>#N/A</v>
      </c>
      <c r="J10" s="3" t="e">
        <f t="shared" si="2"/>
        <v>#N/A</v>
      </c>
      <c r="K10" s="3" t="e">
        <f t="shared" si="3"/>
        <v>#N/A</v>
      </c>
      <c r="L10" s="3" t="e">
        <f t="shared" si="6"/>
        <v>#N/A</v>
      </c>
      <c r="M10" s="3" t="e">
        <f t="shared" si="7"/>
        <v>#N/A</v>
      </c>
      <c r="N10" s="10"/>
      <c r="O10" s="61">
        <v>41881</v>
      </c>
      <c r="P10" s="54">
        <v>0.53270399999999996</v>
      </c>
      <c r="Q10" s="62" t="e">
        <v>#N/A</v>
      </c>
      <c r="R10" s="62" t="e">
        <v>#N/A</v>
      </c>
      <c r="S10" s="62">
        <v>0.86699999999999999</v>
      </c>
      <c r="T10" s="62">
        <v>0.51600000000000001</v>
      </c>
      <c r="U10" s="63">
        <v>0.79400000000000004</v>
      </c>
      <c r="V10" s="62" t="e">
        <v>#N/A</v>
      </c>
      <c r="W10" s="62" t="e">
        <v>#N/A</v>
      </c>
      <c r="X10" s="54">
        <v>0.188</v>
      </c>
    </row>
    <row r="11" spans="1:24" x14ac:dyDescent="0.25">
      <c r="A11" s="4">
        <v>41284</v>
      </c>
      <c r="B11" s="10">
        <v>2013010</v>
      </c>
      <c r="C11" s="30">
        <v>10</v>
      </c>
      <c r="D11" s="30">
        <v>10</v>
      </c>
      <c r="E11" s="30"/>
      <c r="F11" s="3" t="e">
        <f t="shared" si="1"/>
        <v>#N/A</v>
      </c>
      <c r="G11" s="3" t="e">
        <f t="shared" si="4"/>
        <v>#N/A</v>
      </c>
      <c r="H11" s="19" t="e">
        <f t="shared" si="0"/>
        <v>#N/A</v>
      </c>
      <c r="I11" s="3" t="e">
        <f t="shared" si="5"/>
        <v>#N/A</v>
      </c>
      <c r="J11" s="3" t="e">
        <f t="shared" si="2"/>
        <v>#N/A</v>
      </c>
      <c r="K11" s="3" t="e">
        <f t="shared" si="3"/>
        <v>#N/A</v>
      </c>
      <c r="L11" s="3" t="e">
        <f t="shared" si="6"/>
        <v>#N/A</v>
      </c>
      <c r="M11" s="3" t="e">
        <f t="shared" si="7"/>
        <v>#N/A</v>
      </c>
      <c r="N11" s="30"/>
      <c r="O11" s="61">
        <v>41882</v>
      </c>
      <c r="P11" s="54">
        <v>1.4008670000000001</v>
      </c>
      <c r="Q11" s="62" t="e">
        <v>#N/A</v>
      </c>
      <c r="R11" s="62" t="e">
        <v>#N/A</v>
      </c>
      <c r="S11" s="62">
        <v>4.9580000000000002</v>
      </c>
      <c r="T11" s="62">
        <v>0.52739999999999998</v>
      </c>
      <c r="U11" s="64">
        <v>1.0271999999999999</v>
      </c>
      <c r="V11" s="62" t="e">
        <v>#N/A</v>
      </c>
      <c r="W11" s="62" t="e">
        <v>#N/A</v>
      </c>
      <c r="X11" s="54">
        <v>0.44950000000000001</v>
      </c>
    </row>
    <row r="12" spans="1:24" x14ac:dyDescent="0.25">
      <c r="A12" s="4">
        <v>41285</v>
      </c>
      <c r="B12" s="10">
        <v>2013011</v>
      </c>
      <c r="C12" s="10">
        <v>11</v>
      </c>
      <c r="D12" s="10">
        <v>11</v>
      </c>
      <c r="E12" s="10"/>
      <c r="F12" s="3" t="e">
        <f t="shared" si="1"/>
        <v>#N/A</v>
      </c>
      <c r="G12" s="3" t="e">
        <f t="shared" si="4"/>
        <v>#N/A</v>
      </c>
      <c r="H12" s="19" t="e">
        <f t="shared" si="0"/>
        <v>#N/A</v>
      </c>
      <c r="I12" s="3" t="e">
        <f t="shared" si="5"/>
        <v>#N/A</v>
      </c>
      <c r="J12" s="3" t="e">
        <f t="shared" si="2"/>
        <v>#N/A</v>
      </c>
      <c r="K12" s="3" t="e">
        <f t="shared" si="3"/>
        <v>#N/A</v>
      </c>
      <c r="L12" s="3" t="e">
        <f t="shared" si="6"/>
        <v>#N/A</v>
      </c>
      <c r="M12" s="3" t="e">
        <f t="shared" si="7"/>
        <v>#N/A</v>
      </c>
      <c r="N12" s="10"/>
      <c r="O12" s="61">
        <v>41883</v>
      </c>
      <c r="P12" s="54">
        <v>0.69722649999999997</v>
      </c>
      <c r="Q12" s="62" t="e">
        <v>#N/A</v>
      </c>
      <c r="R12" s="62" t="e">
        <v>#N/A</v>
      </c>
      <c r="S12" s="62">
        <v>0.88666666699999996</v>
      </c>
      <c r="T12" s="62">
        <v>0.192333333</v>
      </c>
      <c r="U12" s="63">
        <v>1.1850000000000001</v>
      </c>
      <c r="V12" s="62" t="e">
        <v>#N/A</v>
      </c>
      <c r="W12" s="62" t="e">
        <v>#N/A</v>
      </c>
      <c r="X12" s="54">
        <v>0.14833333300000001</v>
      </c>
    </row>
    <row r="13" spans="1:24" x14ac:dyDescent="0.25">
      <c r="A13" s="4">
        <v>41286</v>
      </c>
      <c r="B13" s="10">
        <v>2013012</v>
      </c>
      <c r="C13" s="30">
        <v>12</v>
      </c>
      <c r="D13" s="30">
        <v>12</v>
      </c>
      <c r="E13" s="30"/>
      <c r="F13" s="3" t="e">
        <f t="shared" si="1"/>
        <v>#N/A</v>
      </c>
      <c r="G13" s="3" t="e">
        <f t="shared" si="4"/>
        <v>#N/A</v>
      </c>
      <c r="H13" s="19" t="e">
        <f t="shared" si="0"/>
        <v>#N/A</v>
      </c>
      <c r="I13" s="3" t="e">
        <f t="shared" si="5"/>
        <v>#N/A</v>
      </c>
      <c r="J13" s="3" t="e">
        <f t="shared" si="2"/>
        <v>#N/A</v>
      </c>
      <c r="K13" s="3" t="e">
        <f t="shared" si="3"/>
        <v>#N/A</v>
      </c>
      <c r="L13" s="3" t="e">
        <f t="shared" si="6"/>
        <v>#N/A</v>
      </c>
      <c r="M13" s="3" t="e">
        <f t="shared" si="7"/>
        <v>#N/A</v>
      </c>
      <c r="N13" s="30"/>
      <c r="O13" s="61">
        <v>41884</v>
      </c>
      <c r="P13" s="54">
        <v>0.95392840000000001</v>
      </c>
      <c r="Q13" s="62" t="e">
        <v>#N/A</v>
      </c>
      <c r="R13" s="62" t="e">
        <v>#N/A</v>
      </c>
      <c r="S13" s="62">
        <v>2.1771428570000002</v>
      </c>
      <c r="T13" s="62">
        <v>0.176714286</v>
      </c>
      <c r="U13" s="64">
        <v>1.3939999999999999</v>
      </c>
      <c r="V13" s="62" t="e">
        <v>#N/A</v>
      </c>
      <c r="W13" s="62" t="e">
        <v>#N/A</v>
      </c>
      <c r="X13" s="54">
        <v>0.156857143</v>
      </c>
    </row>
    <row r="14" spans="1:24" x14ac:dyDescent="0.25">
      <c r="A14" s="4">
        <v>41287</v>
      </c>
      <c r="B14" s="10">
        <v>2013013</v>
      </c>
      <c r="C14" s="10">
        <v>13</v>
      </c>
      <c r="D14" s="10">
        <v>13</v>
      </c>
      <c r="E14" s="10"/>
      <c r="F14" s="3" t="e">
        <f t="shared" si="1"/>
        <v>#N/A</v>
      </c>
      <c r="G14" s="3" t="e">
        <f t="shared" si="4"/>
        <v>#N/A</v>
      </c>
      <c r="H14" s="19" t="e">
        <f t="shared" si="0"/>
        <v>#N/A</v>
      </c>
      <c r="I14" s="3" t="e">
        <f t="shared" si="5"/>
        <v>#N/A</v>
      </c>
      <c r="J14" s="3" t="e">
        <f t="shared" si="2"/>
        <v>#N/A</v>
      </c>
      <c r="K14" s="3" t="e">
        <f t="shared" si="3"/>
        <v>#N/A</v>
      </c>
      <c r="L14" s="3" t="e">
        <f t="shared" si="6"/>
        <v>#N/A</v>
      </c>
      <c r="M14" s="3" t="e">
        <f t="shared" si="7"/>
        <v>#N/A</v>
      </c>
      <c r="N14" s="10"/>
      <c r="O14" s="61">
        <v>41885</v>
      </c>
      <c r="P14" s="54">
        <v>1.951208667</v>
      </c>
      <c r="Q14" s="62" t="e">
        <v>#N/A</v>
      </c>
      <c r="R14" s="62" t="e">
        <v>#N/A</v>
      </c>
      <c r="S14" s="62">
        <v>2.17</v>
      </c>
      <c r="T14" s="62">
        <v>0.19066666700000001</v>
      </c>
      <c r="U14" s="63">
        <v>1.2463333329999999</v>
      </c>
      <c r="V14" s="62" t="e">
        <v>#N/A</v>
      </c>
      <c r="W14" s="62" t="e">
        <v>#N/A</v>
      </c>
      <c r="X14" s="54">
        <v>0.16666666699999999</v>
      </c>
    </row>
    <row r="15" spans="1:24" x14ac:dyDescent="0.25">
      <c r="A15" s="4">
        <v>41288</v>
      </c>
      <c r="B15" s="10">
        <v>2013014</v>
      </c>
      <c r="C15" s="30">
        <v>14</v>
      </c>
      <c r="D15" s="30">
        <v>14</v>
      </c>
      <c r="E15" s="30"/>
      <c r="F15" s="3" t="e">
        <f t="shared" si="1"/>
        <v>#N/A</v>
      </c>
      <c r="G15" s="3" t="e">
        <f t="shared" si="4"/>
        <v>#N/A</v>
      </c>
      <c r="H15" s="19" t="e">
        <f t="shared" si="0"/>
        <v>#N/A</v>
      </c>
      <c r="I15" s="3" t="e">
        <f t="shared" si="5"/>
        <v>#N/A</v>
      </c>
      <c r="J15" s="3" t="e">
        <f t="shared" si="2"/>
        <v>#N/A</v>
      </c>
      <c r="K15" s="3" t="e">
        <f t="shared" si="3"/>
        <v>#N/A</v>
      </c>
      <c r="L15" s="3" t="e">
        <f t="shared" si="6"/>
        <v>#N/A</v>
      </c>
      <c r="M15" s="3" t="e">
        <f t="shared" si="7"/>
        <v>#N/A</v>
      </c>
      <c r="N15" s="30"/>
      <c r="O15" s="61">
        <v>41886</v>
      </c>
      <c r="P15" s="54">
        <v>1.0942112500000001</v>
      </c>
      <c r="Q15" s="62" t="e">
        <v>#N/A</v>
      </c>
      <c r="R15" s="62" t="e">
        <v>#N/A</v>
      </c>
      <c r="S15" s="62">
        <v>1.77</v>
      </c>
      <c r="T15" s="62">
        <v>0.17100000000000001</v>
      </c>
      <c r="U15" s="64">
        <v>1.01</v>
      </c>
      <c r="V15" s="62" t="e">
        <v>#N/A</v>
      </c>
      <c r="W15" s="62" t="e">
        <v>#N/A</v>
      </c>
      <c r="X15" s="54">
        <v>0.155</v>
      </c>
    </row>
    <row r="16" spans="1:24" x14ac:dyDescent="0.25">
      <c r="A16" s="4">
        <v>41289</v>
      </c>
      <c r="B16" s="10">
        <v>2013015</v>
      </c>
      <c r="C16" s="10">
        <v>15</v>
      </c>
      <c r="D16" s="10">
        <v>15</v>
      </c>
      <c r="E16" s="10"/>
      <c r="F16" s="3" t="e">
        <f t="shared" si="1"/>
        <v>#N/A</v>
      </c>
      <c r="G16" s="3" t="e">
        <f t="shared" si="4"/>
        <v>#N/A</v>
      </c>
      <c r="H16" s="19" t="e">
        <f t="shared" si="0"/>
        <v>#N/A</v>
      </c>
      <c r="I16" s="3" t="e">
        <f t="shared" si="5"/>
        <v>#N/A</v>
      </c>
      <c r="J16" s="3" t="e">
        <f t="shared" si="2"/>
        <v>#N/A</v>
      </c>
      <c r="K16" s="3" t="e">
        <f t="shared" si="3"/>
        <v>#N/A</v>
      </c>
      <c r="L16" s="3" t="e">
        <f t="shared" si="6"/>
        <v>#N/A</v>
      </c>
      <c r="M16" s="3" t="e">
        <f t="shared" si="7"/>
        <v>#N/A</v>
      </c>
      <c r="N16" s="10"/>
      <c r="O16" s="61">
        <v>41922</v>
      </c>
      <c r="P16" s="54">
        <v>0.42163600000000001</v>
      </c>
      <c r="Q16" s="62" t="e">
        <v>#N/A</v>
      </c>
      <c r="R16" s="62" t="e">
        <v>#N/A</v>
      </c>
      <c r="S16" s="62">
        <v>0.2</v>
      </c>
      <c r="T16" s="62">
        <v>0.1</v>
      </c>
      <c r="U16" s="64">
        <v>1.1000000000000001</v>
      </c>
      <c r="V16" s="62" t="e">
        <v>#N/A</v>
      </c>
      <c r="W16" s="62" t="e">
        <v>#N/A</v>
      </c>
      <c r="X16" s="54">
        <v>0.09</v>
      </c>
    </row>
    <row r="17" spans="1:24" x14ac:dyDescent="0.25">
      <c r="A17" s="4">
        <v>41290</v>
      </c>
      <c r="B17" s="10">
        <v>2013016</v>
      </c>
      <c r="C17" s="30">
        <v>16</v>
      </c>
      <c r="D17" s="30">
        <v>16</v>
      </c>
      <c r="E17" s="30"/>
      <c r="F17" s="3" t="e">
        <f t="shared" si="1"/>
        <v>#N/A</v>
      </c>
      <c r="G17" s="3" t="e">
        <f t="shared" si="4"/>
        <v>#N/A</v>
      </c>
      <c r="H17" s="19" t="e">
        <f t="shared" si="0"/>
        <v>#N/A</v>
      </c>
      <c r="I17" s="3" t="e">
        <f t="shared" si="5"/>
        <v>#N/A</v>
      </c>
      <c r="J17" s="3" t="e">
        <f t="shared" si="2"/>
        <v>#N/A</v>
      </c>
      <c r="K17" s="3" t="e">
        <f t="shared" si="3"/>
        <v>#N/A</v>
      </c>
      <c r="L17" s="3" t="e">
        <f t="shared" si="6"/>
        <v>#N/A</v>
      </c>
      <c r="M17" s="3" t="e">
        <f t="shared" si="7"/>
        <v>#N/A</v>
      </c>
      <c r="N17" s="30"/>
      <c r="O17" s="61">
        <v>41971</v>
      </c>
      <c r="P17" s="54">
        <v>6.4452499999999997</v>
      </c>
      <c r="Q17" s="62" t="e">
        <v>#N/A</v>
      </c>
      <c r="R17" s="62" t="e">
        <v>#N/A</v>
      </c>
      <c r="S17" s="62">
        <v>3.1</v>
      </c>
      <c r="T17" s="62">
        <v>0.1</v>
      </c>
      <c r="U17" s="64">
        <v>0.6</v>
      </c>
      <c r="V17" s="62" t="e">
        <v>#N/A</v>
      </c>
      <c r="W17" s="62" t="e">
        <v>#N/A</v>
      </c>
      <c r="X17" s="54">
        <v>0.43</v>
      </c>
    </row>
    <row r="18" spans="1:24" x14ac:dyDescent="0.25">
      <c r="A18" s="4">
        <v>41291</v>
      </c>
      <c r="B18" s="10">
        <v>2013017</v>
      </c>
      <c r="C18" s="10">
        <v>17</v>
      </c>
      <c r="D18" s="10">
        <v>17</v>
      </c>
      <c r="E18" s="10"/>
      <c r="F18" s="3" t="e">
        <f t="shared" si="1"/>
        <v>#N/A</v>
      </c>
      <c r="G18" s="3" t="e">
        <f t="shared" si="4"/>
        <v>#N/A</v>
      </c>
      <c r="H18" s="19" t="e">
        <f t="shared" si="0"/>
        <v>#N/A</v>
      </c>
      <c r="I18" s="3" t="e">
        <f t="shared" si="5"/>
        <v>#N/A</v>
      </c>
      <c r="J18" s="3" t="e">
        <f t="shared" si="2"/>
        <v>#N/A</v>
      </c>
      <c r="K18" s="3" t="e">
        <f t="shared" si="3"/>
        <v>#N/A</v>
      </c>
      <c r="L18" s="3" t="e">
        <f t="shared" si="6"/>
        <v>#N/A</v>
      </c>
      <c r="M18" s="3" t="e">
        <f t="shared" si="7"/>
        <v>#N/A</v>
      </c>
      <c r="N18" s="10"/>
    </row>
    <row r="19" spans="1:24" x14ac:dyDescent="0.25">
      <c r="A19" s="4">
        <v>41292</v>
      </c>
      <c r="B19" s="10">
        <v>2013018</v>
      </c>
      <c r="C19" s="30">
        <v>18</v>
      </c>
      <c r="D19" s="30">
        <v>18</v>
      </c>
      <c r="E19" s="30"/>
      <c r="F19" s="3" t="e">
        <f t="shared" si="1"/>
        <v>#N/A</v>
      </c>
      <c r="G19" s="3" t="e">
        <f t="shared" si="4"/>
        <v>#N/A</v>
      </c>
      <c r="H19" s="19" t="e">
        <f t="shared" si="0"/>
        <v>#N/A</v>
      </c>
      <c r="I19" s="3" t="e">
        <f t="shared" si="5"/>
        <v>#N/A</v>
      </c>
      <c r="J19" s="3" t="e">
        <f t="shared" si="2"/>
        <v>#N/A</v>
      </c>
      <c r="K19" s="3" t="e">
        <f t="shared" si="3"/>
        <v>#N/A</v>
      </c>
      <c r="L19" s="3" t="e">
        <f t="shared" si="6"/>
        <v>#N/A</v>
      </c>
      <c r="M19" s="3" t="e">
        <f t="shared" si="7"/>
        <v>#N/A</v>
      </c>
      <c r="N19" s="30"/>
    </row>
    <row r="20" spans="1:24" x14ac:dyDescent="0.25">
      <c r="A20" s="4">
        <v>41293</v>
      </c>
      <c r="B20" s="10">
        <v>2013019</v>
      </c>
      <c r="C20" s="10">
        <v>19</v>
      </c>
      <c r="D20" s="10">
        <v>19</v>
      </c>
      <c r="E20" s="10"/>
      <c r="F20" s="3" t="e">
        <f t="shared" si="1"/>
        <v>#N/A</v>
      </c>
      <c r="G20" s="3" t="e">
        <f t="shared" si="4"/>
        <v>#N/A</v>
      </c>
      <c r="H20" s="19" t="e">
        <f t="shared" si="0"/>
        <v>#N/A</v>
      </c>
      <c r="I20" s="3" t="e">
        <f t="shared" si="5"/>
        <v>#N/A</v>
      </c>
      <c r="J20" s="3" t="e">
        <f t="shared" si="2"/>
        <v>#N/A</v>
      </c>
      <c r="K20" s="3" t="e">
        <f t="shared" si="3"/>
        <v>#N/A</v>
      </c>
      <c r="L20" s="3" t="e">
        <f t="shared" si="6"/>
        <v>#N/A</v>
      </c>
      <c r="M20" s="3" t="e">
        <f t="shared" si="7"/>
        <v>#N/A</v>
      </c>
      <c r="N20" s="10"/>
    </row>
    <row r="21" spans="1:24" x14ac:dyDescent="0.25">
      <c r="A21" s="4">
        <v>41294</v>
      </c>
      <c r="B21" s="10">
        <v>2013020</v>
      </c>
      <c r="C21" s="30">
        <v>20</v>
      </c>
      <c r="D21" s="30">
        <v>20</v>
      </c>
      <c r="E21" s="30"/>
      <c r="F21" s="3" t="e">
        <f t="shared" si="1"/>
        <v>#N/A</v>
      </c>
      <c r="G21" s="3" t="e">
        <f t="shared" si="4"/>
        <v>#N/A</v>
      </c>
      <c r="H21" s="19" t="e">
        <f t="shared" si="0"/>
        <v>#N/A</v>
      </c>
      <c r="I21" s="3" t="e">
        <f t="shared" si="5"/>
        <v>#N/A</v>
      </c>
      <c r="J21" s="3" t="e">
        <f t="shared" si="2"/>
        <v>#N/A</v>
      </c>
      <c r="K21" s="3" t="e">
        <f t="shared" si="3"/>
        <v>#N/A</v>
      </c>
      <c r="L21" s="3" t="e">
        <f t="shared" si="6"/>
        <v>#N/A</v>
      </c>
      <c r="M21" s="3" t="e">
        <f t="shared" si="7"/>
        <v>#N/A</v>
      </c>
      <c r="N21" s="30"/>
      <c r="O21" s="32"/>
      <c r="P21" s="32"/>
      <c r="Q21" s="32"/>
      <c r="R21" s="32"/>
    </row>
    <row r="22" spans="1:24" x14ac:dyDescent="0.25">
      <c r="A22" s="4">
        <v>41295</v>
      </c>
      <c r="B22" s="10">
        <v>2013021</v>
      </c>
      <c r="C22" s="10">
        <v>21</v>
      </c>
      <c r="D22" s="10">
        <v>21</v>
      </c>
      <c r="E22" s="10"/>
      <c r="F22" s="3" t="e">
        <f t="shared" si="1"/>
        <v>#N/A</v>
      </c>
      <c r="G22" s="3" t="e">
        <f t="shared" si="4"/>
        <v>#N/A</v>
      </c>
      <c r="H22" s="19" t="e">
        <f t="shared" si="0"/>
        <v>#N/A</v>
      </c>
      <c r="I22" s="3" t="e">
        <f t="shared" si="5"/>
        <v>#N/A</v>
      </c>
      <c r="J22" s="3" t="e">
        <f t="shared" si="2"/>
        <v>#N/A</v>
      </c>
      <c r="K22" s="3" t="e">
        <f t="shared" si="3"/>
        <v>#N/A</v>
      </c>
      <c r="L22" s="3" t="e">
        <f t="shared" si="6"/>
        <v>#N/A</v>
      </c>
      <c r="M22" s="3" t="e">
        <f t="shared" si="7"/>
        <v>#N/A</v>
      </c>
      <c r="N22" s="30"/>
      <c r="O22" s="32"/>
      <c r="P22" s="32"/>
      <c r="Q22" s="32"/>
      <c r="R22" s="32"/>
    </row>
    <row r="23" spans="1:24" x14ac:dyDescent="0.25">
      <c r="A23" s="4">
        <v>41296</v>
      </c>
      <c r="B23" s="10">
        <v>2013022</v>
      </c>
      <c r="C23" s="30">
        <v>22</v>
      </c>
      <c r="D23" s="30">
        <v>22</v>
      </c>
      <c r="E23" s="30"/>
      <c r="F23" s="3" t="e">
        <f t="shared" si="1"/>
        <v>#N/A</v>
      </c>
      <c r="G23" s="3" t="e">
        <f t="shared" si="4"/>
        <v>#N/A</v>
      </c>
      <c r="H23" s="19" t="e">
        <f t="shared" si="0"/>
        <v>#N/A</v>
      </c>
      <c r="I23" s="3" t="e">
        <f t="shared" si="5"/>
        <v>#N/A</v>
      </c>
      <c r="J23" s="3" t="e">
        <f t="shared" si="2"/>
        <v>#N/A</v>
      </c>
      <c r="K23" s="3" t="e">
        <f t="shared" si="3"/>
        <v>#N/A</v>
      </c>
      <c r="L23" s="3" t="e">
        <f t="shared" si="6"/>
        <v>#N/A</v>
      </c>
      <c r="M23" s="3" t="e">
        <f t="shared" si="7"/>
        <v>#N/A</v>
      </c>
      <c r="N23" s="10"/>
      <c r="O23" s="32"/>
      <c r="P23" s="32"/>
      <c r="Q23" s="32"/>
      <c r="R23" s="32"/>
    </row>
    <row r="24" spans="1:24" x14ac:dyDescent="0.25">
      <c r="A24" s="4">
        <v>41297</v>
      </c>
      <c r="B24" s="10">
        <v>2013023</v>
      </c>
      <c r="C24" s="10">
        <v>23</v>
      </c>
      <c r="D24" s="10">
        <v>23</v>
      </c>
      <c r="E24" s="10"/>
      <c r="F24" s="3" t="e">
        <f t="shared" si="1"/>
        <v>#N/A</v>
      </c>
      <c r="G24" s="3" t="e">
        <f t="shared" si="4"/>
        <v>#N/A</v>
      </c>
      <c r="H24" s="19" t="e">
        <f t="shared" si="0"/>
        <v>#N/A</v>
      </c>
      <c r="I24" s="3" t="e">
        <f t="shared" si="5"/>
        <v>#N/A</v>
      </c>
      <c r="J24" s="3" t="e">
        <f t="shared" si="2"/>
        <v>#N/A</v>
      </c>
      <c r="K24" s="3" t="e">
        <f t="shared" si="3"/>
        <v>#N/A</v>
      </c>
      <c r="L24" s="3" t="e">
        <f t="shared" si="6"/>
        <v>#N/A</v>
      </c>
      <c r="M24" s="3" t="e">
        <f t="shared" si="7"/>
        <v>#N/A</v>
      </c>
      <c r="N24" s="30"/>
      <c r="O24" s="32"/>
      <c r="P24" s="32"/>
      <c r="Q24" s="32"/>
      <c r="R24" s="32"/>
    </row>
    <row r="25" spans="1:24" x14ac:dyDescent="0.25">
      <c r="A25" s="4">
        <v>41298</v>
      </c>
      <c r="B25" s="10">
        <v>2013024</v>
      </c>
      <c r="C25" s="30">
        <v>24</v>
      </c>
      <c r="D25" s="30">
        <v>24</v>
      </c>
      <c r="E25" s="30"/>
      <c r="F25" s="3" t="e">
        <f t="shared" si="1"/>
        <v>#N/A</v>
      </c>
      <c r="G25" s="3" t="e">
        <f t="shared" si="4"/>
        <v>#N/A</v>
      </c>
      <c r="H25" s="19" t="e">
        <f t="shared" si="0"/>
        <v>#N/A</v>
      </c>
      <c r="I25" s="3" t="e">
        <f t="shared" si="5"/>
        <v>#N/A</v>
      </c>
      <c r="J25" s="3" t="e">
        <f t="shared" si="2"/>
        <v>#N/A</v>
      </c>
      <c r="K25" s="3" t="e">
        <f t="shared" si="3"/>
        <v>#N/A</v>
      </c>
      <c r="L25" s="3" t="e">
        <f t="shared" si="6"/>
        <v>#N/A</v>
      </c>
      <c r="M25" s="3" t="e">
        <f t="shared" si="7"/>
        <v>#N/A</v>
      </c>
      <c r="N25" s="10"/>
    </row>
    <row r="26" spans="1:24" x14ac:dyDescent="0.25">
      <c r="A26" s="4">
        <v>41299</v>
      </c>
      <c r="B26" s="10">
        <v>2013025</v>
      </c>
      <c r="C26" s="10">
        <v>25</v>
      </c>
      <c r="D26" s="10">
        <v>25</v>
      </c>
      <c r="E26" s="10"/>
      <c r="F26" s="3" t="e">
        <f t="shared" si="1"/>
        <v>#N/A</v>
      </c>
      <c r="G26" s="3" t="e">
        <f t="shared" si="4"/>
        <v>#N/A</v>
      </c>
      <c r="H26" s="19" t="e">
        <f t="shared" si="0"/>
        <v>#N/A</v>
      </c>
      <c r="I26" s="3" t="e">
        <f t="shared" si="5"/>
        <v>#N/A</v>
      </c>
      <c r="J26" s="3" t="e">
        <f t="shared" si="2"/>
        <v>#N/A</v>
      </c>
      <c r="K26" s="3" t="e">
        <f t="shared" si="3"/>
        <v>#N/A</v>
      </c>
      <c r="L26" s="3" t="e">
        <f t="shared" si="6"/>
        <v>#N/A</v>
      </c>
      <c r="M26" s="3" t="e">
        <f t="shared" si="7"/>
        <v>#N/A</v>
      </c>
      <c r="N26" s="30"/>
      <c r="O26" s="32"/>
      <c r="P26" s="32"/>
      <c r="Q26" s="32"/>
      <c r="R26" s="32"/>
    </row>
    <row r="27" spans="1:24" x14ac:dyDescent="0.25">
      <c r="A27" s="4">
        <v>41300</v>
      </c>
      <c r="B27" s="10">
        <v>2013026</v>
      </c>
      <c r="C27" s="30">
        <v>26</v>
      </c>
      <c r="D27" s="30">
        <v>26</v>
      </c>
      <c r="E27" s="30"/>
      <c r="F27" s="3" t="e">
        <f t="shared" si="1"/>
        <v>#N/A</v>
      </c>
      <c r="G27" s="3" t="e">
        <f t="shared" si="4"/>
        <v>#N/A</v>
      </c>
      <c r="H27" s="19" t="e">
        <f t="shared" si="0"/>
        <v>#N/A</v>
      </c>
      <c r="I27" s="3" t="e">
        <f t="shared" si="5"/>
        <v>#N/A</v>
      </c>
      <c r="J27" s="3" t="e">
        <f t="shared" si="2"/>
        <v>#N/A</v>
      </c>
      <c r="K27" s="3" t="e">
        <f t="shared" si="3"/>
        <v>#N/A</v>
      </c>
      <c r="L27" s="3" t="e">
        <f t="shared" si="6"/>
        <v>#N/A</v>
      </c>
      <c r="M27" s="3" t="e">
        <f t="shared" si="7"/>
        <v>#N/A</v>
      </c>
      <c r="N27" s="10"/>
      <c r="O27" s="32"/>
      <c r="P27" s="32"/>
      <c r="Q27" s="32"/>
      <c r="R27" s="32"/>
    </row>
    <row r="28" spans="1:24" x14ac:dyDescent="0.25">
      <c r="A28" s="4">
        <v>41301</v>
      </c>
      <c r="B28" s="10">
        <v>2013027</v>
      </c>
      <c r="C28" s="10">
        <v>27</v>
      </c>
      <c r="D28" s="10">
        <v>27</v>
      </c>
      <c r="E28" s="10"/>
      <c r="F28" s="3" t="e">
        <f t="shared" si="1"/>
        <v>#N/A</v>
      </c>
      <c r="G28" s="3" t="e">
        <f t="shared" si="4"/>
        <v>#N/A</v>
      </c>
      <c r="H28" s="19" t="e">
        <f t="shared" si="0"/>
        <v>#N/A</v>
      </c>
      <c r="I28" s="3" t="e">
        <f t="shared" si="5"/>
        <v>#N/A</v>
      </c>
      <c r="J28" s="3" t="e">
        <f t="shared" si="2"/>
        <v>#N/A</v>
      </c>
      <c r="K28" s="3" t="e">
        <f t="shared" si="3"/>
        <v>#N/A</v>
      </c>
      <c r="L28" s="3" t="e">
        <f t="shared" si="6"/>
        <v>#N/A</v>
      </c>
      <c r="M28" s="3" t="e">
        <f t="shared" si="7"/>
        <v>#N/A</v>
      </c>
      <c r="N28" s="30"/>
      <c r="O28" s="32"/>
      <c r="P28" s="32"/>
      <c r="Q28" s="32"/>
      <c r="R28" s="32"/>
    </row>
    <row r="29" spans="1:24" x14ac:dyDescent="0.25">
      <c r="A29" s="4">
        <v>41302</v>
      </c>
      <c r="B29" s="10">
        <v>2013028</v>
      </c>
      <c r="C29" s="30">
        <v>28</v>
      </c>
      <c r="D29" s="30">
        <v>28</v>
      </c>
      <c r="E29" s="30"/>
      <c r="F29" s="3" t="e">
        <f t="shared" si="1"/>
        <v>#N/A</v>
      </c>
      <c r="G29" s="3" t="e">
        <f t="shared" si="4"/>
        <v>#N/A</v>
      </c>
      <c r="H29" s="19" t="e">
        <f t="shared" si="0"/>
        <v>#N/A</v>
      </c>
      <c r="I29" s="3" t="e">
        <f t="shared" si="5"/>
        <v>#N/A</v>
      </c>
      <c r="J29" s="3" t="e">
        <f t="shared" si="2"/>
        <v>#N/A</v>
      </c>
      <c r="K29" s="3" t="e">
        <f t="shared" si="3"/>
        <v>#N/A</v>
      </c>
      <c r="L29" s="3" t="e">
        <f t="shared" si="6"/>
        <v>#N/A</v>
      </c>
      <c r="M29" s="3" t="e">
        <f t="shared" si="7"/>
        <v>#N/A</v>
      </c>
      <c r="N29" s="10"/>
      <c r="O29" s="32"/>
      <c r="P29" s="32"/>
      <c r="Q29" s="32"/>
      <c r="R29" s="32"/>
    </row>
    <row r="30" spans="1:24" x14ac:dyDescent="0.25">
      <c r="A30" s="4">
        <v>41303</v>
      </c>
      <c r="B30" s="10">
        <v>2013029</v>
      </c>
      <c r="C30" s="10">
        <v>29</v>
      </c>
      <c r="D30" s="10">
        <v>29</v>
      </c>
      <c r="E30" s="10"/>
      <c r="F30" s="3" t="e">
        <f t="shared" si="1"/>
        <v>#N/A</v>
      </c>
      <c r="G30" s="3" t="e">
        <f t="shared" si="4"/>
        <v>#N/A</v>
      </c>
      <c r="H30" s="19" t="e">
        <f t="shared" si="0"/>
        <v>#N/A</v>
      </c>
      <c r="I30" s="3" t="e">
        <f t="shared" si="5"/>
        <v>#N/A</v>
      </c>
      <c r="J30" s="3" t="e">
        <f t="shared" si="2"/>
        <v>#N/A</v>
      </c>
      <c r="K30" s="3" t="e">
        <f t="shared" si="3"/>
        <v>#N/A</v>
      </c>
      <c r="L30" s="3" t="e">
        <f t="shared" si="6"/>
        <v>#N/A</v>
      </c>
      <c r="M30" s="3" t="e">
        <f t="shared" si="7"/>
        <v>#N/A</v>
      </c>
      <c r="N30" s="30"/>
      <c r="O30" s="32"/>
      <c r="P30" s="32"/>
      <c r="Q30" s="32"/>
      <c r="R30" s="32"/>
    </row>
    <row r="31" spans="1:24" x14ac:dyDescent="0.25">
      <c r="A31" s="4">
        <v>41304</v>
      </c>
      <c r="B31" s="10">
        <v>2013030</v>
      </c>
      <c r="C31" s="30">
        <v>30</v>
      </c>
      <c r="D31" s="30">
        <v>30</v>
      </c>
      <c r="E31" s="30"/>
      <c r="F31" s="3" t="e">
        <f t="shared" si="1"/>
        <v>#N/A</v>
      </c>
      <c r="G31" s="3" t="e">
        <f t="shared" si="4"/>
        <v>#N/A</v>
      </c>
      <c r="H31" s="19" t="e">
        <f t="shared" si="0"/>
        <v>#N/A</v>
      </c>
      <c r="I31" s="3" t="e">
        <f t="shared" si="5"/>
        <v>#N/A</v>
      </c>
      <c r="J31" s="3" t="e">
        <f t="shared" si="2"/>
        <v>#N/A</v>
      </c>
      <c r="K31" s="3" t="e">
        <f t="shared" si="3"/>
        <v>#N/A</v>
      </c>
      <c r="L31" s="3" t="e">
        <f t="shared" si="6"/>
        <v>#N/A</v>
      </c>
      <c r="M31" s="3" t="e">
        <f t="shared" si="7"/>
        <v>#N/A</v>
      </c>
      <c r="N31" s="10"/>
      <c r="O31" s="32"/>
      <c r="P31" s="32"/>
      <c r="Q31" s="32"/>
      <c r="R31" s="32"/>
    </row>
    <row r="32" spans="1:24" x14ac:dyDescent="0.25">
      <c r="A32" s="4">
        <v>41305</v>
      </c>
      <c r="B32" s="10">
        <v>2013031</v>
      </c>
      <c r="C32" s="10">
        <v>31</v>
      </c>
      <c r="D32" s="10">
        <v>31</v>
      </c>
      <c r="E32" s="10"/>
      <c r="F32" s="3" t="e">
        <f t="shared" si="1"/>
        <v>#N/A</v>
      </c>
      <c r="G32" s="3" t="e">
        <f t="shared" si="4"/>
        <v>#N/A</v>
      </c>
      <c r="H32" s="19" t="e">
        <f t="shared" si="0"/>
        <v>#N/A</v>
      </c>
      <c r="I32" s="3" t="e">
        <f t="shared" si="5"/>
        <v>#N/A</v>
      </c>
      <c r="J32" s="3" t="e">
        <f t="shared" si="2"/>
        <v>#N/A</v>
      </c>
      <c r="K32" s="3" t="e">
        <f t="shared" si="3"/>
        <v>#N/A</v>
      </c>
      <c r="L32" s="3" t="e">
        <f t="shared" si="6"/>
        <v>#N/A</v>
      </c>
      <c r="M32" s="3" t="e">
        <f t="shared" si="7"/>
        <v>#N/A</v>
      </c>
      <c r="N32" s="30"/>
      <c r="O32" s="32"/>
      <c r="P32" s="32"/>
      <c r="Q32" s="32"/>
      <c r="R32" s="32"/>
    </row>
    <row r="33" spans="1:18" x14ac:dyDescent="0.25">
      <c r="A33" s="4">
        <v>41306</v>
      </c>
      <c r="B33" s="10">
        <v>2013032</v>
      </c>
      <c r="C33" s="30">
        <v>32</v>
      </c>
      <c r="D33" s="30">
        <v>32</v>
      </c>
      <c r="E33" s="30"/>
      <c r="F33" s="3" t="e">
        <f t="shared" si="1"/>
        <v>#N/A</v>
      </c>
      <c r="G33" s="3" t="e">
        <f t="shared" si="4"/>
        <v>#N/A</v>
      </c>
      <c r="H33" s="19" t="e">
        <f t="shared" si="0"/>
        <v>#N/A</v>
      </c>
      <c r="I33" s="3" t="e">
        <f t="shared" si="5"/>
        <v>#N/A</v>
      </c>
      <c r="J33" s="3" t="e">
        <f t="shared" si="2"/>
        <v>#N/A</v>
      </c>
      <c r="K33" s="3" t="e">
        <f t="shared" si="3"/>
        <v>#N/A</v>
      </c>
      <c r="L33" s="3" t="e">
        <f t="shared" si="6"/>
        <v>#N/A</v>
      </c>
      <c r="M33" s="3" t="e">
        <f t="shared" si="7"/>
        <v>#N/A</v>
      </c>
      <c r="N33" s="10"/>
    </row>
    <row r="34" spans="1:18" x14ac:dyDescent="0.25">
      <c r="A34" s="4">
        <v>41307</v>
      </c>
      <c r="B34" s="10">
        <v>2013033</v>
      </c>
      <c r="C34" s="10">
        <v>33</v>
      </c>
      <c r="D34" s="10">
        <v>33</v>
      </c>
      <c r="E34" s="10"/>
      <c r="F34" s="3" t="e">
        <f t="shared" si="1"/>
        <v>#N/A</v>
      </c>
      <c r="G34" s="3" t="e">
        <f t="shared" si="4"/>
        <v>#N/A</v>
      </c>
      <c r="H34" s="19" t="e">
        <f t="shared" si="0"/>
        <v>#N/A</v>
      </c>
      <c r="I34" s="3" t="e">
        <f t="shared" si="5"/>
        <v>#N/A</v>
      </c>
      <c r="J34" s="3" t="e">
        <f t="shared" si="2"/>
        <v>#N/A</v>
      </c>
      <c r="K34" s="3" t="e">
        <f t="shared" si="3"/>
        <v>#N/A</v>
      </c>
      <c r="L34" s="3" t="e">
        <f t="shared" si="6"/>
        <v>#N/A</v>
      </c>
      <c r="M34" s="3" t="e">
        <f t="shared" si="7"/>
        <v>#N/A</v>
      </c>
      <c r="N34" s="10"/>
      <c r="O34" s="32"/>
      <c r="P34" s="32"/>
      <c r="Q34" s="32"/>
      <c r="R34" s="32"/>
    </row>
    <row r="35" spans="1:18" x14ac:dyDescent="0.25">
      <c r="A35" s="4">
        <v>41308</v>
      </c>
      <c r="B35" s="10">
        <v>2013034</v>
      </c>
      <c r="C35" s="30">
        <v>34</v>
      </c>
      <c r="D35" s="30">
        <v>34</v>
      </c>
      <c r="E35" s="30"/>
      <c r="F35" s="3" t="e">
        <f t="shared" si="1"/>
        <v>#N/A</v>
      </c>
      <c r="G35" s="3" t="e">
        <f t="shared" si="4"/>
        <v>#N/A</v>
      </c>
      <c r="H35" s="19" t="e">
        <f t="shared" si="0"/>
        <v>#N/A</v>
      </c>
      <c r="I35" s="3" t="e">
        <f t="shared" si="5"/>
        <v>#N/A</v>
      </c>
      <c r="J35" s="3" t="e">
        <f t="shared" si="2"/>
        <v>#N/A</v>
      </c>
      <c r="K35" s="3" t="e">
        <f t="shared" si="3"/>
        <v>#N/A</v>
      </c>
      <c r="L35" s="3" t="e">
        <f t="shared" si="6"/>
        <v>#N/A</v>
      </c>
      <c r="M35" s="3" t="e">
        <f t="shared" si="7"/>
        <v>#N/A</v>
      </c>
      <c r="N35" s="10"/>
      <c r="O35" s="32"/>
      <c r="P35" s="32"/>
      <c r="Q35" s="32"/>
      <c r="R35" s="32"/>
    </row>
    <row r="36" spans="1:18" x14ac:dyDescent="0.25">
      <c r="A36" s="4">
        <v>41309</v>
      </c>
      <c r="B36" s="10">
        <v>2013035</v>
      </c>
      <c r="C36" s="10">
        <v>35</v>
      </c>
      <c r="D36" s="10">
        <v>35</v>
      </c>
      <c r="E36" s="10"/>
      <c r="F36" s="3" t="e">
        <f t="shared" si="1"/>
        <v>#N/A</v>
      </c>
      <c r="G36" s="3" t="e">
        <f t="shared" si="4"/>
        <v>#N/A</v>
      </c>
      <c r="H36" s="19" t="e">
        <f t="shared" si="0"/>
        <v>#N/A</v>
      </c>
      <c r="I36" s="3" t="e">
        <f t="shared" si="5"/>
        <v>#N/A</v>
      </c>
      <c r="J36" s="3" t="e">
        <f t="shared" si="2"/>
        <v>#N/A</v>
      </c>
      <c r="K36" s="3" t="e">
        <f t="shared" si="3"/>
        <v>#N/A</v>
      </c>
      <c r="L36" s="3" t="e">
        <f t="shared" si="6"/>
        <v>#N/A</v>
      </c>
      <c r="M36" s="3" t="e">
        <f t="shared" si="7"/>
        <v>#N/A</v>
      </c>
      <c r="O36" s="32"/>
      <c r="P36" s="32"/>
      <c r="Q36" s="32"/>
      <c r="R36" s="32"/>
    </row>
    <row r="37" spans="1:18" x14ac:dyDescent="0.25">
      <c r="A37" s="4">
        <v>41310</v>
      </c>
      <c r="B37" s="10">
        <v>2013036</v>
      </c>
      <c r="C37" s="30">
        <v>36</v>
      </c>
      <c r="D37" s="30">
        <v>36</v>
      </c>
      <c r="E37" s="30"/>
      <c r="F37" s="3" t="e">
        <f t="shared" si="1"/>
        <v>#N/A</v>
      </c>
      <c r="G37" s="3" t="e">
        <f t="shared" si="4"/>
        <v>#N/A</v>
      </c>
      <c r="H37" s="19" t="e">
        <f t="shared" si="0"/>
        <v>#N/A</v>
      </c>
      <c r="I37" s="3" t="e">
        <f t="shared" si="5"/>
        <v>#N/A</v>
      </c>
      <c r="J37" s="3" t="e">
        <f t="shared" si="2"/>
        <v>#N/A</v>
      </c>
      <c r="K37" s="3" t="e">
        <f t="shared" si="3"/>
        <v>#N/A</v>
      </c>
      <c r="L37" s="3" t="e">
        <f t="shared" si="6"/>
        <v>#N/A</v>
      </c>
      <c r="M37" s="3" t="e">
        <f t="shared" si="7"/>
        <v>#N/A</v>
      </c>
      <c r="O37" s="32"/>
      <c r="P37" s="32"/>
      <c r="Q37" s="32"/>
      <c r="R37" s="32"/>
    </row>
    <row r="38" spans="1:18" x14ac:dyDescent="0.25">
      <c r="A38" s="4">
        <v>41311</v>
      </c>
      <c r="B38" s="10">
        <v>2013037</v>
      </c>
      <c r="C38" s="10">
        <v>37</v>
      </c>
      <c r="D38" s="10">
        <v>37</v>
      </c>
      <c r="E38" s="10"/>
      <c r="F38" s="3" t="e">
        <f t="shared" si="1"/>
        <v>#N/A</v>
      </c>
      <c r="G38" s="3" t="e">
        <f t="shared" si="4"/>
        <v>#N/A</v>
      </c>
      <c r="H38" s="19" t="e">
        <f t="shared" si="0"/>
        <v>#N/A</v>
      </c>
      <c r="I38" s="3" t="e">
        <f t="shared" si="5"/>
        <v>#N/A</v>
      </c>
      <c r="J38" s="3" t="e">
        <f t="shared" si="2"/>
        <v>#N/A</v>
      </c>
      <c r="K38" s="3" t="e">
        <f t="shared" si="3"/>
        <v>#N/A</v>
      </c>
      <c r="L38" s="3" t="e">
        <f t="shared" si="6"/>
        <v>#N/A</v>
      </c>
      <c r="M38" s="3" t="e">
        <f t="shared" si="7"/>
        <v>#N/A</v>
      </c>
      <c r="O38" s="32"/>
      <c r="P38" s="32"/>
      <c r="Q38" s="32"/>
      <c r="R38" s="32"/>
    </row>
    <row r="39" spans="1:18" x14ac:dyDescent="0.25">
      <c r="A39" s="4">
        <v>41312</v>
      </c>
      <c r="B39" s="10">
        <v>2013038</v>
      </c>
      <c r="C39" s="30">
        <v>38</v>
      </c>
      <c r="D39" s="30">
        <v>38</v>
      </c>
      <c r="E39" s="30"/>
      <c r="F39" s="3" t="e">
        <f t="shared" si="1"/>
        <v>#N/A</v>
      </c>
      <c r="G39" s="3" t="e">
        <f t="shared" si="4"/>
        <v>#N/A</v>
      </c>
      <c r="H39" s="19" t="e">
        <f t="shared" si="0"/>
        <v>#N/A</v>
      </c>
      <c r="I39" s="3" t="e">
        <f t="shared" si="5"/>
        <v>#N/A</v>
      </c>
      <c r="J39" s="3" t="e">
        <f t="shared" si="2"/>
        <v>#N/A</v>
      </c>
      <c r="K39" s="3" t="e">
        <f t="shared" si="3"/>
        <v>#N/A</v>
      </c>
      <c r="L39" s="3" t="e">
        <f t="shared" si="6"/>
        <v>#N/A</v>
      </c>
      <c r="M39" s="3" t="e">
        <f t="shared" si="7"/>
        <v>#N/A</v>
      </c>
      <c r="O39" s="32"/>
      <c r="P39" s="32"/>
      <c r="Q39" s="32"/>
      <c r="R39" s="32"/>
    </row>
    <row r="40" spans="1:18" x14ac:dyDescent="0.25">
      <c r="A40" s="4">
        <v>41313</v>
      </c>
      <c r="B40" s="10">
        <v>2013039</v>
      </c>
      <c r="C40" s="10">
        <v>39</v>
      </c>
      <c r="D40" s="10">
        <v>39</v>
      </c>
      <c r="E40" s="10"/>
      <c r="F40" s="3" t="e">
        <f t="shared" si="1"/>
        <v>#N/A</v>
      </c>
      <c r="G40" s="3" t="e">
        <f t="shared" si="4"/>
        <v>#N/A</v>
      </c>
      <c r="H40" s="19" t="e">
        <f t="shared" si="0"/>
        <v>#N/A</v>
      </c>
      <c r="I40" s="3" t="e">
        <f t="shared" si="5"/>
        <v>#N/A</v>
      </c>
      <c r="J40" s="3" t="e">
        <f t="shared" si="2"/>
        <v>#N/A</v>
      </c>
      <c r="K40" s="3" t="e">
        <f t="shared" si="3"/>
        <v>#N/A</v>
      </c>
      <c r="L40" s="3" t="e">
        <f t="shared" si="6"/>
        <v>#N/A</v>
      </c>
      <c r="M40" s="3" t="e">
        <f t="shared" si="7"/>
        <v>#N/A</v>
      </c>
      <c r="O40" s="32"/>
      <c r="P40" s="32"/>
      <c r="Q40" s="32"/>
      <c r="R40" s="32"/>
    </row>
    <row r="41" spans="1:18" x14ac:dyDescent="0.25">
      <c r="A41" s="4">
        <v>41314</v>
      </c>
      <c r="B41" s="10">
        <v>2013040</v>
      </c>
      <c r="C41" s="30">
        <v>40</v>
      </c>
      <c r="D41" s="30">
        <v>40</v>
      </c>
      <c r="E41" s="30"/>
      <c r="F41" s="3" t="e">
        <f t="shared" si="1"/>
        <v>#N/A</v>
      </c>
      <c r="G41" s="3" t="e">
        <f t="shared" si="4"/>
        <v>#N/A</v>
      </c>
      <c r="H41" s="19" t="e">
        <f t="shared" si="0"/>
        <v>#N/A</v>
      </c>
      <c r="I41" s="3" t="e">
        <f t="shared" si="5"/>
        <v>#N/A</v>
      </c>
      <c r="J41" s="3" t="e">
        <f t="shared" si="2"/>
        <v>#N/A</v>
      </c>
      <c r="K41" s="3" t="e">
        <f t="shared" si="3"/>
        <v>#N/A</v>
      </c>
      <c r="L41" s="3" t="e">
        <f t="shared" si="6"/>
        <v>#N/A</v>
      </c>
      <c r="M41" s="3" t="e">
        <f t="shared" si="7"/>
        <v>#N/A</v>
      </c>
      <c r="O41" s="32"/>
      <c r="P41" s="32"/>
      <c r="Q41" s="32"/>
      <c r="R41" s="32"/>
    </row>
    <row r="42" spans="1:18" x14ac:dyDescent="0.25">
      <c r="A42" s="4">
        <v>41315</v>
      </c>
      <c r="B42" s="10">
        <v>2013041</v>
      </c>
      <c r="C42" s="10">
        <v>41</v>
      </c>
      <c r="D42" s="10">
        <v>41</v>
      </c>
      <c r="E42" s="10"/>
      <c r="F42" s="3" t="e">
        <f t="shared" si="1"/>
        <v>#N/A</v>
      </c>
      <c r="G42" s="3" t="e">
        <f t="shared" si="4"/>
        <v>#N/A</v>
      </c>
      <c r="H42" s="19" t="e">
        <f t="shared" si="0"/>
        <v>#N/A</v>
      </c>
      <c r="I42" s="3" t="e">
        <f t="shared" si="5"/>
        <v>#N/A</v>
      </c>
      <c r="J42" s="3" t="e">
        <f t="shared" si="2"/>
        <v>#N/A</v>
      </c>
      <c r="K42" s="3" t="e">
        <f t="shared" si="3"/>
        <v>#N/A</v>
      </c>
      <c r="L42" s="3" t="e">
        <f t="shared" si="6"/>
        <v>#N/A</v>
      </c>
      <c r="M42" s="3" t="e">
        <f t="shared" si="7"/>
        <v>#N/A</v>
      </c>
      <c r="O42" s="32"/>
      <c r="P42" s="32"/>
      <c r="Q42" s="32"/>
      <c r="R42" s="32"/>
    </row>
    <row r="43" spans="1:18" x14ac:dyDescent="0.25">
      <c r="A43" s="4">
        <v>41316</v>
      </c>
      <c r="B43" s="10">
        <v>2013042</v>
      </c>
      <c r="C43" s="30">
        <v>42</v>
      </c>
      <c r="D43" s="30">
        <v>42</v>
      </c>
      <c r="E43" s="30"/>
      <c r="F43" s="3" t="e">
        <f t="shared" si="1"/>
        <v>#N/A</v>
      </c>
      <c r="G43" s="3" t="e">
        <f t="shared" si="4"/>
        <v>#N/A</v>
      </c>
      <c r="H43" s="19" t="e">
        <f t="shared" si="0"/>
        <v>#N/A</v>
      </c>
      <c r="I43" s="3" t="e">
        <f t="shared" si="5"/>
        <v>#N/A</v>
      </c>
      <c r="J43" s="3" t="e">
        <f t="shared" si="2"/>
        <v>#N/A</v>
      </c>
      <c r="K43" s="3" t="e">
        <f t="shared" si="3"/>
        <v>#N/A</v>
      </c>
      <c r="L43" s="3" t="e">
        <f t="shared" si="6"/>
        <v>#N/A</v>
      </c>
      <c r="M43" s="3" t="e">
        <f t="shared" si="7"/>
        <v>#N/A</v>
      </c>
      <c r="N43" s="30"/>
      <c r="O43" s="32"/>
      <c r="P43" s="32"/>
      <c r="Q43" s="32"/>
      <c r="R43" s="32"/>
    </row>
    <row r="44" spans="1:18" x14ac:dyDescent="0.25">
      <c r="A44" s="4">
        <v>41317</v>
      </c>
      <c r="B44" s="10">
        <v>2013043</v>
      </c>
      <c r="C44" s="10">
        <v>43</v>
      </c>
      <c r="D44" s="10">
        <v>43</v>
      </c>
      <c r="E44" s="10"/>
      <c r="F44" s="3" t="e">
        <f t="shared" si="1"/>
        <v>#N/A</v>
      </c>
      <c r="G44" s="3" t="e">
        <f t="shared" si="4"/>
        <v>#N/A</v>
      </c>
      <c r="H44" s="19" t="e">
        <f t="shared" si="0"/>
        <v>#N/A</v>
      </c>
      <c r="I44" s="3" t="e">
        <f t="shared" si="5"/>
        <v>#N/A</v>
      </c>
      <c r="J44" s="3" t="e">
        <f t="shared" si="2"/>
        <v>#N/A</v>
      </c>
      <c r="K44" s="3" t="e">
        <f t="shared" si="3"/>
        <v>#N/A</v>
      </c>
      <c r="L44" s="3" t="e">
        <f t="shared" si="6"/>
        <v>#N/A</v>
      </c>
      <c r="M44" s="3" t="e">
        <f t="shared" si="7"/>
        <v>#N/A</v>
      </c>
      <c r="O44" s="32"/>
      <c r="P44" s="32"/>
      <c r="Q44" s="32"/>
      <c r="R44" s="32"/>
    </row>
    <row r="45" spans="1:18" x14ac:dyDescent="0.25">
      <c r="A45" s="4">
        <v>41318</v>
      </c>
      <c r="B45" s="10">
        <v>2013044</v>
      </c>
      <c r="C45" s="30">
        <v>44</v>
      </c>
      <c r="D45" s="30">
        <v>44</v>
      </c>
      <c r="E45" s="30"/>
      <c r="F45" s="3" t="e">
        <f t="shared" si="1"/>
        <v>#N/A</v>
      </c>
      <c r="G45" s="3" t="e">
        <f t="shared" si="4"/>
        <v>#N/A</v>
      </c>
      <c r="H45" s="19" t="e">
        <f t="shared" si="0"/>
        <v>#N/A</v>
      </c>
      <c r="I45" s="3" t="e">
        <f t="shared" si="5"/>
        <v>#N/A</v>
      </c>
      <c r="J45" s="3" t="e">
        <f t="shared" si="2"/>
        <v>#N/A</v>
      </c>
      <c r="K45" s="3" t="e">
        <f t="shared" si="3"/>
        <v>#N/A</v>
      </c>
      <c r="L45" s="3" t="e">
        <f t="shared" si="6"/>
        <v>#N/A</v>
      </c>
      <c r="M45" s="3" t="e">
        <f t="shared" si="7"/>
        <v>#N/A</v>
      </c>
    </row>
    <row r="46" spans="1:18" x14ac:dyDescent="0.25">
      <c r="A46" s="4">
        <v>41319</v>
      </c>
      <c r="B46" s="10">
        <v>2013045</v>
      </c>
      <c r="C46" s="10">
        <v>45</v>
      </c>
      <c r="D46" s="10">
        <v>45</v>
      </c>
      <c r="E46" s="10"/>
      <c r="F46" s="3" t="e">
        <f t="shared" si="1"/>
        <v>#N/A</v>
      </c>
      <c r="G46" s="3" t="e">
        <f t="shared" si="4"/>
        <v>#N/A</v>
      </c>
      <c r="H46" s="19" t="e">
        <f t="shared" si="0"/>
        <v>#N/A</v>
      </c>
      <c r="I46" s="3" t="e">
        <f t="shared" si="5"/>
        <v>#N/A</v>
      </c>
      <c r="J46" s="3" t="e">
        <f t="shared" si="2"/>
        <v>#N/A</v>
      </c>
      <c r="K46" s="3" t="e">
        <f t="shared" si="3"/>
        <v>#N/A</v>
      </c>
      <c r="L46" s="3" t="e">
        <f t="shared" si="6"/>
        <v>#N/A</v>
      </c>
      <c r="M46" s="3" t="e">
        <f t="shared" si="7"/>
        <v>#N/A</v>
      </c>
      <c r="N46" s="10"/>
    </row>
    <row r="47" spans="1:18" x14ac:dyDescent="0.25">
      <c r="A47" s="4">
        <v>41320</v>
      </c>
      <c r="B47" s="10">
        <v>2013046</v>
      </c>
      <c r="C47" s="30">
        <v>46</v>
      </c>
      <c r="D47" s="30">
        <v>46</v>
      </c>
      <c r="E47" s="30"/>
      <c r="F47" s="3" t="e">
        <f t="shared" si="1"/>
        <v>#N/A</v>
      </c>
      <c r="G47" s="3" t="e">
        <f t="shared" si="4"/>
        <v>#N/A</v>
      </c>
      <c r="H47" s="19" t="e">
        <f t="shared" si="0"/>
        <v>#N/A</v>
      </c>
      <c r="I47" s="3" t="e">
        <f t="shared" si="5"/>
        <v>#N/A</v>
      </c>
      <c r="J47" s="3" t="e">
        <f t="shared" si="2"/>
        <v>#N/A</v>
      </c>
      <c r="K47" s="3" t="e">
        <f t="shared" si="3"/>
        <v>#N/A</v>
      </c>
      <c r="L47" s="3" t="e">
        <f t="shared" si="6"/>
        <v>#N/A</v>
      </c>
      <c r="M47" s="3" t="e">
        <f t="shared" si="7"/>
        <v>#N/A</v>
      </c>
      <c r="N47" s="30"/>
    </row>
    <row r="48" spans="1:18" x14ac:dyDescent="0.25">
      <c r="A48" s="4">
        <v>41321</v>
      </c>
      <c r="B48" s="10">
        <v>2013047</v>
      </c>
      <c r="C48" s="10">
        <v>47</v>
      </c>
      <c r="D48" s="10">
        <v>47</v>
      </c>
      <c r="E48" s="10"/>
      <c r="F48" s="3" t="e">
        <f t="shared" si="1"/>
        <v>#N/A</v>
      </c>
      <c r="G48" s="3" t="e">
        <f t="shared" si="4"/>
        <v>#N/A</v>
      </c>
      <c r="H48" s="19" t="e">
        <f t="shared" si="0"/>
        <v>#N/A</v>
      </c>
      <c r="I48" s="3" t="e">
        <f t="shared" si="5"/>
        <v>#N/A</v>
      </c>
      <c r="J48" s="3" t="e">
        <f t="shared" si="2"/>
        <v>#N/A</v>
      </c>
      <c r="K48" s="3" t="e">
        <f t="shared" si="3"/>
        <v>#N/A</v>
      </c>
      <c r="L48" s="3" t="e">
        <f t="shared" si="6"/>
        <v>#N/A</v>
      </c>
      <c r="M48" s="3" t="e">
        <f t="shared" si="7"/>
        <v>#N/A</v>
      </c>
      <c r="N48" s="10"/>
    </row>
    <row r="49" spans="1:24" x14ac:dyDescent="0.25">
      <c r="A49" s="4">
        <v>41322</v>
      </c>
      <c r="B49" s="10">
        <v>2013048</v>
      </c>
      <c r="C49" s="30">
        <v>48</v>
      </c>
      <c r="D49" s="30">
        <v>48</v>
      </c>
      <c r="E49" s="30"/>
      <c r="F49" s="3" t="e">
        <f t="shared" si="1"/>
        <v>#N/A</v>
      </c>
      <c r="G49" s="3" t="e">
        <f t="shared" si="4"/>
        <v>#N/A</v>
      </c>
      <c r="H49" s="19" t="e">
        <f t="shared" si="0"/>
        <v>#N/A</v>
      </c>
      <c r="I49" s="3" t="e">
        <f t="shared" si="5"/>
        <v>#N/A</v>
      </c>
      <c r="J49" s="3" t="e">
        <f t="shared" si="2"/>
        <v>#N/A</v>
      </c>
      <c r="K49" s="3" t="e">
        <f t="shared" si="3"/>
        <v>#N/A</v>
      </c>
      <c r="L49" s="3" t="e">
        <f t="shared" si="6"/>
        <v>#N/A</v>
      </c>
      <c r="M49" s="3" t="e">
        <f t="shared" si="7"/>
        <v>#N/A</v>
      </c>
      <c r="N49" s="30"/>
    </row>
    <row r="50" spans="1:24" x14ac:dyDescent="0.25">
      <c r="A50" s="4">
        <v>41323</v>
      </c>
      <c r="B50" s="10">
        <v>2013049</v>
      </c>
      <c r="C50" s="10">
        <v>49</v>
      </c>
      <c r="D50" s="10">
        <v>49</v>
      </c>
      <c r="E50" s="10"/>
      <c r="F50" s="3" t="e">
        <f t="shared" si="1"/>
        <v>#N/A</v>
      </c>
      <c r="G50" s="3" t="e">
        <f t="shared" si="4"/>
        <v>#N/A</v>
      </c>
      <c r="H50" s="19" t="e">
        <f t="shared" si="0"/>
        <v>#N/A</v>
      </c>
      <c r="I50" s="3" t="e">
        <f t="shared" si="5"/>
        <v>#N/A</v>
      </c>
      <c r="J50" s="3" t="e">
        <f t="shared" si="2"/>
        <v>#N/A</v>
      </c>
      <c r="K50" s="3" t="e">
        <f t="shared" si="3"/>
        <v>#N/A</v>
      </c>
      <c r="L50" s="3" t="e">
        <f t="shared" si="6"/>
        <v>#N/A</v>
      </c>
      <c r="M50" s="3" t="e">
        <f t="shared" si="7"/>
        <v>#N/A</v>
      </c>
      <c r="N50" s="10"/>
    </row>
    <row r="51" spans="1:24" x14ac:dyDescent="0.25">
      <c r="A51" s="4">
        <v>41324</v>
      </c>
      <c r="B51" s="10">
        <v>2013050</v>
      </c>
      <c r="C51" s="30">
        <v>50</v>
      </c>
      <c r="D51" s="30">
        <v>50</v>
      </c>
      <c r="E51" s="30"/>
      <c r="F51" s="3" t="e">
        <f t="shared" si="1"/>
        <v>#N/A</v>
      </c>
      <c r="G51" s="3" t="e">
        <f t="shared" si="4"/>
        <v>#N/A</v>
      </c>
      <c r="H51" s="19" t="e">
        <f t="shared" si="0"/>
        <v>#N/A</v>
      </c>
      <c r="I51" s="3" t="e">
        <f t="shared" si="5"/>
        <v>#N/A</v>
      </c>
      <c r="J51" s="3" t="e">
        <f t="shared" si="2"/>
        <v>#N/A</v>
      </c>
      <c r="K51" s="3" t="e">
        <f t="shared" si="3"/>
        <v>#N/A</v>
      </c>
      <c r="L51" s="3" t="e">
        <f t="shared" si="6"/>
        <v>#N/A</v>
      </c>
      <c r="M51" s="3" t="e">
        <f t="shared" si="7"/>
        <v>#N/A</v>
      </c>
      <c r="N51" s="30"/>
    </row>
    <row r="52" spans="1:24" x14ac:dyDescent="0.25">
      <c r="A52" s="4">
        <v>41325</v>
      </c>
      <c r="B52" s="10">
        <v>2013051</v>
      </c>
      <c r="C52" s="10">
        <v>51</v>
      </c>
      <c r="D52" s="10">
        <v>51</v>
      </c>
      <c r="E52" s="10"/>
      <c r="F52" s="3" t="e">
        <f t="shared" si="1"/>
        <v>#N/A</v>
      </c>
      <c r="G52" s="3" t="e">
        <f t="shared" si="4"/>
        <v>#N/A</v>
      </c>
      <c r="H52" s="19" t="e">
        <f t="shared" si="0"/>
        <v>#N/A</v>
      </c>
      <c r="I52" s="3" t="e">
        <f t="shared" si="5"/>
        <v>#N/A</v>
      </c>
      <c r="J52" s="3" t="e">
        <f t="shared" si="2"/>
        <v>#N/A</v>
      </c>
      <c r="K52" s="3" t="e">
        <f t="shared" si="3"/>
        <v>#N/A</v>
      </c>
      <c r="L52" s="3" t="e">
        <f t="shared" si="6"/>
        <v>#N/A</v>
      </c>
      <c r="M52" s="3" t="e">
        <f t="shared" si="7"/>
        <v>#N/A</v>
      </c>
      <c r="N52" s="10"/>
    </row>
    <row r="53" spans="1:24" x14ac:dyDescent="0.25">
      <c r="A53" s="4">
        <v>41326</v>
      </c>
      <c r="B53" s="10">
        <v>2013052</v>
      </c>
      <c r="C53" s="30">
        <v>52</v>
      </c>
      <c r="D53" s="30">
        <v>52</v>
      </c>
      <c r="E53" s="30"/>
      <c r="F53" s="3" t="e">
        <f t="shared" si="1"/>
        <v>#N/A</v>
      </c>
      <c r="G53" s="3" t="e">
        <f t="shared" si="4"/>
        <v>#N/A</v>
      </c>
      <c r="H53" s="19" t="e">
        <f t="shared" si="0"/>
        <v>#N/A</v>
      </c>
      <c r="I53" s="3" t="e">
        <f t="shared" si="5"/>
        <v>#N/A</v>
      </c>
      <c r="J53" s="3" t="e">
        <f t="shared" si="2"/>
        <v>#N/A</v>
      </c>
      <c r="K53" s="3" t="e">
        <f t="shared" si="3"/>
        <v>#N/A</v>
      </c>
      <c r="L53" s="3" t="e">
        <f t="shared" si="6"/>
        <v>#N/A</v>
      </c>
      <c r="M53" s="3" t="e">
        <f t="shared" si="7"/>
        <v>#N/A</v>
      </c>
      <c r="N53" s="30"/>
    </row>
    <row r="54" spans="1:24" x14ac:dyDescent="0.25">
      <c r="A54" s="4">
        <v>41327</v>
      </c>
      <c r="B54" s="10">
        <v>2013053</v>
      </c>
      <c r="C54" s="10">
        <v>53</v>
      </c>
      <c r="D54" s="10">
        <v>53</v>
      </c>
      <c r="E54" s="10"/>
      <c r="F54" s="3" t="e">
        <f t="shared" si="1"/>
        <v>#N/A</v>
      </c>
      <c r="G54" s="3" t="e">
        <f t="shared" si="4"/>
        <v>#N/A</v>
      </c>
      <c r="H54" s="19" t="e">
        <f t="shared" si="0"/>
        <v>#N/A</v>
      </c>
      <c r="I54" s="3" t="e">
        <f t="shared" si="5"/>
        <v>#N/A</v>
      </c>
      <c r="J54" s="3" t="e">
        <f t="shared" si="2"/>
        <v>#N/A</v>
      </c>
      <c r="K54" s="3" t="e">
        <f t="shared" si="3"/>
        <v>#N/A</v>
      </c>
      <c r="L54" s="3" t="e">
        <f t="shared" si="6"/>
        <v>#N/A</v>
      </c>
      <c r="M54" s="3" t="e">
        <f t="shared" si="7"/>
        <v>#N/A</v>
      </c>
    </row>
    <row r="55" spans="1:24" x14ac:dyDescent="0.25">
      <c r="A55" s="4">
        <v>41328</v>
      </c>
      <c r="B55" s="10">
        <v>2013054</v>
      </c>
      <c r="C55" s="30">
        <v>54</v>
      </c>
      <c r="D55" s="30">
        <v>54</v>
      </c>
      <c r="E55" s="30"/>
      <c r="F55" s="3" t="e">
        <f t="shared" si="1"/>
        <v>#N/A</v>
      </c>
      <c r="G55" s="3" t="e">
        <f t="shared" si="4"/>
        <v>#N/A</v>
      </c>
      <c r="H55" s="19" t="e">
        <f t="shared" si="0"/>
        <v>#N/A</v>
      </c>
      <c r="I55" s="3" t="e">
        <f t="shared" si="5"/>
        <v>#N/A</v>
      </c>
      <c r="J55" s="3" t="e">
        <f t="shared" si="2"/>
        <v>#N/A</v>
      </c>
      <c r="K55" s="3" t="e">
        <f t="shared" si="3"/>
        <v>#N/A</v>
      </c>
      <c r="L55" s="3" t="e">
        <f t="shared" si="6"/>
        <v>#N/A</v>
      </c>
      <c r="M55" s="3" t="e">
        <f t="shared" si="7"/>
        <v>#N/A</v>
      </c>
      <c r="U55" s="61"/>
      <c r="V55" s="30"/>
      <c r="W55" s="54"/>
      <c r="X55" s="30"/>
    </row>
    <row r="56" spans="1:24" x14ac:dyDescent="0.25">
      <c r="A56" s="4">
        <v>41329</v>
      </c>
      <c r="B56" s="10">
        <v>2013055</v>
      </c>
      <c r="C56" s="10">
        <v>55</v>
      </c>
      <c r="D56" s="10">
        <v>55</v>
      </c>
      <c r="E56" s="10"/>
      <c r="F56" s="3" t="e">
        <f t="shared" si="1"/>
        <v>#N/A</v>
      </c>
      <c r="G56" s="3" t="e">
        <f t="shared" si="4"/>
        <v>#N/A</v>
      </c>
      <c r="H56" s="19" t="e">
        <f t="shared" si="0"/>
        <v>#N/A</v>
      </c>
      <c r="I56" s="3" t="e">
        <f t="shared" si="5"/>
        <v>#N/A</v>
      </c>
      <c r="J56" s="3" t="e">
        <f t="shared" si="2"/>
        <v>#N/A</v>
      </c>
      <c r="K56" s="3" t="e">
        <f t="shared" si="3"/>
        <v>#N/A</v>
      </c>
      <c r="L56" s="3" t="e">
        <f t="shared" si="6"/>
        <v>#N/A</v>
      </c>
      <c r="M56" s="3" t="e">
        <f t="shared" si="7"/>
        <v>#N/A</v>
      </c>
      <c r="U56" s="61"/>
      <c r="V56" s="10"/>
      <c r="W56" s="54"/>
      <c r="X56" s="10"/>
    </row>
    <row r="57" spans="1:24" x14ac:dyDescent="0.25">
      <c r="A57" s="4">
        <v>41330</v>
      </c>
      <c r="B57" s="10">
        <v>2013056</v>
      </c>
      <c r="C57" s="30">
        <v>56</v>
      </c>
      <c r="D57" s="30">
        <v>56</v>
      </c>
      <c r="E57" s="30"/>
      <c r="F57" s="3" t="e">
        <f t="shared" si="1"/>
        <v>#N/A</v>
      </c>
      <c r="G57" s="3" t="e">
        <f t="shared" si="4"/>
        <v>#N/A</v>
      </c>
      <c r="H57" s="19" t="e">
        <f t="shared" si="0"/>
        <v>#N/A</v>
      </c>
      <c r="I57" s="3" t="e">
        <f t="shared" si="5"/>
        <v>#N/A</v>
      </c>
      <c r="J57" s="3" t="e">
        <f t="shared" si="2"/>
        <v>#N/A</v>
      </c>
      <c r="K57" s="3" t="e">
        <f t="shared" si="3"/>
        <v>#N/A</v>
      </c>
      <c r="L57" s="3" t="e">
        <f t="shared" si="6"/>
        <v>#N/A</v>
      </c>
      <c r="M57" s="3" t="e">
        <f t="shared" si="7"/>
        <v>#N/A</v>
      </c>
      <c r="N57" s="30"/>
      <c r="U57" s="61"/>
      <c r="V57" s="30"/>
      <c r="W57" s="54"/>
      <c r="X57" s="30"/>
    </row>
    <row r="58" spans="1:24" x14ac:dyDescent="0.25">
      <c r="A58" s="4">
        <v>41331</v>
      </c>
      <c r="B58" s="10">
        <v>2013057</v>
      </c>
      <c r="C58" s="10">
        <v>57</v>
      </c>
      <c r="D58" s="10">
        <v>57</v>
      </c>
      <c r="E58" s="10"/>
      <c r="F58" s="3" t="e">
        <f t="shared" si="1"/>
        <v>#N/A</v>
      </c>
      <c r="G58" s="3" t="e">
        <f t="shared" si="4"/>
        <v>#N/A</v>
      </c>
      <c r="H58" s="19" t="e">
        <f t="shared" si="0"/>
        <v>#N/A</v>
      </c>
      <c r="I58" s="3" t="e">
        <f t="shared" si="5"/>
        <v>#N/A</v>
      </c>
      <c r="J58" s="3" t="e">
        <f t="shared" si="2"/>
        <v>#N/A</v>
      </c>
      <c r="K58" s="3" t="e">
        <f t="shared" si="3"/>
        <v>#N/A</v>
      </c>
      <c r="L58" s="3" t="e">
        <f t="shared" si="6"/>
        <v>#N/A</v>
      </c>
      <c r="M58" s="3" t="e">
        <f t="shared" si="7"/>
        <v>#N/A</v>
      </c>
      <c r="N58" s="10"/>
      <c r="U58" s="61"/>
      <c r="V58" s="10"/>
      <c r="W58" s="54"/>
      <c r="X58" s="10"/>
    </row>
    <row r="59" spans="1:24" x14ac:dyDescent="0.25">
      <c r="A59" s="4">
        <v>41332</v>
      </c>
      <c r="B59" s="10">
        <v>2013058</v>
      </c>
      <c r="C59" s="30">
        <v>58</v>
      </c>
      <c r="D59" s="30">
        <v>58</v>
      </c>
      <c r="E59" s="30"/>
      <c r="F59" s="3" t="e">
        <f t="shared" si="1"/>
        <v>#N/A</v>
      </c>
      <c r="G59" s="3" t="e">
        <f t="shared" si="4"/>
        <v>#N/A</v>
      </c>
      <c r="H59" s="19" t="e">
        <f t="shared" si="0"/>
        <v>#N/A</v>
      </c>
      <c r="I59" s="3" t="e">
        <f t="shared" si="5"/>
        <v>#N/A</v>
      </c>
      <c r="J59" s="3" t="e">
        <f t="shared" si="2"/>
        <v>#N/A</v>
      </c>
      <c r="K59" s="3" t="e">
        <f t="shared" si="3"/>
        <v>#N/A</v>
      </c>
      <c r="L59" s="3" t="e">
        <f t="shared" si="6"/>
        <v>#N/A</v>
      </c>
      <c r="M59" s="3" t="e">
        <f t="shared" si="7"/>
        <v>#N/A</v>
      </c>
      <c r="N59" s="30"/>
      <c r="U59" s="61"/>
      <c r="V59" s="30"/>
      <c r="W59" s="54"/>
      <c r="X59" s="30"/>
    </row>
    <row r="60" spans="1:24" x14ac:dyDescent="0.25">
      <c r="A60" s="4">
        <v>41333</v>
      </c>
      <c r="B60" s="10">
        <v>2013059</v>
      </c>
      <c r="C60" s="10">
        <v>59</v>
      </c>
      <c r="D60" s="10">
        <v>59</v>
      </c>
      <c r="E60" s="10"/>
      <c r="F60" s="3" t="e">
        <f t="shared" si="1"/>
        <v>#N/A</v>
      </c>
      <c r="G60" s="3" t="e">
        <f t="shared" si="4"/>
        <v>#N/A</v>
      </c>
      <c r="H60" s="19" t="e">
        <f t="shared" si="0"/>
        <v>#N/A</v>
      </c>
      <c r="I60" s="3" t="e">
        <f t="shared" si="5"/>
        <v>#N/A</v>
      </c>
      <c r="J60" s="3" t="e">
        <f t="shared" si="2"/>
        <v>#N/A</v>
      </c>
      <c r="K60" s="3" t="e">
        <f t="shared" si="3"/>
        <v>#N/A</v>
      </c>
      <c r="L60" s="3" t="e">
        <f t="shared" si="6"/>
        <v>#N/A</v>
      </c>
      <c r="M60" s="3" t="e">
        <f t="shared" si="7"/>
        <v>#N/A</v>
      </c>
      <c r="N60" s="10"/>
      <c r="U60" s="61"/>
      <c r="V60" s="10"/>
      <c r="W60" s="54"/>
      <c r="X60" s="10"/>
    </row>
    <row r="61" spans="1:24" x14ac:dyDescent="0.25">
      <c r="A61" s="4">
        <v>41334</v>
      </c>
      <c r="B61" s="10">
        <v>2013060</v>
      </c>
      <c r="C61" s="30">
        <v>60</v>
      </c>
      <c r="D61" s="30">
        <v>60</v>
      </c>
      <c r="E61" s="30"/>
      <c r="F61" s="3" t="e">
        <f t="shared" si="1"/>
        <v>#N/A</v>
      </c>
      <c r="G61" s="3" t="e">
        <f t="shared" si="4"/>
        <v>#N/A</v>
      </c>
      <c r="H61" s="19" t="e">
        <f t="shared" si="0"/>
        <v>#N/A</v>
      </c>
      <c r="I61" s="3" t="e">
        <f t="shared" si="5"/>
        <v>#N/A</v>
      </c>
      <c r="J61" s="3" t="e">
        <f t="shared" si="2"/>
        <v>#N/A</v>
      </c>
      <c r="K61" s="3" t="e">
        <f t="shared" si="3"/>
        <v>#N/A</v>
      </c>
      <c r="L61" s="3" t="e">
        <f t="shared" si="6"/>
        <v>#N/A</v>
      </c>
      <c r="M61" s="3" t="e">
        <f t="shared" si="7"/>
        <v>#N/A</v>
      </c>
      <c r="N61" s="30"/>
      <c r="U61" s="61"/>
      <c r="V61" s="30"/>
      <c r="W61" s="54"/>
      <c r="X61" s="30"/>
    </row>
    <row r="62" spans="1:24" x14ac:dyDescent="0.25">
      <c r="A62" s="4">
        <v>41335</v>
      </c>
      <c r="B62" s="10">
        <v>2013061</v>
      </c>
      <c r="C62" s="10">
        <v>61</v>
      </c>
      <c r="D62" s="10">
        <v>61</v>
      </c>
      <c r="E62" s="10"/>
      <c r="F62" s="3" t="e">
        <f t="shared" si="1"/>
        <v>#N/A</v>
      </c>
      <c r="G62" s="3" t="e">
        <f t="shared" si="4"/>
        <v>#N/A</v>
      </c>
      <c r="H62" s="19" t="e">
        <f t="shared" si="0"/>
        <v>#N/A</v>
      </c>
      <c r="I62" s="3" t="e">
        <f t="shared" si="5"/>
        <v>#N/A</v>
      </c>
      <c r="J62" s="3" t="e">
        <f t="shared" si="2"/>
        <v>#N/A</v>
      </c>
      <c r="K62" s="3" t="e">
        <f t="shared" si="3"/>
        <v>#N/A</v>
      </c>
      <c r="L62" s="3" t="e">
        <f t="shared" si="6"/>
        <v>#N/A</v>
      </c>
      <c r="M62" s="3" t="e">
        <f t="shared" si="7"/>
        <v>#N/A</v>
      </c>
      <c r="N62" s="10"/>
      <c r="U62" s="61"/>
      <c r="V62" s="10"/>
      <c r="W62" s="54"/>
      <c r="X62" s="10"/>
    </row>
    <row r="63" spans="1:24" x14ac:dyDescent="0.25">
      <c r="A63" s="4">
        <v>41336</v>
      </c>
      <c r="B63" s="10">
        <v>2013062</v>
      </c>
      <c r="C63" s="30">
        <v>62</v>
      </c>
      <c r="D63" s="30">
        <v>62</v>
      </c>
      <c r="E63" s="30"/>
      <c r="F63" s="3" t="e">
        <f t="shared" si="1"/>
        <v>#N/A</v>
      </c>
      <c r="G63" s="3" t="e">
        <f t="shared" si="4"/>
        <v>#N/A</v>
      </c>
      <c r="H63" s="19" t="e">
        <f t="shared" si="0"/>
        <v>#N/A</v>
      </c>
      <c r="I63" s="3" t="e">
        <f t="shared" si="5"/>
        <v>#N/A</v>
      </c>
      <c r="J63" s="3" t="e">
        <f t="shared" si="2"/>
        <v>#N/A</v>
      </c>
      <c r="K63" s="3" t="e">
        <f t="shared" si="3"/>
        <v>#N/A</v>
      </c>
      <c r="L63" s="3" t="e">
        <f t="shared" si="6"/>
        <v>#N/A</v>
      </c>
      <c r="M63" s="3" t="e">
        <f t="shared" si="7"/>
        <v>#N/A</v>
      </c>
      <c r="N63" s="30"/>
      <c r="U63" s="61"/>
      <c r="V63" s="30"/>
      <c r="W63" s="54"/>
      <c r="X63" s="30"/>
    </row>
    <row r="64" spans="1:24" x14ac:dyDescent="0.25">
      <c r="A64" s="4">
        <v>41337</v>
      </c>
      <c r="B64" s="10">
        <v>2013063</v>
      </c>
      <c r="C64" s="10">
        <v>63</v>
      </c>
      <c r="D64" s="10">
        <v>63</v>
      </c>
      <c r="E64" s="10"/>
      <c r="F64" s="3" t="e">
        <f t="shared" si="1"/>
        <v>#N/A</v>
      </c>
      <c r="G64" s="3" t="e">
        <f t="shared" si="4"/>
        <v>#N/A</v>
      </c>
      <c r="H64" s="19" t="e">
        <f t="shared" si="0"/>
        <v>#N/A</v>
      </c>
      <c r="I64" s="3" t="e">
        <f t="shared" si="5"/>
        <v>#N/A</v>
      </c>
      <c r="J64" s="3" t="e">
        <f t="shared" si="2"/>
        <v>#N/A</v>
      </c>
      <c r="K64" s="3" t="e">
        <f t="shared" si="3"/>
        <v>#N/A</v>
      </c>
      <c r="L64" s="3" t="e">
        <f t="shared" si="6"/>
        <v>#N/A</v>
      </c>
      <c r="M64" s="3" t="e">
        <f t="shared" si="7"/>
        <v>#N/A</v>
      </c>
      <c r="N64" s="10"/>
      <c r="U64" s="61"/>
      <c r="V64" s="10"/>
      <c r="W64" s="54"/>
      <c r="X64" s="10"/>
    </row>
    <row r="65" spans="1:24" x14ac:dyDescent="0.25">
      <c r="A65" s="4">
        <v>41338</v>
      </c>
      <c r="B65" s="10">
        <v>2013064</v>
      </c>
      <c r="C65" s="30">
        <v>64</v>
      </c>
      <c r="D65" s="30">
        <v>64</v>
      </c>
      <c r="E65" s="30"/>
      <c r="F65" s="3" t="e">
        <f t="shared" si="1"/>
        <v>#N/A</v>
      </c>
      <c r="G65" s="3" t="e">
        <f t="shared" si="4"/>
        <v>#N/A</v>
      </c>
      <c r="H65" s="19" t="e">
        <f t="shared" si="0"/>
        <v>#N/A</v>
      </c>
      <c r="I65" s="3" t="e">
        <f t="shared" si="5"/>
        <v>#N/A</v>
      </c>
      <c r="J65" s="3" t="e">
        <f t="shared" si="2"/>
        <v>#N/A</v>
      </c>
      <c r="K65" s="3" t="e">
        <f t="shared" si="3"/>
        <v>#N/A</v>
      </c>
      <c r="L65" s="3" t="e">
        <f t="shared" si="6"/>
        <v>#N/A</v>
      </c>
      <c r="M65" s="3" t="e">
        <f t="shared" si="7"/>
        <v>#N/A</v>
      </c>
      <c r="N65" s="30"/>
      <c r="U65" s="61"/>
      <c r="V65" s="30"/>
      <c r="W65" s="54"/>
      <c r="X65" s="30"/>
    </row>
    <row r="66" spans="1:24" x14ac:dyDescent="0.25">
      <c r="A66" s="4">
        <v>41339</v>
      </c>
      <c r="B66" s="10">
        <v>2013065</v>
      </c>
      <c r="C66" s="10">
        <v>65</v>
      </c>
      <c r="D66" s="10">
        <v>65</v>
      </c>
      <c r="E66" s="10"/>
      <c r="F66" s="3" t="e">
        <f t="shared" si="1"/>
        <v>#N/A</v>
      </c>
      <c r="G66" s="3" t="e">
        <f t="shared" si="4"/>
        <v>#N/A</v>
      </c>
      <c r="H66" s="19" t="e">
        <f t="shared" ref="H66:H129" si="8">G66*F66*24*60*60/1000</f>
        <v>#N/A</v>
      </c>
      <c r="I66" s="3" t="e">
        <f t="shared" si="5"/>
        <v>#N/A</v>
      </c>
      <c r="J66" s="3" t="e">
        <f t="shared" si="2"/>
        <v>#N/A</v>
      </c>
      <c r="K66" s="3" t="e">
        <f t="shared" si="3"/>
        <v>#N/A</v>
      </c>
      <c r="L66" s="3" t="e">
        <f t="shared" si="6"/>
        <v>#N/A</v>
      </c>
      <c r="M66" s="3" t="e">
        <f t="shared" si="7"/>
        <v>#N/A</v>
      </c>
      <c r="N66" s="10"/>
    </row>
    <row r="67" spans="1:24" x14ac:dyDescent="0.25">
      <c r="A67" s="4">
        <v>41340</v>
      </c>
      <c r="B67" s="10">
        <v>2013066</v>
      </c>
      <c r="C67" s="30">
        <v>66</v>
      </c>
      <c r="D67" s="30">
        <v>66</v>
      </c>
      <c r="E67" s="30"/>
      <c r="F67" s="3" t="e">
        <f>VLOOKUP($A67,$O$2:$X$17,2,FALSE)</f>
        <v>#N/A</v>
      </c>
      <c r="G67" s="3" t="e">
        <f t="shared" si="4"/>
        <v>#N/A</v>
      </c>
      <c r="H67" s="19" t="e">
        <f t="shared" si="8"/>
        <v>#N/A</v>
      </c>
      <c r="I67" s="3" t="e">
        <f t="shared" si="5"/>
        <v>#N/A</v>
      </c>
      <c r="J67" s="3" t="e">
        <f t="shared" ref="J67:J130" si="9">VLOOKUP($A67,$O$2:$X$17,7,FALSE)</f>
        <v>#N/A</v>
      </c>
      <c r="K67" s="3" t="e">
        <f t="shared" ref="K67:K130" si="10">VLOOKUP($A67,$O$2:$X$17,9,FALSE)</f>
        <v>#N/A</v>
      </c>
      <c r="L67" s="3" t="e">
        <f t="shared" si="6"/>
        <v>#N/A</v>
      </c>
      <c r="M67" s="3" t="e">
        <f t="shared" si="7"/>
        <v>#N/A</v>
      </c>
    </row>
    <row r="68" spans="1:24" x14ac:dyDescent="0.25">
      <c r="A68" s="4">
        <v>41341</v>
      </c>
      <c r="B68" s="10">
        <v>2013067</v>
      </c>
      <c r="C68" s="10">
        <v>67</v>
      </c>
      <c r="D68" s="10">
        <v>67</v>
      </c>
      <c r="E68" s="10"/>
      <c r="F68" s="3" t="e">
        <f>VLOOKUP($A68,$O$2:$X$17,2,FALSE)</f>
        <v>#N/A</v>
      </c>
      <c r="G68" s="3" t="e">
        <f t="shared" ref="G68:G131" si="11">VLOOKUP($A68,$O$2:$X$17,3,FALSE)</f>
        <v>#N/A</v>
      </c>
      <c r="H68" s="19" t="e">
        <f t="shared" si="8"/>
        <v>#N/A</v>
      </c>
      <c r="I68" s="3" t="e">
        <f t="shared" ref="I68:I131" si="12">VLOOKUP($A68,$O$2:$X$17,8,FALSE)</f>
        <v>#N/A</v>
      </c>
      <c r="J68" s="3" t="e">
        <f t="shared" si="9"/>
        <v>#N/A</v>
      </c>
      <c r="K68" s="3" t="e">
        <f t="shared" si="10"/>
        <v>#N/A</v>
      </c>
      <c r="L68" s="3" t="e">
        <f t="shared" ref="L68:L131" si="13">VLOOKUP($A68,$O$2:$X$17,5,FALSE)</f>
        <v>#N/A</v>
      </c>
      <c r="M68" s="3" t="e">
        <f t="shared" ref="M68:M131" si="14">VLOOKUP($A68,$O$2:$X$17,6,FALSE)</f>
        <v>#N/A</v>
      </c>
      <c r="N68" s="10"/>
    </row>
    <row r="69" spans="1:24" x14ac:dyDescent="0.25">
      <c r="A69" s="4">
        <v>41342</v>
      </c>
      <c r="B69" s="10">
        <v>2013068</v>
      </c>
      <c r="C69" s="30">
        <v>68</v>
      </c>
      <c r="D69" s="30">
        <v>68</v>
      </c>
      <c r="E69" s="30"/>
      <c r="F69" s="3" t="e">
        <f>VLOOKUP($A69,$O$2:$X$17,2,FALSE)</f>
        <v>#N/A</v>
      </c>
      <c r="G69" s="3" t="e">
        <f t="shared" si="11"/>
        <v>#N/A</v>
      </c>
      <c r="H69" s="19" t="e">
        <f t="shared" si="8"/>
        <v>#N/A</v>
      </c>
      <c r="I69" s="3" t="e">
        <f t="shared" si="12"/>
        <v>#N/A</v>
      </c>
      <c r="J69" s="3" t="e">
        <f t="shared" si="9"/>
        <v>#N/A</v>
      </c>
      <c r="K69" s="3" t="e">
        <f t="shared" si="10"/>
        <v>#N/A</v>
      </c>
      <c r="L69" s="3" t="e">
        <f t="shared" si="13"/>
        <v>#N/A</v>
      </c>
      <c r="M69" s="3" t="e">
        <f t="shared" si="14"/>
        <v>#N/A</v>
      </c>
      <c r="N69" s="30"/>
    </row>
    <row r="70" spans="1:24" x14ac:dyDescent="0.25">
      <c r="A70" s="4">
        <v>41343</v>
      </c>
      <c r="B70" s="10">
        <v>2013069</v>
      </c>
      <c r="C70" s="10">
        <v>69</v>
      </c>
      <c r="D70" s="10">
        <v>69</v>
      </c>
      <c r="E70" s="10"/>
      <c r="F70" s="3" t="e">
        <f>VLOOKUP($A70,$O$2:$X$17,2,FALSE)</f>
        <v>#N/A</v>
      </c>
      <c r="G70" s="3" t="e">
        <f t="shared" si="11"/>
        <v>#N/A</v>
      </c>
      <c r="H70" s="19" t="e">
        <f t="shared" si="8"/>
        <v>#N/A</v>
      </c>
      <c r="I70" s="3" t="e">
        <f t="shared" si="12"/>
        <v>#N/A</v>
      </c>
      <c r="J70" s="3" t="e">
        <f t="shared" si="9"/>
        <v>#N/A</v>
      </c>
      <c r="K70" s="3" t="e">
        <f t="shared" si="10"/>
        <v>#N/A</v>
      </c>
      <c r="L70" s="3" t="e">
        <f t="shared" si="13"/>
        <v>#N/A</v>
      </c>
      <c r="M70" s="3" t="e">
        <f t="shared" si="14"/>
        <v>#N/A</v>
      </c>
      <c r="N70" s="10"/>
    </row>
    <row r="71" spans="1:24" x14ac:dyDescent="0.25">
      <c r="A71" s="4">
        <v>41344</v>
      </c>
      <c r="B71" s="10">
        <v>2013070</v>
      </c>
      <c r="C71" s="30">
        <v>70</v>
      </c>
      <c r="D71" s="30">
        <v>70</v>
      </c>
      <c r="E71" s="30"/>
      <c r="F71" s="3" t="e">
        <f>VLOOKUP($A71,$O$2:$X$17,2,FALSE)</f>
        <v>#N/A</v>
      </c>
      <c r="G71" s="3" t="e">
        <f t="shared" si="11"/>
        <v>#N/A</v>
      </c>
      <c r="H71" s="19" t="e">
        <f t="shared" si="8"/>
        <v>#N/A</v>
      </c>
      <c r="I71" s="3" t="e">
        <f t="shared" si="12"/>
        <v>#N/A</v>
      </c>
      <c r="J71" s="3" t="e">
        <f t="shared" si="9"/>
        <v>#N/A</v>
      </c>
      <c r="K71" s="3" t="e">
        <f t="shared" si="10"/>
        <v>#N/A</v>
      </c>
      <c r="L71" s="3" t="e">
        <f t="shared" si="13"/>
        <v>#N/A</v>
      </c>
      <c r="M71" s="3" t="e">
        <f t="shared" si="14"/>
        <v>#N/A</v>
      </c>
      <c r="N71" s="30"/>
    </row>
    <row r="72" spans="1:24" x14ac:dyDescent="0.25">
      <c r="A72" s="4">
        <v>41345</v>
      </c>
      <c r="B72" s="10">
        <v>2013071</v>
      </c>
      <c r="C72" s="10">
        <v>71</v>
      </c>
      <c r="D72" s="10">
        <v>71</v>
      </c>
      <c r="E72" s="10"/>
      <c r="F72" s="3" t="e">
        <f>VLOOKUP($A72,$O$2:$X$17,2,FALSE)</f>
        <v>#N/A</v>
      </c>
      <c r="G72" s="3" t="e">
        <f t="shared" si="11"/>
        <v>#N/A</v>
      </c>
      <c r="H72" s="19" t="e">
        <f t="shared" si="8"/>
        <v>#N/A</v>
      </c>
      <c r="I72" s="3" t="e">
        <f t="shared" si="12"/>
        <v>#N/A</v>
      </c>
      <c r="J72" s="3" t="e">
        <f t="shared" si="9"/>
        <v>#N/A</v>
      </c>
      <c r="K72" s="3" t="e">
        <f t="shared" si="10"/>
        <v>#N/A</v>
      </c>
      <c r="L72" s="3" t="e">
        <f t="shared" si="13"/>
        <v>#N/A</v>
      </c>
      <c r="M72" s="3" t="e">
        <f t="shared" si="14"/>
        <v>#N/A</v>
      </c>
      <c r="N72" s="10"/>
    </row>
    <row r="73" spans="1:24" x14ac:dyDescent="0.25">
      <c r="A73" s="4">
        <v>41346</v>
      </c>
      <c r="B73" s="10">
        <v>2013072</v>
      </c>
      <c r="C73" s="30">
        <v>72</v>
      </c>
      <c r="D73" s="30">
        <v>72</v>
      </c>
      <c r="E73" s="30"/>
      <c r="F73" s="3" t="e">
        <f>VLOOKUP($A73,$O$2:$X$17,2,FALSE)</f>
        <v>#N/A</v>
      </c>
      <c r="G73" s="3" t="e">
        <f t="shared" si="11"/>
        <v>#N/A</v>
      </c>
      <c r="H73" s="19" t="e">
        <f t="shared" si="8"/>
        <v>#N/A</v>
      </c>
      <c r="I73" s="3" t="e">
        <f t="shared" si="12"/>
        <v>#N/A</v>
      </c>
      <c r="J73" s="3" t="e">
        <f t="shared" si="9"/>
        <v>#N/A</v>
      </c>
      <c r="K73" s="3" t="e">
        <f t="shared" si="10"/>
        <v>#N/A</v>
      </c>
      <c r="L73" s="3" t="e">
        <f t="shared" si="13"/>
        <v>#N/A</v>
      </c>
      <c r="M73" s="3" t="e">
        <f t="shared" si="14"/>
        <v>#N/A</v>
      </c>
      <c r="N73" s="30"/>
    </row>
    <row r="74" spans="1:24" x14ac:dyDescent="0.25">
      <c r="A74" s="4">
        <v>41347</v>
      </c>
      <c r="B74" s="10">
        <v>2013073</v>
      </c>
      <c r="C74" s="10">
        <v>73</v>
      </c>
      <c r="D74" s="10">
        <v>73</v>
      </c>
      <c r="E74" s="10"/>
      <c r="F74" s="3" t="e">
        <f>VLOOKUP($A74,$O$2:$X$17,2,FALSE)</f>
        <v>#N/A</v>
      </c>
      <c r="G74" s="3" t="e">
        <f t="shared" si="11"/>
        <v>#N/A</v>
      </c>
      <c r="H74" s="19" t="e">
        <f t="shared" si="8"/>
        <v>#N/A</v>
      </c>
      <c r="I74" s="3" t="e">
        <f t="shared" si="12"/>
        <v>#N/A</v>
      </c>
      <c r="J74" s="3" t="e">
        <f t="shared" si="9"/>
        <v>#N/A</v>
      </c>
      <c r="K74" s="3" t="e">
        <f t="shared" si="10"/>
        <v>#N/A</v>
      </c>
      <c r="L74" s="3" t="e">
        <f t="shared" si="13"/>
        <v>#N/A</v>
      </c>
      <c r="M74" s="3" t="e">
        <f t="shared" si="14"/>
        <v>#N/A</v>
      </c>
      <c r="N74" s="10"/>
    </row>
    <row r="75" spans="1:24" x14ac:dyDescent="0.25">
      <c r="A75" s="4">
        <v>41348</v>
      </c>
      <c r="B75" s="10">
        <v>2013074</v>
      </c>
      <c r="C75" s="30">
        <v>74</v>
      </c>
      <c r="D75" s="30">
        <v>74</v>
      </c>
      <c r="E75" s="30"/>
      <c r="F75" s="3" t="e">
        <f>VLOOKUP($A75,$O$2:$X$17,2,FALSE)</f>
        <v>#N/A</v>
      </c>
      <c r="G75" s="3" t="e">
        <f t="shared" si="11"/>
        <v>#N/A</v>
      </c>
      <c r="H75" s="19" t="e">
        <f t="shared" si="8"/>
        <v>#N/A</v>
      </c>
      <c r="I75" s="3" t="e">
        <f t="shared" si="12"/>
        <v>#N/A</v>
      </c>
      <c r="J75" s="3" t="e">
        <f t="shared" si="9"/>
        <v>#N/A</v>
      </c>
      <c r="K75" s="3" t="e">
        <f t="shared" si="10"/>
        <v>#N/A</v>
      </c>
      <c r="L75" s="3" t="e">
        <f t="shared" si="13"/>
        <v>#N/A</v>
      </c>
      <c r="M75" s="3" t="e">
        <f t="shared" si="14"/>
        <v>#N/A</v>
      </c>
      <c r="N75" s="30"/>
    </row>
    <row r="76" spans="1:24" x14ac:dyDescent="0.25">
      <c r="A76" s="4">
        <v>41349</v>
      </c>
      <c r="B76" s="10">
        <v>2013075</v>
      </c>
      <c r="C76" s="10">
        <v>75</v>
      </c>
      <c r="D76" s="10">
        <v>75</v>
      </c>
      <c r="E76" s="10"/>
      <c r="F76" s="3" t="e">
        <f>VLOOKUP($A76,$O$2:$X$17,2,FALSE)</f>
        <v>#N/A</v>
      </c>
      <c r="G76" s="3" t="e">
        <f t="shared" si="11"/>
        <v>#N/A</v>
      </c>
      <c r="H76" s="19" t="e">
        <f t="shared" si="8"/>
        <v>#N/A</v>
      </c>
      <c r="I76" s="3" t="e">
        <f t="shared" si="12"/>
        <v>#N/A</v>
      </c>
      <c r="J76" s="3" t="e">
        <f t="shared" si="9"/>
        <v>#N/A</v>
      </c>
      <c r="K76" s="3" t="e">
        <f t="shared" si="10"/>
        <v>#N/A</v>
      </c>
      <c r="L76" s="3" t="e">
        <f t="shared" si="13"/>
        <v>#N/A</v>
      </c>
      <c r="M76" s="3" t="e">
        <f t="shared" si="14"/>
        <v>#N/A</v>
      </c>
      <c r="N76" s="10"/>
    </row>
    <row r="77" spans="1:24" x14ac:dyDescent="0.25">
      <c r="A77" s="4">
        <v>41350</v>
      </c>
      <c r="B77" s="10">
        <v>2013076</v>
      </c>
      <c r="C77" s="30">
        <v>76</v>
      </c>
      <c r="D77" s="30">
        <v>76</v>
      </c>
      <c r="E77" s="30"/>
      <c r="F77" s="3" t="e">
        <f>VLOOKUP($A77,$O$2:$X$17,2,FALSE)</f>
        <v>#N/A</v>
      </c>
      <c r="G77" s="3" t="e">
        <f t="shared" si="11"/>
        <v>#N/A</v>
      </c>
      <c r="H77" s="19" t="e">
        <f t="shared" si="8"/>
        <v>#N/A</v>
      </c>
      <c r="I77" s="3" t="e">
        <f t="shared" si="12"/>
        <v>#N/A</v>
      </c>
      <c r="J77" s="3" t="e">
        <f t="shared" si="9"/>
        <v>#N/A</v>
      </c>
      <c r="K77" s="3" t="e">
        <f t="shared" si="10"/>
        <v>#N/A</v>
      </c>
      <c r="L77" s="3" t="e">
        <f t="shared" si="13"/>
        <v>#N/A</v>
      </c>
      <c r="M77" s="3" t="e">
        <f t="shared" si="14"/>
        <v>#N/A</v>
      </c>
      <c r="N77" s="30"/>
    </row>
    <row r="78" spans="1:24" x14ac:dyDescent="0.25">
      <c r="A78" s="4">
        <v>41351</v>
      </c>
      <c r="B78" s="10">
        <v>2013077</v>
      </c>
      <c r="C78" s="10">
        <v>77</v>
      </c>
      <c r="D78" s="10">
        <v>77</v>
      </c>
      <c r="E78" s="10"/>
      <c r="F78" s="3" t="e">
        <f>VLOOKUP($A78,$O$2:$X$17,2,FALSE)</f>
        <v>#N/A</v>
      </c>
      <c r="G78" s="3" t="e">
        <f t="shared" si="11"/>
        <v>#N/A</v>
      </c>
      <c r="H78" s="19" t="e">
        <f t="shared" si="8"/>
        <v>#N/A</v>
      </c>
      <c r="I78" s="3" t="e">
        <f t="shared" si="12"/>
        <v>#N/A</v>
      </c>
      <c r="J78" s="3" t="e">
        <f t="shared" si="9"/>
        <v>#N/A</v>
      </c>
      <c r="K78" s="3" t="e">
        <f t="shared" si="10"/>
        <v>#N/A</v>
      </c>
      <c r="L78" s="3" t="e">
        <f t="shared" si="13"/>
        <v>#N/A</v>
      </c>
      <c r="M78" s="3" t="e">
        <f t="shared" si="14"/>
        <v>#N/A</v>
      </c>
      <c r="N78" s="10"/>
    </row>
    <row r="79" spans="1:24" x14ac:dyDescent="0.25">
      <c r="A79" s="4">
        <v>41352</v>
      </c>
      <c r="B79" s="10">
        <v>2013078</v>
      </c>
      <c r="C79" s="30">
        <v>78</v>
      </c>
      <c r="D79" s="30">
        <v>78</v>
      </c>
      <c r="E79" s="30"/>
      <c r="F79" s="3" t="e">
        <f>VLOOKUP($A79,$O$2:$X$17,2,FALSE)</f>
        <v>#N/A</v>
      </c>
      <c r="G79" s="3" t="e">
        <f t="shared" si="11"/>
        <v>#N/A</v>
      </c>
      <c r="H79" s="19" t="e">
        <f t="shared" si="8"/>
        <v>#N/A</v>
      </c>
      <c r="I79" s="3" t="e">
        <f t="shared" si="12"/>
        <v>#N/A</v>
      </c>
      <c r="J79" s="3" t="e">
        <f t="shared" si="9"/>
        <v>#N/A</v>
      </c>
      <c r="K79" s="3" t="e">
        <f t="shared" si="10"/>
        <v>#N/A</v>
      </c>
      <c r="L79" s="3" t="e">
        <f t="shared" si="13"/>
        <v>#N/A</v>
      </c>
      <c r="M79" s="3" t="e">
        <f t="shared" si="14"/>
        <v>#N/A</v>
      </c>
      <c r="N79" s="30"/>
    </row>
    <row r="80" spans="1:24" x14ac:dyDescent="0.25">
      <c r="A80" s="4">
        <v>41353</v>
      </c>
      <c r="B80" s="10">
        <v>2013079</v>
      </c>
      <c r="C80" s="10">
        <v>79</v>
      </c>
      <c r="D80" s="10">
        <v>79</v>
      </c>
      <c r="E80" s="10"/>
      <c r="F80" s="3" t="e">
        <f>VLOOKUP($A80,$O$2:$X$17,2,FALSE)</f>
        <v>#N/A</v>
      </c>
      <c r="G80" s="3" t="e">
        <f t="shared" si="11"/>
        <v>#N/A</v>
      </c>
      <c r="H80" s="19" t="e">
        <f t="shared" si="8"/>
        <v>#N/A</v>
      </c>
      <c r="I80" s="3" t="e">
        <f t="shared" si="12"/>
        <v>#N/A</v>
      </c>
      <c r="J80" s="3" t="e">
        <f t="shared" si="9"/>
        <v>#N/A</v>
      </c>
      <c r="K80" s="3" t="e">
        <f t="shared" si="10"/>
        <v>#N/A</v>
      </c>
      <c r="L80" s="3" t="e">
        <f t="shared" si="13"/>
        <v>#N/A</v>
      </c>
      <c r="M80" s="3" t="e">
        <f t="shared" si="14"/>
        <v>#N/A</v>
      </c>
    </row>
    <row r="81" spans="1:14" x14ac:dyDescent="0.25">
      <c r="A81" s="4">
        <v>41354</v>
      </c>
      <c r="B81" s="10">
        <v>2013080</v>
      </c>
      <c r="C81" s="30">
        <v>80</v>
      </c>
      <c r="D81" s="30">
        <v>80</v>
      </c>
      <c r="E81" s="30"/>
      <c r="F81" s="3" t="e">
        <f>VLOOKUP($A81,$O$2:$X$17,2,FALSE)</f>
        <v>#N/A</v>
      </c>
      <c r="G81" s="3" t="e">
        <f t="shared" si="11"/>
        <v>#N/A</v>
      </c>
      <c r="H81" s="19" t="e">
        <f t="shared" si="8"/>
        <v>#N/A</v>
      </c>
      <c r="I81" s="3" t="e">
        <f t="shared" si="12"/>
        <v>#N/A</v>
      </c>
      <c r="J81" s="3" t="e">
        <f t="shared" si="9"/>
        <v>#N/A</v>
      </c>
      <c r="K81" s="3" t="e">
        <f t="shared" si="10"/>
        <v>#N/A</v>
      </c>
      <c r="L81" s="3" t="e">
        <f t="shared" si="13"/>
        <v>#N/A</v>
      </c>
      <c r="M81" s="3" t="e">
        <f t="shared" si="14"/>
        <v>#N/A</v>
      </c>
    </row>
    <row r="82" spans="1:14" x14ac:dyDescent="0.25">
      <c r="A82" s="4">
        <v>41355</v>
      </c>
      <c r="B82" s="10">
        <v>2013081</v>
      </c>
      <c r="C82" s="10">
        <v>81</v>
      </c>
      <c r="D82" s="10">
        <v>81</v>
      </c>
      <c r="E82" s="10"/>
      <c r="F82" s="3" t="e">
        <f>VLOOKUP($A82,$O$2:$X$17,2,FALSE)</f>
        <v>#N/A</v>
      </c>
      <c r="G82" s="3" t="e">
        <f t="shared" si="11"/>
        <v>#N/A</v>
      </c>
      <c r="H82" s="19" t="e">
        <f t="shared" si="8"/>
        <v>#N/A</v>
      </c>
      <c r="I82" s="3" t="e">
        <f t="shared" si="12"/>
        <v>#N/A</v>
      </c>
      <c r="J82" s="3" t="e">
        <f t="shared" si="9"/>
        <v>#N/A</v>
      </c>
      <c r="K82" s="3" t="e">
        <f t="shared" si="10"/>
        <v>#N/A</v>
      </c>
      <c r="L82" s="3" t="e">
        <f t="shared" si="13"/>
        <v>#N/A</v>
      </c>
      <c r="M82" s="3" t="e">
        <f t="shared" si="14"/>
        <v>#N/A</v>
      </c>
      <c r="N82" s="10"/>
    </row>
    <row r="83" spans="1:14" x14ac:dyDescent="0.25">
      <c r="A83" s="4">
        <v>41356</v>
      </c>
      <c r="B83" s="10">
        <v>2013082</v>
      </c>
      <c r="C83" s="30">
        <v>82</v>
      </c>
      <c r="D83" s="30">
        <v>82</v>
      </c>
      <c r="E83" s="30"/>
      <c r="F83" s="3" t="e">
        <f>VLOOKUP($A83,$O$2:$X$17,2,FALSE)</f>
        <v>#N/A</v>
      </c>
      <c r="G83" s="3" t="e">
        <f t="shared" si="11"/>
        <v>#N/A</v>
      </c>
      <c r="H83" s="19" t="e">
        <f t="shared" si="8"/>
        <v>#N/A</v>
      </c>
      <c r="I83" s="3" t="e">
        <f t="shared" si="12"/>
        <v>#N/A</v>
      </c>
      <c r="J83" s="3" t="e">
        <f t="shared" si="9"/>
        <v>#N/A</v>
      </c>
      <c r="K83" s="3" t="e">
        <f t="shared" si="10"/>
        <v>#N/A</v>
      </c>
      <c r="L83" s="3" t="e">
        <f t="shared" si="13"/>
        <v>#N/A</v>
      </c>
      <c r="M83" s="3" t="e">
        <f t="shared" si="14"/>
        <v>#N/A</v>
      </c>
      <c r="N83" s="30"/>
    </row>
    <row r="84" spans="1:14" x14ac:dyDescent="0.25">
      <c r="A84" s="4">
        <v>41357</v>
      </c>
      <c r="B84" s="10">
        <v>2013083</v>
      </c>
      <c r="C84" s="10">
        <v>83</v>
      </c>
      <c r="D84" s="10">
        <v>83</v>
      </c>
      <c r="E84" s="10"/>
      <c r="F84" s="3" t="e">
        <f>VLOOKUP($A84,$O$2:$X$17,2,FALSE)</f>
        <v>#N/A</v>
      </c>
      <c r="G84" s="3" t="e">
        <f t="shared" si="11"/>
        <v>#N/A</v>
      </c>
      <c r="H84" s="19" t="e">
        <f t="shared" si="8"/>
        <v>#N/A</v>
      </c>
      <c r="I84" s="3" t="e">
        <f t="shared" si="12"/>
        <v>#N/A</v>
      </c>
      <c r="J84" s="3" t="e">
        <f t="shared" si="9"/>
        <v>#N/A</v>
      </c>
      <c r="K84" s="3" t="e">
        <f t="shared" si="10"/>
        <v>#N/A</v>
      </c>
      <c r="L84" s="3" t="e">
        <f t="shared" si="13"/>
        <v>#N/A</v>
      </c>
      <c r="M84" s="3" t="e">
        <f t="shared" si="14"/>
        <v>#N/A</v>
      </c>
      <c r="N84" s="10"/>
    </row>
    <row r="85" spans="1:14" x14ac:dyDescent="0.25">
      <c r="A85" s="4">
        <v>41358</v>
      </c>
      <c r="B85" s="10">
        <v>2013084</v>
      </c>
      <c r="C85" s="30">
        <v>84</v>
      </c>
      <c r="D85" s="30">
        <v>84</v>
      </c>
      <c r="E85" s="30"/>
      <c r="F85" s="3" t="e">
        <f>VLOOKUP($A85,$O$2:$X$17,2,FALSE)</f>
        <v>#N/A</v>
      </c>
      <c r="G85" s="3" t="e">
        <f t="shared" si="11"/>
        <v>#N/A</v>
      </c>
      <c r="H85" s="19" t="e">
        <f t="shared" si="8"/>
        <v>#N/A</v>
      </c>
      <c r="I85" s="3" t="e">
        <f t="shared" si="12"/>
        <v>#N/A</v>
      </c>
      <c r="J85" s="3" t="e">
        <f t="shared" si="9"/>
        <v>#N/A</v>
      </c>
      <c r="K85" s="3" t="e">
        <f t="shared" si="10"/>
        <v>#N/A</v>
      </c>
      <c r="L85" s="3" t="e">
        <f t="shared" si="13"/>
        <v>#N/A</v>
      </c>
      <c r="M85" s="3" t="e">
        <f t="shared" si="14"/>
        <v>#N/A</v>
      </c>
      <c r="N85" s="30"/>
    </row>
    <row r="86" spans="1:14" x14ac:dyDescent="0.25">
      <c r="A86" s="4">
        <v>41359</v>
      </c>
      <c r="B86" s="10">
        <v>2013085</v>
      </c>
      <c r="C86" s="10">
        <v>85</v>
      </c>
      <c r="D86" s="10">
        <v>85</v>
      </c>
      <c r="E86" s="10"/>
      <c r="F86" s="3" t="e">
        <f>VLOOKUP($A86,$O$2:$X$17,2,FALSE)</f>
        <v>#N/A</v>
      </c>
      <c r="G86" s="3" t="e">
        <f t="shared" si="11"/>
        <v>#N/A</v>
      </c>
      <c r="H86" s="19" t="e">
        <f t="shared" si="8"/>
        <v>#N/A</v>
      </c>
      <c r="I86" s="3" t="e">
        <f t="shared" si="12"/>
        <v>#N/A</v>
      </c>
      <c r="J86" s="3" t="e">
        <f t="shared" si="9"/>
        <v>#N/A</v>
      </c>
      <c r="K86" s="3" t="e">
        <f t="shared" si="10"/>
        <v>#N/A</v>
      </c>
      <c r="L86" s="3" t="e">
        <f t="shared" si="13"/>
        <v>#N/A</v>
      </c>
      <c r="M86" s="3" t="e">
        <f t="shared" si="14"/>
        <v>#N/A</v>
      </c>
      <c r="N86" s="10"/>
    </row>
    <row r="87" spans="1:14" x14ac:dyDescent="0.25">
      <c r="A87" s="4">
        <v>41360</v>
      </c>
      <c r="B87" s="10">
        <v>2013086</v>
      </c>
      <c r="C87" s="30">
        <v>86</v>
      </c>
      <c r="D87" s="30">
        <v>86</v>
      </c>
      <c r="E87" s="30"/>
      <c r="F87" s="3" t="e">
        <f>VLOOKUP($A87,$O$2:$X$17,2,FALSE)</f>
        <v>#N/A</v>
      </c>
      <c r="G87" s="3" t="e">
        <f t="shared" si="11"/>
        <v>#N/A</v>
      </c>
      <c r="H87" s="19" t="e">
        <f t="shared" si="8"/>
        <v>#N/A</v>
      </c>
      <c r="I87" s="3" t="e">
        <f t="shared" si="12"/>
        <v>#N/A</v>
      </c>
      <c r="J87" s="3" t="e">
        <f t="shared" si="9"/>
        <v>#N/A</v>
      </c>
      <c r="K87" s="3" t="e">
        <f t="shared" si="10"/>
        <v>#N/A</v>
      </c>
      <c r="L87" s="3" t="e">
        <f t="shared" si="13"/>
        <v>#N/A</v>
      </c>
      <c r="M87" s="3" t="e">
        <f t="shared" si="14"/>
        <v>#N/A</v>
      </c>
      <c r="N87" s="30"/>
    </row>
    <row r="88" spans="1:14" x14ac:dyDescent="0.25">
      <c r="A88" s="4">
        <v>41361</v>
      </c>
      <c r="B88" s="10">
        <v>2013087</v>
      </c>
      <c r="C88" s="10">
        <v>87</v>
      </c>
      <c r="D88" s="10">
        <v>87</v>
      </c>
      <c r="E88" s="10"/>
      <c r="F88" s="3" t="e">
        <f>VLOOKUP($A88,$O$2:$X$17,2,FALSE)</f>
        <v>#N/A</v>
      </c>
      <c r="G88" s="3" t="e">
        <f t="shared" si="11"/>
        <v>#N/A</v>
      </c>
      <c r="H88" s="19" t="e">
        <f t="shared" si="8"/>
        <v>#N/A</v>
      </c>
      <c r="I88" s="3" t="e">
        <f t="shared" si="12"/>
        <v>#N/A</v>
      </c>
      <c r="J88" s="3" t="e">
        <f t="shared" si="9"/>
        <v>#N/A</v>
      </c>
      <c r="K88" s="3" t="e">
        <f t="shared" si="10"/>
        <v>#N/A</v>
      </c>
      <c r="L88" s="3" t="e">
        <f t="shared" si="13"/>
        <v>#N/A</v>
      </c>
      <c r="M88" s="3" t="e">
        <f t="shared" si="14"/>
        <v>#N/A</v>
      </c>
      <c r="N88" s="10"/>
    </row>
    <row r="89" spans="1:14" x14ac:dyDescent="0.25">
      <c r="A89" s="4">
        <v>41362</v>
      </c>
      <c r="B89" s="10">
        <v>2013088</v>
      </c>
      <c r="C89" s="30">
        <v>88</v>
      </c>
      <c r="D89" s="30">
        <v>88</v>
      </c>
      <c r="E89" s="30"/>
      <c r="F89" s="3" t="e">
        <f>VLOOKUP($A89,$O$2:$X$17,2,FALSE)</f>
        <v>#N/A</v>
      </c>
      <c r="G89" s="3" t="e">
        <f t="shared" si="11"/>
        <v>#N/A</v>
      </c>
      <c r="H89" s="19" t="e">
        <f t="shared" si="8"/>
        <v>#N/A</v>
      </c>
      <c r="I89" s="3" t="e">
        <f t="shared" si="12"/>
        <v>#N/A</v>
      </c>
      <c r="J89" s="3" t="e">
        <f t="shared" si="9"/>
        <v>#N/A</v>
      </c>
      <c r="K89" s="3" t="e">
        <f t="shared" si="10"/>
        <v>#N/A</v>
      </c>
      <c r="L89" s="3" t="e">
        <f t="shared" si="13"/>
        <v>#N/A</v>
      </c>
      <c r="M89" s="3" t="e">
        <f t="shared" si="14"/>
        <v>#N/A</v>
      </c>
      <c r="N89" s="30"/>
    </row>
    <row r="90" spans="1:14" x14ac:dyDescent="0.25">
      <c r="A90" s="4">
        <v>41363</v>
      </c>
      <c r="B90" s="10">
        <v>2013089</v>
      </c>
      <c r="C90" s="10">
        <v>89</v>
      </c>
      <c r="D90" s="10">
        <v>89</v>
      </c>
      <c r="E90" s="10"/>
      <c r="F90" s="3" t="e">
        <f>VLOOKUP($A90,$O$2:$X$17,2,FALSE)</f>
        <v>#N/A</v>
      </c>
      <c r="G90" s="3" t="e">
        <f t="shared" si="11"/>
        <v>#N/A</v>
      </c>
      <c r="H90" s="19" t="e">
        <f t="shared" si="8"/>
        <v>#N/A</v>
      </c>
      <c r="I90" s="3" t="e">
        <f t="shared" si="12"/>
        <v>#N/A</v>
      </c>
      <c r="J90" s="3" t="e">
        <f t="shared" si="9"/>
        <v>#N/A</v>
      </c>
      <c r="K90" s="3" t="e">
        <f t="shared" si="10"/>
        <v>#N/A</v>
      </c>
      <c r="L90" s="3" t="e">
        <f t="shared" si="13"/>
        <v>#N/A</v>
      </c>
      <c r="M90" s="3" t="e">
        <f t="shared" si="14"/>
        <v>#N/A</v>
      </c>
      <c r="N90" s="10"/>
    </row>
    <row r="91" spans="1:14" x14ac:dyDescent="0.25">
      <c r="A91" s="4">
        <v>41364</v>
      </c>
      <c r="B91" s="10">
        <v>2013090</v>
      </c>
      <c r="C91" s="30">
        <v>90</v>
      </c>
      <c r="D91" s="30">
        <v>90</v>
      </c>
      <c r="E91" s="30"/>
      <c r="F91" s="3" t="e">
        <f>VLOOKUP($A91,$O$2:$X$17,2,FALSE)</f>
        <v>#N/A</v>
      </c>
      <c r="G91" s="3" t="e">
        <f t="shared" si="11"/>
        <v>#N/A</v>
      </c>
      <c r="H91" s="19" t="e">
        <f t="shared" si="8"/>
        <v>#N/A</v>
      </c>
      <c r="I91" s="3" t="e">
        <f t="shared" si="12"/>
        <v>#N/A</v>
      </c>
      <c r="J91" s="3" t="e">
        <f t="shared" si="9"/>
        <v>#N/A</v>
      </c>
      <c r="K91" s="3" t="e">
        <f t="shared" si="10"/>
        <v>#N/A</v>
      </c>
      <c r="L91" s="3" t="e">
        <f t="shared" si="13"/>
        <v>#N/A</v>
      </c>
      <c r="M91" s="3" t="e">
        <f t="shared" si="14"/>
        <v>#N/A</v>
      </c>
      <c r="N91" s="30"/>
    </row>
    <row r="92" spans="1:14" x14ac:dyDescent="0.25">
      <c r="A92" s="4">
        <v>41365</v>
      </c>
      <c r="B92" s="10">
        <v>2013091</v>
      </c>
      <c r="C92" s="10">
        <v>91</v>
      </c>
      <c r="D92" s="10">
        <v>91</v>
      </c>
      <c r="E92" s="10"/>
      <c r="F92" s="3" t="e">
        <f>VLOOKUP($A92,$O$2:$X$17,2,FALSE)</f>
        <v>#N/A</v>
      </c>
      <c r="G92" s="3" t="e">
        <f t="shared" si="11"/>
        <v>#N/A</v>
      </c>
      <c r="H92" s="19" t="e">
        <f t="shared" si="8"/>
        <v>#N/A</v>
      </c>
      <c r="I92" s="3" t="e">
        <f t="shared" si="12"/>
        <v>#N/A</v>
      </c>
      <c r="J92" s="3" t="e">
        <f t="shared" si="9"/>
        <v>#N/A</v>
      </c>
      <c r="K92" s="3" t="e">
        <f t="shared" si="10"/>
        <v>#N/A</v>
      </c>
      <c r="L92" s="3" t="e">
        <f t="shared" si="13"/>
        <v>#N/A</v>
      </c>
      <c r="M92" s="3" t="e">
        <f t="shared" si="14"/>
        <v>#N/A</v>
      </c>
    </row>
    <row r="93" spans="1:14" x14ac:dyDescent="0.25">
      <c r="A93" s="4">
        <v>41366</v>
      </c>
      <c r="B93" s="10">
        <v>2013092</v>
      </c>
      <c r="C93" s="30">
        <v>92</v>
      </c>
      <c r="D93" s="30">
        <v>92</v>
      </c>
      <c r="E93" s="30"/>
      <c r="F93" s="3" t="e">
        <f>VLOOKUP($A93,$O$2:$X$17,2,FALSE)</f>
        <v>#N/A</v>
      </c>
      <c r="G93" s="3" t="e">
        <f t="shared" si="11"/>
        <v>#N/A</v>
      </c>
      <c r="H93" s="19" t="e">
        <f t="shared" si="8"/>
        <v>#N/A</v>
      </c>
      <c r="I93" s="3" t="e">
        <f t="shared" si="12"/>
        <v>#N/A</v>
      </c>
      <c r="J93" s="3" t="e">
        <f t="shared" si="9"/>
        <v>#N/A</v>
      </c>
      <c r="K93" s="3" t="e">
        <f t="shared" si="10"/>
        <v>#N/A</v>
      </c>
      <c r="L93" s="3" t="e">
        <f t="shared" si="13"/>
        <v>#N/A</v>
      </c>
      <c r="M93" s="3" t="e">
        <f t="shared" si="14"/>
        <v>#N/A</v>
      </c>
      <c r="N93" s="30"/>
    </row>
    <row r="94" spans="1:14" x14ac:dyDescent="0.25">
      <c r="A94" s="4">
        <v>41367</v>
      </c>
      <c r="B94" s="10">
        <v>2013093</v>
      </c>
      <c r="C94" s="10">
        <v>93</v>
      </c>
      <c r="D94" s="10">
        <v>93</v>
      </c>
      <c r="E94" s="10"/>
      <c r="F94" s="3" t="e">
        <f>VLOOKUP($A94,$O$2:$X$17,2,FALSE)</f>
        <v>#N/A</v>
      </c>
      <c r="G94" s="3" t="e">
        <f t="shared" si="11"/>
        <v>#N/A</v>
      </c>
      <c r="H94" s="19" t="e">
        <f t="shared" si="8"/>
        <v>#N/A</v>
      </c>
      <c r="I94" s="3" t="e">
        <f t="shared" si="12"/>
        <v>#N/A</v>
      </c>
      <c r="J94" s="3" t="e">
        <f t="shared" si="9"/>
        <v>#N/A</v>
      </c>
      <c r="K94" s="3" t="e">
        <f t="shared" si="10"/>
        <v>#N/A</v>
      </c>
      <c r="L94" s="3" t="e">
        <f t="shared" si="13"/>
        <v>#N/A</v>
      </c>
      <c r="M94" s="3" t="e">
        <f t="shared" si="14"/>
        <v>#N/A</v>
      </c>
      <c r="N94" s="10"/>
    </row>
    <row r="95" spans="1:14" x14ac:dyDescent="0.25">
      <c r="A95" s="4">
        <v>41368</v>
      </c>
      <c r="B95" s="10">
        <v>2013094</v>
      </c>
      <c r="C95" s="30">
        <v>94</v>
      </c>
      <c r="D95" s="30">
        <v>94</v>
      </c>
      <c r="E95" s="30"/>
      <c r="F95" s="3" t="e">
        <f>VLOOKUP($A95,$O$2:$X$17,2,FALSE)</f>
        <v>#N/A</v>
      </c>
      <c r="G95" s="3" t="e">
        <f t="shared" si="11"/>
        <v>#N/A</v>
      </c>
      <c r="H95" s="19" t="e">
        <f t="shared" si="8"/>
        <v>#N/A</v>
      </c>
      <c r="I95" s="3" t="e">
        <f t="shared" si="12"/>
        <v>#N/A</v>
      </c>
      <c r="J95" s="3" t="e">
        <f t="shared" si="9"/>
        <v>#N/A</v>
      </c>
      <c r="K95" s="3" t="e">
        <f t="shared" si="10"/>
        <v>#N/A</v>
      </c>
      <c r="L95" s="3" t="e">
        <f t="shared" si="13"/>
        <v>#N/A</v>
      </c>
      <c r="M95" s="3" t="e">
        <f t="shared" si="14"/>
        <v>#N/A</v>
      </c>
      <c r="N95" s="30"/>
    </row>
    <row r="96" spans="1:14" x14ac:dyDescent="0.25">
      <c r="A96" s="4">
        <v>41369</v>
      </c>
      <c r="B96" s="10">
        <v>2013095</v>
      </c>
      <c r="C96" s="10">
        <v>95</v>
      </c>
      <c r="D96" s="10">
        <v>95</v>
      </c>
      <c r="E96" s="10"/>
      <c r="F96" s="3" t="e">
        <f>VLOOKUP($A96,$O$2:$X$17,2,FALSE)</f>
        <v>#N/A</v>
      </c>
      <c r="G96" s="3" t="e">
        <f t="shared" si="11"/>
        <v>#N/A</v>
      </c>
      <c r="H96" s="19" t="e">
        <f t="shared" si="8"/>
        <v>#N/A</v>
      </c>
      <c r="I96" s="3" t="e">
        <f t="shared" si="12"/>
        <v>#N/A</v>
      </c>
      <c r="J96" s="3" t="e">
        <f t="shared" si="9"/>
        <v>#N/A</v>
      </c>
      <c r="K96" s="3" t="e">
        <f t="shared" si="10"/>
        <v>#N/A</v>
      </c>
      <c r="L96" s="3" t="e">
        <f t="shared" si="13"/>
        <v>#N/A</v>
      </c>
      <c r="M96" s="3" t="e">
        <f t="shared" si="14"/>
        <v>#N/A</v>
      </c>
      <c r="N96" s="10"/>
    </row>
    <row r="97" spans="1:14" x14ac:dyDescent="0.25">
      <c r="A97" s="4">
        <v>41370</v>
      </c>
      <c r="B97" s="10">
        <v>2013096</v>
      </c>
      <c r="C97" s="30">
        <v>96</v>
      </c>
      <c r="D97" s="30">
        <v>96</v>
      </c>
      <c r="E97" s="30"/>
      <c r="F97" s="3" t="e">
        <f>VLOOKUP($A97,$O$2:$X$17,2,FALSE)</f>
        <v>#N/A</v>
      </c>
      <c r="G97" s="3" t="e">
        <f t="shared" si="11"/>
        <v>#N/A</v>
      </c>
      <c r="H97" s="19" t="e">
        <f t="shared" si="8"/>
        <v>#N/A</v>
      </c>
      <c r="I97" s="3" t="e">
        <f t="shared" si="12"/>
        <v>#N/A</v>
      </c>
      <c r="J97" s="3" t="e">
        <f t="shared" si="9"/>
        <v>#N/A</v>
      </c>
      <c r="K97" s="3" t="e">
        <f t="shared" si="10"/>
        <v>#N/A</v>
      </c>
      <c r="L97" s="3" t="e">
        <f t="shared" si="13"/>
        <v>#N/A</v>
      </c>
      <c r="M97" s="3" t="e">
        <f t="shared" si="14"/>
        <v>#N/A</v>
      </c>
      <c r="N97" s="30"/>
    </row>
    <row r="98" spans="1:14" x14ac:dyDescent="0.25">
      <c r="A98" s="4">
        <v>41371</v>
      </c>
      <c r="B98" s="10">
        <v>2013097</v>
      </c>
      <c r="C98" s="10">
        <v>97</v>
      </c>
      <c r="D98" s="10">
        <v>97</v>
      </c>
      <c r="E98" s="10"/>
      <c r="F98" s="3" t="e">
        <f>VLOOKUP($A98,$O$2:$X$17,2,FALSE)</f>
        <v>#N/A</v>
      </c>
      <c r="G98" s="3" t="e">
        <f t="shared" si="11"/>
        <v>#N/A</v>
      </c>
      <c r="H98" s="19" t="e">
        <f t="shared" si="8"/>
        <v>#N/A</v>
      </c>
      <c r="I98" s="3" t="e">
        <f t="shared" si="12"/>
        <v>#N/A</v>
      </c>
      <c r="J98" s="3" t="e">
        <f t="shared" si="9"/>
        <v>#N/A</v>
      </c>
      <c r="K98" s="3" t="e">
        <f t="shared" si="10"/>
        <v>#N/A</v>
      </c>
      <c r="L98" s="3" t="e">
        <f t="shared" si="13"/>
        <v>#N/A</v>
      </c>
      <c r="M98" s="3" t="e">
        <f t="shared" si="14"/>
        <v>#N/A</v>
      </c>
      <c r="N98" s="10"/>
    </row>
    <row r="99" spans="1:14" x14ac:dyDescent="0.25">
      <c r="A99" s="4">
        <v>41372</v>
      </c>
      <c r="B99" s="10">
        <v>2013098</v>
      </c>
      <c r="C99" s="30">
        <v>98</v>
      </c>
      <c r="D99" s="30">
        <v>98</v>
      </c>
      <c r="E99" s="30"/>
      <c r="F99" s="3" t="e">
        <f>VLOOKUP($A99,$O$2:$X$17,2,FALSE)</f>
        <v>#N/A</v>
      </c>
      <c r="G99" s="3" t="e">
        <f t="shared" si="11"/>
        <v>#N/A</v>
      </c>
      <c r="H99" s="19" t="e">
        <f t="shared" si="8"/>
        <v>#N/A</v>
      </c>
      <c r="I99" s="3" t="e">
        <f t="shared" si="12"/>
        <v>#N/A</v>
      </c>
      <c r="J99" s="3" t="e">
        <f t="shared" si="9"/>
        <v>#N/A</v>
      </c>
      <c r="K99" s="3" t="e">
        <f t="shared" si="10"/>
        <v>#N/A</v>
      </c>
      <c r="L99" s="3" t="e">
        <f t="shared" si="13"/>
        <v>#N/A</v>
      </c>
      <c r="M99" s="3" t="e">
        <f t="shared" si="14"/>
        <v>#N/A</v>
      </c>
      <c r="N99" s="30"/>
    </row>
    <row r="100" spans="1:14" x14ac:dyDescent="0.25">
      <c r="A100" s="4">
        <v>41373</v>
      </c>
      <c r="B100" s="10">
        <v>2013099</v>
      </c>
      <c r="C100" s="10">
        <v>99</v>
      </c>
      <c r="D100" s="10">
        <v>99</v>
      </c>
      <c r="E100" s="10"/>
      <c r="F100" s="3" t="e">
        <f>VLOOKUP($A100,$O$2:$X$17,2,FALSE)</f>
        <v>#N/A</v>
      </c>
      <c r="G100" s="3" t="e">
        <f t="shared" si="11"/>
        <v>#N/A</v>
      </c>
      <c r="H100" s="19" t="e">
        <f t="shared" si="8"/>
        <v>#N/A</v>
      </c>
      <c r="I100" s="3" t="e">
        <f t="shared" si="12"/>
        <v>#N/A</v>
      </c>
      <c r="J100" s="3" t="e">
        <f t="shared" si="9"/>
        <v>#N/A</v>
      </c>
      <c r="K100" s="3" t="e">
        <f t="shared" si="10"/>
        <v>#N/A</v>
      </c>
      <c r="L100" s="3" t="e">
        <f t="shared" si="13"/>
        <v>#N/A</v>
      </c>
      <c r="M100" s="3" t="e">
        <f t="shared" si="14"/>
        <v>#N/A</v>
      </c>
      <c r="N100" s="10"/>
    </row>
    <row r="101" spans="1:14" x14ac:dyDescent="0.25">
      <c r="A101" s="4">
        <v>41374</v>
      </c>
      <c r="B101" s="10">
        <v>2013100</v>
      </c>
      <c r="C101" s="30">
        <v>100</v>
      </c>
      <c r="D101" s="30">
        <v>100</v>
      </c>
      <c r="E101" s="30"/>
      <c r="F101" s="3" t="e">
        <f>VLOOKUP($A101,$O$2:$X$17,2,FALSE)</f>
        <v>#N/A</v>
      </c>
      <c r="G101" s="3" t="e">
        <f t="shared" si="11"/>
        <v>#N/A</v>
      </c>
      <c r="H101" s="19" t="e">
        <f t="shared" si="8"/>
        <v>#N/A</v>
      </c>
      <c r="I101" s="3" t="e">
        <f t="shared" si="12"/>
        <v>#N/A</v>
      </c>
      <c r="J101" s="3" t="e">
        <f t="shared" si="9"/>
        <v>#N/A</v>
      </c>
      <c r="K101" s="3" t="e">
        <f t="shared" si="10"/>
        <v>#N/A</v>
      </c>
      <c r="L101" s="3" t="e">
        <f t="shared" si="13"/>
        <v>#N/A</v>
      </c>
      <c r="M101" s="3" t="e">
        <f t="shared" si="14"/>
        <v>#N/A</v>
      </c>
      <c r="N101" s="30"/>
    </row>
    <row r="102" spans="1:14" x14ac:dyDescent="0.25">
      <c r="A102" s="4">
        <v>41375</v>
      </c>
      <c r="B102" s="10">
        <v>2013101</v>
      </c>
      <c r="C102" s="10">
        <v>101</v>
      </c>
      <c r="D102" s="10">
        <v>101</v>
      </c>
      <c r="E102" s="10"/>
      <c r="F102" s="3" t="e">
        <f>VLOOKUP($A102,$O$2:$X$17,2,FALSE)</f>
        <v>#N/A</v>
      </c>
      <c r="G102" s="3" t="e">
        <f t="shared" si="11"/>
        <v>#N/A</v>
      </c>
      <c r="H102" s="19" t="e">
        <f t="shared" si="8"/>
        <v>#N/A</v>
      </c>
      <c r="I102" s="3" t="e">
        <f t="shared" si="12"/>
        <v>#N/A</v>
      </c>
      <c r="J102" s="3" t="e">
        <f t="shared" si="9"/>
        <v>#N/A</v>
      </c>
      <c r="K102" s="3" t="e">
        <f t="shared" si="10"/>
        <v>#N/A</v>
      </c>
      <c r="L102" s="3" t="e">
        <f t="shared" si="13"/>
        <v>#N/A</v>
      </c>
      <c r="M102" s="3" t="e">
        <f t="shared" si="14"/>
        <v>#N/A</v>
      </c>
      <c r="N102" s="10"/>
    </row>
    <row r="103" spans="1:14" x14ac:dyDescent="0.25">
      <c r="A103" s="4">
        <v>41376</v>
      </c>
      <c r="B103" s="10">
        <v>2013102</v>
      </c>
      <c r="C103" s="30">
        <v>102</v>
      </c>
      <c r="D103" s="30">
        <v>102</v>
      </c>
      <c r="E103" s="30"/>
      <c r="F103" s="3" t="e">
        <f>VLOOKUP($A103,$O$2:$X$17,2,FALSE)</f>
        <v>#N/A</v>
      </c>
      <c r="G103" s="3" t="e">
        <f t="shared" si="11"/>
        <v>#N/A</v>
      </c>
      <c r="H103" s="19" t="e">
        <f t="shared" si="8"/>
        <v>#N/A</v>
      </c>
      <c r="I103" s="3" t="e">
        <f t="shared" si="12"/>
        <v>#N/A</v>
      </c>
      <c r="J103" s="3" t="e">
        <f t="shared" si="9"/>
        <v>#N/A</v>
      </c>
      <c r="K103" s="3" t="e">
        <f t="shared" si="10"/>
        <v>#N/A</v>
      </c>
      <c r="L103" s="3" t="e">
        <f t="shared" si="13"/>
        <v>#N/A</v>
      </c>
      <c r="M103" s="3" t="e">
        <f t="shared" si="14"/>
        <v>#N/A</v>
      </c>
      <c r="N103" s="30"/>
    </row>
    <row r="104" spans="1:14" x14ac:dyDescent="0.25">
      <c r="A104" s="4">
        <v>41377</v>
      </c>
      <c r="B104" s="10">
        <v>2013103</v>
      </c>
      <c r="C104" s="10">
        <v>103</v>
      </c>
      <c r="D104" s="10">
        <v>103</v>
      </c>
      <c r="E104" s="10"/>
      <c r="F104" s="3" t="e">
        <f>VLOOKUP($A104,$O$2:$X$17,2,FALSE)</f>
        <v>#N/A</v>
      </c>
      <c r="G104" s="3" t="e">
        <f t="shared" si="11"/>
        <v>#N/A</v>
      </c>
      <c r="H104" s="19" t="e">
        <f t="shared" si="8"/>
        <v>#N/A</v>
      </c>
      <c r="I104" s="3" t="e">
        <f t="shared" si="12"/>
        <v>#N/A</v>
      </c>
      <c r="J104" s="3" t="e">
        <f t="shared" si="9"/>
        <v>#N/A</v>
      </c>
      <c r="K104" s="3" t="e">
        <f t="shared" si="10"/>
        <v>#N/A</v>
      </c>
      <c r="L104" s="3" t="e">
        <f t="shared" si="13"/>
        <v>#N/A</v>
      </c>
      <c r="M104" s="3" t="e">
        <f t="shared" si="14"/>
        <v>#N/A</v>
      </c>
      <c r="N104" s="10"/>
    </row>
    <row r="105" spans="1:14" x14ac:dyDescent="0.25">
      <c r="A105" s="4">
        <v>41378</v>
      </c>
      <c r="B105" s="10">
        <v>2013104</v>
      </c>
      <c r="C105" s="30">
        <v>104</v>
      </c>
      <c r="D105" s="30">
        <v>104</v>
      </c>
      <c r="E105" s="30"/>
      <c r="F105" s="3" t="e">
        <f>VLOOKUP($A105,$O$2:$X$17,2,FALSE)</f>
        <v>#N/A</v>
      </c>
      <c r="G105" s="3" t="e">
        <f t="shared" si="11"/>
        <v>#N/A</v>
      </c>
      <c r="H105" s="19" t="e">
        <f t="shared" si="8"/>
        <v>#N/A</v>
      </c>
      <c r="I105" s="3" t="e">
        <f t="shared" si="12"/>
        <v>#N/A</v>
      </c>
      <c r="J105" s="3" t="e">
        <f t="shared" si="9"/>
        <v>#N/A</v>
      </c>
      <c r="K105" s="3" t="e">
        <f t="shared" si="10"/>
        <v>#N/A</v>
      </c>
      <c r="L105" s="3" t="e">
        <f t="shared" si="13"/>
        <v>#N/A</v>
      </c>
      <c r="M105" s="3" t="e">
        <f t="shared" si="14"/>
        <v>#N/A</v>
      </c>
      <c r="N105" s="30"/>
    </row>
    <row r="106" spans="1:14" x14ac:dyDescent="0.25">
      <c r="A106" s="4">
        <v>41379</v>
      </c>
      <c r="B106" s="10">
        <v>2013105</v>
      </c>
      <c r="C106" s="10">
        <v>105</v>
      </c>
      <c r="D106" s="10">
        <v>105</v>
      </c>
      <c r="E106" s="10"/>
      <c r="F106" s="3" t="e">
        <f>VLOOKUP($A106,$O$2:$X$17,2,FALSE)</f>
        <v>#N/A</v>
      </c>
      <c r="G106" s="3" t="e">
        <f t="shared" si="11"/>
        <v>#N/A</v>
      </c>
      <c r="H106" s="19" t="e">
        <f t="shared" si="8"/>
        <v>#N/A</v>
      </c>
      <c r="I106" s="3" t="e">
        <f t="shared" si="12"/>
        <v>#N/A</v>
      </c>
      <c r="J106" s="3" t="e">
        <f t="shared" si="9"/>
        <v>#N/A</v>
      </c>
      <c r="K106" s="3" t="e">
        <f t="shared" si="10"/>
        <v>#N/A</v>
      </c>
      <c r="L106" s="3" t="e">
        <f t="shared" si="13"/>
        <v>#N/A</v>
      </c>
      <c r="M106" s="3" t="e">
        <f t="shared" si="14"/>
        <v>#N/A</v>
      </c>
      <c r="N106" s="10"/>
    </row>
    <row r="107" spans="1:14" x14ac:dyDescent="0.25">
      <c r="A107" s="4">
        <v>41380</v>
      </c>
      <c r="B107" s="10">
        <v>2013106</v>
      </c>
      <c r="C107" s="30">
        <v>106</v>
      </c>
      <c r="D107" s="30">
        <v>106</v>
      </c>
      <c r="E107" s="30"/>
      <c r="F107" s="3" t="e">
        <f>VLOOKUP($A107,$O$2:$X$17,2,FALSE)</f>
        <v>#N/A</v>
      </c>
      <c r="G107" s="3" t="e">
        <f t="shared" si="11"/>
        <v>#N/A</v>
      </c>
      <c r="H107" s="19" t="e">
        <f t="shared" si="8"/>
        <v>#N/A</v>
      </c>
      <c r="I107" s="3" t="e">
        <f t="shared" si="12"/>
        <v>#N/A</v>
      </c>
      <c r="J107" s="3" t="e">
        <f t="shared" si="9"/>
        <v>#N/A</v>
      </c>
      <c r="K107" s="3" t="e">
        <f t="shared" si="10"/>
        <v>#N/A</v>
      </c>
      <c r="L107" s="3" t="e">
        <f t="shared" si="13"/>
        <v>#N/A</v>
      </c>
      <c r="M107" s="3" t="e">
        <f t="shared" si="14"/>
        <v>#N/A</v>
      </c>
      <c r="N107" s="30"/>
    </row>
    <row r="108" spans="1:14" x14ac:dyDescent="0.25">
      <c r="A108" s="4">
        <v>41381</v>
      </c>
      <c r="B108" s="10">
        <v>2013107</v>
      </c>
      <c r="C108" s="10">
        <v>107</v>
      </c>
      <c r="D108" s="10">
        <v>107</v>
      </c>
      <c r="E108" s="10"/>
      <c r="F108" s="3" t="e">
        <f>VLOOKUP($A108,$O$2:$X$17,2,FALSE)</f>
        <v>#N/A</v>
      </c>
      <c r="G108" s="3" t="e">
        <f t="shared" si="11"/>
        <v>#N/A</v>
      </c>
      <c r="H108" s="19" t="e">
        <f t="shared" si="8"/>
        <v>#N/A</v>
      </c>
      <c r="I108" s="3" t="e">
        <f t="shared" si="12"/>
        <v>#N/A</v>
      </c>
      <c r="J108" s="3" t="e">
        <f t="shared" si="9"/>
        <v>#N/A</v>
      </c>
      <c r="K108" s="3" t="e">
        <f t="shared" si="10"/>
        <v>#N/A</v>
      </c>
      <c r="L108" s="3" t="e">
        <f t="shared" si="13"/>
        <v>#N/A</v>
      </c>
      <c r="M108" s="3" t="e">
        <f t="shared" si="14"/>
        <v>#N/A</v>
      </c>
      <c r="N108" s="10"/>
    </row>
    <row r="109" spans="1:14" x14ac:dyDescent="0.25">
      <c r="A109" s="4">
        <v>41382</v>
      </c>
      <c r="B109" s="10">
        <v>2013108</v>
      </c>
      <c r="C109" s="30">
        <v>108</v>
      </c>
      <c r="D109" s="30">
        <v>108</v>
      </c>
      <c r="E109" s="30"/>
      <c r="F109" s="3" t="e">
        <f>VLOOKUP($A109,$O$2:$X$17,2,FALSE)</f>
        <v>#N/A</v>
      </c>
      <c r="G109" s="3" t="e">
        <f t="shared" si="11"/>
        <v>#N/A</v>
      </c>
      <c r="H109" s="19" t="e">
        <f t="shared" si="8"/>
        <v>#N/A</v>
      </c>
      <c r="I109" s="3" t="e">
        <f t="shared" si="12"/>
        <v>#N/A</v>
      </c>
      <c r="J109" s="3" t="e">
        <f t="shared" si="9"/>
        <v>#N/A</v>
      </c>
      <c r="K109" s="3" t="e">
        <f t="shared" si="10"/>
        <v>#N/A</v>
      </c>
      <c r="L109" s="3" t="e">
        <f t="shared" si="13"/>
        <v>#N/A</v>
      </c>
      <c r="M109" s="3" t="e">
        <f t="shared" si="14"/>
        <v>#N/A</v>
      </c>
      <c r="N109" s="30"/>
    </row>
    <row r="110" spans="1:14" x14ac:dyDescent="0.25">
      <c r="A110" s="4">
        <v>41383</v>
      </c>
      <c r="B110" s="10">
        <v>2013109</v>
      </c>
      <c r="C110" s="10">
        <v>109</v>
      </c>
      <c r="D110" s="10">
        <v>109</v>
      </c>
      <c r="E110" s="10"/>
      <c r="F110" s="3" t="e">
        <f>VLOOKUP($A110,$O$2:$X$17,2,FALSE)</f>
        <v>#N/A</v>
      </c>
      <c r="G110" s="3" t="e">
        <f t="shared" si="11"/>
        <v>#N/A</v>
      </c>
      <c r="H110" s="19" t="e">
        <f t="shared" si="8"/>
        <v>#N/A</v>
      </c>
      <c r="I110" s="3" t="e">
        <f t="shared" si="12"/>
        <v>#N/A</v>
      </c>
      <c r="J110" s="3" t="e">
        <f t="shared" si="9"/>
        <v>#N/A</v>
      </c>
      <c r="K110" s="3" t="e">
        <f t="shared" si="10"/>
        <v>#N/A</v>
      </c>
      <c r="L110" s="3" t="e">
        <f t="shared" si="13"/>
        <v>#N/A</v>
      </c>
      <c r="M110" s="3" t="e">
        <f t="shared" si="14"/>
        <v>#N/A</v>
      </c>
      <c r="N110" s="10"/>
    </row>
    <row r="111" spans="1:14" x14ac:dyDescent="0.25">
      <c r="A111" s="4">
        <v>41384</v>
      </c>
      <c r="B111" s="10">
        <v>2013110</v>
      </c>
      <c r="C111" s="30">
        <v>110</v>
      </c>
      <c r="D111" s="30">
        <v>110</v>
      </c>
      <c r="E111" s="30"/>
      <c r="F111" s="3" t="e">
        <f>VLOOKUP($A111,$O$2:$X$17,2,FALSE)</f>
        <v>#N/A</v>
      </c>
      <c r="G111" s="3" t="e">
        <f t="shared" si="11"/>
        <v>#N/A</v>
      </c>
      <c r="H111" s="19" t="e">
        <f t="shared" si="8"/>
        <v>#N/A</v>
      </c>
      <c r="I111" s="3" t="e">
        <f t="shared" si="12"/>
        <v>#N/A</v>
      </c>
      <c r="J111" s="3" t="e">
        <f t="shared" si="9"/>
        <v>#N/A</v>
      </c>
      <c r="K111" s="3" t="e">
        <f t="shared" si="10"/>
        <v>#N/A</v>
      </c>
      <c r="L111" s="3" t="e">
        <f t="shared" si="13"/>
        <v>#N/A</v>
      </c>
      <c r="M111" s="3" t="e">
        <f t="shared" si="14"/>
        <v>#N/A</v>
      </c>
      <c r="N111" s="30"/>
    </row>
    <row r="112" spans="1:14" x14ac:dyDescent="0.25">
      <c r="A112" s="4">
        <v>41385</v>
      </c>
      <c r="B112" s="10">
        <v>2013111</v>
      </c>
      <c r="C112" s="10">
        <v>111</v>
      </c>
      <c r="D112" s="10">
        <v>111</v>
      </c>
      <c r="E112" s="10"/>
      <c r="F112" s="3" t="e">
        <f>VLOOKUP($A112,$O$2:$X$17,2,FALSE)</f>
        <v>#N/A</v>
      </c>
      <c r="G112" s="3" t="e">
        <f t="shared" si="11"/>
        <v>#N/A</v>
      </c>
      <c r="H112" s="19" t="e">
        <f t="shared" si="8"/>
        <v>#N/A</v>
      </c>
      <c r="I112" s="3" t="e">
        <f t="shared" si="12"/>
        <v>#N/A</v>
      </c>
      <c r="J112" s="3" t="e">
        <f t="shared" si="9"/>
        <v>#N/A</v>
      </c>
      <c r="K112" s="3" t="e">
        <f t="shared" si="10"/>
        <v>#N/A</v>
      </c>
      <c r="L112" s="3" t="e">
        <f t="shared" si="13"/>
        <v>#N/A</v>
      </c>
      <c r="M112" s="3" t="e">
        <f t="shared" si="14"/>
        <v>#N/A</v>
      </c>
      <c r="N112" s="10"/>
    </row>
    <row r="113" spans="1:14" x14ac:dyDescent="0.25">
      <c r="A113" s="4">
        <v>41386</v>
      </c>
      <c r="B113" s="10">
        <v>2013112</v>
      </c>
      <c r="C113" s="30">
        <v>112</v>
      </c>
      <c r="D113" s="30">
        <v>112</v>
      </c>
      <c r="E113" s="30"/>
      <c r="F113" s="3" t="e">
        <f>VLOOKUP($A113,$O$2:$X$17,2,FALSE)</f>
        <v>#N/A</v>
      </c>
      <c r="G113" s="3" t="e">
        <f t="shared" si="11"/>
        <v>#N/A</v>
      </c>
      <c r="H113" s="19" t="e">
        <f t="shared" si="8"/>
        <v>#N/A</v>
      </c>
      <c r="I113" s="3" t="e">
        <f t="shared" si="12"/>
        <v>#N/A</v>
      </c>
      <c r="J113" s="3" t="e">
        <f t="shared" si="9"/>
        <v>#N/A</v>
      </c>
      <c r="K113" s="3" t="e">
        <f t="shared" si="10"/>
        <v>#N/A</v>
      </c>
      <c r="L113" s="3" t="e">
        <f t="shared" si="13"/>
        <v>#N/A</v>
      </c>
      <c r="M113" s="3" t="e">
        <f t="shared" si="14"/>
        <v>#N/A</v>
      </c>
      <c r="N113" s="30"/>
    </row>
    <row r="114" spans="1:14" x14ac:dyDescent="0.25">
      <c r="A114" s="4">
        <v>41387</v>
      </c>
      <c r="B114" s="10">
        <v>2013113</v>
      </c>
      <c r="C114" s="10">
        <v>113</v>
      </c>
      <c r="D114" s="10">
        <v>113</v>
      </c>
      <c r="E114" s="10"/>
      <c r="F114" s="3" t="e">
        <f>VLOOKUP($A114,$O$2:$X$17,2,FALSE)</f>
        <v>#N/A</v>
      </c>
      <c r="G114" s="3" t="e">
        <f t="shared" si="11"/>
        <v>#N/A</v>
      </c>
      <c r="H114" s="19" t="e">
        <f t="shared" si="8"/>
        <v>#N/A</v>
      </c>
      <c r="I114" s="3" t="e">
        <f t="shared" si="12"/>
        <v>#N/A</v>
      </c>
      <c r="J114" s="3" t="e">
        <f t="shared" si="9"/>
        <v>#N/A</v>
      </c>
      <c r="K114" s="3" t="e">
        <f t="shared" si="10"/>
        <v>#N/A</v>
      </c>
      <c r="L114" s="3" t="e">
        <f t="shared" si="13"/>
        <v>#N/A</v>
      </c>
      <c r="M114" s="3" t="e">
        <f t="shared" si="14"/>
        <v>#N/A</v>
      </c>
      <c r="N114" s="10"/>
    </row>
    <row r="115" spans="1:14" x14ac:dyDescent="0.25">
      <c r="A115" s="4">
        <v>41388</v>
      </c>
      <c r="B115" s="10">
        <v>2013114</v>
      </c>
      <c r="C115" s="30">
        <v>114</v>
      </c>
      <c r="D115" s="30">
        <v>114</v>
      </c>
      <c r="E115" s="30"/>
      <c r="F115" s="3" t="e">
        <f>VLOOKUP($A115,$O$2:$X$17,2,FALSE)</f>
        <v>#N/A</v>
      </c>
      <c r="G115" s="3" t="e">
        <f t="shared" si="11"/>
        <v>#N/A</v>
      </c>
      <c r="H115" s="19" t="e">
        <f t="shared" si="8"/>
        <v>#N/A</v>
      </c>
      <c r="I115" s="3" t="e">
        <f t="shared" si="12"/>
        <v>#N/A</v>
      </c>
      <c r="J115" s="3" t="e">
        <f t="shared" si="9"/>
        <v>#N/A</v>
      </c>
      <c r="K115" s="3" t="e">
        <f t="shared" si="10"/>
        <v>#N/A</v>
      </c>
      <c r="L115" s="3" t="e">
        <f t="shared" si="13"/>
        <v>#N/A</v>
      </c>
      <c r="M115" s="3" t="e">
        <f t="shared" si="14"/>
        <v>#N/A</v>
      </c>
      <c r="N115" s="30"/>
    </row>
    <row r="116" spans="1:14" x14ac:dyDescent="0.25">
      <c r="A116" s="4">
        <v>41389</v>
      </c>
      <c r="B116" s="10">
        <v>2013115</v>
      </c>
      <c r="C116" s="10">
        <v>115</v>
      </c>
      <c r="D116" s="10">
        <v>115</v>
      </c>
      <c r="E116" s="10"/>
      <c r="F116" s="3" t="e">
        <f>VLOOKUP($A116,$O$2:$X$17,2,FALSE)</f>
        <v>#N/A</v>
      </c>
      <c r="G116" s="3" t="e">
        <f t="shared" si="11"/>
        <v>#N/A</v>
      </c>
      <c r="H116" s="19" t="e">
        <f t="shared" si="8"/>
        <v>#N/A</v>
      </c>
      <c r="I116" s="3" t="e">
        <f t="shared" si="12"/>
        <v>#N/A</v>
      </c>
      <c r="J116" s="3" t="e">
        <f t="shared" si="9"/>
        <v>#N/A</v>
      </c>
      <c r="K116" s="3" t="e">
        <f t="shared" si="10"/>
        <v>#N/A</v>
      </c>
      <c r="L116" s="3" t="e">
        <f t="shared" si="13"/>
        <v>#N/A</v>
      </c>
      <c r="M116" s="3" t="e">
        <f t="shared" si="14"/>
        <v>#N/A</v>
      </c>
      <c r="N116" s="10"/>
    </row>
    <row r="117" spans="1:14" x14ac:dyDescent="0.25">
      <c r="A117" s="4">
        <v>41390</v>
      </c>
      <c r="B117" s="10">
        <v>2013116</v>
      </c>
      <c r="C117" s="30">
        <v>116</v>
      </c>
      <c r="D117" s="30">
        <v>116</v>
      </c>
      <c r="E117" s="30"/>
      <c r="F117" s="3" t="e">
        <f>VLOOKUP($A117,$O$2:$X$17,2,FALSE)</f>
        <v>#N/A</v>
      </c>
      <c r="G117" s="3" t="e">
        <f t="shared" si="11"/>
        <v>#N/A</v>
      </c>
      <c r="H117" s="19" t="e">
        <f t="shared" si="8"/>
        <v>#N/A</v>
      </c>
      <c r="I117" s="3" t="e">
        <f t="shared" si="12"/>
        <v>#N/A</v>
      </c>
      <c r="J117" s="3" t="e">
        <f t="shared" si="9"/>
        <v>#N/A</v>
      </c>
      <c r="K117" s="3" t="e">
        <f t="shared" si="10"/>
        <v>#N/A</v>
      </c>
      <c r="L117" s="3" t="e">
        <f t="shared" si="13"/>
        <v>#N/A</v>
      </c>
      <c r="M117" s="3" t="e">
        <f t="shared" si="14"/>
        <v>#N/A</v>
      </c>
      <c r="N117" s="30"/>
    </row>
    <row r="118" spans="1:14" x14ac:dyDescent="0.25">
      <c r="A118" s="4">
        <v>41391</v>
      </c>
      <c r="B118" s="10">
        <v>2013117</v>
      </c>
      <c r="C118" s="10">
        <v>117</v>
      </c>
      <c r="D118" s="10">
        <v>117</v>
      </c>
      <c r="E118" s="10"/>
      <c r="F118" s="3" t="e">
        <f>VLOOKUP($A118,$O$2:$X$17,2,FALSE)</f>
        <v>#N/A</v>
      </c>
      <c r="G118" s="3" t="e">
        <f t="shared" si="11"/>
        <v>#N/A</v>
      </c>
      <c r="H118" s="19" t="e">
        <f t="shared" si="8"/>
        <v>#N/A</v>
      </c>
      <c r="I118" s="3" t="e">
        <f t="shared" si="12"/>
        <v>#N/A</v>
      </c>
      <c r="J118" s="3" t="e">
        <f t="shared" si="9"/>
        <v>#N/A</v>
      </c>
      <c r="K118" s="3" t="e">
        <f t="shared" si="10"/>
        <v>#N/A</v>
      </c>
      <c r="L118" s="3" t="e">
        <f t="shared" si="13"/>
        <v>#N/A</v>
      </c>
      <c r="M118" s="3" t="e">
        <f t="shared" si="14"/>
        <v>#N/A</v>
      </c>
      <c r="N118" s="10"/>
    </row>
    <row r="119" spans="1:14" x14ac:dyDescent="0.25">
      <c r="A119" s="4">
        <v>41392</v>
      </c>
      <c r="B119" s="10">
        <v>2013118</v>
      </c>
      <c r="C119" s="30">
        <v>118</v>
      </c>
      <c r="D119" s="30">
        <v>118</v>
      </c>
      <c r="E119" s="30"/>
      <c r="F119" s="3" t="e">
        <f>VLOOKUP($A119,$O$2:$X$17,2,FALSE)</f>
        <v>#N/A</v>
      </c>
      <c r="G119" s="3" t="e">
        <f t="shared" si="11"/>
        <v>#N/A</v>
      </c>
      <c r="H119" s="19" t="e">
        <f t="shared" si="8"/>
        <v>#N/A</v>
      </c>
      <c r="I119" s="3" t="e">
        <f t="shared" si="12"/>
        <v>#N/A</v>
      </c>
      <c r="J119" s="3" t="e">
        <f t="shared" si="9"/>
        <v>#N/A</v>
      </c>
      <c r="K119" s="3" t="e">
        <f t="shared" si="10"/>
        <v>#N/A</v>
      </c>
      <c r="L119" s="3" t="e">
        <f t="shared" si="13"/>
        <v>#N/A</v>
      </c>
      <c r="M119" s="3" t="e">
        <f t="shared" si="14"/>
        <v>#N/A</v>
      </c>
      <c r="N119" s="30"/>
    </row>
    <row r="120" spans="1:14" x14ac:dyDescent="0.25">
      <c r="A120" s="4">
        <v>41393</v>
      </c>
      <c r="B120" s="10">
        <v>2013119</v>
      </c>
      <c r="C120" s="10">
        <v>119</v>
      </c>
      <c r="D120" s="10">
        <v>119</v>
      </c>
      <c r="E120" s="10"/>
      <c r="F120" s="3" t="e">
        <f>VLOOKUP($A120,$O$2:$X$17,2,FALSE)</f>
        <v>#N/A</v>
      </c>
      <c r="G120" s="3" t="e">
        <f t="shared" si="11"/>
        <v>#N/A</v>
      </c>
      <c r="H120" s="19" t="e">
        <f t="shared" si="8"/>
        <v>#N/A</v>
      </c>
      <c r="I120" s="3" t="e">
        <f t="shared" si="12"/>
        <v>#N/A</v>
      </c>
      <c r="J120" s="3" t="e">
        <f t="shared" si="9"/>
        <v>#N/A</v>
      </c>
      <c r="K120" s="3" t="e">
        <f t="shared" si="10"/>
        <v>#N/A</v>
      </c>
      <c r="L120" s="3" t="e">
        <f t="shared" si="13"/>
        <v>#N/A</v>
      </c>
      <c r="M120" s="3" t="e">
        <f t="shared" si="14"/>
        <v>#N/A</v>
      </c>
      <c r="N120" s="10"/>
    </row>
    <row r="121" spans="1:14" x14ac:dyDescent="0.25">
      <c r="A121" s="4">
        <v>41394</v>
      </c>
      <c r="B121" s="10">
        <v>2013120</v>
      </c>
      <c r="C121" s="30">
        <v>120</v>
      </c>
      <c r="D121" s="30">
        <v>120</v>
      </c>
      <c r="E121" s="30"/>
      <c r="F121" s="3" t="e">
        <f>VLOOKUP($A121,$O$2:$X$17,2,FALSE)</f>
        <v>#N/A</v>
      </c>
      <c r="G121" s="3" t="e">
        <f t="shared" si="11"/>
        <v>#N/A</v>
      </c>
      <c r="H121" s="19" t="e">
        <f t="shared" si="8"/>
        <v>#N/A</v>
      </c>
      <c r="I121" s="3" t="e">
        <f t="shared" si="12"/>
        <v>#N/A</v>
      </c>
      <c r="J121" s="3" t="e">
        <f t="shared" si="9"/>
        <v>#N/A</v>
      </c>
      <c r="K121" s="3" t="e">
        <f t="shared" si="10"/>
        <v>#N/A</v>
      </c>
      <c r="L121" s="3" t="e">
        <f t="shared" si="13"/>
        <v>#N/A</v>
      </c>
      <c r="M121" s="3" t="e">
        <f t="shared" si="14"/>
        <v>#N/A</v>
      </c>
      <c r="N121" s="30"/>
    </row>
    <row r="122" spans="1:14" x14ac:dyDescent="0.25">
      <c r="A122" s="4">
        <v>41395</v>
      </c>
      <c r="B122" s="10">
        <v>2013121</v>
      </c>
      <c r="C122" s="10">
        <v>121</v>
      </c>
      <c r="D122" s="10">
        <v>121</v>
      </c>
      <c r="E122" s="10"/>
      <c r="F122" s="3" t="e">
        <f>VLOOKUP($A122,$O$2:$X$17,2,FALSE)</f>
        <v>#N/A</v>
      </c>
      <c r="G122" s="3" t="e">
        <f t="shared" si="11"/>
        <v>#N/A</v>
      </c>
      <c r="H122" s="19" t="e">
        <f t="shared" si="8"/>
        <v>#N/A</v>
      </c>
      <c r="I122" s="3" t="e">
        <f t="shared" si="12"/>
        <v>#N/A</v>
      </c>
      <c r="J122" s="3" t="e">
        <f t="shared" si="9"/>
        <v>#N/A</v>
      </c>
      <c r="K122" s="3" t="e">
        <f t="shared" si="10"/>
        <v>#N/A</v>
      </c>
      <c r="L122" s="3" t="e">
        <f t="shared" si="13"/>
        <v>#N/A</v>
      </c>
      <c r="M122" s="3" t="e">
        <f t="shared" si="14"/>
        <v>#N/A</v>
      </c>
      <c r="N122" s="10"/>
    </row>
    <row r="123" spans="1:14" x14ac:dyDescent="0.25">
      <c r="A123" s="4">
        <v>41396</v>
      </c>
      <c r="B123" s="10">
        <v>2013122</v>
      </c>
      <c r="C123" s="30">
        <v>122</v>
      </c>
      <c r="D123" s="30">
        <v>122</v>
      </c>
      <c r="E123" s="30"/>
      <c r="F123" s="3" t="e">
        <f>VLOOKUP($A123,$O$2:$X$17,2,FALSE)</f>
        <v>#N/A</v>
      </c>
      <c r="G123" s="3" t="e">
        <f t="shared" si="11"/>
        <v>#N/A</v>
      </c>
      <c r="H123" s="19" t="e">
        <f t="shared" si="8"/>
        <v>#N/A</v>
      </c>
      <c r="I123" s="3" t="e">
        <f t="shared" si="12"/>
        <v>#N/A</v>
      </c>
      <c r="J123" s="3" t="e">
        <f t="shared" si="9"/>
        <v>#N/A</v>
      </c>
      <c r="K123" s="3" t="e">
        <f t="shared" si="10"/>
        <v>#N/A</v>
      </c>
      <c r="L123" s="3" t="e">
        <f t="shared" si="13"/>
        <v>#N/A</v>
      </c>
      <c r="M123" s="3" t="e">
        <f t="shared" si="14"/>
        <v>#N/A</v>
      </c>
      <c r="N123" s="30"/>
    </row>
    <row r="124" spans="1:14" x14ac:dyDescent="0.25">
      <c r="A124" s="4">
        <v>41397</v>
      </c>
      <c r="B124" s="10">
        <v>2013123</v>
      </c>
      <c r="C124" s="10">
        <v>123</v>
      </c>
      <c r="D124" s="10">
        <v>123</v>
      </c>
      <c r="E124" s="10"/>
      <c r="F124" s="3" t="e">
        <f>VLOOKUP($A124,$O$2:$X$17,2,FALSE)</f>
        <v>#N/A</v>
      </c>
      <c r="G124" s="3" t="e">
        <f t="shared" si="11"/>
        <v>#N/A</v>
      </c>
      <c r="H124" s="19" t="e">
        <f t="shared" si="8"/>
        <v>#N/A</v>
      </c>
      <c r="I124" s="3" t="e">
        <f t="shared" si="12"/>
        <v>#N/A</v>
      </c>
      <c r="J124" s="3" t="e">
        <f t="shared" si="9"/>
        <v>#N/A</v>
      </c>
      <c r="K124" s="3" t="e">
        <f t="shared" si="10"/>
        <v>#N/A</v>
      </c>
      <c r="L124" s="3" t="e">
        <f t="shared" si="13"/>
        <v>#N/A</v>
      </c>
      <c r="M124" s="3" t="e">
        <f t="shared" si="14"/>
        <v>#N/A</v>
      </c>
      <c r="N124" s="10"/>
    </row>
    <row r="125" spans="1:14" x14ac:dyDescent="0.25">
      <c r="A125" s="4">
        <v>41398</v>
      </c>
      <c r="B125" s="10">
        <v>2013124</v>
      </c>
      <c r="C125" s="30">
        <v>124</v>
      </c>
      <c r="D125" s="30">
        <v>124</v>
      </c>
      <c r="E125" s="30"/>
      <c r="F125" s="3" t="e">
        <f>VLOOKUP($A125,$O$2:$X$17,2,FALSE)</f>
        <v>#N/A</v>
      </c>
      <c r="G125" s="3" t="e">
        <f t="shared" si="11"/>
        <v>#N/A</v>
      </c>
      <c r="H125" s="19" t="e">
        <f t="shared" si="8"/>
        <v>#N/A</v>
      </c>
      <c r="I125" s="3" t="e">
        <f t="shared" si="12"/>
        <v>#N/A</v>
      </c>
      <c r="J125" s="3" t="e">
        <f t="shared" si="9"/>
        <v>#N/A</v>
      </c>
      <c r="K125" s="3" t="e">
        <f t="shared" si="10"/>
        <v>#N/A</v>
      </c>
      <c r="L125" s="3" t="e">
        <f t="shared" si="13"/>
        <v>#N/A</v>
      </c>
      <c r="M125" s="3" t="e">
        <f t="shared" si="14"/>
        <v>#N/A</v>
      </c>
      <c r="N125" s="30"/>
    </row>
    <row r="126" spans="1:14" x14ac:dyDescent="0.25">
      <c r="A126" s="4">
        <v>41399</v>
      </c>
      <c r="B126" s="10">
        <v>2013125</v>
      </c>
      <c r="C126" s="10">
        <v>125</v>
      </c>
      <c r="D126" s="10">
        <v>125</v>
      </c>
      <c r="E126" s="10"/>
      <c r="F126" s="3" t="e">
        <f>VLOOKUP($A126,$O$2:$X$17,2,FALSE)</f>
        <v>#N/A</v>
      </c>
      <c r="G126" s="3" t="e">
        <f t="shared" si="11"/>
        <v>#N/A</v>
      </c>
      <c r="H126" s="19" t="e">
        <f t="shared" si="8"/>
        <v>#N/A</v>
      </c>
      <c r="I126" s="3" t="e">
        <f t="shared" si="12"/>
        <v>#N/A</v>
      </c>
      <c r="J126" s="3" t="e">
        <f t="shared" si="9"/>
        <v>#N/A</v>
      </c>
      <c r="K126" s="3" t="e">
        <f t="shared" si="10"/>
        <v>#N/A</v>
      </c>
      <c r="L126" s="3" t="e">
        <f t="shared" si="13"/>
        <v>#N/A</v>
      </c>
      <c r="M126" s="3" t="e">
        <f t="shared" si="14"/>
        <v>#N/A</v>
      </c>
      <c r="N126" s="10"/>
    </row>
    <row r="127" spans="1:14" x14ac:dyDescent="0.25">
      <c r="A127" s="4">
        <v>41400</v>
      </c>
      <c r="B127" s="10">
        <v>2013126</v>
      </c>
      <c r="C127" s="30">
        <v>126</v>
      </c>
      <c r="D127" s="30">
        <v>126</v>
      </c>
      <c r="E127" s="30"/>
      <c r="F127" s="3" t="e">
        <f>VLOOKUP($A127,$O$2:$X$17,2,FALSE)</f>
        <v>#N/A</v>
      </c>
      <c r="G127" s="3" t="e">
        <f t="shared" si="11"/>
        <v>#N/A</v>
      </c>
      <c r="H127" s="19" t="e">
        <f t="shared" si="8"/>
        <v>#N/A</v>
      </c>
      <c r="I127" s="3" t="e">
        <f t="shared" si="12"/>
        <v>#N/A</v>
      </c>
      <c r="J127" s="3" t="e">
        <f t="shared" si="9"/>
        <v>#N/A</v>
      </c>
      <c r="K127" s="3" t="e">
        <f t="shared" si="10"/>
        <v>#N/A</v>
      </c>
      <c r="L127" s="3" t="e">
        <f t="shared" si="13"/>
        <v>#N/A</v>
      </c>
      <c r="M127" s="3" t="e">
        <f t="shared" si="14"/>
        <v>#N/A</v>
      </c>
      <c r="N127" s="30"/>
    </row>
    <row r="128" spans="1:14" x14ac:dyDescent="0.25">
      <c r="A128" s="4">
        <v>41401</v>
      </c>
      <c r="B128" s="10">
        <v>2013127</v>
      </c>
      <c r="C128" s="10">
        <v>127</v>
      </c>
      <c r="D128" s="10">
        <v>127</v>
      </c>
      <c r="E128" s="10"/>
      <c r="F128" s="3" t="e">
        <f>VLOOKUP($A128,$O$2:$X$17,2,FALSE)</f>
        <v>#N/A</v>
      </c>
      <c r="G128" s="3" t="e">
        <f t="shared" si="11"/>
        <v>#N/A</v>
      </c>
      <c r="H128" s="19" t="e">
        <f t="shared" si="8"/>
        <v>#N/A</v>
      </c>
      <c r="I128" s="3" t="e">
        <f t="shared" si="12"/>
        <v>#N/A</v>
      </c>
      <c r="J128" s="3" t="e">
        <f t="shared" si="9"/>
        <v>#N/A</v>
      </c>
      <c r="K128" s="3" t="e">
        <f t="shared" si="10"/>
        <v>#N/A</v>
      </c>
      <c r="L128" s="3" t="e">
        <f t="shared" si="13"/>
        <v>#N/A</v>
      </c>
      <c r="M128" s="3" t="e">
        <f t="shared" si="14"/>
        <v>#N/A</v>
      </c>
      <c r="N128" s="10"/>
    </row>
    <row r="129" spans="1:14" x14ac:dyDescent="0.25">
      <c r="A129" s="4">
        <v>41402</v>
      </c>
      <c r="B129" s="10">
        <v>2013128</v>
      </c>
      <c r="C129" s="30">
        <v>128</v>
      </c>
      <c r="D129" s="30">
        <v>128</v>
      </c>
      <c r="E129" s="30"/>
      <c r="F129" s="3" t="e">
        <f>VLOOKUP($A129,$O$2:$X$17,2,FALSE)</f>
        <v>#N/A</v>
      </c>
      <c r="G129" s="3" t="e">
        <f t="shared" si="11"/>
        <v>#N/A</v>
      </c>
      <c r="H129" s="19" t="e">
        <f t="shared" si="8"/>
        <v>#N/A</v>
      </c>
      <c r="I129" s="3" t="e">
        <f t="shared" si="12"/>
        <v>#N/A</v>
      </c>
      <c r="J129" s="3" t="e">
        <f t="shared" si="9"/>
        <v>#N/A</v>
      </c>
      <c r="K129" s="3" t="e">
        <f t="shared" si="10"/>
        <v>#N/A</v>
      </c>
      <c r="L129" s="3" t="e">
        <f t="shared" si="13"/>
        <v>#N/A</v>
      </c>
      <c r="M129" s="3" t="e">
        <f t="shared" si="14"/>
        <v>#N/A</v>
      </c>
      <c r="N129" s="30"/>
    </row>
    <row r="130" spans="1:14" x14ac:dyDescent="0.25">
      <c r="A130" s="4">
        <v>41403</v>
      </c>
      <c r="B130" s="10">
        <v>2013129</v>
      </c>
      <c r="C130" s="10">
        <v>129</v>
      </c>
      <c r="D130" s="10">
        <v>129</v>
      </c>
      <c r="E130" s="10"/>
      <c r="F130" s="3" t="e">
        <f>VLOOKUP($A130,$O$2:$X$17,2,FALSE)</f>
        <v>#N/A</v>
      </c>
      <c r="G130" s="3" t="e">
        <f t="shared" si="11"/>
        <v>#N/A</v>
      </c>
      <c r="H130" s="19" t="e">
        <f t="shared" ref="H130:H193" si="15">G130*F130*24*60*60/1000</f>
        <v>#N/A</v>
      </c>
      <c r="I130" s="3" t="e">
        <f t="shared" si="12"/>
        <v>#N/A</v>
      </c>
      <c r="J130" s="3" t="e">
        <f t="shared" si="9"/>
        <v>#N/A</v>
      </c>
      <c r="K130" s="3" t="e">
        <f t="shared" si="10"/>
        <v>#N/A</v>
      </c>
      <c r="L130" s="3" t="e">
        <f t="shared" si="13"/>
        <v>#N/A</v>
      </c>
      <c r="M130" s="3" t="e">
        <f t="shared" si="14"/>
        <v>#N/A</v>
      </c>
      <c r="N130" s="10"/>
    </row>
    <row r="131" spans="1:14" x14ac:dyDescent="0.25">
      <c r="A131" s="4">
        <v>41404</v>
      </c>
      <c r="B131" s="10">
        <v>2013130</v>
      </c>
      <c r="C131" s="30">
        <v>130</v>
      </c>
      <c r="D131" s="30">
        <v>130</v>
      </c>
      <c r="E131" s="30"/>
      <c r="F131" s="3" t="e">
        <f t="shared" ref="F131:F194" si="16">VLOOKUP($A131,$O$2:$X$17,2,FALSE)</f>
        <v>#N/A</v>
      </c>
      <c r="G131" s="3" t="e">
        <f t="shared" si="11"/>
        <v>#N/A</v>
      </c>
      <c r="H131" s="19" t="e">
        <f t="shared" si="15"/>
        <v>#N/A</v>
      </c>
      <c r="I131" s="3" t="e">
        <f t="shared" si="12"/>
        <v>#N/A</v>
      </c>
      <c r="J131" s="3" t="e">
        <f t="shared" ref="J131:J194" si="17">VLOOKUP($A131,$O$2:$X$17,7,FALSE)</f>
        <v>#N/A</v>
      </c>
      <c r="K131" s="3" t="e">
        <f t="shared" ref="K131:K194" si="18">VLOOKUP($A131,$O$2:$X$17,9,FALSE)</f>
        <v>#N/A</v>
      </c>
      <c r="L131" s="3" t="e">
        <f t="shared" si="13"/>
        <v>#N/A</v>
      </c>
      <c r="M131" s="3" t="e">
        <f t="shared" si="14"/>
        <v>#N/A</v>
      </c>
      <c r="N131" s="30"/>
    </row>
    <row r="132" spans="1:14" x14ac:dyDescent="0.25">
      <c r="A132" s="4">
        <v>41405</v>
      </c>
      <c r="B132" s="10">
        <v>2013131</v>
      </c>
      <c r="C132" s="10">
        <v>131</v>
      </c>
      <c r="D132" s="10">
        <v>131</v>
      </c>
      <c r="E132" s="10"/>
      <c r="F132" s="3" t="e">
        <f t="shared" si="16"/>
        <v>#N/A</v>
      </c>
      <c r="G132" s="3" t="e">
        <f t="shared" ref="G132:G195" si="19">VLOOKUP($A132,$O$2:$X$17,3,FALSE)</f>
        <v>#N/A</v>
      </c>
      <c r="H132" s="19" t="e">
        <f t="shared" si="15"/>
        <v>#N/A</v>
      </c>
      <c r="I132" s="3" t="e">
        <f t="shared" ref="I132:I195" si="20">VLOOKUP($A132,$O$2:$X$17,8,FALSE)</f>
        <v>#N/A</v>
      </c>
      <c r="J132" s="3" t="e">
        <f t="shared" si="17"/>
        <v>#N/A</v>
      </c>
      <c r="K132" s="3" t="e">
        <f t="shared" si="18"/>
        <v>#N/A</v>
      </c>
      <c r="L132" s="3" t="e">
        <f t="shared" ref="L132:L195" si="21">VLOOKUP($A132,$O$2:$X$17,5,FALSE)</f>
        <v>#N/A</v>
      </c>
      <c r="M132" s="3" t="e">
        <f t="shared" ref="M132:M195" si="22">VLOOKUP($A132,$O$2:$X$17,6,FALSE)</f>
        <v>#N/A</v>
      </c>
      <c r="N132" s="10"/>
    </row>
    <row r="133" spans="1:14" x14ac:dyDescent="0.25">
      <c r="A133" s="4">
        <v>41406</v>
      </c>
      <c r="B133" s="10">
        <v>2013132</v>
      </c>
      <c r="C133" s="30">
        <v>132</v>
      </c>
      <c r="D133" s="30">
        <v>132</v>
      </c>
      <c r="E133" s="30"/>
      <c r="F133" s="3" t="e">
        <f t="shared" si="16"/>
        <v>#N/A</v>
      </c>
      <c r="G133" s="3" t="e">
        <f t="shared" si="19"/>
        <v>#N/A</v>
      </c>
      <c r="H133" s="19" t="e">
        <f t="shared" si="15"/>
        <v>#N/A</v>
      </c>
      <c r="I133" s="3" t="e">
        <f t="shared" si="20"/>
        <v>#N/A</v>
      </c>
      <c r="J133" s="3" t="e">
        <f t="shared" si="17"/>
        <v>#N/A</v>
      </c>
      <c r="K133" s="3" t="e">
        <f t="shared" si="18"/>
        <v>#N/A</v>
      </c>
      <c r="L133" s="3" t="e">
        <f t="shared" si="21"/>
        <v>#N/A</v>
      </c>
      <c r="M133" s="3" t="e">
        <f t="shared" si="22"/>
        <v>#N/A</v>
      </c>
      <c r="N133" s="30"/>
    </row>
    <row r="134" spans="1:14" x14ac:dyDescent="0.25">
      <c r="A134" s="4">
        <v>41407</v>
      </c>
      <c r="B134" s="10">
        <v>2013133</v>
      </c>
      <c r="C134" s="10">
        <v>133</v>
      </c>
      <c r="D134" s="10">
        <v>133</v>
      </c>
      <c r="E134" s="10"/>
      <c r="F134" s="3" t="e">
        <f t="shared" si="16"/>
        <v>#N/A</v>
      </c>
      <c r="G134" s="3" t="e">
        <f t="shared" si="19"/>
        <v>#N/A</v>
      </c>
      <c r="H134" s="19" t="e">
        <f t="shared" si="15"/>
        <v>#N/A</v>
      </c>
      <c r="I134" s="3" t="e">
        <f t="shared" si="20"/>
        <v>#N/A</v>
      </c>
      <c r="J134" s="3" t="e">
        <f t="shared" si="17"/>
        <v>#N/A</v>
      </c>
      <c r="K134" s="3" t="e">
        <f t="shared" si="18"/>
        <v>#N/A</v>
      </c>
      <c r="L134" s="3" t="e">
        <f t="shared" si="21"/>
        <v>#N/A</v>
      </c>
      <c r="M134" s="3" t="e">
        <f t="shared" si="22"/>
        <v>#N/A</v>
      </c>
      <c r="N134" s="10"/>
    </row>
    <row r="135" spans="1:14" x14ac:dyDescent="0.25">
      <c r="A135" s="4">
        <v>41408</v>
      </c>
      <c r="B135" s="10">
        <v>2013134</v>
      </c>
      <c r="C135" s="30">
        <v>134</v>
      </c>
      <c r="D135" s="30">
        <v>134</v>
      </c>
      <c r="E135" s="30"/>
      <c r="F135" s="3" t="e">
        <f t="shared" si="16"/>
        <v>#N/A</v>
      </c>
      <c r="G135" s="3" t="e">
        <f t="shared" si="19"/>
        <v>#N/A</v>
      </c>
      <c r="H135" s="19" t="e">
        <f t="shared" si="15"/>
        <v>#N/A</v>
      </c>
      <c r="I135" s="3" t="e">
        <f t="shared" si="20"/>
        <v>#N/A</v>
      </c>
      <c r="J135" s="3" t="e">
        <f t="shared" si="17"/>
        <v>#N/A</v>
      </c>
      <c r="K135" s="3" t="e">
        <f t="shared" si="18"/>
        <v>#N/A</v>
      </c>
      <c r="L135" s="3" t="e">
        <f t="shared" si="21"/>
        <v>#N/A</v>
      </c>
      <c r="M135" s="3" t="e">
        <f t="shared" si="22"/>
        <v>#N/A</v>
      </c>
      <c r="N135" s="30"/>
    </row>
    <row r="136" spans="1:14" x14ac:dyDescent="0.25">
      <c r="A136" s="4">
        <v>41409</v>
      </c>
      <c r="B136" s="10">
        <v>2013135</v>
      </c>
      <c r="C136" s="10">
        <v>135</v>
      </c>
      <c r="D136" s="10">
        <v>135</v>
      </c>
      <c r="E136" s="10"/>
      <c r="F136" s="3" t="e">
        <f t="shared" si="16"/>
        <v>#N/A</v>
      </c>
      <c r="G136" s="3" t="e">
        <f t="shared" si="19"/>
        <v>#N/A</v>
      </c>
      <c r="H136" s="19" t="e">
        <f t="shared" si="15"/>
        <v>#N/A</v>
      </c>
      <c r="I136" s="3" t="e">
        <f t="shared" si="20"/>
        <v>#N/A</v>
      </c>
      <c r="J136" s="3" t="e">
        <f t="shared" si="17"/>
        <v>#N/A</v>
      </c>
      <c r="K136" s="3" t="e">
        <f t="shared" si="18"/>
        <v>#N/A</v>
      </c>
      <c r="L136" s="3" t="e">
        <f t="shared" si="21"/>
        <v>#N/A</v>
      </c>
      <c r="M136" s="3" t="e">
        <f t="shared" si="22"/>
        <v>#N/A</v>
      </c>
      <c r="N136" s="10"/>
    </row>
    <row r="137" spans="1:14" x14ac:dyDescent="0.25">
      <c r="A137" s="4">
        <v>41410</v>
      </c>
      <c r="B137" s="10">
        <v>2013136</v>
      </c>
      <c r="C137" s="30">
        <v>136</v>
      </c>
      <c r="D137" s="30">
        <v>136</v>
      </c>
      <c r="E137" s="30"/>
      <c r="F137" s="3" t="e">
        <f t="shared" si="16"/>
        <v>#N/A</v>
      </c>
      <c r="G137" s="3" t="e">
        <f t="shared" si="19"/>
        <v>#N/A</v>
      </c>
      <c r="H137" s="19" t="e">
        <f t="shared" si="15"/>
        <v>#N/A</v>
      </c>
      <c r="I137" s="3" t="e">
        <f t="shared" si="20"/>
        <v>#N/A</v>
      </c>
      <c r="J137" s="3" t="e">
        <f t="shared" si="17"/>
        <v>#N/A</v>
      </c>
      <c r="K137" s="3" t="e">
        <f t="shared" si="18"/>
        <v>#N/A</v>
      </c>
      <c r="L137" s="3" t="e">
        <f t="shared" si="21"/>
        <v>#N/A</v>
      </c>
      <c r="M137" s="3" t="e">
        <f t="shared" si="22"/>
        <v>#N/A</v>
      </c>
      <c r="N137" s="30"/>
    </row>
    <row r="138" spans="1:14" x14ac:dyDescent="0.25">
      <c r="A138" s="4">
        <v>41411</v>
      </c>
      <c r="B138" s="10">
        <v>2013137</v>
      </c>
      <c r="C138" s="10">
        <v>137</v>
      </c>
      <c r="D138" s="10">
        <v>137</v>
      </c>
      <c r="E138" s="10"/>
      <c r="F138" s="3" t="e">
        <f t="shared" si="16"/>
        <v>#N/A</v>
      </c>
      <c r="G138" s="3" t="e">
        <f t="shared" si="19"/>
        <v>#N/A</v>
      </c>
      <c r="H138" s="19" t="e">
        <f t="shared" si="15"/>
        <v>#N/A</v>
      </c>
      <c r="I138" s="3" t="e">
        <f t="shared" si="20"/>
        <v>#N/A</v>
      </c>
      <c r="J138" s="3" t="e">
        <f t="shared" si="17"/>
        <v>#N/A</v>
      </c>
      <c r="K138" s="3" t="e">
        <f t="shared" si="18"/>
        <v>#N/A</v>
      </c>
      <c r="L138" s="3" t="e">
        <f t="shared" si="21"/>
        <v>#N/A</v>
      </c>
      <c r="M138" s="3" t="e">
        <f t="shared" si="22"/>
        <v>#N/A</v>
      </c>
      <c r="N138" s="10"/>
    </row>
    <row r="139" spans="1:14" x14ac:dyDescent="0.25">
      <c r="A139" s="4">
        <v>41412</v>
      </c>
      <c r="B139" s="10">
        <v>2013138</v>
      </c>
      <c r="C139" s="30">
        <v>138</v>
      </c>
      <c r="D139" s="30">
        <v>138</v>
      </c>
      <c r="E139" s="30"/>
      <c r="F139" s="3" t="e">
        <f t="shared" si="16"/>
        <v>#N/A</v>
      </c>
      <c r="G139" s="3" t="e">
        <f t="shared" si="19"/>
        <v>#N/A</v>
      </c>
      <c r="H139" s="19" t="e">
        <f t="shared" si="15"/>
        <v>#N/A</v>
      </c>
      <c r="I139" s="3" t="e">
        <f t="shared" si="20"/>
        <v>#N/A</v>
      </c>
      <c r="J139" s="3" t="e">
        <f t="shared" si="17"/>
        <v>#N/A</v>
      </c>
      <c r="K139" s="3" t="e">
        <f t="shared" si="18"/>
        <v>#N/A</v>
      </c>
      <c r="L139" s="3" t="e">
        <f t="shared" si="21"/>
        <v>#N/A</v>
      </c>
      <c r="M139" s="3" t="e">
        <f t="shared" si="22"/>
        <v>#N/A</v>
      </c>
      <c r="N139" s="30"/>
    </row>
    <row r="140" spans="1:14" x14ac:dyDescent="0.25">
      <c r="A140" s="4">
        <v>41413</v>
      </c>
      <c r="B140" s="10">
        <v>2013139</v>
      </c>
      <c r="C140" s="10">
        <v>139</v>
      </c>
      <c r="D140" s="10">
        <v>139</v>
      </c>
      <c r="E140" s="10"/>
      <c r="F140" s="3" t="e">
        <f t="shared" si="16"/>
        <v>#N/A</v>
      </c>
      <c r="G140" s="3" t="e">
        <f t="shared" si="19"/>
        <v>#N/A</v>
      </c>
      <c r="H140" s="19" t="e">
        <f t="shared" si="15"/>
        <v>#N/A</v>
      </c>
      <c r="I140" s="3" t="e">
        <f t="shared" si="20"/>
        <v>#N/A</v>
      </c>
      <c r="J140" s="3" t="e">
        <f t="shared" si="17"/>
        <v>#N/A</v>
      </c>
      <c r="K140" s="3" t="e">
        <f t="shared" si="18"/>
        <v>#N/A</v>
      </c>
      <c r="L140" s="3" t="e">
        <f t="shared" si="21"/>
        <v>#N/A</v>
      </c>
      <c r="M140" s="3" t="e">
        <f t="shared" si="22"/>
        <v>#N/A</v>
      </c>
      <c r="N140" s="10"/>
    </row>
    <row r="141" spans="1:14" x14ac:dyDescent="0.25">
      <c r="A141" s="4">
        <v>41414</v>
      </c>
      <c r="B141" s="10">
        <v>2013140</v>
      </c>
      <c r="C141" s="30">
        <v>140</v>
      </c>
      <c r="D141" s="30">
        <v>140</v>
      </c>
      <c r="E141" s="30"/>
      <c r="F141" s="3" t="e">
        <f t="shared" si="16"/>
        <v>#N/A</v>
      </c>
      <c r="G141" s="3" t="e">
        <f t="shared" si="19"/>
        <v>#N/A</v>
      </c>
      <c r="H141" s="19" t="e">
        <f t="shared" si="15"/>
        <v>#N/A</v>
      </c>
      <c r="I141" s="3" t="e">
        <f t="shared" si="20"/>
        <v>#N/A</v>
      </c>
      <c r="J141" s="3" t="e">
        <f t="shared" si="17"/>
        <v>#N/A</v>
      </c>
      <c r="K141" s="3" t="e">
        <f t="shared" si="18"/>
        <v>#N/A</v>
      </c>
      <c r="L141" s="3" t="e">
        <f t="shared" si="21"/>
        <v>#N/A</v>
      </c>
      <c r="M141" s="3" t="e">
        <f t="shared" si="22"/>
        <v>#N/A</v>
      </c>
      <c r="N141" s="30"/>
    </row>
    <row r="142" spans="1:14" x14ac:dyDescent="0.25">
      <c r="A142" s="4">
        <v>41415</v>
      </c>
      <c r="B142" s="10">
        <v>2013141</v>
      </c>
      <c r="C142" s="10">
        <v>141</v>
      </c>
      <c r="D142" s="10">
        <v>141</v>
      </c>
      <c r="E142" s="10"/>
      <c r="F142" s="3" t="e">
        <f t="shared" si="16"/>
        <v>#N/A</v>
      </c>
      <c r="G142" s="3" t="e">
        <f t="shared" si="19"/>
        <v>#N/A</v>
      </c>
      <c r="H142" s="19" t="e">
        <f t="shared" si="15"/>
        <v>#N/A</v>
      </c>
      <c r="I142" s="3" t="e">
        <f t="shared" si="20"/>
        <v>#N/A</v>
      </c>
      <c r="J142" s="3" t="e">
        <f t="shared" si="17"/>
        <v>#N/A</v>
      </c>
      <c r="K142" s="3" t="e">
        <f t="shared" si="18"/>
        <v>#N/A</v>
      </c>
      <c r="L142" s="3" t="e">
        <f t="shared" si="21"/>
        <v>#N/A</v>
      </c>
      <c r="M142" s="3" t="e">
        <f t="shared" si="22"/>
        <v>#N/A</v>
      </c>
      <c r="N142" s="10"/>
    </row>
    <row r="143" spans="1:14" x14ac:dyDescent="0.25">
      <c r="A143" s="4">
        <v>41416</v>
      </c>
      <c r="B143" s="10">
        <v>2013142</v>
      </c>
      <c r="C143" s="30">
        <v>142</v>
      </c>
      <c r="D143" s="30">
        <v>142</v>
      </c>
      <c r="E143" s="30"/>
      <c r="F143" s="3" t="e">
        <f t="shared" si="16"/>
        <v>#N/A</v>
      </c>
      <c r="G143" s="3" t="e">
        <f t="shared" si="19"/>
        <v>#N/A</v>
      </c>
      <c r="H143" s="19" t="e">
        <f t="shared" si="15"/>
        <v>#N/A</v>
      </c>
      <c r="I143" s="3" t="e">
        <f t="shared" si="20"/>
        <v>#N/A</v>
      </c>
      <c r="J143" s="3" t="e">
        <f t="shared" si="17"/>
        <v>#N/A</v>
      </c>
      <c r="K143" s="3" t="e">
        <f t="shared" si="18"/>
        <v>#N/A</v>
      </c>
      <c r="L143" s="3" t="e">
        <f t="shared" si="21"/>
        <v>#N/A</v>
      </c>
      <c r="M143" s="3" t="e">
        <f t="shared" si="22"/>
        <v>#N/A</v>
      </c>
      <c r="N143" s="30"/>
    </row>
    <row r="144" spans="1:14" x14ac:dyDescent="0.25">
      <c r="A144" s="4">
        <v>41417</v>
      </c>
      <c r="B144" s="10">
        <v>2013143</v>
      </c>
      <c r="C144" s="10">
        <v>143</v>
      </c>
      <c r="D144" s="10">
        <v>143</v>
      </c>
      <c r="E144" s="10"/>
      <c r="F144" s="3" t="e">
        <f t="shared" si="16"/>
        <v>#N/A</v>
      </c>
      <c r="G144" s="3" t="e">
        <f t="shared" si="19"/>
        <v>#N/A</v>
      </c>
      <c r="H144" s="19" t="e">
        <f t="shared" si="15"/>
        <v>#N/A</v>
      </c>
      <c r="I144" s="3" t="e">
        <f t="shared" si="20"/>
        <v>#N/A</v>
      </c>
      <c r="J144" s="3" t="e">
        <f t="shared" si="17"/>
        <v>#N/A</v>
      </c>
      <c r="K144" s="3" t="e">
        <f t="shared" si="18"/>
        <v>#N/A</v>
      </c>
      <c r="L144" s="3" t="e">
        <f t="shared" si="21"/>
        <v>#N/A</v>
      </c>
      <c r="M144" s="3" t="e">
        <f t="shared" si="22"/>
        <v>#N/A</v>
      </c>
      <c r="N144" s="10"/>
    </row>
    <row r="145" spans="1:14" x14ac:dyDescent="0.25">
      <c r="A145" s="4">
        <v>41418</v>
      </c>
      <c r="B145" s="10">
        <v>2013144</v>
      </c>
      <c r="C145" s="30">
        <v>144</v>
      </c>
      <c r="D145" s="30">
        <v>144</v>
      </c>
      <c r="E145" s="30"/>
      <c r="F145" s="3" t="e">
        <f t="shared" si="16"/>
        <v>#N/A</v>
      </c>
      <c r="G145" s="3" t="e">
        <f t="shared" si="19"/>
        <v>#N/A</v>
      </c>
      <c r="H145" s="19" t="e">
        <f t="shared" si="15"/>
        <v>#N/A</v>
      </c>
      <c r="I145" s="3" t="e">
        <f t="shared" si="20"/>
        <v>#N/A</v>
      </c>
      <c r="J145" s="3" t="e">
        <f t="shared" si="17"/>
        <v>#N/A</v>
      </c>
      <c r="K145" s="3" t="e">
        <f t="shared" si="18"/>
        <v>#N/A</v>
      </c>
      <c r="L145" s="3" t="e">
        <f t="shared" si="21"/>
        <v>#N/A</v>
      </c>
      <c r="M145" s="3" t="e">
        <f t="shared" si="22"/>
        <v>#N/A</v>
      </c>
      <c r="N145" s="30"/>
    </row>
    <row r="146" spans="1:14" x14ac:dyDescent="0.25">
      <c r="A146" s="4">
        <v>41419</v>
      </c>
      <c r="B146" s="10">
        <v>2013145</v>
      </c>
      <c r="C146" s="10">
        <v>145</v>
      </c>
      <c r="D146" s="10">
        <v>145</v>
      </c>
      <c r="E146" s="10"/>
      <c r="F146" s="3" t="e">
        <f t="shared" si="16"/>
        <v>#N/A</v>
      </c>
      <c r="G146" s="3" t="e">
        <f t="shared" si="19"/>
        <v>#N/A</v>
      </c>
      <c r="H146" s="19" t="e">
        <f t="shared" si="15"/>
        <v>#N/A</v>
      </c>
      <c r="I146" s="3" t="e">
        <f t="shared" si="20"/>
        <v>#N/A</v>
      </c>
      <c r="J146" s="3" t="e">
        <f t="shared" si="17"/>
        <v>#N/A</v>
      </c>
      <c r="K146" s="3" t="e">
        <f t="shared" si="18"/>
        <v>#N/A</v>
      </c>
      <c r="L146" s="3" t="e">
        <f t="shared" si="21"/>
        <v>#N/A</v>
      </c>
      <c r="M146" s="3" t="e">
        <f t="shared" si="22"/>
        <v>#N/A</v>
      </c>
      <c r="N146" s="10"/>
    </row>
    <row r="147" spans="1:14" x14ac:dyDescent="0.25">
      <c r="A147" s="4">
        <v>41420</v>
      </c>
      <c r="B147" s="10">
        <v>2013146</v>
      </c>
      <c r="C147" s="30">
        <v>146</v>
      </c>
      <c r="D147" s="30">
        <v>146</v>
      </c>
      <c r="E147" s="30"/>
      <c r="F147" s="3" t="e">
        <f t="shared" si="16"/>
        <v>#N/A</v>
      </c>
      <c r="G147" s="3" t="e">
        <f t="shared" si="19"/>
        <v>#N/A</v>
      </c>
      <c r="H147" s="19" t="e">
        <f t="shared" si="15"/>
        <v>#N/A</v>
      </c>
      <c r="I147" s="3" t="e">
        <f t="shared" si="20"/>
        <v>#N/A</v>
      </c>
      <c r="J147" s="3" t="e">
        <f t="shared" si="17"/>
        <v>#N/A</v>
      </c>
      <c r="K147" s="3" t="e">
        <f t="shared" si="18"/>
        <v>#N/A</v>
      </c>
      <c r="L147" s="3" t="e">
        <f t="shared" si="21"/>
        <v>#N/A</v>
      </c>
      <c r="M147" s="3" t="e">
        <f t="shared" si="22"/>
        <v>#N/A</v>
      </c>
      <c r="N147" s="30"/>
    </row>
    <row r="148" spans="1:14" x14ac:dyDescent="0.25">
      <c r="A148" s="4">
        <v>41421</v>
      </c>
      <c r="B148" s="10">
        <v>2013147</v>
      </c>
      <c r="C148" s="10">
        <v>147</v>
      </c>
      <c r="D148" s="10">
        <v>147</v>
      </c>
      <c r="E148" s="10"/>
      <c r="F148" s="3" t="e">
        <f t="shared" si="16"/>
        <v>#N/A</v>
      </c>
      <c r="G148" s="3" t="e">
        <f t="shared" si="19"/>
        <v>#N/A</v>
      </c>
      <c r="H148" s="19" t="e">
        <f t="shared" si="15"/>
        <v>#N/A</v>
      </c>
      <c r="I148" s="3" t="e">
        <f t="shared" si="20"/>
        <v>#N/A</v>
      </c>
      <c r="J148" s="3" t="e">
        <f t="shared" si="17"/>
        <v>#N/A</v>
      </c>
      <c r="K148" s="3" t="e">
        <f t="shared" si="18"/>
        <v>#N/A</v>
      </c>
      <c r="L148" s="3" t="e">
        <f t="shared" si="21"/>
        <v>#N/A</v>
      </c>
      <c r="M148" s="3" t="e">
        <f t="shared" si="22"/>
        <v>#N/A</v>
      </c>
      <c r="N148" s="10"/>
    </row>
    <row r="149" spans="1:14" x14ac:dyDescent="0.25">
      <c r="A149" s="4">
        <v>41422</v>
      </c>
      <c r="B149" s="10">
        <v>2013148</v>
      </c>
      <c r="C149" s="30">
        <v>148</v>
      </c>
      <c r="D149" s="30">
        <v>148</v>
      </c>
      <c r="E149" s="30"/>
      <c r="F149" s="3" t="e">
        <f t="shared" si="16"/>
        <v>#N/A</v>
      </c>
      <c r="G149" s="3" t="e">
        <f t="shared" si="19"/>
        <v>#N/A</v>
      </c>
      <c r="H149" s="19" t="e">
        <f t="shared" si="15"/>
        <v>#N/A</v>
      </c>
      <c r="I149" s="3" t="e">
        <f t="shared" si="20"/>
        <v>#N/A</v>
      </c>
      <c r="J149" s="3" t="e">
        <f t="shared" si="17"/>
        <v>#N/A</v>
      </c>
      <c r="K149" s="3" t="e">
        <f t="shared" si="18"/>
        <v>#N/A</v>
      </c>
      <c r="L149" s="3" t="e">
        <f t="shared" si="21"/>
        <v>#N/A</v>
      </c>
      <c r="M149" s="3" t="e">
        <f t="shared" si="22"/>
        <v>#N/A</v>
      </c>
      <c r="N149" s="30"/>
    </row>
    <row r="150" spans="1:14" x14ac:dyDescent="0.25">
      <c r="A150" s="4">
        <v>41423</v>
      </c>
      <c r="B150" s="10">
        <v>2013149</v>
      </c>
      <c r="C150" s="10">
        <v>149</v>
      </c>
      <c r="D150" s="10">
        <v>149</v>
      </c>
      <c r="E150" s="10"/>
      <c r="F150" s="3" t="e">
        <f t="shared" si="16"/>
        <v>#N/A</v>
      </c>
      <c r="G150" s="3" t="e">
        <f t="shared" si="19"/>
        <v>#N/A</v>
      </c>
      <c r="H150" s="19" t="e">
        <f t="shared" si="15"/>
        <v>#N/A</v>
      </c>
      <c r="I150" s="3" t="e">
        <f t="shared" si="20"/>
        <v>#N/A</v>
      </c>
      <c r="J150" s="3" t="e">
        <f t="shared" si="17"/>
        <v>#N/A</v>
      </c>
      <c r="K150" s="3" t="e">
        <f t="shared" si="18"/>
        <v>#N/A</v>
      </c>
      <c r="L150" s="3" t="e">
        <f t="shared" si="21"/>
        <v>#N/A</v>
      </c>
      <c r="M150" s="3" t="e">
        <f t="shared" si="22"/>
        <v>#N/A</v>
      </c>
      <c r="N150" s="10"/>
    </row>
    <row r="151" spans="1:14" x14ac:dyDescent="0.25">
      <c r="A151" s="4">
        <v>41424</v>
      </c>
      <c r="B151" s="10">
        <v>2013150</v>
      </c>
      <c r="C151" s="30">
        <v>150</v>
      </c>
      <c r="D151" s="30">
        <v>150</v>
      </c>
      <c r="E151" s="30"/>
      <c r="F151" s="3" t="e">
        <f t="shared" si="16"/>
        <v>#N/A</v>
      </c>
      <c r="G151" s="3" t="e">
        <f t="shared" si="19"/>
        <v>#N/A</v>
      </c>
      <c r="H151" s="19" t="e">
        <f t="shared" si="15"/>
        <v>#N/A</v>
      </c>
      <c r="I151" s="3" t="e">
        <f t="shared" si="20"/>
        <v>#N/A</v>
      </c>
      <c r="J151" s="3" t="e">
        <f t="shared" si="17"/>
        <v>#N/A</v>
      </c>
      <c r="K151" s="3" t="e">
        <f t="shared" si="18"/>
        <v>#N/A</v>
      </c>
      <c r="L151" s="3" t="e">
        <f t="shared" si="21"/>
        <v>#N/A</v>
      </c>
      <c r="M151" s="3" t="e">
        <f t="shared" si="22"/>
        <v>#N/A</v>
      </c>
      <c r="N151" s="30"/>
    </row>
    <row r="152" spans="1:14" x14ac:dyDescent="0.25">
      <c r="A152" s="4">
        <v>41425</v>
      </c>
      <c r="B152" s="10">
        <v>2013151</v>
      </c>
      <c r="C152" s="10">
        <v>151</v>
      </c>
      <c r="D152" s="10">
        <v>151</v>
      </c>
      <c r="E152" s="10"/>
      <c r="F152" s="3" t="e">
        <f t="shared" si="16"/>
        <v>#N/A</v>
      </c>
      <c r="G152" s="3" t="e">
        <f t="shared" si="19"/>
        <v>#N/A</v>
      </c>
      <c r="H152" s="19" t="e">
        <f t="shared" si="15"/>
        <v>#N/A</v>
      </c>
      <c r="I152" s="3" t="e">
        <f t="shared" si="20"/>
        <v>#N/A</v>
      </c>
      <c r="J152" s="3" t="e">
        <f t="shared" si="17"/>
        <v>#N/A</v>
      </c>
      <c r="K152" s="3" t="e">
        <f t="shared" si="18"/>
        <v>#N/A</v>
      </c>
      <c r="L152" s="3" t="e">
        <f t="shared" si="21"/>
        <v>#N/A</v>
      </c>
      <c r="M152" s="3" t="e">
        <f t="shared" si="22"/>
        <v>#N/A</v>
      </c>
      <c r="N152" s="10"/>
    </row>
    <row r="153" spans="1:14" x14ac:dyDescent="0.25">
      <c r="A153" s="4">
        <v>41426</v>
      </c>
      <c r="B153" s="10">
        <v>2013152</v>
      </c>
      <c r="C153" s="30">
        <v>152</v>
      </c>
      <c r="D153" s="30">
        <v>152</v>
      </c>
      <c r="E153" s="30"/>
      <c r="F153" s="3" t="e">
        <f t="shared" si="16"/>
        <v>#N/A</v>
      </c>
      <c r="G153" s="3" t="e">
        <f t="shared" si="19"/>
        <v>#N/A</v>
      </c>
      <c r="H153" s="19" t="e">
        <f t="shared" si="15"/>
        <v>#N/A</v>
      </c>
      <c r="I153" s="3" t="e">
        <f t="shared" si="20"/>
        <v>#N/A</v>
      </c>
      <c r="J153" s="3" t="e">
        <f t="shared" si="17"/>
        <v>#N/A</v>
      </c>
      <c r="K153" s="3" t="e">
        <f t="shared" si="18"/>
        <v>#N/A</v>
      </c>
      <c r="L153" s="3" t="e">
        <f t="shared" si="21"/>
        <v>#N/A</v>
      </c>
      <c r="M153" s="3" t="e">
        <f t="shared" si="22"/>
        <v>#N/A</v>
      </c>
      <c r="N153" s="30"/>
    </row>
    <row r="154" spans="1:14" x14ac:dyDescent="0.25">
      <c r="A154" s="4">
        <v>41427</v>
      </c>
      <c r="B154" s="10">
        <v>2013153</v>
      </c>
      <c r="C154" s="10">
        <v>153</v>
      </c>
      <c r="D154" s="10">
        <v>153</v>
      </c>
      <c r="E154" s="10"/>
      <c r="F154" s="3" t="e">
        <f t="shared" si="16"/>
        <v>#N/A</v>
      </c>
      <c r="G154" s="3" t="e">
        <f t="shared" si="19"/>
        <v>#N/A</v>
      </c>
      <c r="H154" s="19" t="e">
        <f t="shared" si="15"/>
        <v>#N/A</v>
      </c>
      <c r="I154" s="3" t="e">
        <f t="shared" si="20"/>
        <v>#N/A</v>
      </c>
      <c r="J154" s="3" t="e">
        <f t="shared" si="17"/>
        <v>#N/A</v>
      </c>
      <c r="K154" s="3" t="e">
        <f t="shared" si="18"/>
        <v>#N/A</v>
      </c>
      <c r="L154" s="3" t="e">
        <f t="shared" si="21"/>
        <v>#N/A</v>
      </c>
      <c r="M154" s="3" t="e">
        <f t="shared" si="22"/>
        <v>#N/A</v>
      </c>
      <c r="N154" s="10"/>
    </row>
    <row r="155" spans="1:14" x14ac:dyDescent="0.25">
      <c r="A155" s="4">
        <v>41428</v>
      </c>
      <c r="B155" s="10">
        <v>2013154</v>
      </c>
      <c r="C155" s="30">
        <v>154</v>
      </c>
      <c r="D155" s="30">
        <v>154</v>
      </c>
      <c r="E155" s="30"/>
      <c r="F155" s="3" t="e">
        <f t="shared" si="16"/>
        <v>#N/A</v>
      </c>
      <c r="G155" s="3" t="e">
        <f t="shared" si="19"/>
        <v>#N/A</v>
      </c>
      <c r="H155" s="19" t="e">
        <f t="shared" si="15"/>
        <v>#N/A</v>
      </c>
      <c r="I155" s="3" t="e">
        <f t="shared" si="20"/>
        <v>#N/A</v>
      </c>
      <c r="J155" s="3" t="e">
        <f t="shared" si="17"/>
        <v>#N/A</v>
      </c>
      <c r="K155" s="3" t="e">
        <f t="shared" si="18"/>
        <v>#N/A</v>
      </c>
      <c r="L155" s="3" t="e">
        <f t="shared" si="21"/>
        <v>#N/A</v>
      </c>
      <c r="M155" s="3" t="e">
        <f t="shared" si="22"/>
        <v>#N/A</v>
      </c>
      <c r="N155" s="30"/>
    </row>
    <row r="156" spans="1:14" x14ac:dyDescent="0.25">
      <c r="A156" s="4">
        <v>41429</v>
      </c>
      <c r="B156" s="10">
        <v>2013155</v>
      </c>
      <c r="C156" s="10">
        <v>155</v>
      </c>
      <c r="D156" s="10">
        <v>155</v>
      </c>
      <c r="E156" s="10"/>
      <c r="F156" s="3" t="e">
        <f t="shared" si="16"/>
        <v>#N/A</v>
      </c>
      <c r="G156" s="3" t="e">
        <f t="shared" si="19"/>
        <v>#N/A</v>
      </c>
      <c r="H156" s="19" t="e">
        <f t="shared" si="15"/>
        <v>#N/A</v>
      </c>
      <c r="I156" s="3" t="e">
        <f t="shared" si="20"/>
        <v>#N/A</v>
      </c>
      <c r="J156" s="3" t="e">
        <f t="shared" si="17"/>
        <v>#N/A</v>
      </c>
      <c r="K156" s="3" t="e">
        <f t="shared" si="18"/>
        <v>#N/A</v>
      </c>
      <c r="L156" s="3" t="e">
        <f t="shared" si="21"/>
        <v>#N/A</v>
      </c>
      <c r="M156" s="3" t="e">
        <f t="shared" si="22"/>
        <v>#N/A</v>
      </c>
      <c r="N156" s="10"/>
    </row>
    <row r="157" spans="1:14" x14ac:dyDescent="0.25">
      <c r="A157" s="4">
        <v>41430</v>
      </c>
      <c r="B157" s="10">
        <v>2013156</v>
      </c>
      <c r="C157" s="30">
        <v>156</v>
      </c>
      <c r="D157" s="30">
        <v>156</v>
      </c>
      <c r="E157" s="30"/>
      <c r="F157" s="3" t="e">
        <f t="shared" si="16"/>
        <v>#N/A</v>
      </c>
      <c r="G157" s="3" t="e">
        <f t="shared" si="19"/>
        <v>#N/A</v>
      </c>
      <c r="H157" s="19" t="e">
        <f t="shared" si="15"/>
        <v>#N/A</v>
      </c>
      <c r="I157" s="3" t="e">
        <f t="shared" si="20"/>
        <v>#N/A</v>
      </c>
      <c r="J157" s="3" t="e">
        <f t="shared" si="17"/>
        <v>#N/A</v>
      </c>
      <c r="K157" s="3" t="e">
        <f t="shared" si="18"/>
        <v>#N/A</v>
      </c>
      <c r="L157" s="3" t="e">
        <f t="shared" si="21"/>
        <v>#N/A</v>
      </c>
      <c r="M157" s="3" t="e">
        <f t="shared" si="22"/>
        <v>#N/A</v>
      </c>
      <c r="N157" s="30"/>
    </row>
    <row r="158" spans="1:14" x14ac:dyDescent="0.25">
      <c r="A158" s="4">
        <v>41431</v>
      </c>
      <c r="B158" s="10">
        <v>2013157</v>
      </c>
      <c r="C158" s="10">
        <v>157</v>
      </c>
      <c r="D158" s="10">
        <v>157</v>
      </c>
      <c r="E158" s="10"/>
      <c r="F158" s="3" t="e">
        <f t="shared" si="16"/>
        <v>#N/A</v>
      </c>
      <c r="G158" s="3" t="e">
        <f t="shared" si="19"/>
        <v>#N/A</v>
      </c>
      <c r="H158" s="19" t="e">
        <f t="shared" si="15"/>
        <v>#N/A</v>
      </c>
      <c r="I158" s="3" t="e">
        <f t="shared" si="20"/>
        <v>#N/A</v>
      </c>
      <c r="J158" s="3" t="e">
        <f t="shared" si="17"/>
        <v>#N/A</v>
      </c>
      <c r="K158" s="3" t="e">
        <f t="shared" si="18"/>
        <v>#N/A</v>
      </c>
      <c r="L158" s="3" t="e">
        <f t="shared" si="21"/>
        <v>#N/A</v>
      </c>
      <c r="M158" s="3" t="e">
        <f t="shared" si="22"/>
        <v>#N/A</v>
      </c>
      <c r="N158" s="10"/>
    </row>
    <row r="159" spans="1:14" x14ac:dyDescent="0.25">
      <c r="A159" s="4">
        <v>41432</v>
      </c>
      <c r="B159" s="10">
        <v>2013158</v>
      </c>
      <c r="C159" s="30">
        <v>158</v>
      </c>
      <c r="D159" s="30">
        <v>158</v>
      </c>
      <c r="E159" s="30"/>
      <c r="F159" s="3" t="e">
        <f t="shared" si="16"/>
        <v>#N/A</v>
      </c>
      <c r="G159" s="3" t="e">
        <f t="shared" si="19"/>
        <v>#N/A</v>
      </c>
      <c r="H159" s="19" t="e">
        <f t="shared" si="15"/>
        <v>#N/A</v>
      </c>
      <c r="I159" s="3" t="e">
        <f t="shared" si="20"/>
        <v>#N/A</v>
      </c>
      <c r="J159" s="3" t="e">
        <f t="shared" si="17"/>
        <v>#N/A</v>
      </c>
      <c r="K159" s="3" t="e">
        <f t="shared" si="18"/>
        <v>#N/A</v>
      </c>
      <c r="L159" s="3" t="e">
        <f t="shared" si="21"/>
        <v>#N/A</v>
      </c>
      <c r="M159" s="3" t="e">
        <f t="shared" si="22"/>
        <v>#N/A</v>
      </c>
      <c r="N159" s="30"/>
    </row>
    <row r="160" spans="1:14" x14ac:dyDescent="0.25">
      <c r="A160" s="4">
        <v>41433</v>
      </c>
      <c r="B160" s="10">
        <v>2013159</v>
      </c>
      <c r="C160" s="10">
        <v>159</v>
      </c>
      <c r="D160" s="10">
        <v>159</v>
      </c>
      <c r="E160" s="10"/>
      <c r="F160" s="3" t="e">
        <f t="shared" si="16"/>
        <v>#N/A</v>
      </c>
      <c r="G160" s="3" t="e">
        <f t="shared" si="19"/>
        <v>#N/A</v>
      </c>
      <c r="H160" s="19" t="e">
        <f t="shared" si="15"/>
        <v>#N/A</v>
      </c>
      <c r="I160" s="3" t="e">
        <f t="shared" si="20"/>
        <v>#N/A</v>
      </c>
      <c r="J160" s="3" t="e">
        <f t="shared" si="17"/>
        <v>#N/A</v>
      </c>
      <c r="K160" s="3" t="e">
        <f t="shared" si="18"/>
        <v>#N/A</v>
      </c>
      <c r="L160" s="3" t="e">
        <f t="shared" si="21"/>
        <v>#N/A</v>
      </c>
      <c r="M160" s="3" t="e">
        <f t="shared" si="22"/>
        <v>#N/A</v>
      </c>
      <c r="N160" s="10"/>
    </row>
    <row r="161" spans="1:14" x14ac:dyDescent="0.25">
      <c r="A161" s="4">
        <v>41434</v>
      </c>
      <c r="B161" s="10">
        <v>2013160</v>
      </c>
      <c r="C161" s="30">
        <v>160</v>
      </c>
      <c r="D161" s="30">
        <v>160</v>
      </c>
      <c r="E161" s="30"/>
      <c r="F161" s="3" t="e">
        <f t="shared" si="16"/>
        <v>#N/A</v>
      </c>
      <c r="G161" s="3" t="e">
        <f t="shared" si="19"/>
        <v>#N/A</v>
      </c>
      <c r="H161" s="19" t="e">
        <f t="shared" si="15"/>
        <v>#N/A</v>
      </c>
      <c r="I161" s="3" t="e">
        <f t="shared" si="20"/>
        <v>#N/A</v>
      </c>
      <c r="J161" s="3" t="e">
        <f t="shared" si="17"/>
        <v>#N/A</v>
      </c>
      <c r="K161" s="3" t="e">
        <f t="shared" si="18"/>
        <v>#N/A</v>
      </c>
      <c r="L161" s="3" t="e">
        <f t="shared" si="21"/>
        <v>#N/A</v>
      </c>
      <c r="M161" s="3" t="e">
        <f t="shared" si="22"/>
        <v>#N/A</v>
      </c>
      <c r="N161" s="30"/>
    </row>
    <row r="162" spans="1:14" x14ac:dyDescent="0.25">
      <c r="A162" s="4">
        <v>41435</v>
      </c>
      <c r="B162" s="10">
        <v>2013161</v>
      </c>
      <c r="C162" s="10">
        <v>161</v>
      </c>
      <c r="D162" s="10">
        <v>161</v>
      </c>
      <c r="E162" s="10"/>
      <c r="F162" s="3" t="e">
        <f t="shared" si="16"/>
        <v>#N/A</v>
      </c>
      <c r="G162" s="3" t="e">
        <f t="shared" si="19"/>
        <v>#N/A</v>
      </c>
      <c r="H162" s="19" t="e">
        <f t="shared" si="15"/>
        <v>#N/A</v>
      </c>
      <c r="I162" s="3" t="e">
        <f t="shared" si="20"/>
        <v>#N/A</v>
      </c>
      <c r="J162" s="3" t="e">
        <f t="shared" si="17"/>
        <v>#N/A</v>
      </c>
      <c r="K162" s="3" t="e">
        <f t="shared" si="18"/>
        <v>#N/A</v>
      </c>
      <c r="L162" s="3" t="e">
        <f t="shared" si="21"/>
        <v>#N/A</v>
      </c>
      <c r="M162" s="3" t="e">
        <f t="shared" si="22"/>
        <v>#N/A</v>
      </c>
      <c r="N162" s="10"/>
    </row>
    <row r="163" spans="1:14" x14ac:dyDescent="0.25">
      <c r="A163" s="4">
        <v>41436</v>
      </c>
      <c r="B163" s="10">
        <v>2013162</v>
      </c>
      <c r="C163" s="30">
        <v>162</v>
      </c>
      <c r="D163" s="30">
        <v>162</v>
      </c>
      <c r="E163" s="30"/>
      <c r="F163" s="3" t="e">
        <f t="shared" si="16"/>
        <v>#N/A</v>
      </c>
      <c r="G163" s="3" t="e">
        <f t="shared" si="19"/>
        <v>#N/A</v>
      </c>
      <c r="H163" s="19" t="e">
        <f t="shared" si="15"/>
        <v>#N/A</v>
      </c>
      <c r="I163" s="3" t="e">
        <f t="shared" si="20"/>
        <v>#N/A</v>
      </c>
      <c r="J163" s="3" t="e">
        <f t="shared" si="17"/>
        <v>#N/A</v>
      </c>
      <c r="K163" s="3" t="e">
        <f t="shared" si="18"/>
        <v>#N/A</v>
      </c>
      <c r="L163" s="3" t="e">
        <f t="shared" si="21"/>
        <v>#N/A</v>
      </c>
      <c r="M163" s="3" t="e">
        <f t="shared" si="22"/>
        <v>#N/A</v>
      </c>
      <c r="N163" s="30"/>
    </row>
    <row r="164" spans="1:14" x14ac:dyDescent="0.25">
      <c r="A164" s="4">
        <v>41437</v>
      </c>
      <c r="B164" s="10">
        <v>2013163</v>
      </c>
      <c r="C164" s="10">
        <v>163</v>
      </c>
      <c r="D164" s="10">
        <v>163</v>
      </c>
      <c r="E164" s="10"/>
      <c r="F164" s="3" t="e">
        <f t="shared" si="16"/>
        <v>#N/A</v>
      </c>
      <c r="G164" s="3" t="e">
        <f t="shared" si="19"/>
        <v>#N/A</v>
      </c>
      <c r="H164" s="19" t="e">
        <f t="shared" si="15"/>
        <v>#N/A</v>
      </c>
      <c r="I164" s="3" t="e">
        <f t="shared" si="20"/>
        <v>#N/A</v>
      </c>
      <c r="J164" s="3" t="e">
        <f t="shared" si="17"/>
        <v>#N/A</v>
      </c>
      <c r="K164" s="3" t="e">
        <f t="shared" si="18"/>
        <v>#N/A</v>
      </c>
      <c r="L164" s="3" t="e">
        <f t="shared" si="21"/>
        <v>#N/A</v>
      </c>
      <c r="M164" s="3" t="e">
        <f t="shared" si="22"/>
        <v>#N/A</v>
      </c>
      <c r="N164" s="10"/>
    </row>
    <row r="165" spans="1:14" x14ac:dyDescent="0.25">
      <c r="A165" s="4">
        <v>41438</v>
      </c>
      <c r="B165" s="10">
        <v>2013164</v>
      </c>
      <c r="C165" s="30">
        <v>164</v>
      </c>
      <c r="D165" s="30">
        <v>164</v>
      </c>
      <c r="E165" s="30"/>
      <c r="F165" s="3" t="e">
        <f t="shared" si="16"/>
        <v>#N/A</v>
      </c>
      <c r="G165" s="3" t="e">
        <f t="shared" si="19"/>
        <v>#N/A</v>
      </c>
      <c r="H165" s="19" t="e">
        <f t="shared" si="15"/>
        <v>#N/A</v>
      </c>
      <c r="I165" s="3" t="e">
        <f t="shared" si="20"/>
        <v>#N/A</v>
      </c>
      <c r="J165" s="3" t="e">
        <f t="shared" si="17"/>
        <v>#N/A</v>
      </c>
      <c r="K165" s="3" t="e">
        <f t="shared" si="18"/>
        <v>#N/A</v>
      </c>
      <c r="L165" s="3" t="e">
        <f t="shared" si="21"/>
        <v>#N/A</v>
      </c>
      <c r="M165" s="3" t="e">
        <f t="shared" si="22"/>
        <v>#N/A</v>
      </c>
      <c r="N165" s="30"/>
    </row>
    <row r="166" spans="1:14" x14ac:dyDescent="0.25">
      <c r="A166" s="4">
        <v>41439</v>
      </c>
      <c r="B166" s="10">
        <v>2013165</v>
      </c>
      <c r="C166" s="10">
        <v>165</v>
      </c>
      <c r="D166" s="10">
        <v>165</v>
      </c>
      <c r="E166" s="10"/>
      <c r="F166" s="3" t="e">
        <f t="shared" si="16"/>
        <v>#N/A</v>
      </c>
      <c r="G166" s="3" t="e">
        <f t="shared" si="19"/>
        <v>#N/A</v>
      </c>
      <c r="H166" s="19" t="e">
        <f t="shared" si="15"/>
        <v>#N/A</v>
      </c>
      <c r="I166" s="3" t="e">
        <f t="shared" si="20"/>
        <v>#N/A</v>
      </c>
      <c r="J166" s="3" t="e">
        <f t="shared" si="17"/>
        <v>#N/A</v>
      </c>
      <c r="K166" s="3" t="e">
        <f t="shared" si="18"/>
        <v>#N/A</v>
      </c>
      <c r="L166" s="3" t="e">
        <f t="shared" si="21"/>
        <v>#N/A</v>
      </c>
      <c r="M166" s="3" t="e">
        <f t="shared" si="22"/>
        <v>#N/A</v>
      </c>
      <c r="N166" s="10"/>
    </row>
    <row r="167" spans="1:14" x14ac:dyDescent="0.25">
      <c r="A167" s="4">
        <v>41440</v>
      </c>
      <c r="B167" s="10">
        <v>2013166</v>
      </c>
      <c r="C167" s="30">
        <v>166</v>
      </c>
      <c r="D167" s="30">
        <v>166</v>
      </c>
      <c r="E167" s="30"/>
      <c r="F167" s="3" t="e">
        <f t="shared" si="16"/>
        <v>#N/A</v>
      </c>
      <c r="G167" s="3" t="e">
        <f t="shared" si="19"/>
        <v>#N/A</v>
      </c>
      <c r="H167" s="19" t="e">
        <f t="shared" si="15"/>
        <v>#N/A</v>
      </c>
      <c r="I167" s="3" t="e">
        <f t="shared" si="20"/>
        <v>#N/A</v>
      </c>
      <c r="J167" s="3" t="e">
        <f t="shared" si="17"/>
        <v>#N/A</v>
      </c>
      <c r="K167" s="3" t="e">
        <f t="shared" si="18"/>
        <v>#N/A</v>
      </c>
      <c r="L167" s="3" t="e">
        <f t="shared" si="21"/>
        <v>#N/A</v>
      </c>
      <c r="M167" s="3" t="e">
        <f t="shared" si="22"/>
        <v>#N/A</v>
      </c>
      <c r="N167" s="30"/>
    </row>
    <row r="168" spans="1:14" x14ac:dyDescent="0.25">
      <c r="A168" s="4">
        <v>41441</v>
      </c>
      <c r="B168" s="10">
        <v>2013167</v>
      </c>
      <c r="C168" s="10">
        <v>167</v>
      </c>
      <c r="D168" s="10">
        <v>167</v>
      </c>
      <c r="E168" s="10"/>
      <c r="F168" s="3" t="e">
        <f t="shared" si="16"/>
        <v>#N/A</v>
      </c>
      <c r="G168" s="3" t="e">
        <f t="shared" si="19"/>
        <v>#N/A</v>
      </c>
      <c r="H168" s="19" t="e">
        <f t="shared" si="15"/>
        <v>#N/A</v>
      </c>
      <c r="I168" s="3" t="e">
        <f t="shared" si="20"/>
        <v>#N/A</v>
      </c>
      <c r="J168" s="3" t="e">
        <f t="shared" si="17"/>
        <v>#N/A</v>
      </c>
      <c r="K168" s="3" t="e">
        <f t="shared" si="18"/>
        <v>#N/A</v>
      </c>
      <c r="L168" s="3" t="e">
        <f t="shared" si="21"/>
        <v>#N/A</v>
      </c>
      <c r="M168" s="3" t="e">
        <f t="shared" si="22"/>
        <v>#N/A</v>
      </c>
      <c r="N168" s="10"/>
    </row>
    <row r="169" spans="1:14" x14ac:dyDescent="0.25">
      <c r="A169" s="4">
        <v>41442</v>
      </c>
      <c r="B169" s="10">
        <v>2013168</v>
      </c>
      <c r="C169" s="30">
        <v>168</v>
      </c>
      <c r="D169" s="30">
        <v>168</v>
      </c>
      <c r="E169" s="30"/>
      <c r="F169" s="3" t="e">
        <f t="shared" si="16"/>
        <v>#N/A</v>
      </c>
      <c r="G169" s="3" t="e">
        <f t="shared" si="19"/>
        <v>#N/A</v>
      </c>
      <c r="H169" s="19" t="e">
        <f t="shared" si="15"/>
        <v>#N/A</v>
      </c>
      <c r="I169" s="3" t="e">
        <f t="shared" si="20"/>
        <v>#N/A</v>
      </c>
      <c r="J169" s="3" t="e">
        <f t="shared" si="17"/>
        <v>#N/A</v>
      </c>
      <c r="K169" s="3" t="e">
        <f t="shared" si="18"/>
        <v>#N/A</v>
      </c>
      <c r="L169" s="3" t="e">
        <f t="shared" si="21"/>
        <v>#N/A</v>
      </c>
      <c r="M169" s="3" t="e">
        <f t="shared" si="22"/>
        <v>#N/A</v>
      </c>
      <c r="N169" s="30"/>
    </row>
    <row r="170" spans="1:14" x14ac:dyDescent="0.25">
      <c r="A170" s="4">
        <v>41443</v>
      </c>
      <c r="B170" s="10">
        <v>2013169</v>
      </c>
      <c r="C170" s="10">
        <v>169</v>
      </c>
      <c r="D170" s="10">
        <v>169</v>
      </c>
      <c r="E170" s="10"/>
      <c r="F170" s="3" t="e">
        <f t="shared" si="16"/>
        <v>#N/A</v>
      </c>
      <c r="G170" s="3" t="e">
        <f t="shared" si="19"/>
        <v>#N/A</v>
      </c>
      <c r="H170" s="19" t="e">
        <f t="shared" si="15"/>
        <v>#N/A</v>
      </c>
      <c r="I170" s="3" t="e">
        <f t="shared" si="20"/>
        <v>#N/A</v>
      </c>
      <c r="J170" s="3" t="e">
        <f t="shared" si="17"/>
        <v>#N/A</v>
      </c>
      <c r="K170" s="3" t="e">
        <f t="shared" si="18"/>
        <v>#N/A</v>
      </c>
      <c r="L170" s="3" t="e">
        <f t="shared" si="21"/>
        <v>#N/A</v>
      </c>
      <c r="M170" s="3" t="e">
        <f t="shared" si="22"/>
        <v>#N/A</v>
      </c>
      <c r="N170" s="10"/>
    </row>
    <row r="171" spans="1:14" x14ac:dyDescent="0.25">
      <c r="A171" s="4">
        <v>41444</v>
      </c>
      <c r="B171" s="10">
        <v>2013170</v>
      </c>
      <c r="C171" s="30">
        <v>170</v>
      </c>
      <c r="D171" s="30">
        <v>170</v>
      </c>
      <c r="E171" s="30"/>
      <c r="F171" s="3" t="e">
        <f t="shared" si="16"/>
        <v>#N/A</v>
      </c>
      <c r="G171" s="3" t="e">
        <f t="shared" si="19"/>
        <v>#N/A</v>
      </c>
      <c r="H171" s="19" t="e">
        <f t="shared" si="15"/>
        <v>#N/A</v>
      </c>
      <c r="I171" s="3" t="e">
        <f t="shared" si="20"/>
        <v>#N/A</v>
      </c>
      <c r="J171" s="3" t="e">
        <f t="shared" si="17"/>
        <v>#N/A</v>
      </c>
      <c r="K171" s="3" t="e">
        <f t="shared" si="18"/>
        <v>#N/A</v>
      </c>
      <c r="L171" s="3" t="e">
        <f t="shared" si="21"/>
        <v>#N/A</v>
      </c>
      <c r="M171" s="3" t="e">
        <f t="shared" si="22"/>
        <v>#N/A</v>
      </c>
      <c r="N171" s="30"/>
    </row>
    <row r="172" spans="1:14" x14ac:dyDescent="0.25">
      <c r="A172" s="4">
        <v>41445</v>
      </c>
      <c r="B172" s="10">
        <v>2013171</v>
      </c>
      <c r="C172" s="10">
        <v>171</v>
      </c>
      <c r="D172" s="10">
        <v>171</v>
      </c>
      <c r="E172" s="10"/>
      <c r="F172" s="3" t="e">
        <f t="shared" si="16"/>
        <v>#N/A</v>
      </c>
      <c r="G172" s="3" t="e">
        <f t="shared" si="19"/>
        <v>#N/A</v>
      </c>
      <c r="H172" s="19" t="e">
        <f t="shared" si="15"/>
        <v>#N/A</v>
      </c>
      <c r="I172" s="3" t="e">
        <f t="shared" si="20"/>
        <v>#N/A</v>
      </c>
      <c r="J172" s="3" t="e">
        <f t="shared" si="17"/>
        <v>#N/A</v>
      </c>
      <c r="K172" s="3" t="e">
        <f t="shared" si="18"/>
        <v>#N/A</v>
      </c>
      <c r="L172" s="3" t="e">
        <f t="shared" si="21"/>
        <v>#N/A</v>
      </c>
      <c r="M172" s="3" t="e">
        <f t="shared" si="22"/>
        <v>#N/A</v>
      </c>
      <c r="N172" s="10"/>
    </row>
    <row r="173" spans="1:14" x14ac:dyDescent="0.25">
      <c r="A173" s="4">
        <v>41446</v>
      </c>
      <c r="B173" s="10">
        <v>2013172</v>
      </c>
      <c r="C173" s="30">
        <v>172</v>
      </c>
      <c r="D173" s="30">
        <v>172</v>
      </c>
      <c r="E173" s="30"/>
      <c r="F173" s="3" t="e">
        <f t="shared" si="16"/>
        <v>#N/A</v>
      </c>
      <c r="G173" s="3" t="e">
        <f t="shared" si="19"/>
        <v>#N/A</v>
      </c>
      <c r="H173" s="19" t="e">
        <f t="shared" si="15"/>
        <v>#N/A</v>
      </c>
      <c r="I173" s="3" t="e">
        <f t="shared" si="20"/>
        <v>#N/A</v>
      </c>
      <c r="J173" s="3" t="e">
        <f t="shared" si="17"/>
        <v>#N/A</v>
      </c>
      <c r="K173" s="3" t="e">
        <f t="shared" si="18"/>
        <v>#N/A</v>
      </c>
      <c r="L173" s="3" t="e">
        <f t="shared" si="21"/>
        <v>#N/A</v>
      </c>
      <c r="M173" s="3" t="e">
        <f t="shared" si="22"/>
        <v>#N/A</v>
      </c>
      <c r="N173" s="30"/>
    </row>
    <row r="174" spans="1:14" x14ac:dyDescent="0.25">
      <c r="A174" s="4">
        <v>41447</v>
      </c>
      <c r="B174" s="10">
        <v>2013173</v>
      </c>
      <c r="C174" s="10">
        <v>173</v>
      </c>
      <c r="D174" s="10">
        <v>173</v>
      </c>
      <c r="E174" s="10"/>
      <c r="F174" s="3" t="e">
        <f t="shared" si="16"/>
        <v>#N/A</v>
      </c>
      <c r="G174" s="3" t="e">
        <f t="shared" si="19"/>
        <v>#N/A</v>
      </c>
      <c r="H174" s="19" t="e">
        <f t="shared" si="15"/>
        <v>#N/A</v>
      </c>
      <c r="I174" s="3" t="e">
        <f t="shared" si="20"/>
        <v>#N/A</v>
      </c>
      <c r="J174" s="3" t="e">
        <f t="shared" si="17"/>
        <v>#N/A</v>
      </c>
      <c r="K174" s="3" t="e">
        <f t="shared" si="18"/>
        <v>#N/A</v>
      </c>
      <c r="L174" s="3" t="e">
        <f t="shared" si="21"/>
        <v>#N/A</v>
      </c>
      <c r="M174" s="3" t="e">
        <f t="shared" si="22"/>
        <v>#N/A</v>
      </c>
      <c r="N174" s="10"/>
    </row>
    <row r="175" spans="1:14" x14ac:dyDescent="0.25">
      <c r="A175" s="4">
        <v>41448</v>
      </c>
      <c r="B175" s="10">
        <v>2013174</v>
      </c>
      <c r="C175" s="30">
        <v>174</v>
      </c>
      <c r="D175" s="30">
        <v>174</v>
      </c>
      <c r="E175" s="30"/>
      <c r="F175" s="3" t="e">
        <f t="shared" si="16"/>
        <v>#N/A</v>
      </c>
      <c r="G175" s="3" t="e">
        <f t="shared" si="19"/>
        <v>#N/A</v>
      </c>
      <c r="H175" s="19" t="e">
        <f t="shared" si="15"/>
        <v>#N/A</v>
      </c>
      <c r="I175" s="3" t="e">
        <f t="shared" si="20"/>
        <v>#N/A</v>
      </c>
      <c r="J175" s="3" t="e">
        <f t="shared" si="17"/>
        <v>#N/A</v>
      </c>
      <c r="K175" s="3" t="e">
        <f t="shared" si="18"/>
        <v>#N/A</v>
      </c>
      <c r="L175" s="3" t="e">
        <f t="shared" si="21"/>
        <v>#N/A</v>
      </c>
      <c r="M175" s="3" t="e">
        <f t="shared" si="22"/>
        <v>#N/A</v>
      </c>
      <c r="N175" s="30"/>
    </row>
    <row r="176" spans="1:14" x14ac:dyDescent="0.25">
      <c r="A176" s="4">
        <v>41449</v>
      </c>
      <c r="B176" s="10">
        <v>2013175</v>
      </c>
      <c r="C176" s="10">
        <v>175</v>
      </c>
      <c r="D176" s="10">
        <v>175</v>
      </c>
      <c r="E176" s="10"/>
      <c r="F176" s="3" t="e">
        <f t="shared" si="16"/>
        <v>#N/A</v>
      </c>
      <c r="G176" s="3" t="e">
        <f t="shared" si="19"/>
        <v>#N/A</v>
      </c>
      <c r="H176" s="19" t="e">
        <f t="shared" si="15"/>
        <v>#N/A</v>
      </c>
      <c r="I176" s="3" t="e">
        <f t="shared" si="20"/>
        <v>#N/A</v>
      </c>
      <c r="J176" s="3" t="e">
        <f t="shared" si="17"/>
        <v>#N/A</v>
      </c>
      <c r="K176" s="3" t="e">
        <f t="shared" si="18"/>
        <v>#N/A</v>
      </c>
      <c r="L176" s="3" t="e">
        <f t="shared" si="21"/>
        <v>#N/A</v>
      </c>
      <c r="M176" s="3" t="e">
        <f t="shared" si="22"/>
        <v>#N/A</v>
      </c>
      <c r="N176" s="10"/>
    </row>
    <row r="177" spans="1:14" x14ac:dyDescent="0.25">
      <c r="A177" s="4">
        <v>41450</v>
      </c>
      <c r="B177" s="10">
        <v>2013176</v>
      </c>
      <c r="C177" s="30">
        <v>176</v>
      </c>
      <c r="D177" s="30">
        <v>176</v>
      </c>
      <c r="E177" s="30"/>
      <c r="F177" s="3" t="e">
        <f t="shared" si="16"/>
        <v>#N/A</v>
      </c>
      <c r="G177" s="3" t="e">
        <f t="shared" si="19"/>
        <v>#N/A</v>
      </c>
      <c r="H177" s="19" t="e">
        <f t="shared" si="15"/>
        <v>#N/A</v>
      </c>
      <c r="I177" s="3" t="e">
        <f t="shared" si="20"/>
        <v>#N/A</v>
      </c>
      <c r="J177" s="3" t="e">
        <f t="shared" si="17"/>
        <v>#N/A</v>
      </c>
      <c r="K177" s="3" t="e">
        <f t="shared" si="18"/>
        <v>#N/A</v>
      </c>
      <c r="L177" s="3" t="e">
        <f t="shared" si="21"/>
        <v>#N/A</v>
      </c>
      <c r="M177" s="3" t="e">
        <f t="shared" si="22"/>
        <v>#N/A</v>
      </c>
      <c r="N177" s="30"/>
    </row>
    <row r="178" spans="1:14" x14ac:dyDescent="0.25">
      <c r="A178" s="4">
        <v>41451</v>
      </c>
      <c r="B178" s="10">
        <v>2013177</v>
      </c>
      <c r="C178" s="10">
        <v>177</v>
      </c>
      <c r="D178" s="10">
        <v>177</v>
      </c>
      <c r="E178" s="10"/>
      <c r="F178" s="3" t="e">
        <f t="shared" si="16"/>
        <v>#N/A</v>
      </c>
      <c r="G178" s="3" t="e">
        <f t="shared" si="19"/>
        <v>#N/A</v>
      </c>
      <c r="H178" s="19" t="e">
        <f t="shared" si="15"/>
        <v>#N/A</v>
      </c>
      <c r="I178" s="3" t="e">
        <f t="shared" si="20"/>
        <v>#N/A</v>
      </c>
      <c r="J178" s="3" t="e">
        <f t="shared" si="17"/>
        <v>#N/A</v>
      </c>
      <c r="K178" s="3" t="e">
        <f t="shared" si="18"/>
        <v>#N/A</v>
      </c>
      <c r="L178" s="3" t="e">
        <f t="shared" si="21"/>
        <v>#N/A</v>
      </c>
      <c r="M178" s="3" t="e">
        <f t="shared" si="22"/>
        <v>#N/A</v>
      </c>
      <c r="N178" s="10"/>
    </row>
    <row r="179" spans="1:14" x14ac:dyDescent="0.25">
      <c r="A179" s="4">
        <v>41452</v>
      </c>
      <c r="B179" s="10">
        <v>2013178</v>
      </c>
      <c r="C179" s="30">
        <v>178</v>
      </c>
      <c r="D179" s="30">
        <v>178</v>
      </c>
      <c r="E179" s="30"/>
      <c r="F179" s="3" t="e">
        <f t="shared" si="16"/>
        <v>#N/A</v>
      </c>
      <c r="G179" s="3" t="e">
        <f t="shared" si="19"/>
        <v>#N/A</v>
      </c>
      <c r="H179" s="19" t="e">
        <f t="shared" si="15"/>
        <v>#N/A</v>
      </c>
      <c r="I179" s="3" t="e">
        <f t="shared" si="20"/>
        <v>#N/A</v>
      </c>
      <c r="J179" s="3" t="e">
        <f t="shared" si="17"/>
        <v>#N/A</v>
      </c>
      <c r="K179" s="3" t="e">
        <f t="shared" si="18"/>
        <v>#N/A</v>
      </c>
      <c r="L179" s="3" t="e">
        <f t="shared" si="21"/>
        <v>#N/A</v>
      </c>
      <c r="M179" s="3" t="e">
        <f t="shared" si="22"/>
        <v>#N/A</v>
      </c>
      <c r="N179" s="30"/>
    </row>
    <row r="180" spans="1:14" x14ac:dyDescent="0.25">
      <c r="A180" s="4">
        <v>41453</v>
      </c>
      <c r="B180" s="10">
        <v>2013179</v>
      </c>
      <c r="C180" s="10">
        <v>179</v>
      </c>
      <c r="D180" s="10">
        <v>179</v>
      </c>
      <c r="E180" s="10"/>
      <c r="F180" s="3" t="e">
        <f t="shared" si="16"/>
        <v>#N/A</v>
      </c>
      <c r="G180" s="3" t="e">
        <f t="shared" si="19"/>
        <v>#N/A</v>
      </c>
      <c r="H180" s="19" t="e">
        <f t="shared" si="15"/>
        <v>#N/A</v>
      </c>
      <c r="I180" s="3" t="e">
        <f t="shared" si="20"/>
        <v>#N/A</v>
      </c>
      <c r="J180" s="3" t="e">
        <f t="shared" si="17"/>
        <v>#N/A</v>
      </c>
      <c r="K180" s="3" t="e">
        <f t="shared" si="18"/>
        <v>#N/A</v>
      </c>
      <c r="L180" s="3" t="e">
        <f t="shared" si="21"/>
        <v>#N/A</v>
      </c>
      <c r="M180" s="3" t="e">
        <f t="shared" si="22"/>
        <v>#N/A</v>
      </c>
      <c r="N180" s="10"/>
    </row>
    <row r="181" spans="1:14" x14ac:dyDescent="0.25">
      <c r="A181" s="4">
        <v>41454</v>
      </c>
      <c r="B181" s="10">
        <v>2013180</v>
      </c>
      <c r="C181" s="30">
        <v>180</v>
      </c>
      <c r="D181" s="30">
        <v>180</v>
      </c>
      <c r="E181" s="30"/>
      <c r="F181" s="3" t="e">
        <f t="shared" si="16"/>
        <v>#N/A</v>
      </c>
      <c r="G181" s="3" t="e">
        <f t="shared" si="19"/>
        <v>#N/A</v>
      </c>
      <c r="H181" s="19" t="e">
        <f t="shared" si="15"/>
        <v>#N/A</v>
      </c>
      <c r="I181" s="3" t="e">
        <f t="shared" si="20"/>
        <v>#N/A</v>
      </c>
      <c r="J181" s="3" t="e">
        <f t="shared" si="17"/>
        <v>#N/A</v>
      </c>
      <c r="K181" s="3" t="e">
        <f t="shared" si="18"/>
        <v>#N/A</v>
      </c>
      <c r="L181" s="3" t="e">
        <f t="shared" si="21"/>
        <v>#N/A</v>
      </c>
      <c r="M181" s="3" t="e">
        <f t="shared" si="22"/>
        <v>#N/A</v>
      </c>
      <c r="N181" s="30"/>
    </row>
    <row r="182" spans="1:14" x14ac:dyDescent="0.25">
      <c r="A182" s="4">
        <v>41455</v>
      </c>
      <c r="B182" s="10">
        <v>2013181</v>
      </c>
      <c r="C182" s="10">
        <v>181</v>
      </c>
      <c r="D182" s="10">
        <v>181</v>
      </c>
      <c r="E182" s="10"/>
      <c r="F182" s="3" t="e">
        <f t="shared" si="16"/>
        <v>#N/A</v>
      </c>
      <c r="G182" s="3" t="e">
        <f t="shared" si="19"/>
        <v>#N/A</v>
      </c>
      <c r="H182" s="19" t="e">
        <f t="shared" si="15"/>
        <v>#N/A</v>
      </c>
      <c r="I182" s="3" t="e">
        <f t="shared" si="20"/>
        <v>#N/A</v>
      </c>
      <c r="J182" s="3" t="e">
        <f t="shared" si="17"/>
        <v>#N/A</v>
      </c>
      <c r="K182" s="3" t="e">
        <f t="shared" si="18"/>
        <v>#N/A</v>
      </c>
      <c r="L182" s="3" t="e">
        <f t="shared" si="21"/>
        <v>#N/A</v>
      </c>
      <c r="M182" s="3" t="e">
        <f t="shared" si="22"/>
        <v>#N/A</v>
      </c>
      <c r="N182" s="10"/>
    </row>
    <row r="183" spans="1:14" x14ac:dyDescent="0.25">
      <c r="A183" s="4">
        <v>41456</v>
      </c>
      <c r="B183" s="10">
        <v>2013182</v>
      </c>
      <c r="C183" s="30">
        <v>182</v>
      </c>
      <c r="D183" s="30">
        <v>182</v>
      </c>
      <c r="E183" s="30"/>
      <c r="F183" s="3" t="e">
        <f t="shared" si="16"/>
        <v>#N/A</v>
      </c>
      <c r="G183" s="3" t="e">
        <f t="shared" si="19"/>
        <v>#N/A</v>
      </c>
      <c r="H183" s="19" t="e">
        <f t="shared" si="15"/>
        <v>#N/A</v>
      </c>
      <c r="I183" s="3" t="e">
        <f t="shared" si="20"/>
        <v>#N/A</v>
      </c>
      <c r="J183" s="3" t="e">
        <f t="shared" si="17"/>
        <v>#N/A</v>
      </c>
      <c r="K183" s="3" t="e">
        <f t="shared" si="18"/>
        <v>#N/A</v>
      </c>
      <c r="L183" s="3" t="e">
        <f t="shared" si="21"/>
        <v>#N/A</v>
      </c>
      <c r="M183" s="3" t="e">
        <f t="shared" si="22"/>
        <v>#N/A</v>
      </c>
      <c r="N183" s="30"/>
    </row>
    <row r="184" spans="1:14" x14ac:dyDescent="0.25">
      <c r="A184" s="4">
        <v>41457</v>
      </c>
      <c r="B184" s="10">
        <v>2013183</v>
      </c>
      <c r="C184" s="10">
        <v>183</v>
      </c>
      <c r="D184" s="10">
        <v>183</v>
      </c>
      <c r="E184" s="10"/>
      <c r="F184" s="3" t="e">
        <f t="shared" si="16"/>
        <v>#N/A</v>
      </c>
      <c r="G184" s="3" t="e">
        <f t="shared" si="19"/>
        <v>#N/A</v>
      </c>
      <c r="H184" s="19" t="e">
        <f t="shared" si="15"/>
        <v>#N/A</v>
      </c>
      <c r="I184" s="3" t="e">
        <f t="shared" si="20"/>
        <v>#N/A</v>
      </c>
      <c r="J184" s="3" t="e">
        <f t="shared" si="17"/>
        <v>#N/A</v>
      </c>
      <c r="K184" s="3" t="e">
        <f t="shared" si="18"/>
        <v>#N/A</v>
      </c>
      <c r="L184" s="3" t="e">
        <f t="shared" si="21"/>
        <v>#N/A</v>
      </c>
      <c r="M184" s="3" t="e">
        <f t="shared" si="22"/>
        <v>#N/A</v>
      </c>
      <c r="N184" s="10"/>
    </row>
    <row r="185" spans="1:14" x14ac:dyDescent="0.25">
      <c r="A185" s="4">
        <v>41458</v>
      </c>
      <c r="B185" s="10">
        <v>2013184</v>
      </c>
      <c r="C185" s="30">
        <v>184</v>
      </c>
      <c r="D185" s="30">
        <v>184</v>
      </c>
      <c r="E185" s="30"/>
      <c r="F185" s="3" t="e">
        <f t="shared" si="16"/>
        <v>#N/A</v>
      </c>
      <c r="G185" s="3" t="e">
        <f t="shared" si="19"/>
        <v>#N/A</v>
      </c>
      <c r="H185" s="19" t="e">
        <f t="shared" si="15"/>
        <v>#N/A</v>
      </c>
      <c r="I185" s="3" t="e">
        <f t="shared" si="20"/>
        <v>#N/A</v>
      </c>
      <c r="J185" s="3" t="e">
        <f t="shared" si="17"/>
        <v>#N/A</v>
      </c>
      <c r="K185" s="3" t="e">
        <f t="shared" si="18"/>
        <v>#N/A</v>
      </c>
      <c r="L185" s="3" t="e">
        <f t="shared" si="21"/>
        <v>#N/A</v>
      </c>
      <c r="M185" s="3" t="e">
        <f t="shared" si="22"/>
        <v>#N/A</v>
      </c>
      <c r="N185" s="30"/>
    </row>
    <row r="186" spans="1:14" x14ac:dyDescent="0.25">
      <c r="A186" s="4">
        <v>41459</v>
      </c>
      <c r="B186" s="10">
        <v>2013185</v>
      </c>
      <c r="C186" s="10">
        <v>185</v>
      </c>
      <c r="D186" s="10">
        <v>185</v>
      </c>
      <c r="E186" s="10"/>
      <c r="F186" s="3" t="e">
        <f t="shared" si="16"/>
        <v>#N/A</v>
      </c>
      <c r="G186" s="3" t="e">
        <f t="shared" si="19"/>
        <v>#N/A</v>
      </c>
      <c r="H186" s="19" t="e">
        <f t="shared" si="15"/>
        <v>#N/A</v>
      </c>
      <c r="I186" s="3" t="e">
        <f t="shared" si="20"/>
        <v>#N/A</v>
      </c>
      <c r="J186" s="3" t="e">
        <f t="shared" si="17"/>
        <v>#N/A</v>
      </c>
      <c r="K186" s="3" t="e">
        <f t="shared" si="18"/>
        <v>#N/A</v>
      </c>
      <c r="L186" s="3" t="e">
        <f t="shared" si="21"/>
        <v>#N/A</v>
      </c>
      <c r="M186" s="3" t="e">
        <f t="shared" si="22"/>
        <v>#N/A</v>
      </c>
      <c r="N186" s="10"/>
    </row>
    <row r="187" spans="1:14" x14ac:dyDescent="0.25">
      <c r="A187" s="4">
        <v>41460</v>
      </c>
      <c r="B187" s="10">
        <v>2013186</v>
      </c>
      <c r="C187" s="30">
        <v>186</v>
      </c>
      <c r="D187" s="30">
        <v>186</v>
      </c>
      <c r="E187" s="30"/>
      <c r="F187" s="3" t="e">
        <f t="shared" si="16"/>
        <v>#N/A</v>
      </c>
      <c r="G187" s="3" t="e">
        <f t="shared" si="19"/>
        <v>#N/A</v>
      </c>
      <c r="H187" s="19" t="e">
        <f t="shared" si="15"/>
        <v>#N/A</v>
      </c>
      <c r="I187" s="3" t="e">
        <f t="shared" si="20"/>
        <v>#N/A</v>
      </c>
      <c r="J187" s="3" t="e">
        <f t="shared" si="17"/>
        <v>#N/A</v>
      </c>
      <c r="K187" s="3" t="e">
        <f t="shared" si="18"/>
        <v>#N/A</v>
      </c>
      <c r="L187" s="3" t="e">
        <f t="shared" si="21"/>
        <v>#N/A</v>
      </c>
      <c r="M187" s="3" t="e">
        <f t="shared" si="22"/>
        <v>#N/A</v>
      </c>
      <c r="N187" s="30"/>
    </row>
    <row r="188" spans="1:14" x14ac:dyDescent="0.25">
      <c r="A188" s="4">
        <v>41461</v>
      </c>
      <c r="B188" s="10">
        <v>2013187</v>
      </c>
      <c r="C188" s="10">
        <v>187</v>
      </c>
      <c r="D188" s="10">
        <v>187</v>
      </c>
      <c r="E188" s="10"/>
      <c r="F188" s="3" t="e">
        <f t="shared" si="16"/>
        <v>#N/A</v>
      </c>
      <c r="G188" s="3" t="e">
        <f t="shared" si="19"/>
        <v>#N/A</v>
      </c>
      <c r="H188" s="19" t="e">
        <f t="shared" si="15"/>
        <v>#N/A</v>
      </c>
      <c r="I188" s="3" t="e">
        <f t="shared" si="20"/>
        <v>#N/A</v>
      </c>
      <c r="J188" s="3" t="e">
        <f t="shared" si="17"/>
        <v>#N/A</v>
      </c>
      <c r="K188" s="3" t="e">
        <f t="shared" si="18"/>
        <v>#N/A</v>
      </c>
      <c r="L188" s="3" t="e">
        <f t="shared" si="21"/>
        <v>#N/A</v>
      </c>
      <c r="M188" s="3" t="e">
        <f t="shared" si="22"/>
        <v>#N/A</v>
      </c>
      <c r="N188" s="10"/>
    </row>
    <row r="189" spans="1:14" x14ac:dyDescent="0.25">
      <c r="A189" s="4">
        <v>41462</v>
      </c>
      <c r="B189" s="10">
        <v>2013188</v>
      </c>
      <c r="C189" s="30">
        <v>188</v>
      </c>
      <c r="D189" s="30">
        <v>188</v>
      </c>
      <c r="E189" s="30"/>
      <c r="F189" s="3" t="e">
        <f t="shared" si="16"/>
        <v>#N/A</v>
      </c>
      <c r="G189" s="3" t="e">
        <f t="shared" si="19"/>
        <v>#N/A</v>
      </c>
      <c r="H189" s="19" t="e">
        <f t="shared" si="15"/>
        <v>#N/A</v>
      </c>
      <c r="I189" s="3" t="e">
        <f t="shared" si="20"/>
        <v>#N/A</v>
      </c>
      <c r="J189" s="3" t="e">
        <f t="shared" si="17"/>
        <v>#N/A</v>
      </c>
      <c r="K189" s="3" t="e">
        <f t="shared" si="18"/>
        <v>#N/A</v>
      </c>
      <c r="L189" s="3" t="e">
        <f t="shared" si="21"/>
        <v>#N/A</v>
      </c>
      <c r="M189" s="3" t="e">
        <f t="shared" si="22"/>
        <v>#N/A</v>
      </c>
      <c r="N189" s="30"/>
    </row>
    <row r="190" spans="1:14" x14ac:dyDescent="0.25">
      <c r="A190" s="4">
        <v>41463</v>
      </c>
      <c r="B190" s="10">
        <v>2013189</v>
      </c>
      <c r="C190" s="10">
        <v>189</v>
      </c>
      <c r="D190" s="10">
        <v>189</v>
      </c>
      <c r="E190" s="10"/>
      <c r="F190" s="3" t="e">
        <f t="shared" si="16"/>
        <v>#N/A</v>
      </c>
      <c r="G190" s="3" t="e">
        <f t="shared" si="19"/>
        <v>#N/A</v>
      </c>
      <c r="H190" s="19" t="e">
        <f t="shared" si="15"/>
        <v>#N/A</v>
      </c>
      <c r="I190" s="3" t="e">
        <f t="shared" si="20"/>
        <v>#N/A</v>
      </c>
      <c r="J190" s="3" t="e">
        <f t="shared" si="17"/>
        <v>#N/A</v>
      </c>
      <c r="K190" s="3" t="e">
        <f t="shared" si="18"/>
        <v>#N/A</v>
      </c>
      <c r="L190" s="3" t="e">
        <f t="shared" si="21"/>
        <v>#N/A</v>
      </c>
      <c r="M190" s="3" t="e">
        <f t="shared" si="22"/>
        <v>#N/A</v>
      </c>
      <c r="N190" s="10"/>
    </row>
    <row r="191" spans="1:14" x14ac:dyDescent="0.25">
      <c r="A191" s="4">
        <v>41464</v>
      </c>
      <c r="B191" s="10">
        <v>2013190</v>
      </c>
      <c r="C191" s="30">
        <v>190</v>
      </c>
      <c r="D191" s="30">
        <v>190</v>
      </c>
      <c r="E191" s="30"/>
      <c r="F191" s="3" t="e">
        <f t="shared" si="16"/>
        <v>#N/A</v>
      </c>
      <c r="G191" s="3" t="e">
        <f t="shared" si="19"/>
        <v>#N/A</v>
      </c>
      <c r="H191" s="19" t="e">
        <f t="shared" si="15"/>
        <v>#N/A</v>
      </c>
      <c r="I191" s="3" t="e">
        <f t="shared" si="20"/>
        <v>#N/A</v>
      </c>
      <c r="J191" s="3" t="e">
        <f t="shared" si="17"/>
        <v>#N/A</v>
      </c>
      <c r="K191" s="3" t="e">
        <f t="shared" si="18"/>
        <v>#N/A</v>
      </c>
      <c r="L191" s="3" t="e">
        <f t="shared" si="21"/>
        <v>#N/A</v>
      </c>
      <c r="M191" s="3" t="e">
        <f t="shared" si="22"/>
        <v>#N/A</v>
      </c>
      <c r="N191" s="30"/>
    </row>
    <row r="192" spans="1:14" x14ac:dyDescent="0.25">
      <c r="A192" s="4">
        <v>41465</v>
      </c>
      <c r="B192" s="10">
        <v>2013191</v>
      </c>
      <c r="C192" s="10">
        <v>191</v>
      </c>
      <c r="D192" s="10">
        <v>191</v>
      </c>
      <c r="E192" s="10"/>
      <c r="F192" s="3" t="e">
        <f t="shared" si="16"/>
        <v>#N/A</v>
      </c>
      <c r="G192" s="3" t="e">
        <f t="shared" si="19"/>
        <v>#N/A</v>
      </c>
      <c r="H192" s="19" t="e">
        <f t="shared" si="15"/>
        <v>#N/A</v>
      </c>
      <c r="I192" s="3" t="e">
        <f t="shared" si="20"/>
        <v>#N/A</v>
      </c>
      <c r="J192" s="3" t="e">
        <f t="shared" si="17"/>
        <v>#N/A</v>
      </c>
      <c r="K192" s="3" t="e">
        <f t="shared" si="18"/>
        <v>#N/A</v>
      </c>
      <c r="L192" s="3" t="e">
        <f t="shared" si="21"/>
        <v>#N/A</v>
      </c>
      <c r="M192" s="3" t="e">
        <f t="shared" si="22"/>
        <v>#N/A</v>
      </c>
      <c r="N192" s="10"/>
    </row>
    <row r="193" spans="1:14" x14ac:dyDescent="0.25">
      <c r="A193" s="4">
        <v>41466</v>
      </c>
      <c r="B193" s="10">
        <v>2013192</v>
      </c>
      <c r="C193" s="30">
        <v>192</v>
      </c>
      <c r="D193" s="30">
        <v>192</v>
      </c>
      <c r="E193" s="30"/>
      <c r="F193" s="3" t="e">
        <f t="shared" si="16"/>
        <v>#N/A</v>
      </c>
      <c r="G193" s="3" t="e">
        <f t="shared" si="19"/>
        <v>#N/A</v>
      </c>
      <c r="H193" s="19" t="e">
        <f t="shared" si="15"/>
        <v>#N/A</v>
      </c>
      <c r="I193" s="3" t="e">
        <f t="shared" si="20"/>
        <v>#N/A</v>
      </c>
      <c r="J193" s="3" t="e">
        <f t="shared" si="17"/>
        <v>#N/A</v>
      </c>
      <c r="K193" s="3" t="e">
        <f t="shared" si="18"/>
        <v>#N/A</v>
      </c>
      <c r="L193" s="3" t="e">
        <f t="shared" si="21"/>
        <v>#N/A</v>
      </c>
      <c r="M193" s="3" t="e">
        <f t="shared" si="22"/>
        <v>#N/A</v>
      </c>
      <c r="N193" s="30"/>
    </row>
    <row r="194" spans="1:14" x14ac:dyDescent="0.25">
      <c r="A194" s="4">
        <v>41467</v>
      </c>
      <c r="B194" s="10">
        <v>2013193</v>
      </c>
      <c r="C194" s="10">
        <v>193</v>
      </c>
      <c r="D194" s="10">
        <v>193</v>
      </c>
      <c r="E194" s="10"/>
      <c r="F194" s="3" t="e">
        <f t="shared" si="16"/>
        <v>#N/A</v>
      </c>
      <c r="G194" s="3" t="e">
        <f t="shared" si="19"/>
        <v>#N/A</v>
      </c>
      <c r="H194" s="19" t="e">
        <f t="shared" ref="H194:H257" si="23">G194*F194*24*60*60/1000</f>
        <v>#N/A</v>
      </c>
      <c r="I194" s="3" t="e">
        <f t="shared" si="20"/>
        <v>#N/A</v>
      </c>
      <c r="J194" s="3" t="e">
        <f t="shared" si="17"/>
        <v>#N/A</v>
      </c>
      <c r="K194" s="3" t="e">
        <f t="shared" si="18"/>
        <v>#N/A</v>
      </c>
      <c r="L194" s="3" t="e">
        <f t="shared" si="21"/>
        <v>#N/A</v>
      </c>
      <c r="M194" s="3" t="e">
        <f t="shared" si="22"/>
        <v>#N/A</v>
      </c>
      <c r="N194" s="10"/>
    </row>
    <row r="195" spans="1:14" x14ac:dyDescent="0.25">
      <c r="A195" s="4">
        <v>41468</v>
      </c>
      <c r="B195" s="10">
        <v>2013194</v>
      </c>
      <c r="C195" s="30">
        <v>194</v>
      </c>
      <c r="D195" s="30">
        <v>194</v>
      </c>
      <c r="E195" s="30"/>
      <c r="F195" s="3" t="e">
        <f t="shared" ref="F195:F258" si="24">VLOOKUP($A195,$O$2:$X$17,2,FALSE)</f>
        <v>#N/A</v>
      </c>
      <c r="G195" s="3" t="e">
        <f t="shared" si="19"/>
        <v>#N/A</v>
      </c>
      <c r="H195" s="19" t="e">
        <f t="shared" si="23"/>
        <v>#N/A</v>
      </c>
      <c r="I195" s="3" t="e">
        <f t="shared" si="20"/>
        <v>#N/A</v>
      </c>
      <c r="J195" s="3" t="e">
        <f t="shared" ref="J195:J258" si="25">VLOOKUP($A195,$O$2:$X$17,7,FALSE)</f>
        <v>#N/A</v>
      </c>
      <c r="K195" s="3" t="e">
        <f t="shared" ref="K195:K258" si="26">VLOOKUP($A195,$O$2:$X$17,9,FALSE)</f>
        <v>#N/A</v>
      </c>
      <c r="L195" s="3" t="e">
        <f t="shared" si="21"/>
        <v>#N/A</v>
      </c>
      <c r="M195" s="3" t="e">
        <f t="shared" si="22"/>
        <v>#N/A</v>
      </c>
      <c r="N195" s="30"/>
    </row>
    <row r="196" spans="1:14" x14ac:dyDescent="0.25">
      <c r="A196" s="4">
        <v>41469</v>
      </c>
      <c r="B196" s="10">
        <v>2013195</v>
      </c>
      <c r="C196" s="10">
        <v>195</v>
      </c>
      <c r="D196" s="10">
        <v>195</v>
      </c>
      <c r="E196" s="10"/>
      <c r="F196" s="3" t="e">
        <f t="shared" si="24"/>
        <v>#N/A</v>
      </c>
      <c r="G196" s="3" t="e">
        <f t="shared" ref="G196:G259" si="27">VLOOKUP($A196,$O$2:$X$17,3,FALSE)</f>
        <v>#N/A</v>
      </c>
      <c r="H196" s="19" t="e">
        <f t="shared" si="23"/>
        <v>#N/A</v>
      </c>
      <c r="I196" s="3" t="e">
        <f t="shared" ref="I196:I259" si="28">VLOOKUP($A196,$O$2:$X$17,8,FALSE)</f>
        <v>#N/A</v>
      </c>
      <c r="J196" s="3" t="e">
        <f t="shared" si="25"/>
        <v>#N/A</v>
      </c>
      <c r="K196" s="3" t="e">
        <f t="shared" si="26"/>
        <v>#N/A</v>
      </c>
      <c r="L196" s="3" t="e">
        <f t="shared" ref="L196:L259" si="29">VLOOKUP($A196,$O$2:$X$17,5,FALSE)</f>
        <v>#N/A</v>
      </c>
      <c r="M196" s="3" t="e">
        <f t="shared" ref="M196:M259" si="30">VLOOKUP($A196,$O$2:$X$17,6,FALSE)</f>
        <v>#N/A</v>
      </c>
      <c r="N196" s="10"/>
    </row>
    <row r="197" spans="1:14" x14ac:dyDescent="0.25">
      <c r="A197" s="4">
        <v>41470</v>
      </c>
      <c r="B197" s="10">
        <v>2013196</v>
      </c>
      <c r="C197" s="30">
        <v>196</v>
      </c>
      <c r="D197" s="30">
        <v>196</v>
      </c>
      <c r="E197" s="30"/>
      <c r="F197" s="3" t="e">
        <f t="shared" si="24"/>
        <v>#N/A</v>
      </c>
      <c r="G197" s="3" t="e">
        <f t="shared" si="27"/>
        <v>#N/A</v>
      </c>
      <c r="H197" s="19" t="e">
        <f t="shared" si="23"/>
        <v>#N/A</v>
      </c>
      <c r="I197" s="3" t="e">
        <f t="shared" si="28"/>
        <v>#N/A</v>
      </c>
      <c r="J197" s="3" t="e">
        <f t="shared" si="25"/>
        <v>#N/A</v>
      </c>
      <c r="K197" s="3" t="e">
        <f t="shared" si="26"/>
        <v>#N/A</v>
      </c>
      <c r="L197" s="3" t="e">
        <f t="shared" si="29"/>
        <v>#N/A</v>
      </c>
      <c r="M197" s="3" t="e">
        <f t="shared" si="30"/>
        <v>#N/A</v>
      </c>
      <c r="N197" s="30"/>
    </row>
    <row r="198" spans="1:14" x14ac:dyDescent="0.25">
      <c r="A198" s="4">
        <v>41471</v>
      </c>
      <c r="B198" s="10">
        <v>2013197</v>
      </c>
      <c r="C198" s="10">
        <v>197</v>
      </c>
      <c r="D198" s="10">
        <v>197</v>
      </c>
      <c r="E198" s="10"/>
      <c r="F198" s="3" t="e">
        <f t="shared" si="24"/>
        <v>#N/A</v>
      </c>
      <c r="G198" s="3" t="e">
        <f t="shared" si="27"/>
        <v>#N/A</v>
      </c>
      <c r="H198" s="19" t="e">
        <f t="shared" si="23"/>
        <v>#N/A</v>
      </c>
      <c r="I198" s="3" t="e">
        <f t="shared" si="28"/>
        <v>#N/A</v>
      </c>
      <c r="J198" s="3" t="e">
        <f t="shared" si="25"/>
        <v>#N/A</v>
      </c>
      <c r="K198" s="3" t="e">
        <f t="shared" si="26"/>
        <v>#N/A</v>
      </c>
      <c r="L198" s="3" t="e">
        <f t="shared" si="29"/>
        <v>#N/A</v>
      </c>
      <c r="M198" s="3" t="e">
        <f t="shared" si="30"/>
        <v>#N/A</v>
      </c>
      <c r="N198" s="10"/>
    </row>
    <row r="199" spans="1:14" x14ac:dyDescent="0.25">
      <c r="A199" s="4">
        <v>41472</v>
      </c>
      <c r="B199" s="10">
        <v>2013198</v>
      </c>
      <c r="C199" s="30">
        <v>198</v>
      </c>
      <c r="D199" s="30">
        <v>198</v>
      </c>
      <c r="E199" s="30"/>
      <c r="F199" s="3" t="e">
        <f t="shared" si="24"/>
        <v>#N/A</v>
      </c>
      <c r="G199" s="3" t="e">
        <f t="shared" si="27"/>
        <v>#N/A</v>
      </c>
      <c r="H199" s="19" t="e">
        <f t="shared" si="23"/>
        <v>#N/A</v>
      </c>
      <c r="I199" s="3" t="e">
        <f t="shared" si="28"/>
        <v>#N/A</v>
      </c>
      <c r="J199" s="3" t="e">
        <f t="shared" si="25"/>
        <v>#N/A</v>
      </c>
      <c r="K199" s="3" t="e">
        <f t="shared" si="26"/>
        <v>#N/A</v>
      </c>
      <c r="L199" s="3" t="e">
        <f t="shared" si="29"/>
        <v>#N/A</v>
      </c>
      <c r="M199" s="3" t="e">
        <f t="shared" si="30"/>
        <v>#N/A</v>
      </c>
      <c r="N199" s="30"/>
    </row>
    <row r="200" spans="1:14" x14ac:dyDescent="0.25">
      <c r="A200" s="4">
        <v>41473</v>
      </c>
      <c r="B200" s="10">
        <v>2013199</v>
      </c>
      <c r="C200" s="10">
        <v>199</v>
      </c>
      <c r="D200" s="10">
        <v>199</v>
      </c>
      <c r="E200" s="10"/>
      <c r="F200" s="3" t="e">
        <f t="shared" si="24"/>
        <v>#N/A</v>
      </c>
      <c r="G200" s="3" t="e">
        <f t="shared" si="27"/>
        <v>#N/A</v>
      </c>
      <c r="H200" s="19" t="e">
        <f t="shared" si="23"/>
        <v>#N/A</v>
      </c>
      <c r="I200" s="3" t="e">
        <f t="shared" si="28"/>
        <v>#N/A</v>
      </c>
      <c r="J200" s="3" t="e">
        <f t="shared" si="25"/>
        <v>#N/A</v>
      </c>
      <c r="K200" s="3" t="e">
        <f t="shared" si="26"/>
        <v>#N/A</v>
      </c>
      <c r="L200" s="3" t="e">
        <f t="shared" si="29"/>
        <v>#N/A</v>
      </c>
      <c r="M200" s="3" t="e">
        <f t="shared" si="30"/>
        <v>#N/A</v>
      </c>
      <c r="N200" s="10"/>
    </row>
    <row r="201" spans="1:14" x14ac:dyDescent="0.25">
      <c r="A201" s="4">
        <v>41474</v>
      </c>
      <c r="B201" s="10">
        <v>2013200</v>
      </c>
      <c r="C201" s="30">
        <v>200</v>
      </c>
      <c r="D201" s="30">
        <v>200</v>
      </c>
      <c r="E201" s="30"/>
      <c r="F201" s="3" t="e">
        <f t="shared" si="24"/>
        <v>#N/A</v>
      </c>
      <c r="G201" s="3" t="e">
        <f t="shared" si="27"/>
        <v>#N/A</v>
      </c>
      <c r="H201" s="19" t="e">
        <f t="shared" si="23"/>
        <v>#N/A</v>
      </c>
      <c r="I201" s="3" t="e">
        <f t="shared" si="28"/>
        <v>#N/A</v>
      </c>
      <c r="J201" s="3" t="e">
        <f t="shared" si="25"/>
        <v>#N/A</v>
      </c>
      <c r="K201" s="3" t="e">
        <f t="shared" si="26"/>
        <v>#N/A</v>
      </c>
      <c r="L201" s="3" t="e">
        <f t="shared" si="29"/>
        <v>#N/A</v>
      </c>
      <c r="M201" s="3" t="e">
        <f t="shared" si="30"/>
        <v>#N/A</v>
      </c>
      <c r="N201" s="30"/>
    </row>
    <row r="202" spans="1:14" x14ac:dyDescent="0.25">
      <c r="A202" s="4">
        <v>41475</v>
      </c>
      <c r="B202" s="10">
        <v>2013201</v>
      </c>
      <c r="C202" s="10">
        <v>201</v>
      </c>
      <c r="D202" s="10">
        <v>201</v>
      </c>
      <c r="E202" s="10"/>
      <c r="F202" s="3" t="e">
        <f t="shared" si="24"/>
        <v>#N/A</v>
      </c>
      <c r="G202" s="3" t="e">
        <f t="shared" si="27"/>
        <v>#N/A</v>
      </c>
      <c r="H202" s="19" t="e">
        <f t="shared" si="23"/>
        <v>#N/A</v>
      </c>
      <c r="I202" s="3" t="e">
        <f t="shared" si="28"/>
        <v>#N/A</v>
      </c>
      <c r="J202" s="3" t="e">
        <f t="shared" si="25"/>
        <v>#N/A</v>
      </c>
      <c r="K202" s="3" t="e">
        <f t="shared" si="26"/>
        <v>#N/A</v>
      </c>
      <c r="L202" s="3" t="e">
        <f t="shared" si="29"/>
        <v>#N/A</v>
      </c>
      <c r="M202" s="3" t="e">
        <f t="shared" si="30"/>
        <v>#N/A</v>
      </c>
      <c r="N202" s="10"/>
    </row>
    <row r="203" spans="1:14" x14ac:dyDescent="0.25">
      <c r="A203" s="4">
        <v>41476</v>
      </c>
      <c r="B203" s="10">
        <v>2013202</v>
      </c>
      <c r="C203" s="30">
        <v>202</v>
      </c>
      <c r="D203" s="30">
        <v>202</v>
      </c>
      <c r="E203" s="30"/>
      <c r="F203" s="3" t="e">
        <f t="shared" si="24"/>
        <v>#N/A</v>
      </c>
      <c r="G203" s="3" t="e">
        <f t="shared" si="27"/>
        <v>#N/A</v>
      </c>
      <c r="H203" s="19" t="e">
        <f t="shared" si="23"/>
        <v>#N/A</v>
      </c>
      <c r="I203" s="3" t="e">
        <f t="shared" si="28"/>
        <v>#N/A</v>
      </c>
      <c r="J203" s="3" t="e">
        <f t="shared" si="25"/>
        <v>#N/A</v>
      </c>
      <c r="K203" s="3" t="e">
        <f t="shared" si="26"/>
        <v>#N/A</v>
      </c>
      <c r="L203" s="3" t="e">
        <f t="shared" si="29"/>
        <v>#N/A</v>
      </c>
      <c r="M203" s="3" t="e">
        <f t="shared" si="30"/>
        <v>#N/A</v>
      </c>
      <c r="N203" s="30"/>
    </row>
    <row r="204" spans="1:14" x14ac:dyDescent="0.25">
      <c r="A204" s="4">
        <v>41477</v>
      </c>
      <c r="B204" s="10">
        <v>2013203</v>
      </c>
      <c r="C204" s="10">
        <v>203</v>
      </c>
      <c r="D204" s="10">
        <v>203</v>
      </c>
      <c r="E204" s="10"/>
      <c r="F204" s="3" t="e">
        <f t="shared" si="24"/>
        <v>#N/A</v>
      </c>
      <c r="G204" s="3" t="e">
        <f t="shared" si="27"/>
        <v>#N/A</v>
      </c>
      <c r="H204" s="19" t="e">
        <f t="shared" si="23"/>
        <v>#N/A</v>
      </c>
      <c r="I204" s="3" t="e">
        <f t="shared" si="28"/>
        <v>#N/A</v>
      </c>
      <c r="J204" s="3" t="e">
        <f t="shared" si="25"/>
        <v>#N/A</v>
      </c>
      <c r="K204" s="3" t="e">
        <f t="shared" si="26"/>
        <v>#N/A</v>
      </c>
      <c r="L204" s="3" t="e">
        <f t="shared" si="29"/>
        <v>#N/A</v>
      </c>
      <c r="M204" s="3" t="e">
        <f t="shared" si="30"/>
        <v>#N/A</v>
      </c>
      <c r="N204" s="10"/>
    </row>
    <row r="205" spans="1:14" x14ac:dyDescent="0.25">
      <c r="A205" s="4">
        <v>41478</v>
      </c>
      <c r="B205" s="10">
        <v>2013204</v>
      </c>
      <c r="C205" s="30">
        <v>204</v>
      </c>
      <c r="D205" s="30">
        <v>204</v>
      </c>
      <c r="E205" s="30"/>
      <c r="F205" s="3" t="e">
        <f t="shared" si="24"/>
        <v>#N/A</v>
      </c>
      <c r="G205" s="3" t="e">
        <f t="shared" si="27"/>
        <v>#N/A</v>
      </c>
      <c r="H205" s="19" t="e">
        <f t="shared" si="23"/>
        <v>#N/A</v>
      </c>
      <c r="I205" s="3" t="e">
        <f t="shared" si="28"/>
        <v>#N/A</v>
      </c>
      <c r="J205" s="3" t="e">
        <f t="shared" si="25"/>
        <v>#N/A</v>
      </c>
      <c r="K205" s="3" t="e">
        <f t="shared" si="26"/>
        <v>#N/A</v>
      </c>
      <c r="L205" s="3" t="e">
        <f t="shared" si="29"/>
        <v>#N/A</v>
      </c>
      <c r="M205" s="3" t="e">
        <f t="shared" si="30"/>
        <v>#N/A</v>
      </c>
      <c r="N205" s="30"/>
    </row>
    <row r="206" spans="1:14" x14ac:dyDescent="0.25">
      <c r="A206" s="4">
        <v>41479</v>
      </c>
      <c r="B206" s="10">
        <v>2013205</v>
      </c>
      <c r="C206" s="10">
        <v>205</v>
      </c>
      <c r="D206" s="10">
        <v>205</v>
      </c>
      <c r="E206" s="10"/>
      <c r="F206" s="3" t="e">
        <f t="shared" si="24"/>
        <v>#N/A</v>
      </c>
      <c r="G206" s="3" t="e">
        <f t="shared" si="27"/>
        <v>#N/A</v>
      </c>
      <c r="H206" s="19" t="e">
        <f t="shared" si="23"/>
        <v>#N/A</v>
      </c>
      <c r="I206" s="3" t="e">
        <f t="shared" si="28"/>
        <v>#N/A</v>
      </c>
      <c r="J206" s="3" t="e">
        <f t="shared" si="25"/>
        <v>#N/A</v>
      </c>
      <c r="K206" s="3" t="e">
        <f t="shared" si="26"/>
        <v>#N/A</v>
      </c>
      <c r="L206" s="3" t="e">
        <f t="shared" si="29"/>
        <v>#N/A</v>
      </c>
      <c r="M206" s="3" t="e">
        <f t="shared" si="30"/>
        <v>#N/A</v>
      </c>
      <c r="N206" s="10"/>
    </row>
    <row r="207" spans="1:14" x14ac:dyDescent="0.25">
      <c r="A207" s="4">
        <v>41480</v>
      </c>
      <c r="B207" s="10">
        <v>2013206</v>
      </c>
      <c r="C207" s="30">
        <v>206</v>
      </c>
      <c r="D207" s="30">
        <v>206</v>
      </c>
      <c r="E207" s="30"/>
      <c r="F207" s="3" t="e">
        <f t="shared" si="24"/>
        <v>#N/A</v>
      </c>
      <c r="G207" s="3" t="e">
        <f t="shared" si="27"/>
        <v>#N/A</v>
      </c>
      <c r="H207" s="19" t="e">
        <f t="shared" si="23"/>
        <v>#N/A</v>
      </c>
      <c r="I207" s="3" t="e">
        <f t="shared" si="28"/>
        <v>#N/A</v>
      </c>
      <c r="J207" s="3" t="e">
        <f t="shared" si="25"/>
        <v>#N/A</v>
      </c>
      <c r="K207" s="3" t="e">
        <f t="shared" si="26"/>
        <v>#N/A</v>
      </c>
      <c r="L207" s="3" t="e">
        <f t="shared" si="29"/>
        <v>#N/A</v>
      </c>
      <c r="M207" s="3" t="e">
        <f t="shared" si="30"/>
        <v>#N/A</v>
      </c>
      <c r="N207" s="30"/>
    </row>
    <row r="208" spans="1:14" x14ac:dyDescent="0.25">
      <c r="A208" s="4">
        <v>41481</v>
      </c>
      <c r="B208" s="10">
        <v>2013207</v>
      </c>
      <c r="C208" s="10">
        <v>207</v>
      </c>
      <c r="D208" s="10">
        <v>207</v>
      </c>
      <c r="E208" s="10"/>
      <c r="F208" s="3" t="e">
        <f t="shared" si="24"/>
        <v>#N/A</v>
      </c>
      <c r="G208" s="3" t="e">
        <f t="shared" si="27"/>
        <v>#N/A</v>
      </c>
      <c r="H208" s="19" t="e">
        <f t="shared" si="23"/>
        <v>#N/A</v>
      </c>
      <c r="I208" s="3" t="e">
        <f t="shared" si="28"/>
        <v>#N/A</v>
      </c>
      <c r="J208" s="3" t="e">
        <f t="shared" si="25"/>
        <v>#N/A</v>
      </c>
      <c r="K208" s="3" t="e">
        <f t="shared" si="26"/>
        <v>#N/A</v>
      </c>
      <c r="L208" s="3" t="e">
        <f t="shared" si="29"/>
        <v>#N/A</v>
      </c>
      <c r="M208" s="3" t="e">
        <f t="shared" si="30"/>
        <v>#N/A</v>
      </c>
      <c r="N208" s="10"/>
    </row>
    <row r="209" spans="1:14" x14ac:dyDescent="0.25">
      <c r="A209" s="4">
        <v>41482</v>
      </c>
      <c r="B209" s="10">
        <v>2013208</v>
      </c>
      <c r="C209" s="30">
        <v>208</v>
      </c>
      <c r="D209" s="30">
        <v>208</v>
      </c>
      <c r="E209" s="30"/>
      <c r="F209" s="3" t="e">
        <f t="shared" si="24"/>
        <v>#N/A</v>
      </c>
      <c r="G209" s="3" t="e">
        <f t="shared" si="27"/>
        <v>#N/A</v>
      </c>
      <c r="H209" s="19" t="e">
        <f t="shared" si="23"/>
        <v>#N/A</v>
      </c>
      <c r="I209" s="3" t="e">
        <f t="shared" si="28"/>
        <v>#N/A</v>
      </c>
      <c r="J209" s="3" t="e">
        <f t="shared" si="25"/>
        <v>#N/A</v>
      </c>
      <c r="K209" s="3" t="e">
        <f t="shared" si="26"/>
        <v>#N/A</v>
      </c>
      <c r="L209" s="3" t="e">
        <f t="shared" si="29"/>
        <v>#N/A</v>
      </c>
      <c r="M209" s="3" t="e">
        <f t="shared" si="30"/>
        <v>#N/A</v>
      </c>
      <c r="N209" s="30"/>
    </row>
    <row r="210" spans="1:14" x14ac:dyDescent="0.25">
      <c r="A210" s="4">
        <v>41483</v>
      </c>
      <c r="B210" s="10">
        <v>2013209</v>
      </c>
      <c r="C210" s="10">
        <v>209</v>
      </c>
      <c r="D210" s="10">
        <v>209</v>
      </c>
      <c r="E210" s="10"/>
      <c r="F210" s="3" t="e">
        <f t="shared" si="24"/>
        <v>#N/A</v>
      </c>
      <c r="G210" s="3" t="e">
        <f t="shared" si="27"/>
        <v>#N/A</v>
      </c>
      <c r="H210" s="19" t="e">
        <f t="shared" si="23"/>
        <v>#N/A</v>
      </c>
      <c r="I210" s="3" t="e">
        <f t="shared" si="28"/>
        <v>#N/A</v>
      </c>
      <c r="J210" s="3" t="e">
        <f t="shared" si="25"/>
        <v>#N/A</v>
      </c>
      <c r="K210" s="3" t="e">
        <f t="shared" si="26"/>
        <v>#N/A</v>
      </c>
      <c r="L210" s="3" t="e">
        <f t="shared" si="29"/>
        <v>#N/A</v>
      </c>
      <c r="M210" s="3" t="e">
        <f t="shared" si="30"/>
        <v>#N/A</v>
      </c>
      <c r="N210" s="10"/>
    </row>
    <row r="211" spans="1:14" x14ac:dyDescent="0.25">
      <c r="A211" s="4">
        <v>41484</v>
      </c>
      <c r="B211" s="10">
        <v>2013210</v>
      </c>
      <c r="C211" s="30">
        <v>210</v>
      </c>
      <c r="D211" s="30">
        <v>210</v>
      </c>
      <c r="E211" s="30"/>
      <c r="F211" s="3" t="e">
        <f t="shared" si="24"/>
        <v>#N/A</v>
      </c>
      <c r="G211" s="3" t="e">
        <f t="shared" si="27"/>
        <v>#N/A</v>
      </c>
      <c r="H211" s="19" t="e">
        <f t="shared" si="23"/>
        <v>#N/A</v>
      </c>
      <c r="I211" s="3" t="e">
        <f t="shared" si="28"/>
        <v>#N/A</v>
      </c>
      <c r="J211" s="3" t="e">
        <f t="shared" si="25"/>
        <v>#N/A</v>
      </c>
      <c r="K211" s="3" t="e">
        <f t="shared" si="26"/>
        <v>#N/A</v>
      </c>
      <c r="L211" s="3" t="e">
        <f t="shared" si="29"/>
        <v>#N/A</v>
      </c>
      <c r="M211" s="3" t="e">
        <f t="shared" si="30"/>
        <v>#N/A</v>
      </c>
      <c r="N211" s="30"/>
    </row>
    <row r="212" spans="1:14" x14ac:dyDescent="0.25">
      <c r="A212" s="4">
        <v>41485</v>
      </c>
      <c r="B212" s="10">
        <v>2013211</v>
      </c>
      <c r="C212" s="10">
        <v>211</v>
      </c>
      <c r="D212" s="10">
        <v>211</v>
      </c>
      <c r="E212" s="10"/>
      <c r="F212" s="3" t="e">
        <f t="shared" si="24"/>
        <v>#N/A</v>
      </c>
      <c r="G212" s="3" t="e">
        <f t="shared" si="27"/>
        <v>#N/A</v>
      </c>
      <c r="H212" s="19" t="e">
        <f t="shared" si="23"/>
        <v>#N/A</v>
      </c>
      <c r="I212" s="3" t="e">
        <f t="shared" si="28"/>
        <v>#N/A</v>
      </c>
      <c r="J212" s="3" t="e">
        <f t="shared" si="25"/>
        <v>#N/A</v>
      </c>
      <c r="K212" s="3" t="e">
        <f t="shared" si="26"/>
        <v>#N/A</v>
      </c>
      <c r="L212" s="3" t="e">
        <f t="shared" si="29"/>
        <v>#N/A</v>
      </c>
      <c r="M212" s="3" t="e">
        <f t="shared" si="30"/>
        <v>#N/A</v>
      </c>
      <c r="N212" s="10"/>
    </row>
    <row r="213" spans="1:14" x14ac:dyDescent="0.25">
      <c r="A213" s="4">
        <v>41486</v>
      </c>
      <c r="B213" s="10">
        <v>2013212</v>
      </c>
      <c r="C213" s="30">
        <v>212</v>
      </c>
      <c r="D213" s="30">
        <v>212</v>
      </c>
      <c r="E213" s="30"/>
      <c r="F213" s="3" t="e">
        <f t="shared" si="24"/>
        <v>#N/A</v>
      </c>
      <c r="G213" s="3" t="e">
        <f t="shared" si="27"/>
        <v>#N/A</v>
      </c>
      <c r="H213" s="19" t="e">
        <f t="shared" si="23"/>
        <v>#N/A</v>
      </c>
      <c r="I213" s="3" t="e">
        <f t="shared" si="28"/>
        <v>#N/A</v>
      </c>
      <c r="J213" s="3" t="e">
        <f t="shared" si="25"/>
        <v>#N/A</v>
      </c>
      <c r="K213" s="3" t="e">
        <f t="shared" si="26"/>
        <v>#N/A</v>
      </c>
      <c r="L213" s="3" t="e">
        <f t="shared" si="29"/>
        <v>#N/A</v>
      </c>
      <c r="M213" s="3" t="e">
        <f t="shared" si="30"/>
        <v>#N/A</v>
      </c>
      <c r="N213" s="30"/>
    </row>
    <row r="214" spans="1:14" x14ac:dyDescent="0.25">
      <c r="A214" s="4">
        <v>41487</v>
      </c>
      <c r="B214" s="10">
        <v>2013213</v>
      </c>
      <c r="C214" s="10">
        <v>213</v>
      </c>
      <c r="D214" s="10">
        <v>213</v>
      </c>
      <c r="E214" s="10"/>
      <c r="F214" s="3" t="e">
        <f t="shared" si="24"/>
        <v>#N/A</v>
      </c>
      <c r="G214" s="3" t="e">
        <f t="shared" si="27"/>
        <v>#N/A</v>
      </c>
      <c r="H214" s="19" t="e">
        <f t="shared" si="23"/>
        <v>#N/A</v>
      </c>
      <c r="I214" s="3" t="e">
        <f t="shared" si="28"/>
        <v>#N/A</v>
      </c>
      <c r="J214" s="3" t="e">
        <f t="shared" si="25"/>
        <v>#N/A</v>
      </c>
      <c r="K214" s="3" t="e">
        <f t="shared" si="26"/>
        <v>#N/A</v>
      </c>
      <c r="L214" s="3" t="e">
        <f t="shared" si="29"/>
        <v>#N/A</v>
      </c>
      <c r="M214" s="3" t="e">
        <f t="shared" si="30"/>
        <v>#N/A</v>
      </c>
      <c r="N214" s="10"/>
    </row>
    <row r="215" spans="1:14" x14ac:dyDescent="0.25">
      <c r="A215" s="4">
        <v>41488</v>
      </c>
      <c r="B215" s="10">
        <v>2013214</v>
      </c>
      <c r="C215" s="30">
        <v>214</v>
      </c>
      <c r="D215" s="30">
        <v>214</v>
      </c>
      <c r="E215" s="30"/>
      <c r="F215" s="3" t="e">
        <f t="shared" si="24"/>
        <v>#N/A</v>
      </c>
      <c r="G215" s="3" t="e">
        <f t="shared" si="27"/>
        <v>#N/A</v>
      </c>
      <c r="H215" s="19" t="e">
        <f t="shared" si="23"/>
        <v>#N/A</v>
      </c>
      <c r="I215" s="3" t="e">
        <f t="shared" si="28"/>
        <v>#N/A</v>
      </c>
      <c r="J215" s="3" t="e">
        <f t="shared" si="25"/>
        <v>#N/A</v>
      </c>
      <c r="K215" s="3" t="e">
        <f t="shared" si="26"/>
        <v>#N/A</v>
      </c>
      <c r="L215" s="3" t="e">
        <f t="shared" si="29"/>
        <v>#N/A</v>
      </c>
      <c r="M215" s="3" t="e">
        <f t="shared" si="30"/>
        <v>#N/A</v>
      </c>
      <c r="N215" s="30"/>
    </row>
    <row r="216" spans="1:14" x14ac:dyDescent="0.25">
      <c r="A216" s="4">
        <v>41489</v>
      </c>
      <c r="B216" s="10">
        <v>2013215</v>
      </c>
      <c r="C216" s="10">
        <v>215</v>
      </c>
      <c r="D216" s="10">
        <v>215</v>
      </c>
      <c r="E216" s="10"/>
      <c r="F216" s="3" t="e">
        <f t="shared" si="24"/>
        <v>#N/A</v>
      </c>
      <c r="G216" s="3" t="e">
        <f t="shared" si="27"/>
        <v>#N/A</v>
      </c>
      <c r="H216" s="19" t="e">
        <f t="shared" si="23"/>
        <v>#N/A</v>
      </c>
      <c r="I216" s="3" t="e">
        <f t="shared" si="28"/>
        <v>#N/A</v>
      </c>
      <c r="J216" s="3" t="e">
        <f t="shared" si="25"/>
        <v>#N/A</v>
      </c>
      <c r="K216" s="3" t="e">
        <f t="shared" si="26"/>
        <v>#N/A</v>
      </c>
      <c r="L216" s="3" t="e">
        <f t="shared" si="29"/>
        <v>#N/A</v>
      </c>
      <c r="M216" s="3" t="e">
        <f t="shared" si="30"/>
        <v>#N/A</v>
      </c>
      <c r="N216" s="10"/>
    </row>
    <row r="217" spans="1:14" x14ac:dyDescent="0.25">
      <c r="A217" s="4">
        <v>41490</v>
      </c>
      <c r="B217" s="10">
        <v>2013216</v>
      </c>
      <c r="C217" s="30">
        <v>216</v>
      </c>
      <c r="D217" s="30">
        <v>216</v>
      </c>
      <c r="E217" s="30"/>
      <c r="F217" s="3" t="e">
        <f t="shared" si="24"/>
        <v>#N/A</v>
      </c>
      <c r="G217" s="3" t="e">
        <f t="shared" si="27"/>
        <v>#N/A</v>
      </c>
      <c r="H217" s="19" t="e">
        <f t="shared" si="23"/>
        <v>#N/A</v>
      </c>
      <c r="I217" s="3" t="e">
        <f t="shared" si="28"/>
        <v>#N/A</v>
      </c>
      <c r="J217" s="3" t="e">
        <f t="shared" si="25"/>
        <v>#N/A</v>
      </c>
      <c r="K217" s="3" t="e">
        <f t="shared" si="26"/>
        <v>#N/A</v>
      </c>
      <c r="L217" s="3" t="e">
        <f t="shared" si="29"/>
        <v>#N/A</v>
      </c>
      <c r="M217" s="3" t="e">
        <f t="shared" si="30"/>
        <v>#N/A</v>
      </c>
      <c r="N217" s="30"/>
    </row>
    <row r="218" spans="1:14" x14ac:dyDescent="0.25">
      <c r="A218" s="4">
        <v>41491</v>
      </c>
      <c r="B218" s="10">
        <v>2013217</v>
      </c>
      <c r="C218" s="10">
        <v>217</v>
      </c>
      <c r="D218" s="10">
        <v>217</v>
      </c>
      <c r="E218" s="10"/>
      <c r="F218" s="3" t="e">
        <f t="shared" si="24"/>
        <v>#N/A</v>
      </c>
      <c r="G218" s="3" t="e">
        <f t="shared" si="27"/>
        <v>#N/A</v>
      </c>
      <c r="H218" s="19" t="e">
        <f t="shared" si="23"/>
        <v>#N/A</v>
      </c>
      <c r="I218" s="3" t="e">
        <f t="shared" si="28"/>
        <v>#N/A</v>
      </c>
      <c r="J218" s="3" t="e">
        <f t="shared" si="25"/>
        <v>#N/A</v>
      </c>
      <c r="K218" s="3" t="e">
        <f t="shared" si="26"/>
        <v>#N/A</v>
      </c>
      <c r="L218" s="3" t="e">
        <f t="shared" si="29"/>
        <v>#N/A</v>
      </c>
      <c r="M218" s="3" t="e">
        <f t="shared" si="30"/>
        <v>#N/A</v>
      </c>
      <c r="N218" s="10"/>
    </row>
    <row r="219" spans="1:14" x14ac:dyDescent="0.25">
      <c r="A219" s="4">
        <v>41492</v>
      </c>
      <c r="B219" s="10">
        <v>2013218</v>
      </c>
      <c r="C219" s="30">
        <v>218</v>
      </c>
      <c r="D219" s="30">
        <v>218</v>
      </c>
      <c r="E219" s="30"/>
      <c r="F219" s="3" t="e">
        <f t="shared" si="24"/>
        <v>#N/A</v>
      </c>
      <c r="G219" s="3" t="e">
        <f t="shared" si="27"/>
        <v>#N/A</v>
      </c>
      <c r="H219" s="19" t="e">
        <f t="shared" si="23"/>
        <v>#N/A</v>
      </c>
      <c r="I219" s="3" t="e">
        <f t="shared" si="28"/>
        <v>#N/A</v>
      </c>
      <c r="J219" s="3" t="e">
        <f t="shared" si="25"/>
        <v>#N/A</v>
      </c>
      <c r="K219" s="3" t="e">
        <f t="shared" si="26"/>
        <v>#N/A</v>
      </c>
      <c r="L219" s="3" t="e">
        <f t="shared" si="29"/>
        <v>#N/A</v>
      </c>
      <c r="M219" s="3" t="e">
        <f t="shared" si="30"/>
        <v>#N/A</v>
      </c>
      <c r="N219" s="30"/>
    </row>
    <row r="220" spans="1:14" x14ac:dyDescent="0.25">
      <c r="A220" s="4">
        <v>41493</v>
      </c>
      <c r="B220" s="10">
        <v>2013219</v>
      </c>
      <c r="C220" s="10">
        <v>219</v>
      </c>
      <c r="D220" s="10">
        <v>219</v>
      </c>
      <c r="E220" s="10"/>
      <c r="F220" s="3" t="e">
        <f t="shared" si="24"/>
        <v>#N/A</v>
      </c>
      <c r="G220" s="3" t="e">
        <f t="shared" si="27"/>
        <v>#N/A</v>
      </c>
      <c r="H220" s="19" t="e">
        <f t="shared" si="23"/>
        <v>#N/A</v>
      </c>
      <c r="I220" s="3" t="e">
        <f t="shared" si="28"/>
        <v>#N/A</v>
      </c>
      <c r="J220" s="3" t="e">
        <f t="shared" si="25"/>
        <v>#N/A</v>
      </c>
      <c r="K220" s="3" t="e">
        <f t="shared" si="26"/>
        <v>#N/A</v>
      </c>
      <c r="L220" s="3" t="e">
        <f t="shared" si="29"/>
        <v>#N/A</v>
      </c>
      <c r="M220" s="3" t="e">
        <f t="shared" si="30"/>
        <v>#N/A</v>
      </c>
      <c r="N220" s="10"/>
    </row>
    <row r="221" spans="1:14" x14ac:dyDescent="0.25">
      <c r="A221" s="4">
        <v>41494</v>
      </c>
      <c r="B221" s="10">
        <v>2013220</v>
      </c>
      <c r="C221" s="30">
        <v>220</v>
      </c>
      <c r="D221" s="30">
        <v>220</v>
      </c>
      <c r="E221" s="30"/>
      <c r="F221" s="3" t="e">
        <f t="shared" si="24"/>
        <v>#N/A</v>
      </c>
      <c r="G221" s="3" t="e">
        <f t="shared" si="27"/>
        <v>#N/A</v>
      </c>
      <c r="H221" s="19" t="e">
        <f t="shared" si="23"/>
        <v>#N/A</v>
      </c>
      <c r="I221" s="3" t="e">
        <f t="shared" si="28"/>
        <v>#N/A</v>
      </c>
      <c r="J221" s="3" t="e">
        <f t="shared" si="25"/>
        <v>#N/A</v>
      </c>
      <c r="K221" s="3" t="e">
        <f t="shared" si="26"/>
        <v>#N/A</v>
      </c>
      <c r="L221" s="3" t="e">
        <f t="shared" si="29"/>
        <v>#N/A</v>
      </c>
      <c r="M221" s="3" t="e">
        <f t="shared" si="30"/>
        <v>#N/A</v>
      </c>
      <c r="N221" s="30"/>
    </row>
    <row r="222" spans="1:14" x14ac:dyDescent="0.25">
      <c r="A222" s="4">
        <v>41495</v>
      </c>
      <c r="B222" s="10">
        <v>2013221</v>
      </c>
      <c r="C222" s="10">
        <v>221</v>
      </c>
      <c r="D222" s="10">
        <v>221</v>
      </c>
      <c r="E222" s="10"/>
      <c r="F222" s="3" t="e">
        <f t="shared" si="24"/>
        <v>#N/A</v>
      </c>
      <c r="G222" s="3" t="e">
        <f t="shared" si="27"/>
        <v>#N/A</v>
      </c>
      <c r="H222" s="19" t="e">
        <f t="shared" si="23"/>
        <v>#N/A</v>
      </c>
      <c r="I222" s="3" t="e">
        <f t="shared" si="28"/>
        <v>#N/A</v>
      </c>
      <c r="J222" s="3" t="e">
        <f t="shared" si="25"/>
        <v>#N/A</v>
      </c>
      <c r="K222" s="3" t="e">
        <f t="shared" si="26"/>
        <v>#N/A</v>
      </c>
      <c r="L222" s="3" t="e">
        <f t="shared" si="29"/>
        <v>#N/A</v>
      </c>
      <c r="M222" s="3" t="e">
        <f t="shared" si="30"/>
        <v>#N/A</v>
      </c>
      <c r="N222" s="10"/>
    </row>
    <row r="223" spans="1:14" x14ac:dyDescent="0.25">
      <c r="A223" s="4">
        <v>41496</v>
      </c>
      <c r="B223" s="10">
        <v>2013222</v>
      </c>
      <c r="C223" s="30">
        <v>222</v>
      </c>
      <c r="D223" s="30">
        <v>222</v>
      </c>
      <c r="E223" s="30"/>
      <c r="F223" s="3" t="e">
        <f t="shared" si="24"/>
        <v>#N/A</v>
      </c>
      <c r="G223" s="3" t="e">
        <f t="shared" si="27"/>
        <v>#N/A</v>
      </c>
      <c r="H223" s="19" t="e">
        <f t="shared" si="23"/>
        <v>#N/A</v>
      </c>
      <c r="I223" s="3" t="e">
        <f t="shared" si="28"/>
        <v>#N/A</v>
      </c>
      <c r="J223" s="3" t="e">
        <f t="shared" si="25"/>
        <v>#N/A</v>
      </c>
      <c r="K223" s="3" t="e">
        <f t="shared" si="26"/>
        <v>#N/A</v>
      </c>
      <c r="L223" s="3" t="e">
        <f t="shared" si="29"/>
        <v>#N/A</v>
      </c>
      <c r="M223" s="3" t="e">
        <f t="shared" si="30"/>
        <v>#N/A</v>
      </c>
      <c r="N223" s="30"/>
    </row>
    <row r="224" spans="1:14" x14ac:dyDescent="0.25">
      <c r="A224" s="4">
        <v>41497</v>
      </c>
      <c r="B224" s="10">
        <v>2013223</v>
      </c>
      <c r="C224" s="10">
        <v>223</v>
      </c>
      <c r="D224" s="10">
        <v>223</v>
      </c>
      <c r="E224" s="10"/>
      <c r="F224" s="3" t="e">
        <f t="shared" si="24"/>
        <v>#N/A</v>
      </c>
      <c r="G224" s="3" t="e">
        <f t="shared" si="27"/>
        <v>#N/A</v>
      </c>
      <c r="H224" s="19" t="e">
        <f t="shared" si="23"/>
        <v>#N/A</v>
      </c>
      <c r="I224" s="3" t="e">
        <f t="shared" si="28"/>
        <v>#N/A</v>
      </c>
      <c r="J224" s="3" t="e">
        <f t="shared" si="25"/>
        <v>#N/A</v>
      </c>
      <c r="K224" s="3" t="e">
        <f t="shared" si="26"/>
        <v>#N/A</v>
      </c>
      <c r="L224" s="3" t="e">
        <f t="shared" si="29"/>
        <v>#N/A</v>
      </c>
      <c r="M224" s="3" t="e">
        <f t="shared" si="30"/>
        <v>#N/A</v>
      </c>
      <c r="N224" s="10"/>
    </row>
    <row r="225" spans="1:14" x14ac:dyDescent="0.25">
      <c r="A225" s="4">
        <v>41498</v>
      </c>
      <c r="B225" s="10">
        <v>2013224</v>
      </c>
      <c r="C225" s="30">
        <v>224</v>
      </c>
      <c r="D225" s="30">
        <v>224</v>
      </c>
      <c r="E225" s="30"/>
      <c r="F225" s="3" t="e">
        <f t="shared" si="24"/>
        <v>#N/A</v>
      </c>
      <c r="G225" s="3" t="e">
        <f t="shared" si="27"/>
        <v>#N/A</v>
      </c>
      <c r="H225" s="19" t="e">
        <f t="shared" si="23"/>
        <v>#N/A</v>
      </c>
      <c r="I225" s="3" t="e">
        <f t="shared" si="28"/>
        <v>#N/A</v>
      </c>
      <c r="J225" s="3" t="e">
        <f t="shared" si="25"/>
        <v>#N/A</v>
      </c>
      <c r="K225" s="3" t="e">
        <f t="shared" si="26"/>
        <v>#N/A</v>
      </c>
      <c r="L225" s="3" t="e">
        <f t="shared" si="29"/>
        <v>#N/A</v>
      </c>
      <c r="M225" s="3" t="e">
        <f t="shared" si="30"/>
        <v>#N/A</v>
      </c>
      <c r="N225" s="30"/>
    </row>
    <row r="226" spans="1:14" x14ac:dyDescent="0.25">
      <c r="A226" s="4">
        <v>41499</v>
      </c>
      <c r="B226" s="10">
        <v>2013225</v>
      </c>
      <c r="C226" s="10">
        <v>225</v>
      </c>
      <c r="D226" s="10">
        <v>225</v>
      </c>
      <c r="E226" s="10"/>
      <c r="F226" s="3" t="e">
        <f t="shared" si="24"/>
        <v>#N/A</v>
      </c>
      <c r="G226" s="3" t="e">
        <f t="shared" si="27"/>
        <v>#N/A</v>
      </c>
      <c r="H226" s="19" t="e">
        <f t="shared" si="23"/>
        <v>#N/A</v>
      </c>
      <c r="I226" s="3" t="e">
        <f t="shared" si="28"/>
        <v>#N/A</v>
      </c>
      <c r="J226" s="3" t="e">
        <f t="shared" si="25"/>
        <v>#N/A</v>
      </c>
      <c r="K226" s="3" t="e">
        <f t="shared" si="26"/>
        <v>#N/A</v>
      </c>
      <c r="L226" s="3" t="e">
        <f t="shared" si="29"/>
        <v>#N/A</v>
      </c>
      <c r="M226" s="3" t="e">
        <f t="shared" si="30"/>
        <v>#N/A</v>
      </c>
      <c r="N226" s="10"/>
    </row>
    <row r="227" spans="1:14" x14ac:dyDescent="0.25">
      <c r="A227" s="4">
        <v>41500</v>
      </c>
      <c r="B227" s="10">
        <v>2013226</v>
      </c>
      <c r="C227" s="30">
        <v>226</v>
      </c>
      <c r="D227" s="30">
        <v>226</v>
      </c>
      <c r="E227" s="30"/>
      <c r="F227" s="3" t="e">
        <f t="shared" si="24"/>
        <v>#N/A</v>
      </c>
      <c r="G227" s="3" t="e">
        <f t="shared" si="27"/>
        <v>#N/A</v>
      </c>
      <c r="H227" s="19" t="e">
        <f t="shared" si="23"/>
        <v>#N/A</v>
      </c>
      <c r="I227" s="3" t="e">
        <f t="shared" si="28"/>
        <v>#N/A</v>
      </c>
      <c r="J227" s="3" t="e">
        <f t="shared" si="25"/>
        <v>#N/A</v>
      </c>
      <c r="K227" s="3" t="e">
        <f t="shared" si="26"/>
        <v>#N/A</v>
      </c>
      <c r="L227" s="3" t="e">
        <f t="shared" si="29"/>
        <v>#N/A</v>
      </c>
      <c r="M227" s="3" t="e">
        <f t="shared" si="30"/>
        <v>#N/A</v>
      </c>
      <c r="N227" s="30"/>
    </row>
    <row r="228" spans="1:14" x14ac:dyDescent="0.25">
      <c r="A228" s="4">
        <v>41501</v>
      </c>
      <c r="B228" s="10">
        <v>2013227</v>
      </c>
      <c r="C228" s="10">
        <v>227</v>
      </c>
      <c r="D228" s="10">
        <v>227</v>
      </c>
      <c r="E228" s="10"/>
      <c r="F228" s="3" t="e">
        <f t="shared" si="24"/>
        <v>#N/A</v>
      </c>
      <c r="G228" s="3" t="e">
        <f t="shared" si="27"/>
        <v>#N/A</v>
      </c>
      <c r="H228" s="19" t="e">
        <f t="shared" si="23"/>
        <v>#N/A</v>
      </c>
      <c r="I228" s="3" t="e">
        <f t="shared" si="28"/>
        <v>#N/A</v>
      </c>
      <c r="J228" s="3" t="e">
        <f t="shared" si="25"/>
        <v>#N/A</v>
      </c>
      <c r="K228" s="3" t="e">
        <f t="shared" si="26"/>
        <v>#N/A</v>
      </c>
      <c r="L228" s="3" t="e">
        <f t="shared" si="29"/>
        <v>#N/A</v>
      </c>
      <c r="M228" s="3" t="e">
        <f t="shared" si="30"/>
        <v>#N/A</v>
      </c>
      <c r="N228" s="10"/>
    </row>
    <row r="229" spans="1:14" x14ac:dyDescent="0.25">
      <c r="A229" s="4">
        <v>41502</v>
      </c>
      <c r="B229" s="10">
        <v>2013228</v>
      </c>
      <c r="C229" s="30">
        <v>228</v>
      </c>
      <c r="D229" s="30">
        <v>228</v>
      </c>
      <c r="E229" s="30"/>
      <c r="F229" s="3" t="e">
        <f t="shared" si="24"/>
        <v>#N/A</v>
      </c>
      <c r="G229" s="3" t="e">
        <f t="shared" si="27"/>
        <v>#N/A</v>
      </c>
      <c r="H229" s="19" t="e">
        <f t="shared" si="23"/>
        <v>#N/A</v>
      </c>
      <c r="I229" s="3" t="e">
        <f t="shared" si="28"/>
        <v>#N/A</v>
      </c>
      <c r="J229" s="3" t="e">
        <f t="shared" si="25"/>
        <v>#N/A</v>
      </c>
      <c r="K229" s="3" t="e">
        <f t="shared" si="26"/>
        <v>#N/A</v>
      </c>
      <c r="L229" s="3" t="e">
        <f t="shared" si="29"/>
        <v>#N/A</v>
      </c>
      <c r="M229" s="3" t="e">
        <f t="shared" si="30"/>
        <v>#N/A</v>
      </c>
      <c r="N229" s="30"/>
    </row>
    <row r="230" spans="1:14" x14ac:dyDescent="0.25">
      <c r="A230" s="4">
        <v>41503</v>
      </c>
      <c r="B230" s="10">
        <v>2013229</v>
      </c>
      <c r="C230" s="10">
        <v>229</v>
      </c>
      <c r="D230" s="10">
        <v>229</v>
      </c>
      <c r="E230" s="10"/>
      <c r="F230" s="3" t="e">
        <f t="shared" si="24"/>
        <v>#N/A</v>
      </c>
      <c r="G230" s="3" t="e">
        <f t="shared" si="27"/>
        <v>#N/A</v>
      </c>
      <c r="H230" s="19" t="e">
        <f t="shared" si="23"/>
        <v>#N/A</v>
      </c>
      <c r="I230" s="3" t="e">
        <f t="shared" si="28"/>
        <v>#N/A</v>
      </c>
      <c r="J230" s="3" t="e">
        <f t="shared" si="25"/>
        <v>#N/A</v>
      </c>
      <c r="K230" s="3" t="e">
        <f t="shared" si="26"/>
        <v>#N/A</v>
      </c>
      <c r="L230" s="3" t="e">
        <f t="shared" si="29"/>
        <v>#N/A</v>
      </c>
      <c r="M230" s="3" t="e">
        <f t="shared" si="30"/>
        <v>#N/A</v>
      </c>
      <c r="N230" s="10"/>
    </row>
    <row r="231" spans="1:14" x14ac:dyDescent="0.25">
      <c r="A231" s="4">
        <v>41504</v>
      </c>
      <c r="B231" s="10">
        <v>2013230</v>
      </c>
      <c r="C231" s="30">
        <v>230</v>
      </c>
      <c r="D231" s="30">
        <v>230</v>
      </c>
      <c r="E231" s="30"/>
      <c r="F231" s="3" t="e">
        <f t="shared" si="24"/>
        <v>#N/A</v>
      </c>
      <c r="G231" s="3" t="e">
        <f t="shared" si="27"/>
        <v>#N/A</v>
      </c>
      <c r="H231" s="19" t="e">
        <f t="shared" si="23"/>
        <v>#N/A</v>
      </c>
      <c r="I231" s="3" t="e">
        <f t="shared" si="28"/>
        <v>#N/A</v>
      </c>
      <c r="J231" s="3" t="e">
        <f t="shared" si="25"/>
        <v>#N/A</v>
      </c>
      <c r="K231" s="3" t="e">
        <f t="shared" si="26"/>
        <v>#N/A</v>
      </c>
      <c r="L231" s="3" t="e">
        <f t="shared" si="29"/>
        <v>#N/A</v>
      </c>
      <c r="M231" s="3" t="e">
        <f t="shared" si="30"/>
        <v>#N/A</v>
      </c>
      <c r="N231" s="30"/>
    </row>
    <row r="232" spans="1:14" x14ac:dyDescent="0.25">
      <c r="A232" s="4">
        <v>41505</v>
      </c>
      <c r="B232" s="10">
        <v>2013231</v>
      </c>
      <c r="C232" s="10">
        <v>231</v>
      </c>
      <c r="D232" s="10">
        <v>231</v>
      </c>
      <c r="E232" s="10"/>
      <c r="F232" s="3" t="e">
        <f t="shared" si="24"/>
        <v>#N/A</v>
      </c>
      <c r="G232" s="3" t="e">
        <f t="shared" si="27"/>
        <v>#N/A</v>
      </c>
      <c r="H232" s="19" t="e">
        <f t="shared" si="23"/>
        <v>#N/A</v>
      </c>
      <c r="I232" s="3" t="e">
        <f t="shared" si="28"/>
        <v>#N/A</v>
      </c>
      <c r="J232" s="3" t="e">
        <f t="shared" si="25"/>
        <v>#N/A</v>
      </c>
      <c r="K232" s="3" t="e">
        <f t="shared" si="26"/>
        <v>#N/A</v>
      </c>
      <c r="L232" s="3" t="e">
        <f t="shared" si="29"/>
        <v>#N/A</v>
      </c>
      <c r="M232" s="3" t="e">
        <f t="shared" si="30"/>
        <v>#N/A</v>
      </c>
      <c r="N232" s="10"/>
    </row>
    <row r="233" spans="1:14" x14ac:dyDescent="0.25">
      <c r="A233" s="4">
        <v>41506</v>
      </c>
      <c r="B233" s="10">
        <v>2013232</v>
      </c>
      <c r="C233" s="30">
        <v>232</v>
      </c>
      <c r="D233" s="30">
        <v>232</v>
      </c>
      <c r="E233" s="30"/>
      <c r="F233" s="3" t="e">
        <f t="shared" si="24"/>
        <v>#N/A</v>
      </c>
      <c r="G233" s="3" t="e">
        <f t="shared" si="27"/>
        <v>#N/A</v>
      </c>
      <c r="H233" s="19" t="e">
        <f t="shared" si="23"/>
        <v>#N/A</v>
      </c>
      <c r="I233" s="3" t="e">
        <f t="shared" si="28"/>
        <v>#N/A</v>
      </c>
      <c r="J233" s="3" t="e">
        <f t="shared" si="25"/>
        <v>#N/A</v>
      </c>
      <c r="K233" s="3" t="e">
        <f t="shared" si="26"/>
        <v>#N/A</v>
      </c>
      <c r="L233" s="3" t="e">
        <f t="shared" si="29"/>
        <v>#N/A</v>
      </c>
      <c r="M233" s="3" t="e">
        <f t="shared" si="30"/>
        <v>#N/A</v>
      </c>
      <c r="N233" s="30"/>
    </row>
    <row r="234" spans="1:14" x14ac:dyDescent="0.25">
      <c r="A234" s="4">
        <v>41507</v>
      </c>
      <c r="B234" s="10">
        <v>2013233</v>
      </c>
      <c r="C234" s="10">
        <v>233</v>
      </c>
      <c r="D234" s="10">
        <v>233</v>
      </c>
      <c r="E234" s="10"/>
      <c r="F234" s="3" t="e">
        <f t="shared" si="24"/>
        <v>#N/A</v>
      </c>
      <c r="G234" s="3" t="e">
        <f t="shared" si="27"/>
        <v>#N/A</v>
      </c>
      <c r="H234" s="19" t="e">
        <f t="shared" si="23"/>
        <v>#N/A</v>
      </c>
      <c r="I234" s="3" t="e">
        <f t="shared" si="28"/>
        <v>#N/A</v>
      </c>
      <c r="J234" s="3" t="e">
        <f t="shared" si="25"/>
        <v>#N/A</v>
      </c>
      <c r="K234" s="3" t="e">
        <f t="shared" si="26"/>
        <v>#N/A</v>
      </c>
      <c r="L234" s="3" t="e">
        <f t="shared" si="29"/>
        <v>#N/A</v>
      </c>
      <c r="M234" s="3" t="e">
        <f t="shared" si="30"/>
        <v>#N/A</v>
      </c>
      <c r="N234" s="10"/>
    </row>
    <row r="235" spans="1:14" x14ac:dyDescent="0.25">
      <c r="A235" s="4">
        <v>41508</v>
      </c>
      <c r="B235" s="10">
        <v>2013234</v>
      </c>
      <c r="C235" s="30">
        <v>234</v>
      </c>
      <c r="D235" s="30">
        <v>234</v>
      </c>
      <c r="E235" s="30"/>
      <c r="F235" s="3" t="e">
        <f t="shared" si="24"/>
        <v>#N/A</v>
      </c>
      <c r="G235" s="3" t="e">
        <f t="shared" si="27"/>
        <v>#N/A</v>
      </c>
      <c r="H235" s="19" t="e">
        <f t="shared" si="23"/>
        <v>#N/A</v>
      </c>
      <c r="I235" s="3" t="e">
        <f t="shared" si="28"/>
        <v>#N/A</v>
      </c>
      <c r="J235" s="3" t="e">
        <f t="shared" si="25"/>
        <v>#N/A</v>
      </c>
      <c r="K235" s="3" t="e">
        <f t="shared" si="26"/>
        <v>#N/A</v>
      </c>
      <c r="L235" s="3" t="e">
        <f t="shared" si="29"/>
        <v>#N/A</v>
      </c>
      <c r="M235" s="3" t="e">
        <f t="shared" si="30"/>
        <v>#N/A</v>
      </c>
      <c r="N235" s="30"/>
    </row>
    <row r="236" spans="1:14" x14ac:dyDescent="0.25">
      <c r="A236" s="4">
        <v>41509</v>
      </c>
      <c r="B236" s="10">
        <v>2013235</v>
      </c>
      <c r="C236" s="10">
        <v>235</v>
      </c>
      <c r="D236" s="10">
        <v>235</v>
      </c>
      <c r="E236" s="10"/>
      <c r="F236" s="3" t="e">
        <f t="shared" si="24"/>
        <v>#N/A</v>
      </c>
      <c r="G236" s="3" t="e">
        <f t="shared" si="27"/>
        <v>#N/A</v>
      </c>
      <c r="H236" s="19" t="e">
        <f t="shared" si="23"/>
        <v>#N/A</v>
      </c>
      <c r="I236" s="3" t="e">
        <f t="shared" si="28"/>
        <v>#N/A</v>
      </c>
      <c r="J236" s="3" t="e">
        <f t="shared" si="25"/>
        <v>#N/A</v>
      </c>
      <c r="K236" s="3" t="e">
        <f t="shared" si="26"/>
        <v>#N/A</v>
      </c>
      <c r="L236" s="3" t="e">
        <f t="shared" si="29"/>
        <v>#N/A</v>
      </c>
      <c r="M236" s="3" t="e">
        <f t="shared" si="30"/>
        <v>#N/A</v>
      </c>
      <c r="N236" s="10"/>
    </row>
    <row r="237" spans="1:14" x14ac:dyDescent="0.25">
      <c r="A237" s="4">
        <v>41510</v>
      </c>
      <c r="B237" s="10">
        <v>2013236</v>
      </c>
      <c r="C237" s="30">
        <v>236</v>
      </c>
      <c r="D237" s="30">
        <v>236</v>
      </c>
      <c r="E237" s="30"/>
      <c r="F237" s="3" t="e">
        <f t="shared" si="24"/>
        <v>#N/A</v>
      </c>
      <c r="G237" s="3" t="e">
        <f t="shared" si="27"/>
        <v>#N/A</v>
      </c>
      <c r="H237" s="19" t="e">
        <f t="shared" si="23"/>
        <v>#N/A</v>
      </c>
      <c r="I237" s="3" t="e">
        <f t="shared" si="28"/>
        <v>#N/A</v>
      </c>
      <c r="J237" s="3" t="e">
        <f t="shared" si="25"/>
        <v>#N/A</v>
      </c>
      <c r="K237" s="3" t="e">
        <f t="shared" si="26"/>
        <v>#N/A</v>
      </c>
      <c r="L237" s="3" t="e">
        <f t="shared" si="29"/>
        <v>#N/A</v>
      </c>
      <c r="M237" s="3" t="e">
        <f t="shared" si="30"/>
        <v>#N/A</v>
      </c>
      <c r="N237" s="30"/>
    </row>
    <row r="238" spans="1:14" x14ac:dyDescent="0.25">
      <c r="A238" s="4">
        <v>41511</v>
      </c>
      <c r="B238" s="10">
        <v>2013237</v>
      </c>
      <c r="C238" s="10">
        <v>237</v>
      </c>
      <c r="D238" s="10">
        <v>237</v>
      </c>
      <c r="E238" s="10"/>
      <c r="F238" s="3" t="e">
        <f t="shared" si="24"/>
        <v>#N/A</v>
      </c>
      <c r="G238" s="3" t="e">
        <f t="shared" si="27"/>
        <v>#N/A</v>
      </c>
      <c r="H238" s="19" t="e">
        <f t="shared" si="23"/>
        <v>#N/A</v>
      </c>
      <c r="I238" s="3" t="e">
        <f t="shared" si="28"/>
        <v>#N/A</v>
      </c>
      <c r="J238" s="3" t="e">
        <f t="shared" si="25"/>
        <v>#N/A</v>
      </c>
      <c r="K238" s="3" t="e">
        <f t="shared" si="26"/>
        <v>#N/A</v>
      </c>
      <c r="L238" s="3" t="e">
        <f t="shared" si="29"/>
        <v>#N/A</v>
      </c>
      <c r="M238" s="3" t="e">
        <f t="shared" si="30"/>
        <v>#N/A</v>
      </c>
      <c r="N238" s="10"/>
    </row>
    <row r="239" spans="1:14" x14ac:dyDescent="0.25">
      <c r="A239" s="4">
        <v>41512</v>
      </c>
      <c r="B239" s="10">
        <v>2013238</v>
      </c>
      <c r="C239" s="30">
        <v>238</v>
      </c>
      <c r="D239" s="30">
        <v>238</v>
      </c>
      <c r="E239" s="30"/>
      <c r="F239" s="3" t="e">
        <f t="shared" si="24"/>
        <v>#N/A</v>
      </c>
      <c r="G239" s="3" t="e">
        <f t="shared" si="27"/>
        <v>#N/A</v>
      </c>
      <c r="H239" s="19" t="e">
        <f t="shared" si="23"/>
        <v>#N/A</v>
      </c>
      <c r="I239" s="3" t="e">
        <f t="shared" si="28"/>
        <v>#N/A</v>
      </c>
      <c r="J239" s="3" t="e">
        <f t="shared" si="25"/>
        <v>#N/A</v>
      </c>
      <c r="K239" s="3" t="e">
        <f t="shared" si="26"/>
        <v>#N/A</v>
      </c>
      <c r="L239" s="3" t="e">
        <f t="shared" si="29"/>
        <v>#N/A</v>
      </c>
      <c r="M239" s="3" t="e">
        <f t="shared" si="30"/>
        <v>#N/A</v>
      </c>
      <c r="N239" s="30"/>
    </row>
    <row r="240" spans="1:14" x14ac:dyDescent="0.25">
      <c r="A240" s="4">
        <v>41513</v>
      </c>
      <c r="B240" s="10">
        <v>2013239</v>
      </c>
      <c r="C240" s="10">
        <v>239</v>
      </c>
      <c r="D240" s="10">
        <v>239</v>
      </c>
      <c r="E240" s="10"/>
      <c r="F240" s="3" t="e">
        <f t="shared" si="24"/>
        <v>#N/A</v>
      </c>
      <c r="G240" s="3" t="e">
        <f t="shared" si="27"/>
        <v>#N/A</v>
      </c>
      <c r="H240" s="19" t="e">
        <f t="shared" si="23"/>
        <v>#N/A</v>
      </c>
      <c r="I240" s="3" t="e">
        <f t="shared" si="28"/>
        <v>#N/A</v>
      </c>
      <c r="J240" s="3" t="e">
        <f t="shared" si="25"/>
        <v>#N/A</v>
      </c>
      <c r="K240" s="3" t="e">
        <f t="shared" si="26"/>
        <v>#N/A</v>
      </c>
      <c r="L240" s="3" t="e">
        <f t="shared" si="29"/>
        <v>#N/A</v>
      </c>
      <c r="M240" s="3" t="e">
        <f t="shared" si="30"/>
        <v>#N/A</v>
      </c>
      <c r="N240" s="10"/>
    </row>
    <row r="241" spans="1:14" x14ac:dyDescent="0.25">
      <c r="A241" s="4">
        <v>41514</v>
      </c>
      <c r="B241" s="10">
        <v>2013240</v>
      </c>
      <c r="C241" s="30">
        <v>240</v>
      </c>
      <c r="D241" s="30">
        <v>240</v>
      </c>
      <c r="E241" s="30"/>
      <c r="F241" s="3" t="e">
        <f t="shared" si="24"/>
        <v>#N/A</v>
      </c>
      <c r="G241" s="3" t="e">
        <f t="shared" si="27"/>
        <v>#N/A</v>
      </c>
      <c r="H241" s="19" t="e">
        <f t="shared" si="23"/>
        <v>#N/A</v>
      </c>
      <c r="I241" s="3" t="e">
        <f t="shared" si="28"/>
        <v>#N/A</v>
      </c>
      <c r="J241" s="3" t="e">
        <f t="shared" si="25"/>
        <v>#N/A</v>
      </c>
      <c r="K241" s="3" t="e">
        <f t="shared" si="26"/>
        <v>#N/A</v>
      </c>
      <c r="L241" s="3" t="e">
        <f t="shared" si="29"/>
        <v>#N/A</v>
      </c>
      <c r="M241" s="3" t="e">
        <f t="shared" si="30"/>
        <v>#N/A</v>
      </c>
      <c r="N241" s="30"/>
    </row>
    <row r="242" spans="1:14" x14ac:dyDescent="0.25">
      <c r="A242" s="4">
        <v>41515</v>
      </c>
      <c r="B242" s="10">
        <v>2013241</v>
      </c>
      <c r="C242" s="10">
        <v>241</v>
      </c>
      <c r="D242" s="10">
        <v>241</v>
      </c>
      <c r="E242" s="10"/>
      <c r="F242" s="3" t="e">
        <f t="shared" si="24"/>
        <v>#N/A</v>
      </c>
      <c r="G242" s="3" t="e">
        <f t="shared" si="27"/>
        <v>#N/A</v>
      </c>
      <c r="H242" s="19" t="e">
        <f t="shared" si="23"/>
        <v>#N/A</v>
      </c>
      <c r="I242" s="3" t="e">
        <f t="shared" si="28"/>
        <v>#N/A</v>
      </c>
      <c r="J242" s="3" t="e">
        <f t="shared" si="25"/>
        <v>#N/A</v>
      </c>
      <c r="K242" s="3" t="e">
        <f t="shared" si="26"/>
        <v>#N/A</v>
      </c>
      <c r="L242" s="3" t="e">
        <f t="shared" si="29"/>
        <v>#N/A</v>
      </c>
      <c r="M242" s="3" t="e">
        <f t="shared" si="30"/>
        <v>#N/A</v>
      </c>
      <c r="N242" s="10"/>
    </row>
    <row r="243" spans="1:14" x14ac:dyDescent="0.25">
      <c r="A243" s="4">
        <v>41516</v>
      </c>
      <c r="B243" s="10">
        <v>2013242</v>
      </c>
      <c r="C243" s="30">
        <v>242</v>
      </c>
      <c r="D243" s="30">
        <v>242</v>
      </c>
      <c r="E243" s="30"/>
      <c r="F243" s="3" t="e">
        <f t="shared" si="24"/>
        <v>#N/A</v>
      </c>
      <c r="G243" s="3" t="e">
        <f t="shared" si="27"/>
        <v>#N/A</v>
      </c>
      <c r="H243" s="19" t="e">
        <f t="shared" si="23"/>
        <v>#N/A</v>
      </c>
      <c r="I243" s="3" t="e">
        <f t="shared" si="28"/>
        <v>#N/A</v>
      </c>
      <c r="J243" s="3" t="e">
        <f t="shared" si="25"/>
        <v>#N/A</v>
      </c>
      <c r="K243" s="3" t="e">
        <f t="shared" si="26"/>
        <v>#N/A</v>
      </c>
      <c r="L243" s="3" t="e">
        <f t="shared" si="29"/>
        <v>#N/A</v>
      </c>
      <c r="M243" s="3" t="e">
        <f t="shared" si="30"/>
        <v>#N/A</v>
      </c>
      <c r="N243" s="30"/>
    </row>
    <row r="244" spans="1:14" x14ac:dyDescent="0.25">
      <c r="A244" s="4">
        <v>41517</v>
      </c>
      <c r="B244" s="10">
        <v>2013243</v>
      </c>
      <c r="C244" s="10">
        <v>243</v>
      </c>
      <c r="D244" s="10">
        <v>243</v>
      </c>
      <c r="E244" s="10"/>
      <c r="F244" s="3" t="e">
        <f t="shared" si="24"/>
        <v>#N/A</v>
      </c>
      <c r="G244" s="3" t="e">
        <f t="shared" si="27"/>
        <v>#N/A</v>
      </c>
      <c r="H244" s="19" t="e">
        <f t="shared" si="23"/>
        <v>#N/A</v>
      </c>
      <c r="I244" s="3" t="e">
        <f t="shared" si="28"/>
        <v>#N/A</v>
      </c>
      <c r="J244" s="3" t="e">
        <f t="shared" si="25"/>
        <v>#N/A</v>
      </c>
      <c r="K244" s="3" t="e">
        <f t="shared" si="26"/>
        <v>#N/A</v>
      </c>
      <c r="L244" s="3" t="e">
        <f t="shared" si="29"/>
        <v>#N/A</v>
      </c>
      <c r="M244" s="3" t="e">
        <f t="shared" si="30"/>
        <v>#N/A</v>
      </c>
      <c r="N244" s="10"/>
    </row>
    <row r="245" spans="1:14" x14ac:dyDescent="0.25">
      <c r="A245" s="4">
        <v>41518</v>
      </c>
      <c r="B245" s="10">
        <v>2013244</v>
      </c>
      <c r="C245" s="30">
        <v>244</v>
      </c>
      <c r="D245" s="30">
        <v>244</v>
      </c>
      <c r="E245" s="30"/>
      <c r="F245" s="3" t="e">
        <f t="shared" si="24"/>
        <v>#N/A</v>
      </c>
      <c r="G245" s="3" t="e">
        <f t="shared" si="27"/>
        <v>#N/A</v>
      </c>
      <c r="H245" s="19" t="e">
        <f t="shared" si="23"/>
        <v>#N/A</v>
      </c>
      <c r="I245" s="3" t="e">
        <f t="shared" si="28"/>
        <v>#N/A</v>
      </c>
      <c r="J245" s="3" t="e">
        <f t="shared" si="25"/>
        <v>#N/A</v>
      </c>
      <c r="K245" s="3" t="e">
        <f t="shared" si="26"/>
        <v>#N/A</v>
      </c>
      <c r="L245" s="3" t="e">
        <f t="shared" si="29"/>
        <v>#N/A</v>
      </c>
      <c r="M245" s="3" t="e">
        <f t="shared" si="30"/>
        <v>#N/A</v>
      </c>
      <c r="N245" s="30"/>
    </row>
    <row r="246" spans="1:14" x14ac:dyDescent="0.25">
      <c r="A246" s="4">
        <v>41519</v>
      </c>
      <c r="B246" s="10">
        <v>2013245</v>
      </c>
      <c r="C246" s="10">
        <v>245</v>
      </c>
      <c r="D246" s="10">
        <v>245</v>
      </c>
      <c r="E246" s="10"/>
      <c r="F246" s="3" t="e">
        <f t="shared" si="24"/>
        <v>#N/A</v>
      </c>
      <c r="G246" s="3" t="e">
        <f t="shared" si="27"/>
        <v>#N/A</v>
      </c>
      <c r="H246" s="19" t="e">
        <f t="shared" si="23"/>
        <v>#N/A</v>
      </c>
      <c r="I246" s="3" t="e">
        <f t="shared" si="28"/>
        <v>#N/A</v>
      </c>
      <c r="J246" s="3" t="e">
        <f t="shared" si="25"/>
        <v>#N/A</v>
      </c>
      <c r="K246" s="3" t="e">
        <f t="shared" si="26"/>
        <v>#N/A</v>
      </c>
      <c r="L246" s="3" t="e">
        <f t="shared" si="29"/>
        <v>#N/A</v>
      </c>
      <c r="M246" s="3" t="e">
        <f t="shared" si="30"/>
        <v>#N/A</v>
      </c>
      <c r="N246" s="10"/>
    </row>
    <row r="247" spans="1:14" x14ac:dyDescent="0.25">
      <c r="A247" s="4">
        <v>41520</v>
      </c>
      <c r="B247" s="10">
        <v>2013246</v>
      </c>
      <c r="C247" s="30">
        <v>246</v>
      </c>
      <c r="D247" s="30">
        <v>246</v>
      </c>
      <c r="E247" s="30"/>
      <c r="F247" s="3" t="e">
        <f t="shared" si="24"/>
        <v>#N/A</v>
      </c>
      <c r="G247" s="3" t="e">
        <f t="shared" si="27"/>
        <v>#N/A</v>
      </c>
      <c r="H247" s="19" t="e">
        <f t="shared" si="23"/>
        <v>#N/A</v>
      </c>
      <c r="I247" s="3" t="e">
        <f t="shared" si="28"/>
        <v>#N/A</v>
      </c>
      <c r="J247" s="3" t="e">
        <f t="shared" si="25"/>
        <v>#N/A</v>
      </c>
      <c r="K247" s="3" t="e">
        <f t="shared" si="26"/>
        <v>#N/A</v>
      </c>
      <c r="L247" s="3" t="e">
        <f t="shared" si="29"/>
        <v>#N/A</v>
      </c>
      <c r="M247" s="3" t="e">
        <f t="shared" si="30"/>
        <v>#N/A</v>
      </c>
      <c r="N247" s="30"/>
    </row>
    <row r="248" spans="1:14" x14ac:dyDescent="0.25">
      <c r="A248" s="4">
        <v>41521</v>
      </c>
      <c r="B248" s="10">
        <v>2013247</v>
      </c>
      <c r="C248" s="10">
        <v>247</v>
      </c>
      <c r="D248" s="10">
        <v>247</v>
      </c>
      <c r="E248" s="10"/>
      <c r="F248" s="3" t="e">
        <f t="shared" si="24"/>
        <v>#N/A</v>
      </c>
      <c r="G248" s="3" t="e">
        <f t="shared" si="27"/>
        <v>#N/A</v>
      </c>
      <c r="H248" s="19" t="e">
        <f t="shared" si="23"/>
        <v>#N/A</v>
      </c>
      <c r="I248" s="3" t="e">
        <f t="shared" si="28"/>
        <v>#N/A</v>
      </c>
      <c r="J248" s="3" t="e">
        <f t="shared" si="25"/>
        <v>#N/A</v>
      </c>
      <c r="K248" s="3" t="e">
        <f t="shared" si="26"/>
        <v>#N/A</v>
      </c>
      <c r="L248" s="3" t="e">
        <f t="shared" si="29"/>
        <v>#N/A</v>
      </c>
      <c r="M248" s="3" t="e">
        <f t="shared" si="30"/>
        <v>#N/A</v>
      </c>
      <c r="N248" s="10"/>
    </row>
    <row r="249" spans="1:14" x14ac:dyDescent="0.25">
      <c r="A249" s="4">
        <v>41522</v>
      </c>
      <c r="B249" s="10">
        <v>2013248</v>
      </c>
      <c r="C249" s="30">
        <v>248</v>
      </c>
      <c r="D249" s="30">
        <v>248</v>
      </c>
      <c r="E249" s="30"/>
      <c r="F249" s="3" t="e">
        <f t="shared" si="24"/>
        <v>#N/A</v>
      </c>
      <c r="G249" s="3" t="e">
        <f t="shared" si="27"/>
        <v>#N/A</v>
      </c>
      <c r="H249" s="19" t="e">
        <f t="shared" si="23"/>
        <v>#N/A</v>
      </c>
      <c r="I249" s="3" t="e">
        <f t="shared" si="28"/>
        <v>#N/A</v>
      </c>
      <c r="J249" s="3" t="e">
        <f t="shared" si="25"/>
        <v>#N/A</v>
      </c>
      <c r="K249" s="3" t="e">
        <f t="shared" si="26"/>
        <v>#N/A</v>
      </c>
      <c r="L249" s="3" t="e">
        <f t="shared" si="29"/>
        <v>#N/A</v>
      </c>
      <c r="M249" s="3" t="e">
        <f t="shared" si="30"/>
        <v>#N/A</v>
      </c>
      <c r="N249" s="30"/>
    </row>
    <row r="250" spans="1:14" x14ac:dyDescent="0.25">
      <c r="A250" s="4">
        <v>41523</v>
      </c>
      <c r="B250" s="10">
        <v>2013249</v>
      </c>
      <c r="C250" s="10">
        <v>249</v>
      </c>
      <c r="D250" s="10">
        <v>249</v>
      </c>
      <c r="E250" s="10"/>
      <c r="F250" s="3" t="e">
        <f t="shared" si="24"/>
        <v>#N/A</v>
      </c>
      <c r="G250" s="3" t="e">
        <f t="shared" si="27"/>
        <v>#N/A</v>
      </c>
      <c r="H250" s="19" t="e">
        <f t="shared" si="23"/>
        <v>#N/A</v>
      </c>
      <c r="I250" s="3" t="e">
        <f t="shared" si="28"/>
        <v>#N/A</v>
      </c>
      <c r="J250" s="3" t="e">
        <f t="shared" si="25"/>
        <v>#N/A</v>
      </c>
      <c r="K250" s="3" t="e">
        <f t="shared" si="26"/>
        <v>#N/A</v>
      </c>
      <c r="L250" s="3" t="e">
        <f t="shared" si="29"/>
        <v>#N/A</v>
      </c>
      <c r="M250" s="3" t="e">
        <f t="shared" si="30"/>
        <v>#N/A</v>
      </c>
      <c r="N250" s="10"/>
    </row>
    <row r="251" spans="1:14" x14ac:dyDescent="0.25">
      <c r="A251" s="4">
        <v>41524</v>
      </c>
      <c r="B251" s="10">
        <v>2013250</v>
      </c>
      <c r="C251" s="30">
        <v>250</v>
      </c>
      <c r="D251" s="30">
        <v>250</v>
      </c>
      <c r="E251" s="30"/>
      <c r="F251" s="3" t="e">
        <f t="shared" si="24"/>
        <v>#N/A</v>
      </c>
      <c r="G251" s="3" t="e">
        <f t="shared" si="27"/>
        <v>#N/A</v>
      </c>
      <c r="H251" s="19" t="e">
        <f t="shared" si="23"/>
        <v>#N/A</v>
      </c>
      <c r="I251" s="3" t="e">
        <f t="shared" si="28"/>
        <v>#N/A</v>
      </c>
      <c r="J251" s="3" t="e">
        <f t="shared" si="25"/>
        <v>#N/A</v>
      </c>
      <c r="K251" s="3" t="e">
        <f t="shared" si="26"/>
        <v>#N/A</v>
      </c>
      <c r="L251" s="3" t="e">
        <f t="shared" si="29"/>
        <v>#N/A</v>
      </c>
      <c r="M251" s="3" t="e">
        <f t="shared" si="30"/>
        <v>#N/A</v>
      </c>
      <c r="N251" s="30"/>
    </row>
    <row r="252" spans="1:14" x14ac:dyDescent="0.25">
      <c r="A252" s="4">
        <v>41525</v>
      </c>
      <c r="B252" s="10">
        <v>2013251</v>
      </c>
      <c r="C252" s="10">
        <v>251</v>
      </c>
      <c r="D252" s="10">
        <v>251</v>
      </c>
      <c r="E252" s="10"/>
      <c r="F252" s="3" t="e">
        <f t="shared" si="24"/>
        <v>#N/A</v>
      </c>
      <c r="G252" s="3" t="e">
        <f t="shared" si="27"/>
        <v>#N/A</v>
      </c>
      <c r="H252" s="19" t="e">
        <f t="shared" si="23"/>
        <v>#N/A</v>
      </c>
      <c r="I252" s="3" t="e">
        <f t="shared" si="28"/>
        <v>#N/A</v>
      </c>
      <c r="J252" s="3" t="e">
        <f t="shared" si="25"/>
        <v>#N/A</v>
      </c>
      <c r="K252" s="3" t="e">
        <f t="shared" si="26"/>
        <v>#N/A</v>
      </c>
      <c r="L252" s="3" t="e">
        <f t="shared" si="29"/>
        <v>#N/A</v>
      </c>
      <c r="M252" s="3" t="e">
        <f t="shared" si="30"/>
        <v>#N/A</v>
      </c>
      <c r="N252" s="10"/>
    </row>
    <row r="253" spans="1:14" x14ac:dyDescent="0.25">
      <c r="A253" s="4">
        <v>41526</v>
      </c>
      <c r="B253" s="10">
        <v>2013252</v>
      </c>
      <c r="C253" s="30">
        <v>252</v>
      </c>
      <c r="D253" s="30">
        <v>252</v>
      </c>
      <c r="E253" s="30"/>
      <c r="F253" s="3" t="e">
        <f t="shared" si="24"/>
        <v>#N/A</v>
      </c>
      <c r="G253" s="3" t="e">
        <f t="shared" si="27"/>
        <v>#N/A</v>
      </c>
      <c r="H253" s="19" t="e">
        <f t="shared" si="23"/>
        <v>#N/A</v>
      </c>
      <c r="I253" s="3" t="e">
        <f t="shared" si="28"/>
        <v>#N/A</v>
      </c>
      <c r="J253" s="3" t="e">
        <f t="shared" si="25"/>
        <v>#N/A</v>
      </c>
      <c r="K253" s="3" t="e">
        <f t="shared" si="26"/>
        <v>#N/A</v>
      </c>
      <c r="L253" s="3" t="e">
        <f t="shared" si="29"/>
        <v>#N/A</v>
      </c>
      <c r="M253" s="3" t="e">
        <f t="shared" si="30"/>
        <v>#N/A</v>
      </c>
      <c r="N253" s="30"/>
    </row>
    <row r="254" spans="1:14" x14ac:dyDescent="0.25">
      <c r="A254" s="4">
        <v>41527</v>
      </c>
      <c r="B254" s="10">
        <v>2013253</v>
      </c>
      <c r="C254" s="10">
        <v>253</v>
      </c>
      <c r="D254" s="10">
        <v>253</v>
      </c>
      <c r="E254" s="10"/>
      <c r="F254" s="3" t="e">
        <f t="shared" si="24"/>
        <v>#N/A</v>
      </c>
      <c r="G254" s="3" t="e">
        <f t="shared" si="27"/>
        <v>#N/A</v>
      </c>
      <c r="H254" s="19" t="e">
        <f t="shared" si="23"/>
        <v>#N/A</v>
      </c>
      <c r="I254" s="3" t="e">
        <f t="shared" si="28"/>
        <v>#N/A</v>
      </c>
      <c r="J254" s="3" t="e">
        <f t="shared" si="25"/>
        <v>#N/A</v>
      </c>
      <c r="K254" s="3" t="e">
        <f t="shared" si="26"/>
        <v>#N/A</v>
      </c>
      <c r="L254" s="3" t="e">
        <f t="shared" si="29"/>
        <v>#N/A</v>
      </c>
      <c r="M254" s="3" t="e">
        <f t="shared" si="30"/>
        <v>#N/A</v>
      </c>
      <c r="N254" s="10"/>
    </row>
    <row r="255" spans="1:14" x14ac:dyDescent="0.25">
      <c r="A255" s="4">
        <v>41528</v>
      </c>
      <c r="B255" s="10">
        <v>2013254</v>
      </c>
      <c r="C255" s="30">
        <v>254</v>
      </c>
      <c r="D255" s="30">
        <v>254</v>
      </c>
      <c r="E255" s="30"/>
      <c r="F255" s="3" t="e">
        <f t="shared" si="24"/>
        <v>#N/A</v>
      </c>
      <c r="G255" s="3" t="e">
        <f t="shared" si="27"/>
        <v>#N/A</v>
      </c>
      <c r="H255" s="19" t="e">
        <f t="shared" si="23"/>
        <v>#N/A</v>
      </c>
      <c r="I255" s="3" t="e">
        <f t="shared" si="28"/>
        <v>#N/A</v>
      </c>
      <c r="J255" s="3" t="e">
        <f t="shared" si="25"/>
        <v>#N/A</v>
      </c>
      <c r="K255" s="3" t="e">
        <f t="shared" si="26"/>
        <v>#N/A</v>
      </c>
      <c r="L255" s="3" t="e">
        <f t="shared" si="29"/>
        <v>#N/A</v>
      </c>
      <c r="M255" s="3" t="e">
        <f t="shared" si="30"/>
        <v>#N/A</v>
      </c>
      <c r="N255" s="30"/>
    </row>
    <row r="256" spans="1:14" x14ac:dyDescent="0.25">
      <c r="A256" s="4">
        <v>41529</v>
      </c>
      <c r="B256" s="10">
        <v>2013255</v>
      </c>
      <c r="C256" s="10">
        <v>255</v>
      </c>
      <c r="D256" s="10">
        <v>255</v>
      </c>
      <c r="E256" s="10"/>
      <c r="F256" s="3" t="e">
        <f t="shared" si="24"/>
        <v>#N/A</v>
      </c>
      <c r="G256" s="3" t="e">
        <f t="shared" si="27"/>
        <v>#N/A</v>
      </c>
      <c r="H256" s="19" t="e">
        <f t="shared" si="23"/>
        <v>#N/A</v>
      </c>
      <c r="I256" s="3" t="e">
        <f t="shared" si="28"/>
        <v>#N/A</v>
      </c>
      <c r="J256" s="3" t="e">
        <f t="shared" si="25"/>
        <v>#N/A</v>
      </c>
      <c r="K256" s="3" t="e">
        <f t="shared" si="26"/>
        <v>#N/A</v>
      </c>
      <c r="L256" s="3" t="e">
        <f t="shared" si="29"/>
        <v>#N/A</v>
      </c>
      <c r="M256" s="3" t="e">
        <f t="shared" si="30"/>
        <v>#N/A</v>
      </c>
      <c r="N256" s="10"/>
    </row>
    <row r="257" spans="1:14" x14ac:dyDescent="0.25">
      <c r="A257" s="4">
        <v>41530</v>
      </c>
      <c r="B257" s="10">
        <v>2013256</v>
      </c>
      <c r="C257" s="30">
        <v>256</v>
      </c>
      <c r="D257" s="30">
        <v>256</v>
      </c>
      <c r="E257" s="30"/>
      <c r="F257" s="3" t="e">
        <f t="shared" si="24"/>
        <v>#N/A</v>
      </c>
      <c r="G257" s="3" t="e">
        <f t="shared" si="27"/>
        <v>#N/A</v>
      </c>
      <c r="H257" s="19" t="e">
        <f t="shared" si="23"/>
        <v>#N/A</v>
      </c>
      <c r="I257" s="3" t="e">
        <f t="shared" si="28"/>
        <v>#N/A</v>
      </c>
      <c r="J257" s="3" t="e">
        <f t="shared" si="25"/>
        <v>#N/A</v>
      </c>
      <c r="K257" s="3" t="e">
        <f t="shared" si="26"/>
        <v>#N/A</v>
      </c>
      <c r="L257" s="3" t="e">
        <f t="shared" si="29"/>
        <v>#N/A</v>
      </c>
      <c r="M257" s="3" t="e">
        <f t="shared" si="30"/>
        <v>#N/A</v>
      </c>
      <c r="N257" s="30"/>
    </row>
    <row r="258" spans="1:14" x14ac:dyDescent="0.25">
      <c r="A258" s="4">
        <v>41531</v>
      </c>
      <c r="B258" s="10">
        <v>2013257</v>
      </c>
      <c r="C258" s="10">
        <v>257</v>
      </c>
      <c r="D258" s="10">
        <v>257</v>
      </c>
      <c r="E258" s="10"/>
      <c r="F258" s="3" t="e">
        <f t="shared" si="24"/>
        <v>#N/A</v>
      </c>
      <c r="G258" s="3" t="e">
        <f t="shared" si="27"/>
        <v>#N/A</v>
      </c>
      <c r="H258" s="19" t="e">
        <f t="shared" ref="H258:H321" si="31">G258*F258*24*60*60/1000</f>
        <v>#N/A</v>
      </c>
      <c r="I258" s="3" t="e">
        <f t="shared" si="28"/>
        <v>#N/A</v>
      </c>
      <c r="J258" s="3" t="e">
        <f t="shared" si="25"/>
        <v>#N/A</v>
      </c>
      <c r="K258" s="3" t="e">
        <f t="shared" si="26"/>
        <v>#N/A</v>
      </c>
      <c r="L258" s="3" t="e">
        <f t="shared" si="29"/>
        <v>#N/A</v>
      </c>
      <c r="M258" s="3" t="e">
        <f t="shared" si="30"/>
        <v>#N/A</v>
      </c>
      <c r="N258" s="10"/>
    </row>
    <row r="259" spans="1:14" x14ac:dyDescent="0.25">
      <c r="A259" s="4">
        <v>41532</v>
      </c>
      <c r="B259" s="10">
        <v>2013258</v>
      </c>
      <c r="C259" s="30">
        <v>258</v>
      </c>
      <c r="D259" s="30">
        <v>258</v>
      </c>
      <c r="E259" s="30"/>
      <c r="F259" s="3" t="e">
        <f t="shared" ref="F259:F322" si="32">VLOOKUP($A259,$O$2:$X$17,2,FALSE)</f>
        <v>#N/A</v>
      </c>
      <c r="G259" s="3" t="e">
        <f t="shared" si="27"/>
        <v>#N/A</v>
      </c>
      <c r="H259" s="19" t="e">
        <f t="shared" si="31"/>
        <v>#N/A</v>
      </c>
      <c r="I259" s="3" t="e">
        <f t="shared" si="28"/>
        <v>#N/A</v>
      </c>
      <c r="J259" s="3" t="e">
        <f t="shared" ref="J259:J322" si="33">VLOOKUP($A259,$O$2:$X$17,7,FALSE)</f>
        <v>#N/A</v>
      </c>
      <c r="K259" s="3" t="e">
        <f t="shared" ref="K259:K322" si="34">VLOOKUP($A259,$O$2:$X$17,9,FALSE)</f>
        <v>#N/A</v>
      </c>
      <c r="L259" s="3" t="e">
        <f t="shared" si="29"/>
        <v>#N/A</v>
      </c>
      <c r="M259" s="3" t="e">
        <f t="shared" si="30"/>
        <v>#N/A</v>
      </c>
      <c r="N259" s="30"/>
    </row>
    <row r="260" spans="1:14" x14ac:dyDescent="0.25">
      <c r="A260" s="4">
        <v>41533</v>
      </c>
      <c r="B260" s="10">
        <v>2013259</v>
      </c>
      <c r="C260" s="10">
        <v>259</v>
      </c>
      <c r="D260" s="10">
        <v>259</v>
      </c>
      <c r="E260" s="10"/>
      <c r="F260" s="3" t="e">
        <f t="shared" si="32"/>
        <v>#N/A</v>
      </c>
      <c r="G260" s="3" t="e">
        <f t="shared" ref="G260:G323" si="35">VLOOKUP($A260,$O$2:$X$17,3,FALSE)</f>
        <v>#N/A</v>
      </c>
      <c r="H260" s="19" t="e">
        <f t="shared" si="31"/>
        <v>#N/A</v>
      </c>
      <c r="I260" s="3" t="e">
        <f t="shared" ref="I260:I323" si="36">VLOOKUP($A260,$O$2:$X$17,8,FALSE)</f>
        <v>#N/A</v>
      </c>
      <c r="J260" s="3" t="e">
        <f t="shared" si="33"/>
        <v>#N/A</v>
      </c>
      <c r="K260" s="3" t="e">
        <f t="shared" si="34"/>
        <v>#N/A</v>
      </c>
      <c r="L260" s="3" t="e">
        <f t="shared" ref="L260:L323" si="37">VLOOKUP($A260,$O$2:$X$17,5,FALSE)</f>
        <v>#N/A</v>
      </c>
      <c r="M260" s="3" t="e">
        <f t="shared" ref="M260:M323" si="38">VLOOKUP($A260,$O$2:$X$17,6,FALSE)</f>
        <v>#N/A</v>
      </c>
      <c r="N260" s="10"/>
    </row>
    <row r="261" spans="1:14" x14ac:dyDescent="0.25">
      <c r="A261" s="4">
        <v>41534</v>
      </c>
      <c r="B261" s="10">
        <v>2013260</v>
      </c>
      <c r="C261" s="30">
        <v>260</v>
      </c>
      <c r="D261" s="30">
        <v>260</v>
      </c>
      <c r="E261" s="30"/>
      <c r="F261" s="3" t="e">
        <f t="shared" si="32"/>
        <v>#N/A</v>
      </c>
      <c r="G261" s="3" t="e">
        <f t="shared" si="35"/>
        <v>#N/A</v>
      </c>
      <c r="H261" s="19" t="e">
        <f t="shared" si="31"/>
        <v>#N/A</v>
      </c>
      <c r="I261" s="3" t="e">
        <f t="shared" si="36"/>
        <v>#N/A</v>
      </c>
      <c r="J261" s="3" t="e">
        <f t="shared" si="33"/>
        <v>#N/A</v>
      </c>
      <c r="K261" s="3" t="e">
        <f t="shared" si="34"/>
        <v>#N/A</v>
      </c>
      <c r="L261" s="3" t="e">
        <f t="shared" si="37"/>
        <v>#N/A</v>
      </c>
      <c r="M261" s="3" t="e">
        <f t="shared" si="38"/>
        <v>#N/A</v>
      </c>
      <c r="N261" s="30"/>
    </row>
    <row r="262" spans="1:14" x14ac:dyDescent="0.25">
      <c r="A262" s="4">
        <v>41535</v>
      </c>
      <c r="B262" s="10">
        <v>2013261</v>
      </c>
      <c r="C262" s="10">
        <v>261</v>
      </c>
      <c r="D262" s="10">
        <v>261</v>
      </c>
      <c r="E262" s="10"/>
      <c r="F262" s="3" t="e">
        <f t="shared" si="32"/>
        <v>#N/A</v>
      </c>
      <c r="G262" s="3" t="e">
        <f t="shared" si="35"/>
        <v>#N/A</v>
      </c>
      <c r="H262" s="19" t="e">
        <f t="shared" si="31"/>
        <v>#N/A</v>
      </c>
      <c r="I262" s="3" t="e">
        <f t="shared" si="36"/>
        <v>#N/A</v>
      </c>
      <c r="J262" s="3" t="e">
        <f t="shared" si="33"/>
        <v>#N/A</v>
      </c>
      <c r="K262" s="3" t="e">
        <f t="shared" si="34"/>
        <v>#N/A</v>
      </c>
      <c r="L262" s="3" t="e">
        <f t="shared" si="37"/>
        <v>#N/A</v>
      </c>
      <c r="M262" s="3" t="e">
        <f t="shared" si="38"/>
        <v>#N/A</v>
      </c>
      <c r="N262" s="10"/>
    </row>
    <row r="263" spans="1:14" x14ac:dyDescent="0.25">
      <c r="A263" s="4">
        <v>41536</v>
      </c>
      <c r="B263" s="10">
        <v>2013262</v>
      </c>
      <c r="C263" s="30">
        <v>262</v>
      </c>
      <c r="D263" s="30">
        <v>262</v>
      </c>
      <c r="E263" s="30"/>
      <c r="F263" s="3" t="e">
        <f t="shared" si="32"/>
        <v>#N/A</v>
      </c>
      <c r="G263" s="3" t="e">
        <f t="shared" si="35"/>
        <v>#N/A</v>
      </c>
      <c r="H263" s="19" t="e">
        <f t="shared" si="31"/>
        <v>#N/A</v>
      </c>
      <c r="I263" s="3" t="e">
        <f t="shared" si="36"/>
        <v>#N/A</v>
      </c>
      <c r="J263" s="3" t="e">
        <f t="shared" si="33"/>
        <v>#N/A</v>
      </c>
      <c r="K263" s="3" t="e">
        <f t="shared" si="34"/>
        <v>#N/A</v>
      </c>
      <c r="L263" s="3" t="e">
        <f t="shared" si="37"/>
        <v>#N/A</v>
      </c>
      <c r="M263" s="3" t="e">
        <f t="shared" si="38"/>
        <v>#N/A</v>
      </c>
      <c r="N263" s="30"/>
    </row>
    <row r="264" spans="1:14" x14ac:dyDescent="0.25">
      <c r="A264" s="4">
        <v>41537</v>
      </c>
      <c r="B264" s="10">
        <v>2013263</v>
      </c>
      <c r="C264" s="10">
        <v>263</v>
      </c>
      <c r="D264" s="10">
        <v>263</v>
      </c>
      <c r="E264" s="10"/>
      <c r="F264" s="3" t="e">
        <f t="shared" si="32"/>
        <v>#N/A</v>
      </c>
      <c r="G264" s="3" t="e">
        <f t="shared" si="35"/>
        <v>#N/A</v>
      </c>
      <c r="H264" s="19" t="e">
        <f t="shared" si="31"/>
        <v>#N/A</v>
      </c>
      <c r="I264" s="3" t="e">
        <f t="shared" si="36"/>
        <v>#N/A</v>
      </c>
      <c r="J264" s="3" t="e">
        <f t="shared" si="33"/>
        <v>#N/A</v>
      </c>
      <c r="K264" s="3" t="e">
        <f t="shared" si="34"/>
        <v>#N/A</v>
      </c>
      <c r="L264" s="3" t="e">
        <f t="shared" si="37"/>
        <v>#N/A</v>
      </c>
      <c r="M264" s="3" t="e">
        <f t="shared" si="38"/>
        <v>#N/A</v>
      </c>
      <c r="N264" s="10"/>
    </row>
    <row r="265" spans="1:14" x14ac:dyDescent="0.25">
      <c r="A265" s="4">
        <v>41538</v>
      </c>
      <c r="B265" s="10">
        <v>2013264</v>
      </c>
      <c r="C265" s="30">
        <v>264</v>
      </c>
      <c r="D265" s="30">
        <v>264</v>
      </c>
      <c r="E265" s="30"/>
      <c r="F265" s="3" t="e">
        <f t="shared" si="32"/>
        <v>#N/A</v>
      </c>
      <c r="G265" s="3" t="e">
        <f t="shared" si="35"/>
        <v>#N/A</v>
      </c>
      <c r="H265" s="19" t="e">
        <f t="shared" si="31"/>
        <v>#N/A</v>
      </c>
      <c r="I265" s="3" t="e">
        <f t="shared" si="36"/>
        <v>#N/A</v>
      </c>
      <c r="J265" s="3" t="e">
        <f t="shared" si="33"/>
        <v>#N/A</v>
      </c>
      <c r="K265" s="3" t="e">
        <f t="shared" si="34"/>
        <v>#N/A</v>
      </c>
      <c r="L265" s="3" t="e">
        <f t="shared" si="37"/>
        <v>#N/A</v>
      </c>
      <c r="M265" s="3" t="e">
        <f t="shared" si="38"/>
        <v>#N/A</v>
      </c>
      <c r="N265" s="30"/>
    </row>
    <row r="266" spans="1:14" x14ac:dyDescent="0.25">
      <c r="A266" s="4">
        <v>41539</v>
      </c>
      <c r="B266" s="10">
        <v>2013265</v>
      </c>
      <c r="C266" s="10">
        <v>265</v>
      </c>
      <c r="D266" s="10">
        <v>265</v>
      </c>
      <c r="E266" s="10"/>
      <c r="F266" s="3" t="e">
        <f t="shared" si="32"/>
        <v>#N/A</v>
      </c>
      <c r="G266" s="3" t="e">
        <f t="shared" si="35"/>
        <v>#N/A</v>
      </c>
      <c r="H266" s="19" t="e">
        <f t="shared" si="31"/>
        <v>#N/A</v>
      </c>
      <c r="I266" s="3" t="e">
        <f t="shared" si="36"/>
        <v>#N/A</v>
      </c>
      <c r="J266" s="3" t="e">
        <f t="shared" si="33"/>
        <v>#N/A</v>
      </c>
      <c r="K266" s="3" t="e">
        <f t="shared" si="34"/>
        <v>#N/A</v>
      </c>
      <c r="L266" s="3" t="e">
        <f t="shared" si="37"/>
        <v>#N/A</v>
      </c>
      <c r="M266" s="3" t="e">
        <f t="shared" si="38"/>
        <v>#N/A</v>
      </c>
      <c r="N266" s="10"/>
    </row>
    <row r="267" spans="1:14" x14ac:dyDescent="0.25">
      <c r="A267" s="4">
        <v>41540</v>
      </c>
      <c r="B267" s="10">
        <v>2013266</v>
      </c>
      <c r="C267" s="30">
        <v>266</v>
      </c>
      <c r="D267" s="30">
        <v>266</v>
      </c>
      <c r="E267" s="30"/>
      <c r="F267" s="3" t="e">
        <f t="shared" si="32"/>
        <v>#N/A</v>
      </c>
      <c r="G267" s="3" t="e">
        <f t="shared" si="35"/>
        <v>#N/A</v>
      </c>
      <c r="H267" s="19" t="e">
        <f t="shared" si="31"/>
        <v>#N/A</v>
      </c>
      <c r="I267" s="3" t="e">
        <f t="shared" si="36"/>
        <v>#N/A</v>
      </c>
      <c r="J267" s="3" t="e">
        <f t="shared" si="33"/>
        <v>#N/A</v>
      </c>
      <c r="K267" s="3" t="e">
        <f t="shared" si="34"/>
        <v>#N/A</v>
      </c>
      <c r="L267" s="3" t="e">
        <f t="shared" si="37"/>
        <v>#N/A</v>
      </c>
      <c r="M267" s="3" t="e">
        <f t="shared" si="38"/>
        <v>#N/A</v>
      </c>
      <c r="N267" s="30"/>
    </row>
    <row r="268" spans="1:14" x14ac:dyDescent="0.25">
      <c r="A268" s="4">
        <v>41541</v>
      </c>
      <c r="B268" s="10">
        <v>2013267</v>
      </c>
      <c r="C268" s="10">
        <v>267</v>
      </c>
      <c r="D268" s="10">
        <v>267</v>
      </c>
      <c r="E268" s="10"/>
      <c r="F268" s="3" t="e">
        <f t="shared" si="32"/>
        <v>#N/A</v>
      </c>
      <c r="G268" s="3" t="e">
        <f t="shared" si="35"/>
        <v>#N/A</v>
      </c>
      <c r="H268" s="19" t="e">
        <f t="shared" si="31"/>
        <v>#N/A</v>
      </c>
      <c r="I268" s="3" t="e">
        <f t="shared" si="36"/>
        <v>#N/A</v>
      </c>
      <c r="J268" s="3" t="e">
        <f t="shared" si="33"/>
        <v>#N/A</v>
      </c>
      <c r="K268" s="3" t="e">
        <f t="shared" si="34"/>
        <v>#N/A</v>
      </c>
      <c r="L268" s="3" t="e">
        <f t="shared" si="37"/>
        <v>#N/A</v>
      </c>
      <c r="M268" s="3" t="e">
        <f t="shared" si="38"/>
        <v>#N/A</v>
      </c>
      <c r="N268" s="10"/>
    </row>
    <row r="269" spans="1:14" x14ac:dyDescent="0.25">
      <c r="A269" s="4">
        <v>41542</v>
      </c>
      <c r="B269" s="10">
        <v>2013268</v>
      </c>
      <c r="C269" s="30">
        <v>268</v>
      </c>
      <c r="D269" s="30">
        <v>268</v>
      </c>
      <c r="E269" s="30"/>
      <c r="F269" s="3" t="e">
        <f t="shared" si="32"/>
        <v>#N/A</v>
      </c>
      <c r="G269" s="3" t="e">
        <f t="shared" si="35"/>
        <v>#N/A</v>
      </c>
      <c r="H269" s="19" t="e">
        <f t="shared" si="31"/>
        <v>#N/A</v>
      </c>
      <c r="I269" s="3" t="e">
        <f t="shared" si="36"/>
        <v>#N/A</v>
      </c>
      <c r="J269" s="3" t="e">
        <f t="shared" si="33"/>
        <v>#N/A</v>
      </c>
      <c r="K269" s="3" t="e">
        <f t="shared" si="34"/>
        <v>#N/A</v>
      </c>
      <c r="L269" s="3" t="e">
        <f t="shared" si="37"/>
        <v>#N/A</v>
      </c>
      <c r="M269" s="3" t="e">
        <f t="shared" si="38"/>
        <v>#N/A</v>
      </c>
      <c r="N269" s="30"/>
    </row>
    <row r="270" spans="1:14" x14ac:dyDescent="0.25">
      <c r="A270" s="4">
        <v>41543</v>
      </c>
      <c r="B270" s="10">
        <v>2013269</v>
      </c>
      <c r="C270" s="10">
        <v>269</v>
      </c>
      <c r="D270" s="10">
        <v>269</v>
      </c>
      <c r="E270" s="10"/>
      <c r="F270" s="3" t="e">
        <f t="shared" si="32"/>
        <v>#N/A</v>
      </c>
      <c r="G270" s="3" t="e">
        <f t="shared" si="35"/>
        <v>#N/A</v>
      </c>
      <c r="H270" s="19" t="e">
        <f t="shared" si="31"/>
        <v>#N/A</v>
      </c>
      <c r="I270" s="3" t="e">
        <f t="shared" si="36"/>
        <v>#N/A</v>
      </c>
      <c r="J270" s="3" t="e">
        <f t="shared" si="33"/>
        <v>#N/A</v>
      </c>
      <c r="K270" s="3" t="e">
        <f t="shared" si="34"/>
        <v>#N/A</v>
      </c>
      <c r="L270" s="3" t="e">
        <f t="shared" si="37"/>
        <v>#N/A</v>
      </c>
      <c r="M270" s="3" t="e">
        <f t="shared" si="38"/>
        <v>#N/A</v>
      </c>
      <c r="N270" s="10"/>
    </row>
    <row r="271" spans="1:14" x14ac:dyDescent="0.25">
      <c r="A271" s="4">
        <v>41544</v>
      </c>
      <c r="B271" s="10">
        <v>2013270</v>
      </c>
      <c r="C271" s="30">
        <v>270</v>
      </c>
      <c r="D271" s="30">
        <v>270</v>
      </c>
      <c r="E271" s="30"/>
      <c r="F271" s="3" t="e">
        <f t="shared" si="32"/>
        <v>#N/A</v>
      </c>
      <c r="G271" s="3" t="e">
        <f t="shared" si="35"/>
        <v>#N/A</v>
      </c>
      <c r="H271" s="19" t="e">
        <f t="shared" si="31"/>
        <v>#N/A</v>
      </c>
      <c r="I271" s="3" t="e">
        <f t="shared" si="36"/>
        <v>#N/A</v>
      </c>
      <c r="J271" s="3" t="e">
        <f t="shared" si="33"/>
        <v>#N/A</v>
      </c>
      <c r="K271" s="3" t="e">
        <f t="shared" si="34"/>
        <v>#N/A</v>
      </c>
      <c r="L271" s="3" t="e">
        <f t="shared" si="37"/>
        <v>#N/A</v>
      </c>
      <c r="M271" s="3" t="e">
        <f t="shared" si="38"/>
        <v>#N/A</v>
      </c>
      <c r="N271" s="30"/>
    </row>
    <row r="272" spans="1:14" x14ac:dyDescent="0.25">
      <c r="A272" s="4">
        <v>41545</v>
      </c>
      <c r="B272" s="10">
        <v>2013271</v>
      </c>
      <c r="C272" s="10">
        <v>271</v>
      </c>
      <c r="D272" s="10">
        <v>271</v>
      </c>
      <c r="E272" s="10"/>
      <c r="F272" s="3" t="e">
        <f t="shared" si="32"/>
        <v>#N/A</v>
      </c>
      <c r="G272" s="3" t="e">
        <f t="shared" si="35"/>
        <v>#N/A</v>
      </c>
      <c r="H272" s="19" t="e">
        <f t="shared" si="31"/>
        <v>#N/A</v>
      </c>
      <c r="I272" s="3" t="e">
        <f t="shared" si="36"/>
        <v>#N/A</v>
      </c>
      <c r="J272" s="3" t="e">
        <f t="shared" si="33"/>
        <v>#N/A</v>
      </c>
      <c r="K272" s="3" t="e">
        <f t="shared" si="34"/>
        <v>#N/A</v>
      </c>
      <c r="L272" s="3" t="e">
        <f t="shared" si="37"/>
        <v>#N/A</v>
      </c>
      <c r="M272" s="3" t="e">
        <f t="shared" si="38"/>
        <v>#N/A</v>
      </c>
      <c r="N272" s="10"/>
    </row>
    <row r="273" spans="1:14" x14ac:dyDescent="0.25">
      <c r="A273" s="4">
        <v>41546</v>
      </c>
      <c r="B273" s="10">
        <v>2013272</v>
      </c>
      <c r="C273" s="30">
        <v>272</v>
      </c>
      <c r="D273" s="30">
        <v>272</v>
      </c>
      <c r="E273" s="30"/>
      <c r="F273" s="3" t="e">
        <f t="shared" si="32"/>
        <v>#N/A</v>
      </c>
      <c r="G273" s="3" t="e">
        <f t="shared" si="35"/>
        <v>#N/A</v>
      </c>
      <c r="H273" s="19" t="e">
        <f t="shared" si="31"/>
        <v>#N/A</v>
      </c>
      <c r="I273" s="3" t="e">
        <f t="shared" si="36"/>
        <v>#N/A</v>
      </c>
      <c r="J273" s="3" t="e">
        <f t="shared" si="33"/>
        <v>#N/A</v>
      </c>
      <c r="K273" s="3" t="e">
        <f t="shared" si="34"/>
        <v>#N/A</v>
      </c>
      <c r="L273" s="3" t="e">
        <f t="shared" si="37"/>
        <v>#N/A</v>
      </c>
      <c r="M273" s="3" t="e">
        <f t="shared" si="38"/>
        <v>#N/A</v>
      </c>
      <c r="N273" s="30"/>
    </row>
    <row r="274" spans="1:14" x14ac:dyDescent="0.25">
      <c r="A274" s="4">
        <v>41547</v>
      </c>
      <c r="B274" s="10">
        <v>2013273</v>
      </c>
      <c r="C274" s="10">
        <v>273</v>
      </c>
      <c r="D274" s="10">
        <v>273</v>
      </c>
      <c r="E274" s="10"/>
      <c r="F274" s="3" t="e">
        <f t="shared" si="32"/>
        <v>#N/A</v>
      </c>
      <c r="G274" s="3" t="e">
        <f t="shared" si="35"/>
        <v>#N/A</v>
      </c>
      <c r="H274" s="19" t="e">
        <f t="shared" si="31"/>
        <v>#N/A</v>
      </c>
      <c r="I274" s="3" t="e">
        <f t="shared" si="36"/>
        <v>#N/A</v>
      </c>
      <c r="J274" s="3" t="e">
        <f t="shared" si="33"/>
        <v>#N/A</v>
      </c>
      <c r="K274" s="3" t="e">
        <f t="shared" si="34"/>
        <v>#N/A</v>
      </c>
      <c r="L274" s="3" t="e">
        <f t="shared" si="37"/>
        <v>#N/A</v>
      </c>
      <c r="M274" s="3" t="e">
        <f t="shared" si="38"/>
        <v>#N/A</v>
      </c>
      <c r="N274" s="10"/>
    </row>
    <row r="275" spans="1:14" x14ac:dyDescent="0.25">
      <c r="A275" s="4">
        <v>41548</v>
      </c>
      <c r="B275" s="10">
        <v>2013274</v>
      </c>
      <c r="C275" s="30">
        <v>274</v>
      </c>
      <c r="D275" s="30">
        <v>274</v>
      </c>
      <c r="E275" s="30"/>
      <c r="F275" s="3" t="e">
        <f t="shared" si="32"/>
        <v>#N/A</v>
      </c>
      <c r="G275" s="3" t="e">
        <f t="shared" si="35"/>
        <v>#N/A</v>
      </c>
      <c r="H275" s="19" t="e">
        <f t="shared" si="31"/>
        <v>#N/A</v>
      </c>
      <c r="I275" s="3" t="e">
        <f t="shared" si="36"/>
        <v>#N/A</v>
      </c>
      <c r="J275" s="3" t="e">
        <f t="shared" si="33"/>
        <v>#N/A</v>
      </c>
      <c r="K275" s="3" t="e">
        <f t="shared" si="34"/>
        <v>#N/A</v>
      </c>
      <c r="L275" s="3" t="e">
        <f t="shared" si="37"/>
        <v>#N/A</v>
      </c>
      <c r="M275" s="3" t="e">
        <f t="shared" si="38"/>
        <v>#N/A</v>
      </c>
      <c r="N275" s="30"/>
    </row>
    <row r="276" spans="1:14" x14ac:dyDescent="0.25">
      <c r="A276" s="4">
        <v>41549</v>
      </c>
      <c r="B276" s="10">
        <v>2013275</v>
      </c>
      <c r="C276" s="10">
        <v>275</v>
      </c>
      <c r="D276" s="10">
        <v>275</v>
      </c>
      <c r="E276" s="10"/>
      <c r="F276" s="3" t="e">
        <f t="shared" si="32"/>
        <v>#N/A</v>
      </c>
      <c r="G276" s="3" t="e">
        <f t="shared" si="35"/>
        <v>#N/A</v>
      </c>
      <c r="H276" s="19" t="e">
        <f t="shared" si="31"/>
        <v>#N/A</v>
      </c>
      <c r="I276" s="3" t="e">
        <f t="shared" si="36"/>
        <v>#N/A</v>
      </c>
      <c r="J276" s="3" t="e">
        <f t="shared" si="33"/>
        <v>#N/A</v>
      </c>
      <c r="K276" s="3" t="e">
        <f t="shared" si="34"/>
        <v>#N/A</v>
      </c>
      <c r="L276" s="3" t="e">
        <f t="shared" si="37"/>
        <v>#N/A</v>
      </c>
      <c r="M276" s="3" t="e">
        <f t="shared" si="38"/>
        <v>#N/A</v>
      </c>
      <c r="N276" s="10"/>
    </row>
    <row r="277" spans="1:14" x14ac:dyDescent="0.25">
      <c r="A277" s="4">
        <v>41550</v>
      </c>
      <c r="B277" s="10">
        <v>2013276</v>
      </c>
      <c r="C277" s="30">
        <v>276</v>
      </c>
      <c r="D277" s="30">
        <v>276</v>
      </c>
      <c r="E277" s="30"/>
      <c r="F277" s="3" t="e">
        <f t="shared" si="32"/>
        <v>#N/A</v>
      </c>
      <c r="G277" s="3" t="e">
        <f t="shared" si="35"/>
        <v>#N/A</v>
      </c>
      <c r="H277" s="19" t="e">
        <f t="shared" si="31"/>
        <v>#N/A</v>
      </c>
      <c r="I277" s="3" t="e">
        <f t="shared" si="36"/>
        <v>#N/A</v>
      </c>
      <c r="J277" s="3" t="e">
        <f t="shared" si="33"/>
        <v>#N/A</v>
      </c>
      <c r="K277" s="3" t="e">
        <f t="shared" si="34"/>
        <v>#N/A</v>
      </c>
      <c r="L277" s="3" t="e">
        <f t="shared" si="37"/>
        <v>#N/A</v>
      </c>
      <c r="M277" s="3" t="e">
        <f t="shared" si="38"/>
        <v>#N/A</v>
      </c>
      <c r="N277" s="30"/>
    </row>
    <row r="278" spans="1:14" x14ac:dyDescent="0.25">
      <c r="A278" s="4">
        <v>41551</v>
      </c>
      <c r="B278" s="10">
        <v>2013277</v>
      </c>
      <c r="C278" s="10">
        <v>277</v>
      </c>
      <c r="D278" s="10">
        <v>277</v>
      </c>
      <c r="E278" s="10"/>
      <c r="F278" s="3" t="e">
        <f t="shared" si="32"/>
        <v>#N/A</v>
      </c>
      <c r="G278" s="3" t="e">
        <f t="shared" si="35"/>
        <v>#N/A</v>
      </c>
      <c r="H278" s="19" t="e">
        <f t="shared" si="31"/>
        <v>#N/A</v>
      </c>
      <c r="I278" s="3" t="e">
        <f t="shared" si="36"/>
        <v>#N/A</v>
      </c>
      <c r="J278" s="3" t="e">
        <f t="shared" si="33"/>
        <v>#N/A</v>
      </c>
      <c r="K278" s="3" t="e">
        <f t="shared" si="34"/>
        <v>#N/A</v>
      </c>
      <c r="L278" s="3" t="e">
        <f t="shared" si="37"/>
        <v>#N/A</v>
      </c>
      <c r="M278" s="3" t="e">
        <f t="shared" si="38"/>
        <v>#N/A</v>
      </c>
      <c r="N278" s="10"/>
    </row>
    <row r="279" spans="1:14" x14ac:dyDescent="0.25">
      <c r="A279" s="4">
        <v>41552</v>
      </c>
      <c r="B279" s="10">
        <v>2013278</v>
      </c>
      <c r="C279" s="30">
        <v>278</v>
      </c>
      <c r="D279" s="30">
        <v>278</v>
      </c>
      <c r="E279" s="30"/>
      <c r="F279" s="3" t="e">
        <f t="shared" si="32"/>
        <v>#N/A</v>
      </c>
      <c r="G279" s="3" t="e">
        <f t="shared" si="35"/>
        <v>#N/A</v>
      </c>
      <c r="H279" s="19" t="e">
        <f t="shared" si="31"/>
        <v>#N/A</v>
      </c>
      <c r="I279" s="3" t="e">
        <f t="shared" si="36"/>
        <v>#N/A</v>
      </c>
      <c r="J279" s="3" t="e">
        <f t="shared" si="33"/>
        <v>#N/A</v>
      </c>
      <c r="K279" s="3" t="e">
        <f t="shared" si="34"/>
        <v>#N/A</v>
      </c>
      <c r="L279" s="3" t="e">
        <f t="shared" si="37"/>
        <v>#N/A</v>
      </c>
      <c r="M279" s="3" t="e">
        <f t="shared" si="38"/>
        <v>#N/A</v>
      </c>
      <c r="N279" s="30"/>
    </row>
    <row r="280" spans="1:14" x14ac:dyDescent="0.25">
      <c r="A280" s="4">
        <v>41553</v>
      </c>
      <c r="B280" s="10">
        <v>2013279</v>
      </c>
      <c r="C280" s="10">
        <v>279</v>
      </c>
      <c r="D280" s="10">
        <v>279</v>
      </c>
      <c r="E280" s="10"/>
      <c r="F280" s="3" t="e">
        <f t="shared" si="32"/>
        <v>#N/A</v>
      </c>
      <c r="G280" s="3" t="e">
        <f t="shared" si="35"/>
        <v>#N/A</v>
      </c>
      <c r="H280" s="19" t="e">
        <f t="shared" si="31"/>
        <v>#N/A</v>
      </c>
      <c r="I280" s="3" t="e">
        <f t="shared" si="36"/>
        <v>#N/A</v>
      </c>
      <c r="J280" s="3" t="e">
        <f t="shared" si="33"/>
        <v>#N/A</v>
      </c>
      <c r="K280" s="3" t="e">
        <f t="shared" si="34"/>
        <v>#N/A</v>
      </c>
      <c r="L280" s="3" t="e">
        <f t="shared" si="37"/>
        <v>#N/A</v>
      </c>
      <c r="M280" s="3" t="e">
        <f t="shared" si="38"/>
        <v>#N/A</v>
      </c>
      <c r="N280" s="10"/>
    </row>
    <row r="281" spans="1:14" x14ac:dyDescent="0.25">
      <c r="A281" s="4">
        <v>41554</v>
      </c>
      <c r="B281" s="10">
        <v>2013280</v>
      </c>
      <c r="C281" s="30">
        <v>280</v>
      </c>
      <c r="D281" s="30">
        <v>280</v>
      </c>
      <c r="E281" s="30"/>
      <c r="F281" s="3" t="e">
        <f t="shared" si="32"/>
        <v>#N/A</v>
      </c>
      <c r="G281" s="3" t="e">
        <f t="shared" si="35"/>
        <v>#N/A</v>
      </c>
      <c r="H281" s="19" t="e">
        <f t="shared" si="31"/>
        <v>#N/A</v>
      </c>
      <c r="I281" s="3" t="e">
        <f t="shared" si="36"/>
        <v>#N/A</v>
      </c>
      <c r="J281" s="3" t="e">
        <f t="shared" si="33"/>
        <v>#N/A</v>
      </c>
      <c r="K281" s="3" t="e">
        <f t="shared" si="34"/>
        <v>#N/A</v>
      </c>
      <c r="L281" s="3" t="e">
        <f t="shared" si="37"/>
        <v>#N/A</v>
      </c>
      <c r="M281" s="3" t="e">
        <f t="shared" si="38"/>
        <v>#N/A</v>
      </c>
      <c r="N281" s="30"/>
    </row>
    <row r="282" spans="1:14" x14ac:dyDescent="0.25">
      <c r="A282" s="4">
        <v>41555</v>
      </c>
      <c r="B282" s="10">
        <v>2013281</v>
      </c>
      <c r="C282" s="10">
        <v>281</v>
      </c>
      <c r="D282" s="10">
        <v>281</v>
      </c>
      <c r="E282" s="10"/>
      <c r="F282" s="3" t="e">
        <f t="shared" si="32"/>
        <v>#N/A</v>
      </c>
      <c r="G282" s="3" t="e">
        <f t="shared" si="35"/>
        <v>#N/A</v>
      </c>
      <c r="H282" s="19" t="e">
        <f t="shared" si="31"/>
        <v>#N/A</v>
      </c>
      <c r="I282" s="3" t="e">
        <f t="shared" si="36"/>
        <v>#N/A</v>
      </c>
      <c r="J282" s="3" t="e">
        <f t="shared" si="33"/>
        <v>#N/A</v>
      </c>
      <c r="K282" s="3" t="e">
        <f t="shared" si="34"/>
        <v>#N/A</v>
      </c>
      <c r="L282" s="3" t="e">
        <f t="shared" si="37"/>
        <v>#N/A</v>
      </c>
      <c r="M282" s="3" t="e">
        <f t="shared" si="38"/>
        <v>#N/A</v>
      </c>
      <c r="N282" s="10"/>
    </row>
    <row r="283" spans="1:14" x14ac:dyDescent="0.25">
      <c r="A283" s="4">
        <v>41556</v>
      </c>
      <c r="B283" s="10">
        <v>2013282</v>
      </c>
      <c r="C283" s="30">
        <v>282</v>
      </c>
      <c r="D283" s="30">
        <v>282</v>
      </c>
      <c r="E283" s="30"/>
      <c r="F283" s="3" t="e">
        <f t="shared" si="32"/>
        <v>#N/A</v>
      </c>
      <c r="G283" s="3" t="e">
        <f t="shared" si="35"/>
        <v>#N/A</v>
      </c>
      <c r="H283" s="19" t="e">
        <f t="shared" si="31"/>
        <v>#N/A</v>
      </c>
      <c r="I283" s="3" t="e">
        <f t="shared" si="36"/>
        <v>#N/A</v>
      </c>
      <c r="J283" s="3" t="e">
        <f t="shared" si="33"/>
        <v>#N/A</v>
      </c>
      <c r="K283" s="3" t="e">
        <f t="shared" si="34"/>
        <v>#N/A</v>
      </c>
      <c r="L283" s="3" t="e">
        <f t="shared" si="37"/>
        <v>#N/A</v>
      </c>
      <c r="M283" s="3" t="e">
        <f t="shared" si="38"/>
        <v>#N/A</v>
      </c>
      <c r="N283" s="30"/>
    </row>
    <row r="284" spans="1:14" x14ac:dyDescent="0.25">
      <c r="A284" s="4">
        <v>41557</v>
      </c>
      <c r="B284" s="10">
        <v>2013283</v>
      </c>
      <c r="C284" s="10">
        <v>283</v>
      </c>
      <c r="D284" s="10">
        <v>283</v>
      </c>
      <c r="E284" s="10"/>
      <c r="F284" s="3" t="e">
        <f t="shared" si="32"/>
        <v>#N/A</v>
      </c>
      <c r="G284" s="3" t="e">
        <f t="shared" si="35"/>
        <v>#N/A</v>
      </c>
      <c r="H284" s="19" t="e">
        <f t="shared" si="31"/>
        <v>#N/A</v>
      </c>
      <c r="I284" s="3" t="e">
        <f t="shared" si="36"/>
        <v>#N/A</v>
      </c>
      <c r="J284" s="3" t="e">
        <f t="shared" si="33"/>
        <v>#N/A</v>
      </c>
      <c r="K284" s="3" t="e">
        <f t="shared" si="34"/>
        <v>#N/A</v>
      </c>
      <c r="L284" s="3" t="e">
        <f t="shared" si="37"/>
        <v>#N/A</v>
      </c>
      <c r="M284" s="3" t="e">
        <f t="shared" si="38"/>
        <v>#N/A</v>
      </c>
      <c r="N284" s="10"/>
    </row>
    <row r="285" spans="1:14" x14ac:dyDescent="0.25">
      <c r="A285" s="4">
        <v>41558</v>
      </c>
      <c r="B285" s="10">
        <v>2013284</v>
      </c>
      <c r="C285" s="30">
        <v>284</v>
      </c>
      <c r="D285" s="30">
        <v>284</v>
      </c>
      <c r="E285" s="30"/>
      <c r="F285" s="3" t="e">
        <f t="shared" si="32"/>
        <v>#N/A</v>
      </c>
      <c r="G285" s="3" t="e">
        <f t="shared" si="35"/>
        <v>#N/A</v>
      </c>
      <c r="H285" s="19" t="e">
        <f t="shared" si="31"/>
        <v>#N/A</v>
      </c>
      <c r="I285" s="3" t="e">
        <f t="shared" si="36"/>
        <v>#N/A</v>
      </c>
      <c r="J285" s="3" t="e">
        <f t="shared" si="33"/>
        <v>#N/A</v>
      </c>
      <c r="K285" s="3" t="e">
        <f t="shared" si="34"/>
        <v>#N/A</v>
      </c>
      <c r="L285" s="3" t="e">
        <f t="shared" si="37"/>
        <v>#N/A</v>
      </c>
      <c r="M285" s="3" t="e">
        <f t="shared" si="38"/>
        <v>#N/A</v>
      </c>
      <c r="N285" s="30"/>
    </row>
    <row r="286" spans="1:14" x14ac:dyDescent="0.25">
      <c r="A286" s="4">
        <v>41559</v>
      </c>
      <c r="B286" s="10">
        <v>2013285</v>
      </c>
      <c r="C286" s="10">
        <v>285</v>
      </c>
      <c r="D286" s="10">
        <v>285</v>
      </c>
      <c r="E286" s="10"/>
      <c r="F286" s="3" t="e">
        <f t="shared" si="32"/>
        <v>#N/A</v>
      </c>
      <c r="G286" s="3" t="e">
        <f t="shared" si="35"/>
        <v>#N/A</v>
      </c>
      <c r="H286" s="19" t="e">
        <f t="shared" si="31"/>
        <v>#N/A</v>
      </c>
      <c r="I286" s="3" t="e">
        <f t="shared" si="36"/>
        <v>#N/A</v>
      </c>
      <c r="J286" s="3" t="e">
        <f t="shared" si="33"/>
        <v>#N/A</v>
      </c>
      <c r="K286" s="3" t="e">
        <f t="shared" si="34"/>
        <v>#N/A</v>
      </c>
      <c r="L286" s="3" t="e">
        <f t="shared" si="37"/>
        <v>#N/A</v>
      </c>
      <c r="M286" s="3" t="e">
        <f t="shared" si="38"/>
        <v>#N/A</v>
      </c>
      <c r="N286" s="10"/>
    </row>
    <row r="287" spans="1:14" x14ac:dyDescent="0.25">
      <c r="A287" s="4">
        <v>41560</v>
      </c>
      <c r="B287" s="10">
        <v>2013286</v>
      </c>
      <c r="C287" s="30">
        <v>286</v>
      </c>
      <c r="D287" s="30">
        <v>286</v>
      </c>
      <c r="E287" s="30"/>
      <c r="F287" s="3" t="e">
        <f t="shared" si="32"/>
        <v>#N/A</v>
      </c>
      <c r="G287" s="3" t="e">
        <f t="shared" si="35"/>
        <v>#N/A</v>
      </c>
      <c r="H287" s="19" t="e">
        <f t="shared" si="31"/>
        <v>#N/A</v>
      </c>
      <c r="I287" s="3" t="e">
        <f t="shared" si="36"/>
        <v>#N/A</v>
      </c>
      <c r="J287" s="3" t="e">
        <f t="shared" si="33"/>
        <v>#N/A</v>
      </c>
      <c r="K287" s="3" t="e">
        <f t="shared" si="34"/>
        <v>#N/A</v>
      </c>
      <c r="L287" s="3" t="e">
        <f t="shared" si="37"/>
        <v>#N/A</v>
      </c>
      <c r="M287" s="3" t="e">
        <f t="shared" si="38"/>
        <v>#N/A</v>
      </c>
      <c r="N287" s="30"/>
    </row>
    <row r="288" spans="1:14" x14ac:dyDescent="0.25">
      <c r="A288" s="4">
        <v>41561</v>
      </c>
      <c r="B288" s="10">
        <v>2013287</v>
      </c>
      <c r="C288" s="10">
        <v>287</v>
      </c>
      <c r="D288" s="10">
        <v>287</v>
      </c>
      <c r="E288" s="10"/>
      <c r="F288" s="3" t="e">
        <f t="shared" si="32"/>
        <v>#N/A</v>
      </c>
      <c r="G288" s="3" t="e">
        <f t="shared" si="35"/>
        <v>#N/A</v>
      </c>
      <c r="H288" s="19" t="e">
        <f t="shared" si="31"/>
        <v>#N/A</v>
      </c>
      <c r="I288" s="3" t="e">
        <f t="shared" si="36"/>
        <v>#N/A</v>
      </c>
      <c r="J288" s="3" t="e">
        <f t="shared" si="33"/>
        <v>#N/A</v>
      </c>
      <c r="K288" s="3" t="e">
        <f t="shared" si="34"/>
        <v>#N/A</v>
      </c>
      <c r="L288" s="3" t="e">
        <f t="shared" si="37"/>
        <v>#N/A</v>
      </c>
      <c r="M288" s="3" t="e">
        <f t="shared" si="38"/>
        <v>#N/A</v>
      </c>
      <c r="N288" s="10"/>
    </row>
    <row r="289" spans="1:14" x14ac:dyDescent="0.25">
      <c r="A289" s="4">
        <v>41562</v>
      </c>
      <c r="B289" s="10">
        <v>2013288</v>
      </c>
      <c r="C289" s="30">
        <v>288</v>
      </c>
      <c r="D289" s="30">
        <v>288</v>
      </c>
      <c r="E289" s="30"/>
      <c r="F289" s="3" t="e">
        <f t="shared" si="32"/>
        <v>#N/A</v>
      </c>
      <c r="G289" s="3" t="e">
        <f t="shared" si="35"/>
        <v>#N/A</v>
      </c>
      <c r="H289" s="19" t="e">
        <f t="shared" si="31"/>
        <v>#N/A</v>
      </c>
      <c r="I289" s="3" t="e">
        <f t="shared" si="36"/>
        <v>#N/A</v>
      </c>
      <c r="J289" s="3" t="e">
        <f t="shared" si="33"/>
        <v>#N/A</v>
      </c>
      <c r="K289" s="3" t="e">
        <f t="shared" si="34"/>
        <v>#N/A</v>
      </c>
      <c r="L289" s="3" t="e">
        <f t="shared" si="37"/>
        <v>#N/A</v>
      </c>
      <c r="M289" s="3" t="e">
        <f t="shared" si="38"/>
        <v>#N/A</v>
      </c>
      <c r="N289" s="30"/>
    </row>
    <row r="290" spans="1:14" x14ac:dyDescent="0.25">
      <c r="A290" s="4">
        <v>41563</v>
      </c>
      <c r="B290" s="10">
        <v>2013289</v>
      </c>
      <c r="C290" s="10">
        <v>289</v>
      </c>
      <c r="D290" s="10">
        <v>289</v>
      </c>
      <c r="E290" s="10"/>
      <c r="F290" s="3" t="e">
        <f t="shared" si="32"/>
        <v>#N/A</v>
      </c>
      <c r="G290" s="3" t="e">
        <f t="shared" si="35"/>
        <v>#N/A</v>
      </c>
      <c r="H290" s="19" t="e">
        <f t="shared" si="31"/>
        <v>#N/A</v>
      </c>
      <c r="I290" s="3" t="e">
        <f t="shared" si="36"/>
        <v>#N/A</v>
      </c>
      <c r="J290" s="3" t="e">
        <f t="shared" si="33"/>
        <v>#N/A</v>
      </c>
      <c r="K290" s="3" t="e">
        <f t="shared" si="34"/>
        <v>#N/A</v>
      </c>
      <c r="L290" s="3" t="e">
        <f t="shared" si="37"/>
        <v>#N/A</v>
      </c>
      <c r="M290" s="3" t="e">
        <f t="shared" si="38"/>
        <v>#N/A</v>
      </c>
      <c r="N290" s="10"/>
    </row>
    <row r="291" spans="1:14" x14ac:dyDescent="0.25">
      <c r="A291" s="4">
        <v>41564</v>
      </c>
      <c r="B291" s="10">
        <v>2013290</v>
      </c>
      <c r="C291" s="30">
        <v>290</v>
      </c>
      <c r="D291" s="30">
        <v>290</v>
      </c>
      <c r="E291" s="30"/>
      <c r="F291" s="3" t="e">
        <f t="shared" si="32"/>
        <v>#N/A</v>
      </c>
      <c r="G291" s="3" t="e">
        <f t="shared" si="35"/>
        <v>#N/A</v>
      </c>
      <c r="H291" s="19" t="e">
        <f t="shared" si="31"/>
        <v>#N/A</v>
      </c>
      <c r="I291" s="3" t="e">
        <f t="shared" si="36"/>
        <v>#N/A</v>
      </c>
      <c r="J291" s="3" t="e">
        <f t="shared" si="33"/>
        <v>#N/A</v>
      </c>
      <c r="K291" s="3" t="e">
        <f t="shared" si="34"/>
        <v>#N/A</v>
      </c>
      <c r="L291" s="3" t="e">
        <f t="shared" si="37"/>
        <v>#N/A</v>
      </c>
      <c r="M291" s="3" t="e">
        <f t="shared" si="38"/>
        <v>#N/A</v>
      </c>
      <c r="N291" s="30"/>
    </row>
    <row r="292" spans="1:14" x14ac:dyDescent="0.25">
      <c r="A292" s="4">
        <v>41565</v>
      </c>
      <c r="B292" s="10">
        <v>2013291</v>
      </c>
      <c r="C292" s="10">
        <v>291</v>
      </c>
      <c r="D292" s="10">
        <v>291</v>
      </c>
      <c r="E292" s="10"/>
      <c r="F292" s="3" t="e">
        <f t="shared" si="32"/>
        <v>#N/A</v>
      </c>
      <c r="G292" s="3" t="e">
        <f t="shared" si="35"/>
        <v>#N/A</v>
      </c>
      <c r="H292" s="19" t="e">
        <f t="shared" si="31"/>
        <v>#N/A</v>
      </c>
      <c r="I292" s="3" t="e">
        <f t="shared" si="36"/>
        <v>#N/A</v>
      </c>
      <c r="J292" s="3" t="e">
        <f t="shared" si="33"/>
        <v>#N/A</v>
      </c>
      <c r="K292" s="3" t="e">
        <f t="shared" si="34"/>
        <v>#N/A</v>
      </c>
      <c r="L292" s="3" t="e">
        <f t="shared" si="37"/>
        <v>#N/A</v>
      </c>
      <c r="M292" s="3" t="e">
        <f t="shared" si="38"/>
        <v>#N/A</v>
      </c>
      <c r="N292" s="10"/>
    </row>
    <row r="293" spans="1:14" x14ac:dyDescent="0.25">
      <c r="A293" s="4">
        <v>41566</v>
      </c>
      <c r="B293" s="10">
        <v>2013292</v>
      </c>
      <c r="C293" s="30">
        <v>292</v>
      </c>
      <c r="D293" s="30">
        <v>292</v>
      </c>
      <c r="E293" s="30"/>
      <c r="F293" s="3" t="e">
        <f t="shared" si="32"/>
        <v>#N/A</v>
      </c>
      <c r="G293" s="3" t="e">
        <f t="shared" si="35"/>
        <v>#N/A</v>
      </c>
      <c r="H293" s="19" t="e">
        <f t="shared" si="31"/>
        <v>#N/A</v>
      </c>
      <c r="I293" s="3" t="e">
        <f t="shared" si="36"/>
        <v>#N/A</v>
      </c>
      <c r="J293" s="3" t="e">
        <f t="shared" si="33"/>
        <v>#N/A</v>
      </c>
      <c r="K293" s="3" t="e">
        <f t="shared" si="34"/>
        <v>#N/A</v>
      </c>
      <c r="L293" s="3" t="e">
        <f t="shared" si="37"/>
        <v>#N/A</v>
      </c>
      <c r="M293" s="3" t="e">
        <f t="shared" si="38"/>
        <v>#N/A</v>
      </c>
      <c r="N293" s="30"/>
    </row>
    <row r="294" spans="1:14" x14ac:dyDescent="0.25">
      <c r="A294" s="4">
        <v>41567</v>
      </c>
      <c r="B294" s="10">
        <v>2013293</v>
      </c>
      <c r="C294" s="10">
        <v>293</v>
      </c>
      <c r="D294" s="10">
        <v>293</v>
      </c>
      <c r="E294" s="10"/>
      <c r="F294" s="3" t="e">
        <f t="shared" si="32"/>
        <v>#N/A</v>
      </c>
      <c r="G294" s="3" t="e">
        <f t="shared" si="35"/>
        <v>#N/A</v>
      </c>
      <c r="H294" s="19" t="e">
        <f t="shared" si="31"/>
        <v>#N/A</v>
      </c>
      <c r="I294" s="3" t="e">
        <f t="shared" si="36"/>
        <v>#N/A</v>
      </c>
      <c r="J294" s="3" t="e">
        <f t="shared" si="33"/>
        <v>#N/A</v>
      </c>
      <c r="K294" s="3" t="e">
        <f t="shared" si="34"/>
        <v>#N/A</v>
      </c>
      <c r="L294" s="3" t="e">
        <f t="shared" si="37"/>
        <v>#N/A</v>
      </c>
      <c r="M294" s="3" t="e">
        <f t="shared" si="38"/>
        <v>#N/A</v>
      </c>
      <c r="N294" s="10"/>
    </row>
    <row r="295" spans="1:14" x14ac:dyDescent="0.25">
      <c r="A295" s="4">
        <v>41568</v>
      </c>
      <c r="B295" s="10">
        <v>2013294</v>
      </c>
      <c r="C295" s="30">
        <v>294</v>
      </c>
      <c r="D295" s="30">
        <v>294</v>
      </c>
      <c r="E295" s="30"/>
      <c r="F295" s="3" t="e">
        <f t="shared" si="32"/>
        <v>#N/A</v>
      </c>
      <c r="G295" s="3" t="e">
        <f t="shared" si="35"/>
        <v>#N/A</v>
      </c>
      <c r="H295" s="19" t="e">
        <f t="shared" si="31"/>
        <v>#N/A</v>
      </c>
      <c r="I295" s="3" t="e">
        <f t="shared" si="36"/>
        <v>#N/A</v>
      </c>
      <c r="J295" s="3" t="e">
        <f t="shared" si="33"/>
        <v>#N/A</v>
      </c>
      <c r="K295" s="3" t="e">
        <f t="shared" si="34"/>
        <v>#N/A</v>
      </c>
      <c r="L295" s="3" t="e">
        <f t="shared" si="37"/>
        <v>#N/A</v>
      </c>
      <c r="M295" s="3" t="e">
        <f t="shared" si="38"/>
        <v>#N/A</v>
      </c>
      <c r="N295" s="30"/>
    </row>
    <row r="296" spans="1:14" x14ac:dyDescent="0.25">
      <c r="A296" s="4">
        <v>41569</v>
      </c>
      <c r="B296" s="10">
        <v>2013295</v>
      </c>
      <c r="C296" s="10">
        <v>295</v>
      </c>
      <c r="D296" s="10">
        <v>295</v>
      </c>
      <c r="E296" s="10"/>
      <c r="F296" s="3" t="e">
        <f t="shared" si="32"/>
        <v>#N/A</v>
      </c>
      <c r="G296" s="3" t="e">
        <f t="shared" si="35"/>
        <v>#N/A</v>
      </c>
      <c r="H296" s="19" t="e">
        <f t="shared" si="31"/>
        <v>#N/A</v>
      </c>
      <c r="I296" s="3" t="e">
        <f t="shared" si="36"/>
        <v>#N/A</v>
      </c>
      <c r="J296" s="3" t="e">
        <f t="shared" si="33"/>
        <v>#N/A</v>
      </c>
      <c r="K296" s="3" t="e">
        <f t="shared" si="34"/>
        <v>#N/A</v>
      </c>
      <c r="L296" s="3" t="e">
        <f t="shared" si="37"/>
        <v>#N/A</v>
      </c>
      <c r="M296" s="3" t="e">
        <f t="shared" si="38"/>
        <v>#N/A</v>
      </c>
      <c r="N296" s="10"/>
    </row>
    <row r="297" spans="1:14" x14ac:dyDescent="0.25">
      <c r="A297" s="4">
        <v>41570</v>
      </c>
      <c r="B297" s="10">
        <v>2013296</v>
      </c>
      <c r="C297" s="30">
        <v>296</v>
      </c>
      <c r="D297" s="30">
        <v>296</v>
      </c>
      <c r="E297" s="30"/>
      <c r="F297" s="3" t="e">
        <f t="shared" si="32"/>
        <v>#N/A</v>
      </c>
      <c r="G297" s="3" t="e">
        <f t="shared" si="35"/>
        <v>#N/A</v>
      </c>
      <c r="H297" s="19" t="e">
        <f t="shared" si="31"/>
        <v>#N/A</v>
      </c>
      <c r="I297" s="3" t="e">
        <f t="shared" si="36"/>
        <v>#N/A</v>
      </c>
      <c r="J297" s="3" t="e">
        <f t="shared" si="33"/>
        <v>#N/A</v>
      </c>
      <c r="K297" s="3" t="e">
        <f t="shared" si="34"/>
        <v>#N/A</v>
      </c>
      <c r="L297" s="3" t="e">
        <f t="shared" si="37"/>
        <v>#N/A</v>
      </c>
      <c r="M297" s="3" t="e">
        <f t="shared" si="38"/>
        <v>#N/A</v>
      </c>
      <c r="N297" s="30"/>
    </row>
    <row r="298" spans="1:14" x14ac:dyDescent="0.25">
      <c r="A298" s="4">
        <v>41571</v>
      </c>
      <c r="B298" s="10">
        <v>2013297</v>
      </c>
      <c r="C298" s="10">
        <v>297</v>
      </c>
      <c r="D298" s="10">
        <v>297</v>
      </c>
      <c r="E298" s="10"/>
      <c r="F298" s="3" t="e">
        <f t="shared" si="32"/>
        <v>#N/A</v>
      </c>
      <c r="G298" s="3" t="e">
        <f t="shared" si="35"/>
        <v>#N/A</v>
      </c>
      <c r="H298" s="19" t="e">
        <f t="shared" si="31"/>
        <v>#N/A</v>
      </c>
      <c r="I298" s="3" t="e">
        <f t="shared" si="36"/>
        <v>#N/A</v>
      </c>
      <c r="J298" s="3" t="e">
        <f t="shared" si="33"/>
        <v>#N/A</v>
      </c>
      <c r="K298" s="3" t="e">
        <f t="shared" si="34"/>
        <v>#N/A</v>
      </c>
      <c r="L298" s="3" t="e">
        <f t="shared" si="37"/>
        <v>#N/A</v>
      </c>
      <c r="M298" s="3" t="e">
        <f t="shared" si="38"/>
        <v>#N/A</v>
      </c>
      <c r="N298" s="10"/>
    </row>
    <row r="299" spans="1:14" x14ac:dyDescent="0.25">
      <c r="A299" s="4">
        <v>41572</v>
      </c>
      <c r="B299" s="10">
        <v>2013298</v>
      </c>
      <c r="C299" s="30">
        <v>298</v>
      </c>
      <c r="D299" s="30">
        <v>298</v>
      </c>
      <c r="E299" s="30"/>
      <c r="F299" s="3" t="e">
        <f t="shared" si="32"/>
        <v>#N/A</v>
      </c>
      <c r="G299" s="3" t="e">
        <f t="shared" si="35"/>
        <v>#N/A</v>
      </c>
      <c r="H299" s="19" t="e">
        <f t="shared" si="31"/>
        <v>#N/A</v>
      </c>
      <c r="I299" s="3" t="e">
        <f t="shared" si="36"/>
        <v>#N/A</v>
      </c>
      <c r="J299" s="3" t="e">
        <f t="shared" si="33"/>
        <v>#N/A</v>
      </c>
      <c r="K299" s="3" t="e">
        <f t="shared" si="34"/>
        <v>#N/A</v>
      </c>
      <c r="L299" s="3" t="e">
        <f t="shared" si="37"/>
        <v>#N/A</v>
      </c>
      <c r="M299" s="3" t="e">
        <f t="shared" si="38"/>
        <v>#N/A</v>
      </c>
      <c r="N299" s="30"/>
    </row>
    <row r="300" spans="1:14" x14ac:dyDescent="0.25">
      <c r="A300" s="4">
        <v>41573</v>
      </c>
      <c r="B300" s="10">
        <v>2013299</v>
      </c>
      <c r="C300" s="10">
        <v>299</v>
      </c>
      <c r="D300" s="10">
        <v>299</v>
      </c>
      <c r="E300" s="10"/>
      <c r="F300" s="3" t="e">
        <f t="shared" si="32"/>
        <v>#N/A</v>
      </c>
      <c r="G300" s="3" t="e">
        <f t="shared" si="35"/>
        <v>#N/A</v>
      </c>
      <c r="H300" s="19" t="e">
        <f t="shared" si="31"/>
        <v>#N/A</v>
      </c>
      <c r="I300" s="3" t="e">
        <f t="shared" si="36"/>
        <v>#N/A</v>
      </c>
      <c r="J300" s="3" t="e">
        <f t="shared" si="33"/>
        <v>#N/A</v>
      </c>
      <c r="K300" s="3" t="e">
        <f t="shared" si="34"/>
        <v>#N/A</v>
      </c>
      <c r="L300" s="3" t="e">
        <f t="shared" si="37"/>
        <v>#N/A</v>
      </c>
      <c r="M300" s="3" t="e">
        <f t="shared" si="38"/>
        <v>#N/A</v>
      </c>
      <c r="N300" s="10"/>
    </row>
    <row r="301" spans="1:14" x14ac:dyDescent="0.25">
      <c r="A301" s="4">
        <v>41574</v>
      </c>
      <c r="B301" s="10">
        <v>2013300</v>
      </c>
      <c r="C301" s="30">
        <v>300</v>
      </c>
      <c r="D301" s="30">
        <v>300</v>
      </c>
      <c r="E301" s="30"/>
      <c r="F301" s="3" t="e">
        <f t="shared" si="32"/>
        <v>#N/A</v>
      </c>
      <c r="G301" s="3" t="e">
        <f t="shared" si="35"/>
        <v>#N/A</v>
      </c>
      <c r="H301" s="19" t="e">
        <f t="shared" si="31"/>
        <v>#N/A</v>
      </c>
      <c r="I301" s="3" t="e">
        <f t="shared" si="36"/>
        <v>#N/A</v>
      </c>
      <c r="J301" s="3" t="e">
        <f t="shared" si="33"/>
        <v>#N/A</v>
      </c>
      <c r="K301" s="3" t="e">
        <f t="shared" si="34"/>
        <v>#N/A</v>
      </c>
      <c r="L301" s="3" t="e">
        <f t="shared" si="37"/>
        <v>#N/A</v>
      </c>
      <c r="M301" s="3" t="e">
        <f t="shared" si="38"/>
        <v>#N/A</v>
      </c>
      <c r="N301" s="30"/>
    </row>
    <row r="302" spans="1:14" x14ac:dyDescent="0.25">
      <c r="A302" s="4">
        <v>41575</v>
      </c>
      <c r="B302" s="10">
        <v>2013301</v>
      </c>
      <c r="C302" s="10">
        <v>301</v>
      </c>
      <c r="D302" s="10">
        <v>301</v>
      </c>
      <c r="E302" s="10"/>
      <c r="F302" s="3" t="e">
        <f t="shared" si="32"/>
        <v>#N/A</v>
      </c>
      <c r="G302" s="3" t="e">
        <f t="shared" si="35"/>
        <v>#N/A</v>
      </c>
      <c r="H302" s="19" t="e">
        <f t="shared" si="31"/>
        <v>#N/A</v>
      </c>
      <c r="I302" s="3" t="e">
        <f t="shared" si="36"/>
        <v>#N/A</v>
      </c>
      <c r="J302" s="3" t="e">
        <f t="shared" si="33"/>
        <v>#N/A</v>
      </c>
      <c r="K302" s="3" t="e">
        <f t="shared" si="34"/>
        <v>#N/A</v>
      </c>
      <c r="L302" s="3" t="e">
        <f t="shared" si="37"/>
        <v>#N/A</v>
      </c>
      <c r="M302" s="3" t="e">
        <f t="shared" si="38"/>
        <v>#N/A</v>
      </c>
      <c r="N302" s="10"/>
    </row>
    <row r="303" spans="1:14" x14ac:dyDescent="0.25">
      <c r="A303" s="4">
        <v>41576</v>
      </c>
      <c r="B303" s="10">
        <v>2013302</v>
      </c>
      <c r="C303" s="30">
        <v>302</v>
      </c>
      <c r="D303" s="30">
        <v>302</v>
      </c>
      <c r="E303" s="30"/>
      <c r="F303" s="3" t="e">
        <f t="shared" si="32"/>
        <v>#N/A</v>
      </c>
      <c r="G303" s="3" t="e">
        <f t="shared" si="35"/>
        <v>#N/A</v>
      </c>
      <c r="H303" s="19" t="e">
        <f t="shared" si="31"/>
        <v>#N/A</v>
      </c>
      <c r="I303" s="3" t="e">
        <f t="shared" si="36"/>
        <v>#N/A</v>
      </c>
      <c r="J303" s="3" t="e">
        <f t="shared" si="33"/>
        <v>#N/A</v>
      </c>
      <c r="K303" s="3" t="e">
        <f t="shared" si="34"/>
        <v>#N/A</v>
      </c>
      <c r="L303" s="3" t="e">
        <f t="shared" si="37"/>
        <v>#N/A</v>
      </c>
      <c r="M303" s="3" t="e">
        <f t="shared" si="38"/>
        <v>#N/A</v>
      </c>
      <c r="N303" s="30"/>
    </row>
    <row r="304" spans="1:14" x14ac:dyDescent="0.25">
      <c r="A304" s="4">
        <v>41577</v>
      </c>
      <c r="B304" s="10">
        <v>2013303</v>
      </c>
      <c r="C304" s="10">
        <v>303</v>
      </c>
      <c r="D304" s="10">
        <v>303</v>
      </c>
      <c r="E304" s="10"/>
      <c r="F304" s="3" t="e">
        <f t="shared" si="32"/>
        <v>#N/A</v>
      </c>
      <c r="G304" s="3" t="e">
        <f t="shared" si="35"/>
        <v>#N/A</v>
      </c>
      <c r="H304" s="19" t="e">
        <f t="shared" si="31"/>
        <v>#N/A</v>
      </c>
      <c r="I304" s="3" t="e">
        <f t="shared" si="36"/>
        <v>#N/A</v>
      </c>
      <c r="J304" s="3" t="e">
        <f t="shared" si="33"/>
        <v>#N/A</v>
      </c>
      <c r="K304" s="3" t="e">
        <f t="shared" si="34"/>
        <v>#N/A</v>
      </c>
      <c r="L304" s="3" t="e">
        <f t="shared" si="37"/>
        <v>#N/A</v>
      </c>
      <c r="M304" s="3" t="e">
        <f t="shared" si="38"/>
        <v>#N/A</v>
      </c>
      <c r="N304" s="10"/>
    </row>
    <row r="305" spans="1:14" x14ac:dyDescent="0.25">
      <c r="A305" s="4">
        <v>41578</v>
      </c>
      <c r="B305" s="10">
        <v>2013304</v>
      </c>
      <c r="C305" s="30">
        <v>304</v>
      </c>
      <c r="D305" s="30">
        <v>304</v>
      </c>
      <c r="E305" s="30"/>
      <c r="F305" s="3" t="e">
        <f t="shared" si="32"/>
        <v>#N/A</v>
      </c>
      <c r="G305" s="3" t="e">
        <f t="shared" si="35"/>
        <v>#N/A</v>
      </c>
      <c r="H305" s="19" t="e">
        <f t="shared" si="31"/>
        <v>#N/A</v>
      </c>
      <c r="I305" s="3" t="e">
        <f t="shared" si="36"/>
        <v>#N/A</v>
      </c>
      <c r="J305" s="3" t="e">
        <f t="shared" si="33"/>
        <v>#N/A</v>
      </c>
      <c r="K305" s="3" t="e">
        <f t="shared" si="34"/>
        <v>#N/A</v>
      </c>
      <c r="L305" s="3" t="e">
        <f t="shared" si="37"/>
        <v>#N/A</v>
      </c>
      <c r="M305" s="3" t="e">
        <f t="shared" si="38"/>
        <v>#N/A</v>
      </c>
      <c r="N305" s="30"/>
    </row>
    <row r="306" spans="1:14" x14ac:dyDescent="0.25">
      <c r="A306" s="4">
        <v>41579</v>
      </c>
      <c r="B306" s="10">
        <v>2013305</v>
      </c>
      <c r="C306" s="10">
        <v>305</v>
      </c>
      <c r="D306" s="10">
        <v>305</v>
      </c>
      <c r="E306" s="10"/>
      <c r="F306" s="3" t="e">
        <f t="shared" si="32"/>
        <v>#N/A</v>
      </c>
      <c r="G306" s="3" t="e">
        <f t="shared" si="35"/>
        <v>#N/A</v>
      </c>
      <c r="H306" s="19" t="e">
        <f t="shared" si="31"/>
        <v>#N/A</v>
      </c>
      <c r="I306" s="3" t="e">
        <f t="shared" si="36"/>
        <v>#N/A</v>
      </c>
      <c r="J306" s="3" t="e">
        <f t="shared" si="33"/>
        <v>#N/A</v>
      </c>
      <c r="K306" s="3" t="e">
        <f t="shared" si="34"/>
        <v>#N/A</v>
      </c>
      <c r="L306" s="3" t="e">
        <f t="shared" si="37"/>
        <v>#N/A</v>
      </c>
      <c r="M306" s="3" t="e">
        <f t="shared" si="38"/>
        <v>#N/A</v>
      </c>
      <c r="N306" s="10"/>
    </row>
    <row r="307" spans="1:14" x14ac:dyDescent="0.25">
      <c r="A307" s="4">
        <v>41580</v>
      </c>
      <c r="B307" s="10">
        <v>2013306</v>
      </c>
      <c r="C307" s="30">
        <v>306</v>
      </c>
      <c r="D307" s="30">
        <v>306</v>
      </c>
      <c r="E307" s="30"/>
      <c r="F307" s="3" t="e">
        <f t="shared" si="32"/>
        <v>#N/A</v>
      </c>
      <c r="G307" s="3" t="e">
        <f t="shared" si="35"/>
        <v>#N/A</v>
      </c>
      <c r="H307" s="19" t="e">
        <f t="shared" si="31"/>
        <v>#N/A</v>
      </c>
      <c r="I307" s="3" t="e">
        <f t="shared" si="36"/>
        <v>#N/A</v>
      </c>
      <c r="J307" s="3" t="e">
        <f t="shared" si="33"/>
        <v>#N/A</v>
      </c>
      <c r="K307" s="3" t="e">
        <f t="shared" si="34"/>
        <v>#N/A</v>
      </c>
      <c r="L307" s="3" t="e">
        <f t="shared" si="37"/>
        <v>#N/A</v>
      </c>
      <c r="M307" s="3" t="e">
        <f t="shared" si="38"/>
        <v>#N/A</v>
      </c>
      <c r="N307" s="30"/>
    </row>
    <row r="308" spans="1:14" x14ac:dyDescent="0.25">
      <c r="A308" s="4">
        <v>41581</v>
      </c>
      <c r="B308" s="10">
        <v>2013307</v>
      </c>
      <c r="C308" s="10">
        <v>307</v>
      </c>
      <c r="D308" s="10">
        <v>307</v>
      </c>
      <c r="E308" s="10"/>
      <c r="F308" s="3" t="e">
        <f t="shared" si="32"/>
        <v>#N/A</v>
      </c>
      <c r="G308" s="3" t="e">
        <f t="shared" si="35"/>
        <v>#N/A</v>
      </c>
      <c r="H308" s="19" t="e">
        <f t="shared" si="31"/>
        <v>#N/A</v>
      </c>
      <c r="I308" s="3" t="e">
        <f t="shared" si="36"/>
        <v>#N/A</v>
      </c>
      <c r="J308" s="3" t="e">
        <f t="shared" si="33"/>
        <v>#N/A</v>
      </c>
      <c r="K308" s="3" t="e">
        <f t="shared" si="34"/>
        <v>#N/A</v>
      </c>
      <c r="L308" s="3" t="e">
        <f t="shared" si="37"/>
        <v>#N/A</v>
      </c>
      <c r="M308" s="3" t="e">
        <f t="shared" si="38"/>
        <v>#N/A</v>
      </c>
      <c r="N308" s="10"/>
    </row>
    <row r="309" spans="1:14" x14ac:dyDescent="0.25">
      <c r="A309" s="4">
        <v>41582</v>
      </c>
      <c r="B309" s="10">
        <v>2013308</v>
      </c>
      <c r="C309" s="30">
        <v>308</v>
      </c>
      <c r="D309" s="30">
        <v>308</v>
      </c>
      <c r="E309" s="30"/>
      <c r="F309" s="3" t="e">
        <f t="shared" si="32"/>
        <v>#N/A</v>
      </c>
      <c r="G309" s="3" t="e">
        <f t="shared" si="35"/>
        <v>#N/A</v>
      </c>
      <c r="H309" s="19" t="e">
        <f t="shared" si="31"/>
        <v>#N/A</v>
      </c>
      <c r="I309" s="3" t="e">
        <f t="shared" si="36"/>
        <v>#N/A</v>
      </c>
      <c r="J309" s="3" t="e">
        <f t="shared" si="33"/>
        <v>#N/A</v>
      </c>
      <c r="K309" s="3" t="e">
        <f t="shared" si="34"/>
        <v>#N/A</v>
      </c>
      <c r="L309" s="3" t="e">
        <f t="shared" si="37"/>
        <v>#N/A</v>
      </c>
      <c r="M309" s="3" t="e">
        <f t="shared" si="38"/>
        <v>#N/A</v>
      </c>
      <c r="N309" s="30"/>
    </row>
    <row r="310" spans="1:14" x14ac:dyDescent="0.25">
      <c r="A310" s="4">
        <v>41583</v>
      </c>
      <c r="B310" s="10">
        <v>2013309</v>
      </c>
      <c r="C310" s="10">
        <v>309</v>
      </c>
      <c r="D310" s="10">
        <v>309</v>
      </c>
      <c r="E310" s="10"/>
      <c r="F310" s="3" t="e">
        <f t="shared" si="32"/>
        <v>#N/A</v>
      </c>
      <c r="G310" s="3" t="e">
        <f t="shared" si="35"/>
        <v>#N/A</v>
      </c>
      <c r="H310" s="19" t="e">
        <f t="shared" si="31"/>
        <v>#N/A</v>
      </c>
      <c r="I310" s="3" t="e">
        <f t="shared" si="36"/>
        <v>#N/A</v>
      </c>
      <c r="J310" s="3" t="e">
        <f t="shared" si="33"/>
        <v>#N/A</v>
      </c>
      <c r="K310" s="3" t="e">
        <f t="shared" si="34"/>
        <v>#N/A</v>
      </c>
      <c r="L310" s="3" t="e">
        <f t="shared" si="37"/>
        <v>#N/A</v>
      </c>
      <c r="M310" s="3" t="e">
        <f t="shared" si="38"/>
        <v>#N/A</v>
      </c>
      <c r="N310" s="10"/>
    </row>
    <row r="311" spans="1:14" x14ac:dyDescent="0.25">
      <c r="A311" s="4">
        <v>41584</v>
      </c>
      <c r="B311" s="10">
        <v>2013310</v>
      </c>
      <c r="C311" s="30">
        <v>310</v>
      </c>
      <c r="D311" s="30">
        <v>310</v>
      </c>
      <c r="E311" s="30"/>
      <c r="F311" s="3" t="e">
        <f t="shared" si="32"/>
        <v>#N/A</v>
      </c>
      <c r="G311" s="3" t="e">
        <f t="shared" si="35"/>
        <v>#N/A</v>
      </c>
      <c r="H311" s="19" t="e">
        <f t="shared" si="31"/>
        <v>#N/A</v>
      </c>
      <c r="I311" s="3" t="e">
        <f t="shared" si="36"/>
        <v>#N/A</v>
      </c>
      <c r="J311" s="3" t="e">
        <f t="shared" si="33"/>
        <v>#N/A</v>
      </c>
      <c r="K311" s="3" t="e">
        <f t="shared" si="34"/>
        <v>#N/A</v>
      </c>
      <c r="L311" s="3" t="e">
        <f t="shared" si="37"/>
        <v>#N/A</v>
      </c>
      <c r="M311" s="3" t="e">
        <f t="shared" si="38"/>
        <v>#N/A</v>
      </c>
      <c r="N311" s="30"/>
    </row>
    <row r="312" spans="1:14" x14ac:dyDescent="0.25">
      <c r="A312" s="4">
        <v>41585</v>
      </c>
      <c r="B312" s="10">
        <v>2013311</v>
      </c>
      <c r="C312" s="10">
        <v>311</v>
      </c>
      <c r="D312" s="10">
        <v>311</v>
      </c>
      <c r="E312" s="10"/>
      <c r="F312" s="3" t="e">
        <f t="shared" si="32"/>
        <v>#N/A</v>
      </c>
      <c r="G312" s="3" t="e">
        <f t="shared" si="35"/>
        <v>#N/A</v>
      </c>
      <c r="H312" s="19" t="e">
        <f t="shared" si="31"/>
        <v>#N/A</v>
      </c>
      <c r="I312" s="3" t="e">
        <f t="shared" si="36"/>
        <v>#N/A</v>
      </c>
      <c r="J312" s="3" t="e">
        <f t="shared" si="33"/>
        <v>#N/A</v>
      </c>
      <c r="K312" s="3" t="e">
        <f t="shared" si="34"/>
        <v>#N/A</v>
      </c>
      <c r="L312" s="3" t="e">
        <f t="shared" si="37"/>
        <v>#N/A</v>
      </c>
      <c r="M312" s="3" t="e">
        <f t="shared" si="38"/>
        <v>#N/A</v>
      </c>
      <c r="N312" s="10"/>
    </row>
    <row r="313" spans="1:14" x14ac:dyDescent="0.25">
      <c r="A313" s="4">
        <v>41586</v>
      </c>
      <c r="B313" s="10">
        <v>2013312</v>
      </c>
      <c r="C313" s="30">
        <v>312</v>
      </c>
      <c r="D313" s="30">
        <v>312</v>
      </c>
      <c r="E313" s="30"/>
      <c r="F313" s="3" t="e">
        <f t="shared" si="32"/>
        <v>#N/A</v>
      </c>
      <c r="G313" s="3" t="e">
        <f t="shared" si="35"/>
        <v>#N/A</v>
      </c>
      <c r="H313" s="19" t="e">
        <f t="shared" si="31"/>
        <v>#N/A</v>
      </c>
      <c r="I313" s="3" t="e">
        <f t="shared" si="36"/>
        <v>#N/A</v>
      </c>
      <c r="J313" s="3" t="e">
        <f t="shared" si="33"/>
        <v>#N/A</v>
      </c>
      <c r="K313" s="3" t="e">
        <f t="shared" si="34"/>
        <v>#N/A</v>
      </c>
      <c r="L313" s="3" t="e">
        <f t="shared" si="37"/>
        <v>#N/A</v>
      </c>
      <c r="M313" s="3" t="e">
        <f t="shared" si="38"/>
        <v>#N/A</v>
      </c>
      <c r="N313" s="30"/>
    </row>
    <row r="314" spans="1:14" x14ac:dyDescent="0.25">
      <c r="A314" s="4">
        <v>41587</v>
      </c>
      <c r="B314" s="10">
        <v>2013313</v>
      </c>
      <c r="C314" s="10">
        <v>313</v>
      </c>
      <c r="D314" s="10">
        <v>313</v>
      </c>
      <c r="E314" s="10"/>
      <c r="F314" s="3" t="e">
        <f t="shared" si="32"/>
        <v>#N/A</v>
      </c>
      <c r="G314" s="3" t="e">
        <f t="shared" si="35"/>
        <v>#N/A</v>
      </c>
      <c r="H314" s="19" t="e">
        <f t="shared" si="31"/>
        <v>#N/A</v>
      </c>
      <c r="I314" s="3" t="e">
        <f t="shared" si="36"/>
        <v>#N/A</v>
      </c>
      <c r="J314" s="3" t="e">
        <f t="shared" si="33"/>
        <v>#N/A</v>
      </c>
      <c r="K314" s="3" t="e">
        <f t="shared" si="34"/>
        <v>#N/A</v>
      </c>
      <c r="L314" s="3" t="e">
        <f t="shared" si="37"/>
        <v>#N/A</v>
      </c>
      <c r="M314" s="3" t="e">
        <f t="shared" si="38"/>
        <v>#N/A</v>
      </c>
      <c r="N314" s="10"/>
    </row>
    <row r="315" spans="1:14" x14ac:dyDescent="0.25">
      <c r="A315" s="4">
        <v>41588</v>
      </c>
      <c r="B315" s="10">
        <v>2013314</v>
      </c>
      <c r="C315" s="30">
        <v>314</v>
      </c>
      <c r="D315" s="30">
        <v>314</v>
      </c>
      <c r="E315" s="30"/>
      <c r="F315" s="3" t="e">
        <f t="shared" si="32"/>
        <v>#N/A</v>
      </c>
      <c r="G315" s="3" t="e">
        <f t="shared" si="35"/>
        <v>#N/A</v>
      </c>
      <c r="H315" s="19" t="e">
        <f t="shared" si="31"/>
        <v>#N/A</v>
      </c>
      <c r="I315" s="3" t="e">
        <f t="shared" si="36"/>
        <v>#N/A</v>
      </c>
      <c r="J315" s="3" t="e">
        <f t="shared" si="33"/>
        <v>#N/A</v>
      </c>
      <c r="K315" s="3" t="e">
        <f t="shared" si="34"/>
        <v>#N/A</v>
      </c>
      <c r="L315" s="3" t="e">
        <f t="shared" si="37"/>
        <v>#N/A</v>
      </c>
      <c r="M315" s="3" t="e">
        <f t="shared" si="38"/>
        <v>#N/A</v>
      </c>
      <c r="N315" s="30"/>
    </row>
    <row r="316" spans="1:14" x14ac:dyDescent="0.25">
      <c r="A316" s="4">
        <v>41589</v>
      </c>
      <c r="B316" s="10">
        <v>2013315</v>
      </c>
      <c r="C316" s="10">
        <v>315</v>
      </c>
      <c r="D316" s="10">
        <v>315</v>
      </c>
      <c r="E316" s="10"/>
      <c r="F316" s="3" t="e">
        <f t="shared" si="32"/>
        <v>#N/A</v>
      </c>
      <c r="G316" s="3" t="e">
        <f t="shared" si="35"/>
        <v>#N/A</v>
      </c>
      <c r="H316" s="19" t="e">
        <f t="shared" si="31"/>
        <v>#N/A</v>
      </c>
      <c r="I316" s="3" t="e">
        <f t="shared" si="36"/>
        <v>#N/A</v>
      </c>
      <c r="J316" s="3" t="e">
        <f t="shared" si="33"/>
        <v>#N/A</v>
      </c>
      <c r="K316" s="3" t="e">
        <f t="shared" si="34"/>
        <v>#N/A</v>
      </c>
      <c r="L316" s="3" t="e">
        <f t="shared" si="37"/>
        <v>#N/A</v>
      </c>
      <c r="M316" s="3" t="e">
        <f t="shared" si="38"/>
        <v>#N/A</v>
      </c>
      <c r="N316" s="10"/>
    </row>
    <row r="317" spans="1:14" x14ac:dyDescent="0.25">
      <c r="A317" s="4">
        <v>41590</v>
      </c>
      <c r="B317" s="10">
        <v>2013316</v>
      </c>
      <c r="C317" s="30">
        <v>316</v>
      </c>
      <c r="D317" s="30">
        <v>316</v>
      </c>
      <c r="E317" s="30"/>
      <c r="F317" s="3" t="e">
        <f t="shared" si="32"/>
        <v>#N/A</v>
      </c>
      <c r="G317" s="3" t="e">
        <f t="shared" si="35"/>
        <v>#N/A</v>
      </c>
      <c r="H317" s="19" t="e">
        <f t="shared" si="31"/>
        <v>#N/A</v>
      </c>
      <c r="I317" s="3" t="e">
        <f t="shared" si="36"/>
        <v>#N/A</v>
      </c>
      <c r="J317" s="3" t="e">
        <f t="shared" si="33"/>
        <v>#N/A</v>
      </c>
      <c r="K317" s="3" t="e">
        <f t="shared" si="34"/>
        <v>#N/A</v>
      </c>
      <c r="L317" s="3" t="e">
        <f t="shared" si="37"/>
        <v>#N/A</v>
      </c>
      <c r="M317" s="3" t="e">
        <f t="shared" si="38"/>
        <v>#N/A</v>
      </c>
      <c r="N317" s="30"/>
    </row>
    <row r="318" spans="1:14" x14ac:dyDescent="0.25">
      <c r="A318" s="4">
        <v>41591</v>
      </c>
      <c r="B318" s="10">
        <v>2013317</v>
      </c>
      <c r="C318" s="10">
        <v>317</v>
      </c>
      <c r="D318" s="10">
        <v>317</v>
      </c>
      <c r="E318" s="10"/>
      <c r="F318" s="3" t="e">
        <f t="shared" si="32"/>
        <v>#N/A</v>
      </c>
      <c r="G318" s="3" t="e">
        <f t="shared" si="35"/>
        <v>#N/A</v>
      </c>
      <c r="H318" s="19" t="e">
        <f t="shared" si="31"/>
        <v>#N/A</v>
      </c>
      <c r="I318" s="3" t="e">
        <f t="shared" si="36"/>
        <v>#N/A</v>
      </c>
      <c r="J318" s="3" t="e">
        <f t="shared" si="33"/>
        <v>#N/A</v>
      </c>
      <c r="K318" s="3" t="e">
        <f t="shared" si="34"/>
        <v>#N/A</v>
      </c>
      <c r="L318" s="3" t="e">
        <f t="shared" si="37"/>
        <v>#N/A</v>
      </c>
      <c r="M318" s="3" t="e">
        <f t="shared" si="38"/>
        <v>#N/A</v>
      </c>
      <c r="N318" s="10"/>
    </row>
    <row r="319" spans="1:14" x14ac:dyDescent="0.25">
      <c r="A319" s="4">
        <v>41592</v>
      </c>
      <c r="B319" s="10">
        <v>2013318</v>
      </c>
      <c r="C319" s="30">
        <v>318</v>
      </c>
      <c r="D319" s="30">
        <v>318</v>
      </c>
      <c r="E319" s="30"/>
      <c r="F319" s="3" t="e">
        <f t="shared" si="32"/>
        <v>#N/A</v>
      </c>
      <c r="G319" s="3" t="e">
        <f t="shared" si="35"/>
        <v>#N/A</v>
      </c>
      <c r="H319" s="19" t="e">
        <f t="shared" si="31"/>
        <v>#N/A</v>
      </c>
      <c r="I319" s="3" t="e">
        <f t="shared" si="36"/>
        <v>#N/A</v>
      </c>
      <c r="J319" s="3" t="e">
        <f t="shared" si="33"/>
        <v>#N/A</v>
      </c>
      <c r="K319" s="3" t="e">
        <f t="shared" si="34"/>
        <v>#N/A</v>
      </c>
      <c r="L319" s="3" t="e">
        <f t="shared" si="37"/>
        <v>#N/A</v>
      </c>
      <c r="M319" s="3" t="e">
        <f t="shared" si="38"/>
        <v>#N/A</v>
      </c>
      <c r="N319" s="30"/>
    </row>
    <row r="320" spans="1:14" x14ac:dyDescent="0.25">
      <c r="A320" s="4">
        <v>41593</v>
      </c>
      <c r="B320" s="10">
        <v>2013319</v>
      </c>
      <c r="C320" s="10">
        <v>319</v>
      </c>
      <c r="D320" s="10">
        <v>319</v>
      </c>
      <c r="E320" s="10"/>
      <c r="F320" s="3" t="e">
        <f t="shared" si="32"/>
        <v>#N/A</v>
      </c>
      <c r="G320" s="3" t="e">
        <f t="shared" si="35"/>
        <v>#N/A</v>
      </c>
      <c r="H320" s="19" t="e">
        <f t="shared" si="31"/>
        <v>#N/A</v>
      </c>
      <c r="I320" s="3" t="e">
        <f t="shared" si="36"/>
        <v>#N/A</v>
      </c>
      <c r="J320" s="3" t="e">
        <f t="shared" si="33"/>
        <v>#N/A</v>
      </c>
      <c r="K320" s="3" t="e">
        <f t="shared" si="34"/>
        <v>#N/A</v>
      </c>
      <c r="L320" s="3" t="e">
        <f t="shared" si="37"/>
        <v>#N/A</v>
      </c>
      <c r="M320" s="3" t="e">
        <f t="shared" si="38"/>
        <v>#N/A</v>
      </c>
      <c r="N320" s="10"/>
    </row>
    <row r="321" spans="1:14" x14ac:dyDescent="0.25">
      <c r="A321" s="4">
        <v>41594</v>
      </c>
      <c r="B321" s="10">
        <v>2013320</v>
      </c>
      <c r="C321" s="30">
        <v>320</v>
      </c>
      <c r="D321" s="30">
        <v>320</v>
      </c>
      <c r="E321" s="30"/>
      <c r="F321" s="3" t="e">
        <f t="shared" si="32"/>
        <v>#N/A</v>
      </c>
      <c r="G321" s="3" t="e">
        <f t="shared" si="35"/>
        <v>#N/A</v>
      </c>
      <c r="H321" s="19" t="e">
        <f t="shared" si="31"/>
        <v>#N/A</v>
      </c>
      <c r="I321" s="3" t="e">
        <f t="shared" si="36"/>
        <v>#N/A</v>
      </c>
      <c r="J321" s="3" t="e">
        <f t="shared" si="33"/>
        <v>#N/A</v>
      </c>
      <c r="K321" s="3" t="e">
        <f t="shared" si="34"/>
        <v>#N/A</v>
      </c>
      <c r="L321" s="3" t="e">
        <f t="shared" si="37"/>
        <v>#N/A</v>
      </c>
      <c r="M321" s="3" t="e">
        <f t="shared" si="38"/>
        <v>#N/A</v>
      </c>
      <c r="N321" s="30"/>
    </row>
    <row r="322" spans="1:14" x14ac:dyDescent="0.25">
      <c r="A322" s="4">
        <v>41595</v>
      </c>
      <c r="B322" s="10">
        <v>2013321</v>
      </c>
      <c r="C322" s="10">
        <v>321</v>
      </c>
      <c r="D322" s="10">
        <v>321</v>
      </c>
      <c r="E322" s="10"/>
      <c r="F322" s="3" t="e">
        <f t="shared" si="32"/>
        <v>#N/A</v>
      </c>
      <c r="G322" s="3" t="e">
        <f t="shared" si="35"/>
        <v>#N/A</v>
      </c>
      <c r="H322" s="19" t="e">
        <f t="shared" ref="H322:H385" si="39">G322*F322*24*60*60/1000</f>
        <v>#N/A</v>
      </c>
      <c r="I322" s="3" t="e">
        <f t="shared" si="36"/>
        <v>#N/A</v>
      </c>
      <c r="J322" s="3" t="e">
        <f t="shared" si="33"/>
        <v>#N/A</v>
      </c>
      <c r="K322" s="3" t="e">
        <f t="shared" si="34"/>
        <v>#N/A</v>
      </c>
      <c r="L322" s="3" t="e">
        <f t="shared" si="37"/>
        <v>#N/A</v>
      </c>
      <c r="M322" s="3" t="e">
        <f t="shared" si="38"/>
        <v>#N/A</v>
      </c>
      <c r="N322" s="10"/>
    </row>
    <row r="323" spans="1:14" x14ac:dyDescent="0.25">
      <c r="A323" s="4">
        <v>41596</v>
      </c>
      <c r="B323" s="10">
        <v>2013322</v>
      </c>
      <c r="C323" s="30">
        <v>322</v>
      </c>
      <c r="D323" s="30">
        <v>322</v>
      </c>
      <c r="E323" s="30"/>
      <c r="F323" s="3" t="e">
        <f t="shared" ref="F323:F386" si="40">VLOOKUP($A323,$O$2:$X$17,2,FALSE)</f>
        <v>#N/A</v>
      </c>
      <c r="G323" s="3" t="e">
        <f t="shared" si="35"/>
        <v>#N/A</v>
      </c>
      <c r="H323" s="19" t="e">
        <f t="shared" si="39"/>
        <v>#N/A</v>
      </c>
      <c r="I323" s="3" t="e">
        <f t="shared" si="36"/>
        <v>#N/A</v>
      </c>
      <c r="J323" s="3" t="e">
        <f t="shared" ref="J323:J386" si="41">VLOOKUP($A323,$O$2:$X$17,7,FALSE)</f>
        <v>#N/A</v>
      </c>
      <c r="K323" s="3" t="e">
        <f t="shared" ref="K323:K386" si="42">VLOOKUP($A323,$O$2:$X$17,9,FALSE)</f>
        <v>#N/A</v>
      </c>
      <c r="L323" s="3" t="e">
        <f t="shared" si="37"/>
        <v>#N/A</v>
      </c>
      <c r="M323" s="3" t="e">
        <f t="shared" si="38"/>
        <v>#N/A</v>
      </c>
      <c r="N323" s="30"/>
    </row>
    <row r="324" spans="1:14" x14ac:dyDescent="0.25">
      <c r="A324" s="4">
        <v>41597</v>
      </c>
      <c r="B324" s="10">
        <v>2013323</v>
      </c>
      <c r="C324" s="10">
        <v>323</v>
      </c>
      <c r="D324" s="10">
        <v>323</v>
      </c>
      <c r="E324" s="10"/>
      <c r="F324" s="3" t="e">
        <f t="shared" si="40"/>
        <v>#N/A</v>
      </c>
      <c r="G324" s="3" t="e">
        <f t="shared" ref="G324:G387" si="43">VLOOKUP($A324,$O$2:$X$17,3,FALSE)</f>
        <v>#N/A</v>
      </c>
      <c r="H324" s="19" t="e">
        <f t="shared" si="39"/>
        <v>#N/A</v>
      </c>
      <c r="I324" s="3" t="e">
        <f t="shared" ref="I324:I387" si="44">VLOOKUP($A324,$O$2:$X$17,8,FALSE)</f>
        <v>#N/A</v>
      </c>
      <c r="J324" s="3" t="e">
        <f t="shared" si="41"/>
        <v>#N/A</v>
      </c>
      <c r="K324" s="3" t="e">
        <f t="shared" si="42"/>
        <v>#N/A</v>
      </c>
      <c r="L324" s="3" t="e">
        <f t="shared" ref="L324:L387" si="45">VLOOKUP($A324,$O$2:$X$17,5,FALSE)</f>
        <v>#N/A</v>
      </c>
      <c r="M324" s="3" t="e">
        <f t="shared" ref="M324:M387" si="46">VLOOKUP($A324,$O$2:$X$17,6,FALSE)</f>
        <v>#N/A</v>
      </c>
      <c r="N324" s="10"/>
    </row>
    <row r="325" spans="1:14" x14ac:dyDescent="0.25">
      <c r="A325" s="4">
        <v>41598</v>
      </c>
      <c r="B325" s="10">
        <v>2013324</v>
      </c>
      <c r="C325" s="30">
        <v>324</v>
      </c>
      <c r="D325" s="30">
        <v>324</v>
      </c>
      <c r="E325" s="30"/>
      <c r="F325" s="3" t="e">
        <f t="shared" si="40"/>
        <v>#N/A</v>
      </c>
      <c r="G325" s="3" t="e">
        <f t="shared" si="43"/>
        <v>#N/A</v>
      </c>
      <c r="H325" s="19" t="e">
        <f t="shared" si="39"/>
        <v>#N/A</v>
      </c>
      <c r="I325" s="3" t="e">
        <f t="shared" si="44"/>
        <v>#N/A</v>
      </c>
      <c r="J325" s="3" t="e">
        <f t="shared" si="41"/>
        <v>#N/A</v>
      </c>
      <c r="K325" s="3" t="e">
        <f t="shared" si="42"/>
        <v>#N/A</v>
      </c>
      <c r="L325" s="3" t="e">
        <f t="shared" si="45"/>
        <v>#N/A</v>
      </c>
      <c r="M325" s="3" t="e">
        <f t="shared" si="46"/>
        <v>#N/A</v>
      </c>
      <c r="N325" s="30"/>
    </row>
    <row r="326" spans="1:14" x14ac:dyDescent="0.25">
      <c r="A326" s="4">
        <v>41599</v>
      </c>
      <c r="B326" s="10">
        <v>2013325</v>
      </c>
      <c r="C326" s="10">
        <v>325</v>
      </c>
      <c r="D326" s="10">
        <v>325</v>
      </c>
      <c r="E326" s="10"/>
      <c r="F326" s="3" t="e">
        <f t="shared" si="40"/>
        <v>#N/A</v>
      </c>
      <c r="G326" s="3" t="e">
        <f t="shared" si="43"/>
        <v>#N/A</v>
      </c>
      <c r="H326" s="19" t="e">
        <f t="shared" si="39"/>
        <v>#N/A</v>
      </c>
      <c r="I326" s="3" t="e">
        <f t="shared" si="44"/>
        <v>#N/A</v>
      </c>
      <c r="J326" s="3" t="e">
        <f t="shared" si="41"/>
        <v>#N/A</v>
      </c>
      <c r="K326" s="3" t="e">
        <f t="shared" si="42"/>
        <v>#N/A</v>
      </c>
      <c r="L326" s="3" t="e">
        <f t="shared" si="45"/>
        <v>#N/A</v>
      </c>
      <c r="M326" s="3" t="e">
        <f t="shared" si="46"/>
        <v>#N/A</v>
      </c>
      <c r="N326" s="10"/>
    </row>
    <row r="327" spans="1:14" x14ac:dyDescent="0.25">
      <c r="A327" s="4">
        <v>41600</v>
      </c>
      <c r="B327" s="10">
        <v>2013326</v>
      </c>
      <c r="C327" s="30">
        <v>326</v>
      </c>
      <c r="D327" s="30">
        <v>326</v>
      </c>
      <c r="E327" s="30"/>
      <c r="F327" s="3" t="e">
        <f t="shared" si="40"/>
        <v>#N/A</v>
      </c>
      <c r="G327" s="3" t="e">
        <f t="shared" si="43"/>
        <v>#N/A</v>
      </c>
      <c r="H327" s="19" t="e">
        <f t="shared" si="39"/>
        <v>#N/A</v>
      </c>
      <c r="I327" s="3" t="e">
        <f t="shared" si="44"/>
        <v>#N/A</v>
      </c>
      <c r="J327" s="3" t="e">
        <f t="shared" si="41"/>
        <v>#N/A</v>
      </c>
      <c r="K327" s="3" t="e">
        <f t="shared" si="42"/>
        <v>#N/A</v>
      </c>
      <c r="L327" s="3" t="e">
        <f t="shared" si="45"/>
        <v>#N/A</v>
      </c>
      <c r="M327" s="3" t="e">
        <f t="shared" si="46"/>
        <v>#N/A</v>
      </c>
      <c r="N327" s="30"/>
    </row>
    <row r="328" spans="1:14" x14ac:dyDescent="0.25">
      <c r="A328" s="4">
        <v>41601</v>
      </c>
      <c r="B328" s="10">
        <v>2013327</v>
      </c>
      <c r="C328" s="10">
        <v>327</v>
      </c>
      <c r="D328" s="10">
        <v>327</v>
      </c>
      <c r="E328" s="10"/>
      <c r="F328" s="3" t="e">
        <f t="shared" si="40"/>
        <v>#N/A</v>
      </c>
      <c r="G328" s="3" t="e">
        <f t="shared" si="43"/>
        <v>#N/A</v>
      </c>
      <c r="H328" s="19" t="e">
        <f t="shared" si="39"/>
        <v>#N/A</v>
      </c>
      <c r="I328" s="3" t="e">
        <f t="shared" si="44"/>
        <v>#N/A</v>
      </c>
      <c r="J328" s="3" t="e">
        <f t="shared" si="41"/>
        <v>#N/A</v>
      </c>
      <c r="K328" s="3" t="e">
        <f t="shared" si="42"/>
        <v>#N/A</v>
      </c>
      <c r="L328" s="3" t="e">
        <f t="shared" si="45"/>
        <v>#N/A</v>
      </c>
      <c r="M328" s="3" t="e">
        <f t="shared" si="46"/>
        <v>#N/A</v>
      </c>
      <c r="N328" s="10"/>
    </row>
    <row r="329" spans="1:14" x14ac:dyDescent="0.25">
      <c r="A329" s="4">
        <v>41602</v>
      </c>
      <c r="B329" s="10">
        <v>2013328</v>
      </c>
      <c r="C329" s="30">
        <v>328</v>
      </c>
      <c r="D329" s="30">
        <v>328</v>
      </c>
      <c r="E329" s="30"/>
      <c r="F329" s="3" t="e">
        <f t="shared" si="40"/>
        <v>#N/A</v>
      </c>
      <c r="G329" s="3" t="e">
        <f t="shared" si="43"/>
        <v>#N/A</v>
      </c>
      <c r="H329" s="19" t="e">
        <f t="shared" si="39"/>
        <v>#N/A</v>
      </c>
      <c r="I329" s="3" t="e">
        <f t="shared" si="44"/>
        <v>#N/A</v>
      </c>
      <c r="J329" s="3" t="e">
        <f t="shared" si="41"/>
        <v>#N/A</v>
      </c>
      <c r="K329" s="3" t="e">
        <f t="shared" si="42"/>
        <v>#N/A</v>
      </c>
      <c r="L329" s="3" t="e">
        <f t="shared" si="45"/>
        <v>#N/A</v>
      </c>
      <c r="M329" s="3" t="e">
        <f t="shared" si="46"/>
        <v>#N/A</v>
      </c>
      <c r="N329" s="30"/>
    </row>
    <row r="330" spans="1:14" x14ac:dyDescent="0.25">
      <c r="A330" s="4">
        <v>41603</v>
      </c>
      <c r="B330" s="10">
        <v>2013329</v>
      </c>
      <c r="C330" s="10">
        <v>329</v>
      </c>
      <c r="D330" s="10">
        <v>329</v>
      </c>
      <c r="E330" s="10"/>
      <c r="F330" s="3" t="e">
        <f t="shared" si="40"/>
        <v>#N/A</v>
      </c>
      <c r="G330" s="3" t="e">
        <f t="shared" si="43"/>
        <v>#N/A</v>
      </c>
      <c r="H330" s="19" t="e">
        <f t="shared" si="39"/>
        <v>#N/A</v>
      </c>
      <c r="I330" s="3" t="e">
        <f t="shared" si="44"/>
        <v>#N/A</v>
      </c>
      <c r="J330" s="3" t="e">
        <f t="shared" si="41"/>
        <v>#N/A</v>
      </c>
      <c r="K330" s="3" t="e">
        <f t="shared" si="42"/>
        <v>#N/A</v>
      </c>
      <c r="L330" s="3" t="e">
        <f t="shared" si="45"/>
        <v>#N/A</v>
      </c>
      <c r="M330" s="3" t="e">
        <f t="shared" si="46"/>
        <v>#N/A</v>
      </c>
      <c r="N330" s="10"/>
    </row>
    <row r="331" spans="1:14" x14ac:dyDescent="0.25">
      <c r="A331" s="4">
        <v>41604</v>
      </c>
      <c r="B331" s="10">
        <v>2013330</v>
      </c>
      <c r="C331" s="30">
        <v>330</v>
      </c>
      <c r="D331" s="30">
        <v>330</v>
      </c>
      <c r="E331" s="30"/>
      <c r="F331" s="3" t="e">
        <f t="shared" si="40"/>
        <v>#N/A</v>
      </c>
      <c r="G331" s="3" t="e">
        <f t="shared" si="43"/>
        <v>#N/A</v>
      </c>
      <c r="H331" s="19" t="e">
        <f t="shared" si="39"/>
        <v>#N/A</v>
      </c>
      <c r="I331" s="3" t="e">
        <f t="shared" si="44"/>
        <v>#N/A</v>
      </c>
      <c r="J331" s="3" t="e">
        <f t="shared" si="41"/>
        <v>#N/A</v>
      </c>
      <c r="K331" s="3" t="e">
        <f t="shared" si="42"/>
        <v>#N/A</v>
      </c>
      <c r="L331" s="3" t="e">
        <f t="shared" si="45"/>
        <v>#N/A</v>
      </c>
      <c r="M331" s="3" t="e">
        <f t="shared" si="46"/>
        <v>#N/A</v>
      </c>
      <c r="N331" s="30"/>
    </row>
    <row r="332" spans="1:14" x14ac:dyDescent="0.25">
      <c r="A332" s="4">
        <v>41605</v>
      </c>
      <c r="B332" s="10">
        <v>2013331</v>
      </c>
      <c r="C332" s="10">
        <v>331</v>
      </c>
      <c r="D332" s="10">
        <v>331</v>
      </c>
      <c r="E332" s="10"/>
      <c r="F332" s="3" t="e">
        <f t="shared" si="40"/>
        <v>#N/A</v>
      </c>
      <c r="G332" s="3" t="e">
        <f t="shared" si="43"/>
        <v>#N/A</v>
      </c>
      <c r="H332" s="19" t="e">
        <f t="shared" si="39"/>
        <v>#N/A</v>
      </c>
      <c r="I332" s="3" t="e">
        <f t="shared" si="44"/>
        <v>#N/A</v>
      </c>
      <c r="J332" s="3" t="e">
        <f t="shared" si="41"/>
        <v>#N/A</v>
      </c>
      <c r="K332" s="3" t="e">
        <f t="shared" si="42"/>
        <v>#N/A</v>
      </c>
      <c r="L332" s="3" t="e">
        <f t="shared" si="45"/>
        <v>#N/A</v>
      </c>
      <c r="M332" s="3" t="e">
        <f t="shared" si="46"/>
        <v>#N/A</v>
      </c>
      <c r="N332" s="10"/>
    </row>
    <row r="333" spans="1:14" x14ac:dyDescent="0.25">
      <c r="A333" s="4">
        <v>41606</v>
      </c>
      <c r="B333" s="10">
        <v>2013332</v>
      </c>
      <c r="C333" s="30">
        <v>332</v>
      </c>
      <c r="D333" s="30">
        <v>332</v>
      </c>
      <c r="E333" s="30"/>
      <c r="F333" s="3" t="e">
        <f t="shared" si="40"/>
        <v>#N/A</v>
      </c>
      <c r="G333" s="3" t="e">
        <f t="shared" si="43"/>
        <v>#N/A</v>
      </c>
      <c r="H333" s="19" t="e">
        <f t="shared" si="39"/>
        <v>#N/A</v>
      </c>
      <c r="I333" s="3" t="e">
        <f t="shared" si="44"/>
        <v>#N/A</v>
      </c>
      <c r="J333" s="3" t="e">
        <f t="shared" si="41"/>
        <v>#N/A</v>
      </c>
      <c r="K333" s="3" t="e">
        <f t="shared" si="42"/>
        <v>#N/A</v>
      </c>
      <c r="L333" s="3" t="e">
        <f t="shared" si="45"/>
        <v>#N/A</v>
      </c>
      <c r="M333" s="3" t="e">
        <f t="shared" si="46"/>
        <v>#N/A</v>
      </c>
      <c r="N333" s="30"/>
    </row>
    <row r="334" spans="1:14" x14ac:dyDescent="0.25">
      <c r="A334" s="4">
        <v>41607</v>
      </c>
      <c r="B334" s="10">
        <v>2013333</v>
      </c>
      <c r="C334" s="10">
        <v>333</v>
      </c>
      <c r="D334" s="10">
        <v>333</v>
      </c>
      <c r="E334" s="10"/>
      <c r="F334" s="3" t="e">
        <f t="shared" si="40"/>
        <v>#N/A</v>
      </c>
      <c r="G334" s="3" t="e">
        <f t="shared" si="43"/>
        <v>#N/A</v>
      </c>
      <c r="H334" s="19" t="e">
        <f t="shared" si="39"/>
        <v>#N/A</v>
      </c>
      <c r="I334" s="3" t="e">
        <f t="shared" si="44"/>
        <v>#N/A</v>
      </c>
      <c r="J334" s="3" t="e">
        <f t="shared" si="41"/>
        <v>#N/A</v>
      </c>
      <c r="K334" s="3" t="e">
        <f t="shared" si="42"/>
        <v>#N/A</v>
      </c>
      <c r="L334" s="3" t="e">
        <f t="shared" si="45"/>
        <v>#N/A</v>
      </c>
      <c r="M334" s="3" t="e">
        <f t="shared" si="46"/>
        <v>#N/A</v>
      </c>
      <c r="N334" s="10"/>
    </row>
    <row r="335" spans="1:14" x14ac:dyDescent="0.25">
      <c r="A335" s="4">
        <v>41608</v>
      </c>
      <c r="B335" s="10">
        <v>2013334</v>
      </c>
      <c r="C335" s="30">
        <v>334</v>
      </c>
      <c r="D335" s="30">
        <v>334</v>
      </c>
      <c r="E335" s="30"/>
      <c r="F335" s="3" t="e">
        <f t="shared" si="40"/>
        <v>#N/A</v>
      </c>
      <c r="G335" s="3" t="e">
        <f t="shared" si="43"/>
        <v>#N/A</v>
      </c>
      <c r="H335" s="19" t="e">
        <f t="shared" si="39"/>
        <v>#N/A</v>
      </c>
      <c r="I335" s="3" t="e">
        <f t="shared" si="44"/>
        <v>#N/A</v>
      </c>
      <c r="J335" s="3" t="e">
        <f t="shared" si="41"/>
        <v>#N/A</v>
      </c>
      <c r="K335" s="3" t="e">
        <f t="shared" si="42"/>
        <v>#N/A</v>
      </c>
      <c r="L335" s="3" t="e">
        <f t="shared" si="45"/>
        <v>#N/A</v>
      </c>
      <c r="M335" s="3" t="e">
        <f t="shared" si="46"/>
        <v>#N/A</v>
      </c>
      <c r="N335" s="30"/>
    </row>
    <row r="336" spans="1:14" x14ac:dyDescent="0.25">
      <c r="A336" s="4">
        <v>41609</v>
      </c>
      <c r="B336" s="10">
        <v>2013335</v>
      </c>
      <c r="C336" s="10">
        <v>335</v>
      </c>
      <c r="D336" s="10">
        <v>335</v>
      </c>
      <c r="E336" s="10"/>
      <c r="F336" s="3" t="e">
        <f t="shared" si="40"/>
        <v>#N/A</v>
      </c>
      <c r="G336" s="3" t="e">
        <f t="shared" si="43"/>
        <v>#N/A</v>
      </c>
      <c r="H336" s="19" t="e">
        <f t="shared" si="39"/>
        <v>#N/A</v>
      </c>
      <c r="I336" s="3" t="e">
        <f t="shared" si="44"/>
        <v>#N/A</v>
      </c>
      <c r="J336" s="3" t="e">
        <f t="shared" si="41"/>
        <v>#N/A</v>
      </c>
      <c r="K336" s="3" t="e">
        <f t="shared" si="42"/>
        <v>#N/A</v>
      </c>
      <c r="L336" s="3" t="e">
        <f t="shared" si="45"/>
        <v>#N/A</v>
      </c>
      <c r="M336" s="3" t="e">
        <f t="shared" si="46"/>
        <v>#N/A</v>
      </c>
      <c r="N336" s="10"/>
    </row>
    <row r="337" spans="1:14" x14ac:dyDescent="0.25">
      <c r="A337" s="4">
        <v>41610</v>
      </c>
      <c r="B337" s="10">
        <v>2013336</v>
      </c>
      <c r="C337" s="30">
        <v>336</v>
      </c>
      <c r="D337" s="30">
        <v>336</v>
      </c>
      <c r="E337" s="30"/>
      <c r="F337" s="3" t="e">
        <f t="shared" si="40"/>
        <v>#N/A</v>
      </c>
      <c r="G337" s="3" t="e">
        <f t="shared" si="43"/>
        <v>#N/A</v>
      </c>
      <c r="H337" s="19" t="e">
        <f t="shared" si="39"/>
        <v>#N/A</v>
      </c>
      <c r="I337" s="3" t="e">
        <f t="shared" si="44"/>
        <v>#N/A</v>
      </c>
      <c r="J337" s="3" t="e">
        <f t="shared" si="41"/>
        <v>#N/A</v>
      </c>
      <c r="K337" s="3" t="e">
        <f t="shared" si="42"/>
        <v>#N/A</v>
      </c>
      <c r="L337" s="3" t="e">
        <f t="shared" si="45"/>
        <v>#N/A</v>
      </c>
      <c r="M337" s="3" t="e">
        <f t="shared" si="46"/>
        <v>#N/A</v>
      </c>
      <c r="N337" s="30"/>
    </row>
    <row r="338" spans="1:14" x14ac:dyDescent="0.25">
      <c r="A338" s="4">
        <v>41611</v>
      </c>
      <c r="B338" s="10">
        <v>2013337</v>
      </c>
      <c r="C338" s="10">
        <v>337</v>
      </c>
      <c r="D338" s="10">
        <v>337</v>
      </c>
      <c r="E338" s="10"/>
      <c r="F338" s="3" t="e">
        <f t="shared" si="40"/>
        <v>#N/A</v>
      </c>
      <c r="G338" s="3" t="e">
        <f t="shared" si="43"/>
        <v>#N/A</v>
      </c>
      <c r="H338" s="19" t="e">
        <f t="shared" si="39"/>
        <v>#N/A</v>
      </c>
      <c r="I338" s="3" t="e">
        <f t="shared" si="44"/>
        <v>#N/A</v>
      </c>
      <c r="J338" s="3" t="e">
        <f t="shared" si="41"/>
        <v>#N/A</v>
      </c>
      <c r="K338" s="3" t="e">
        <f t="shared" si="42"/>
        <v>#N/A</v>
      </c>
      <c r="L338" s="3" t="e">
        <f t="shared" si="45"/>
        <v>#N/A</v>
      </c>
      <c r="M338" s="3" t="e">
        <f t="shared" si="46"/>
        <v>#N/A</v>
      </c>
      <c r="N338" s="10"/>
    </row>
    <row r="339" spans="1:14" x14ac:dyDescent="0.25">
      <c r="A339" s="4">
        <v>41612</v>
      </c>
      <c r="B339" s="10">
        <v>2013338</v>
      </c>
      <c r="C339" s="30">
        <v>338</v>
      </c>
      <c r="D339" s="30">
        <v>338</v>
      </c>
      <c r="E339" s="30"/>
      <c r="F339" s="3" t="e">
        <f t="shared" si="40"/>
        <v>#N/A</v>
      </c>
      <c r="G339" s="3" t="e">
        <f t="shared" si="43"/>
        <v>#N/A</v>
      </c>
      <c r="H339" s="19" t="e">
        <f t="shared" si="39"/>
        <v>#N/A</v>
      </c>
      <c r="I339" s="3" t="e">
        <f t="shared" si="44"/>
        <v>#N/A</v>
      </c>
      <c r="J339" s="3" t="e">
        <f t="shared" si="41"/>
        <v>#N/A</v>
      </c>
      <c r="K339" s="3" t="e">
        <f t="shared" si="42"/>
        <v>#N/A</v>
      </c>
      <c r="L339" s="3" t="e">
        <f t="shared" si="45"/>
        <v>#N/A</v>
      </c>
      <c r="M339" s="3" t="e">
        <f t="shared" si="46"/>
        <v>#N/A</v>
      </c>
      <c r="N339" s="30"/>
    </row>
    <row r="340" spans="1:14" x14ac:dyDescent="0.25">
      <c r="A340" s="4">
        <v>41613</v>
      </c>
      <c r="B340" s="10">
        <v>2013339</v>
      </c>
      <c r="C340" s="10">
        <v>339</v>
      </c>
      <c r="D340" s="10">
        <v>339</v>
      </c>
      <c r="E340" s="10"/>
      <c r="F340" s="3" t="e">
        <f t="shared" si="40"/>
        <v>#N/A</v>
      </c>
      <c r="G340" s="3" t="e">
        <f t="shared" si="43"/>
        <v>#N/A</v>
      </c>
      <c r="H340" s="19" t="e">
        <f t="shared" si="39"/>
        <v>#N/A</v>
      </c>
      <c r="I340" s="3" t="e">
        <f t="shared" si="44"/>
        <v>#N/A</v>
      </c>
      <c r="J340" s="3" t="e">
        <f t="shared" si="41"/>
        <v>#N/A</v>
      </c>
      <c r="K340" s="3" t="e">
        <f t="shared" si="42"/>
        <v>#N/A</v>
      </c>
      <c r="L340" s="3" t="e">
        <f t="shared" si="45"/>
        <v>#N/A</v>
      </c>
      <c r="M340" s="3" t="e">
        <f t="shared" si="46"/>
        <v>#N/A</v>
      </c>
      <c r="N340" s="10"/>
    </row>
    <row r="341" spans="1:14" x14ac:dyDescent="0.25">
      <c r="A341" s="4">
        <v>41614</v>
      </c>
      <c r="B341" s="10">
        <v>2013340</v>
      </c>
      <c r="C341" s="30">
        <v>340</v>
      </c>
      <c r="D341" s="30">
        <v>340</v>
      </c>
      <c r="E341" s="30"/>
      <c r="F341" s="3" t="e">
        <f t="shared" si="40"/>
        <v>#N/A</v>
      </c>
      <c r="G341" s="3" t="e">
        <f t="shared" si="43"/>
        <v>#N/A</v>
      </c>
      <c r="H341" s="19" t="e">
        <f t="shared" si="39"/>
        <v>#N/A</v>
      </c>
      <c r="I341" s="3" t="e">
        <f t="shared" si="44"/>
        <v>#N/A</v>
      </c>
      <c r="J341" s="3" t="e">
        <f t="shared" si="41"/>
        <v>#N/A</v>
      </c>
      <c r="K341" s="3" t="e">
        <f t="shared" si="42"/>
        <v>#N/A</v>
      </c>
      <c r="L341" s="3" t="e">
        <f t="shared" si="45"/>
        <v>#N/A</v>
      </c>
      <c r="M341" s="3" t="e">
        <f t="shared" si="46"/>
        <v>#N/A</v>
      </c>
      <c r="N341" s="30"/>
    </row>
    <row r="342" spans="1:14" x14ac:dyDescent="0.25">
      <c r="A342" s="4">
        <v>41615</v>
      </c>
      <c r="B342" s="10">
        <v>2013341</v>
      </c>
      <c r="C342" s="10">
        <v>341</v>
      </c>
      <c r="D342" s="10">
        <v>341</v>
      </c>
      <c r="E342" s="10"/>
      <c r="F342" s="3" t="e">
        <f t="shared" si="40"/>
        <v>#N/A</v>
      </c>
      <c r="G342" s="3" t="e">
        <f t="shared" si="43"/>
        <v>#N/A</v>
      </c>
      <c r="H342" s="19" t="e">
        <f t="shared" si="39"/>
        <v>#N/A</v>
      </c>
      <c r="I342" s="3" t="e">
        <f t="shared" si="44"/>
        <v>#N/A</v>
      </c>
      <c r="J342" s="3" t="e">
        <f t="shared" si="41"/>
        <v>#N/A</v>
      </c>
      <c r="K342" s="3" t="e">
        <f t="shared" si="42"/>
        <v>#N/A</v>
      </c>
      <c r="L342" s="3" t="e">
        <f t="shared" si="45"/>
        <v>#N/A</v>
      </c>
      <c r="M342" s="3" t="e">
        <f t="shared" si="46"/>
        <v>#N/A</v>
      </c>
      <c r="N342" s="10"/>
    </row>
    <row r="343" spans="1:14" x14ac:dyDescent="0.25">
      <c r="A343" s="4">
        <v>41616</v>
      </c>
      <c r="B343" s="10">
        <v>2013342</v>
      </c>
      <c r="C343" s="30">
        <v>342</v>
      </c>
      <c r="D343" s="30">
        <v>342</v>
      </c>
      <c r="E343" s="30"/>
      <c r="F343" s="3" t="e">
        <f t="shared" si="40"/>
        <v>#N/A</v>
      </c>
      <c r="G343" s="3" t="e">
        <f t="shared" si="43"/>
        <v>#N/A</v>
      </c>
      <c r="H343" s="19" t="e">
        <f t="shared" si="39"/>
        <v>#N/A</v>
      </c>
      <c r="I343" s="3" t="e">
        <f t="shared" si="44"/>
        <v>#N/A</v>
      </c>
      <c r="J343" s="3" t="e">
        <f t="shared" si="41"/>
        <v>#N/A</v>
      </c>
      <c r="K343" s="3" t="e">
        <f t="shared" si="42"/>
        <v>#N/A</v>
      </c>
      <c r="L343" s="3" t="e">
        <f t="shared" si="45"/>
        <v>#N/A</v>
      </c>
      <c r="M343" s="3" t="e">
        <f t="shared" si="46"/>
        <v>#N/A</v>
      </c>
      <c r="N343" s="30"/>
    </row>
    <row r="344" spans="1:14" x14ac:dyDescent="0.25">
      <c r="A344" s="4">
        <v>41617</v>
      </c>
      <c r="B344" s="10">
        <v>2013343</v>
      </c>
      <c r="C344" s="10">
        <v>343</v>
      </c>
      <c r="D344" s="10">
        <v>343</v>
      </c>
      <c r="E344" s="10"/>
      <c r="F344" s="3" t="e">
        <f t="shared" si="40"/>
        <v>#N/A</v>
      </c>
      <c r="G344" s="3" t="e">
        <f t="shared" si="43"/>
        <v>#N/A</v>
      </c>
      <c r="H344" s="19" t="e">
        <f t="shared" si="39"/>
        <v>#N/A</v>
      </c>
      <c r="I344" s="3" t="e">
        <f t="shared" si="44"/>
        <v>#N/A</v>
      </c>
      <c r="J344" s="3" t="e">
        <f t="shared" si="41"/>
        <v>#N/A</v>
      </c>
      <c r="K344" s="3" t="e">
        <f t="shared" si="42"/>
        <v>#N/A</v>
      </c>
      <c r="L344" s="3" t="e">
        <f t="shared" si="45"/>
        <v>#N/A</v>
      </c>
      <c r="M344" s="3" t="e">
        <f t="shared" si="46"/>
        <v>#N/A</v>
      </c>
      <c r="N344" s="10"/>
    </row>
    <row r="345" spans="1:14" x14ac:dyDescent="0.25">
      <c r="A345" s="4">
        <v>41618</v>
      </c>
      <c r="B345" s="10">
        <v>2013344</v>
      </c>
      <c r="C345" s="30">
        <v>344</v>
      </c>
      <c r="D345" s="30">
        <v>344</v>
      </c>
      <c r="E345" s="30"/>
      <c r="F345" s="3" t="e">
        <f t="shared" si="40"/>
        <v>#N/A</v>
      </c>
      <c r="G345" s="3" t="e">
        <f t="shared" si="43"/>
        <v>#N/A</v>
      </c>
      <c r="H345" s="19" t="e">
        <f t="shared" si="39"/>
        <v>#N/A</v>
      </c>
      <c r="I345" s="3" t="e">
        <f t="shared" si="44"/>
        <v>#N/A</v>
      </c>
      <c r="J345" s="3" t="e">
        <f t="shared" si="41"/>
        <v>#N/A</v>
      </c>
      <c r="K345" s="3" t="e">
        <f t="shared" si="42"/>
        <v>#N/A</v>
      </c>
      <c r="L345" s="3" t="e">
        <f t="shared" si="45"/>
        <v>#N/A</v>
      </c>
      <c r="M345" s="3" t="e">
        <f t="shared" si="46"/>
        <v>#N/A</v>
      </c>
      <c r="N345" s="30"/>
    </row>
    <row r="346" spans="1:14" x14ac:dyDescent="0.25">
      <c r="A346" s="4">
        <v>41619</v>
      </c>
      <c r="B346" s="10">
        <v>2013345</v>
      </c>
      <c r="C346" s="10">
        <v>345</v>
      </c>
      <c r="D346" s="10">
        <v>345</v>
      </c>
      <c r="E346" s="10"/>
      <c r="F346" s="3" t="e">
        <f t="shared" si="40"/>
        <v>#N/A</v>
      </c>
      <c r="G346" s="3" t="e">
        <f t="shared" si="43"/>
        <v>#N/A</v>
      </c>
      <c r="H346" s="19" t="e">
        <f t="shared" si="39"/>
        <v>#N/A</v>
      </c>
      <c r="I346" s="3" t="e">
        <f t="shared" si="44"/>
        <v>#N/A</v>
      </c>
      <c r="J346" s="3" t="e">
        <f t="shared" si="41"/>
        <v>#N/A</v>
      </c>
      <c r="K346" s="3" t="e">
        <f t="shared" si="42"/>
        <v>#N/A</v>
      </c>
      <c r="L346" s="3" t="e">
        <f t="shared" si="45"/>
        <v>#N/A</v>
      </c>
      <c r="M346" s="3" t="e">
        <f t="shared" si="46"/>
        <v>#N/A</v>
      </c>
      <c r="N346" s="10"/>
    </row>
    <row r="347" spans="1:14" x14ac:dyDescent="0.25">
      <c r="A347" s="4">
        <v>41620</v>
      </c>
      <c r="B347" s="10">
        <v>2013346</v>
      </c>
      <c r="C347" s="30">
        <v>346</v>
      </c>
      <c r="D347" s="30">
        <v>346</v>
      </c>
      <c r="E347" s="30"/>
      <c r="F347" s="3" t="e">
        <f t="shared" si="40"/>
        <v>#N/A</v>
      </c>
      <c r="G347" s="3" t="e">
        <f t="shared" si="43"/>
        <v>#N/A</v>
      </c>
      <c r="H347" s="19" t="e">
        <f t="shared" si="39"/>
        <v>#N/A</v>
      </c>
      <c r="I347" s="3" t="e">
        <f t="shared" si="44"/>
        <v>#N/A</v>
      </c>
      <c r="J347" s="3" t="e">
        <f t="shared" si="41"/>
        <v>#N/A</v>
      </c>
      <c r="K347" s="3" t="e">
        <f t="shared" si="42"/>
        <v>#N/A</v>
      </c>
      <c r="L347" s="3" t="e">
        <f t="shared" si="45"/>
        <v>#N/A</v>
      </c>
      <c r="M347" s="3" t="e">
        <f t="shared" si="46"/>
        <v>#N/A</v>
      </c>
      <c r="N347" s="30"/>
    </row>
    <row r="348" spans="1:14" x14ac:dyDescent="0.25">
      <c r="A348" s="4">
        <v>41621</v>
      </c>
      <c r="B348" s="10">
        <v>2013347</v>
      </c>
      <c r="C348" s="10">
        <v>347</v>
      </c>
      <c r="D348" s="10">
        <v>347</v>
      </c>
      <c r="E348" s="10"/>
      <c r="F348" s="3" t="e">
        <f t="shared" si="40"/>
        <v>#N/A</v>
      </c>
      <c r="G348" s="3" t="e">
        <f t="shared" si="43"/>
        <v>#N/A</v>
      </c>
      <c r="H348" s="19" t="e">
        <f t="shared" si="39"/>
        <v>#N/A</v>
      </c>
      <c r="I348" s="3" t="e">
        <f t="shared" si="44"/>
        <v>#N/A</v>
      </c>
      <c r="J348" s="3" t="e">
        <f t="shared" si="41"/>
        <v>#N/A</v>
      </c>
      <c r="K348" s="3" t="e">
        <f t="shared" si="42"/>
        <v>#N/A</v>
      </c>
      <c r="L348" s="3" t="e">
        <f t="shared" si="45"/>
        <v>#N/A</v>
      </c>
      <c r="M348" s="3" t="e">
        <f t="shared" si="46"/>
        <v>#N/A</v>
      </c>
      <c r="N348" s="10"/>
    </row>
    <row r="349" spans="1:14" x14ac:dyDescent="0.25">
      <c r="A349" s="4">
        <v>41622</v>
      </c>
      <c r="B349" s="10">
        <v>2013348</v>
      </c>
      <c r="C349" s="30">
        <v>348</v>
      </c>
      <c r="D349" s="30">
        <v>348</v>
      </c>
      <c r="E349" s="30"/>
      <c r="F349" s="3" t="e">
        <f t="shared" si="40"/>
        <v>#N/A</v>
      </c>
      <c r="G349" s="3" t="e">
        <f t="shared" si="43"/>
        <v>#N/A</v>
      </c>
      <c r="H349" s="19" t="e">
        <f t="shared" si="39"/>
        <v>#N/A</v>
      </c>
      <c r="I349" s="3" t="e">
        <f t="shared" si="44"/>
        <v>#N/A</v>
      </c>
      <c r="J349" s="3" t="e">
        <f t="shared" si="41"/>
        <v>#N/A</v>
      </c>
      <c r="K349" s="3" t="e">
        <f t="shared" si="42"/>
        <v>#N/A</v>
      </c>
      <c r="L349" s="3" t="e">
        <f t="shared" si="45"/>
        <v>#N/A</v>
      </c>
      <c r="M349" s="3" t="e">
        <f t="shared" si="46"/>
        <v>#N/A</v>
      </c>
      <c r="N349" s="30"/>
    </row>
    <row r="350" spans="1:14" x14ac:dyDescent="0.25">
      <c r="A350" s="4">
        <v>41623</v>
      </c>
      <c r="B350" s="10">
        <v>2013349</v>
      </c>
      <c r="C350" s="10">
        <v>349</v>
      </c>
      <c r="D350" s="10">
        <v>349</v>
      </c>
      <c r="E350" s="10"/>
      <c r="F350" s="3" t="e">
        <f t="shared" si="40"/>
        <v>#N/A</v>
      </c>
      <c r="G350" s="3" t="e">
        <f t="shared" si="43"/>
        <v>#N/A</v>
      </c>
      <c r="H350" s="19" t="e">
        <f t="shared" si="39"/>
        <v>#N/A</v>
      </c>
      <c r="I350" s="3" t="e">
        <f t="shared" si="44"/>
        <v>#N/A</v>
      </c>
      <c r="J350" s="3" t="e">
        <f t="shared" si="41"/>
        <v>#N/A</v>
      </c>
      <c r="K350" s="3" t="e">
        <f t="shared" si="42"/>
        <v>#N/A</v>
      </c>
      <c r="L350" s="3" t="e">
        <f t="shared" si="45"/>
        <v>#N/A</v>
      </c>
      <c r="M350" s="3" t="e">
        <f t="shared" si="46"/>
        <v>#N/A</v>
      </c>
      <c r="N350" s="10"/>
    </row>
    <row r="351" spans="1:14" x14ac:dyDescent="0.25">
      <c r="A351" s="4">
        <v>41624</v>
      </c>
      <c r="B351" s="10">
        <v>2013350</v>
      </c>
      <c r="C351" s="30">
        <v>350</v>
      </c>
      <c r="D351" s="30">
        <v>350</v>
      </c>
      <c r="E351" s="30"/>
      <c r="F351" s="3" t="e">
        <f t="shared" si="40"/>
        <v>#N/A</v>
      </c>
      <c r="G351" s="3" t="e">
        <f t="shared" si="43"/>
        <v>#N/A</v>
      </c>
      <c r="H351" s="19" t="e">
        <f t="shared" si="39"/>
        <v>#N/A</v>
      </c>
      <c r="I351" s="3" t="e">
        <f t="shared" si="44"/>
        <v>#N/A</v>
      </c>
      <c r="J351" s="3" t="e">
        <f t="shared" si="41"/>
        <v>#N/A</v>
      </c>
      <c r="K351" s="3" t="e">
        <f t="shared" si="42"/>
        <v>#N/A</v>
      </c>
      <c r="L351" s="3" t="e">
        <f t="shared" si="45"/>
        <v>#N/A</v>
      </c>
      <c r="M351" s="3" t="e">
        <f t="shared" si="46"/>
        <v>#N/A</v>
      </c>
      <c r="N351" s="30"/>
    </row>
    <row r="352" spans="1:14" x14ac:dyDescent="0.25">
      <c r="A352" s="4">
        <v>41625</v>
      </c>
      <c r="B352" s="10">
        <v>2013351</v>
      </c>
      <c r="C352" s="10">
        <v>351</v>
      </c>
      <c r="D352" s="10">
        <v>351</v>
      </c>
      <c r="E352" s="10"/>
      <c r="F352" s="3" t="e">
        <f t="shared" si="40"/>
        <v>#N/A</v>
      </c>
      <c r="G352" s="3" t="e">
        <f t="shared" si="43"/>
        <v>#N/A</v>
      </c>
      <c r="H352" s="19" t="e">
        <f t="shared" si="39"/>
        <v>#N/A</v>
      </c>
      <c r="I352" s="3" t="e">
        <f t="shared" si="44"/>
        <v>#N/A</v>
      </c>
      <c r="J352" s="3" t="e">
        <f t="shared" si="41"/>
        <v>#N/A</v>
      </c>
      <c r="K352" s="3" t="e">
        <f t="shared" si="42"/>
        <v>#N/A</v>
      </c>
      <c r="L352" s="3" t="e">
        <f t="shared" si="45"/>
        <v>#N/A</v>
      </c>
      <c r="M352" s="3" t="e">
        <f t="shared" si="46"/>
        <v>#N/A</v>
      </c>
      <c r="N352" s="10"/>
    </row>
    <row r="353" spans="1:14" x14ac:dyDescent="0.25">
      <c r="A353" s="4">
        <v>41626</v>
      </c>
      <c r="B353" s="10">
        <v>2013352</v>
      </c>
      <c r="C353" s="30">
        <v>352</v>
      </c>
      <c r="D353" s="30">
        <v>352</v>
      </c>
      <c r="E353" s="30"/>
      <c r="F353" s="3" t="e">
        <f t="shared" si="40"/>
        <v>#N/A</v>
      </c>
      <c r="G353" s="3" t="e">
        <f t="shared" si="43"/>
        <v>#N/A</v>
      </c>
      <c r="H353" s="19" t="e">
        <f t="shared" si="39"/>
        <v>#N/A</v>
      </c>
      <c r="I353" s="3" t="e">
        <f t="shared" si="44"/>
        <v>#N/A</v>
      </c>
      <c r="J353" s="3" t="e">
        <f t="shared" si="41"/>
        <v>#N/A</v>
      </c>
      <c r="K353" s="3" t="e">
        <f t="shared" si="42"/>
        <v>#N/A</v>
      </c>
      <c r="L353" s="3" t="e">
        <f t="shared" si="45"/>
        <v>#N/A</v>
      </c>
      <c r="M353" s="3" t="e">
        <f t="shared" si="46"/>
        <v>#N/A</v>
      </c>
      <c r="N353" s="30"/>
    </row>
    <row r="354" spans="1:14" x14ac:dyDescent="0.25">
      <c r="A354" s="4">
        <v>41627</v>
      </c>
      <c r="B354" s="10">
        <v>2013353</v>
      </c>
      <c r="C354" s="10">
        <v>353</v>
      </c>
      <c r="D354" s="10">
        <v>353</v>
      </c>
      <c r="E354" s="10"/>
      <c r="F354" s="3" t="e">
        <f t="shared" si="40"/>
        <v>#N/A</v>
      </c>
      <c r="G354" s="3" t="e">
        <f t="shared" si="43"/>
        <v>#N/A</v>
      </c>
      <c r="H354" s="19" t="e">
        <f t="shared" si="39"/>
        <v>#N/A</v>
      </c>
      <c r="I354" s="3" t="e">
        <f t="shared" si="44"/>
        <v>#N/A</v>
      </c>
      <c r="J354" s="3" t="e">
        <f t="shared" si="41"/>
        <v>#N/A</v>
      </c>
      <c r="K354" s="3" t="e">
        <f t="shared" si="42"/>
        <v>#N/A</v>
      </c>
      <c r="L354" s="3" t="e">
        <f t="shared" si="45"/>
        <v>#N/A</v>
      </c>
      <c r="M354" s="3" t="e">
        <f t="shared" si="46"/>
        <v>#N/A</v>
      </c>
      <c r="N354" s="10"/>
    </row>
    <row r="355" spans="1:14" x14ac:dyDescent="0.25">
      <c r="A355" s="4">
        <v>41628</v>
      </c>
      <c r="B355" s="10">
        <v>2013354</v>
      </c>
      <c r="C355" s="30">
        <v>354</v>
      </c>
      <c r="D355" s="30">
        <v>354</v>
      </c>
      <c r="E355" s="30"/>
      <c r="F355" s="3" t="e">
        <f t="shared" si="40"/>
        <v>#N/A</v>
      </c>
      <c r="G355" s="3" t="e">
        <f t="shared" si="43"/>
        <v>#N/A</v>
      </c>
      <c r="H355" s="19" t="e">
        <f t="shared" si="39"/>
        <v>#N/A</v>
      </c>
      <c r="I355" s="3" t="e">
        <f t="shared" si="44"/>
        <v>#N/A</v>
      </c>
      <c r="J355" s="3" t="e">
        <f t="shared" si="41"/>
        <v>#N/A</v>
      </c>
      <c r="K355" s="3" t="e">
        <f t="shared" si="42"/>
        <v>#N/A</v>
      </c>
      <c r="L355" s="3" t="e">
        <f t="shared" si="45"/>
        <v>#N/A</v>
      </c>
      <c r="M355" s="3" t="e">
        <f t="shared" si="46"/>
        <v>#N/A</v>
      </c>
      <c r="N355" s="30"/>
    </row>
    <row r="356" spans="1:14" x14ac:dyDescent="0.25">
      <c r="A356" s="4">
        <v>41629</v>
      </c>
      <c r="B356" s="10">
        <v>2013355</v>
      </c>
      <c r="C356" s="10">
        <v>355</v>
      </c>
      <c r="D356" s="10">
        <v>355</v>
      </c>
      <c r="E356" s="10"/>
      <c r="F356" s="3" t="e">
        <f t="shared" si="40"/>
        <v>#N/A</v>
      </c>
      <c r="G356" s="3" t="e">
        <f t="shared" si="43"/>
        <v>#N/A</v>
      </c>
      <c r="H356" s="19" t="e">
        <f t="shared" si="39"/>
        <v>#N/A</v>
      </c>
      <c r="I356" s="3" t="e">
        <f t="shared" si="44"/>
        <v>#N/A</v>
      </c>
      <c r="J356" s="3" t="e">
        <f t="shared" si="41"/>
        <v>#N/A</v>
      </c>
      <c r="K356" s="3" t="e">
        <f t="shared" si="42"/>
        <v>#N/A</v>
      </c>
      <c r="L356" s="3" t="e">
        <f t="shared" si="45"/>
        <v>#N/A</v>
      </c>
      <c r="M356" s="3" t="e">
        <f t="shared" si="46"/>
        <v>#N/A</v>
      </c>
      <c r="N356" s="10"/>
    </row>
    <row r="357" spans="1:14" x14ac:dyDescent="0.25">
      <c r="A357" s="4">
        <v>41630</v>
      </c>
      <c r="B357" s="10">
        <v>2013356</v>
      </c>
      <c r="C357" s="30">
        <v>356</v>
      </c>
      <c r="D357" s="30">
        <v>356</v>
      </c>
      <c r="E357" s="30"/>
      <c r="F357" s="3" t="e">
        <f t="shared" si="40"/>
        <v>#N/A</v>
      </c>
      <c r="G357" s="3" t="e">
        <f t="shared" si="43"/>
        <v>#N/A</v>
      </c>
      <c r="H357" s="19" t="e">
        <f t="shared" si="39"/>
        <v>#N/A</v>
      </c>
      <c r="I357" s="3" t="e">
        <f t="shared" si="44"/>
        <v>#N/A</v>
      </c>
      <c r="J357" s="3" t="e">
        <f t="shared" si="41"/>
        <v>#N/A</v>
      </c>
      <c r="K357" s="3" t="e">
        <f t="shared" si="42"/>
        <v>#N/A</v>
      </c>
      <c r="L357" s="3" t="e">
        <f t="shared" si="45"/>
        <v>#N/A</v>
      </c>
      <c r="M357" s="3" t="e">
        <f t="shared" si="46"/>
        <v>#N/A</v>
      </c>
      <c r="N357" s="30"/>
    </row>
    <row r="358" spans="1:14" x14ac:dyDescent="0.25">
      <c r="A358" s="4">
        <v>41631</v>
      </c>
      <c r="B358" s="10">
        <v>2013357</v>
      </c>
      <c r="C358" s="10">
        <v>357</v>
      </c>
      <c r="D358" s="10">
        <v>357</v>
      </c>
      <c r="E358" s="10"/>
      <c r="F358" s="3" t="e">
        <f t="shared" si="40"/>
        <v>#N/A</v>
      </c>
      <c r="G358" s="3" t="e">
        <f t="shared" si="43"/>
        <v>#N/A</v>
      </c>
      <c r="H358" s="19" t="e">
        <f t="shared" si="39"/>
        <v>#N/A</v>
      </c>
      <c r="I358" s="3" t="e">
        <f t="shared" si="44"/>
        <v>#N/A</v>
      </c>
      <c r="J358" s="3" t="e">
        <f t="shared" si="41"/>
        <v>#N/A</v>
      </c>
      <c r="K358" s="3" t="e">
        <f t="shared" si="42"/>
        <v>#N/A</v>
      </c>
      <c r="L358" s="3" t="e">
        <f t="shared" si="45"/>
        <v>#N/A</v>
      </c>
      <c r="M358" s="3" t="e">
        <f t="shared" si="46"/>
        <v>#N/A</v>
      </c>
      <c r="N358" s="10"/>
    </row>
    <row r="359" spans="1:14" x14ac:dyDescent="0.25">
      <c r="A359" s="4">
        <v>41632</v>
      </c>
      <c r="B359" s="10">
        <v>2013358</v>
      </c>
      <c r="C359" s="30">
        <v>358</v>
      </c>
      <c r="D359" s="30">
        <v>358</v>
      </c>
      <c r="E359" s="30"/>
      <c r="F359" s="3" t="e">
        <f t="shared" si="40"/>
        <v>#N/A</v>
      </c>
      <c r="G359" s="3" t="e">
        <f t="shared" si="43"/>
        <v>#N/A</v>
      </c>
      <c r="H359" s="19" t="e">
        <f t="shared" si="39"/>
        <v>#N/A</v>
      </c>
      <c r="I359" s="3" t="e">
        <f t="shared" si="44"/>
        <v>#N/A</v>
      </c>
      <c r="J359" s="3" t="e">
        <f t="shared" si="41"/>
        <v>#N/A</v>
      </c>
      <c r="K359" s="3" t="e">
        <f t="shared" si="42"/>
        <v>#N/A</v>
      </c>
      <c r="L359" s="3" t="e">
        <f t="shared" si="45"/>
        <v>#N/A</v>
      </c>
      <c r="M359" s="3" t="e">
        <f t="shared" si="46"/>
        <v>#N/A</v>
      </c>
      <c r="N359" s="30"/>
    </row>
    <row r="360" spans="1:14" x14ac:dyDescent="0.25">
      <c r="A360" s="4">
        <v>41633</v>
      </c>
      <c r="B360" s="10">
        <v>2013359</v>
      </c>
      <c r="C360" s="10">
        <v>359</v>
      </c>
      <c r="D360" s="10">
        <v>359</v>
      </c>
      <c r="E360" s="10"/>
      <c r="F360" s="3" t="e">
        <f t="shared" si="40"/>
        <v>#N/A</v>
      </c>
      <c r="G360" s="3" t="e">
        <f t="shared" si="43"/>
        <v>#N/A</v>
      </c>
      <c r="H360" s="19" t="e">
        <f t="shared" si="39"/>
        <v>#N/A</v>
      </c>
      <c r="I360" s="3" t="e">
        <f t="shared" si="44"/>
        <v>#N/A</v>
      </c>
      <c r="J360" s="3" t="e">
        <f t="shared" si="41"/>
        <v>#N/A</v>
      </c>
      <c r="K360" s="3" t="e">
        <f t="shared" si="42"/>
        <v>#N/A</v>
      </c>
      <c r="L360" s="3" t="e">
        <f t="shared" si="45"/>
        <v>#N/A</v>
      </c>
      <c r="M360" s="3" t="e">
        <f t="shared" si="46"/>
        <v>#N/A</v>
      </c>
      <c r="N360" s="10"/>
    </row>
    <row r="361" spans="1:14" x14ac:dyDescent="0.25">
      <c r="A361" s="4">
        <v>41634</v>
      </c>
      <c r="B361" s="10">
        <v>2013360</v>
      </c>
      <c r="C361" s="30">
        <v>360</v>
      </c>
      <c r="D361" s="30">
        <v>360</v>
      </c>
      <c r="E361" s="30"/>
      <c r="F361" s="3" t="e">
        <f t="shared" si="40"/>
        <v>#N/A</v>
      </c>
      <c r="G361" s="3" t="e">
        <f t="shared" si="43"/>
        <v>#N/A</v>
      </c>
      <c r="H361" s="19" t="e">
        <f t="shared" si="39"/>
        <v>#N/A</v>
      </c>
      <c r="I361" s="3" t="e">
        <f t="shared" si="44"/>
        <v>#N/A</v>
      </c>
      <c r="J361" s="3" t="e">
        <f t="shared" si="41"/>
        <v>#N/A</v>
      </c>
      <c r="K361" s="3" t="e">
        <f t="shared" si="42"/>
        <v>#N/A</v>
      </c>
      <c r="L361" s="3" t="e">
        <f t="shared" si="45"/>
        <v>#N/A</v>
      </c>
      <c r="M361" s="3" t="e">
        <f t="shared" si="46"/>
        <v>#N/A</v>
      </c>
      <c r="N361" s="30"/>
    </row>
    <row r="362" spans="1:14" x14ac:dyDescent="0.25">
      <c r="A362" s="4">
        <v>41635</v>
      </c>
      <c r="B362" s="10">
        <v>2013361</v>
      </c>
      <c r="C362" s="10">
        <v>361</v>
      </c>
      <c r="D362" s="10">
        <v>361</v>
      </c>
      <c r="E362" s="10"/>
      <c r="F362" s="3" t="e">
        <f t="shared" si="40"/>
        <v>#N/A</v>
      </c>
      <c r="G362" s="3" t="e">
        <f t="shared" si="43"/>
        <v>#N/A</v>
      </c>
      <c r="H362" s="19" t="e">
        <f t="shared" si="39"/>
        <v>#N/A</v>
      </c>
      <c r="I362" s="3" t="e">
        <f t="shared" si="44"/>
        <v>#N/A</v>
      </c>
      <c r="J362" s="3" t="e">
        <f t="shared" si="41"/>
        <v>#N/A</v>
      </c>
      <c r="K362" s="3" t="e">
        <f t="shared" si="42"/>
        <v>#N/A</v>
      </c>
      <c r="L362" s="3" t="e">
        <f t="shared" si="45"/>
        <v>#N/A</v>
      </c>
      <c r="M362" s="3" t="e">
        <f t="shared" si="46"/>
        <v>#N/A</v>
      </c>
      <c r="N362" s="10"/>
    </row>
    <row r="363" spans="1:14" x14ac:dyDescent="0.25">
      <c r="A363" s="4">
        <v>41636</v>
      </c>
      <c r="B363" s="10">
        <v>2013362</v>
      </c>
      <c r="C363" s="30">
        <v>362</v>
      </c>
      <c r="D363" s="30">
        <v>362</v>
      </c>
      <c r="E363" s="30"/>
      <c r="F363" s="3" t="e">
        <f t="shared" si="40"/>
        <v>#N/A</v>
      </c>
      <c r="G363" s="3" t="e">
        <f t="shared" si="43"/>
        <v>#N/A</v>
      </c>
      <c r="H363" s="19" t="e">
        <f t="shared" si="39"/>
        <v>#N/A</v>
      </c>
      <c r="I363" s="3" t="e">
        <f t="shared" si="44"/>
        <v>#N/A</v>
      </c>
      <c r="J363" s="3" t="e">
        <f t="shared" si="41"/>
        <v>#N/A</v>
      </c>
      <c r="K363" s="3" t="e">
        <f t="shared" si="42"/>
        <v>#N/A</v>
      </c>
      <c r="L363" s="3" t="e">
        <f t="shared" si="45"/>
        <v>#N/A</v>
      </c>
      <c r="M363" s="3" t="e">
        <f t="shared" si="46"/>
        <v>#N/A</v>
      </c>
      <c r="N363" s="30"/>
    </row>
    <row r="364" spans="1:14" x14ac:dyDescent="0.25">
      <c r="A364" s="4">
        <v>41637</v>
      </c>
      <c r="B364" s="10">
        <v>2013363</v>
      </c>
      <c r="C364" s="10">
        <v>363</v>
      </c>
      <c r="D364" s="10">
        <v>363</v>
      </c>
      <c r="E364" s="10"/>
      <c r="F364" s="3" t="e">
        <f t="shared" si="40"/>
        <v>#N/A</v>
      </c>
      <c r="G364" s="3" t="e">
        <f t="shared" si="43"/>
        <v>#N/A</v>
      </c>
      <c r="H364" s="19" t="e">
        <f t="shared" si="39"/>
        <v>#N/A</v>
      </c>
      <c r="I364" s="3" t="e">
        <f t="shared" si="44"/>
        <v>#N/A</v>
      </c>
      <c r="J364" s="3" t="e">
        <f t="shared" si="41"/>
        <v>#N/A</v>
      </c>
      <c r="K364" s="3" t="e">
        <f t="shared" si="42"/>
        <v>#N/A</v>
      </c>
      <c r="L364" s="3" t="e">
        <f t="shared" si="45"/>
        <v>#N/A</v>
      </c>
      <c r="M364" s="3" t="e">
        <f t="shared" si="46"/>
        <v>#N/A</v>
      </c>
      <c r="N364" s="10"/>
    </row>
    <row r="365" spans="1:14" x14ac:dyDescent="0.25">
      <c r="A365" s="4">
        <v>41638</v>
      </c>
      <c r="B365" s="10">
        <v>2013364</v>
      </c>
      <c r="C365" s="30">
        <v>364</v>
      </c>
      <c r="D365" s="30">
        <v>364</v>
      </c>
      <c r="E365" s="30"/>
      <c r="F365" s="3" t="e">
        <f t="shared" si="40"/>
        <v>#N/A</v>
      </c>
      <c r="G365" s="3" t="e">
        <f t="shared" si="43"/>
        <v>#N/A</v>
      </c>
      <c r="H365" s="19" t="e">
        <f t="shared" si="39"/>
        <v>#N/A</v>
      </c>
      <c r="I365" s="3" t="e">
        <f t="shared" si="44"/>
        <v>#N/A</v>
      </c>
      <c r="J365" s="3" t="e">
        <f t="shared" si="41"/>
        <v>#N/A</v>
      </c>
      <c r="K365" s="3" t="e">
        <f t="shared" si="42"/>
        <v>#N/A</v>
      </c>
      <c r="L365" s="3" t="e">
        <f t="shared" si="45"/>
        <v>#N/A</v>
      </c>
      <c r="M365" s="3" t="e">
        <f t="shared" si="46"/>
        <v>#N/A</v>
      </c>
      <c r="N365" s="30"/>
    </row>
    <row r="366" spans="1:14" x14ac:dyDescent="0.25">
      <c r="A366" s="4">
        <v>41639</v>
      </c>
      <c r="B366" s="10">
        <v>2013365</v>
      </c>
      <c r="C366" s="10">
        <v>365</v>
      </c>
      <c r="D366" s="10">
        <v>365</v>
      </c>
      <c r="E366" s="10"/>
      <c r="F366" s="3" t="e">
        <f t="shared" si="40"/>
        <v>#N/A</v>
      </c>
      <c r="G366" s="3" t="e">
        <f t="shared" si="43"/>
        <v>#N/A</v>
      </c>
      <c r="H366" s="19" t="e">
        <f t="shared" si="39"/>
        <v>#N/A</v>
      </c>
      <c r="I366" s="3" t="e">
        <f t="shared" si="44"/>
        <v>#N/A</v>
      </c>
      <c r="J366" s="3" t="e">
        <f t="shared" si="41"/>
        <v>#N/A</v>
      </c>
      <c r="K366" s="3" t="e">
        <f t="shared" si="42"/>
        <v>#N/A</v>
      </c>
      <c r="L366" s="3" t="e">
        <f t="shared" si="45"/>
        <v>#N/A</v>
      </c>
      <c r="M366" s="3" t="e">
        <f t="shared" si="46"/>
        <v>#N/A</v>
      </c>
      <c r="N366" s="10"/>
    </row>
    <row r="367" spans="1:14" x14ac:dyDescent="0.25">
      <c r="A367" s="4">
        <v>41640</v>
      </c>
      <c r="B367" s="31">
        <v>2014001</v>
      </c>
      <c r="C367" s="30">
        <v>366</v>
      </c>
      <c r="D367" s="28">
        <v>1</v>
      </c>
      <c r="F367" s="3" t="e">
        <f t="shared" si="40"/>
        <v>#N/A</v>
      </c>
      <c r="G367" s="3" t="e">
        <f t="shared" si="43"/>
        <v>#N/A</v>
      </c>
      <c r="H367" s="19" t="e">
        <f t="shared" si="39"/>
        <v>#N/A</v>
      </c>
      <c r="I367" s="3" t="e">
        <f t="shared" si="44"/>
        <v>#N/A</v>
      </c>
      <c r="J367" s="3" t="e">
        <f t="shared" si="41"/>
        <v>#N/A</v>
      </c>
      <c r="K367" s="3" t="e">
        <f t="shared" si="42"/>
        <v>#N/A</v>
      </c>
      <c r="L367" s="3" t="e">
        <f t="shared" si="45"/>
        <v>#N/A</v>
      </c>
      <c r="M367" s="3" t="e">
        <f t="shared" si="46"/>
        <v>#N/A</v>
      </c>
    </row>
    <row r="368" spans="1:14" x14ac:dyDescent="0.25">
      <c r="A368" s="4">
        <v>41641</v>
      </c>
      <c r="B368" s="31">
        <v>2014002</v>
      </c>
      <c r="C368" s="10">
        <v>367</v>
      </c>
      <c r="D368" s="28">
        <v>2</v>
      </c>
      <c r="F368" s="3" t="e">
        <f t="shared" si="40"/>
        <v>#N/A</v>
      </c>
      <c r="G368" s="3" t="e">
        <f t="shared" si="43"/>
        <v>#N/A</v>
      </c>
      <c r="H368" s="19" t="e">
        <f t="shared" si="39"/>
        <v>#N/A</v>
      </c>
      <c r="I368" s="3" t="e">
        <f t="shared" si="44"/>
        <v>#N/A</v>
      </c>
      <c r="J368" s="3" t="e">
        <f t="shared" si="41"/>
        <v>#N/A</v>
      </c>
      <c r="K368" s="3" t="e">
        <f t="shared" si="42"/>
        <v>#N/A</v>
      </c>
      <c r="L368" s="3" t="e">
        <f t="shared" si="45"/>
        <v>#N/A</v>
      </c>
      <c r="M368" s="3" t="e">
        <f t="shared" si="46"/>
        <v>#N/A</v>
      </c>
    </row>
    <row r="369" spans="1:13" x14ac:dyDescent="0.25">
      <c r="A369" s="4">
        <v>41642</v>
      </c>
      <c r="B369" s="31">
        <v>2014003</v>
      </c>
      <c r="C369" s="30">
        <v>368</v>
      </c>
      <c r="D369" s="28">
        <v>3</v>
      </c>
      <c r="F369" s="3" t="e">
        <f t="shared" si="40"/>
        <v>#N/A</v>
      </c>
      <c r="G369" s="3" t="e">
        <f t="shared" si="43"/>
        <v>#N/A</v>
      </c>
      <c r="H369" s="19" t="e">
        <f t="shared" si="39"/>
        <v>#N/A</v>
      </c>
      <c r="I369" s="3" t="e">
        <f t="shared" si="44"/>
        <v>#N/A</v>
      </c>
      <c r="J369" s="3" t="e">
        <f t="shared" si="41"/>
        <v>#N/A</v>
      </c>
      <c r="K369" s="3" t="e">
        <f t="shared" si="42"/>
        <v>#N/A</v>
      </c>
      <c r="L369" s="3" t="e">
        <f t="shared" si="45"/>
        <v>#N/A</v>
      </c>
      <c r="M369" s="3" t="e">
        <f t="shared" si="46"/>
        <v>#N/A</v>
      </c>
    </row>
    <row r="370" spans="1:13" x14ac:dyDescent="0.25">
      <c r="A370" s="4">
        <v>41643</v>
      </c>
      <c r="B370" s="31">
        <v>2014004</v>
      </c>
      <c r="C370" s="10">
        <v>369</v>
      </c>
      <c r="D370" s="28">
        <v>4</v>
      </c>
      <c r="F370" s="3" t="e">
        <f t="shared" si="40"/>
        <v>#N/A</v>
      </c>
      <c r="G370" s="3" t="e">
        <f t="shared" si="43"/>
        <v>#N/A</v>
      </c>
      <c r="H370" s="19" t="e">
        <f t="shared" si="39"/>
        <v>#N/A</v>
      </c>
      <c r="I370" s="3" t="e">
        <f t="shared" si="44"/>
        <v>#N/A</v>
      </c>
      <c r="J370" s="3" t="e">
        <f t="shared" si="41"/>
        <v>#N/A</v>
      </c>
      <c r="K370" s="3" t="e">
        <f t="shared" si="42"/>
        <v>#N/A</v>
      </c>
      <c r="L370" s="3" t="e">
        <f t="shared" si="45"/>
        <v>#N/A</v>
      </c>
      <c r="M370" s="3" t="e">
        <f t="shared" si="46"/>
        <v>#N/A</v>
      </c>
    </row>
    <row r="371" spans="1:13" x14ac:dyDescent="0.25">
      <c r="A371" s="4">
        <v>41644</v>
      </c>
      <c r="B371" s="31">
        <v>2014005</v>
      </c>
      <c r="C371" s="30">
        <v>370</v>
      </c>
      <c r="D371" s="28">
        <v>5</v>
      </c>
      <c r="F371" s="3" t="e">
        <f t="shared" si="40"/>
        <v>#N/A</v>
      </c>
      <c r="G371" s="3" t="e">
        <f t="shared" si="43"/>
        <v>#N/A</v>
      </c>
      <c r="H371" s="19" t="e">
        <f t="shared" si="39"/>
        <v>#N/A</v>
      </c>
      <c r="I371" s="3" t="e">
        <f t="shared" si="44"/>
        <v>#N/A</v>
      </c>
      <c r="J371" s="3" t="e">
        <f t="shared" si="41"/>
        <v>#N/A</v>
      </c>
      <c r="K371" s="3" t="e">
        <f t="shared" si="42"/>
        <v>#N/A</v>
      </c>
      <c r="L371" s="3" t="e">
        <f t="shared" si="45"/>
        <v>#N/A</v>
      </c>
      <c r="M371" s="3" t="e">
        <f t="shared" si="46"/>
        <v>#N/A</v>
      </c>
    </row>
    <row r="372" spans="1:13" x14ac:dyDescent="0.25">
      <c r="A372" s="4">
        <v>41645</v>
      </c>
      <c r="B372" s="31">
        <v>2014006</v>
      </c>
      <c r="C372" s="10">
        <v>371</v>
      </c>
      <c r="D372" s="28">
        <v>6</v>
      </c>
      <c r="F372" s="3" t="e">
        <f t="shared" si="40"/>
        <v>#N/A</v>
      </c>
      <c r="G372" s="3" t="e">
        <f t="shared" si="43"/>
        <v>#N/A</v>
      </c>
      <c r="H372" s="19" t="e">
        <f t="shared" si="39"/>
        <v>#N/A</v>
      </c>
      <c r="I372" s="3" t="e">
        <f t="shared" si="44"/>
        <v>#N/A</v>
      </c>
      <c r="J372" s="3" t="e">
        <f t="shared" si="41"/>
        <v>#N/A</v>
      </c>
      <c r="K372" s="3" t="e">
        <f t="shared" si="42"/>
        <v>#N/A</v>
      </c>
      <c r="L372" s="3" t="e">
        <f t="shared" si="45"/>
        <v>#N/A</v>
      </c>
      <c r="M372" s="3" t="e">
        <f t="shared" si="46"/>
        <v>#N/A</v>
      </c>
    </row>
    <row r="373" spans="1:13" x14ac:dyDescent="0.25">
      <c r="A373" s="4">
        <v>41646</v>
      </c>
      <c r="B373" s="31">
        <v>2014007</v>
      </c>
      <c r="C373" s="30">
        <v>372</v>
      </c>
      <c r="D373" s="28">
        <v>7</v>
      </c>
      <c r="F373" s="3" t="e">
        <f t="shared" si="40"/>
        <v>#N/A</v>
      </c>
      <c r="G373" s="3" t="e">
        <f t="shared" si="43"/>
        <v>#N/A</v>
      </c>
      <c r="H373" s="19" t="e">
        <f t="shared" si="39"/>
        <v>#N/A</v>
      </c>
      <c r="I373" s="3" t="e">
        <f t="shared" si="44"/>
        <v>#N/A</v>
      </c>
      <c r="J373" s="3">
        <f t="shared" si="41"/>
        <v>0.96699999999999997</v>
      </c>
      <c r="K373" s="3" t="e">
        <f t="shared" si="42"/>
        <v>#N/A</v>
      </c>
      <c r="L373" s="3" t="e">
        <f t="shared" si="45"/>
        <v>#N/A</v>
      </c>
      <c r="M373" s="3">
        <f t="shared" si="46"/>
        <v>5.7000000000000002E-2</v>
      </c>
    </row>
    <row r="374" spans="1:13" x14ac:dyDescent="0.25">
      <c r="A374" s="4">
        <v>41647</v>
      </c>
      <c r="B374" s="31">
        <v>2014008</v>
      </c>
      <c r="C374" s="10">
        <v>373</v>
      </c>
      <c r="D374" s="28">
        <v>8</v>
      </c>
      <c r="F374" s="3" t="e">
        <f t="shared" si="40"/>
        <v>#N/A</v>
      </c>
      <c r="G374" s="3" t="e">
        <f t="shared" si="43"/>
        <v>#N/A</v>
      </c>
      <c r="H374" s="19" t="e">
        <f t="shared" si="39"/>
        <v>#N/A</v>
      </c>
      <c r="I374" s="3" t="e">
        <f t="shared" si="44"/>
        <v>#N/A</v>
      </c>
      <c r="J374" s="3" t="e">
        <f t="shared" si="41"/>
        <v>#N/A</v>
      </c>
      <c r="K374" s="3" t="e">
        <f t="shared" si="42"/>
        <v>#N/A</v>
      </c>
      <c r="L374" s="3" t="e">
        <f t="shared" si="45"/>
        <v>#N/A</v>
      </c>
      <c r="M374" s="3" t="e">
        <f t="shared" si="46"/>
        <v>#N/A</v>
      </c>
    </row>
    <row r="375" spans="1:13" x14ac:dyDescent="0.25">
      <c r="A375" s="4">
        <v>41648</v>
      </c>
      <c r="B375" s="31">
        <v>2014009</v>
      </c>
      <c r="C375" s="30">
        <v>374</v>
      </c>
      <c r="D375" s="28">
        <v>9</v>
      </c>
      <c r="F375" s="3" t="e">
        <f t="shared" si="40"/>
        <v>#N/A</v>
      </c>
      <c r="G375" s="3" t="e">
        <f t="shared" si="43"/>
        <v>#N/A</v>
      </c>
      <c r="H375" s="19" t="e">
        <f t="shared" si="39"/>
        <v>#N/A</v>
      </c>
      <c r="I375" s="3" t="e">
        <f t="shared" si="44"/>
        <v>#N/A</v>
      </c>
      <c r="J375" s="3" t="e">
        <f t="shared" si="41"/>
        <v>#N/A</v>
      </c>
      <c r="K375" s="3" t="e">
        <f t="shared" si="42"/>
        <v>#N/A</v>
      </c>
      <c r="L375" s="3" t="e">
        <f t="shared" si="45"/>
        <v>#N/A</v>
      </c>
      <c r="M375" s="3" t="e">
        <f t="shared" si="46"/>
        <v>#N/A</v>
      </c>
    </row>
    <row r="376" spans="1:13" x14ac:dyDescent="0.25">
      <c r="A376" s="4">
        <v>41649</v>
      </c>
      <c r="B376" s="31">
        <v>2014010</v>
      </c>
      <c r="C376" s="10">
        <v>375</v>
      </c>
      <c r="D376" s="28">
        <v>10</v>
      </c>
      <c r="F376" s="3" t="e">
        <f t="shared" si="40"/>
        <v>#N/A</v>
      </c>
      <c r="G376" s="3" t="e">
        <f t="shared" si="43"/>
        <v>#N/A</v>
      </c>
      <c r="H376" s="19" t="e">
        <f t="shared" si="39"/>
        <v>#N/A</v>
      </c>
      <c r="I376" s="3" t="e">
        <f t="shared" si="44"/>
        <v>#N/A</v>
      </c>
      <c r="J376" s="3" t="e">
        <f t="shared" si="41"/>
        <v>#N/A</v>
      </c>
      <c r="K376" s="3" t="e">
        <f t="shared" si="42"/>
        <v>#N/A</v>
      </c>
      <c r="L376" s="3" t="e">
        <f t="shared" si="45"/>
        <v>#N/A</v>
      </c>
      <c r="M376" s="3" t="e">
        <f t="shared" si="46"/>
        <v>#N/A</v>
      </c>
    </row>
    <row r="377" spans="1:13" x14ac:dyDescent="0.25">
      <c r="A377" s="4">
        <v>41650</v>
      </c>
      <c r="B377" s="31">
        <v>2014011</v>
      </c>
      <c r="C377" s="30">
        <v>376</v>
      </c>
      <c r="D377" s="28">
        <v>11</v>
      </c>
      <c r="F377" s="3" t="e">
        <f t="shared" si="40"/>
        <v>#N/A</v>
      </c>
      <c r="G377" s="3" t="e">
        <f t="shared" si="43"/>
        <v>#N/A</v>
      </c>
      <c r="H377" s="19" t="e">
        <f t="shared" si="39"/>
        <v>#N/A</v>
      </c>
      <c r="I377" s="3" t="e">
        <f t="shared" si="44"/>
        <v>#N/A</v>
      </c>
      <c r="J377" s="3" t="e">
        <f t="shared" si="41"/>
        <v>#N/A</v>
      </c>
      <c r="K377" s="3" t="e">
        <f t="shared" si="42"/>
        <v>#N/A</v>
      </c>
      <c r="L377" s="3" t="e">
        <f t="shared" si="45"/>
        <v>#N/A</v>
      </c>
      <c r="M377" s="3" t="e">
        <f t="shared" si="46"/>
        <v>#N/A</v>
      </c>
    </row>
    <row r="378" spans="1:13" x14ac:dyDescent="0.25">
      <c r="A378" s="4">
        <v>41651</v>
      </c>
      <c r="B378" s="31">
        <v>2014012</v>
      </c>
      <c r="C378" s="10">
        <v>377</v>
      </c>
      <c r="D378" s="28">
        <v>12</v>
      </c>
      <c r="F378" s="3" t="e">
        <f t="shared" si="40"/>
        <v>#N/A</v>
      </c>
      <c r="G378" s="3" t="e">
        <f t="shared" si="43"/>
        <v>#N/A</v>
      </c>
      <c r="H378" s="19" t="e">
        <f t="shared" si="39"/>
        <v>#N/A</v>
      </c>
      <c r="I378" s="3" t="e">
        <f t="shared" si="44"/>
        <v>#N/A</v>
      </c>
      <c r="J378" s="3" t="e">
        <f t="shared" si="41"/>
        <v>#N/A</v>
      </c>
      <c r="K378" s="3" t="e">
        <f t="shared" si="42"/>
        <v>#N/A</v>
      </c>
      <c r="L378" s="3" t="e">
        <f t="shared" si="45"/>
        <v>#N/A</v>
      </c>
      <c r="M378" s="3" t="e">
        <f t="shared" si="46"/>
        <v>#N/A</v>
      </c>
    </row>
    <row r="379" spans="1:13" x14ac:dyDescent="0.25">
      <c r="A379" s="4">
        <v>41652</v>
      </c>
      <c r="B379" s="31">
        <v>2014013</v>
      </c>
      <c r="C379" s="30">
        <v>378</v>
      </c>
      <c r="D379" s="28">
        <v>13</v>
      </c>
      <c r="F379" s="3" t="e">
        <f t="shared" si="40"/>
        <v>#N/A</v>
      </c>
      <c r="G379" s="3" t="e">
        <f t="shared" si="43"/>
        <v>#N/A</v>
      </c>
      <c r="H379" s="19" t="e">
        <f t="shared" si="39"/>
        <v>#N/A</v>
      </c>
      <c r="I379" s="3" t="e">
        <f t="shared" si="44"/>
        <v>#N/A</v>
      </c>
      <c r="J379" s="3" t="e">
        <f t="shared" si="41"/>
        <v>#N/A</v>
      </c>
      <c r="K379" s="3" t="e">
        <f t="shared" si="42"/>
        <v>#N/A</v>
      </c>
      <c r="L379" s="3" t="e">
        <f t="shared" si="45"/>
        <v>#N/A</v>
      </c>
      <c r="M379" s="3" t="e">
        <f t="shared" si="46"/>
        <v>#N/A</v>
      </c>
    </row>
    <row r="380" spans="1:13" x14ac:dyDescent="0.25">
      <c r="A380" s="4">
        <v>41653</v>
      </c>
      <c r="B380" s="31">
        <v>2014014</v>
      </c>
      <c r="C380" s="10">
        <v>379</v>
      </c>
      <c r="D380" s="28">
        <v>14</v>
      </c>
      <c r="F380" s="3" t="e">
        <f t="shared" si="40"/>
        <v>#N/A</v>
      </c>
      <c r="G380" s="3" t="e">
        <f t="shared" si="43"/>
        <v>#N/A</v>
      </c>
      <c r="H380" s="19" t="e">
        <f t="shared" si="39"/>
        <v>#N/A</v>
      </c>
      <c r="I380" s="3" t="e">
        <f t="shared" si="44"/>
        <v>#N/A</v>
      </c>
      <c r="J380" s="3" t="e">
        <f t="shared" si="41"/>
        <v>#N/A</v>
      </c>
      <c r="K380" s="3" t="e">
        <f t="shared" si="42"/>
        <v>#N/A</v>
      </c>
      <c r="L380" s="3" t="e">
        <f t="shared" si="45"/>
        <v>#N/A</v>
      </c>
      <c r="M380" s="3" t="e">
        <f t="shared" si="46"/>
        <v>#N/A</v>
      </c>
    </row>
    <row r="381" spans="1:13" x14ac:dyDescent="0.25">
      <c r="A381" s="4">
        <v>41654</v>
      </c>
      <c r="B381" s="31">
        <v>2014015</v>
      </c>
      <c r="C381" s="30">
        <v>380</v>
      </c>
      <c r="D381" s="28">
        <v>15</v>
      </c>
      <c r="F381" s="3" t="e">
        <f t="shared" si="40"/>
        <v>#N/A</v>
      </c>
      <c r="G381" s="3" t="e">
        <f t="shared" si="43"/>
        <v>#N/A</v>
      </c>
      <c r="H381" s="19" t="e">
        <f t="shared" si="39"/>
        <v>#N/A</v>
      </c>
      <c r="I381" s="3" t="e">
        <f t="shared" si="44"/>
        <v>#N/A</v>
      </c>
      <c r="J381" s="3" t="e">
        <f t="shared" si="41"/>
        <v>#N/A</v>
      </c>
      <c r="K381" s="3" t="e">
        <f t="shared" si="42"/>
        <v>#N/A</v>
      </c>
      <c r="L381" s="3" t="e">
        <f t="shared" si="45"/>
        <v>#N/A</v>
      </c>
      <c r="M381" s="3" t="e">
        <f t="shared" si="46"/>
        <v>#N/A</v>
      </c>
    </row>
    <row r="382" spans="1:13" x14ac:dyDescent="0.25">
      <c r="A382" s="4">
        <v>41655</v>
      </c>
      <c r="B382" s="31">
        <v>2014016</v>
      </c>
      <c r="C382" s="10">
        <v>381</v>
      </c>
      <c r="D382" s="28">
        <v>16</v>
      </c>
      <c r="F382" s="3" t="e">
        <f t="shared" si="40"/>
        <v>#N/A</v>
      </c>
      <c r="G382" s="3" t="e">
        <f t="shared" si="43"/>
        <v>#N/A</v>
      </c>
      <c r="H382" s="19" t="e">
        <f t="shared" si="39"/>
        <v>#N/A</v>
      </c>
      <c r="I382" s="3" t="e">
        <f t="shared" si="44"/>
        <v>#N/A</v>
      </c>
      <c r="J382" s="3" t="e">
        <f t="shared" si="41"/>
        <v>#N/A</v>
      </c>
      <c r="K382" s="3" t="e">
        <f t="shared" si="42"/>
        <v>#N/A</v>
      </c>
      <c r="L382" s="3" t="e">
        <f t="shared" si="45"/>
        <v>#N/A</v>
      </c>
      <c r="M382" s="3" t="e">
        <f t="shared" si="46"/>
        <v>#N/A</v>
      </c>
    </row>
    <row r="383" spans="1:13" x14ac:dyDescent="0.25">
      <c r="A383" s="4">
        <v>41656</v>
      </c>
      <c r="B383" s="31">
        <v>2014017</v>
      </c>
      <c r="C383" s="30">
        <v>382</v>
      </c>
      <c r="D383" s="28">
        <v>17</v>
      </c>
      <c r="F383" s="3" t="e">
        <f t="shared" si="40"/>
        <v>#N/A</v>
      </c>
      <c r="G383" s="3" t="e">
        <f t="shared" si="43"/>
        <v>#N/A</v>
      </c>
      <c r="H383" s="19" t="e">
        <f t="shared" si="39"/>
        <v>#N/A</v>
      </c>
      <c r="I383" s="3" t="e">
        <f t="shared" si="44"/>
        <v>#N/A</v>
      </c>
      <c r="J383" s="3" t="e">
        <f t="shared" si="41"/>
        <v>#N/A</v>
      </c>
      <c r="K383" s="3" t="e">
        <f t="shared" si="42"/>
        <v>#N/A</v>
      </c>
      <c r="L383" s="3" t="e">
        <f t="shared" si="45"/>
        <v>#N/A</v>
      </c>
      <c r="M383" s="3" t="e">
        <f t="shared" si="46"/>
        <v>#N/A</v>
      </c>
    </row>
    <row r="384" spans="1:13" x14ac:dyDescent="0.25">
      <c r="A384" s="4">
        <v>41657</v>
      </c>
      <c r="B384" s="31">
        <v>2014018</v>
      </c>
      <c r="C384" s="10">
        <v>383</v>
      </c>
      <c r="D384" s="28">
        <v>18</v>
      </c>
      <c r="F384" s="3" t="e">
        <f t="shared" si="40"/>
        <v>#N/A</v>
      </c>
      <c r="G384" s="3" t="e">
        <f t="shared" si="43"/>
        <v>#N/A</v>
      </c>
      <c r="H384" s="19" t="e">
        <f t="shared" si="39"/>
        <v>#N/A</v>
      </c>
      <c r="I384" s="3" t="e">
        <f t="shared" si="44"/>
        <v>#N/A</v>
      </c>
      <c r="J384" s="3" t="e">
        <f t="shared" si="41"/>
        <v>#N/A</v>
      </c>
      <c r="K384" s="3" t="e">
        <f t="shared" si="42"/>
        <v>#N/A</v>
      </c>
      <c r="L384" s="3" t="e">
        <f t="shared" si="45"/>
        <v>#N/A</v>
      </c>
      <c r="M384" s="3" t="e">
        <f t="shared" si="46"/>
        <v>#N/A</v>
      </c>
    </row>
    <row r="385" spans="1:13" x14ac:dyDescent="0.25">
      <c r="A385" s="4">
        <v>41658</v>
      </c>
      <c r="B385" s="31">
        <v>2014019</v>
      </c>
      <c r="C385" s="30">
        <v>384</v>
      </c>
      <c r="D385" s="28">
        <v>19</v>
      </c>
      <c r="F385" s="3" t="e">
        <f t="shared" si="40"/>
        <v>#N/A</v>
      </c>
      <c r="G385" s="3" t="e">
        <f t="shared" si="43"/>
        <v>#N/A</v>
      </c>
      <c r="H385" s="19" t="e">
        <f t="shared" si="39"/>
        <v>#N/A</v>
      </c>
      <c r="I385" s="3" t="e">
        <f t="shared" si="44"/>
        <v>#N/A</v>
      </c>
      <c r="J385" s="3" t="e">
        <f t="shared" si="41"/>
        <v>#N/A</v>
      </c>
      <c r="K385" s="3" t="e">
        <f t="shared" si="42"/>
        <v>#N/A</v>
      </c>
      <c r="L385" s="3" t="e">
        <f t="shared" si="45"/>
        <v>#N/A</v>
      </c>
      <c r="M385" s="3" t="e">
        <f t="shared" si="46"/>
        <v>#N/A</v>
      </c>
    </row>
    <row r="386" spans="1:13" x14ac:dyDescent="0.25">
      <c r="A386" s="4">
        <v>41659</v>
      </c>
      <c r="B386" s="31">
        <v>2014020</v>
      </c>
      <c r="C386" s="10">
        <v>385</v>
      </c>
      <c r="D386" s="28">
        <v>20</v>
      </c>
      <c r="F386" s="3" t="e">
        <f t="shared" si="40"/>
        <v>#N/A</v>
      </c>
      <c r="G386" s="3" t="e">
        <f t="shared" si="43"/>
        <v>#N/A</v>
      </c>
      <c r="H386" s="19" t="e">
        <f t="shared" ref="H386:H449" si="47">G386*F386*24*60*60/1000</f>
        <v>#N/A</v>
      </c>
      <c r="I386" s="3" t="e">
        <f t="shared" si="44"/>
        <v>#N/A</v>
      </c>
      <c r="J386" s="3" t="e">
        <f t="shared" si="41"/>
        <v>#N/A</v>
      </c>
      <c r="K386" s="3" t="e">
        <f t="shared" si="42"/>
        <v>#N/A</v>
      </c>
      <c r="L386" s="3" t="e">
        <f t="shared" si="45"/>
        <v>#N/A</v>
      </c>
      <c r="M386" s="3" t="e">
        <f t="shared" si="46"/>
        <v>#N/A</v>
      </c>
    </row>
    <row r="387" spans="1:13" x14ac:dyDescent="0.25">
      <c r="A387" s="4">
        <v>41660</v>
      </c>
      <c r="B387" s="31">
        <v>2014021</v>
      </c>
      <c r="C387" s="30">
        <v>386</v>
      </c>
      <c r="D387" s="28">
        <v>21</v>
      </c>
      <c r="F387" s="3" t="e">
        <f t="shared" ref="F387:F450" si="48">VLOOKUP($A387,$O$2:$X$17,2,FALSE)</f>
        <v>#N/A</v>
      </c>
      <c r="G387" s="3" t="e">
        <f t="shared" si="43"/>
        <v>#N/A</v>
      </c>
      <c r="H387" s="19" t="e">
        <f t="shared" si="47"/>
        <v>#N/A</v>
      </c>
      <c r="I387" s="3" t="e">
        <f t="shared" si="44"/>
        <v>#N/A</v>
      </c>
      <c r="J387" s="3" t="e">
        <f t="shared" ref="J387:J450" si="49">VLOOKUP($A387,$O$2:$X$17,7,FALSE)</f>
        <v>#N/A</v>
      </c>
      <c r="K387" s="3" t="e">
        <f t="shared" ref="K387:K450" si="50">VLOOKUP($A387,$O$2:$X$17,9,FALSE)</f>
        <v>#N/A</v>
      </c>
      <c r="L387" s="3" t="e">
        <f t="shared" si="45"/>
        <v>#N/A</v>
      </c>
      <c r="M387" s="3" t="e">
        <f t="shared" si="46"/>
        <v>#N/A</v>
      </c>
    </row>
    <row r="388" spans="1:13" x14ac:dyDescent="0.25">
      <c r="A388" s="4">
        <v>41661</v>
      </c>
      <c r="B388" s="31">
        <v>2014022</v>
      </c>
      <c r="C388" s="10">
        <v>387</v>
      </c>
      <c r="D388" s="28">
        <v>22</v>
      </c>
      <c r="F388" s="3" t="e">
        <f t="shared" si="48"/>
        <v>#N/A</v>
      </c>
      <c r="G388" s="3" t="e">
        <f t="shared" ref="G388:G451" si="51">VLOOKUP($A388,$O$2:$X$17,3,FALSE)</f>
        <v>#N/A</v>
      </c>
      <c r="H388" s="19" t="e">
        <f t="shared" si="47"/>
        <v>#N/A</v>
      </c>
      <c r="I388" s="3" t="e">
        <f t="shared" ref="I388:I451" si="52">VLOOKUP($A388,$O$2:$X$17,8,FALSE)</f>
        <v>#N/A</v>
      </c>
      <c r="J388" s="3" t="e">
        <f t="shared" si="49"/>
        <v>#N/A</v>
      </c>
      <c r="K388" s="3" t="e">
        <f t="shared" si="50"/>
        <v>#N/A</v>
      </c>
      <c r="L388" s="3" t="e">
        <f t="shared" ref="L388:L451" si="53">VLOOKUP($A388,$O$2:$X$17,5,FALSE)</f>
        <v>#N/A</v>
      </c>
      <c r="M388" s="3" t="e">
        <f t="shared" ref="M388:M451" si="54">VLOOKUP($A388,$O$2:$X$17,6,FALSE)</f>
        <v>#N/A</v>
      </c>
    </row>
    <row r="389" spans="1:13" x14ac:dyDescent="0.25">
      <c r="A389" s="4">
        <v>41662</v>
      </c>
      <c r="B389" s="31">
        <v>2014023</v>
      </c>
      <c r="C389" s="30">
        <v>388</v>
      </c>
      <c r="D389" s="28">
        <v>23</v>
      </c>
      <c r="F389" s="3" t="e">
        <f t="shared" si="48"/>
        <v>#N/A</v>
      </c>
      <c r="G389" s="3" t="e">
        <f t="shared" si="51"/>
        <v>#N/A</v>
      </c>
      <c r="H389" s="19" t="e">
        <f t="shared" si="47"/>
        <v>#N/A</v>
      </c>
      <c r="I389" s="3" t="e">
        <f t="shared" si="52"/>
        <v>#N/A</v>
      </c>
      <c r="J389" s="3" t="e">
        <f t="shared" si="49"/>
        <v>#N/A</v>
      </c>
      <c r="K389" s="3" t="e">
        <f t="shared" si="50"/>
        <v>#N/A</v>
      </c>
      <c r="L389" s="3" t="e">
        <f t="shared" si="53"/>
        <v>#N/A</v>
      </c>
      <c r="M389" s="3" t="e">
        <f t="shared" si="54"/>
        <v>#N/A</v>
      </c>
    </row>
    <row r="390" spans="1:13" x14ac:dyDescent="0.25">
      <c r="A390" s="4">
        <v>41663</v>
      </c>
      <c r="B390" s="31">
        <v>2014024</v>
      </c>
      <c r="C390" s="10">
        <v>389</v>
      </c>
      <c r="D390" s="28">
        <v>24</v>
      </c>
      <c r="F390" s="3" t="e">
        <f t="shared" si="48"/>
        <v>#N/A</v>
      </c>
      <c r="G390" s="3" t="e">
        <f t="shared" si="51"/>
        <v>#N/A</v>
      </c>
      <c r="H390" s="19" t="e">
        <f t="shared" si="47"/>
        <v>#N/A</v>
      </c>
      <c r="I390" s="3" t="e">
        <f t="shared" si="52"/>
        <v>#N/A</v>
      </c>
      <c r="J390" s="3" t="e">
        <f t="shared" si="49"/>
        <v>#N/A</v>
      </c>
      <c r="K390" s="3" t="e">
        <f t="shared" si="50"/>
        <v>#N/A</v>
      </c>
      <c r="L390" s="3" t="e">
        <f t="shared" si="53"/>
        <v>#N/A</v>
      </c>
      <c r="M390" s="3" t="e">
        <f t="shared" si="54"/>
        <v>#N/A</v>
      </c>
    </row>
    <row r="391" spans="1:13" x14ac:dyDescent="0.25">
      <c r="A391" s="4">
        <v>41664</v>
      </c>
      <c r="B391" s="31">
        <v>2014025</v>
      </c>
      <c r="C391" s="30">
        <v>390</v>
      </c>
      <c r="D391" s="28">
        <v>25</v>
      </c>
      <c r="F391" s="3" t="e">
        <f t="shared" si="48"/>
        <v>#N/A</v>
      </c>
      <c r="G391" s="3" t="e">
        <f t="shared" si="51"/>
        <v>#N/A</v>
      </c>
      <c r="H391" s="19" t="e">
        <f t="shared" si="47"/>
        <v>#N/A</v>
      </c>
      <c r="I391" s="3" t="e">
        <f t="shared" si="52"/>
        <v>#N/A</v>
      </c>
      <c r="J391" s="3" t="e">
        <f t="shared" si="49"/>
        <v>#N/A</v>
      </c>
      <c r="K391" s="3" t="e">
        <f t="shared" si="50"/>
        <v>#N/A</v>
      </c>
      <c r="L391" s="3" t="e">
        <f t="shared" si="53"/>
        <v>#N/A</v>
      </c>
      <c r="M391" s="3" t="e">
        <f t="shared" si="54"/>
        <v>#N/A</v>
      </c>
    </row>
    <row r="392" spans="1:13" x14ac:dyDescent="0.25">
      <c r="A392" s="4">
        <v>41665</v>
      </c>
      <c r="B392" s="31">
        <v>2014026</v>
      </c>
      <c r="C392" s="10">
        <v>391</v>
      </c>
      <c r="D392" s="28">
        <v>26</v>
      </c>
      <c r="F392" s="3" t="e">
        <f t="shared" si="48"/>
        <v>#N/A</v>
      </c>
      <c r="G392" s="3" t="e">
        <f t="shared" si="51"/>
        <v>#N/A</v>
      </c>
      <c r="H392" s="19" t="e">
        <f t="shared" si="47"/>
        <v>#N/A</v>
      </c>
      <c r="I392" s="3" t="e">
        <f t="shared" si="52"/>
        <v>#N/A</v>
      </c>
      <c r="J392" s="3" t="e">
        <f t="shared" si="49"/>
        <v>#N/A</v>
      </c>
      <c r="K392" s="3" t="e">
        <f t="shared" si="50"/>
        <v>#N/A</v>
      </c>
      <c r="L392" s="3" t="e">
        <f t="shared" si="53"/>
        <v>#N/A</v>
      </c>
      <c r="M392" s="3" t="e">
        <f t="shared" si="54"/>
        <v>#N/A</v>
      </c>
    </row>
    <row r="393" spans="1:13" x14ac:dyDescent="0.25">
      <c r="A393" s="4">
        <v>41666</v>
      </c>
      <c r="B393" s="31">
        <v>2014027</v>
      </c>
      <c r="C393" s="30">
        <v>392</v>
      </c>
      <c r="D393" s="28">
        <v>27</v>
      </c>
      <c r="F393" s="3" t="e">
        <f t="shared" si="48"/>
        <v>#N/A</v>
      </c>
      <c r="G393" s="3" t="e">
        <f t="shared" si="51"/>
        <v>#N/A</v>
      </c>
      <c r="H393" s="19" t="e">
        <f t="shared" si="47"/>
        <v>#N/A</v>
      </c>
      <c r="I393" s="3" t="e">
        <f t="shared" si="52"/>
        <v>#N/A</v>
      </c>
      <c r="J393" s="3" t="e">
        <f t="shared" si="49"/>
        <v>#N/A</v>
      </c>
      <c r="K393" s="3" t="e">
        <f t="shared" si="50"/>
        <v>#N/A</v>
      </c>
      <c r="L393" s="3" t="e">
        <f t="shared" si="53"/>
        <v>#N/A</v>
      </c>
      <c r="M393" s="3" t="e">
        <f t="shared" si="54"/>
        <v>#N/A</v>
      </c>
    </row>
    <row r="394" spans="1:13" x14ac:dyDescent="0.25">
      <c r="A394" s="4">
        <v>41667</v>
      </c>
      <c r="B394" s="31">
        <v>2014028</v>
      </c>
      <c r="C394" s="10">
        <v>393</v>
      </c>
      <c r="D394" s="28">
        <v>28</v>
      </c>
      <c r="F394" s="3" t="e">
        <f t="shared" si="48"/>
        <v>#N/A</v>
      </c>
      <c r="G394" s="3" t="e">
        <f t="shared" si="51"/>
        <v>#N/A</v>
      </c>
      <c r="H394" s="19" t="e">
        <f t="shared" si="47"/>
        <v>#N/A</v>
      </c>
      <c r="I394" s="3" t="e">
        <f t="shared" si="52"/>
        <v>#N/A</v>
      </c>
      <c r="J394" s="3" t="e">
        <f t="shared" si="49"/>
        <v>#N/A</v>
      </c>
      <c r="K394" s="3" t="e">
        <f t="shared" si="50"/>
        <v>#N/A</v>
      </c>
      <c r="L394" s="3" t="e">
        <f t="shared" si="53"/>
        <v>#N/A</v>
      </c>
      <c r="M394" s="3" t="e">
        <f t="shared" si="54"/>
        <v>#N/A</v>
      </c>
    </row>
    <row r="395" spans="1:13" x14ac:dyDescent="0.25">
      <c r="A395" s="4">
        <v>41668</v>
      </c>
      <c r="B395" s="31">
        <v>2014029</v>
      </c>
      <c r="C395" s="30">
        <v>394</v>
      </c>
      <c r="D395" s="28">
        <v>29</v>
      </c>
      <c r="F395" s="3" t="e">
        <f t="shared" si="48"/>
        <v>#N/A</v>
      </c>
      <c r="G395" s="3" t="e">
        <f t="shared" si="51"/>
        <v>#N/A</v>
      </c>
      <c r="H395" s="19" t="e">
        <f t="shared" si="47"/>
        <v>#N/A</v>
      </c>
      <c r="I395" s="3" t="e">
        <f t="shared" si="52"/>
        <v>#N/A</v>
      </c>
      <c r="J395" s="3" t="e">
        <f t="shared" si="49"/>
        <v>#N/A</v>
      </c>
      <c r="K395" s="3" t="e">
        <f t="shared" si="50"/>
        <v>#N/A</v>
      </c>
      <c r="L395" s="3" t="e">
        <f t="shared" si="53"/>
        <v>#N/A</v>
      </c>
      <c r="M395" s="3" t="e">
        <f t="shared" si="54"/>
        <v>#N/A</v>
      </c>
    </row>
    <row r="396" spans="1:13" x14ac:dyDescent="0.25">
      <c r="A396" s="4">
        <v>41669</v>
      </c>
      <c r="B396" s="31">
        <v>2014030</v>
      </c>
      <c r="C396" s="10">
        <v>395</v>
      </c>
      <c r="D396" s="28">
        <v>30</v>
      </c>
      <c r="F396" s="3" t="e">
        <f t="shared" si="48"/>
        <v>#N/A</v>
      </c>
      <c r="G396" s="3" t="e">
        <f t="shared" si="51"/>
        <v>#N/A</v>
      </c>
      <c r="H396" s="19" t="e">
        <f t="shared" si="47"/>
        <v>#N/A</v>
      </c>
      <c r="I396" s="3" t="e">
        <f t="shared" si="52"/>
        <v>#N/A</v>
      </c>
      <c r="J396" s="3" t="e">
        <f t="shared" si="49"/>
        <v>#N/A</v>
      </c>
      <c r="K396" s="3" t="e">
        <f t="shared" si="50"/>
        <v>#N/A</v>
      </c>
      <c r="L396" s="3" t="e">
        <f t="shared" si="53"/>
        <v>#N/A</v>
      </c>
      <c r="M396" s="3" t="e">
        <f t="shared" si="54"/>
        <v>#N/A</v>
      </c>
    </row>
    <row r="397" spans="1:13" x14ac:dyDescent="0.25">
      <c r="A397" s="4">
        <v>41670</v>
      </c>
      <c r="B397" s="31">
        <v>2014031</v>
      </c>
      <c r="C397" s="30">
        <v>396</v>
      </c>
      <c r="D397" s="28">
        <v>31</v>
      </c>
      <c r="F397" s="3" t="e">
        <f t="shared" si="48"/>
        <v>#N/A</v>
      </c>
      <c r="G397" s="3" t="e">
        <f t="shared" si="51"/>
        <v>#N/A</v>
      </c>
      <c r="H397" s="19" t="e">
        <f t="shared" si="47"/>
        <v>#N/A</v>
      </c>
      <c r="I397" s="3" t="e">
        <f t="shared" si="52"/>
        <v>#N/A</v>
      </c>
      <c r="J397" s="3" t="e">
        <f t="shared" si="49"/>
        <v>#N/A</v>
      </c>
      <c r="K397" s="3" t="e">
        <f t="shared" si="50"/>
        <v>#N/A</v>
      </c>
      <c r="L397" s="3" t="e">
        <f t="shared" si="53"/>
        <v>#N/A</v>
      </c>
      <c r="M397" s="3" t="e">
        <f t="shared" si="54"/>
        <v>#N/A</v>
      </c>
    </row>
    <row r="398" spans="1:13" x14ac:dyDescent="0.25">
      <c r="A398" s="4">
        <v>41671</v>
      </c>
      <c r="B398" s="31">
        <v>2014032</v>
      </c>
      <c r="C398" s="10">
        <v>397</v>
      </c>
      <c r="D398" s="28">
        <v>32</v>
      </c>
      <c r="F398" s="3" t="e">
        <f t="shared" si="48"/>
        <v>#N/A</v>
      </c>
      <c r="G398" s="3" t="e">
        <f t="shared" si="51"/>
        <v>#N/A</v>
      </c>
      <c r="H398" s="19" t="e">
        <f t="shared" si="47"/>
        <v>#N/A</v>
      </c>
      <c r="I398" s="3" t="e">
        <f t="shared" si="52"/>
        <v>#N/A</v>
      </c>
      <c r="J398" s="3" t="e">
        <f t="shared" si="49"/>
        <v>#N/A</v>
      </c>
      <c r="K398" s="3" t="e">
        <f t="shared" si="50"/>
        <v>#N/A</v>
      </c>
      <c r="L398" s="3" t="e">
        <f t="shared" si="53"/>
        <v>#N/A</v>
      </c>
      <c r="M398" s="3" t="e">
        <f t="shared" si="54"/>
        <v>#N/A</v>
      </c>
    </row>
    <row r="399" spans="1:13" x14ac:dyDescent="0.25">
      <c r="A399" s="4">
        <v>41672</v>
      </c>
      <c r="B399" s="31">
        <v>2014033</v>
      </c>
      <c r="C399" s="30">
        <v>398</v>
      </c>
      <c r="D399" s="28">
        <v>33</v>
      </c>
      <c r="F399" s="3" t="e">
        <f t="shared" si="48"/>
        <v>#N/A</v>
      </c>
      <c r="G399" s="3" t="e">
        <f t="shared" si="51"/>
        <v>#N/A</v>
      </c>
      <c r="H399" s="19" t="e">
        <f t="shared" si="47"/>
        <v>#N/A</v>
      </c>
      <c r="I399" s="3" t="e">
        <f t="shared" si="52"/>
        <v>#N/A</v>
      </c>
      <c r="J399" s="3" t="e">
        <f t="shared" si="49"/>
        <v>#N/A</v>
      </c>
      <c r="K399" s="3" t="e">
        <f t="shared" si="50"/>
        <v>#N/A</v>
      </c>
      <c r="L399" s="3" t="e">
        <f t="shared" si="53"/>
        <v>#N/A</v>
      </c>
      <c r="M399" s="3" t="e">
        <f t="shared" si="54"/>
        <v>#N/A</v>
      </c>
    </row>
    <row r="400" spans="1:13" x14ac:dyDescent="0.25">
      <c r="A400" s="4">
        <v>41673</v>
      </c>
      <c r="B400" s="31">
        <v>2014034</v>
      </c>
      <c r="C400" s="10">
        <v>399</v>
      </c>
      <c r="D400" s="28">
        <v>34</v>
      </c>
      <c r="F400" s="3" t="e">
        <f t="shared" si="48"/>
        <v>#N/A</v>
      </c>
      <c r="G400" s="3" t="e">
        <f t="shared" si="51"/>
        <v>#N/A</v>
      </c>
      <c r="H400" s="19" t="e">
        <f t="shared" si="47"/>
        <v>#N/A</v>
      </c>
      <c r="I400" s="3" t="e">
        <f t="shared" si="52"/>
        <v>#N/A</v>
      </c>
      <c r="J400" s="3" t="e">
        <f t="shared" si="49"/>
        <v>#N/A</v>
      </c>
      <c r="K400" s="3" t="e">
        <f t="shared" si="50"/>
        <v>#N/A</v>
      </c>
      <c r="L400" s="3" t="e">
        <f t="shared" si="53"/>
        <v>#N/A</v>
      </c>
      <c r="M400" s="3" t="e">
        <f t="shared" si="54"/>
        <v>#N/A</v>
      </c>
    </row>
    <row r="401" spans="1:13" x14ac:dyDescent="0.25">
      <c r="A401" s="4">
        <v>41674</v>
      </c>
      <c r="B401" s="31">
        <v>2014035</v>
      </c>
      <c r="C401" s="30">
        <v>400</v>
      </c>
      <c r="D401" s="28">
        <v>35</v>
      </c>
      <c r="F401" s="3" t="e">
        <f t="shared" si="48"/>
        <v>#N/A</v>
      </c>
      <c r="G401" s="3" t="e">
        <f t="shared" si="51"/>
        <v>#N/A</v>
      </c>
      <c r="H401" s="19" t="e">
        <f t="shared" si="47"/>
        <v>#N/A</v>
      </c>
      <c r="I401" s="3" t="e">
        <f t="shared" si="52"/>
        <v>#N/A</v>
      </c>
      <c r="J401" s="3" t="e">
        <f t="shared" si="49"/>
        <v>#N/A</v>
      </c>
      <c r="K401" s="3" t="e">
        <f t="shared" si="50"/>
        <v>#N/A</v>
      </c>
      <c r="L401" s="3" t="e">
        <f t="shared" si="53"/>
        <v>#N/A</v>
      </c>
      <c r="M401" s="3" t="e">
        <f t="shared" si="54"/>
        <v>#N/A</v>
      </c>
    </row>
    <row r="402" spans="1:13" x14ac:dyDescent="0.25">
      <c r="A402" s="4">
        <v>41675</v>
      </c>
      <c r="B402" s="31">
        <v>2014036</v>
      </c>
      <c r="C402" s="10">
        <v>401</v>
      </c>
      <c r="D402" s="28">
        <v>36</v>
      </c>
      <c r="F402" s="3" t="e">
        <f t="shared" si="48"/>
        <v>#N/A</v>
      </c>
      <c r="G402" s="3" t="e">
        <f t="shared" si="51"/>
        <v>#N/A</v>
      </c>
      <c r="H402" s="19" t="e">
        <f t="shared" si="47"/>
        <v>#N/A</v>
      </c>
      <c r="I402" s="3" t="e">
        <f t="shared" si="52"/>
        <v>#N/A</v>
      </c>
      <c r="J402" s="3" t="e">
        <f t="shared" si="49"/>
        <v>#N/A</v>
      </c>
      <c r="K402" s="3" t="e">
        <f t="shared" si="50"/>
        <v>#N/A</v>
      </c>
      <c r="L402" s="3" t="e">
        <f t="shared" si="53"/>
        <v>#N/A</v>
      </c>
      <c r="M402" s="3" t="e">
        <f t="shared" si="54"/>
        <v>#N/A</v>
      </c>
    </row>
    <row r="403" spans="1:13" x14ac:dyDescent="0.25">
      <c r="A403" s="4">
        <v>41676</v>
      </c>
      <c r="B403" s="31">
        <v>2014037</v>
      </c>
      <c r="C403" s="30">
        <v>402</v>
      </c>
      <c r="D403" s="28">
        <v>37</v>
      </c>
      <c r="F403" s="3" t="e">
        <f t="shared" si="48"/>
        <v>#N/A</v>
      </c>
      <c r="G403" s="3" t="e">
        <f t="shared" si="51"/>
        <v>#N/A</v>
      </c>
      <c r="H403" s="19" t="e">
        <f t="shared" si="47"/>
        <v>#N/A</v>
      </c>
      <c r="I403" s="3" t="e">
        <f t="shared" si="52"/>
        <v>#N/A</v>
      </c>
      <c r="J403" s="3" t="e">
        <f t="shared" si="49"/>
        <v>#N/A</v>
      </c>
      <c r="K403" s="3" t="e">
        <f t="shared" si="50"/>
        <v>#N/A</v>
      </c>
      <c r="L403" s="3" t="e">
        <f t="shared" si="53"/>
        <v>#N/A</v>
      </c>
      <c r="M403" s="3" t="e">
        <f t="shared" si="54"/>
        <v>#N/A</v>
      </c>
    </row>
    <row r="404" spans="1:13" x14ac:dyDescent="0.25">
      <c r="A404" s="4">
        <v>41677</v>
      </c>
      <c r="B404" s="31">
        <v>2014038</v>
      </c>
      <c r="C404" s="10">
        <v>403</v>
      </c>
      <c r="D404" s="28">
        <v>38</v>
      </c>
      <c r="F404" s="3" t="e">
        <f t="shared" si="48"/>
        <v>#N/A</v>
      </c>
      <c r="G404" s="3" t="e">
        <f t="shared" si="51"/>
        <v>#N/A</v>
      </c>
      <c r="H404" s="19" t="e">
        <f t="shared" si="47"/>
        <v>#N/A</v>
      </c>
      <c r="I404" s="3" t="e">
        <f t="shared" si="52"/>
        <v>#N/A</v>
      </c>
      <c r="J404" s="3" t="e">
        <f t="shared" si="49"/>
        <v>#N/A</v>
      </c>
      <c r="K404" s="3" t="e">
        <f t="shared" si="50"/>
        <v>#N/A</v>
      </c>
      <c r="L404" s="3" t="e">
        <f t="shared" si="53"/>
        <v>#N/A</v>
      </c>
      <c r="M404" s="3" t="e">
        <f t="shared" si="54"/>
        <v>#N/A</v>
      </c>
    </row>
    <row r="405" spans="1:13" x14ac:dyDescent="0.25">
      <c r="A405" s="4">
        <v>41678</v>
      </c>
      <c r="B405" s="31">
        <v>2014039</v>
      </c>
      <c r="C405" s="30">
        <v>404</v>
      </c>
      <c r="D405" s="28">
        <v>39</v>
      </c>
      <c r="F405" s="3" t="e">
        <f t="shared" si="48"/>
        <v>#N/A</v>
      </c>
      <c r="G405" s="3" t="e">
        <f t="shared" si="51"/>
        <v>#N/A</v>
      </c>
      <c r="H405" s="19" t="e">
        <f t="shared" si="47"/>
        <v>#N/A</v>
      </c>
      <c r="I405" s="3" t="e">
        <f t="shared" si="52"/>
        <v>#N/A</v>
      </c>
      <c r="J405" s="3" t="e">
        <f t="shared" si="49"/>
        <v>#N/A</v>
      </c>
      <c r="K405" s="3" t="e">
        <f t="shared" si="50"/>
        <v>#N/A</v>
      </c>
      <c r="L405" s="3" t="e">
        <f t="shared" si="53"/>
        <v>#N/A</v>
      </c>
      <c r="M405" s="3" t="e">
        <f t="shared" si="54"/>
        <v>#N/A</v>
      </c>
    </row>
    <row r="406" spans="1:13" x14ac:dyDescent="0.25">
      <c r="A406" s="4">
        <v>41679</v>
      </c>
      <c r="B406" s="31">
        <v>2014040</v>
      </c>
      <c r="C406" s="10">
        <v>405</v>
      </c>
      <c r="D406" s="28">
        <v>40</v>
      </c>
      <c r="F406" s="3" t="e">
        <f t="shared" si="48"/>
        <v>#N/A</v>
      </c>
      <c r="G406" s="3" t="e">
        <f t="shared" si="51"/>
        <v>#N/A</v>
      </c>
      <c r="H406" s="19" t="e">
        <f t="shared" si="47"/>
        <v>#N/A</v>
      </c>
      <c r="I406" s="3" t="e">
        <f t="shared" si="52"/>
        <v>#N/A</v>
      </c>
      <c r="J406" s="3" t="e">
        <f t="shared" si="49"/>
        <v>#N/A</v>
      </c>
      <c r="K406" s="3" t="e">
        <f t="shared" si="50"/>
        <v>#N/A</v>
      </c>
      <c r="L406" s="3" t="e">
        <f t="shared" si="53"/>
        <v>#N/A</v>
      </c>
      <c r="M406" s="3" t="e">
        <f t="shared" si="54"/>
        <v>#N/A</v>
      </c>
    </row>
    <row r="407" spans="1:13" x14ac:dyDescent="0.25">
      <c r="A407" s="4">
        <v>41680</v>
      </c>
      <c r="B407" s="31">
        <v>2014041</v>
      </c>
      <c r="C407" s="30">
        <v>406</v>
      </c>
      <c r="D407" s="28">
        <v>41</v>
      </c>
      <c r="F407" s="3" t="e">
        <f t="shared" si="48"/>
        <v>#N/A</v>
      </c>
      <c r="G407" s="3" t="e">
        <f t="shared" si="51"/>
        <v>#N/A</v>
      </c>
      <c r="H407" s="19" t="e">
        <f t="shared" si="47"/>
        <v>#N/A</v>
      </c>
      <c r="I407" s="3" t="e">
        <f t="shared" si="52"/>
        <v>#N/A</v>
      </c>
      <c r="J407" s="3" t="e">
        <f t="shared" si="49"/>
        <v>#N/A</v>
      </c>
      <c r="K407" s="3" t="e">
        <f t="shared" si="50"/>
        <v>#N/A</v>
      </c>
      <c r="L407" s="3" t="e">
        <f t="shared" si="53"/>
        <v>#N/A</v>
      </c>
      <c r="M407" s="3" t="e">
        <f t="shared" si="54"/>
        <v>#N/A</v>
      </c>
    </row>
    <row r="408" spans="1:13" x14ac:dyDescent="0.25">
      <c r="A408" s="4">
        <v>41681</v>
      </c>
      <c r="B408" s="31">
        <v>2014042</v>
      </c>
      <c r="C408" s="10">
        <v>407</v>
      </c>
      <c r="D408" s="28">
        <v>42</v>
      </c>
      <c r="F408" s="3" t="e">
        <f t="shared" si="48"/>
        <v>#N/A</v>
      </c>
      <c r="G408" s="3" t="e">
        <f t="shared" si="51"/>
        <v>#N/A</v>
      </c>
      <c r="H408" s="19" t="e">
        <f t="shared" si="47"/>
        <v>#N/A</v>
      </c>
      <c r="I408" s="3" t="e">
        <f t="shared" si="52"/>
        <v>#N/A</v>
      </c>
      <c r="J408" s="3" t="e">
        <f t="shared" si="49"/>
        <v>#N/A</v>
      </c>
      <c r="K408" s="3" t="e">
        <f t="shared" si="50"/>
        <v>#N/A</v>
      </c>
      <c r="L408" s="3" t="e">
        <f t="shared" si="53"/>
        <v>#N/A</v>
      </c>
      <c r="M408" s="3" t="e">
        <f t="shared" si="54"/>
        <v>#N/A</v>
      </c>
    </row>
    <row r="409" spans="1:13" x14ac:dyDescent="0.25">
      <c r="A409" s="4">
        <v>41682</v>
      </c>
      <c r="B409" s="31">
        <v>2014043</v>
      </c>
      <c r="C409" s="30">
        <v>408</v>
      </c>
      <c r="D409" s="28">
        <v>43</v>
      </c>
      <c r="F409" s="3" t="e">
        <f t="shared" si="48"/>
        <v>#N/A</v>
      </c>
      <c r="G409" s="3" t="e">
        <f t="shared" si="51"/>
        <v>#N/A</v>
      </c>
      <c r="H409" s="19" t="e">
        <f t="shared" si="47"/>
        <v>#N/A</v>
      </c>
      <c r="I409" s="3" t="e">
        <f t="shared" si="52"/>
        <v>#N/A</v>
      </c>
      <c r="J409" s="3" t="e">
        <f t="shared" si="49"/>
        <v>#N/A</v>
      </c>
      <c r="K409" s="3" t="e">
        <f t="shared" si="50"/>
        <v>#N/A</v>
      </c>
      <c r="L409" s="3" t="e">
        <f t="shared" si="53"/>
        <v>#N/A</v>
      </c>
      <c r="M409" s="3" t="e">
        <f t="shared" si="54"/>
        <v>#N/A</v>
      </c>
    </row>
    <row r="410" spans="1:13" x14ac:dyDescent="0.25">
      <c r="A410" s="4">
        <v>41683</v>
      </c>
      <c r="B410" s="31">
        <v>2014044</v>
      </c>
      <c r="C410" s="10">
        <v>409</v>
      </c>
      <c r="D410" s="28">
        <v>44</v>
      </c>
      <c r="F410" s="3" t="e">
        <f t="shared" si="48"/>
        <v>#N/A</v>
      </c>
      <c r="G410" s="3" t="e">
        <f t="shared" si="51"/>
        <v>#N/A</v>
      </c>
      <c r="H410" s="19" t="e">
        <f t="shared" si="47"/>
        <v>#N/A</v>
      </c>
      <c r="I410" s="3" t="e">
        <f t="shared" si="52"/>
        <v>#N/A</v>
      </c>
      <c r="J410" s="3" t="e">
        <f t="shared" si="49"/>
        <v>#N/A</v>
      </c>
      <c r="K410" s="3" t="e">
        <f t="shared" si="50"/>
        <v>#N/A</v>
      </c>
      <c r="L410" s="3" t="e">
        <f t="shared" si="53"/>
        <v>#N/A</v>
      </c>
      <c r="M410" s="3" t="e">
        <f t="shared" si="54"/>
        <v>#N/A</v>
      </c>
    </row>
    <row r="411" spans="1:13" x14ac:dyDescent="0.25">
      <c r="A411" s="4">
        <v>41684</v>
      </c>
      <c r="B411" s="31">
        <v>2014045</v>
      </c>
      <c r="C411" s="30">
        <v>410</v>
      </c>
      <c r="D411" s="28">
        <v>45</v>
      </c>
      <c r="F411" s="3" t="e">
        <f t="shared" si="48"/>
        <v>#N/A</v>
      </c>
      <c r="G411" s="3" t="e">
        <f t="shared" si="51"/>
        <v>#N/A</v>
      </c>
      <c r="H411" s="19" t="e">
        <f t="shared" si="47"/>
        <v>#N/A</v>
      </c>
      <c r="I411" s="3" t="e">
        <f t="shared" si="52"/>
        <v>#N/A</v>
      </c>
      <c r="J411" s="3" t="e">
        <f t="shared" si="49"/>
        <v>#N/A</v>
      </c>
      <c r="K411" s="3" t="e">
        <f t="shared" si="50"/>
        <v>#N/A</v>
      </c>
      <c r="L411" s="3" t="e">
        <f t="shared" si="53"/>
        <v>#N/A</v>
      </c>
      <c r="M411" s="3" t="e">
        <f t="shared" si="54"/>
        <v>#N/A</v>
      </c>
    </row>
    <row r="412" spans="1:13" x14ac:dyDescent="0.25">
      <c r="A412" s="4">
        <v>41685</v>
      </c>
      <c r="B412" s="31">
        <v>2014046</v>
      </c>
      <c r="C412" s="10">
        <v>411</v>
      </c>
      <c r="D412" s="28">
        <v>46</v>
      </c>
      <c r="F412" s="3" t="e">
        <f t="shared" si="48"/>
        <v>#N/A</v>
      </c>
      <c r="G412" s="3" t="e">
        <f t="shared" si="51"/>
        <v>#N/A</v>
      </c>
      <c r="H412" s="19" t="e">
        <f t="shared" si="47"/>
        <v>#N/A</v>
      </c>
      <c r="I412" s="3" t="e">
        <f t="shared" si="52"/>
        <v>#N/A</v>
      </c>
      <c r="J412" s="3" t="e">
        <f t="shared" si="49"/>
        <v>#N/A</v>
      </c>
      <c r="K412" s="3" t="e">
        <f t="shared" si="50"/>
        <v>#N/A</v>
      </c>
      <c r="L412" s="3" t="e">
        <f t="shared" si="53"/>
        <v>#N/A</v>
      </c>
      <c r="M412" s="3" t="e">
        <f t="shared" si="54"/>
        <v>#N/A</v>
      </c>
    </row>
    <row r="413" spans="1:13" x14ac:dyDescent="0.25">
      <c r="A413" s="4">
        <v>41686</v>
      </c>
      <c r="B413" s="31">
        <v>2014047</v>
      </c>
      <c r="C413" s="30">
        <v>412</v>
      </c>
      <c r="D413" s="28">
        <v>47</v>
      </c>
      <c r="F413" s="3" t="e">
        <f t="shared" si="48"/>
        <v>#N/A</v>
      </c>
      <c r="G413" s="3" t="e">
        <f t="shared" si="51"/>
        <v>#N/A</v>
      </c>
      <c r="H413" s="19" t="e">
        <f t="shared" si="47"/>
        <v>#N/A</v>
      </c>
      <c r="I413" s="3" t="e">
        <f t="shared" si="52"/>
        <v>#N/A</v>
      </c>
      <c r="J413" s="3" t="e">
        <f t="shared" si="49"/>
        <v>#N/A</v>
      </c>
      <c r="K413" s="3" t="e">
        <f t="shared" si="50"/>
        <v>#N/A</v>
      </c>
      <c r="L413" s="3" t="e">
        <f t="shared" si="53"/>
        <v>#N/A</v>
      </c>
      <c r="M413" s="3" t="e">
        <f t="shared" si="54"/>
        <v>#N/A</v>
      </c>
    </row>
    <row r="414" spans="1:13" x14ac:dyDescent="0.25">
      <c r="A414" s="4">
        <v>41687</v>
      </c>
      <c r="B414" s="31">
        <v>2014048</v>
      </c>
      <c r="C414" s="10">
        <v>413</v>
      </c>
      <c r="D414" s="28">
        <v>48</v>
      </c>
      <c r="F414" s="3" t="e">
        <f t="shared" si="48"/>
        <v>#N/A</v>
      </c>
      <c r="G414" s="3" t="e">
        <f t="shared" si="51"/>
        <v>#N/A</v>
      </c>
      <c r="H414" s="19" t="e">
        <f t="shared" si="47"/>
        <v>#N/A</v>
      </c>
      <c r="I414" s="3" t="e">
        <f t="shared" si="52"/>
        <v>#N/A</v>
      </c>
      <c r="J414" s="3" t="e">
        <f t="shared" si="49"/>
        <v>#N/A</v>
      </c>
      <c r="K414" s="3" t="e">
        <f t="shared" si="50"/>
        <v>#N/A</v>
      </c>
      <c r="L414" s="3" t="e">
        <f t="shared" si="53"/>
        <v>#N/A</v>
      </c>
      <c r="M414" s="3" t="e">
        <f t="shared" si="54"/>
        <v>#N/A</v>
      </c>
    </row>
    <row r="415" spans="1:13" x14ac:dyDescent="0.25">
      <c r="A415" s="4">
        <v>41688</v>
      </c>
      <c r="B415" s="31">
        <v>2014049</v>
      </c>
      <c r="C415" s="30">
        <v>414</v>
      </c>
      <c r="D415" s="28">
        <v>49</v>
      </c>
      <c r="F415" s="3" t="e">
        <f t="shared" si="48"/>
        <v>#N/A</v>
      </c>
      <c r="G415" s="3" t="e">
        <f t="shared" si="51"/>
        <v>#N/A</v>
      </c>
      <c r="H415" s="19" t="e">
        <f t="shared" si="47"/>
        <v>#N/A</v>
      </c>
      <c r="I415" s="3" t="e">
        <f t="shared" si="52"/>
        <v>#N/A</v>
      </c>
      <c r="J415" s="3" t="e">
        <f t="shared" si="49"/>
        <v>#N/A</v>
      </c>
      <c r="K415" s="3" t="e">
        <f t="shared" si="50"/>
        <v>#N/A</v>
      </c>
      <c r="L415" s="3" t="e">
        <f t="shared" si="53"/>
        <v>#N/A</v>
      </c>
      <c r="M415" s="3" t="e">
        <f t="shared" si="54"/>
        <v>#N/A</v>
      </c>
    </row>
    <row r="416" spans="1:13" x14ac:dyDescent="0.25">
      <c r="A416" s="4">
        <v>41689</v>
      </c>
      <c r="B416" s="31">
        <v>2014050</v>
      </c>
      <c r="C416" s="10">
        <v>415</v>
      </c>
      <c r="D416" s="28">
        <v>50</v>
      </c>
      <c r="F416" s="3" t="e">
        <f t="shared" si="48"/>
        <v>#N/A</v>
      </c>
      <c r="G416" s="3" t="e">
        <f t="shared" si="51"/>
        <v>#N/A</v>
      </c>
      <c r="H416" s="19" t="e">
        <f t="shared" si="47"/>
        <v>#N/A</v>
      </c>
      <c r="I416" s="3" t="e">
        <f t="shared" si="52"/>
        <v>#N/A</v>
      </c>
      <c r="J416" s="3" t="e">
        <f t="shared" si="49"/>
        <v>#N/A</v>
      </c>
      <c r="K416" s="3" t="e">
        <f t="shared" si="50"/>
        <v>#N/A</v>
      </c>
      <c r="L416" s="3" t="e">
        <f t="shared" si="53"/>
        <v>#N/A</v>
      </c>
      <c r="M416" s="3" t="e">
        <f t="shared" si="54"/>
        <v>#N/A</v>
      </c>
    </row>
    <row r="417" spans="1:13" x14ac:dyDescent="0.25">
      <c r="A417" s="4">
        <v>41690</v>
      </c>
      <c r="B417" s="31">
        <v>2014051</v>
      </c>
      <c r="C417" s="30">
        <v>416</v>
      </c>
      <c r="D417" s="28">
        <v>51</v>
      </c>
      <c r="F417" s="3" t="e">
        <f t="shared" si="48"/>
        <v>#N/A</v>
      </c>
      <c r="G417" s="3" t="e">
        <f t="shared" si="51"/>
        <v>#N/A</v>
      </c>
      <c r="H417" s="19" t="e">
        <f t="shared" si="47"/>
        <v>#N/A</v>
      </c>
      <c r="I417" s="3" t="e">
        <f t="shared" si="52"/>
        <v>#N/A</v>
      </c>
      <c r="J417" s="3" t="e">
        <f t="shared" si="49"/>
        <v>#N/A</v>
      </c>
      <c r="K417" s="3" t="e">
        <f t="shared" si="50"/>
        <v>#N/A</v>
      </c>
      <c r="L417" s="3" t="e">
        <f t="shared" si="53"/>
        <v>#N/A</v>
      </c>
      <c r="M417" s="3" t="e">
        <f t="shared" si="54"/>
        <v>#N/A</v>
      </c>
    </row>
    <row r="418" spans="1:13" x14ac:dyDescent="0.25">
      <c r="A418" s="4">
        <v>41691</v>
      </c>
      <c r="B418" s="31">
        <v>2014052</v>
      </c>
      <c r="C418" s="10">
        <v>417</v>
      </c>
      <c r="D418" s="28">
        <v>52</v>
      </c>
      <c r="F418" s="3" t="e">
        <f t="shared" si="48"/>
        <v>#N/A</v>
      </c>
      <c r="G418" s="3" t="e">
        <f t="shared" si="51"/>
        <v>#N/A</v>
      </c>
      <c r="H418" s="19" t="e">
        <f t="shared" si="47"/>
        <v>#N/A</v>
      </c>
      <c r="I418" s="3" t="e">
        <f t="shared" si="52"/>
        <v>#N/A</v>
      </c>
      <c r="J418" s="3" t="e">
        <f t="shared" si="49"/>
        <v>#N/A</v>
      </c>
      <c r="K418" s="3" t="e">
        <f t="shared" si="50"/>
        <v>#N/A</v>
      </c>
      <c r="L418" s="3" t="e">
        <f t="shared" si="53"/>
        <v>#N/A</v>
      </c>
      <c r="M418" s="3" t="e">
        <f t="shared" si="54"/>
        <v>#N/A</v>
      </c>
    </row>
    <row r="419" spans="1:13" x14ac:dyDescent="0.25">
      <c r="A419" s="4">
        <v>41692</v>
      </c>
      <c r="B419" s="31">
        <v>2014053</v>
      </c>
      <c r="C419" s="30">
        <v>418</v>
      </c>
      <c r="D419" s="28">
        <v>53</v>
      </c>
      <c r="F419" s="3" t="e">
        <f t="shared" si="48"/>
        <v>#N/A</v>
      </c>
      <c r="G419" s="3" t="e">
        <f t="shared" si="51"/>
        <v>#N/A</v>
      </c>
      <c r="H419" s="19" t="e">
        <f t="shared" si="47"/>
        <v>#N/A</v>
      </c>
      <c r="I419" s="3" t="e">
        <f t="shared" si="52"/>
        <v>#N/A</v>
      </c>
      <c r="J419" s="3" t="e">
        <f t="shared" si="49"/>
        <v>#N/A</v>
      </c>
      <c r="K419" s="3" t="e">
        <f t="shared" si="50"/>
        <v>#N/A</v>
      </c>
      <c r="L419" s="3" t="e">
        <f t="shared" si="53"/>
        <v>#N/A</v>
      </c>
      <c r="M419" s="3" t="e">
        <f t="shared" si="54"/>
        <v>#N/A</v>
      </c>
    </row>
    <row r="420" spans="1:13" x14ac:dyDescent="0.25">
      <c r="A420" s="4">
        <v>41693</v>
      </c>
      <c r="B420" s="31">
        <v>2014054</v>
      </c>
      <c r="C420" s="10">
        <v>419</v>
      </c>
      <c r="D420" s="28">
        <v>54</v>
      </c>
      <c r="F420" s="3" t="e">
        <f t="shared" si="48"/>
        <v>#N/A</v>
      </c>
      <c r="G420" s="3" t="e">
        <f t="shared" si="51"/>
        <v>#N/A</v>
      </c>
      <c r="H420" s="19" t="e">
        <f t="shared" si="47"/>
        <v>#N/A</v>
      </c>
      <c r="I420" s="3" t="e">
        <f t="shared" si="52"/>
        <v>#N/A</v>
      </c>
      <c r="J420" s="3" t="e">
        <f t="shared" si="49"/>
        <v>#N/A</v>
      </c>
      <c r="K420" s="3" t="e">
        <f t="shared" si="50"/>
        <v>#N/A</v>
      </c>
      <c r="L420" s="3" t="e">
        <f t="shared" si="53"/>
        <v>#N/A</v>
      </c>
      <c r="M420" s="3" t="e">
        <f t="shared" si="54"/>
        <v>#N/A</v>
      </c>
    </row>
    <row r="421" spans="1:13" x14ac:dyDescent="0.25">
      <c r="A421" s="4">
        <v>41694</v>
      </c>
      <c r="B421" s="31">
        <v>2014055</v>
      </c>
      <c r="C421" s="30">
        <v>420</v>
      </c>
      <c r="D421" s="28">
        <v>55</v>
      </c>
      <c r="F421" s="3" t="e">
        <f t="shared" si="48"/>
        <v>#N/A</v>
      </c>
      <c r="G421" s="3" t="e">
        <f t="shared" si="51"/>
        <v>#N/A</v>
      </c>
      <c r="H421" s="19" t="e">
        <f t="shared" si="47"/>
        <v>#N/A</v>
      </c>
      <c r="I421" s="3" t="e">
        <f t="shared" si="52"/>
        <v>#N/A</v>
      </c>
      <c r="J421" s="3" t="e">
        <f t="shared" si="49"/>
        <v>#N/A</v>
      </c>
      <c r="K421" s="3" t="e">
        <f t="shared" si="50"/>
        <v>#N/A</v>
      </c>
      <c r="L421" s="3" t="e">
        <f t="shared" si="53"/>
        <v>#N/A</v>
      </c>
      <c r="M421" s="3" t="e">
        <f t="shared" si="54"/>
        <v>#N/A</v>
      </c>
    </row>
    <row r="422" spans="1:13" x14ac:dyDescent="0.25">
      <c r="A422" s="4">
        <v>41695</v>
      </c>
      <c r="B422" s="31">
        <v>2014056</v>
      </c>
      <c r="C422" s="10">
        <v>421</v>
      </c>
      <c r="D422" s="28">
        <v>56</v>
      </c>
      <c r="F422" s="3" t="e">
        <f t="shared" si="48"/>
        <v>#N/A</v>
      </c>
      <c r="G422" s="3" t="e">
        <f t="shared" si="51"/>
        <v>#N/A</v>
      </c>
      <c r="H422" s="19" t="e">
        <f t="shared" si="47"/>
        <v>#N/A</v>
      </c>
      <c r="I422" s="3" t="e">
        <f t="shared" si="52"/>
        <v>#N/A</v>
      </c>
      <c r="J422" s="3" t="e">
        <f t="shared" si="49"/>
        <v>#N/A</v>
      </c>
      <c r="K422" s="3" t="e">
        <f t="shared" si="50"/>
        <v>#N/A</v>
      </c>
      <c r="L422" s="3" t="e">
        <f t="shared" si="53"/>
        <v>#N/A</v>
      </c>
      <c r="M422" s="3" t="e">
        <f t="shared" si="54"/>
        <v>#N/A</v>
      </c>
    </row>
    <row r="423" spans="1:13" x14ac:dyDescent="0.25">
      <c r="A423" s="4">
        <v>41696</v>
      </c>
      <c r="B423" s="31">
        <v>2014057</v>
      </c>
      <c r="C423" s="30">
        <v>422</v>
      </c>
      <c r="D423" s="28">
        <v>57</v>
      </c>
      <c r="F423" s="3" t="e">
        <f t="shared" si="48"/>
        <v>#N/A</v>
      </c>
      <c r="G423" s="3" t="e">
        <f t="shared" si="51"/>
        <v>#N/A</v>
      </c>
      <c r="H423" s="19" t="e">
        <f t="shared" si="47"/>
        <v>#N/A</v>
      </c>
      <c r="I423" s="3" t="e">
        <f t="shared" si="52"/>
        <v>#N/A</v>
      </c>
      <c r="J423" s="3" t="e">
        <f t="shared" si="49"/>
        <v>#N/A</v>
      </c>
      <c r="K423" s="3" t="e">
        <f t="shared" si="50"/>
        <v>#N/A</v>
      </c>
      <c r="L423" s="3" t="e">
        <f t="shared" si="53"/>
        <v>#N/A</v>
      </c>
      <c r="M423" s="3" t="e">
        <f t="shared" si="54"/>
        <v>#N/A</v>
      </c>
    </row>
    <row r="424" spans="1:13" x14ac:dyDescent="0.25">
      <c r="A424" s="4">
        <v>41697</v>
      </c>
      <c r="B424" s="31">
        <v>2014058</v>
      </c>
      <c r="C424" s="10">
        <v>423</v>
      </c>
      <c r="D424" s="28">
        <v>58</v>
      </c>
      <c r="F424" s="3" t="e">
        <f t="shared" si="48"/>
        <v>#N/A</v>
      </c>
      <c r="G424" s="3" t="e">
        <f t="shared" si="51"/>
        <v>#N/A</v>
      </c>
      <c r="H424" s="19" t="e">
        <f t="shared" si="47"/>
        <v>#N/A</v>
      </c>
      <c r="I424" s="3" t="e">
        <f t="shared" si="52"/>
        <v>#N/A</v>
      </c>
      <c r="J424" s="3" t="e">
        <f t="shared" si="49"/>
        <v>#N/A</v>
      </c>
      <c r="K424" s="3" t="e">
        <f t="shared" si="50"/>
        <v>#N/A</v>
      </c>
      <c r="L424" s="3" t="e">
        <f t="shared" si="53"/>
        <v>#N/A</v>
      </c>
      <c r="M424" s="3" t="e">
        <f t="shared" si="54"/>
        <v>#N/A</v>
      </c>
    </row>
    <row r="425" spans="1:13" x14ac:dyDescent="0.25">
      <c r="A425" s="4">
        <v>41698</v>
      </c>
      <c r="B425" s="31">
        <v>2014059</v>
      </c>
      <c r="C425" s="30">
        <v>424</v>
      </c>
      <c r="D425" s="28">
        <v>59</v>
      </c>
      <c r="F425" s="3" t="e">
        <f t="shared" si="48"/>
        <v>#N/A</v>
      </c>
      <c r="G425" s="3" t="e">
        <f t="shared" si="51"/>
        <v>#N/A</v>
      </c>
      <c r="H425" s="19" t="e">
        <f t="shared" si="47"/>
        <v>#N/A</v>
      </c>
      <c r="I425" s="3" t="e">
        <f t="shared" si="52"/>
        <v>#N/A</v>
      </c>
      <c r="J425" s="3" t="e">
        <f t="shared" si="49"/>
        <v>#N/A</v>
      </c>
      <c r="K425" s="3" t="e">
        <f t="shared" si="50"/>
        <v>#N/A</v>
      </c>
      <c r="L425" s="3" t="e">
        <f t="shared" si="53"/>
        <v>#N/A</v>
      </c>
      <c r="M425" s="3" t="e">
        <f t="shared" si="54"/>
        <v>#N/A</v>
      </c>
    </row>
    <row r="426" spans="1:13" x14ac:dyDescent="0.25">
      <c r="A426" s="4">
        <v>41699</v>
      </c>
      <c r="B426" s="31">
        <v>2014060</v>
      </c>
      <c r="C426" s="10">
        <v>425</v>
      </c>
      <c r="D426" s="28">
        <v>60</v>
      </c>
      <c r="F426" s="3" t="e">
        <f t="shared" si="48"/>
        <v>#N/A</v>
      </c>
      <c r="G426" s="3" t="e">
        <f t="shared" si="51"/>
        <v>#N/A</v>
      </c>
      <c r="H426" s="19" t="e">
        <f t="shared" si="47"/>
        <v>#N/A</v>
      </c>
      <c r="I426" s="3" t="e">
        <f t="shared" si="52"/>
        <v>#N/A</v>
      </c>
      <c r="J426" s="3" t="e">
        <f t="shared" si="49"/>
        <v>#N/A</v>
      </c>
      <c r="K426" s="3" t="e">
        <f t="shared" si="50"/>
        <v>#N/A</v>
      </c>
      <c r="L426" s="3" t="e">
        <f t="shared" si="53"/>
        <v>#N/A</v>
      </c>
      <c r="M426" s="3" t="e">
        <f t="shared" si="54"/>
        <v>#N/A</v>
      </c>
    </row>
    <row r="427" spans="1:13" x14ac:dyDescent="0.25">
      <c r="A427" s="4">
        <v>41700</v>
      </c>
      <c r="B427" s="31">
        <v>2014061</v>
      </c>
      <c r="C427" s="30">
        <v>426</v>
      </c>
      <c r="D427" s="28">
        <v>61</v>
      </c>
      <c r="F427" s="3" t="e">
        <f t="shared" si="48"/>
        <v>#N/A</v>
      </c>
      <c r="G427" s="3" t="e">
        <f t="shared" si="51"/>
        <v>#N/A</v>
      </c>
      <c r="H427" s="19" t="e">
        <f t="shared" si="47"/>
        <v>#N/A</v>
      </c>
      <c r="I427" s="3" t="e">
        <f t="shared" si="52"/>
        <v>#N/A</v>
      </c>
      <c r="J427" s="3" t="e">
        <f t="shared" si="49"/>
        <v>#N/A</v>
      </c>
      <c r="K427" s="3" t="e">
        <f t="shared" si="50"/>
        <v>#N/A</v>
      </c>
      <c r="L427" s="3" t="e">
        <f t="shared" si="53"/>
        <v>#N/A</v>
      </c>
      <c r="M427" s="3" t="e">
        <f t="shared" si="54"/>
        <v>#N/A</v>
      </c>
    </row>
    <row r="428" spans="1:13" x14ac:dyDescent="0.25">
      <c r="A428" s="4">
        <v>41701</v>
      </c>
      <c r="B428" s="31">
        <v>2014062</v>
      </c>
      <c r="C428" s="10">
        <v>427</v>
      </c>
      <c r="D428" s="28">
        <v>62</v>
      </c>
      <c r="F428" s="3" t="e">
        <f t="shared" si="48"/>
        <v>#N/A</v>
      </c>
      <c r="G428" s="3" t="e">
        <f t="shared" si="51"/>
        <v>#N/A</v>
      </c>
      <c r="H428" s="19" t="e">
        <f t="shared" si="47"/>
        <v>#N/A</v>
      </c>
      <c r="I428" s="3" t="e">
        <f t="shared" si="52"/>
        <v>#N/A</v>
      </c>
      <c r="J428" s="3" t="e">
        <f t="shared" si="49"/>
        <v>#N/A</v>
      </c>
      <c r="K428" s="3" t="e">
        <f t="shared" si="50"/>
        <v>#N/A</v>
      </c>
      <c r="L428" s="3" t="e">
        <f t="shared" si="53"/>
        <v>#N/A</v>
      </c>
      <c r="M428" s="3" t="e">
        <f t="shared" si="54"/>
        <v>#N/A</v>
      </c>
    </row>
    <row r="429" spans="1:13" x14ac:dyDescent="0.25">
      <c r="A429" s="4">
        <v>41702</v>
      </c>
      <c r="B429" s="31">
        <v>2014063</v>
      </c>
      <c r="C429" s="30">
        <v>428</v>
      </c>
      <c r="D429" s="28">
        <v>63</v>
      </c>
      <c r="F429" s="3" t="e">
        <f t="shared" si="48"/>
        <v>#N/A</v>
      </c>
      <c r="G429" s="3" t="e">
        <f t="shared" si="51"/>
        <v>#N/A</v>
      </c>
      <c r="H429" s="19" t="e">
        <f t="shared" si="47"/>
        <v>#N/A</v>
      </c>
      <c r="I429" s="3" t="e">
        <f t="shared" si="52"/>
        <v>#N/A</v>
      </c>
      <c r="J429" s="3" t="e">
        <f t="shared" si="49"/>
        <v>#N/A</v>
      </c>
      <c r="K429" s="3" t="e">
        <f t="shared" si="50"/>
        <v>#N/A</v>
      </c>
      <c r="L429" s="3" t="e">
        <f t="shared" si="53"/>
        <v>#N/A</v>
      </c>
      <c r="M429" s="3" t="e">
        <f t="shared" si="54"/>
        <v>#N/A</v>
      </c>
    </row>
    <row r="430" spans="1:13" x14ac:dyDescent="0.25">
      <c r="A430" s="4">
        <v>41703</v>
      </c>
      <c r="B430" s="31">
        <v>2014064</v>
      </c>
      <c r="C430" s="10">
        <v>429</v>
      </c>
      <c r="D430" s="28">
        <v>64</v>
      </c>
      <c r="F430" s="3" t="e">
        <f t="shared" si="48"/>
        <v>#N/A</v>
      </c>
      <c r="G430" s="3" t="e">
        <f t="shared" si="51"/>
        <v>#N/A</v>
      </c>
      <c r="H430" s="19" t="e">
        <f t="shared" si="47"/>
        <v>#N/A</v>
      </c>
      <c r="I430" s="3" t="e">
        <f t="shared" si="52"/>
        <v>#N/A</v>
      </c>
      <c r="J430" s="3" t="e">
        <f t="shared" si="49"/>
        <v>#N/A</v>
      </c>
      <c r="K430" s="3" t="e">
        <f t="shared" si="50"/>
        <v>#N/A</v>
      </c>
      <c r="L430" s="3" t="e">
        <f t="shared" si="53"/>
        <v>#N/A</v>
      </c>
      <c r="M430" s="3" t="e">
        <f t="shared" si="54"/>
        <v>#N/A</v>
      </c>
    </row>
    <row r="431" spans="1:13" x14ac:dyDescent="0.25">
      <c r="A431" s="4">
        <v>41704</v>
      </c>
      <c r="B431" s="31">
        <v>2014065</v>
      </c>
      <c r="C431" s="30">
        <v>430</v>
      </c>
      <c r="D431" s="28">
        <v>65</v>
      </c>
      <c r="F431" s="3" t="e">
        <f t="shared" si="48"/>
        <v>#N/A</v>
      </c>
      <c r="G431" s="3" t="e">
        <f t="shared" si="51"/>
        <v>#N/A</v>
      </c>
      <c r="H431" s="19" t="e">
        <f t="shared" si="47"/>
        <v>#N/A</v>
      </c>
      <c r="I431" s="3" t="e">
        <f t="shared" si="52"/>
        <v>#N/A</v>
      </c>
      <c r="J431" s="3" t="e">
        <f t="shared" si="49"/>
        <v>#N/A</v>
      </c>
      <c r="K431" s="3" t="e">
        <f t="shared" si="50"/>
        <v>#N/A</v>
      </c>
      <c r="L431" s="3" t="e">
        <f t="shared" si="53"/>
        <v>#N/A</v>
      </c>
      <c r="M431" s="3" t="e">
        <f t="shared" si="54"/>
        <v>#N/A</v>
      </c>
    </row>
    <row r="432" spans="1:13" x14ac:dyDescent="0.25">
      <c r="A432" s="4">
        <v>41705</v>
      </c>
      <c r="B432" s="31">
        <v>2014066</v>
      </c>
      <c r="C432" s="10">
        <v>431</v>
      </c>
      <c r="D432" s="28">
        <v>66</v>
      </c>
      <c r="F432" s="3" t="e">
        <f t="shared" si="48"/>
        <v>#N/A</v>
      </c>
      <c r="G432" s="3" t="e">
        <f t="shared" si="51"/>
        <v>#N/A</v>
      </c>
      <c r="H432" s="19" t="e">
        <f t="shared" si="47"/>
        <v>#N/A</v>
      </c>
      <c r="I432" s="3" t="e">
        <f t="shared" si="52"/>
        <v>#N/A</v>
      </c>
      <c r="J432" s="3" t="e">
        <f t="shared" si="49"/>
        <v>#N/A</v>
      </c>
      <c r="K432" s="3" t="e">
        <f t="shared" si="50"/>
        <v>#N/A</v>
      </c>
      <c r="L432" s="3" t="e">
        <f t="shared" si="53"/>
        <v>#N/A</v>
      </c>
      <c r="M432" s="3" t="e">
        <f t="shared" si="54"/>
        <v>#N/A</v>
      </c>
    </row>
    <row r="433" spans="1:13" x14ac:dyDescent="0.25">
      <c r="A433" s="4">
        <v>41706</v>
      </c>
      <c r="B433" s="31">
        <v>2014067</v>
      </c>
      <c r="C433" s="30">
        <v>432</v>
      </c>
      <c r="D433" s="28">
        <v>67</v>
      </c>
      <c r="F433" s="3" t="e">
        <f t="shared" si="48"/>
        <v>#N/A</v>
      </c>
      <c r="G433" s="3" t="e">
        <f t="shared" si="51"/>
        <v>#N/A</v>
      </c>
      <c r="H433" s="19" t="e">
        <f t="shared" si="47"/>
        <v>#N/A</v>
      </c>
      <c r="I433" s="3" t="e">
        <f t="shared" si="52"/>
        <v>#N/A</v>
      </c>
      <c r="J433" s="3" t="e">
        <f t="shared" si="49"/>
        <v>#N/A</v>
      </c>
      <c r="K433" s="3" t="e">
        <f t="shared" si="50"/>
        <v>#N/A</v>
      </c>
      <c r="L433" s="3" t="e">
        <f t="shared" si="53"/>
        <v>#N/A</v>
      </c>
      <c r="M433" s="3" t="e">
        <f t="shared" si="54"/>
        <v>#N/A</v>
      </c>
    </row>
    <row r="434" spans="1:13" x14ac:dyDescent="0.25">
      <c r="A434" s="4">
        <v>41707</v>
      </c>
      <c r="B434" s="31">
        <v>2014068</v>
      </c>
      <c r="C434" s="10">
        <v>433</v>
      </c>
      <c r="D434" s="28">
        <v>68</v>
      </c>
      <c r="F434" s="3" t="e">
        <f t="shared" si="48"/>
        <v>#N/A</v>
      </c>
      <c r="G434" s="3" t="e">
        <f t="shared" si="51"/>
        <v>#N/A</v>
      </c>
      <c r="H434" s="19" t="e">
        <f t="shared" si="47"/>
        <v>#N/A</v>
      </c>
      <c r="I434" s="3" t="e">
        <f t="shared" si="52"/>
        <v>#N/A</v>
      </c>
      <c r="J434" s="3" t="e">
        <f t="shared" si="49"/>
        <v>#N/A</v>
      </c>
      <c r="K434" s="3" t="e">
        <f t="shared" si="50"/>
        <v>#N/A</v>
      </c>
      <c r="L434" s="3" t="e">
        <f t="shared" si="53"/>
        <v>#N/A</v>
      </c>
      <c r="M434" s="3" t="e">
        <f t="shared" si="54"/>
        <v>#N/A</v>
      </c>
    </row>
    <row r="435" spans="1:13" x14ac:dyDescent="0.25">
      <c r="A435" s="4">
        <v>41708</v>
      </c>
      <c r="B435" s="31">
        <v>2014069</v>
      </c>
      <c r="C435" s="30">
        <v>434</v>
      </c>
      <c r="D435" s="28">
        <v>69</v>
      </c>
      <c r="F435" s="3" t="e">
        <f t="shared" si="48"/>
        <v>#N/A</v>
      </c>
      <c r="G435" s="3" t="e">
        <f t="shared" si="51"/>
        <v>#N/A</v>
      </c>
      <c r="H435" s="19" t="e">
        <f t="shared" si="47"/>
        <v>#N/A</v>
      </c>
      <c r="I435" s="3" t="e">
        <f t="shared" si="52"/>
        <v>#N/A</v>
      </c>
      <c r="J435" s="3" t="e">
        <f t="shared" si="49"/>
        <v>#N/A</v>
      </c>
      <c r="K435" s="3" t="e">
        <f t="shared" si="50"/>
        <v>#N/A</v>
      </c>
      <c r="L435" s="3" t="e">
        <f t="shared" si="53"/>
        <v>#N/A</v>
      </c>
      <c r="M435" s="3" t="e">
        <f t="shared" si="54"/>
        <v>#N/A</v>
      </c>
    </row>
    <row r="436" spans="1:13" x14ac:dyDescent="0.25">
      <c r="A436" s="4">
        <v>41709</v>
      </c>
      <c r="B436" s="31">
        <v>2014070</v>
      </c>
      <c r="C436" s="10">
        <v>435</v>
      </c>
      <c r="D436" s="28">
        <v>70</v>
      </c>
      <c r="F436" s="3" t="e">
        <f t="shared" si="48"/>
        <v>#N/A</v>
      </c>
      <c r="G436" s="3" t="e">
        <f t="shared" si="51"/>
        <v>#N/A</v>
      </c>
      <c r="H436" s="19" t="e">
        <f t="shared" si="47"/>
        <v>#N/A</v>
      </c>
      <c r="I436" s="3" t="e">
        <f t="shared" si="52"/>
        <v>#N/A</v>
      </c>
      <c r="J436" s="3" t="e">
        <f t="shared" si="49"/>
        <v>#N/A</v>
      </c>
      <c r="K436" s="3" t="e">
        <f t="shared" si="50"/>
        <v>#N/A</v>
      </c>
      <c r="L436" s="3" t="e">
        <f t="shared" si="53"/>
        <v>#N/A</v>
      </c>
      <c r="M436" s="3" t="e">
        <f t="shared" si="54"/>
        <v>#N/A</v>
      </c>
    </row>
    <row r="437" spans="1:13" x14ac:dyDescent="0.25">
      <c r="A437" s="4">
        <v>41710</v>
      </c>
      <c r="B437" s="31">
        <v>2014071</v>
      </c>
      <c r="C437" s="30">
        <v>436</v>
      </c>
      <c r="D437" s="28">
        <v>71</v>
      </c>
      <c r="F437" s="3" t="e">
        <f t="shared" si="48"/>
        <v>#N/A</v>
      </c>
      <c r="G437" s="3" t="e">
        <f t="shared" si="51"/>
        <v>#N/A</v>
      </c>
      <c r="H437" s="19" t="e">
        <f t="shared" si="47"/>
        <v>#N/A</v>
      </c>
      <c r="I437" s="3" t="e">
        <f t="shared" si="52"/>
        <v>#N/A</v>
      </c>
      <c r="J437" s="3" t="e">
        <f t="shared" si="49"/>
        <v>#N/A</v>
      </c>
      <c r="K437" s="3" t="e">
        <f t="shared" si="50"/>
        <v>#N/A</v>
      </c>
      <c r="L437" s="3" t="e">
        <f t="shared" si="53"/>
        <v>#N/A</v>
      </c>
      <c r="M437" s="3" t="e">
        <f t="shared" si="54"/>
        <v>#N/A</v>
      </c>
    </row>
    <row r="438" spans="1:13" x14ac:dyDescent="0.25">
      <c r="A438" s="4">
        <v>41711</v>
      </c>
      <c r="B438" s="31">
        <v>2014072</v>
      </c>
      <c r="C438" s="10">
        <v>437</v>
      </c>
      <c r="D438" s="28">
        <v>72</v>
      </c>
      <c r="F438" s="3" t="e">
        <f t="shared" si="48"/>
        <v>#N/A</v>
      </c>
      <c r="G438" s="3" t="e">
        <f t="shared" si="51"/>
        <v>#N/A</v>
      </c>
      <c r="H438" s="19" t="e">
        <f t="shared" si="47"/>
        <v>#N/A</v>
      </c>
      <c r="I438" s="3" t="e">
        <f t="shared" si="52"/>
        <v>#N/A</v>
      </c>
      <c r="J438" s="3" t="e">
        <f t="shared" si="49"/>
        <v>#N/A</v>
      </c>
      <c r="K438" s="3" t="e">
        <f t="shared" si="50"/>
        <v>#N/A</v>
      </c>
      <c r="L438" s="3" t="e">
        <f t="shared" si="53"/>
        <v>#N/A</v>
      </c>
      <c r="M438" s="3" t="e">
        <f t="shared" si="54"/>
        <v>#N/A</v>
      </c>
    </row>
    <row r="439" spans="1:13" x14ac:dyDescent="0.25">
      <c r="A439" s="4">
        <v>41712</v>
      </c>
      <c r="B439" s="31">
        <v>2014073</v>
      </c>
      <c r="C439" s="30">
        <v>438</v>
      </c>
      <c r="D439" s="28">
        <v>73</v>
      </c>
      <c r="F439" s="3" t="e">
        <f t="shared" si="48"/>
        <v>#N/A</v>
      </c>
      <c r="G439" s="3" t="e">
        <f t="shared" si="51"/>
        <v>#N/A</v>
      </c>
      <c r="H439" s="19" t="e">
        <f t="shared" si="47"/>
        <v>#N/A</v>
      </c>
      <c r="I439" s="3" t="e">
        <f t="shared" si="52"/>
        <v>#N/A</v>
      </c>
      <c r="J439" s="3" t="e">
        <f t="shared" si="49"/>
        <v>#N/A</v>
      </c>
      <c r="K439" s="3" t="e">
        <f t="shared" si="50"/>
        <v>#N/A</v>
      </c>
      <c r="L439" s="3" t="e">
        <f t="shared" si="53"/>
        <v>#N/A</v>
      </c>
      <c r="M439" s="3" t="e">
        <f t="shared" si="54"/>
        <v>#N/A</v>
      </c>
    </row>
    <row r="440" spans="1:13" x14ac:dyDescent="0.25">
      <c r="A440" s="4">
        <v>41713</v>
      </c>
      <c r="B440" s="31">
        <v>2014074</v>
      </c>
      <c r="C440" s="10">
        <v>439</v>
      </c>
      <c r="D440" s="28">
        <v>74</v>
      </c>
      <c r="F440" s="3" t="e">
        <f t="shared" si="48"/>
        <v>#N/A</v>
      </c>
      <c r="G440" s="3" t="e">
        <f t="shared" si="51"/>
        <v>#N/A</v>
      </c>
      <c r="H440" s="19" t="e">
        <f t="shared" si="47"/>
        <v>#N/A</v>
      </c>
      <c r="I440" s="3" t="e">
        <f t="shared" si="52"/>
        <v>#N/A</v>
      </c>
      <c r="J440" s="3">
        <f t="shared" si="49"/>
        <v>2.71</v>
      </c>
      <c r="K440" s="3" t="e">
        <f t="shared" si="50"/>
        <v>#N/A</v>
      </c>
      <c r="L440" s="3" t="e">
        <f t="shared" si="53"/>
        <v>#N/A</v>
      </c>
      <c r="M440" s="3">
        <f t="shared" si="54"/>
        <v>0.27700000000000002</v>
      </c>
    </row>
    <row r="441" spans="1:13" x14ac:dyDescent="0.25">
      <c r="A441" s="4">
        <v>41714</v>
      </c>
      <c r="B441" s="31">
        <v>2014075</v>
      </c>
      <c r="C441" s="30">
        <v>440</v>
      </c>
      <c r="D441" s="28">
        <v>75</v>
      </c>
      <c r="F441" s="3" t="e">
        <f t="shared" si="48"/>
        <v>#N/A</v>
      </c>
      <c r="G441" s="3" t="e">
        <f t="shared" si="51"/>
        <v>#N/A</v>
      </c>
      <c r="H441" s="19" t="e">
        <f t="shared" si="47"/>
        <v>#N/A</v>
      </c>
      <c r="I441" s="3" t="e">
        <f t="shared" si="52"/>
        <v>#N/A</v>
      </c>
      <c r="J441" s="3" t="e">
        <f t="shared" si="49"/>
        <v>#N/A</v>
      </c>
      <c r="K441" s="3" t="e">
        <f t="shared" si="50"/>
        <v>#N/A</v>
      </c>
      <c r="L441" s="3" t="e">
        <f t="shared" si="53"/>
        <v>#N/A</v>
      </c>
      <c r="M441" s="3" t="e">
        <f t="shared" si="54"/>
        <v>#N/A</v>
      </c>
    </row>
    <row r="442" spans="1:13" x14ac:dyDescent="0.25">
      <c r="A442" s="4">
        <v>41715</v>
      </c>
      <c r="B442" s="31">
        <v>2014076</v>
      </c>
      <c r="C442" s="10">
        <v>441</v>
      </c>
      <c r="D442" s="28">
        <v>76</v>
      </c>
      <c r="F442" s="3" t="e">
        <f t="shared" si="48"/>
        <v>#N/A</v>
      </c>
      <c r="G442" s="3" t="e">
        <f t="shared" si="51"/>
        <v>#N/A</v>
      </c>
      <c r="H442" s="19" t="e">
        <f t="shared" si="47"/>
        <v>#N/A</v>
      </c>
      <c r="I442" s="3" t="e">
        <f t="shared" si="52"/>
        <v>#N/A</v>
      </c>
      <c r="J442" s="3" t="e">
        <f t="shared" si="49"/>
        <v>#N/A</v>
      </c>
      <c r="K442" s="3" t="e">
        <f t="shared" si="50"/>
        <v>#N/A</v>
      </c>
      <c r="L442" s="3" t="e">
        <f t="shared" si="53"/>
        <v>#N/A</v>
      </c>
      <c r="M442" s="3" t="e">
        <f t="shared" si="54"/>
        <v>#N/A</v>
      </c>
    </row>
    <row r="443" spans="1:13" x14ac:dyDescent="0.25">
      <c r="A443" s="4">
        <v>41716</v>
      </c>
      <c r="B443" s="31">
        <v>2014077</v>
      </c>
      <c r="C443" s="30">
        <v>442</v>
      </c>
      <c r="D443" s="28">
        <v>77</v>
      </c>
      <c r="F443" s="3" t="e">
        <f t="shared" si="48"/>
        <v>#N/A</v>
      </c>
      <c r="G443" s="3" t="e">
        <f t="shared" si="51"/>
        <v>#N/A</v>
      </c>
      <c r="H443" s="19" t="e">
        <f t="shared" si="47"/>
        <v>#N/A</v>
      </c>
      <c r="I443" s="3" t="e">
        <f t="shared" si="52"/>
        <v>#N/A</v>
      </c>
      <c r="J443" s="3" t="e">
        <f t="shared" si="49"/>
        <v>#N/A</v>
      </c>
      <c r="K443" s="3" t="e">
        <f t="shared" si="50"/>
        <v>#N/A</v>
      </c>
      <c r="L443" s="3" t="e">
        <f t="shared" si="53"/>
        <v>#N/A</v>
      </c>
      <c r="M443" s="3" t="e">
        <f t="shared" si="54"/>
        <v>#N/A</v>
      </c>
    </row>
    <row r="444" spans="1:13" x14ac:dyDescent="0.25">
      <c r="A444" s="4">
        <v>41717</v>
      </c>
      <c r="B444" s="31">
        <v>2014078</v>
      </c>
      <c r="C444" s="10">
        <v>443</v>
      </c>
      <c r="D444" s="28">
        <v>78</v>
      </c>
      <c r="F444" s="3" t="e">
        <f t="shared" si="48"/>
        <v>#N/A</v>
      </c>
      <c r="G444" s="3" t="e">
        <f t="shared" si="51"/>
        <v>#N/A</v>
      </c>
      <c r="H444" s="19" t="e">
        <f t="shared" si="47"/>
        <v>#N/A</v>
      </c>
      <c r="I444" s="3" t="e">
        <f t="shared" si="52"/>
        <v>#N/A</v>
      </c>
      <c r="J444" s="3" t="e">
        <f t="shared" si="49"/>
        <v>#N/A</v>
      </c>
      <c r="K444" s="3" t="e">
        <f t="shared" si="50"/>
        <v>#N/A</v>
      </c>
      <c r="L444" s="3" t="e">
        <f t="shared" si="53"/>
        <v>#N/A</v>
      </c>
      <c r="M444" s="3" t="e">
        <f t="shared" si="54"/>
        <v>#N/A</v>
      </c>
    </row>
    <row r="445" spans="1:13" x14ac:dyDescent="0.25">
      <c r="A445" s="4">
        <v>41718</v>
      </c>
      <c r="B445" s="31">
        <v>2014079</v>
      </c>
      <c r="C445" s="30">
        <v>444</v>
      </c>
      <c r="D445" s="28">
        <v>79</v>
      </c>
      <c r="F445" s="3" t="e">
        <f t="shared" si="48"/>
        <v>#N/A</v>
      </c>
      <c r="G445" s="3" t="e">
        <f t="shared" si="51"/>
        <v>#N/A</v>
      </c>
      <c r="H445" s="19" t="e">
        <f t="shared" si="47"/>
        <v>#N/A</v>
      </c>
      <c r="I445" s="3" t="e">
        <f t="shared" si="52"/>
        <v>#N/A</v>
      </c>
      <c r="J445" s="3" t="e">
        <f t="shared" si="49"/>
        <v>#N/A</v>
      </c>
      <c r="K445" s="3" t="e">
        <f t="shared" si="50"/>
        <v>#N/A</v>
      </c>
      <c r="L445" s="3" t="e">
        <f t="shared" si="53"/>
        <v>#N/A</v>
      </c>
      <c r="M445" s="3" t="e">
        <f t="shared" si="54"/>
        <v>#N/A</v>
      </c>
    </row>
    <row r="446" spans="1:13" x14ac:dyDescent="0.25">
      <c r="A446" s="4">
        <v>41719</v>
      </c>
      <c r="B446" s="31">
        <v>2014080</v>
      </c>
      <c r="C446" s="10">
        <v>445</v>
      </c>
      <c r="D446" s="28">
        <v>80</v>
      </c>
      <c r="F446" s="3" t="e">
        <f t="shared" si="48"/>
        <v>#N/A</v>
      </c>
      <c r="G446" s="3" t="e">
        <f t="shared" si="51"/>
        <v>#N/A</v>
      </c>
      <c r="H446" s="19" t="e">
        <f t="shared" si="47"/>
        <v>#N/A</v>
      </c>
      <c r="I446" s="3" t="e">
        <f t="shared" si="52"/>
        <v>#N/A</v>
      </c>
      <c r="J446" s="3" t="e">
        <f t="shared" si="49"/>
        <v>#N/A</v>
      </c>
      <c r="K446" s="3" t="e">
        <f t="shared" si="50"/>
        <v>#N/A</v>
      </c>
      <c r="L446" s="3" t="e">
        <f t="shared" si="53"/>
        <v>#N/A</v>
      </c>
      <c r="M446" s="3" t="e">
        <f t="shared" si="54"/>
        <v>#N/A</v>
      </c>
    </row>
    <row r="447" spans="1:13" x14ac:dyDescent="0.25">
      <c r="A447" s="4">
        <v>41720</v>
      </c>
      <c r="B447" s="31">
        <v>2014081</v>
      </c>
      <c r="C447" s="30">
        <v>446</v>
      </c>
      <c r="D447" s="28">
        <v>81</v>
      </c>
      <c r="F447" s="3" t="e">
        <f t="shared" si="48"/>
        <v>#N/A</v>
      </c>
      <c r="G447" s="3" t="e">
        <f t="shared" si="51"/>
        <v>#N/A</v>
      </c>
      <c r="H447" s="19" t="e">
        <f t="shared" si="47"/>
        <v>#N/A</v>
      </c>
      <c r="I447" s="3" t="e">
        <f t="shared" si="52"/>
        <v>#N/A</v>
      </c>
      <c r="J447" s="3" t="e">
        <f t="shared" si="49"/>
        <v>#N/A</v>
      </c>
      <c r="K447" s="3" t="e">
        <f t="shared" si="50"/>
        <v>#N/A</v>
      </c>
      <c r="L447" s="3" t="e">
        <f t="shared" si="53"/>
        <v>#N/A</v>
      </c>
      <c r="M447" s="3" t="e">
        <f t="shared" si="54"/>
        <v>#N/A</v>
      </c>
    </row>
    <row r="448" spans="1:13" x14ac:dyDescent="0.25">
      <c r="A448" s="4">
        <v>41721</v>
      </c>
      <c r="B448" s="31">
        <v>2014082</v>
      </c>
      <c r="C448" s="10">
        <v>447</v>
      </c>
      <c r="D448" s="28">
        <v>82</v>
      </c>
      <c r="F448" s="3" t="e">
        <f t="shared" si="48"/>
        <v>#N/A</v>
      </c>
      <c r="G448" s="3" t="e">
        <f t="shared" si="51"/>
        <v>#N/A</v>
      </c>
      <c r="H448" s="19" t="e">
        <f t="shared" si="47"/>
        <v>#N/A</v>
      </c>
      <c r="I448" s="3" t="e">
        <f t="shared" si="52"/>
        <v>#N/A</v>
      </c>
      <c r="J448" s="3" t="e">
        <f t="shared" si="49"/>
        <v>#N/A</v>
      </c>
      <c r="K448" s="3" t="e">
        <f t="shared" si="50"/>
        <v>#N/A</v>
      </c>
      <c r="L448" s="3" t="e">
        <f t="shared" si="53"/>
        <v>#N/A</v>
      </c>
      <c r="M448" s="3" t="e">
        <f t="shared" si="54"/>
        <v>#N/A</v>
      </c>
    </row>
    <row r="449" spans="1:13" x14ac:dyDescent="0.25">
      <c r="A449" s="4">
        <v>41722</v>
      </c>
      <c r="B449" s="31">
        <v>2014083</v>
      </c>
      <c r="C449" s="30">
        <v>448</v>
      </c>
      <c r="D449" s="28">
        <v>83</v>
      </c>
      <c r="F449" s="3" t="e">
        <f t="shared" si="48"/>
        <v>#N/A</v>
      </c>
      <c r="G449" s="3" t="e">
        <f t="shared" si="51"/>
        <v>#N/A</v>
      </c>
      <c r="H449" s="19" t="e">
        <f t="shared" si="47"/>
        <v>#N/A</v>
      </c>
      <c r="I449" s="3" t="e">
        <f t="shared" si="52"/>
        <v>#N/A</v>
      </c>
      <c r="J449" s="3" t="e">
        <f t="shared" si="49"/>
        <v>#N/A</v>
      </c>
      <c r="K449" s="3" t="e">
        <f t="shared" si="50"/>
        <v>#N/A</v>
      </c>
      <c r="L449" s="3" t="e">
        <f t="shared" si="53"/>
        <v>#N/A</v>
      </c>
      <c r="M449" s="3" t="e">
        <f t="shared" si="54"/>
        <v>#N/A</v>
      </c>
    </row>
    <row r="450" spans="1:13" x14ac:dyDescent="0.25">
      <c r="A450" s="4">
        <v>41723</v>
      </c>
      <c r="B450" s="31">
        <v>2014084</v>
      </c>
      <c r="C450" s="10">
        <v>449</v>
      </c>
      <c r="D450" s="28">
        <v>84</v>
      </c>
      <c r="F450" s="3" t="e">
        <f t="shared" si="48"/>
        <v>#N/A</v>
      </c>
      <c r="G450" s="3" t="e">
        <f t="shared" si="51"/>
        <v>#N/A</v>
      </c>
      <c r="H450" s="19" t="e">
        <f t="shared" ref="H450:H513" si="55">G450*F450*24*60*60/1000</f>
        <v>#N/A</v>
      </c>
      <c r="I450" s="3" t="e">
        <f t="shared" si="52"/>
        <v>#N/A</v>
      </c>
      <c r="J450" s="3" t="e">
        <f t="shared" si="49"/>
        <v>#N/A</v>
      </c>
      <c r="K450" s="3" t="e">
        <f t="shared" si="50"/>
        <v>#N/A</v>
      </c>
      <c r="L450" s="3" t="e">
        <f t="shared" si="53"/>
        <v>#N/A</v>
      </c>
      <c r="M450" s="3" t="e">
        <f t="shared" si="54"/>
        <v>#N/A</v>
      </c>
    </row>
    <row r="451" spans="1:13" x14ac:dyDescent="0.25">
      <c r="A451" s="4">
        <v>41724</v>
      </c>
      <c r="B451" s="31">
        <v>2014085</v>
      </c>
      <c r="C451" s="30">
        <v>450</v>
      </c>
      <c r="D451" s="28">
        <v>85</v>
      </c>
      <c r="F451" s="3" t="e">
        <f t="shared" ref="F451:F514" si="56">VLOOKUP($A451,$O$2:$X$17,2,FALSE)</f>
        <v>#N/A</v>
      </c>
      <c r="G451" s="3" t="e">
        <f t="shared" si="51"/>
        <v>#N/A</v>
      </c>
      <c r="H451" s="19" t="e">
        <f t="shared" si="55"/>
        <v>#N/A</v>
      </c>
      <c r="I451" s="3" t="e">
        <f t="shared" si="52"/>
        <v>#N/A</v>
      </c>
      <c r="J451" s="3" t="e">
        <f t="shared" ref="J451:J514" si="57">VLOOKUP($A451,$O$2:$X$17,7,FALSE)</f>
        <v>#N/A</v>
      </c>
      <c r="K451" s="3" t="e">
        <f t="shared" ref="K451:K514" si="58">VLOOKUP($A451,$O$2:$X$17,9,FALSE)</f>
        <v>#N/A</v>
      </c>
      <c r="L451" s="3" t="e">
        <f t="shared" si="53"/>
        <v>#N/A</v>
      </c>
      <c r="M451" s="3" t="e">
        <f t="shared" si="54"/>
        <v>#N/A</v>
      </c>
    </row>
    <row r="452" spans="1:13" x14ac:dyDescent="0.25">
      <c r="A452" s="4">
        <v>41725</v>
      </c>
      <c r="B452" s="31">
        <v>2014086</v>
      </c>
      <c r="C452" s="10">
        <v>451</v>
      </c>
      <c r="D452" s="28">
        <v>86</v>
      </c>
      <c r="F452" s="3" t="e">
        <f t="shared" si="56"/>
        <v>#N/A</v>
      </c>
      <c r="G452" s="3" t="e">
        <f t="shared" ref="G452:G515" si="59">VLOOKUP($A452,$O$2:$X$17,3,FALSE)</f>
        <v>#N/A</v>
      </c>
      <c r="H452" s="19" t="e">
        <f t="shared" si="55"/>
        <v>#N/A</v>
      </c>
      <c r="I452" s="3" t="e">
        <f t="shared" ref="I452:I515" si="60">VLOOKUP($A452,$O$2:$X$17,8,FALSE)</f>
        <v>#N/A</v>
      </c>
      <c r="J452" s="3" t="e">
        <f t="shared" si="57"/>
        <v>#N/A</v>
      </c>
      <c r="K452" s="3" t="e">
        <f t="shared" si="58"/>
        <v>#N/A</v>
      </c>
      <c r="L452" s="3" t="e">
        <f t="shared" ref="L452:L515" si="61">VLOOKUP($A452,$O$2:$X$17,5,FALSE)</f>
        <v>#N/A</v>
      </c>
      <c r="M452" s="3" t="e">
        <f t="shared" ref="M452:M515" si="62">VLOOKUP($A452,$O$2:$X$17,6,FALSE)</f>
        <v>#N/A</v>
      </c>
    </row>
    <row r="453" spans="1:13" x14ac:dyDescent="0.25">
      <c r="A453" s="4">
        <v>41726</v>
      </c>
      <c r="B453" s="31">
        <v>2014087</v>
      </c>
      <c r="C453" s="30">
        <v>452</v>
      </c>
      <c r="D453" s="28">
        <v>87</v>
      </c>
      <c r="F453" s="3" t="e">
        <f t="shared" si="56"/>
        <v>#N/A</v>
      </c>
      <c r="G453" s="3" t="e">
        <f t="shared" si="59"/>
        <v>#N/A</v>
      </c>
      <c r="H453" s="19" t="e">
        <f t="shared" si="55"/>
        <v>#N/A</v>
      </c>
      <c r="I453" s="3" t="e">
        <f t="shared" si="60"/>
        <v>#N/A</v>
      </c>
      <c r="J453" s="3" t="e">
        <f t="shared" si="57"/>
        <v>#N/A</v>
      </c>
      <c r="K453" s="3" t="e">
        <f t="shared" si="58"/>
        <v>#N/A</v>
      </c>
      <c r="L453" s="3" t="e">
        <f t="shared" si="61"/>
        <v>#N/A</v>
      </c>
      <c r="M453" s="3" t="e">
        <f t="shared" si="62"/>
        <v>#N/A</v>
      </c>
    </row>
    <row r="454" spans="1:13" x14ac:dyDescent="0.25">
      <c r="A454" s="4">
        <v>41727</v>
      </c>
      <c r="B454" s="31">
        <v>2014088</v>
      </c>
      <c r="C454" s="10">
        <v>453</v>
      </c>
      <c r="D454" s="28">
        <v>88</v>
      </c>
      <c r="F454" s="3" t="e">
        <f t="shared" si="56"/>
        <v>#N/A</v>
      </c>
      <c r="G454" s="3" t="e">
        <f t="shared" si="59"/>
        <v>#N/A</v>
      </c>
      <c r="H454" s="19" t="e">
        <f t="shared" si="55"/>
        <v>#N/A</v>
      </c>
      <c r="I454" s="3" t="e">
        <f t="shared" si="60"/>
        <v>#N/A</v>
      </c>
      <c r="J454" s="3" t="e">
        <f t="shared" si="57"/>
        <v>#N/A</v>
      </c>
      <c r="K454" s="3" t="e">
        <f t="shared" si="58"/>
        <v>#N/A</v>
      </c>
      <c r="L454" s="3" t="e">
        <f t="shared" si="61"/>
        <v>#N/A</v>
      </c>
      <c r="M454" s="3" t="e">
        <f t="shared" si="62"/>
        <v>#N/A</v>
      </c>
    </row>
    <row r="455" spans="1:13" x14ac:dyDescent="0.25">
      <c r="A455" s="4">
        <v>41728</v>
      </c>
      <c r="B455" s="31">
        <v>2014089</v>
      </c>
      <c r="C455" s="30">
        <v>454</v>
      </c>
      <c r="D455" s="28">
        <v>89</v>
      </c>
      <c r="F455" s="3" t="e">
        <f t="shared" si="56"/>
        <v>#N/A</v>
      </c>
      <c r="G455" s="3" t="e">
        <f t="shared" si="59"/>
        <v>#N/A</v>
      </c>
      <c r="H455" s="19" t="e">
        <f t="shared" si="55"/>
        <v>#N/A</v>
      </c>
      <c r="I455" s="3" t="e">
        <f t="shared" si="60"/>
        <v>#N/A</v>
      </c>
      <c r="J455" s="3" t="e">
        <f t="shared" si="57"/>
        <v>#N/A</v>
      </c>
      <c r="K455" s="3" t="e">
        <f t="shared" si="58"/>
        <v>#N/A</v>
      </c>
      <c r="L455" s="3" t="e">
        <f t="shared" si="61"/>
        <v>#N/A</v>
      </c>
      <c r="M455" s="3" t="e">
        <f t="shared" si="62"/>
        <v>#N/A</v>
      </c>
    </row>
    <row r="456" spans="1:13" x14ac:dyDescent="0.25">
      <c r="A456" s="4">
        <v>41729</v>
      </c>
      <c r="B456" s="31">
        <v>2014090</v>
      </c>
      <c r="C456" s="10">
        <v>455</v>
      </c>
      <c r="D456" s="28">
        <v>90</v>
      </c>
      <c r="F456" s="3" t="e">
        <f t="shared" si="56"/>
        <v>#N/A</v>
      </c>
      <c r="G456" s="3" t="e">
        <f t="shared" si="59"/>
        <v>#N/A</v>
      </c>
      <c r="H456" s="19" t="e">
        <f t="shared" si="55"/>
        <v>#N/A</v>
      </c>
      <c r="I456" s="3" t="e">
        <f t="shared" si="60"/>
        <v>#N/A</v>
      </c>
      <c r="J456" s="3" t="e">
        <f t="shared" si="57"/>
        <v>#N/A</v>
      </c>
      <c r="K456" s="3" t="e">
        <f t="shared" si="58"/>
        <v>#N/A</v>
      </c>
      <c r="L456" s="3" t="e">
        <f t="shared" si="61"/>
        <v>#N/A</v>
      </c>
      <c r="M456" s="3" t="e">
        <f t="shared" si="62"/>
        <v>#N/A</v>
      </c>
    </row>
    <row r="457" spans="1:13" x14ac:dyDescent="0.25">
      <c r="A457" s="4">
        <v>41730</v>
      </c>
      <c r="B457" s="31">
        <v>2014091</v>
      </c>
      <c r="C457" s="30">
        <v>456</v>
      </c>
      <c r="D457" s="28">
        <v>91</v>
      </c>
      <c r="F457" s="3" t="e">
        <f t="shared" si="56"/>
        <v>#N/A</v>
      </c>
      <c r="G457" s="3" t="e">
        <f t="shared" si="59"/>
        <v>#N/A</v>
      </c>
      <c r="H457" s="19" t="e">
        <f t="shared" si="55"/>
        <v>#N/A</v>
      </c>
      <c r="I457" s="3" t="e">
        <f t="shared" si="60"/>
        <v>#N/A</v>
      </c>
      <c r="J457" s="3" t="e">
        <f t="shared" si="57"/>
        <v>#N/A</v>
      </c>
      <c r="K457" s="3" t="e">
        <f t="shared" si="58"/>
        <v>#N/A</v>
      </c>
      <c r="L457" s="3" t="e">
        <f t="shared" si="61"/>
        <v>#N/A</v>
      </c>
      <c r="M457" s="3" t="e">
        <f t="shared" si="62"/>
        <v>#N/A</v>
      </c>
    </row>
    <row r="458" spans="1:13" x14ac:dyDescent="0.25">
      <c r="A458" s="4">
        <v>41731</v>
      </c>
      <c r="B458" s="31">
        <v>2014092</v>
      </c>
      <c r="C458" s="10">
        <v>457</v>
      </c>
      <c r="D458" s="28">
        <v>92</v>
      </c>
      <c r="F458" s="3" t="e">
        <f t="shared" si="56"/>
        <v>#N/A</v>
      </c>
      <c r="G458" s="3" t="e">
        <f t="shared" si="59"/>
        <v>#N/A</v>
      </c>
      <c r="H458" s="19" t="e">
        <f t="shared" si="55"/>
        <v>#N/A</v>
      </c>
      <c r="I458" s="3" t="e">
        <f t="shared" si="60"/>
        <v>#N/A</v>
      </c>
      <c r="J458" s="3" t="e">
        <f t="shared" si="57"/>
        <v>#N/A</v>
      </c>
      <c r="K458" s="3" t="e">
        <f t="shared" si="58"/>
        <v>#N/A</v>
      </c>
      <c r="L458" s="3" t="e">
        <f t="shared" si="61"/>
        <v>#N/A</v>
      </c>
      <c r="M458" s="3" t="e">
        <f t="shared" si="62"/>
        <v>#N/A</v>
      </c>
    </row>
    <row r="459" spans="1:13" x14ac:dyDescent="0.25">
      <c r="A459" s="4">
        <v>41732</v>
      </c>
      <c r="B459" s="31">
        <v>2014093</v>
      </c>
      <c r="C459" s="30">
        <v>458</v>
      </c>
      <c r="D459" s="28">
        <v>93</v>
      </c>
      <c r="F459" s="3" t="e">
        <f t="shared" si="56"/>
        <v>#N/A</v>
      </c>
      <c r="G459" s="3" t="e">
        <f t="shared" si="59"/>
        <v>#N/A</v>
      </c>
      <c r="H459" s="19" t="e">
        <f t="shared" si="55"/>
        <v>#N/A</v>
      </c>
      <c r="I459" s="3" t="e">
        <f t="shared" si="60"/>
        <v>#N/A</v>
      </c>
      <c r="J459" s="3" t="e">
        <f t="shared" si="57"/>
        <v>#N/A</v>
      </c>
      <c r="K459" s="3" t="e">
        <f t="shared" si="58"/>
        <v>#N/A</v>
      </c>
      <c r="L459" s="3" t="e">
        <f t="shared" si="61"/>
        <v>#N/A</v>
      </c>
      <c r="M459" s="3" t="e">
        <f t="shared" si="62"/>
        <v>#N/A</v>
      </c>
    </row>
    <row r="460" spans="1:13" x14ac:dyDescent="0.25">
      <c r="A460" s="4">
        <v>41733</v>
      </c>
      <c r="B460" s="31">
        <v>2014094</v>
      </c>
      <c r="C460" s="10">
        <v>459</v>
      </c>
      <c r="D460" s="28">
        <v>94</v>
      </c>
      <c r="F460" s="3" t="e">
        <f t="shared" si="56"/>
        <v>#N/A</v>
      </c>
      <c r="G460" s="3" t="e">
        <f t="shared" si="59"/>
        <v>#N/A</v>
      </c>
      <c r="H460" s="19" t="e">
        <f t="shared" si="55"/>
        <v>#N/A</v>
      </c>
      <c r="I460" s="3" t="e">
        <f t="shared" si="60"/>
        <v>#N/A</v>
      </c>
      <c r="J460" s="3" t="e">
        <f t="shared" si="57"/>
        <v>#N/A</v>
      </c>
      <c r="K460" s="3" t="e">
        <f t="shared" si="58"/>
        <v>#N/A</v>
      </c>
      <c r="L460" s="3" t="e">
        <f t="shared" si="61"/>
        <v>#N/A</v>
      </c>
      <c r="M460" s="3" t="e">
        <f t="shared" si="62"/>
        <v>#N/A</v>
      </c>
    </row>
    <row r="461" spans="1:13" x14ac:dyDescent="0.25">
      <c r="A461" s="4">
        <v>41734</v>
      </c>
      <c r="B461" s="31">
        <v>2014095</v>
      </c>
      <c r="C461" s="30">
        <v>460</v>
      </c>
      <c r="D461" s="28">
        <v>95</v>
      </c>
      <c r="F461" s="3" t="e">
        <f t="shared" si="56"/>
        <v>#N/A</v>
      </c>
      <c r="G461" s="3" t="e">
        <f t="shared" si="59"/>
        <v>#N/A</v>
      </c>
      <c r="H461" s="19" t="e">
        <f t="shared" si="55"/>
        <v>#N/A</v>
      </c>
      <c r="I461" s="3" t="e">
        <f t="shared" si="60"/>
        <v>#N/A</v>
      </c>
      <c r="J461" s="3" t="e">
        <f t="shared" si="57"/>
        <v>#N/A</v>
      </c>
      <c r="K461" s="3" t="e">
        <f t="shared" si="58"/>
        <v>#N/A</v>
      </c>
      <c r="L461" s="3" t="e">
        <f t="shared" si="61"/>
        <v>#N/A</v>
      </c>
      <c r="M461" s="3" t="e">
        <f t="shared" si="62"/>
        <v>#N/A</v>
      </c>
    </row>
    <row r="462" spans="1:13" x14ac:dyDescent="0.25">
      <c r="A462" s="4">
        <v>41735</v>
      </c>
      <c r="B462" s="31">
        <v>2014096</v>
      </c>
      <c r="C462" s="10">
        <v>461</v>
      </c>
      <c r="D462" s="28">
        <v>96</v>
      </c>
      <c r="F462" s="3" t="e">
        <f t="shared" si="56"/>
        <v>#N/A</v>
      </c>
      <c r="G462" s="3" t="e">
        <f t="shared" si="59"/>
        <v>#N/A</v>
      </c>
      <c r="H462" s="19" t="e">
        <f t="shared" si="55"/>
        <v>#N/A</v>
      </c>
      <c r="I462" s="3" t="e">
        <f t="shared" si="60"/>
        <v>#N/A</v>
      </c>
      <c r="J462" s="3" t="e">
        <f t="shared" si="57"/>
        <v>#N/A</v>
      </c>
      <c r="K462" s="3" t="e">
        <f t="shared" si="58"/>
        <v>#N/A</v>
      </c>
      <c r="L462" s="3" t="e">
        <f t="shared" si="61"/>
        <v>#N/A</v>
      </c>
      <c r="M462" s="3" t="e">
        <f t="shared" si="62"/>
        <v>#N/A</v>
      </c>
    </row>
    <row r="463" spans="1:13" x14ac:dyDescent="0.25">
      <c r="A463" s="4">
        <v>41736</v>
      </c>
      <c r="B463" s="31">
        <v>2014097</v>
      </c>
      <c r="C463" s="30">
        <v>462</v>
      </c>
      <c r="D463" s="28">
        <v>97</v>
      </c>
      <c r="F463" s="3" t="e">
        <f t="shared" si="56"/>
        <v>#N/A</v>
      </c>
      <c r="G463" s="3" t="e">
        <f t="shared" si="59"/>
        <v>#N/A</v>
      </c>
      <c r="H463" s="19" t="e">
        <f t="shared" si="55"/>
        <v>#N/A</v>
      </c>
      <c r="I463" s="3" t="e">
        <f t="shared" si="60"/>
        <v>#N/A</v>
      </c>
      <c r="J463" s="3" t="e">
        <f t="shared" si="57"/>
        <v>#N/A</v>
      </c>
      <c r="K463" s="3" t="e">
        <f t="shared" si="58"/>
        <v>#N/A</v>
      </c>
      <c r="L463" s="3" t="e">
        <f t="shared" si="61"/>
        <v>#N/A</v>
      </c>
      <c r="M463" s="3" t="e">
        <f t="shared" si="62"/>
        <v>#N/A</v>
      </c>
    </row>
    <row r="464" spans="1:13" x14ac:dyDescent="0.25">
      <c r="A464" s="4">
        <v>41737</v>
      </c>
      <c r="B464" s="31">
        <v>2014098</v>
      </c>
      <c r="C464" s="10">
        <v>463</v>
      </c>
      <c r="D464" s="28">
        <v>98</v>
      </c>
      <c r="F464" s="3" t="e">
        <f t="shared" si="56"/>
        <v>#N/A</v>
      </c>
      <c r="G464" s="3" t="e">
        <f t="shared" si="59"/>
        <v>#N/A</v>
      </c>
      <c r="H464" s="19" t="e">
        <f t="shared" si="55"/>
        <v>#N/A</v>
      </c>
      <c r="I464" s="3" t="e">
        <f t="shared" si="60"/>
        <v>#N/A</v>
      </c>
      <c r="J464" s="3" t="e">
        <f t="shared" si="57"/>
        <v>#N/A</v>
      </c>
      <c r="K464" s="3" t="e">
        <f t="shared" si="58"/>
        <v>#N/A</v>
      </c>
      <c r="L464" s="3" t="e">
        <f t="shared" si="61"/>
        <v>#N/A</v>
      </c>
      <c r="M464" s="3" t="e">
        <f t="shared" si="62"/>
        <v>#N/A</v>
      </c>
    </row>
    <row r="465" spans="1:13" x14ac:dyDescent="0.25">
      <c r="A465" s="4">
        <v>41738</v>
      </c>
      <c r="B465" s="31">
        <v>2014099</v>
      </c>
      <c r="C465" s="30">
        <v>464</v>
      </c>
      <c r="D465" s="28">
        <v>99</v>
      </c>
      <c r="F465" s="3" t="e">
        <f t="shared" si="56"/>
        <v>#N/A</v>
      </c>
      <c r="G465" s="3" t="e">
        <f t="shared" si="59"/>
        <v>#N/A</v>
      </c>
      <c r="H465" s="19" t="e">
        <f t="shared" si="55"/>
        <v>#N/A</v>
      </c>
      <c r="I465" s="3" t="e">
        <f t="shared" si="60"/>
        <v>#N/A</v>
      </c>
      <c r="J465" s="3" t="e">
        <f t="shared" si="57"/>
        <v>#N/A</v>
      </c>
      <c r="K465" s="3" t="e">
        <f t="shared" si="58"/>
        <v>#N/A</v>
      </c>
      <c r="L465" s="3" t="e">
        <f t="shared" si="61"/>
        <v>#N/A</v>
      </c>
      <c r="M465" s="3" t="e">
        <f t="shared" si="62"/>
        <v>#N/A</v>
      </c>
    </row>
    <row r="466" spans="1:13" x14ac:dyDescent="0.25">
      <c r="A466" s="4">
        <v>41739</v>
      </c>
      <c r="B466" s="31">
        <v>2014100</v>
      </c>
      <c r="C466" s="10">
        <v>465</v>
      </c>
      <c r="D466" s="28">
        <v>100</v>
      </c>
      <c r="F466" s="3" t="e">
        <f t="shared" si="56"/>
        <v>#N/A</v>
      </c>
      <c r="G466" s="3" t="e">
        <f t="shared" si="59"/>
        <v>#N/A</v>
      </c>
      <c r="H466" s="19" t="e">
        <f t="shared" si="55"/>
        <v>#N/A</v>
      </c>
      <c r="I466" s="3" t="e">
        <f t="shared" si="60"/>
        <v>#N/A</v>
      </c>
      <c r="J466" s="3" t="e">
        <f t="shared" si="57"/>
        <v>#N/A</v>
      </c>
      <c r="K466" s="3" t="e">
        <f t="shared" si="58"/>
        <v>#N/A</v>
      </c>
      <c r="L466" s="3" t="e">
        <f t="shared" si="61"/>
        <v>#N/A</v>
      </c>
      <c r="M466" s="3" t="e">
        <f t="shared" si="62"/>
        <v>#N/A</v>
      </c>
    </row>
    <row r="467" spans="1:13" x14ac:dyDescent="0.25">
      <c r="A467" s="4">
        <v>41740</v>
      </c>
      <c r="B467" s="31">
        <v>2014101</v>
      </c>
      <c r="C467" s="30">
        <v>466</v>
      </c>
      <c r="D467" s="28">
        <v>101</v>
      </c>
      <c r="F467" s="3" t="e">
        <f t="shared" si="56"/>
        <v>#N/A</v>
      </c>
      <c r="G467" s="3" t="e">
        <f t="shared" si="59"/>
        <v>#N/A</v>
      </c>
      <c r="H467" s="19" t="e">
        <f t="shared" si="55"/>
        <v>#N/A</v>
      </c>
      <c r="I467" s="3" t="e">
        <f t="shared" si="60"/>
        <v>#N/A</v>
      </c>
      <c r="J467" s="3" t="e">
        <f t="shared" si="57"/>
        <v>#N/A</v>
      </c>
      <c r="K467" s="3" t="e">
        <f t="shared" si="58"/>
        <v>#N/A</v>
      </c>
      <c r="L467" s="3" t="e">
        <f t="shared" si="61"/>
        <v>#N/A</v>
      </c>
      <c r="M467" s="3" t="e">
        <f t="shared" si="62"/>
        <v>#N/A</v>
      </c>
    </row>
    <row r="468" spans="1:13" x14ac:dyDescent="0.25">
      <c r="A468" s="4">
        <v>41741</v>
      </c>
      <c r="B468" s="31">
        <v>2014102</v>
      </c>
      <c r="C468" s="10">
        <v>467</v>
      </c>
      <c r="D468" s="28">
        <v>102</v>
      </c>
      <c r="F468" s="3" t="e">
        <f t="shared" si="56"/>
        <v>#N/A</v>
      </c>
      <c r="G468" s="3" t="e">
        <f t="shared" si="59"/>
        <v>#N/A</v>
      </c>
      <c r="H468" s="19" t="e">
        <f t="shared" si="55"/>
        <v>#N/A</v>
      </c>
      <c r="I468" s="3" t="e">
        <f t="shared" si="60"/>
        <v>#N/A</v>
      </c>
      <c r="J468" s="3" t="e">
        <f t="shared" si="57"/>
        <v>#N/A</v>
      </c>
      <c r="K468" s="3" t="e">
        <f t="shared" si="58"/>
        <v>#N/A</v>
      </c>
      <c r="L468" s="3" t="e">
        <f t="shared" si="61"/>
        <v>#N/A</v>
      </c>
      <c r="M468" s="3" t="e">
        <f t="shared" si="62"/>
        <v>#N/A</v>
      </c>
    </row>
    <row r="469" spans="1:13" x14ac:dyDescent="0.25">
      <c r="A469" s="4">
        <v>41742</v>
      </c>
      <c r="B469" s="31">
        <v>2014103</v>
      </c>
      <c r="C469" s="30">
        <v>468</v>
      </c>
      <c r="D469" s="28">
        <v>103</v>
      </c>
      <c r="F469" s="3" t="e">
        <f t="shared" si="56"/>
        <v>#N/A</v>
      </c>
      <c r="G469" s="3" t="e">
        <f t="shared" si="59"/>
        <v>#N/A</v>
      </c>
      <c r="H469" s="19" t="e">
        <f t="shared" si="55"/>
        <v>#N/A</v>
      </c>
      <c r="I469" s="3" t="e">
        <f t="shared" si="60"/>
        <v>#N/A</v>
      </c>
      <c r="J469" s="3" t="e">
        <f t="shared" si="57"/>
        <v>#N/A</v>
      </c>
      <c r="K469" s="3" t="e">
        <f t="shared" si="58"/>
        <v>#N/A</v>
      </c>
      <c r="L469" s="3" t="e">
        <f t="shared" si="61"/>
        <v>#N/A</v>
      </c>
      <c r="M469" s="3" t="e">
        <f t="shared" si="62"/>
        <v>#N/A</v>
      </c>
    </row>
    <row r="470" spans="1:13" x14ac:dyDescent="0.25">
      <c r="A470" s="4">
        <v>41743</v>
      </c>
      <c r="B470" s="31">
        <v>2014104</v>
      </c>
      <c r="C470" s="10">
        <v>469</v>
      </c>
      <c r="D470" s="28">
        <v>104</v>
      </c>
      <c r="F470" s="3" t="e">
        <f t="shared" si="56"/>
        <v>#N/A</v>
      </c>
      <c r="G470" s="3" t="e">
        <f t="shared" si="59"/>
        <v>#N/A</v>
      </c>
      <c r="H470" s="19" t="e">
        <f t="shared" si="55"/>
        <v>#N/A</v>
      </c>
      <c r="I470" s="3" t="e">
        <f t="shared" si="60"/>
        <v>#N/A</v>
      </c>
      <c r="J470" s="3" t="e">
        <f t="shared" si="57"/>
        <v>#N/A</v>
      </c>
      <c r="K470" s="3" t="e">
        <f t="shared" si="58"/>
        <v>#N/A</v>
      </c>
      <c r="L470" s="3" t="e">
        <f t="shared" si="61"/>
        <v>#N/A</v>
      </c>
      <c r="M470" s="3" t="e">
        <f t="shared" si="62"/>
        <v>#N/A</v>
      </c>
    </row>
    <row r="471" spans="1:13" x14ac:dyDescent="0.25">
      <c r="A471" s="4">
        <v>41744</v>
      </c>
      <c r="B471" s="31">
        <v>2014105</v>
      </c>
      <c r="C471" s="30">
        <v>470</v>
      </c>
      <c r="D471" s="28">
        <v>105</v>
      </c>
      <c r="F471" s="3" t="e">
        <f t="shared" si="56"/>
        <v>#N/A</v>
      </c>
      <c r="G471" s="3" t="e">
        <f t="shared" si="59"/>
        <v>#N/A</v>
      </c>
      <c r="H471" s="19" t="e">
        <f t="shared" si="55"/>
        <v>#N/A</v>
      </c>
      <c r="I471" s="3" t="e">
        <f t="shared" si="60"/>
        <v>#N/A</v>
      </c>
      <c r="J471" s="3" t="e">
        <f t="shared" si="57"/>
        <v>#N/A</v>
      </c>
      <c r="K471" s="3" t="e">
        <f t="shared" si="58"/>
        <v>#N/A</v>
      </c>
      <c r="L471" s="3" t="e">
        <f t="shared" si="61"/>
        <v>#N/A</v>
      </c>
      <c r="M471" s="3" t="e">
        <f t="shared" si="62"/>
        <v>#N/A</v>
      </c>
    </row>
    <row r="472" spans="1:13" x14ac:dyDescent="0.25">
      <c r="A472" s="4">
        <v>41745</v>
      </c>
      <c r="B472" s="31">
        <v>2014106</v>
      </c>
      <c r="C472" s="10">
        <v>471</v>
      </c>
      <c r="D472" s="28">
        <v>106</v>
      </c>
      <c r="F472" s="3" t="e">
        <f t="shared" si="56"/>
        <v>#N/A</v>
      </c>
      <c r="G472" s="3" t="e">
        <f t="shared" si="59"/>
        <v>#N/A</v>
      </c>
      <c r="H472" s="19" t="e">
        <f t="shared" si="55"/>
        <v>#N/A</v>
      </c>
      <c r="I472" s="3" t="e">
        <f t="shared" si="60"/>
        <v>#N/A</v>
      </c>
      <c r="J472" s="3" t="e">
        <f t="shared" si="57"/>
        <v>#N/A</v>
      </c>
      <c r="K472" s="3" t="e">
        <f t="shared" si="58"/>
        <v>#N/A</v>
      </c>
      <c r="L472" s="3" t="e">
        <f t="shared" si="61"/>
        <v>#N/A</v>
      </c>
      <c r="M472" s="3" t="e">
        <f t="shared" si="62"/>
        <v>#N/A</v>
      </c>
    </row>
    <row r="473" spans="1:13" x14ac:dyDescent="0.25">
      <c r="A473" s="4">
        <v>41746</v>
      </c>
      <c r="B473" s="31">
        <v>2014107</v>
      </c>
      <c r="C473" s="30">
        <v>472</v>
      </c>
      <c r="D473" s="28">
        <v>107</v>
      </c>
      <c r="F473" s="3" t="e">
        <f t="shared" si="56"/>
        <v>#N/A</v>
      </c>
      <c r="G473" s="3" t="e">
        <f t="shared" si="59"/>
        <v>#N/A</v>
      </c>
      <c r="H473" s="19" t="e">
        <f t="shared" si="55"/>
        <v>#N/A</v>
      </c>
      <c r="I473" s="3" t="e">
        <f t="shared" si="60"/>
        <v>#N/A</v>
      </c>
      <c r="J473" s="3" t="e">
        <f t="shared" si="57"/>
        <v>#N/A</v>
      </c>
      <c r="K473" s="3" t="e">
        <f t="shared" si="58"/>
        <v>#N/A</v>
      </c>
      <c r="L473" s="3" t="e">
        <f t="shared" si="61"/>
        <v>#N/A</v>
      </c>
      <c r="M473" s="3" t="e">
        <f t="shared" si="62"/>
        <v>#N/A</v>
      </c>
    </row>
    <row r="474" spans="1:13" x14ac:dyDescent="0.25">
      <c r="A474" s="4">
        <v>41747</v>
      </c>
      <c r="B474" s="31">
        <v>2014108</v>
      </c>
      <c r="C474" s="10">
        <v>473</v>
      </c>
      <c r="D474" s="28">
        <v>108</v>
      </c>
      <c r="F474" s="3" t="e">
        <f t="shared" si="56"/>
        <v>#N/A</v>
      </c>
      <c r="G474" s="3" t="e">
        <f t="shared" si="59"/>
        <v>#N/A</v>
      </c>
      <c r="H474" s="19" t="e">
        <f t="shared" si="55"/>
        <v>#N/A</v>
      </c>
      <c r="I474" s="3" t="e">
        <f t="shared" si="60"/>
        <v>#N/A</v>
      </c>
      <c r="J474" s="3" t="e">
        <f t="shared" si="57"/>
        <v>#N/A</v>
      </c>
      <c r="K474" s="3" t="e">
        <f t="shared" si="58"/>
        <v>#N/A</v>
      </c>
      <c r="L474" s="3" t="e">
        <f t="shared" si="61"/>
        <v>#N/A</v>
      </c>
      <c r="M474" s="3" t="e">
        <f t="shared" si="62"/>
        <v>#N/A</v>
      </c>
    </row>
    <row r="475" spans="1:13" x14ac:dyDescent="0.25">
      <c r="A475" s="4">
        <v>41748</v>
      </c>
      <c r="B475" s="31">
        <v>2014109</v>
      </c>
      <c r="C475" s="30">
        <v>474</v>
      </c>
      <c r="D475" s="28">
        <v>109</v>
      </c>
      <c r="F475" s="3" t="e">
        <f t="shared" si="56"/>
        <v>#N/A</v>
      </c>
      <c r="G475" s="3" t="e">
        <f t="shared" si="59"/>
        <v>#N/A</v>
      </c>
      <c r="H475" s="19" t="e">
        <f t="shared" si="55"/>
        <v>#N/A</v>
      </c>
      <c r="I475" s="3" t="e">
        <f t="shared" si="60"/>
        <v>#N/A</v>
      </c>
      <c r="J475" s="3" t="e">
        <f t="shared" si="57"/>
        <v>#N/A</v>
      </c>
      <c r="K475" s="3" t="e">
        <f t="shared" si="58"/>
        <v>#N/A</v>
      </c>
      <c r="L475" s="3" t="e">
        <f t="shared" si="61"/>
        <v>#N/A</v>
      </c>
      <c r="M475" s="3" t="e">
        <f t="shared" si="62"/>
        <v>#N/A</v>
      </c>
    </row>
    <row r="476" spans="1:13" x14ac:dyDescent="0.25">
      <c r="A476" s="4">
        <v>41749</v>
      </c>
      <c r="B476" s="31">
        <v>2014110</v>
      </c>
      <c r="C476" s="10">
        <v>475</v>
      </c>
      <c r="D476" s="28">
        <v>110</v>
      </c>
      <c r="F476" s="3" t="e">
        <f t="shared" si="56"/>
        <v>#N/A</v>
      </c>
      <c r="G476" s="3" t="e">
        <f t="shared" si="59"/>
        <v>#N/A</v>
      </c>
      <c r="H476" s="19" t="e">
        <f t="shared" si="55"/>
        <v>#N/A</v>
      </c>
      <c r="I476" s="3" t="e">
        <f t="shared" si="60"/>
        <v>#N/A</v>
      </c>
      <c r="J476" s="3" t="e">
        <f t="shared" si="57"/>
        <v>#N/A</v>
      </c>
      <c r="K476" s="3" t="e">
        <f t="shared" si="58"/>
        <v>#N/A</v>
      </c>
      <c r="L476" s="3" t="e">
        <f t="shared" si="61"/>
        <v>#N/A</v>
      </c>
      <c r="M476" s="3" t="e">
        <f t="shared" si="62"/>
        <v>#N/A</v>
      </c>
    </row>
    <row r="477" spans="1:13" x14ac:dyDescent="0.25">
      <c r="A477" s="4">
        <v>41750</v>
      </c>
      <c r="B477" s="31">
        <v>2014111</v>
      </c>
      <c r="C477" s="30">
        <v>476</v>
      </c>
      <c r="D477" s="28">
        <v>111</v>
      </c>
      <c r="F477" s="3" t="e">
        <f t="shared" si="56"/>
        <v>#N/A</v>
      </c>
      <c r="G477" s="3" t="e">
        <f t="shared" si="59"/>
        <v>#N/A</v>
      </c>
      <c r="H477" s="19" t="e">
        <f t="shared" si="55"/>
        <v>#N/A</v>
      </c>
      <c r="I477" s="3" t="e">
        <f t="shared" si="60"/>
        <v>#N/A</v>
      </c>
      <c r="J477" s="3" t="e">
        <f t="shared" si="57"/>
        <v>#N/A</v>
      </c>
      <c r="K477" s="3" t="e">
        <f t="shared" si="58"/>
        <v>#N/A</v>
      </c>
      <c r="L477" s="3" t="e">
        <f t="shared" si="61"/>
        <v>#N/A</v>
      </c>
      <c r="M477" s="3" t="e">
        <f t="shared" si="62"/>
        <v>#N/A</v>
      </c>
    </row>
    <row r="478" spans="1:13" x14ac:dyDescent="0.25">
      <c r="A478" s="4">
        <v>41751</v>
      </c>
      <c r="B478" s="31">
        <v>2014112</v>
      </c>
      <c r="C478" s="10">
        <v>477</v>
      </c>
      <c r="D478" s="28">
        <v>112</v>
      </c>
      <c r="F478" s="3" t="e">
        <f t="shared" si="56"/>
        <v>#N/A</v>
      </c>
      <c r="G478" s="3" t="e">
        <f t="shared" si="59"/>
        <v>#N/A</v>
      </c>
      <c r="H478" s="19" t="e">
        <f t="shared" si="55"/>
        <v>#N/A</v>
      </c>
      <c r="I478" s="3" t="e">
        <f t="shared" si="60"/>
        <v>#N/A</v>
      </c>
      <c r="J478" s="3" t="e">
        <f t="shared" si="57"/>
        <v>#N/A</v>
      </c>
      <c r="K478" s="3" t="e">
        <f t="shared" si="58"/>
        <v>#N/A</v>
      </c>
      <c r="L478" s="3" t="e">
        <f t="shared" si="61"/>
        <v>#N/A</v>
      </c>
      <c r="M478" s="3" t="e">
        <f t="shared" si="62"/>
        <v>#N/A</v>
      </c>
    </row>
    <row r="479" spans="1:13" x14ac:dyDescent="0.25">
      <c r="A479" s="4">
        <v>41752</v>
      </c>
      <c r="B479" s="31">
        <v>2014113</v>
      </c>
      <c r="C479" s="30">
        <v>478</v>
      </c>
      <c r="D479" s="28">
        <v>113</v>
      </c>
      <c r="F479" s="3" t="e">
        <f t="shared" si="56"/>
        <v>#N/A</v>
      </c>
      <c r="G479" s="3" t="e">
        <f t="shared" si="59"/>
        <v>#N/A</v>
      </c>
      <c r="H479" s="19" t="e">
        <f t="shared" si="55"/>
        <v>#N/A</v>
      </c>
      <c r="I479" s="3" t="e">
        <f t="shared" si="60"/>
        <v>#N/A</v>
      </c>
      <c r="J479" s="3" t="e">
        <f t="shared" si="57"/>
        <v>#N/A</v>
      </c>
      <c r="K479" s="3" t="e">
        <f t="shared" si="58"/>
        <v>#N/A</v>
      </c>
      <c r="L479" s="3" t="e">
        <f t="shared" si="61"/>
        <v>#N/A</v>
      </c>
      <c r="M479" s="3" t="e">
        <f t="shared" si="62"/>
        <v>#N/A</v>
      </c>
    </row>
    <row r="480" spans="1:13" x14ac:dyDescent="0.25">
      <c r="A480" s="4">
        <v>41753</v>
      </c>
      <c r="B480" s="31">
        <v>2014114</v>
      </c>
      <c r="C480" s="10">
        <v>479</v>
      </c>
      <c r="D480" s="28">
        <v>114</v>
      </c>
      <c r="F480" s="3" t="e">
        <f t="shared" si="56"/>
        <v>#N/A</v>
      </c>
      <c r="G480" s="3" t="e">
        <f t="shared" si="59"/>
        <v>#N/A</v>
      </c>
      <c r="H480" s="19" t="e">
        <f t="shared" si="55"/>
        <v>#N/A</v>
      </c>
      <c r="I480" s="3" t="e">
        <f t="shared" si="60"/>
        <v>#N/A</v>
      </c>
      <c r="J480" s="3" t="e">
        <f t="shared" si="57"/>
        <v>#N/A</v>
      </c>
      <c r="K480" s="3" t="e">
        <f t="shared" si="58"/>
        <v>#N/A</v>
      </c>
      <c r="L480" s="3" t="e">
        <f t="shared" si="61"/>
        <v>#N/A</v>
      </c>
      <c r="M480" s="3" t="e">
        <f t="shared" si="62"/>
        <v>#N/A</v>
      </c>
    </row>
    <row r="481" spans="1:13" x14ac:dyDescent="0.25">
      <c r="A481" s="4">
        <v>41754</v>
      </c>
      <c r="B481" s="31">
        <v>2014115</v>
      </c>
      <c r="C481" s="30">
        <v>480</v>
      </c>
      <c r="D481" s="28">
        <v>115</v>
      </c>
      <c r="F481" s="3" t="e">
        <f t="shared" si="56"/>
        <v>#N/A</v>
      </c>
      <c r="G481" s="3" t="e">
        <f t="shared" si="59"/>
        <v>#N/A</v>
      </c>
      <c r="H481" s="19" t="e">
        <f t="shared" si="55"/>
        <v>#N/A</v>
      </c>
      <c r="I481" s="3" t="e">
        <f t="shared" si="60"/>
        <v>#N/A</v>
      </c>
      <c r="J481" s="3" t="e">
        <f t="shared" si="57"/>
        <v>#N/A</v>
      </c>
      <c r="K481" s="3" t="e">
        <f t="shared" si="58"/>
        <v>#N/A</v>
      </c>
      <c r="L481" s="3" t="e">
        <f t="shared" si="61"/>
        <v>#N/A</v>
      </c>
      <c r="M481" s="3" t="e">
        <f t="shared" si="62"/>
        <v>#N/A</v>
      </c>
    </row>
    <row r="482" spans="1:13" x14ac:dyDescent="0.25">
      <c r="A482" s="4">
        <v>41755</v>
      </c>
      <c r="B482" s="31">
        <v>2014116</v>
      </c>
      <c r="C482" s="10">
        <v>481</v>
      </c>
      <c r="D482" s="28">
        <v>116</v>
      </c>
      <c r="F482" s="3" t="e">
        <f t="shared" si="56"/>
        <v>#N/A</v>
      </c>
      <c r="G482" s="3" t="e">
        <f t="shared" si="59"/>
        <v>#N/A</v>
      </c>
      <c r="H482" s="19" t="e">
        <f t="shared" si="55"/>
        <v>#N/A</v>
      </c>
      <c r="I482" s="3" t="e">
        <f t="shared" si="60"/>
        <v>#N/A</v>
      </c>
      <c r="J482" s="3" t="e">
        <f t="shared" si="57"/>
        <v>#N/A</v>
      </c>
      <c r="K482" s="3" t="e">
        <f t="shared" si="58"/>
        <v>#N/A</v>
      </c>
      <c r="L482" s="3" t="e">
        <f t="shared" si="61"/>
        <v>#N/A</v>
      </c>
      <c r="M482" s="3" t="e">
        <f t="shared" si="62"/>
        <v>#N/A</v>
      </c>
    </row>
    <row r="483" spans="1:13" x14ac:dyDescent="0.25">
      <c r="A483" s="4">
        <v>41756</v>
      </c>
      <c r="B483" s="31">
        <v>2014117</v>
      </c>
      <c r="C483" s="30">
        <v>482</v>
      </c>
      <c r="D483" s="28">
        <v>117</v>
      </c>
      <c r="F483" s="3" t="e">
        <f t="shared" si="56"/>
        <v>#N/A</v>
      </c>
      <c r="G483" s="3" t="e">
        <f t="shared" si="59"/>
        <v>#N/A</v>
      </c>
      <c r="H483" s="19" t="e">
        <f t="shared" si="55"/>
        <v>#N/A</v>
      </c>
      <c r="I483" s="3" t="e">
        <f t="shared" si="60"/>
        <v>#N/A</v>
      </c>
      <c r="J483" s="3" t="e">
        <f t="shared" si="57"/>
        <v>#N/A</v>
      </c>
      <c r="K483" s="3" t="e">
        <f t="shared" si="58"/>
        <v>#N/A</v>
      </c>
      <c r="L483" s="3" t="e">
        <f t="shared" si="61"/>
        <v>#N/A</v>
      </c>
      <c r="M483" s="3" t="e">
        <f t="shared" si="62"/>
        <v>#N/A</v>
      </c>
    </row>
    <row r="484" spans="1:13" x14ac:dyDescent="0.25">
      <c r="A484" s="4">
        <v>41757</v>
      </c>
      <c r="B484" s="31">
        <v>2014118</v>
      </c>
      <c r="C484" s="10">
        <v>483</v>
      </c>
      <c r="D484" s="28">
        <v>118</v>
      </c>
      <c r="F484" s="3" t="e">
        <f t="shared" si="56"/>
        <v>#N/A</v>
      </c>
      <c r="G484" s="3" t="e">
        <f t="shared" si="59"/>
        <v>#N/A</v>
      </c>
      <c r="H484" s="19" t="e">
        <f t="shared" si="55"/>
        <v>#N/A</v>
      </c>
      <c r="I484" s="3" t="e">
        <f t="shared" si="60"/>
        <v>#N/A</v>
      </c>
      <c r="J484" s="3" t="e">
        <f t="shared" si="57"/>
        <v>#N/A</v>
      </c>
      <c r="K484" s="3" t="e">
        <f t="shared" si="58"/>
        <v>#N/A</v>
      </c>
      <c r="L484" s="3" t="e">
        <f t="shared" si="61"/>
        <v>#N/A</v>
      </c>
      <c r="M484" s="3" t="e">
        <f t="shared" si="62"/>
        <v>#N/A</v>
      </c>
    </row>
    <row r="485" spans="1:13" x14ac:dyDescent="0.25">
      <c r="A485" s="4">
        <v>41758</v>
      </c>
      <c r="B485" s="31">
        <v>2014119</v>
      </c>
      <c r="C485" s="30">
        <v>484</v>
      </c>
      <c r="D485" s="28">
        <v>119</v>
      </c>
      <c r="F485" s="3" t="e">
        <f t="shared" si="56"/>
        <v>#N/A</v>
      </c>
      <c r="G485" s="3" t="e">
        <f t="shared" si="59"/>
        <v>#N/A</v>
      </c>
      <c r="H485" s="19" t="e">
        <f t="shared" si="55"/>
        <v>#N/A</v>
      </c>
      <c r="I485" s="3" t="e">
        <f t="shared" si="60"/>
        <v>#N/A</v>
      </c>
      <c r="J485" s="3" t="e">
        <f t="shared" si="57"/>
        <v>#N/A</v>
      </c>
      <c r="K485" s="3" t="e">
        <f t="shared" si="58"/>
        <v>#N/A</v>
      </c>
      <c r="L485" s="3" t="e">
        <f t="shared" si="61"/>
        <v>#N/A</v>
      </c>
      <c r="M485" s="3" t="e">
        <f t="shared" si="62"/>
        <v>#N/A</v>
      </c>
    </row>
    <row r="486" spans="1:13" x14ac:dyDescent="0.25">
      <c r="A486" s="4">
        <v>41759</v>
      </c>
      <c r="B486" s="31">
        <v>2014120</v>
      </c>
      <c r="C486" s="10">
        <v>485</v>
      </c>
      <c r="D486" s="28">
        <v>120</v>
      </c>
      <c r="F486" s="3" t="e">
        <f t="shared" si="56"/>
        <v>#N/A</v>
      </c>
      <c r="G486" s="3" t="e">
        <f t="shared" si="59"/>
        <v>#N/A</v>
      </c>
      <c r="H486" s="19" t="e">
        <f t="shared" si="55"/>
        <v>#N/A</v>
      </c>
      <c r="I486" s="3" t="e">
        <f t="shared" si="60"/>
        <v>#N/A</v>
      </c>
      <c r="J486" s="3" t="e">
        <f t="shared" si="57"/>
        <v>#N/A</v>
      </c>
      <c r="K486" s="3" t="e">
        <f t="shared" si="58"/>
        <v>#N/A</v>
      </c>
      <c r="L486" s="3" t="e">
        <f t="shared" si="61"/>
        <v>#N/A</v>
      </c>
      <c r="M486" s="3" t="e">
        <f t="shared" si="62"/>
        <v>#N/A</v>
      </c>
    </row>
    <row r="487" spans="1:13" x14ac:dyDescent="0.25">
      <c r="A487" s="4">
        <v>41760</v>
      </c>
      <c r="B487" s="31">
        <v>2014121</v>
      </c>
      <c r="C487" s="30">
        <v>486</v>
      </c>
      <c r="D487" s="28">
        <v>121</v>
      </c>
      <c r="F487" s="3" t="e">
        <f t="shared" si="56"/>
        <v>#N/A</v>
      </c>
      <c r="G487" s="3" t="e">
        <f t="shared" si="59"/>
        <v>#N/A</v>
      </c>
      <c r="H487" s="19" t="e">
        <f t="shared" si="55"/>
        <v>#N/A</v>
      </c>
      <c r="I487" s="3" t="e">
        <f t="shared" si="60"/>
        <v>#N/A</v>
      </c>
      <c r="J487" s="3" t="e">
        <f t="shared" si="57"/>
        <v>#N/A</v>
      </c>
      <c r="K487" s="3" t="e">
        <f t="shared" si="58"/>
        <v>#N/A</v>
      </c>
      <c r="L487" s="3" t="e">
        <f t="shared" si="61"/>
        <v>#N/A</v>
      </c>
      <c r="M487" s="3" t="e">
        <f t="shared" si="62"/>
        <v>#N/A</v>
      </c>
    </row>
    <row r="488" spans="1:13" x14ac:dyDescent="0.25">
      <c r="A488" s="4">
        <v>41761</v>
      </c>
      <c r="B488" s="31">
        <v>2014122</v>
      </c>
      <c r="C488" s="10">
        <v>487</v>
      </c>
      <c r="D488" s="28">
        <v>122</v>
      </c>
      <c r="F488" s="3" t="e">
        <f t="shared" si="56"/>
        <v>#N/A</v>
      </c>
      <c r="G488" s="3" t="e">
        <f t="shared" si="59"/>
        <v>#N/A</v>
      </c>
      <c r="H488" s="19" t="e">
        <f t="shared" si="55"/>
        <v>#N/A</v>
      </c>
      <c r="I488" s="3" t="e">
        <f t="shared" si="60"/>
        <v>#N/A</v>
      </c>
      <c r="J488" s="3" t="e">
        <f t="shared" si="57"/>
        <v>#N/A</v>
      </c>
      <c r="K488" s="3" t="e">
        <f t="shared" si="58"/>
        <v>#N/A</v>
      </c>
      <c r="L488" s="3" t="e">
        <f t="shared" si="61"/>
        <v>#N/A</v>
      </c>
      <c r="M488" s="3" t="e">
        <f t="shared" si="62"/>
        <v>#N/A</v>
      </c>
    </row>
    <row r="489" spans="1:13" x14ac:dyDescent="0.25">
      <c r="A489" s="4">
        <v>41762</v>
      </c>
      <c r="B489" s="31">
        <v>2014123</v>
      </c>
      <c r="C489" s="30">
        <v>488</v>
      </c>
      <c r="D489" s="28">
        <v>123</v>
      </c>
      <c r="F489" s="3" t="e">
        <f t="shared" si="56"/>
        <v>#N/A</v>
      </c>
      <c r="G489" s="3" t="e">
        <f t="shared" si="59"/>
        <v>#N/A</v>
      </c>
      <c r="H489" s="19" t="e">
        <f t="shared" si="55"/>
        <v>#N/A</v>
      </c>
      <c r="I489" s="3" t="e">
        <f t="shared" si="60"/>
        <v>#N/A</v>
      </c>
      <c r="J489" s="3" t="e">
        <f t="shared" si="57"/>
        <v>#N/A</v>
      </c>
      <c r="K489" s="3" t="e">
        <f t="shared" si="58"/>
        <v>#N/A</v>
      </c>
      <c r="L489" s="3" t="e">
        <f t="shared" si="61"/>
        <v>#N/A</v>
      </c>
      <c r="M489" s="3" t="e">
        <f t="shared" si="62"/>
        <v>#N/A</v>
      </c>
    </row>
    <row r="490" spans="1:13" x14ac:dyDescent="0.25">
      <c r="A490" s="4">
        <v>41763</v>
      </c>
      <c r="B490" s="31">
        <v>2014124</v>
      </c>
      <c r="C490" s="10">
        <v>489</v>
      </c>
      <c r="D490" s="28">
        <v>124</v>
      </c>
      <c r="F490" s="3" t="e">
        <f t="shared" si="56"/>
        <v>#N/A</v>
      </c>
      <c r="G490" s="3" t="e">
        <f t="shared" si="59"/>
        <v>#N/A</v>
      </c>
      <c r="H490" s="19" t="e">
        <f t="shared" si="55"/>
        <v>#N/A</v>
      </c>
      <c r="I490" s="3" t="e">
        <f t="shared" si="60"/>
        <v>#N/A</v>
      </c>
      <c r="J490" s="3" t="e">
        <f t="shared" si="57"/>
        <v>#N/A</v>
      </c>
      <c r="K490" s="3" t="e">
        <f t="shared" si="58"/>
        <v>#N/A</v>
      </c>
      <c r="L490" s="3" t="e">
        <f t="shared" si="61"/>
        <v>#N/A</v>
      </c>
      <c r="M490" s="3" t="e">
        <f t="shared" si="62"/>
        <v>#N/A</v>
      </c>
    </row>
    <row r="491" spans="1:13" x14ac:dyDescent="0.25">
      <c r="A491" s="4">
        <v>41764</v>
      </c>
      <c r="B491" s="31">
        <v>2014125</v>
      </c>
      <c r="C491" s="30">
        <v>490</v>
      </c>
      <c r="D491" s="28">
        <v>125</v>
      </c>
      <c r="F491" s="3" t="e">
        <f t="shared" si="56"/>
        <v>#N/A</v>
      </c>
      <c r="G491" s="3" t="e">
        <f t="shared" si="59"/>
        <v>#N/A</v>
      </c>
      <c r="H491" s="19" t="e">
        <f t="shared" si="55"/>
        <v>#N/A</v>
      </c>
      <c r="I491" s="3" t="e">
        <f t="shared" si="60"/>
        <v>#N/A</v>
      </c>
      <c r="J491" s="3" t="e">
        <f t="shared" si="57"/>
        <v>#N/A</v>
      </c>
      <c r="K491" s="3" t="e">
        <f t="shared" si="58"/>
        <v>#N/A</v>
      </c>
      <c r="L491" s="3" t="e">
        <f t="shared" si="61"/>
        <v>#N/A</v>
      </c>
      <c r="M491" s="3" t="e">
        <f t="shared" si="62"/>
        <v>#N/A</v>
      </c>
    </row>
    <row r="492" spans="1:13" x14ac:dyDescent="0.25">
      <c r="A492" s="4">
        <v>41765</v>
      </c>
      <c r="B492" s="31">
        <v>2014126</v>
      </c>
      <c r="C492" s="10">
        <v>491</v>
      </c>
      <c r="D492" s="28">
        <v>126</v>
      </c>
      <c r="F492" s="3" t="e">
        <f t="shared" si="56"/>
        <v>#N/A</v>
      </c>
      <c r="G492" s="3" t="e">
        <f t="shared" si="59"/>
        <v>#N/A</v>
      </c>
      <c r="H492" s="19" t="e">
        <f t="shared" si="55"/>
        <v>#N/A</v>
      </c>
      <c r="I492" s="3" t="e">
        <f t="shared" si="60"/>
        <v>#N/A</v>
      </c>
      <c r="J492" s="3" t="e">
        <f t="shared" si="57"/>
        <v>#N/A</v>
      </c>
      <c r="K492" s="3" t="e">
        <f t="shared" si="58"/>
        <v>#N/A</v>
      </c>
      <c r="L492" s="3" t="e">
        <f t="shared" si="61"/>
        <v>#N/A</v>
      </c>
      <c r="M492" s="3" t="e">
        <f t="shared" si="62"/>
        <v>#N/A</v>
      </c>
    </row>
    <row r="493" spans="1:13" x14ac:dyDescent="0.25">
      <c r="A493" s="4">
        <v>41766</v>
      </c>
      <c r="B493" s="31">
        <v>2014127</v>
      </c>
      <c r="C493" s="30">
        <v>492</v>
      </c>
      <c r="D493" s="28">
        <v>127</v>
      </c>
      <c r="F493" s="3" t="e">
        <f t="shared" si="56"/>
        <v>#N/A</v>
      </c>
      <c r="G493" s="3" t="e">
        <f t="shared" si="59"/>
        <v>#N/A</v>
      </c>
      <c r="H493" s="19" t="e">
        <f t="shared" si="55"/>
        <v>#N/A</v>
      </c>
      <c r="I493" s="3" t="e">
        <f t="shared" si="60"/>
        <v>#N/A</v>
      </c>
      <c r="J493" s="3" t="e">
        <f t="shared" si="57"/>
        <v>#N/A</v>
      </c>
      <c r="K493" s="3" t="e">
        <f t="shared" si="58"/>
        <v>#N/A</v>
      </c>
      <c r="L493" s="3" t="e">
        <f t="shared" si="61"/>
        <v>#N/A</v>
      </c>
      <c r="M493" s="3" t="e">
        <f t="shared" si="62"/>
        <v>#N/A</v>
      </c>
    </row>
    <row r="494" spans="1:13" x14ac:dyDescent="0.25">
      <c r="A494" s="4">
        <v>41767</v>
      </c>
      <c r="B494" s="31">
        <v>2014128</v>
      </c>
      <c r="C494" s="10">
        <v>493</v>
      </c>
      <c r="D494" s="28">
        <v>128</v>
      </c>
      <c r="F494" s="3" t="e">
        <f t="shared" si="56"/>
        <v>#N/A</v>
      </c>
      <c r="G494" s="3" t="e">
        <f t="shared" si="59"/>
        <v>#N/A</v>
      </c>
      <c r="H494" s="19" t="e">
        <f t="shared" si="55"/>
        <v>#N/A</v>
      </c>
      <c r="I494" s="3" t="e">
        <f t="shared" si="60"/>
        <v>#N/A</v>
      </c>
      <c r="J494" s="3" t="e">
        <f t="shared" si="57"/>
        <v>#N/A</v>
      </c>
      <c r="K494" s="3" t="e">
        <f t="shared" si="58"/>
        <v>#N/A</v>
      </c>
      <c r="L494" s="3" t="e">
        <f t="shared" si="61"/>
        <v>#N/A</v>
      </c>
      <c r="M494" s="3" t="e">
        <f t="shared" si="62"/>
        <v>#N/A</v>
      </c>
    </row>
    <row r="495" spans="1:13" x14ac:dyDescent="0.25">
      <c r="A495" s="4">
        <v>41768</v>
      </c>
      <c r="B495" s="31">
        <v>2014129</v>
      </c>
      <c r="C495" s="30">
        <v>494</v>
      </c>
      <c r="D495" s="28">
        <v>129</v>
      </c>
      <c r="F495" s="3" t="e">
        <f t="shared" si="56"/>
        <v>#N/A</v>
      </c>
      <c r="G495" s="3" t="e">
        <f t="shared" si="59"/>
        <v>#N/A</v>
      </c>
      <c r="H495" s="19" t="e">
        <f t="shared" si="55"/>
        <v>#N/A</v>
      </c>
      <c r="I495" s="3" t="e">
        <f t="shared" si="60"/>
        <v>#N/A</v>
      </c>
      <c r="J495" s="3" t="e">
        <f t="shared" si="57"/>
        <v>#N/A</v>
      </c>
      <c r="K495" s="3" t="e">
        <f t="shared" si="58"/>
        <v>#N/A</v>
      </c>
      <c r="L495" s="3" t="e">
        <f t="shared" si="61"/>
        <v>#N/A</v>
      </c>
      <c r="M495" s="3" t="e">
        <f t="shared" si="62"/>
        <v>#N/A</v>
      </c>
    </row>
    <row r="496" spans="1:13" x14ac:dyDescent="0.25">
      <c r="A496" s="4">
        <v>41769</v>
      </c>
      <c r="B496" s="31">
        <v>2014130</v>
      </c>
      <c r="C496" s="10">
        <v>495</v>
      </c>
      <c r="D496" s="28">
        <v>130</v>
      </c>
      <c r="F496" s="3" t="e">
        <f t="shared" si="56"/>
        <v>#N/A</v>
      </c>
      <c r="G496" s="3" t="e">
        <f t="shared" si="59"/>
        <v>#N/A</v>
      </c>
      <c r="H496" s="19" t="e">
        <f t="shared" si="55"/>
        <v>#N/A</v>
      </c>
      <c r="I496" s="3" t="e">
        <f t="shared" si="60"/>
        <v>#N/A</v>
      </c>
      <c r="J496" s="3" t="e">
        <f t="shared" si="57"/>
        <v>#N/A</v>
      </c>
      <c r="K496" s="3" t="e">
        <f t="shared" si="58"/>
        <v>#N/A</v>
      </c>
      <c r="L496" s="3" t="e">
        <f t="shared" si="61"/>
        <v>#N/A</v>
      </c>
      <c r="M496" s="3" t="e">
        <f t="shared" si="62"/>
        <v>#N/A</v>
      </c>
    </row>
    <row r="497" spans="1:13" x14ac:dyDescent="0.25">
      <c r="A497" s="4">
        <v>41770</v>
      </c>
      <c r="B497" s="31">
        <v>2014131</v>
      </c>
      <c r="C497" s="30">
        <v>496</v>
      </c>
      <c r="D497" s="28">
        <v>131</v>
      </c>
      <c r="F497" s="3" t="e">
        <f t="shared" si="56"/>
        <v>#N/A</v>
      </c>
      <c r="G497" s="3" t="e">
        <f t="shared" si="59"/>
        <v>#N/A</v>
      </c>
      <c r="H497" s="19" t="e">
        <f t="shared" si="55"/>
        <v>#N/A</v>
      </c>
      <c r="I497" s="3" t="e">
        <f t="shared" si="60"/>
        <v>#N/A</v>
      </c>
      <c r="J497" s="3" t="e">
        <f t="shared" si="57"/>
        <v>#N/A</v>
      </c>
      <c r="K497" s="3" t="e">
        <f t="shared" si="58"/>
        <v>#N/A</v>
      </c>
      <c r="L497" s="3" t="e">
        <f t="shared" si="61"/>
        <v>#N/A</v>
      </c>
      <c r="M497" s="3" t="e">
        <f t="shared" si="62"/>
        <v>#N/A</v>
      </c>
    </row>
    <row r="498" spans="1:13" x14ac:dyDescent="0.25">
      <c r="A498" s="4">
        <v>41771</v>
      </c>
      <c r="B498" s="31">
        <v>2014132</v>
      </c>
      <c r="C498" s="10">
        <v>497</v>
      </c>
      <c r="D498" s="28">
        <v>132</v>
      </c>
      <c r="F498" s="3" t="e">
        <f t="shared" si="56"/>
        <v>#N/A</v>
      </c>
      <c r="G498" s="3" t="e">
        <f t="shared" si="59"/>
        <v>#N/A</v>
      </c>
      <c r="H498" s="19" t="e">
        <f t="shared" si="55"/>
        <v>#N/A</v>
      </c>
      <c r="I498" s="3" t="e">
        <f t="shared" si="60"/>
        <v>#N/A</v>
      </c>
      <c r="J498" s="3" t="e">
        <f t="shared" si="57"/>
        <v>#N/A</v>
      </c>
      <c r="K498" s="3" t="e">
        <f t="shared" si="58"/>
        <v>#N/A</v>
      </c>
      <c r="L498" s="3" t="e">
        <f t="shared" si="61"/>
        <v>#N/A</v>
      </c>
      <c r="M498" s="3" t="e">
        <f t="shared" si="62"/>
        <v>#N/A</v>
      </c>
    </row>
    <row r="499" spans="1:13" x14ac:dyDescent="0.25">
      <c r="A499" s="4">
        <v>41772</v>
      </c>
      <c r="B499" s="31">
        <v>2014133</v>
      </c>
      <c r="C499" s="30">
        <v>498</v>
      </c>
      <c r="D499" s="28">
        <v>133</v>
      </c>
      <c r="F499" s="3" t="e">
        <f t="shared" si="56"/>
        <v>#N/A</v>
      </c>
      <c r="G499" s="3" t="e">
        <f t="shared" si="59"/>
        <v>#N/A</v>
      </c>
      <c r="H499" s="19" t="e">
        <f t="shared" si="55"/>
        <v>#N/A</v>
      </c>
      <c r="I499" s="3" t="e">
        <f t="shared" si="60"/>
        <v>#N/A</v>
      </c>
      <c r="J499" s="3" t="e">
        <f t="shared" si="57"/>
        <v>#N/A</v>
      </c>
      <c r="K499" s="3" t="e">
        <f t="shared" si="58"/>
        <v>#N/A</v>
      </c>
      <c r="L499" s="3" t="e">
        <f t="shared" si="61"/>
        <v>#N/A</v>
      </c>
      <c r="M499" s="3" t="e">
        <f t="shared" si="62"/>
        <v>#N/A</v>
      </c>
    </row>
    <row r="500" spans="1:13" x14ac:dyDescent="0.25">
      <c r="A500" s="4">
        <v>41773</v>
      </c>
      <c r="B500" s="31">
        <v>2014134</v>
      </c>
      <c r="C500" s="10">
        <v>499</v>
      </c>
      <c r="D500" s="28">
        <v>134</v>
      </c>
      <c r="F500" s="3" t="e">
        <f t="shared" si="56"/>
        <v>#N/A</v>
      </c>
      <c r="G500" s="3" t="e">
        <f t="shared" si="59"/>
        <v>#N/A</v>
      </c>
      <c r="H500" s="19" t="e">
        <f t="shared" si="55"/>
        <v>#N/A</v>
      </c>
      <c r="I500" s="3" t="e">
        <f t="shared" si="60"/>
        <v>#N/A</v>
      </c>
      <c r="J500" s="3">
        <f t="shared" si="57"/>
        <v>5.0579999999999998</v>
      </c>
      <c r="K500" s="3" t="e">
        <f t="shared" si="58"/>
        <v>#N/A</v>
      </c>
      <c r="L500" s="3" t="e">
        <f t="shared" si="61"/>
        <v>#N/A</v>
      </c>
      <c r="M500" s="3">
        <f t="shared" si="62"/>
        <v>0.90300000000000002</v>
      </c>
    </row>
    <row r="501" spans="1:13" x14ac:dyDescent="0.25">
      <c r="A501" s="4">
        <v>41774</v>
      </c>
      <c r="B501" s="31">
        <v>2014135</v>
      </c>
      <c r="C501" s="30">
        <v>500</v>
      </c>
      <c r="D501" s="28">
        <v>135</v>
      </c>
      <c r="F501" s="3" t="e">
        <f t="shared" si="56"/>
        <v>#N/A</v>
      </c>
      <c r="G501" s="3" t="e">
        <f t="shared" si="59"/>
        <v>#N/A</v>
      </c>
      <c r="H501" s="19" t="e">
        <f t="shared" si="55"/>
        <v>#N/A</v>
      </c>
      <c r="I501" s="3" t="e">
        <f t="shared" si="60"/>
        <v>#N/A</v>
      </c>
      <c r="J501" s="3" t="e">
        <f t="shared" si="57"/>
        <v>#N/A</v>
      </c>
      <c r="K501" s="3" t="e">
        <f t="shared" si="58"/>
        <v>#N/A</v>
      </c>
      <c r="L501" s="3" t="e">
        <f t="shared" si="61"/>
        <v>#N/A</v>
      </c>
      <c r="M501" s="3" t="e">
        <f t="shared" si="62"/>
        <v>#N/A</v>
      </c>
    </row>
    <row r="502" spans="1:13" x14ac:dyDescent="0.25">
      <c r="A502" s="4">
        <v>41775</v>
      </c>
      <c r="B502" s="31">
        <v>2014136</v>
      </c>
      <c r="C502" s="10">
        <v>501</v>
      </c>
      <c r="D502" s="28">
        <v>136</v>
      </c>
      <c r="F502" s="3" t="e">
        <f t="shared" si="56"/>
        <v>#N/A</v>
      </c>
      <c r="G502" s="3" t="e">
        <f t="shared" si="59"/>
        <v>#N/A</v>
      </c>
      <c r="H502" s="19" t="e">
        <f t="shared" si="55"/>
        <v>#N/A</v>
      </c>
      <c r="I502" s="3" t="e">
        <f t="shared" si="60"/>
        <v>#N/A</v>
      </c>
      <c r="J502" s="3" t="e">
        <f t="shared" si="57"/>
        <v>#N/A</v>
      </c>
      <c r="K502" s="3" t="e">
        <f t="shared" si="58"/>
        <v>#N/A</v>
      </c>
      <c r="L502" s="3" t="e">
        <f t="shared" si="61"/>
        <v>#N/A</v>
      </c>
      <c r="M502" s="3" t="e">
        <f t="shared" si="62"/>
        <v>#N/A</v>
      </c>
    </row>
    <row r="503" spans="1:13" x14ac:dyDescent="0.25">
      <c r="A503" s="4">
        <v>41776</v>
      </c>
      <c r="B503" s="31">
        <v>2014137</v>
      </c>
      <c r="C503" s="30">
        <v>502</v>
      </c>
      <c r="D503" s="28">
        <v>137</v>
      </c>
      <c r="F503" s="3" t="e">
        <f t="shared" si="56"/>
        <v>#N/A</v>
      </c>
      <c r="G503" s="3" t="e">
        <f t="shared" si="59"/>
        <v>#N/A</v>
      </c>
      <c r="H503" s="19" t="e">
        <f t="shared" si="55"/>
        <v>#N/A</v>
      </c>
      <c r="I503" s="3" t="e">
        <f t="shared" si="60"/>
        <v>#N/A</v>
      </c>
      <c r="J503" s="3" t="e">
        <f t="shared" si="57"/>
        <v>#N/A</v>
      </c>
      <c r="K503" s="3" t="e">
        <f t="shared" si="58"/>
        <v>#N/A</v>
      </c>
      <c r="L503" s="3" t="e">
        <f t="shared" si="61"/>
        <v>#N/A</v>
      </c>
      <c r="M503" s="3" t="e">
        <f t="shared" si="62"/>
        <v>#N/A</v>
      </c>
    </row>
    <row r="504" spans="1:13" x14ac:dyDescent="0.25">
      <c r="A504" s="4">
        <v>41777</v>
      </c>
      <c r="B504" s="31">
        <v>2014138</v>
      </c>
      <c r="C504" s="10">
        <v>503</v>
      </c>
      <c r="D504" s="28">
        <v>138</v>
      </c>
      <c r="F504" s="3" t="e">
        <f t="shared" si="56"/>
        <v>#N/A</v>
      </c>
      <c r="G504" s="3" t="e">
        <f t="shared" si="59"/>
        <v>#N/A</v>
      </c>
      <c r="H504" s="19" t="e">
        <f t="shared" si="55"/>
        <v>#N/A</v>
      </c>
      <c r="I504" s="3" t="e">
        <f t="shared" si="60"/>
        <v>#N/A</v>
      </c>
      <c r="J504" s="3" t="e">
        <f t="shared" si="57"/>
        <v>#N/A</v>
      </c>
      <c r="K504" s="3" t="e">
        <f t="shared" si="58"/>
        <v>#N/A</v>
      </c>
      <c r="L504" s="3" t="e">
        <f t="shared" si="61"/>
        <v>#N/A</v>
      </c>
      <c r="M504" s="3" t="e">
        <f t="shared" si="62"/>
        <v>#N/A</v>
      </c>
    </row>
    <row r="505" spans="1:13" x14ac:dyDescent="0.25">
      <c r="A505" s="4">
        <v>41778</v>
      </c>
      <c r="B505" s="31">
        <v>2014139</v>
      </c>
      <c r="C505" s="30">
        <v>504</v>
      </c>
      <c r="D505" s="28">
        <v>139</v>
      </c>
      <c r="F505" s="3" t="e">
        <f t="shared" si="56"/>
        <v>#N/A</v>
      </c>
      <c r="G505" s="3" t="e">
        <f t="shared" si="59"/>
        <v>#N/A</v>
      </c>
      <c r="H505" s="19" t="e">
        <f t="shared" si="55"/>
        <v>#N/A</v>
      </c>
      <c r="I505" s="3" t="e">
        <f t="shared" si="60"/>
        <v>#N/A</v>
      </c>
      <c r="J505" s="3" t="e">
        <f t="shared" si="57"/>
        <v>#N/A</v>
      </c>
      <c r="K505" s="3" t="e">
        <f t="shared" si="58"/>
        <v>#N/A</v>
      </c>
      <c r="L505" s="3" t="e">
        <f t="shared" si="61"/>
        <v>#N/A</v>
      </c>
      <c r="M505" s="3" t="e">
        <f t="shared" si="62"/>
        <v>#N/A</v>
      </c>
    </row>
    <row r="506" spans="1:13" x14ac:dyDescent="0.25">
      <c r="A506" s="4">
        <v>41779</v>
      </c>
      <c r="B506" s="31">
        <v>2014140</v>
      </c>
      <c r="C506" s="10">
        <v>505</v>
      </c>
      <c r="D506" s="28">
        <v>140</v>
      </c>
      <c r="F506" s="3" t="e">
        <f t="shared" si="56"/>
        <v>#N/A</v>
      </c>
      <c r="G506" s="3" t="e">
        <f t="shared" si="59"/>
        <v>#N/A</v>
      </c>
      <c r="H506" s="19" t="e">
        <f t="shared" si="55"/>
        <v>#N/A</v>
      </c>
      <c r="I506" s="3" t="e">
        <f t="shared" si="60"/>
        <v>#N/A</v>
      </c>
      <c r="J506" s="3" t="e">
        <f t="shared" si="57"/>
        <v>#N/A</v>
      </c>
      <c r="K506" s="3" t="e">
        <f t="shared" si="58"/>
        <v>#N/A</v>
      </c>
      <c r="L506" s="3" t="e">
        <f t="shared" si="61"/>
        <v>#N/A</v>
      </c>
      <c r="M506" s="3" t="e">
        <f t="shared" si="62"/>
        <v>#N/A</v>
      </c>
    </row>
    <row r="507" spans="1:13" x14ac:dyDescent="0.25">
      <c r="A507" s="4">
        <v>41780</v>
      </c>
      <c r="B507" s="31">
        <v>2014141</v>
      </c>
      <c r="C507" s="30">
        <v>506</v>
      </c>
      <c r="D507" s="28">
        <v>141</v>
      </c>
      <c r="F507" s="3" t="e">
        <f t="shared" si="56"/>
        <v>#N/A</v>
      </c>
      <c r="G507" s="3" t="e">
        <f t="shared" si="59"/>
        <v>#N/A</v>
      </c>
      <c r="H507" s="19" t="e">
        <f t="shared" si="55"/>
        <v>#N/A</v>
      </c>
      <c r="I507" s="3" t="e">
        <f t="shared" si="60"/>
        <v>#N/A</v>
      </c>
      <c r="J507" s="3" t="e">
        <f t="shared" si="57"/>
        <v>#N/A</v>
      </c>
      <c r="K507" s="3" t="e">
        <f t="shared" si="58"/>
        <v>#N/A</v>
      </c>
      <c r="L507" s="3" t="e">
        <f t="shared" si="61"/>
        <v>#N/A</v>
      </c>
      <c r="M507" s="3" t="e">
        <f t="shared" si="62"/>
        <v>#N/A</v>
      </c>
    </row>
    <row r="508" spans="1:13" x14ac:dyDescent="0.25">
      <c r="A508" s="4">
        <v>41781</v>
      </c>
      <c r="B508" s="31">
        <v>2014142</v>
      </c>
      <c r="C508" s="10">
        <v>507</v>
      </c>
      <c r="D508" s="28">
        <v>142</v>
      </c>
      <c r="F508" s="3" t="e">
        <f t="shared" si="56"/>
        <v>#N/A</v>
      </c>
      <c r="G508" s="3" t="e">
        <f t="shared" si="59"/>
        <v>#N/A</v>
      </c>
      <c r="H508" s="19" t="e">
        <f t="shared" si="55"/>
        <v>#N/A</v>
      </c>
      <c r="I508" s="3" t="e">
        <f t="shared" si="60"/>
        <v>#N/A</v>
      </c>
      <c r="J508" s="3" t="e">
        <f t="shared" si="57"/>
        <v>#N/A</v>
      </c>
      <c r="K508" s="3" t="e">
        <f t="shared" si="58"/>
        <v>#N/A</v>
      </c>
      <c r="L508" s="3" t="e">
        <f t="shared" si="61"/>
        <v>#N/A</v>
      </c>
      <c r="M508" s="3" t="e">
        <f t="shared" si="62"/>
        <v>#N/A</v>
      </c>
    </row>
    <row r="509" spans="1:13" x14ac:dyDescent="0.25">
      <c r="A509" s="4">
        <v>41782</v>
      </c>
      <c r="B509" s="31">
        <v>2014143</v>
      </c>
      <c r="C509" s="30">
        <v>508</v>
      </c>
      <c r="D509" s="28">
        <v>143</v>
      </c>
      <c r="F509" s="3" t="e">
        <f t="shared" si="56"/>
        <v>#N/A</v>
      </c>
      <c r="G509" s="3" t="e">
        <f t="shared" si="59"/>
        <v>#N/A</v>
      </c>
      <c r="H509" s="19" t="e">
        <f t="shared" si="55"/>
        <v>#N/A</v>
      </c>
      <c r="I509" s="3" t="e">
        <f t="shared" si="60"/>
        <v>#N/A</v>
      </c>
      <c r="J509" s="3" t="e">
        <f t="shared" si="57"/>
        <v>#N/A</v>
      </c>
      <c r="K509" s="3" t="e">
        <f t="shared" si="58"/>
        <v>#N/A</v>
      </c>
      <c r="L509" s="3" t="e">
        <f t="shared" si="61"/>
        <v>#N/A</v>
      </c>
      <c r="M509" s="3" t="e">
        <f t="shared" si="62"/>
        <v>#N/A</v>
      </c>
    </row>
    <row r="510" spans="1:13" x14ac:dyDescent="0.25">
      <c r="A510" s="4">
        <v>41783</v>
      </c>
      <c r="B510" s="31">
        <v>2014144</v>
      </c>
      <c r="C510" s="10">
        <v>509</v>
      </c>
      <c r="D510" s="28">
        <v>144</v>
      </c>
      <c r="F510" s="3" t="e">
        <f t="shared" si="56"/>
        <v>#N/A</v>
      </c>
      <c r="G510" s="3" t="e">
        <f t="shared" si="59"/>
        <v>#N/A</v>
      </c>
      <c r="H510" s="19" t="e">
        <f t="shared" si="55"/>
        <v>#N/A</v>
      </c>
      <c r="I510" s="3" t="e">
        <f t="shared" si="60"/>
        <v>#N/A</v>
      </c>
      <c r="J510" s="3" t="e">
        <f t="shared" si="57"/>
        <v>#N/A</v>
      </c>
      <c r="K510" s="3" t="e">
        <f t="shared" si="58"/>
        <v>#N/A</v>
      </c>
      <c r="L510" s="3" t="e">
        <f t="shared" si="61"/>
        <v>#N/A</v>
      </c>
      <c r="M510" s="3" t="e">
        <f t="shared" si="62"/>
        <v>#N/A</v>
      </c>
    </row>
    <row r="511" spans="1:13" x14ac:dyDescent="0.25">
      <c r="A511" s="4">
        <v>41784</v>
      </c>
      <c r="B511" s="31">
        <v>2014145</v>
      </c>
      <c r="C511" s="30">
        <v>510</v>
      </c>
      <c r="D511" s="28">
        <v>145</v>
      </c>
      <c r="F511" s="3" t="e">
        <f t="shared" si="56"/>
        <v>#N/A</v>
      </c>
      <c r="G511" s="3" t="e">
        <f t="shared" si="59"/>
        <v>#N/A</v>
      </c>
      <c r="H511" s="19" t="e">
        <f t="shared" si="55"/>
        <v>#N/A</v>
      </c>
      <c r="I511" s="3" t="e">
        <f t="shared" si="60"/>
        <v>#N/A</v>
      </c>
      <c r="J511" s="3" t="e">
        <f t="shared" si="57"/>
        <v>#N/A</v>
      </c>
      <c r="K511" s="3" t="e">
        <f t="shared" si="58"/>
        <v>#N/A</v>
      </c>
      <c r="L511" s="3" t="e">
        <f t="shared" si="61"/>
        <v>#N/A</v>
      </c>
      <c r="M511" s="3" t="e">
        <f t="shared" si="62"/>
        <v>#N/A</v>
      </c>
    </row>
    <row r="512" spans="1:13" x14ac:dyDescent="0.25">
      <c r="A512" s="4">
        <v>41785</v>
      </c>
      <c r="B512" s="31">
        <v>2014146</v>
      </c>
      <c r="C512" s="10">
        <v>511</v>
      </c>
      <c r="D512" s="28">
        <v>146</v>
      </c>
      <c r="F512" s="3" t="e">
        <f t="shared" si="56"/>
        <v>#N/A</v>
      </c>
      <c r="G512" s="3" t="e">
        <f t="shared" si="59"/>
        <v>#N/A</v>
      </c>
      <c r="H512" s="19" t="e">
        <f t="shared" si="55"/>
        <v>#N/A</v>
      </c>
      <c r="I512" s="3" t="e">
        <f t="shared" si="60"/>
        <v>#N/A</v>
      </c>
      <c r="J512" s="3" t="e">
        <f t="shared" si="57"/>
        <v>#N/A</v>
      </c>
      <c r="K512" s="3" t="e">
        <f t="shared" si="58"/>
        <v>#N/A</v>
      </c>
      <c r="L512" s="3" t="e">
        <f t="shared" si="61"/>
        <v>#N/A</v>
      </c>
      <c r="M512" s="3" t="e">
        <f t="shared" si="62"/>
        <v>#N/A</v>
      </c>
    </row>
    <row r="513" spans="1:13" x14ac:dyDescent="0.25">
      <c r="A513" s="4">
        <v>41786</v>
      </c>
      <c r="B513" s="31">
        <v>2014147</v>
      </c>
      <c r="C513" s="30">
        <v>512</v>
      </c>
      <c r="D513" s="28">
        <v>147</v>
      </c>
      <c r="F513" s="3" t="e">
        <f t="shared" si="56"/>
        <v>#N/A</v>
      </c>
      <c r="G513" s="3" t="e">
        <f t="shared" si="59"/>
        <v>#N/A</v>
      </c>
      <c r="H513" s="19" t="e">
        <f t="shared" si="55"/>
        <v>#N/A</v>
      </c>
      <c r="I513" s="3" t="e">
        <f t="shared" si="60"/>
        <v>#N/A</v>
      </c>
      <c r="J513" s="3" t="e">
        <f t="shared" si="57"/>
        <v>#N/A</v>
      </c>
      <c r="K513" s="3" t="e">
        <f t="shared" si="58"/>
        <v>#N/A</v>
      </c>
      <c r="L513" s="3" t="e">
        <f t="shared" si="61"/>
        <v>#N/A</v>
      </c>
      <c r="M513" s="3" t="e">
        <f t="shared" si="62"/>
        <v>#N/A</v>
      </c>
    </row>
    <row r="514" spans="1:13" x14ac:dyDescent="0.25">
      <c r="A514" s="4">
        <v>41787</v>
      </c>
      <c r="B514" s="31">
        <v>2014148</v>
      </c>
      <c r="C514" s="10">
        <v>513</v>
      </c>
      <c r="D514" s="28">
        <v>148</v>
      </c>
      <c r="F514" s="3" t="e">
        <f t="shared" si="56"/>
        <v>#N/A</v>
      </c>
      <c r="G514" s="3" t="e">
        <f t="shared" si="59"/>
        <v>#N/A</v>
      </c>
      <c r="H514" s="19" t="e">
        <f t="shared" ref="H514:H577" si="63">G514*F514*24*60*60/1000</f>
        <v>#N/A</v>
      </c>
      <c r="I514" s="3" t="e">
        <f t="shared" si="60"/>
        <v>#N/A</v>
      </c>
      <c r="J514" s="3" t="e">
        <f t="shared" si="57"/>
        <v>#N/A</v>
      </c>
      <c r="K514" s="3" t="e">
        <f t="shared" si="58"/>
        <v>#N/A</v>
      </c>
      <c r="L514" s="3" t="e">
        <f t="shared" si="61"/>
        <v>#N/A</v>
      </c>
      <c r="M514" s="3" t="e">
        <f t="shared" si="62"/>
        <v>#N/A</v>
      </c>
    </row>
    <row r="515" spans="1:13" x14ac:dyDescent="0.25">
      <c r="A515" s="4">
        <v>41788</v>
      </c>
      <c r="B515" s="31">
        <v>2014149</v>
      </c>
      <c r="C515" s="30">
        <v>514</v>
      </c>
      <c r="D515" s="28">
        <v>149</v>
      </c>
      <c r="F515" s="3" t="e">
        <f t="shared" ref="F515:F578" si="64">VLOOKUP($A515,$O$2:$X$17,2,FALSE)</f>
        <v>#N/A</v>
      </c>
      <c r="G515" s="3" t="e">
        <f t="shared" si="59"/>
        <v>#N/A</v>
      </c>
      <c r="H515" s="19" t="e">
        <f t="shared" si="63"/>
        <v>#N/A</v>
      </c>
      <c r="I515" s="3" t="e">
        <f t="shared" si="60"/>
        <v>#N/A</v>
      </c>
      <c r="J515" s="3" t="e">
        <f t="shared" ref="J515:J578" si="65">VLOOKUP($A515,$O$2:$X$17,7,FALSE)</f>
        <v>#N/A</v>
      </c>
      <c r="K515" s="3" t="e">
        <f t="shared" ref="K515:K578" si="66">VLOOKUP($A515,$O$2:$X$17,9,FALSE)</f>
        <v>#N/A</v>
      </c>
      <c r="L515" s="3" t="e">
        <f t="shared" si="61"/>
        <v>#N/A</v>
      </c>
      <c r="M515" s="3" t="e">
        <f t="shared" si="62"/>
        <v>#N/A</v>
      </c>
    </row>
    <row r="516" spans="1:13" x14ac:dyDescent="0.25">
      <c r="A516" s="4">
        <v>41789</v>
      </c>
      <c r="B516" s="31">
        <v>2014150</v>
      </c>
      <c r="C516" s="10">
        <v>515</v>
      </c>
      <c r="D516" s="28">
        <v>150</v>
      </c>
      <c r="F516" s="3" t="e">
        <f t="shared" si="64"/>
        <v>#N/A</v>
      </c>
      <c r="G516" s="3" t="e">
        <f t="shared" ref="G516:G579" si="67">VLOOKUP($A516,$O$2:$X$17,3,FALSE)</f>
        <v>#N/A</v>
      </c>
      <c r="H516" s="19" t="e">
        <f t="shared" si="63"/>
        <v>#N/A</v>
      </c>
      <c r="I516" s="3" t="e">
        <f t="shared" ref="I516:I579" si="68">VLOOKUP($A516,$O$2:$X$17,8,FALSE)</f>
        <v>#N/A</v>
      </c>
      <c r="J516" s="3" t="e">
        <f t="shared" si="65"/>
        <v>#N/A</v>
      </c>
      <c r="K516" s="3" t="e">
        <f t="shared" si="66"/>
        <v>#N/A</v>
      </c>
      <c r="L516" s="3" t="e">
        <f t="shared" ref="L516:L579" si="69">VLOOKUP($A516,$O$2:$X$17,5,FALSE)</f>
        <v>#N/A</v>
      </c>
      <c r="M516" s="3" t="e">
        <f t="shared" ref="M516:M579" si="70">VLOOKUP($A516,$O$2:$X$17,6,FALSE)</f>
        <v>#N/A</v>
      </c>
    </row>
    <row r="517" spans="1:13" x14ac:dyDescent="0.25">
      <c r="A517" s="4">
        <v>41790</v>
      </c>
      <c r="B517" s="31">
        <v>2014151</v>
      </c>
      <c r="C517" s="30">
        <v>516</v>
      </c>
      <c r="D517" s="28">
        <v>151</v>
      </c>
      <c r="F517" s="3" t="e">
        <f t="shared" si="64"/>
        <v>#N/A</v>
      </c>
      <c r="G517" s="3" t="e">
        <f t="shared" si="67"/>
        <v>#N/A</v>
      </c>
      <c r="H517" s="19" t="e">
        <f t="shared" si="63"/>
        <v>#N/A</v>
      </c>
      <c r="I517" s="3" t="e">
        <f t="shared" si="68"/>
        <v>#N/A</v>
      </c>
      <c r="J517" s="3" t="e">
        <f t="shared" si="65"/>
        <v>#N/A</v>
      </c>
      <c r="K517" s="3" t="e">
        <f t="shared" si="66"/>
        <v>#N/A</v>
      </c>
      <c r="L517" s="3" t="e">
        <f t="shared" si="69"/>
        <v>#N/A</v>
      </c>
      <c r="M517" s="3" t="e">
        <f t="shared" si="70"/>
        <v>#N/A</v>
      </c>
    </row>
    <row r="518" spans="1:13" x14ac:dyDescent="0.25">
      <c r="A518" s="4">
        <v>41791</v>
      </c>
      <c r="B518" s="31">
        <v>2014152</v>
      </c>
      <c r="C518" s="10">
        <v>517</v>
      </c>
      <c r="D518" s="28">
        <v>152</v>
      </c>
      <c r="F518" s="3" t="e">
        <f t="shared" si="64"/>
        <v>#N/A</v>
      </c>
      <c r="G518" s="3" t="e">
        <f t="shared" si="67"/>
        <v>#N/A</v>
      </c>
      <c r="H518" s="19" t="e">
        <f t="shared" si="63"/>
        <v>#N/A</v>
      </c>
      <c r="I518" s="3" t="e">
        <f t="shared" si="68"/>
        <v>#N/A</v>
      </c>
      <c r="J518" s="3" t="e">
        <f t="shared" si="65"/>
        <v>#N/A</v>
      </c>
      <c r="K518" s="3" t="e">
        <f t="shared" si="66"/>
        <v>#N/A</v>
      </c>
      <c r="L518" s="3" t="e">
        <f t="shared" si="69"/>
        <v>#N/A</v>
      </c>
      <c r="M518" s="3" t="e">
        <f t="shared" si="70"/>
        <v>#N/A</v>
      </c>
    </row>
    <row r="519" spans="1:13" x14ac:dyDescent="0.25">
      <c r="A519" s="4">
        <v>41792</v>
      </c>
      <c r="B519" s="31">
        <v>2014153</v>
      </c>
      <c r="C519" s="30">
        <v>518</v>
      </c>
      <c r="D519" s="28">
        <v>153</v>
      </c>
      <c r="F519" s="3" t="e">
        <f t="shared" si="64"/>
        <v>#N/A</v>
      </c>
      <c r="G519" s="3" t="e">
        <f t="shared" si="67"/>
        <v>#N/A</v>
      </c>
      <c r="H519" s="19" t="e">
        <f t="shared" si="63"/>
        <v>#N/A</v>
      </c>
      <c r="I519" s="3" t="e">
        <f t="shared" si="68"/>
        <v>#N/A</v>
      </c>
      <c r="J519" s="3" t="e">
        <f t="shared" si="65"/>
        <v>#N/A</v>
      </c>
      <c r="K519" s="3" t="e">
        <f t="shared" si="66"/>
        <v>#N/A</v>
      </c>
      <c r="L519" s="3" t="e">
        <f t="shared" si="69"/>
        <v>#N/A</v>
      </c>
      <c r="M519" s="3" t="e">
        <f t="shared" si="70"/>
        <v>#N/A</v>
      </c>
    </row>
    <row r="520" spans="1:13" x14ac:dyDescent="0.25">
      <c r="A520" s="4">
        <v>41793</v>
      </c>
      <c r="B520" s="31">
        <v>2014154</v>
      </c>
      <c r="C520" s="10">
        <v>519</v>
      </c>
      <c r="D520" s="28">
        <v>154</v>
      </c>
      <c r="F520" s="3" t="e">
        <f t="shared" si="64"/>
        <v>#N/A</v>
      </c>
      <c r="G520" s="3" t="e">
        <f t="shared" si="67"/>
        <v>#N/A</v>
      </c>
      <c r="H520" s="19" t="e">
        <f t="shared" si="63"/>
        <v>#N/A</v>
      </c>
      <c r="I520" s="3" t="e">
        <f t="shared" si="68"/>
        <v>#N/A</v>
      </c>
      <c r="J520" s="3" t="e">
        <f t="shared" si="65"/>
        <v>#N/A</v>
      </c>
      <c r="K520" s="3" t="e">
        <f t="shared" si="66"/>
        <v>#N/A</v>
      </c>
      <c r="L520" s="3" t="e">
        <f t="shared" si="69"/>
        <v>#N/A</v>
      </c>
      <c r="M520" s="3" t="e">
        <f t="shared" si="70"/>
        <v>#N/A</v>
      </c>
    </row>
    <row r="521" spans="1:13" x14ac:dyDescent="0.25">
      <c r="A521" s="4">
        <v>41794</v>
      </c>
      <c r="B521" s="31">
        <v>2014155</v>
      </c>
      <c r="C521" s="30">
        <v>520</v>
      </c>
      <c r="D521" s="28">
        <v>155</v>
      </c>
      <c r="F521" s="3" t="e">
        <f t="shared" si="64"/>
        <v>#N/A</v>
      </c>
      <c r="G521" s="3" t="e">
        <f t="shared" si="67"/>
        <v>#N/A</v>
      </c>
      <c r="H521" s="19" t="e">
        <f t="shared" si="63"/>
        <v>#N/A</v>
      </c>
      <c r="I521" s="3" t="e">
        <f t="shared" si="68"/>
        <v>#N/A</v>
      </c>
      <c r="J521" s="3" t="e">
        <f t="shared" si="65"/>
        <v>#N/A</v>
      </c>
      <c r="K521" s="3" t="e">
        <f t="shared" si="66"/>
        <v>#N/A</v>
      </c>
      <c r="L521" s="3" t="e">
        <f t="shared" si="69"/>
        <v>#N/A</v>
      </c>
      <c r="M521" s="3" t="e">
        <f t="shared" si="70"/>
        <v>#N/A</v>
      </c>
    </row>
    <row r="522" spans="1:13" x14ac:dyDescent="0.25">
      <c r="A522" s="4">
        <v>41795</v>
      </c>
      <c r="B522" s="31">
        <v>2014156</v>
      </c>
      <c r="C522" s="10">
        <v>521</v>
      </c>
      <c r="D522" s="28">
        <v>156</v>
      </c>
      <c r="F522" s="3" t="e">
        <f t="shared" si="64"/>
        <v>#N/A</v>
      </c>
      <c r="G522" s="3" t="e">
        <f t="shared" si="67"/>
        <v>#N/A</v>
      </c>
      <c r="H522" s="19" t="e">
        <f t="shared" si="63"/>
        <v>#N/A</v>
      </c>
      <c r="I522" s="3" t="e">
        <f t="shared" si="68"/>
        <v>#N/A</v>
      </c>
      <c r="J522" s="3" t="e">
        <f t="shared" si="65"/>
        <v>#N/A</v>
      </c>
      <c r="K522" s="3" t="e">
        <f t="shared" si="66"/>
        <v>#N/A</v>
      </c>
      <c r="L522" s="3" t="e">
        <f t="shared" si="69"/>
        <v>#N/A</v>
      </c>
      <c r="M522" s="3" t="e">
        <f t="shared" si="70"/>
        <v>#N/A</v>
      </c>
    </row>
    <row r="523" spans="1:13" x14ac:dyDescent="0.25">
      <c r="A523" s="4">
        <v>41796</v>
      </c>
      <c r="B523" s="31">
        <v>2014157</v>
      </c>
      <c r="C523" s="30">
        <v>522</v>
      </c>
      <c r="D523" s="28">
        <v>157</v>
      </c>
      <c r="F523" s="3" t="e">
        <f t="shared" si="64"/>
        <v>#N/A</v>
      </c>
      <c r="G523" s="3" t="e">
        <f t="shared" si="67"/>
        <v>#N/A</v>
      </c>
      <c r="H523" s="19" t="e">
        <f t="shared" si="63"/>
        <v>#N/A</v>
      </c>
      <c r="I523" s="3" t="e">
        <f t="shared" si="68"/>
        <v>#N/A</v>
      </c>
      <c r="J523" s="3" t="e">
        <f t="shared" si="65"/>
        <v>#N/A</v>
      </c>
      <c r="K523" s="3" t="e">
        <f t="shared" si="66"/>
        <v>#N/A</v>
      </c>
      <c r="L523" s="3" t="e">
        <f t="shared" si="69"/>
        <v>#N/A</v>
      </c>
      <c r="M523" s="3" t="e">
        <f t="shared" si="70"/>
        <v>#N/A</v>
      </c>
    </row>
    <row r="524" spans="1:13" x14ac:dyDescent="0.25">
      <c r="A524" s="4">
        <v>41797</v>
      </c>
      <c r="B524" s="31">
        <v>2014158</v>
      </c>
      <c r="C524" s="10">
        <v>523</v>
      </c>
      <c r="D524" s="28">
        <v>158</v>
      </c>
      <c r="F524" s="3" t="e">
        <f t="shared" si="64"/>
        <v>#N/A</v>
      </c>
      <c r="G524" s="3" t="e">
        <f t="shared" si="67"/>
        <v>#N/A</v>
      </c>
      <c r="H524" s="19" t="e">
        <f t="shared" si="63"/>
        <v>#N/A</v>
      </c>
      <c r="I524" s="3" t="e">
        <f t="shared" si="68"/>
        <v>#N/A</v>
      </c>
      <c r="J524" s="3" t="e">
        <f t="shared" si="65"/>
        <v>#N/A</v>
      </c>
      <c r="K524" s="3" t="e">
        <f t="shared" si="66"/>
        <v>#N/A</v>
      </c>
      <c r="L524" s="3" t="e">
        <f t="shared" si="69"/>
        <v>#N/A</v>
      </c>
      <c r="M524" s="3" t="e">
        <f t="shared" si="70"/>
        <v>#N/A</v>
      </c>
    </row>
    <row r="525" spans="1:13" x14ac:dyDescent="0.25">
      <c r="A525" s="4">
        <v>41798</v>
      </c>
      <c r="B525" s="31">
        <v>2014159</v>
      </c>
      <c r="C525" s="30">
        <v>524</v>
      </c>
      <c r="D525" s="28">
        <v>159</v>
      </c>
      <c r="F525" s="3" t="e">
        <f t="shared" si="64"/>
        <v>#N/A</v>
      </c>
      <c r="G525" s="3" t="e">
        <f t="shared" si="67"/>
        <v>#N/A</v>
      </c>
      <c r="H525" s="19" t="e">
        <f t="shared" si="63"/>
        <v>#N/A</v>
      </c>
      <c r="I525" s="3" t="e">
        <f t="shared" si="68"/>
        <v>#N/A</v>
      </c>
      <c r="J525" s="3" t="e">
        <f t="shared" si="65"/>
        <v>#N/A</v>
      </c>
      <c r="K525" s="3" t="e">
        <f t="shared" si="66"/>
        <v>#N/A</v>
      </c>
      <c r="L525" s="3" t="e">
        <f t="shared" si="69"/>
        <v>#N/A</v>
      </c>
      <c r="M525" s="3" t="e">
        <f t="shared" si="70"/>
        <v>#N/A</v>
      </c>
    </row>
    <row r="526" spans="1:13" x14ac:dyDescent="0.25">
      <c r="A526" s="4">
        <v>41799</v>
      </c>
      <c r="B526" s="31">
        <v>2014160</v>
      </c>
      <c r="C526" s="10">
        <v>525</v>
      </c>
      <c r="D526" s="28">
        <v>160</v>
      </c>
      <c r="F526" s="3" t="e">
        <f t="shared" si="64"/>
        <v>#N/A</v>
      </c>
      <c r="G526" s="3" t="e">
        <f t="shared" si="67"/>
        <v>#N/A</v>
      </c>
      <c r="H526" s="19" t="e">
        <f t="shared" si="63"/>
        <v>#N/A</v>
      </c>
      <c r="I526" s="3" t="e">
        <f t="shared" si="68"/>
        <v>#N/A</v>
      </c>
      <c r="J526" s="3" t="e">
        <f t="shared" si="65"/>
        <v>#N/A</v>
      </c>
      <c r="K526" s="3" t="e">
        <f t="shared" si="66"/>
        <v>#N/A</v>
      </c>
      <c r="L526" s="3" t="e">
        <f t="shared" si="69"/>
        <v>#N/A</v>
      </c>
      <c r="M526" s="3" t="e">
        <f t="shared" si="70"/>
        <v>#N/A</v>
      </c>
    </row>
    <row r="527" spans="1:13" x14ac:dyDescent="0.25">
      <c r="A527" s="4">
        <v>41800</v>
      </c>
      <c r="B527" s="31">
        <v>2014161</v>
      </c>
      <c r="C527" s="30">
        <v>526</v>
      </c>
      <c r="D527" s="28">
        <v>161</v>
      </c>
      <c r="F527" s="3" t="e">
        <f t="shared" si="64"/>
        <v>#N/A</v>
      </c>
      <c r="G527" s="3" t="e">
        <f t="shared" si="67"/>
        <v>#N/A</v>
      </c>
      <c r="H527" s="19" t="e">
        <f t="shared" si="63"/>
        <v>#N/A</v>
      </c>
      <c r="I527" s="3" t="e">
        <f t="shared" si="68"/>
        <v>#N/A</v>
      </c>
      <c r="J527" s="3" t="e">
        <f t="shared" si="65"/>
        <v>#N/A</v>
      </c>
      <c r="K527" s="3" t="e">
        <f t="shared" si="66"/>
        <v>#N/A</v>
      </c>
      <c r="L527" s="3" t="e">
        <f t="shared" si="69"/>
        <v>#N/A</v>
      </c>
      <c r="M527" s="3" t="e">
        <f t="shared" si="70"/>
        <v>#N/A</v>
      </c>
    </row>
    <row r="528" spans="1:13" x14ac:dyDescent="0.25">
      <c r="A528" s="4">
        <v>41801</v>
      </c>
      <c r="B528" s="31">
        <v>2014162</v>
      </c>
      <c r="C528" s="10">
        <v>527</v>
      </c>
      <c r="D528" s="28">
        <v>162</v>
      </c>
      <c r="F528" s="3" t="e">
        <f t="shared" si="64"/>
        <v>#N/A</v>
      </c>
      <c r="G528" s="3" t="e">
        <f t="shared" si="67"/>
        <v>#N/A</v>
      </c>
      <c r="H528" s="19" t="e">
        <f t="shared" si="63"/>
        <v>#N/A</v>
      </c>
      <c r="I528" s="3" t="e">
        <f t="shared" si="68"/>
        <v>#N/A</v>
      </c>
      <c r="J528" s="3" t="e">
        <f t="shared" si="65"/>
        <v>#N/A</v>
      </c>
      <c r="K528" s="3" t="e">
        <f t="shared" si="66"/>
        <v>#N/A</v>
      </c>
      <c r="L528" s="3" t="e">
        <f t="shared" si="69"/>
        <v>#N/A</v>
      </c>
      <c r="M528" s="3" t="e">
        <f t="shared" si="70"/>
        <v>#N/A</v>
      </c>
    </row>
    <row r="529" spans="1:13" x14ac:dyDescent="0.25">
      <c r="A529" s="4">
        <v>41802</v>
      </c>
      <c r="B529" s="31">
        <v>2014163</v>
      </c>
      <c r="C529" s="30">
        <v>528</v>
      </c>
      <c r="D529" s="28">
        <v>163</v>
      </c>
      <c r="F529" s="3" t="e">
        <f t="shared" si="64"/>
        <v>#N/A</v>
      </c>
      <c r="G529" s="3" t="e">
        <f t="shared" si="67"/>
        <v>#N/A</v>
      </c>
      <c r="H529" s="19" t="e">
        <f t="shared" si="63"/>
        <v>#N/A</v>
      </c>
      <c r="I529" s="3" t="e">
        <f t="shared" si="68"/>
        <v>#N/A</v>
      </c>
      <c r="J529" s="3" t="e">
        <f t="shared" si="65"/>
        <v>#N/A</v>
      </c>
      <c r="K529" s="3" t="e">
        <f t="shared" si="66"/>
        <v>#N/A</v>
      </c>
      <c r="L529" s="3" t="e">
        <f t="shared" si="69"/>
        <v>#N/A</v>
      </c>
      <c r="M529" s="3" t="e">
        <f t="shared" si="70"/>
        <v>#N/A</v>
      </c>
    </row>
    <row r="530" spans="1:13" x14ac:dyDescent="0.25">
      <c r="A530" s="4">
        <v>41803</v>
      </c>
      <c r="B530" s="31">
        <v>2014164</v>
      </c>
      <c r="C530" s="10">
        <v>529</v>
      </c>
      <c r="D530" s="28">
        <v>164</v>
      </c>
      <c r="F530" s="3" t="e">
        <f t="shared" si="64"/>
        <v>#N/A</v>
      </c>
      <c r="G530" s="3" t="e">
        <f t="shared" si="67"/>
        <v>#N/A</v>
      </c>
      <c r="H530" s="19" t="e">
        <f t="shared" si="63"/>
        <v>#N/A</v>
      </c>
      <c r="I530" s="3" t="e">
        <f t="shared" si="68"/>
        <v>#N/A</v>
      </c>
      <c r="J530" s="3" t="e">
        <f t="shared" si="65"/>
        <v>#N/A</v>
      </c>
      <c r="K530" s="3" t="e">
        <f t="shared" si="66"/>
        <v>#N/A</v>
      </c>
      <c r="L530" s="3" t="e">
        <f t="shared" si="69"/>
        <v>#N/A</v>
      </c>
      <c r="M530" s="3" t="e">
        <f t="shared" si="70"/>
        <v>#N/A</v>
      </c>
    </row>
    <row r="531" spans="1:13" x14ac:dyDescent="0.25">
      <c r="A531" s="4">
        <v>41804</v>
      </c>
      <c r="B531" s="31">
        <v>2014165</v>
      </c>
      <c r="C531" s="30">
        <v>530</v>
      </c>
      <c r="D531" s="28">
        <v>165</v>
      </c>
      <c r="F531" s="3" t="e">
        <f t="shared" si="64"/>
        <v>#N/A</v>
      </c>
      <c r="G531" s="3" t="e">
        <f t="shared" si="67"/>
        <v>#N/A</v>
      </c>
      <c r="H531" s="19" t="e">
        <f t="shared" si="63"/>
        <v>#N/A</v>
      </c>
      <c r="I531" s="3" t="e">
        <f t="shared" si="68"/>
        <v>#N/A</v>
      </c>
      <c r="J531" s="3" t="e">
        <f t="shared" si="65"/>
        <v>#N/A</v>
      </c>
      <c r="K531" s="3" t="e">
        <f t="shared" si="66"/>
        <v>#N/A</v>
      </c>
      <c r="L531" s="3" t="e">
        <f t="shared" si="69"/>
        <v>#N/A</v>
      </c>
      <c r="M531" s="3" t="e">
        <f t="shared" si="70"/>
        <v>#N/A</v>
      </c>
    </row>
    <row r="532" spans="1:13" x14ac:dyDescent="0.25">
      <c r="A532" s="4">
        <v>41805</v>
      </c>
      <c r="B532" s="31">
        <v>2014166</v>
      </c>
      <c r="C532" s="10">
        <v>531</v>
      </c>
      <c r="D532" s="28">
        <v>166</v>
      </c>
      <c r="F532" s="3" t="e">
        <f t="shared" si="64"/>
        <v>#N/A</v>
      </c>
      <c r="G532" s="3" t="e">
        <f t="shared" si="67"/>
        <v>#N/A</v>
      </c>
      <c r="H532" s="19" t="e">
        <f t="shared" si="63"/>
        <v>#N/A</v>
      </c>
      <c r="I532" s="3" t="e">
        <f t="shared" si="68"/>
        <v>#N/A</v>
      </c>
      <c r="J532" s="3" t="e">
        <f t="shared" si="65"/>
        <v>#N/A</v>
      </c>
      <c r="K532" s="3" t="e">
        <f t="shared" si="66"/>
        <v>#N/A</v>
      </c>
      <c r="L532" s="3" t="e">
        <f t="shared" si="69"/>
        <v>#N/A</v>
      </c>
      <c r="M532" s="3" t="e">
        <f t="shared" si="70"/>
        <v>#N/A</v>
      </c>
    </row>
    <row r="533" spans="1:13" x14ac:dyDescent="0.25">
      <c r="A533" s="4">
        <v>41806</v>
      </c>
      <c r="B533" s="31">
        <v>2014167</v>
      </c>
      <c r="C533" s="30">
        <v>532</v>
      </c>
      <c r="D533" s="28">
        <v>167</v>
      </c>
      <c r="F533" s="3" t="e">
        <f t="shared" si="64"/>
        <v>#N/A</v>
      </c>
      <c r="G533" s="3" t="e">
        <f t="shared" si="67"/>
        <v>#N/A</v>
      </c>
      <c r="H533" s="19" t="e">
        <f t="shared" si="63"/>
        <v>#N/A</v>
      </c>
      <c r="I533" s="3" t="e">
        <f t="shared" si="68"/>
        <v>#N/A</v>
      </c>
      <c r="J533" s="3" t="e">
        <f t="shared" si="65"/>
        <v>#N/A</v>
      </c>
      <c r="K533" s="3" t="e">
        <f t="shared" si="66"/>
        <v>#N/A</v>
      </c>
      <c r="L533" s="3" t="e">
        <f t="shared" si="69"/>
        <v>#N/A</v>
      </c>
      <c r="M533" s="3" t="e">
        <f t="shared" si="70"/>
        <v>#N/A</v>
      </c>
    </row>
    <row r="534" spans="1:13" x14ac:dyDescent="0.25">
      <c r="A534" s="4">
        <v>41807</v>
      </c>
      <c r="B534" s="31">
        <v>2014168</v>
      </c>
      <c r="C534" s="10">
        <v>533</v>
      </c>
      <c r="D534" s="28">
        <v>168</v>
      </c>
      <c r="F534" s="3" t="e">
        <f t="shared" si="64"/>
        <v>#N/A</v>
      </c>
      <c r="G534" s="3" t="e">
        <f t="shared" si="67"/>
        <v>#N/A</v>
      </c>
      <c r="H534" s="19" t="e">
        <f t="shared" si="63"/>
        <v>#N/A</v>
      </c>
      <c r="I534" s="3" t="e">
        <f t="shared" si="68"/>
        <v>#N/A</v>
      </c>
      <c r="J534" s="3" t="e">
        <f t="shared" si="65"/>
        <v>#N/A</v>
      </c>
      <c r="K534" s="3" t="e">
        <f t="shared" si="66"/>
        <v>#N/A</v>
      </c>
      <c r="L534" s="3" t="e">
        <f t="shared" si="69"/>
        <v>#N/A</v>
      </c>
      <c r="M534" s="3" t="e">
        <f t="shared" si="70"/>
        <v>#N/A</v>
      </c>
    </row>
    <row r="535" spans="1:13" x14ac:dyDescent="0.25">
      <c r="A535" s="4">
        <v>41808</v>
      </c>
      <c r="B535" s="31">
        <v>2014169</v>
      </c>
      <c r="C535" s="30">
        <v>534</v>
      </c>
      <c r="D535" s="28">
        <v>169</v>
      </c>
      <c r="F535" s="3" t="e">
        <f t="shared" si="64"/>
        <v>#N/A</v>
      </c>
      <c r="G535" s="3" t="e">
        <f t="shared" si="67"/>
        <v>#N/A</v>
      </c>
      <c r="H535" s="19" t="e">
        <f t="shared" si="63"/>
        <v>#N/A</v>
      </c>
      <c r="I535" s="3" t="e">
        <f t="shared" si="68"/>
        <v>#N/A</v>
      </c>
      <c r="J535" s="3" t="e">
        <f t="shared" si="65"/>
        <v>#N/A</v>
      </c>
      <c r="K535" s="3" t="e">
        <f t="shared" si="66"/>
        <v>#N/A</v>
      </c>
      <c r="L535" s="3" t="e">
        <f t="shared" si="69"/>
        <v>#N/A</v>
      </c>
      <c r="M535" s="3" t="e">
        <f t="shared" si="70"/>
        <v>#N/A</v>
      </c>
    </row>
    <row r="536" spans="1:13" x14ac:dyDescent="0.25">
      <c r="A536" s="4">
        <v>41809</v>
      </c>
      <c r="B536" s="31">
        <v>2014170</v>
      </c>
      <c r="C536" s="10">
        <v>535</v>
      </c>
      <c r="D536" s="28">
        <v>170</v>
      </c>
      <c r="F536" s="3" t="e">
        <f t="shared" si="64"/>
        <v>#N/A</v>
      </c>
      <c r="G536" s="3" t="e">
        <f t="shared" si="67"/>
        <v>#N/A</v>
      </c>
      <c r="H536" s="19" t="e">
        <f t="shared" si="63"/>
        <v>#N/A</v>
      </c>
      <c r="I536" s="3" t="e">
        <f t="shared" si="68"/>
        <v>#N/A</v>
      </c>
      <c r="J536" s="3" t="e">
        <f t="shared" si="65"/>
        <v>#N/A</v>
      </c>
      <c r="K536" s="3" t="e">
        <f t="shared" si="66"/>
        <v>#N/A</v>
      </c>
      <c r="L536" s="3" t="e">
        <f t="shared" si="69"/>
        <v>#N/A</v>
      </c>
      <c r="M536" s="3" t="e">
        <f t="shared" si="70"/>
        <v>#N/A</v>
      </c>
    </row>
    <row r="537" spans="1:13" x14ac:dyDescent="0.25">
      <c r="A537" s="4">
        <v>41810</v>
      </c>
      <c r="B537" s="31">
        <v>2014171</v>
      </c>
      <c r="C537" s="30">
        <v>536</v>
      </c>
      <c r="D537" s="28">
        <v>171</v>
      </c>
      <c r="F537" s="3" t="e">
        <f t="shared" si="64"/>
        <v>#N/A</v>
      </c>
      <c r="G537" s="3" t="e">
        <f t="shared" si="67"/>
        <v>#N/A</v>
      </c>
      <c r="H537" s="19" t="e">
        <f t="shared" si="63"/>
        <v>#N/A</v>
      </c>
      <c r="I537" s="3" t="e">
        <f t="shared" si="68"/>
        <v>#N/A</v>
      </c>
      <c r="J537" s="3" t="e">
        <f t="shared" si="65"/>
        <v>#N/A</v>
      </c>
      <c r="K537" s="3" t="e">
        <f t="shared" si="66"/>
        <v>#N/A</v>
      </c>
      <c r="L537" s="3" t="e">
        <f t="shared" si="69"/>
        <v>#N/A</v>
      </c>
      <c r="M537" s="3" t="e">
        <f t="shared" si="70"/>
        <v>#N/A</v>
      </c>
    </row>
    <row r="538" spans="1:13" x14ac:dyDescent="0.25">
      <c r="A538" s="4">
        <v>41811</v>
      </c>
      <c r="B538" s="31">
        <v>2014172</v>
      </c>
      <c r="C538" s="10">
        <v>537</v>
      </c>
      <c r="D538" s="28">
        <v>172</v>
      </c>
      <c r="F538" s="3" t="e">
        <f t="shared" si="64"/>
        <v>#N/A</v>
      </c>
      <c r="G538" s="3" t="e">
        <f t="shared" si="67"/>
        <v>#N/A</v>
      </c>
      <c r="H538" s="19" t="e">
        <f t="shared" si="63"/>
        <v>#N/A</v>
      </c>
      <c r="I538" s="3" t="e">
        <f t="shared" si="68"/>
        <v>#N/A</v>
      </c>
      <c r="J538" s="3" t="e">
        <f t="shared" si="65"/>
        <v>#N/A</v>
      </c>
      <c r="K538" s="3" t="e">
        <f t="shared" si="66"/>
        <v>#N/A</v>
      </c>
      <c r="L538" s="3" t="e">
        <f t="shared" si="69"/>
        <v>#N/A</v>
      </c>
      <c r="M538" s="3" t="e">
        <f t="shared" si="70"/>
        <v>#N/A</v>
      </c>
    </row>
    <row r="539" spans="1:13" x14ac:dyDescent="0.25">
      <c r="A539" s="4">
        <v>41812</v>
      </c>
      <c r="B539" s="31">
        <v>2014173</v>
      </c>
      <c r="C539" s="30">
        <v>538</v>
      </c>
      <c r="D539" s="28">
        <v>173</v>
      </c>
      <c r="F539" s="3" t="e">
        <f t="shared" si="64"/>
        <v>#N/A</v>
      </c>
      <c r="G539" s="3" t="e">
        <f t="shared" si="67"/>
        <v>#N/A</v>
      </c>
      <c r="H539" s="19" t="e">
        <f t="shared" si="63"/>
        <v>#N/A</v>
      </c>
      <c r="I539" s="3" t="e">
        <f t="shared" si="68"/>
        <v>#N/A</v>
      </c>
      <c r="J539" s="3" t="e">
        <f t="shared" si="65"/>
        <v>#N/A</v>
      </c>
      <c r="K539" s="3" t="e">
        <f t="shared" si="66"/>
        <v>#N/A</v>
      </c>
      <c r="L539" s="3" t="e">
        <f t="shared" si="69"/>
        <v>#N/A</v>
      </c>
      <c r="M539" s="3" t="e">
        <f t="shared" si="70"/>
        <v>#N/A</v>
      </c>
    </row>
    <row r="540" spans="1:13" x14ac:dyDescent="0.25">
      <c r="A540" s="4">
        <v>41813</v>
      </c>
      <c r="B540" s="31">
        <v>2014174</v>
      </c>
      <c r="C540" s="10">
        <v>539</v>
      </c>
      <c r="D540" s="28">
        <v>174</v>
      </c>
      <c r="F540" s="3" t="e">
        <f t="shared" si="64"/>
        <v>#N/A</v>
      </c>
      <c r="G540" s="3" t="e">
        <f t="shared" si="67"/>
        <v>#N/A</v>
      </c>
      <c r="H540" s="19" t="e">
        <f t="shared" si="63"/>
        <v>#N/A</v>
      </c>
      <c r="I540" s="3" t="e">
        <f t="shared" si="68"/>
        <v>#N/A</v>
      </c>
      <c r="J540" s="3" t="e">
        <f t="shared" si="65"/>
        <v>#N/A</v>
      </c>
      <c r="K540" s="3" t="e">
        <f t="shared" si="66"/>
        <v>#N/A</v>
      </c>
      <c r="L540" s="3" t="e">
        <f t="shared" si="69"/>
        <v>#N/A</v>
      </c>
      <c r="M540" s="3" t="e">
        <f t="shared" si="70"/>
        <v>#N/A</v>
      </c>
    </row>
    <row r="541" spans="1:13" x14ac:dyDescent="0.25">
      <c r="A541" s="4">
        <v>41814</v>
      </c>
      <c r="B541" s="31">
        <v>2014175</v>
      </c>
      <c r="C541" s="30">
        <v>540</v>
      </c>
      <c r="D541" s="28">
        <v>175</v>
      </c>
      <c r="F541" s="3" t="e">
        <f t="shared" si="64"/>
        <v>#N/A</v>
      </c>
      <c r="G541" s="3" t="e">
        <f t="shared" si="67"/>
        <v>#N/A</v>
      </c>
      <c r="H541" s="19" t="e">
        <f t="shared" si="63"/>
        <v>#N/A</v>
      </c>
      <c r="I541" s="3" t="e">
        <f t="shared" si="68"/>
        <v>#N/A</v>
      </c>
      <c r="J541" s="3" t="e">
        <f t="shared" si="65"/>
        <v>#N/A</v>
      </c>
      <c r="K541" s="3" t="e">
        <f t="shared" si="66"/>
        <v>#N/A</v>
      </c>
      <c r="L541" s="3" t="e">
        <f t="shared" si="69"/>
        <v>#N/A</v>
      </c>
      <c r="M541" s="3" t="e">
        <f t="shared" si="70"/>
        <v>#N/A</v>
      </c>
    </row>
    <row r="542" spans="1:13" x14ac:dyDescent="0.25">
      <c r="A542" s="4">
        <v>41815</v>
      </c>
      <c r="B542" s="31">
        <v>2014176</v>
      </c>
      <c r="C542" s="10">
        <v>541</v>
      </c>
      <c r="D542" s="28">
        <v>176</v>
      </c>
      <c r="F542" s="3" t="e">
        <f t="shared" si="64"/>
        <v>#N/A</v>
      </c>
      <c r="G542" s="3" t="e">
        <f t="shared" si="67"/>
        <v>#N/A</v>
      </c>
      <c r="H542" s="19" t="e">
        <f t="shared" si="63"/>
        <v>#N/A</v>
      </c>
      <c r="I542" s="3" t="e">
        <f t="shared" si="68"/>
        <v>#N/A</v>
      </c>
      <c r="J542" s="3" t="e">
        <f t="shared" si="65"/>
        <v>#N/A</v>
      </c>
      <c r="K542" s="3" t="e">
        <f t="shared" si="66"/>
        <v>#N/A</v>
      </c>
      <c r="L542" s="3" t="e">
        <f t="shared" si="69"/>
        <v>#N/A</v>
      </c>
      <c r="M542" s="3" t="e">
        <f t="shared" si="70"/>
        <v>#N/A</v>
      </c>
    </row>
    <row r="543" spans="1:13" x14ac:dyDescent="0.25">
      <c r="A543" s="4">
        <v>41816</v>
      </c>
      <c r="B543" s="31">
        <v>2014177</v>
      </c>
      <c r="C543" s="30">
        <v>542</v>
      </c>
      <c r="D543" s="28">
        <v>177</v>
      </c>
      <c r="F543" s="3" t="e">
        <f t="shared" si="64"/>
        <v>#N/A</v>
      </c>
      <c r="G543" s="3" t="e">
        <f t="shared" si="67"/>
        <v>#N/A</v>
      </c>
      <c r="H543" s="19" t="e">
        <f t="shared" si="63"/>
        <v>#N/A</v>
      </c>
      <c r="I543" s="3" t="e">
        <f t="shared" si="68"/>
        <v>#N/A</v>
      </c>
      <c r="J543" s="3" t="e">
        <f t="shared" si="65"/>
        <v>#N/A</v>
      </c>
      <c r="K543" s="3" t="e">
        <f t="shared" si="66"/>
        <v>#N/A</v>
      </c>
      <c r="L543" s="3" t="e">
        <f t="shared" si="69"/>
        <v>#N/A</v>
      </c>
      <c r="M543" s="3" t="e">
        <f t="shared" si="70"/>
        <v>#N/A</v>
      </c>
    </row>
    <row r="544" spans="1:13" x14ac:dyDescent="0.25">
      <c r="A544" s="4">
        <v>41817</v>
      </c>
      <c r="B544" s="31">
        <v>2014178</v>
      </c>
      <c r="C544" s="10">
        <v>543</v>
      </c>
      <c r="D544" s="28">
        <v>178</v>
      </c>
      <c r="F544" s="3" t="e">
        <f t="shared" si="64"/>
        <v>#N/A</v>
      </c>
      <c r="G544" s="3" t="e">
        <f t="shared" si="67"/>
        <v>#N/A</v>
      </c>
      <c r="H544" s="19" t="e">
        <f t="shared" si="63"/>
        <v>#N/A</v>
      </c>
      <c r="I544" s="3" t="e">
        <f t="shared" si="68"/>
        <v>#N/A</v>
      </c>
      <c r="J544" s="3" t="e">
        <f t="shared" si="65"/>
        <v>#N/A</v>
      </c>
      <c r="K544" s="3" t="e">
        <f t="shared" si="66"/>
        <v>#N/A</v>
      </c>
      <c r="L544" s="3" t="e">
        <f t="shared" si="69"/>
        <v>#N/A</v>
      </c>
      <c r="M544" s="3" t="e">
        <f t="shared" si="70"/>
        <v>#N/A</v>
      </c>
    </row>
    <row r="545" spans="1:13" x14ac:dyDescent="0.25">
      <c r="A545" s="4">
        <v>41818</v>
      </c>
      <c r="B545" s="31">
        <v>2014179</v>
      </c>
      <c r="C545" s="30">
        <v>544</v>
      </c>
      <c r="D545" s="28">
        <v>179</v>
      </c>
      <c r="F545" s="3" t="e">
        <f t="shared" si="64"/>
        <v>#N/A</v>
      </c>
      <c r="G545" s="3" t="e">
        <f t="shared" si="67"/>
        <v>#N/A</v>
      </c>
      <c r="H545" s="19" t="e">
        <f t="shared" si="63"/>
        <v>#N/A</v>
      </c>
      <c r="I545" s="3" t="e">
        <f t="shared" si="68"/>
        <v>#N/A</v>
      </c>
      <c r="J545" s="3" t="e">
        <f t="shared" si="65"/>
        <v>#N/A</v>
      </c>
      <c r="K545" s="3" t="e">
        <f t="shared" si="66"/>
        <v>#N/A</v>
      </c>
      <c r="L545" s="3" t="e">
        <f t="shared" si="69"/>
        <v>#N/A</v>
      </c>
      <c r="M545" s="3" t="e">
        <f t="shared" si="70"/>
        <v>#N/A</v>
      </c>
    </row>
    <row r="546" spans="1:13" x14ac:dyDescent="0.25">
      <c r="A546" s="4">
        <v>41819</v>
      </c>
      <c r="B546" s="31">
        <v>2014180</v>
      </c>
      <c r="C546" s="10">
        <v>545</v>
      </c>
      <c r="D546" s="28">
        <v>180</v>
      </c>
      <c r="F546" s="3" t="e">
        <f t="shared" si="64"/>
        <v>#N/A</v>
      </c>
      <c r="G546" s="3" t="e">
        <f t="shared" si="67"/>
        <v>#N/A</v>
      </c>
      <c r="H546" s="19" t="e">
        <f t="shared" si="63"/>
        <v>#N/A</v>
      </c>
      <c r="I546" s="3" t="e">
        <f t="shared" si="68"/>
        <v>#N/A</v>
      </c>
      <c r="J546" s="3" t="e">
        <f t="shared" si="65"/>
        <v>#N/A</v>
      </c>
      <c r="K546" s="3" t="e">
        <f t="shared" si="66"/>
        <v>#N/A</v>
      </c>
      <c r="L546" s="3" t="e">
        <f t="shared" si="69"/>
        <v>#N/A</v>
      </c>
      <c r="M546" s="3" t="e">
        <f t="shared" si="70"/>
        <v>#N/A</v>
      </c>
    </row>
    <row r="547" spans="1:13" x14ac:dyDescent="0.25">
      <c r="A547" s="4">
        <v>41820</v>
      </c>
      <c r="B547" s="31">
        <v>2014181</v>
      </c>
      <c r="C547" s="30">
        <v>546</v>
      </c>
      <c r="D547" s="28">
        <v>181</v>
      </c>
      <c r="F547" s="3" t="e">
        <f t="shared" si="64"/>
        <v>#N/A</v>
      </c>
      <c r="G547" s="3" t="e">
        <f t="shared" si="67"/>
        <v>#N/A</v>
      </c>
      <c r="H547" s="19" t="e">
        <f t="shared" si="63"/>
        <v>#N/A</v>
      </c>
      <c r="I547" s="3" t="e">
        <f t="shared" si="68"/>
        <v>#N/A</v>
      </c>
      <c r="J547" s="3" t="e">
        <f t="shared" si="65"/>
        <v>#N/A</v>
      </c>
      <c r="K547" s="3" t="e">
        <f t="shared" si="66"/>
        <v>#N/A</v>
      </c>
      <c r="L547" s="3" t="e">
        <f t="shared" si="69"/>
        <v>#N/A</v>
      </c>
      <c r="M547" s="3" t="e">
        <f t="shared" si="70"/>
        <v>#N/A</v>
      </c>
    </row>
    <row r="548" spans="1:13" x14ac:dyDescent="0.25">
      <c r="A548" s="4">
        <v>41821</v>
      </c>
      <c r="B548" s="31">
        <v>2014182</v>
      </c>
      <c r="C548" s="10">
        <v>547</v>
      </c>
      <c r="D548" s="28">
        <v>182</v>
      </c>
      <c r="F548" s="3" t="e">
        <f t="shared" si="64"/>
        <v>#N/A</v>
      </c>
      <c r="G548" s="3" t="e">
        <f t="shared" si="67"/>
        <v>#N/A</v>
      </c>
      <c r="H548" s="19" t="e">
        <f t="shared" si="63"/>
        <v>#N/A</v>
      </c>
      <c r="I548" s="3" t="e">
        <f t="shared" si="68"/>
        <v>#N/A</v>
      </c>
      <c r="J548" s="3">
        <f t="shared" si="65"/>
        <v>0.39400000000000002</v>
      </c>
      <c r="K548" s="3" t="e">
        <f t="shared" si="66"/>
        <v>#N/A</v>
      </c>
      <c r="L548" s="3">
        <f t="shared" si="69"/>
        <v>5.25</v>
      </c>
      <c r="M548" s="3">
        <f t="shared" si="70"/>
        <v>1.0920000000000001</v>
      </c>
    </row>
    <row r="549" spans="1:13" x14ac:dyDescent="0.25">
      <c r="A549" s="4">
        <v>41822</v>
      </c>
      <c r="B549" s="31">
        <v>2014183</v>
      </c>
      <c r="C549" s="30">
        <v>548</v>
      </c>
      <c r="D549" s="28">
        <v>183</v>
      </c>
      <c r="F549" s="3" t="e">
        <f t="shared" si="64"/>
        <v>#N/A</v>
      </c>
      <c r="G549" s="3" t="e">
        <f t="shared" si="67"/>
        <v>#N/A</v>
      </c>
      <c r="H549" s="19" t="e">
        <f t="shared" si="63"/>
        <v>#N/A</v>
      </c>
      <c r="I549" s="3" t="e">
        <f t="shared" si="68"/>
        <v>#N/A</v>
      </c>
      <c r="J549" s="3" t="e">
        <f t="shared" si="65"/>
        <v>#N/A</v>
      </c>
      <c r="K549" s="3" t="e">
        <f t="shared" si="66"/>
        <v>#N/A</v>
      </c>
      <c r="L549" s="3" t="e">
        <f t="shared" si="69"/>
        <v>#N/A</v>
      </c>
      <c r="M549" s="3" t="e">
        <f t="shared" si="70"/>
        <v>#N/A</v>
      </c>
    </row>
    <row r="550" spans="1:13" x14ac:dyDescent="0.25">
      <c r="A550" s="4">
        <v>41823</v>
      </c>
      <c r="B550" s="31">
        <v>2014184</v>
      </c>
      <c r="C550" s="10">
        <v>549</v>
      </c>
      <c r="D550" s="28">
        <v>184</v>
      </c>
      <c r="F550" s="3" t="e">
        <f t="shared" si="64"/>
        <v>#N/A</v>
      </c>
      <c r="G550" s="3" t="e">
        <f t="shared" si="67"/>
        <v>#N/A</v>
      </c>
      <c r="H550" s="19" t="e">
        <f t="shared" si="63"/>
        <v>#N/A</v>
      </c>
      <c r="I550" s="3" t="e">
        <f t="shared" si="68"/>
        <v>#N/A</v>
      </c>
      <c r="J550" s="3" t="e">
        <f t="shared" si="65"/>
        <v>#N/A</v>
      </c>
      <c r="K550" s="3" t="e">
        <f t="shared" si="66"/>
        <v>#N/A</v>
      </c>
      <c r="L550" s="3" t="e">
        <f t="shared" si="69"/>
        <v>#N/A</v>
      </c>
      <c r="M550" s="3" t="e">
        <f t="shared" si="70"/>
        <v>#N/A</v>
      </c>
    </row>
    <row r="551" spans="1:13" x14ac:dyDescent="0.25">
      <c r="A551" s="4">
        <v>41824</v>
      </c>
      <c r="B551" s="31">
        <v>2014185</v>
      </c>
      <c r="C551" s="30">
        <v>550</v>
      </c>
      <c r="D551" s="28">
        <v>185</v>
      </c>
      <c r="F551" s="3" t="e">
        <f t="shared" si="64"/>
        <v>#N/A</v>
      </c>
      <c r="G551" s="3" t="e">
        <f t="shared" si="67"/>
        <v>#N/A</v>
      </c>
      <c r="H551" s="19" t="e">
        <f t="shared" si="63"/>
        <v>#N/A</v>
      </c>
      <c r="I551" s="3" t="e">
        <f t="shared" si="68"/>
        <v>#N/A</v>
      </c>
      <c r="J551" s="3" t="e">
        <f t="shared" si="65"/>
        <v>#N/A</v>
      </c>
      <c r="K551" s="3" t="e">
        <f t="shared" si="66"/>
        <v>#N/A</v>
      </c>
      <c r="L551" s="3" t="e">
        <f t="shared" si="69"/>
        <v>#N/A</v>
      </c>
      <c r="M551" s="3" t="e">
        <f t="shared" si="70"/>
        <v>#N/A</v>
      </c>
    </row>
    <row r="552" spans="1:13" x14ac:dyDescent="0.25">
      <c r="A552" s="4">
        <v>41825</v>
      </c>
      <c r="B552" s="31">
        <v>2014186</v>
      </c>
      <c r="C552" s="10">
        <v>551</v>
      </c>
      <c r="D552" s="28">
        <v>186</v>
      </c>
      <c r="F552" s="3" t="e">
        <f t="shared" si="64"/>
        <v>#N/A</v>
      </c>
      <c r="G552" s="3" t="e">
        <f t="shared" si="67"/>
        <v>#N/A</v>
      </c>
      <c r="H552" s="19" t="e">
        <f t="shared" si="63"/>
        <v>#N/A</v>
      </c>
      <c r="I552" s="3" t="e">
        <f t="shared" si="68"/>
        <v>#N/A</v>
      </c>
      <c r="J552" s="3" t="e">
        <f t="shared" si="65"/>
        <v>#N/A</v>
      </c>
      <c r="K552" s="3" t="e">
        <f t="shared" si="66"/>
        <v>#N/A</v>
      </c>
      <c r="L552" s="3" t="e">
        <f t="shared" si="69"/>
        <v>#N/A</v>
      </c>
      <c r="M552" s="3" t="e">
        <f t="shared" si="70"/>
        <v>#N/A</v>
      </c>
    </row>
    <row r="553" spans="1:13" x14ac:dyDescent="0.25">
      <c r="A553" s="4">
        <v>41826</v>
      </c>
      <c r="B553" s="31">
        <v>2014187</v>
      </c>
      <c r="C553" s="30">
        <v>552</v>
      </c>
      <c r="D553" s="28">
        <v>187</v>
      </c>
      <c r="F553" s="3" t="e">
        <f t="shared" si="64"/>
        <v>#N/A</v>
      </c>
      <c r="G553" s="3" t="e">
        <f t="shared" si="67"/>
        <v>#N/A</v>
      </c>
      <c r="H553" s="19" t="e">
        <f t="shared" si="63"/>
        <v>#N/A</v>
      </c>
      <c r="I553" s="3" t="e">
        <f t="shared" si="68"/>
        <v>#N/A</v>
      </c>
      <c r="J553" s="3" t="e">
        <f t="shared" si="65"/>
        <v>#N/A</v>
      </c>
      <c r="K553" s="3" t="e">
        <f t="shared" si="66"/>
        <v>#N/A</v>
      </c>
      <c r="L553" s="3" t="e">
        <f t="shared" si="69"/>
        <v>#N/A</v>
      </c>
      <c r="M553" s="3" t="e">
        <f t="shared" si="70"/>
        <v>#N/A</v>
      </c>
    </row>
    <row r="554" spans="1:13" x14ac:dyDescent="0.25">
      <c r="A554" s="4">
        <v>41827</v>
      </c>
      <c r="B554" s="31">
        <v>2014188</v>
      </c>
      <c r="C554" s="10">
        <v>553</v>
      </c>
      <c r="D554" s="28">
        <v>188</v>
      </c>
      <c r="F554" s="3" t="e">
        <f t="shared" si="64"/>
        <v>#N/A</v>
      </c>
      <c r="G554" s="3" t="e">
        <f t="shared" si="67"/>
        <v>#N/A</v>
      </c>
      <c r="H554" s="19" t="e">
        <f t="shared" si="63"/>
        <v>#N/A</v>
      </c>
      <c r="I554" s="3" t="e">
        <f t="shared" si="68"/>
        <v>#N/A</v>
      </c>
      <c r="J554" s="3" t="e">
        <f t="shared" si="65"/>
        <v>#N/A</v>
      </c>
      <c r="K554" s="3" t="e">
        <f t="shared" si="66"/>
        <v>#N/A</v>
      </c>
      <c r="L554" s="3" t="e">
        <f t="shared" si="69"/>
        <v>#N/A</v>
      </c>
      <c r="M554" s="3" t="e">
        <f t="shared" si="70"/>
        <v>#N/A</v>
      </c>
    </row>
    <row r="555" spans="1:13" x14ac:dyDescent="0.25">
      <c r="A555" s="4">
        <v>41828</v>
      </c>
      <c r="B555" s="31">
        <v>2014189</v>
      </c>
      <c r="C555" s="30">
        <v>554</v>
      </c>
      <c r="D555" s="28">
        <v>189</v>
      </c>
      <c r="F555" s="3" t="e">
        <f t="shared" si="64"/>
        <v>#N/A</v>
      </c>
      <c r="G555" s="3" t="e">
        <f t="shared" si="67"/>
        <v>#N/A</v>
      </c>
      <c r="H555" s="19" t="e">
        <f t="shared" si="63"/>
        <v>#N/A</v>
      </c>
      <c r="I555" s="3" t="e">
        <f t="shared" si="68"/>
        <v>#N/A</v>
      </c>
      <c r="J555" s="3" t="e">
        <f t="shared" si="65"/>
        <v>#N/A</v>
      </c>
      <c r="K555" s="3" t="e">
        <f t="shared" si="66"/>
        <v>#N/A</v>
      </c>
      <c r="L555" s="3" t="e">
        <f t="shared" si="69"/>
        <v>#N/A</v>
      </c>
      <c r="M555" s="3" t="e">
        <f t="shared" si="70"/>
        <v>#N/A</v>
      </c>
    </row>
    <row r="556" spans="1:13" x14ac:dyDescent="0.25">
      <c r="A556" s="4">
        <v>41829</v>
      </c>
      <c r="B556" s="31">
        <v>2014190</v>
      </c>
      <c r="C556" s="10">
        <v>555</v>
      </c>
      <c r="D556" s="28">
        <v>190</v>
      </c>
      <c r="F556" s="3" t="e">
        <f t="shared" si="64"/>
        <v>#N/A</v>
      </c>
      <c r="G556" s="3" t="e">
        <f t="shared" si="67"/>
        <v>#N/A</v>
      </c>
      <c r="H556" s="19" t="e">
        <f t="shared" si="63"/>
        <v>#N/A</v>
      </c>
      <c r="I556" s="3" t="e">
        <f t="shared" si="68"/>
        <v>#N/A</v>
      </c>
      <c r="J556" s="3" t="e">
        <f t="shared" si="65"/>
        <v>#N/A</v>
      </c>
      <c r="K556" s="3" t="e">
        <f t="shared" si="66"/>
        <v>#N/A</v>
      </c>
      <c r="L556" s="3" t="e">
        <f t="shared" si="69"/>
        <v>#N/A</v>
      </c>
      <c r="M556" s="3" t="e">
        <f t="shared" si="70"/>
        <v>#N/A</v>
      </c>
    </row>
    <row r="557" spans="1:13" x14ac:dyDescent="0.25">
      <c r="A557" s="4">
        <v>41830</v>
      </c>
      <c r="B557" s="31">
        <v>2014191</v>
      </c>
      <c r="C557" s="30">
        <v>556</v>
      </c>
      <c r="D557" s="28">
        <v>191</v>
      </c>
      <c r="F557" s="3" t="e">
        <f t="shared" si="64"/>
        <v>#N/A</v>
      </c>
      <c r="G557" s="3" t="e">
        <f t="shared" si="67"/>
        <v>#N/A</v>
      </c>
      <c r="H557" s="19" t="e">
        <f t="shared" si="63"/>
        <v>#N/A</v>
      </c>
      <c r="I557" s="3" t="e">
        <f t="shared" si="68"/>
        <v>#N/A</v>
      </c>
      <c r="J557" s="3" t="e">
        <f t="shared" si="65"/>
        <v>#N/A</v>
      </c>
      <c r="K557" s="3" t="e">
        <f t="shared" si="66"/>
        <v>#N/A</v>
      </c>
      <c r="L557" s="3" t="e">
        <f t="shared" si="69"/>
        <v>#N/A</v>
      </c>
      <c r="M557" s="3" t="e">
        <f t="shared" si="70"/>
        <v>#N/A</v>
      </c>
    </row>
    <row r="558" spans="1:13" x14ac:dyDescent="0.25">
      <c r="A558" s="4">
        <v>41831</v>
      </c>
      <c r="B558" s="31">
        <v>2014192</v>
      </c>
      <c r="C558" s="10">
        <v>557</v>
      </c>
      <c r="D558" s="28">
        <v>192</v>
      </c>
      <c r="F558" s="3" t="e">
        <f t="shared" si="64"/>
        <v>#N/A</v>
      </c>
      <c r="G558" s="3" t="e">
        <f t="shared" si="67"/>
        <v>#N/A</v>
      </c>
      <c r="H558" s="19" t="e">
        <f t="shared" si="63"/>
        <v>#N/A</v>
      </c>
      <c r="I558" s="3" t="e">
        <f t="shared" si="68"/>
        <v>#N/A</v>
      </c>
      <c r="J558" s="3" t="e">
        <f t="shared" si="65"/>
        <v>#N/A</v>
      </c>
      <c r="K558" s="3" t="e">
        <f t="shared" si="66"/>
        <v>#N/A</v>
      </c>
      <c r="L558" s="3" t="e">
        <f t="shared" si="69"/>
        <v>#N/A</v>
      </c>
      <c r="M558" s="3" t="e">
        <f t="shared" si="70"/>
        <v>#N/A</v>
      </c>
    </row>
    <row r="559" spans="1:13" x14ac:dyDescent="0.25">
      <c r="A559" s="4">
        <v>41832</v>
      </c>
      <c r="B559" s="31">
        <v>2014193</v>
      </c>
      <c r="C559" s="30">
        <v>558</v>
      </c>
      <c r="D559" s="28">
        <v>193</v>
      </c>
      <c r="F559" s="3" t="e">
        <f t="shared" si="64"/>
        <v>#N/A</v>
      </c>
      <c r="G559" s="3" t="e">
        <f t="shared" si="67"/>
        <v>#N/A</v>
      </c>
      <c r="H559" s="19" t="e">
        <f t="shared" si="63"/>
        <v>#N/A</v>
      </c>
      <c r="I559" s="3" t="e">
        <f t="shared" si="68"/>
        <v>#N/A</v>
      </c>
      <c r="J559" s="3" t="e">
        <f t="shared" si="65"/>
        <v>#N/A</v>
      </c>
      <c r="K559" s="3" t="e">
        <f t="shared" si="66"/>
        <v>#N/A</v>
      </c>
      <c r="L559" s="3" t="e">
        <f t="shared" si="69"/>
        <v>#N/A</v>
      </c>
      <c r="M559" s="3" t="e">
        <f t="shared" si="70"/>
        <v>#N/A</v>
      </c>
    </row>
    <row r="560" spans="1:13" x14ac:dyDescent="0.25">
      <c r="A560" s="4">
        <v>41833</v>
      </c>
      <c r="B560" s="31">
        <v>2014194</v>
      </c>
      <c r="C560" s="10">
        <v>559</v>
      </c>
      <c r="D560" s="28">
        <v>194</v>
      </c>
      <c r="F560" s="3" t="e">
        <f t="shared" si="64"/>
        <v>#N/A</v>
      </c>
      <c r="G560" s="3" t="e">
        <f t="shared" si="67"/>
        <v>#N/A</v>
      </c>
      <c r="H560" s="19" t="e">
        <f t="shared" si="63"/>
        <v>#N/A</v>
      </c>
      <c r="I560" s="3" t="e">
        <f t="shared" si="68"/>
        <v>#N/A</v>
      </c>
      <c r="J560" s="3" t="e">
        <f t="shared" si="65"/>
        <v>#N/A</v>
      </c>
      <c r="K560" s="3" t="e">
        <f t="shared" si="66"/>
        <v>#N/A</v>
      </c>
      <c r="L560" s="3" t="e">
        <f t="shared" si="69"/>
        <v>#N/A</v>
      </c>
      <c r="M560" s="3" t="e">
        <f t="shared" si="70"/>
        <v>#N/A</v>
      </c>
    </row>
    <row r="561" spans="1:13" x14ac:dyDescent="0.25">
      <c r="A561" s="4">
        <v>41834</v>
      </c>
      <c r="B561" s="31">
        <v>2014195</v>
      </c>
      <c r="C561" s="30">
        <v>560</v>
      </c>
      <c r="D561" s="28">
        <v>195</v>
      </c>
      <c r="F561" s="3" t="e">
        <f t="shared" si="64"/>
        <v>#N/A</v>
      </c>
      <c r="G561" s="3" t="e">
        <f t="shared" si="67"/>
        <v>#N/A</v>
      </c>
      <c r="H561" s="19" t="e">
        <f t="shared" si="63"/>
        <v>#N/A</v>
      </c>
      <c r="I561" s="3" t="e">
        <f t="shared" si="68"/>
        <v>#N/A</v>
      </c>
      <c r="J561" s="3" t="e">
        <f t="shared" si="65"/>
        <v>#N/A</v>
      </c>
      <c r="K561" s="3" t="e">
        <f t="shared" si="66"/>
        <v>#N/A</v>
      </c>
      <c r="L561" s="3" t="e">
        <f t="shared" si="69"/>
        <v>#N/A</v>
      </c>
      <c r="M561" s="3" t="e">
        <f t="shared" si="70"/>
        <v>#N/A</v>
      </c>
    </row>
    <row r="562" spans="1:13" x14ac:dyDescent="0.25">
      <c r="A562" s="4">
        <v>41835</v>
      </c>
      <c r="B562" s="31">
        <v>2014196</v>
      </c>
      <c r="C562" s="10">
        <v>561</v>
      </c>
      <c r="D562" s="28">
        <v>196</v>
      </c>
      <c r="F562" s="3" t="e">
        <f t="shared" si="64"/>
        <v>#N/A</v>
      </c>
      <c r="G562" s="3" t="e">
        <f t="shared" si="67"/>
        <v>#N/A</v>
      </c>
      <c r="H562" s="19" t="e">
        <f t="shared" si="63"/>
        <v>#N/A</v>
      </c>
      <c r="I562" s="3" t="e">
        <f t="shared" si="68"/>
        <v>#N/A</v>
      </c>
      <c r="J562" s="3" t="e">
        <f t="shared" si="65"/>
        <v>#N/A</v>
      </c>
      <c r="K562" s="3" t="e">
        <f t="shared" si="66"/>
        <v>#N/A</v>
      </c>
      <c r="L562" s="3" t="e">
        <f t="shared" si="69"/>
        <v>#N/A</v>
      </c>
      <c r="M562" s="3" t="e">
        <f t="shared" si="70"/>
        <v>#N/A</v>
      </c>
    </row>
    <row r="563" spans="1:13" x14ac:dyDescent="0.25">
      <c r="A563" s="4">
        <v>41836</v>
      </c>
      <c r="B563" s="31">
        <v>2014197</v>
      </c>
      <c r="C563" s="30">
        <v>562</v>
      </c>
      <c r="D563" s="28">
        <v>197</v>
      </c>
      <c r="F563" s="3" t="e">
        <f t="shared" si="64"/>
        <v>#N/A</v>
      </c>
      <c r="G563" s="3" t="e">
        <f t="shared" si="67"/>
        <v>#N/A</v>
      </c>
      <c r="H563" s="19" t="e">
        <f t="shared" si="63"/>
        <v>#N/A</v>
      </c>
      <c r="I563" s="3" t="e">
        <f t="shared" si="68"/>
        <v>#N/A</v>
      </c>
      <c r="J563" s="3" t="e">
        <f t="shared" si="65"/>
        <v>#N/A</v>
      </c>
      <c r="K563" s="3" t="e">
        <f t="shared" si="66"/>
        <v>#N/A</v>
      </c>
      <c r="L563" s="3" t="e">
        <f t="shared" si="69"/>
        <v>#N/A</v>
      </c>
      <c r="M563" s="3" t="e">
        <f t="shared" si="70"/>
        <v>#N/A</v>
      </c>
    </row>
    <row r="564" spans="1:13" x14ac:dyDescent="0.25">
      <c r="A564" s="4">
        <v>41837</v>
      </c>
      <c r="B564" s="31">
        <v>2014198</v>
      </c>
      <c r="C564" s="10">
        <v>563</v>
      </c>
      <c r="D564" s="28">
        <v>198</v>
      </c>
      <c r="F564" s="3" t="e">
        <f t="shared" si="64"/>
        <v>#N/A</v>
      </c>
      <c r="G564" s="3" t="e">
        <f t="shared" si="67"/>
        <v>#N/A</v>
      </c>
      <c r="H564" s="19" t="e">
        <f t="shared" si="63"/>
        <v>#N/A</v>
      </c>
      <c r="I564" s="3" t="e">
        <f t="shared" si="68"/>
        <v>#N/A</v>
      </c>
      <c r="J564" s="3" t="e">
        <f t="shared" si="65"/>
        <v>#N/A</v>
      </c>
      <c r="K564" s="3" t="e">
        <f t="shared" si="66"/>
        <v>#N/A</v>
      </c>
      <c r="L564" s="3" t="e">
        <f t="shared" si="69"/>
        <v>#N/A</v>
      </c>
      <c r="M564" s="3" t="e">
        <f t="shared" si="70"/>
        <v>#N/A</v>
      </c>
    </row>
    <row r="565" spans="1:13" x14ac:dyDescent="0.25">
      <c r="A565" s="4">
        <v>41838</v>
      </c>
      <c r="B565" s="31">
        <v>2014199</v>
      </c>
      <c r="C565" s="30">
        <v>564</v>
      </c>
      <c r="D565" s="28">
        <v>199</v>
      </c>
      <c r="F565" s="3" t="e">
        <f t="shared" si="64"/>
        <v>#N/A</v>
      </c>
      <c r="G565" s="3" t="e">
        <f t="shared" si="67"/>
        <v>#N/A</v>
      </c>
      <c r="H565" s="19" t="e">
        <f t="shared" si="63"/>
        <v>#N/A</v>
      </c>
      <c r="I565" s="3" t="e">
        <f t="shared" si="68"/>
        <v>#N/A</v>
      </c>
      <c r="J565" s="3" t="e">
        <f t="shared" si="65"/>
        <v>#N/A</v>
      </c>
      <c r="K565" s="3" t="e">
        <f t="shared" si="66"/>
        <v>#N/A</v>
      </c>
      <c r="L565" s="3" t="e">
        <f t="shared" si="69"/>
        <v>#N/A</v>
      </c>
      <c r="M565" s="3" t="e">
        <f t="shared" si="70"/>
        <v>#N/A</v>
      </c>
    </row>
    <row r="566" spans="1:13" x14ac:dyDescent="0.25">
      <c r="A566" s="4">
        <v>41839</v>
      </c>
      <c r="B566" s="31">
        <v>2014200</v>
      </c>
      <c r="C566" s="10">
        <v>565</v>
      </c>
      <c r="D566" s="28">
        <v>200</v>
      </c>
      <c r="F566" s="3" t="e">
        <f t="shared" si="64"/>
        <v>#N/A</v>
      </c>
      <c r="G566" s="3" t="e">
        <f t="shared" si="67"/>
        <v>#N/A</v>
      </c>
      <c r="H566" s="19" t="e">
        <f t="shared" si="63"/>
        <v>#N/A</v>
      </c>
      <c r="I566" s="3" t="e">
        <f t="shared" si="68"/>
        <v>#N/A</v>
      </c>
      <c r="J566" s="3" t="e">
        <f t="shared" si="65"/>
        <v>#N/A</v>
      </c>
      <c r="K566" s="3" t="e">
        <f t="shared" si="66"/>
        <v>#N/A</v>
      </c>
      <c r="L566" s="3" t="e">
        <f t="shared" si="69"/>
        <v>#N/A</v>
      </c>
      <c r="M566" s="3" t="e">
        <f t="shared" si="70"/>
        <v>#N/A</v>
      </c>
    </row>
    <row r="567" spans="1:13" x14ac:dyDescent="0.25">
      <c r="A567" s="4">
        <v>41840</v>
      </c>
      <c r="B567" s="31">
        <v>2014201</v>
      </c>
      <c r="C567" s="30">
        <v>566</v>
      </c>
      <c r="D567" s="28">
        <v>201</v>
      </c>
      <c r="F567" s="3" t="e">
        <f t="shared" si="64"/>
        <v>#N/A</v>
      </c>
      <c r="G567" s="3" t="e">
        <f t="shared" si="67"/>
        <v>#N/A</v>
      </c>
      <c r="H567" s="19" t="e">
        <f t="shared" si="63"/>
        <v>#N/A</v>
      </c>
      <c r="I567" s="3" t="e">
        <f t="shared" si="68"/>
        <v>#N/A</v>
      </c>
      <c r="J567" s="3" t="e">
        <f t="shared" si="65"/>
        <v>#N/A</v>
      </c>
      <c r="K567" s="3" t="e">
        <f t="shared" si="66"/>
        <v>#N/A</v>
      </c>
      <c r="L567" s="3" t="e">
        <f t="shared" si="69"/>
        <v>#N/A</v>
      </c>
      <c r="M567" s="3" t="e">
        <f t="shared" si="70"/>
        <v>#N/A</v>
      </c>
    </row>
    <row r="568" spans="1:13" x14ac:dyDescent="0.25">
      <c r="A568" s="4">
        <v>41841</v>
      </c>
      <c r="B568" s="31">
        <v>2014202</v>
      </c>
      <c r="C568" s="10">
        <v>567</v>
      </c>
      <c r="D568" s="28">
        <v>202</v>
      </c>
      <c r="F568" s="3" t="e">
        <f t="shared" si="64"/>
        <v>#N/A</v>
      </c>
      <c r="G568" s="3" t="e">
        <f t="shared" si="67"/>
        <v>#N/A</v>
      </c>
      <c r="H568" s="19" t="e">
        <f t="shared" si="63"/>
        <v>#N/A</v>
      </c>
      <c r="I568" s="3" t="e">
        <f t="shared" si="68"/>
        <v>#N/A</v>
      </c>
      <c r="J568" s="3" t="e">
        <f t="shared" si="65"/>
        <v>#N/A</v>
      </c>
      <c r="K568" s="3" t="e">
        <f t="shared" si="66"/>
        <v>#N/A</v>
      </c>
      <c r="L568" s="3" t="e">
        <f t="shared" si="69"/>
        <v>#N/A</v>
      </c>
      <c r="M568" s="3" t="e">
        <f t="shared" si="70"/>
        <v>#N/A</v>
      </c>
    </row>
    <row r="569" spans="1:13" x14ac:dyDescent="0.25">
      <c r="A569" s="4">
        <v>41842</v>
      </c>
      <c r="B569" s="31">
        <v>2014203</v>
      </c>
      <c r="C569" s="30">
        <v>568</v>
      </c>
      <c r="D569" s="28">
        <v>203</v>
      </c>
      <c r="F569" s="3" t="e">
        <f t="shared" si="64"/>
        <v>#N/A</v>
      </c>
      <c r="G569" s="3" t="e">
        <f t="shared" si="67"/>
        <v>#N/A</v>
      </c>
      <c r="H569" s="19" t="e">
        <f t="shared" si="63"/>
        <v>#N/A</v>
      </c>
      <c r="I569" s="3" t="e">
        <f t="shared" si="68"/>
        <v>#N/A</v>
      </c>
      <c r="J569" s="3" t="e">
        <f t="shared" si="65"/>
        <v>#N/A</v>
      </c>
      <c r="K569" s="3" t="e">
        <f t="shared" si="66"/>
        <v>#N/A</v>
      </c>
      <c r="L569" s="3" t="e">
        <f t="shared" si="69"/>
        <v>#N/A</v>
      </c>
      <c r="M569" s="3" t="e">
        <f t="shared" si="70"/>
        <v>#N/A</v>
      </c>
    </row>
    <row r="570" spans="1:13" x14ac:dyDescent="0.25">
      <c r="A570" s="4">
        <v>41843</v>
      </c>
      <c r="B570" s="31">
        <v>2014204</v>
      </c>
      <c r="C570" s="10">
        <v>569</v>
      </c>
      <c r="D570" s="28">
        <v>204</v>
      </c>
      <c r="F570" s="3" t="e">
        <f t="shared" si="64"/>
        <v>#N/A</v>
      </c>
      <c r="G570" s="3" t="e">
        <f t="shared" si="67"/>
        <v>#N/A</v>
      </c>
      <c r="H570" s="19" t="e">
        <f t="shared" si="63"/>
        <v>#N/A</v>
      </c>
      <c r="I570" s="3" t="e">
        <f t="shared" si="68"/>
        <v>#N/A</v>
      </c>
      <c r="J570" s="3" t="e">
        <f t="shared" si="65"/>
        <v>#N/A</v>
      </c>
      <c r="K570" s="3" t="e">
        <f t="shared" si="66"/>
        <v>#N/A</v>
      </c>
      <c r="L570" s="3" t="e">
        <f t="shared" si="69"/>
        <v>#N/A</v>
      </c>
      <c r="M570" s="3" t="e">
        <f t="shared" si="70"/>
        <v>#N/A</v>
      </c>
    </row>
    <row r="571" spans="1:13" x14ac:dyDescent="0.25">
      <c r="A571" s="4">
        <v>41844</v>
      </c>
      <c r="B571" s="31">
        <v>2014205</v>
      </c>
      <c r="C571" s="30">
        <v>570</v>
      </c>
      <c r="D571" s="28">
        <v>205</v>
      </c>
      <c r="F571" s="3" t="e">
        <f t="shared" si="64"/>
        <v>#N/A</v>
      </c>
      <c r="G571" s="3" t="e">
        <f t="shared" si="67"/>
        <v>#N/A</v>
      </c>
      <c r="H571" s="19" t="e">
        <f t="shared" si="63"/>
        <v>#N/A</v>
      </c>
      <c r="I571" s="3" t="e">
        <f t="shared" si="68"/>
        <v>#N/A</v>
      </c>
      <c r="J571" s="3" t="e">
        <f t="shared" si="65"/>
        <v>#N/A</v>
      </c>
      <c r="K571" s="3" t="e">
        <f t="shared" si="66"/>
        <v>#N/A</v>
      </c>
      <c r="L571" s="3" t="e">
        <f t="shared" si="69"/>
        <v>#N/A</v>
      </c>
      <c r="M571" s="3" t="e">
        <f t="shared" si="70"/>
        <v>#N/A</v>
      </c>
    </row>
    <row r="572" spans="1:13" x14ac:dyDescent="0.25">
      <c r="A572" s="4">
        <v>41845</v>
      </c>
      <c r="B572" s="31">
        <v>2014206</v>
      </c>
      <c r="C572" s="10">
        <v>571</v>
      </c>
      <c r="D572" s="28">
        <v>206</v>
      </c>
      <c r="F572" s="3" t="e">
        <f t="shared" si="64"/>
        <v>#N/A</v>
      </c>
      <c r="G572" s="3" t="e">
        <f t="shared" si="67"/>
        <v>#N/A</v>
      </c>
      <c r="H572" s="19" t="e">
        <f t="shared" si="63"/>
        <v>#N/A</v>
      </c>
      <c r="I572" s="3" t="e">
        <f t="shared" si="68"/>
        <v>#N/A</v>
      </c>
      <c r="J572" s="3" t="e">
        <f t="shared" si="65"/>
        <v>#N/A</v>
      </c>
      <c r="K572" s="3" t="e">
        <f t="shared" si="66"/>
        <v>#N/A</v>
      </c>
      <c r="L572" s="3" t="e">
        <f t="shared" si="69"/>
        <v>#N/A</v>
      </c>
      <c r="M572" s="3" t="e">
        <f t="shared" si="70"/>
        <v>#N/A</v>
      </c>
    </row>
    <row r="573" spans="1:13" x14ac:dyDescent="0.25">
      <c r="A573" s="4">
        <v>41846</v>
      </c>
      <c r="B573" s="31">
        <v>2014207</v>
      </c>
      <c r="C573" s="30">
        <v>572</v>
      </c>
      <c r="D573" s="28">
        <v>207</v>
      </c>
      <c r="F573" s="3" t="e">
        <f t="shared" si="64"/>
        <v>#N/A</v>
      </c>
      <c r="G573" s="3" t="e">
        <f t="shared" si="67"/>
        <v>#N/A</v>
      </c>
      <c r="H573" s="19" t="e">
        <f t="shared" si="63"/>
        <v>#N/A</v>
      </c>
      <c r="I573" s="3" t="e">
        <f t="shared" si="68"/>
        <v>#N/A</v>
      </c>
      <c r="J573" s="3" t="e">
        <f t="shared" si="65"/>
        <v>#N/A</v>
      </c>
      <c r="K573" s="3" t="e">
        <f t="shared" si="66"/>
        <v>#N/A</v>
      </c>
      <c r="L573" s="3" t="e">
        <f t="shared" si="69"/>
        <v>#N/A</v>
      </c>
      <c r="M573" s="3" t="e">
        <f t="shared" si="70"/>
        <v>#N/A</v>
      </c>
    </row>
    <row r="574" spans="1:13" x14ac:dyDescent="0.25">
      <c r="A574" s="4">
        <v>41847</v>
      </c>
      <c r="B574" s="31">
        <v>2014208</v>
      </c>
      <c r="C574" s="10">
        <v>573</v>
      </c>
      <c r="D574" s="28">
        <v>208</v>
      </c>
      <c r="F574" s="3" t="e">
        <f t="shared" si="64"/>
        <v>#N/A</v>
      </c>
      <c r="G574" s="3" t="e">
        <f t="shared" si="67"/>
        <v>#N/A</v>
      </c>
      <c r="H574" s="19" t="e">
        <f t="shared" si="63"/>
        <v>#N/A</v>
      </c>
      <c r="I574" s="3" t="e">
        <f t="shared" si="68"/>
        <v>#N/A</v>
      </c>
      <c r="J574" s="3" t="e">
        <f t="shared" si="65"/>
        <v>#N/A</v>
      </c>
      <c r="K574" s="3" t="e">
        <f t="shared" si="66"/>
        <v>#N/A</v>
      </c>
      <c r="L574" s="3" t="e">
        <f t="shared" si="69"/>
        <v>#N/A</v>
      </c>
      <c r="M574" s="3" t="e">
        <f t="shared" si="70"/>
        <v>#N/A</v>
      </c>
    </row>
    <row r="575" spans="1:13" x14ac:dyDescent="0.25">
      <c r="A575" s="4">
        <v>41848</v>
      </c>
      <c r="B575" s="31">
        <v>2014209</v>
      </c>
      <c r="C575" s="30">
        <v>574</v>
      </c>
      <c r="D575" s="28">
        <v>209</v>
      </c>
      <c r="F575" s="3" t="e">
        <f t="shared" si="64"/>
        <v>#N/A</v>
      </c>
      <c r="G575" s="3" t="e">
        <f t="shared" si="67"/>
        <v>#N/A</v>
      </c>
      <c r="H575" s="19" t="e">
        <f t="shared" si="63"/>
        <v>#N/A</v>
      </c>
      <c r="I575" s="3" t="e">
        <f t="shared" si="68"/>
        <v>#N/A</v>
      </c>
      <c r="J575" s="3" t="e">
        <f t="shared" si="65"/>
        <v>#N/A</v>
      </c>
      <c r="K575" s="3" t="e">
        <f t="shared" si="66"/>
        <v>#N/A</v>
      </c>
      <c r="L575" s="3" t="e">
        <f t="shared" si="69"/>
        <v>#N/A</v>
      </c>
      <c r="M575" s="3" t="e">
        <f t="shared" si="70"/>
        <v>#N/A</v>
      </c>
    </row>
    <row r="576" spans="1:13" x14ac:dyDescent="0.25">
      <c r="A576" s="4">
        <v>41849</v>
      </c>
      <c r="B576" s="31">
        <v>2014210</v>
      </c>
      <c r="C576" s="10">
        <v>575</v>
      </c>
      <c r="D576" s="28">
        <v>210</v>
      </c>
      <c r="F576" s="3" t="e">
        <f t="shared" si="64"/>
        <v>#N/A</v>
      </c>
      <c r="G576" s="3" t="e">
        <f t="shared" si="67"/>
        <v>#N/A</v>
      </c>
      <c r="H576" s="19" t="e">
        <f t="shared" si="63"/>
        <v>#N/A</v>
      </c>
      <c r="I576" s="3" t="e">
        <f t="shared" si="68"/>
        <v>#N/A</v>
      </c>
      <c r="J576" s="3" t="e">
        <f t="shared" si="65"/>
        <v>#N/A</v>
      </c>
      <c r="K576" s="3" t="e">
        <f t="shared" si="66"/>
        <v>#N/A</v>
      </c>
      <c r="L576" s="3" t="e">
        <f t="shared" si="69"/>
        <v>#N/A</v>
      </c>
      <c r="M576" s="3" t="e">
        <f t="shared" si="70"/>
        <v>#N/A</v>
      </c>
    </row>
    <row r="577" spans="1:13" x14ac:dyDescent="0.25">
      <c r="A577" s="4">
        <v>41850</v>
      </c>
      <c r="B577" s="31">
        <v>2014211</v>
      </c>
      <c r="C577" s="30">
        <v>576</v>
      </c>
      <c r="D577" s="28">
        <v>211</v>
      </c>
      <c r="F577" s="3" t="e">
        <f t="shared" si="64"/>
        <v>#N/A</v>
      </c>
      <c r="G577" s="3" t="e">
        <f t="shared" si="67"/>
        <v>#N/A</v>
      </c>
      <c r="H577" s="19" t="e">
        <f t="shared" si="63"/>
        <v>#N/A</v>
      </c>
      <c r="I577" s="3" t="e">
        <f t="shared" si="68"/>
        <v>#N/A</v>
      </c>
      <c r="J577" s="3" t="e">
        <f t="shared" si="65"/>
        <v>#N/A</v>
      </c>
      <c r="K577" s="3" t="e">
        <f t="shared" si="66"/>
        <v>#N/A</v>
      </c>
      <c r="L577" s="3" t="e">
        <f t="shared" si="69"/>
        <v>#N/A</v>
      </c>
      <c r="M577" s="3" t="e">
        <f t="shared" si="70"/>
        <v>#N/A</v>
      </c>
    </row>
    <row r="578" spans="1:13" x14ac:dyDescent="0.25">
      <c r="A578" s="4">
        <v>41851</v>
      </c>
      <c r="B578" s="31">
        <v>2014212</v>
      </c>
      <c r="C578" s="10">
        <v>577</v>
      </c>
      <c r="D578" s="28">
        <v>212</v>
      </c>
      <c r="F578" s="3" t="e">
        <f t="shared" si="64"/>
        <v>#N/A</v>
      </c>
      <c r="G578" s="3" t="e">
        <f t="shared" si="67"/>
        <v>#N/A</v>
      </c>
      <c r="H578" s="19" t="e">
        <f t="shared" ref="H578:H641" si="71">G578*F578*24*60*60/1000</f>
        <v>#N/A</v>
      </c>
      <c r="I578" s="3" t="e">
        <f t="shared" si="68"/>
        <v>#N/A</v>
      </c>
      <c r="J578" s="3" t="e">
        <f t="shared" si="65"/>
        <v>#N/A</v>
      </c>
      <c r="K578" s="3" t="e">
        <f t="shared" si="66"/>
        <v>#N/A</v>
      </c>
      <c r="L578" s="3" t="e">
        <f t="shared" si="69"/>
        <v>#N/A</v>
      </c>
      <c r="M578" s="3" t="e">
        <f t="shared" si="70"/>
        <v>#N/A</v>
      </c>
    </row>
    <row r="579" spans="1:13" x14ac:dyDescent="0.25">
      <c r="A579" s="4">
        <v>41852</v>
      </c>
      <c r="B579" s="31">
        <v>2014213</v>
      </c>
      <c r="C579" s="30">
        <v>578</v>
      </c>
      <c r="D579" s="28">
        <v>213</v>
      </c>
      <c r="F579" s="3" t="e">
        <f t="shared" ref="F579:F642" si="72">VLOOKUP($A579,$O$2:$X$17,2,FALSE)</f>
        <v>#N/A</v>
      </c>
      <c r="G579" s="3" t="e">
        <f t="shared" si="67"/>
        <v>#N/A</v>
      </c>
      <c r="H579" s="19" t="e">
        <f t="shared" si="71"/>
        <v>#N/A</v>
      </c>
      <c r="I579" s="3" t="e">
        <f t="shared" si="68"/>
        <v>#N/A</v>
      </c>
      <c r="J579" s="3" t="e">
        <f t="shared" ref="J579:J642" si="73">VLOOKUP($A579,$O$2:$X$17,7,FALSE)</f>
        <v>#N/A</v>
      </c>
      <c r="K579" s="3" t="e">
        <f t="shared" ref="K579:K642" si="74">VLOOKUP($A579,$O$2:$X$17,9,FALSE)</f>
        <v>#N/A</v>
      </c>
      <c r="L579" s="3" t="e">
        <f t="shared" si="69"/>
        <v>#N/A</v>
      </c>
      <c r="M579" s="3" t="e">
        <f t="shared" si="70"/>
        <v>#N/A</v>
      </c>
    </row>
    <row r="580" spans="1:13" x14ac:dyDescent="0.25">
      <c r="A580" s="4">
        <v>41853</v>
      </c>
      <c r="B580" s="31">
        <v>2014214</v>
      </c>
      <c r="C580" s="10">
        <v>579</v>
      </c>
      <c r="D580" s="28">
        <v>214</v>
      </c>
      <c r="F580" s="3" t="e">
        <f t="shared" si="72"/>
        <v>#N/A</v>
      </c>
      <c r="G580" s="3" t="e">
        <f t="shared" ref="G580:G643" si="75">VLOOKUP($A580,$O$2:$X$17,3,FALSE)</f>
        <v>#N/A</v>
      </c>
      <c r="H580" s="19" t="e">
        <f t="shared" si="71"/>
        <v>#N/A</v>
      </c>
      <c r="I580" s="3" t="e">
        <f t="shared" ref="I580:I643" si="76">VLOOKUP($A580,$O$2:$X$17,8,FALSE)</f>
        <v>#N/A</v>
      </c>
      <c r="J580" s="3" t="e">
        <f t="shared" si="73"/>
        <v>#N/A</v>
      </c>
      <c r="K580" s="3" t="e">
        <f t="shared" si="74"/>
        <v>#N/A</v>
      </c>
      <c r="L580" s="3" t="e">
        <f t="shared" ref="L580:L643" si="77">VLOOKUP($A580,$O$2:$X$17,5,FALSE)</f>
        <v>#N/A</v>
      </c>
      <c r="M580" s="3" t="e">
        <f t="shared" ref="M580:M643" si="78">VLOOKUP($A580,$O$2:$X$17,6,FALSE)</f>
        <v>#N/A</v>
      </c>
    </row>
    <row r="581" spans="1:13" x14ac:dyDescent="0.25">
      <c r="A581" s="4">
        <v>41854</v>
      </c>
      <c r="B581" s="31">
        <v>2014215</v>
      </c>
      <c r="C581" s="30">
        <v>580</v>
      </c>
      <c r="D581" s="28">
        <v>215</v>
      </c>
      <c r="F581" s="3" t="e">
        <f t="shared" si="72"/>
        <v>#N/A</v>
      </c>
      <c r="G581" s="3" t="e">
        <f t="shared" si="75"/>
        <v>#N/A</v>
      </c>
      <c r="H581" s="19" t="e">
        <f t="shared" si="71"/>
        <v>#N/A</v>
      </c>
      <c r="I581" s="3" t="e">
        <f t="shared" si="76"/>
        <v>#N/A</v>
      </c>
      <c r="J581" s="3" t="e">
        <f t="shared" si="73"/>
        <v>#N/A</v>
      </c>
      <c r="K581" s="3" t="e">
        <f t="shared" si="74"/>
        <v>#N/A</v>
      </c>
      <c r="L581" s="3" t="e">
        <f t="shared" si="77"/>
        <v>#N/A</v>
      </c>
      <c r="M581" s="3" t="e">
        <f t="shared" si="78"/>
        <v>#N/A</v>
      </c>
    </row>
    <row r="582" spans="1:13" x14ac:dyDescent="0.25">
      <c r="A582" s="4">
        <v>41855</v>
      </c>
      <c r="B582" s="31">
        <v>2014216</v>
      </c>
      <c r="C582" s="10">
        <v>581</v>
      </c>
      <c r="D582" s="28">
        <v>216</v>
      </c>
      <c r="F582" s="3" t="e">
        <f t="shared" si="72"/>
        <v>#N/A</v>
      </c>
      <c r="G582" s="3" t="e">
        <f t="shared" si="75"/>
        <v>#N/A</v>
      </c>
      <c r="H582" s="19" t="e">
        <f t="shared" si="71"/>
        <v>#N/A</v>
      </c>
      <c r="I582" s="3" t="e">
        <f t="shared" si="76"/>
        <v>#N/A</v>
      </c>
      <c r="J582" s="3" t="e">
        <f t="shared" si="73"/>
        <v>#N/A</v>
      </c>
      <c r="K582" s="3" t="e">
        <f t="shared" si="74"/>
        <v>#N/A</v>
      </c>
      <c r="L582" s="3" t="e">
        <f t="shared" si="77"/>
        <v>#N/A</v>
      </c>
      <c r="M582" s="3" t="e">
        <f t="shared" si="78"/>
        <v>#N/A</v>
      </c>
    </row>
    <row r="583" spans="1:13" x14ac:dyDescent="0.25">
      <c r="A583" s="4">
        <v>41856</v>
      </c>
      <c r="B583" s="31">
        <v>2014217</v>
      </c>
      <c r="C583" s="30">
        <v>582</v>
      </c>
      <c r="D583" s="28">
        <v>217</v>
      </c>
      <c r="F583" s="3" t="e">
        <f t="shared" si="72"/>
        <v>#N/A</v>
      </c>
      <c r="G583" s="3" t="e">
        <f t="shared" si="75"/>
        <v>#N/A</v>
      </c>
      <c r="H583" s="19" t="e">
        <f t="shared" si="71"/>
        <v>#N/A</v>
      </c>
      <c r="I583" s="3" t="e">
        <f t="shared" si="76"/>
        <v>#N/A</v>
      </c>
      <c r="J583" s="3" t="e">
        <f t="shared" si="73"/>
        <v>#N/A</v>
      </c>
      <c r="K583" s="3" t="e">
        <f t="shared" si="74"/>
        <v>#N/A</v>
      </c>
      <c r="L583" s="3" t="e">
        <f t="shared" si="77"/>
        <v>#N/A</v>
      </c>
      <c r="M583" s="3" t="e">
        <f t="shared" si="78"/>
        <v>#N/A</v>
      </c>
    </row>
    <row r="584" spans="1:13" x14ac:dyDescent="0.25">
      <c r="A584" s="4">
        <v>41857</v>
      </c>
      <c r="B584" s="31">
        <v>2014218</v>
      </c>
      <c r="C584" s="10">
        <v>583</v>
      </c>
      <c r="D584" s="28">
        <v>218</v>
      </c>
      <c r="F584" s="3" t="e">
        <f t="shared" si="72"/>
        <v>#N/A</v>
      </c>
      <c r="G584" s="3" t="e">
        <f t="shared" si="75"/>
        <v>#N/A</v>
      </c>
      <c r="H584" s="19" t="e">
        <f t="shared" si="71"/>
        <v>#N/A</v>
      </c>
      <c r="I584" s="3" t="e">
        <f t="shared" si="76"/>
        <v>#N/A</v>
      </c>
      <c r="J584" s="3" t="e">
        <f t="shared" si="73"/>
        <v>#N/A</v>
      </c>
      <c r="K584" s="3" t="e">
        <f t="shared" si="74"/>
        <v>#N/A</v>
      </c>
      <c r="L584" s="3" t="e">
        <f t="shared" si="77"/>
        <v>#N/A</v>
      </c>
      <c r="M584" s="3" t="e">
        <f t="shared" si="78"/>
        <v>#N/A</v>
      </c>
    </row>
    <row r="585" spans="1:13" x14ac:dyDescent="0.25">
      <c r="A585" s="4">
        <v>41858</v>
      </c>
      <c r="B585" s="31">
        <v>2014219</v>
      </c>
      <c r="C585" s="30">
        <v>584</v>
      </c>
      <c r="D585" s="28">
        <v>219</v>
      </c>
      <c r="F585" s="3" t="e">
        <f t="shared" si="72"/>
        <v>#N/A</v>
      </c>
      <c r="G585" s="3" t="e">
        <f t="shared" si="75"/>
        <v>#N/A</v>
      </c>
      <c r="H585" s="19" t="e">
        <f t="shared" si="71"/>
        <v>#N/A</v>
      </c>
      <c r="I585" s="3" t="e">
        <f t="shared" si="76"/>
        <v>#N/A</v>
      </c>
      <c r="J585" s="3" t="e">
        <f t="shared" si="73"/>
        <v>#N/A</v>
      </c>
      <c r="K585" s="3" t="e">
        <f t="shared" si="74"/>
        <v>#N/A</v>
      </c>
      <c r="L585" s="3" t="e">
        <f t="shared" si="77"/>
        <v>#N/A</v>
      </c>
      <c r="M585" s="3" t="e">
        <f t="shared" si="78"/>
        <v>#N/A</v>
      </c>
    </row>
    <row r="586" spans="1:13" x14ac:dyDescent="0.25">
      <c r="A586" s="4">
        <v>41859</v>
      </c>
      <c r="B586" s="31">
        <v>2014220</v>
      </c>
      <c r="C586" s="10">
        <v>585</v>
      </c>
      <c r="D586" s="28">
        <v>220</v>
      </c>
      <c r="F586" s="3" t="e">
        <f t="shared" si="72"/>
        <v>#N/A</v>
      </c>
      <c r="G586" s="3" t="e">
        <f t="shared" si="75"/>
        <v>#N/A</v>
      </c>
      <c r="H586" s="19" t="e">
        <f t="shared" si="71"/>
        <v>#N/A</v>
      </c>
      <c r="I586" s="3" t="e">
        <f t="shared" si="76"/>
        <v>#N/A</v>
      </c>
      <c r="J586" s="3" t="e">
        <f t="shared" si="73"/>
        <v>#N/A</v>
      </c>
      <c r="K586" s="3" t="e">
        <f t="shared" si="74"/>
        <v>#N/A</v>
      </c>
      <c r="L586" s="3" t="e">
        <f t="shared" si="77"/>
        <v>#N/A</v>
      </c>
      <c r="M586" s="3" t="e">
        <f t="shared" si="78"/>
        <v>#N/A</v>
      </c>
    </row>
    <row r="587" spans="1:13" x14ac:dyDescent="0.25">
      <c r="A587" s="4">
        <v>41860</v>
      </c>
      <c r="B587" s="31">
        <v>2014221</v>
      </c>
      <c r="C587" s="30">
        <v>586</v>
      </c>
      <c r="D587" s="28">
        <v>221</v>
      </c>
      <c r="F587" s="3" t="e">
        <f t="shared" si="72"/>
        <v>#N/A</v>
      </c>
      <c r="G587" s="3" t="e">
        <f t="shared" si="75"/>
        <v>#N/A</v>
      </c>
      <c r="H587" s="19" t="e">
        <f t="shared" si="71"/>
        <v>#N/A</v>
      </c>
      <c r="I587" s="3" t="e">
        <f t="shared" si="76"/>
        <v>#N/A</v>
      </c>
      <c r="J587" s="3" t="e">
        <f t="shared" si="73"/>
        <v>#N/A</v>
      </c>
      <c r="K587" s="3" t="e">
        <f t="shared" si="74"/>
        <v>#N/A</v>
      </c>
      <c r="L587" s="3" t="e">
        <f t="shared" si="77"/>
        <v>#N/A</v>
      </c>
      <c r="M587" s="3" t="e">
        <f t="shared" si="78"/>
        <v>#N/A</v>
      </c>
    </row>
    <row r="588" spans="1:13" x14ac:dyDescent="0.25">
      <c r="A588" s="4">
        <v>41861</v>
      </c>
      <c r="B588" s="31">
        <v>2014222</v>
      </c>
      <c r="C588" s="10">
        <v>587</v>
      </c>
      <c r="D588" s="28">
        <v>222</v>
      </c>
      <c r="F588" s="3" t="e">
        <f t="shared" si="72"/>
        <v>#N/A</v>
      </c>
      <c r="G588" s="3" t="e">
        <f t="shared" si="75"/>
        <v>#N/A</v>
      </c>
      <c r="H588" s="19" t="e">
        <f t="shared" si="71"/>
        <v>#N/A</v>
      </c>
      <c r="I588" s="3" t="e">
        <f t="shared" si="76"/>
        <v>#N/A</v>
      </c>
      <c r="J588" s="3" t="e">
        <f t="shared" si="73"/>
        <v>#N/A</v>
      </c>
      <c r="K588" s="3" t="e">
        <f t="shared" si="74"/>
        <v>#N/A</v>
      </c>
      <c r="L588" s="3" t="e">
        <f t="shared" si="77"/>
        <v>#N/A</v>
      </c>
      <c r="M588" s="3" t="e">
        <f t="shared" si="78"/>
        <v>#N/A</v>
      </c>
    </row>
    <row r="589" spans="1:13" x14ac:dyDescent="0.25">
      <c r="A589" s="4">
        <v>41862</v>
      </c>
      <c r="B589" s="31">
        <v>2014223</v>
      </c>
      <c r="C589" s="30">
        <v>588</v>
      </c>
      <c r="D589" s="28">
        <v>223</v>
      </c>
      <c r="F589" s="3" t="e">
        <f t="shared" si="72"/>
        <v>#N/A</v>
      </c>
      <c r="G589" s="3" t="e">
        <f t="shared" si="75"/>
        <v>#N/A</v>
      </c>
      <c r="H589" s="19" t="e">
        <f t="shared" si="71"/>
        <v>#N/A</v>
      </c>
      <c r="I589" s="3" t="e">
        <f t="shared" si="76"/>
        <v>#N/A</v>
      </c>
      <c r="J589" s="3" t="e">
        <f t="shared" si="73"/>
        <v>#N/A</v>
      </c>
      <c r="K589" s="3" t="e">
        <f t="shared" si="74"/>
        <v>#N/A</v>
      </c>
      <c r="L589" s="3" t="e">
        <f t="shared" si="77"/>
        <v>#N/A</v>
      </c>
      <c r="M589" s="3" t="e">
        <f t="shared" si="78"/>
        <v>#N/A</v>
      </c>
    </row>
    <row r="590" spans="1:13" x14ac:dyDescent="0.25">
      <c r="A590" s="4">
        <v>41863</v>
      </c>
      <c r="B590" s="31">
        <v>2014224</v>
      </c>
      <c r="C590" s="10">
        <v>589</v>
      </c>
      <c r="D590" s="28">
        <v>224</v>
      </c>
      <c r="F590" s="3" t="e">
        <f t="shared" si="72"/>
        <v>#N/A</v>
      </c>
      <c r="G590" s="3" t="e">
        <f t="shared" si="75"/>
        <v>#N/A</v>
      </c>
      <c r="H590" s="19" t="e">
        <f t="shared" si="71"/>
        <v>#N/A</v>
      </c>
      <c r="I590" s="3" t="e">
        <f t="shared" si="76"/>
        <v>#N/A</v>
      </c>
      <c r="J590" s="3" t="e">
        <f t="shared" si="73"/>
        <v>#N/A</v>
      </c>
      <c r="K590" s="3" t="e">
        <f t="shared" si="74"/>
        <v>#N/A</v>
      </c>
      <c r="L590" s="3" t="e">
        <f t="shared" si="77"/>
        <v>#N/A</v>
      </c>
      <c r="M590" s="3" t="e">
        <f t="shared" si="78"/>
        <v>#N/A</v>
      </c>
    </row>
    <row r="591" spans="1:13" x14ac:dyDescent="0.25">
      <c r="A591" s="4">
        <v>41864</v>
      </c>
      <c r="B591" s="31">
        <v>2014225</v>
      </c>
      <c r="C591" s="30">
        <v>590</v>
      </c>
      <c r="D591" s="28">
        <v>225</v>
      </c>
      <c r="F591" s="3" t="e">
        <f t="shared" si="72"/>
        <v>#N/A</v>
      </c>
      <c r="G591" s="3" t="e">
        <f t="shared" si="75"/>
        <v>#N/A</v>
      </c>
      <c r="H591" s="19" t="e">
        <f t="shared" si="71"/>
        <v>#N/A</v>
      </c>
      <c r="I591" s="3" t="e">
        <f t="shared" si="76"/>
        <v>#N/A</v>
      </c>
      <c r="J591" s="3" t="e">
        <f t="shared" si="73"/>
        <v>#N/A</v>
      </c>
      <c r="K591" s="3" t="e">
        <f t="shared" si="74"/>
        <v>#N/A</v>
      </c>
      <c r="L591" s="3" t="e">
        <f t="shared" si="77"/>
        <v>#N/A</v>
      </c>
      <c r="M591" s="3" t="e">
        <f t="shared" si="78"/>
        <v>#N/A</v>
      </c>
    </row>
    <row r="592" spans="1:13" x14ac:dyDescent="0.25">
      <c r="A592" s="4">
        <v>41865</v>
      </c>
      <c r="B592" s="31">
        <v>2014226</v>
      </c>
      <c r="C592" s="10">
        <v>591</v>
      </c>
      <c r="D592" s="28">
        <v>226</v>
      </c>
      <c r="F592" s="3" t="e">
        <f t="shared" si="72"/>
        <v>#N/A</v>
      </c>
      <c r="G592" s="3" t="e">
        <f t="shared" si="75"/>
        <v>#N/A</v>
      </c>
      <c r="H592" s="19" t="e">
        <f t="shared" si="71"/>
        <v>#N/A</v>
      </c>
      <c r="I592" s="3" t="e">
        <f t="shared" si="76"/>
        <v>#N/A</v>
      </c>
      <c r="J592" s="3" t="e">
        <f t="shared" si="73"/>
        <v>#N/A</v>
      </c>
      <c r="K592" s="3" t="e">
        <f t="shared" si="74"/>
        <v>#N/A</v>
      </c>
      <c r="L592" s="3" t="e">
        <f t="shared" si="77"/>
        <v>#N/A</v>
      </c>
      <c r="M592" s="3" t="e">
        <f t="shared" si="78"/>
        <v>#N/A</v>
      </c>
    </row>
    <row r="593" spans="1:13" x14ac:dyDescent="0.25">
      <c r="A593" s="4">
        <v>41866</v>
      </c>
      <c r="B593" s="31">
        <v>2014227</v>
      </c>
      <c r="C593" s="30">
        <v>592</v>
      </c>
      <c r="D593" s="28">
        <v>227</v>
      </c>
      <c r="F593" s="3" t="e">
        <f t="shared" si="72"/>
        <v>#N/A</v>
      </c>
      <c r="G593" s="3" t="e">
        <f t="shared" si="75"/>
        <v>#N/A</v>
      </c>
      <c r="H593" s="19" t="e">
        <f t="shared" si="71"/>
        <v>#N/A</v>
      </c>
      <c r="I593" s="3" t="e">
        <f t="shared" si="76"/>
        <v>#N/A</v>
      </c>
      <c r="J593" s="3" t="e">
        <f t="shared" si="73"/>
        <v>#N/A</v>
      </c>
      <c r="K593" s="3" t="e">
        <f t="shared" si="74"/>
        <v>#N/A</v>
      </c>
      <c r="L593" s="3" t="e">
        <f t="shared" si="77"/>
        <v>#N/A</v>
      </c>
      <c r="M593" s="3" t="e">
        <f t="shared" si="78"/>
        <v>#N/A</v>
      </c>
    </row>
    <row r="594" spans="1:13" x14ac:dyDescent="0.25">
      <c r="A594" s="4">
        <v>41867</v>
      </c>
      <c r="B594" s="31">
        <v>2014228</v>
      </c>
      <c r="C594" s="10">
        <v>593</v>
      </c>
      <c r="D594" s="28">
        <v>228</v>
      </c>
      <c r="F594" s="3" t="e">
        <f t="shared" si="72"/>
        <v>#N/A</v>
      </c>
      <c r="G594" s="3" t="e">
        <f t="shared" si="75"/>
        <v>#N/A</v>
      </c>
      <c r="H594" s="19" t="e">
        <f t="shared" si="71"/>
        <v>#N/A</v>
      </c>
      <c r="I594" s="3" t="e">
        <f t="shared" si="76"/>
        <v>#N/A</v>
      </c>
      <c r="J594" s="3" t="e">
        <f t="shared" si="73"/>
        <v>#N/A</v>
      </c>
      <c r="K594" s="3" t="e">
        <f t="shared" si="74"/>
        <v>#N/A</v>
      </c>
      <c r="L594" s="3" t="e">
        <f t="shared" si="77"/>
        <v>#N/A</v>
      </c>
      <c r="M594" s="3" t="e">
        <f t="shared" si="78"/>
        <v>#N/A</v>
      </c>
    </row>
    <row r="595" spans="1:13" x14ac:dyDescent="0.25">
      <c r="A595" s="4">
        <v>41868</v>
      </c>
      <c r="B595" s="31">
        <v>2014229</v>
      </c>
      <c r="C595" s="30">
        <v>594</v>
      </c>
      <c r="D595" s="28">
        <v>229</v>
      </c>
      <c r="F595" s="3" t="e">
        <f t="shared" si="72"/>
        <v>#N/A</v>
      </c>
      <c r="G595" s="3" t="e">
        <f t="shared" si="75"/>
        <v>#N/A</v>
      </c>
      <c r="H595" s="19" t="e">
        <f t="shared" si="71"/>
        <v>#N/A</v>
      </c>
      <c r="I595" s="3" t="e">
        <f t="shared" si="76"/>
        <v>#N/A</v>
      </c>
      <c r="J595" s="3" t="e">
        <f t="shared" si="73"/>
        <v>#N/A</v>
      </c>
      <c r="K595" s="3" t="e">
        <f t="shared" si="74"/>
        <v>#N/A</v>
      </c>
      <c r="L595" s="3" t="e">
        <f t="shared" si="77"/>
        <v>#N/A</v>
      </c>
      <c r="M595" s="3" t="e">
        <f t="shared" si="78"/>
        <v>#N/A</v>
      </c>
    </row>
    <row r="596" spans="1:13" x14ac:dyDescent="0.25">
      <c r="A596" s="4">
        <v>41869</v>
      </c>
      <c r="B596" s="31">
        <v>2014230</v>
      </c>
      <c r="C596" s="10">
        <v>595</v>
      </c>
      <c r="D596" s="28">
        <v>230</v>
      </c>
      <c r="F596" s="3" t="e">
        <f t="shared" si="72"/>
        <v>#N/A</v>
      </c>
      <c r="G596" s="3" t="e">
        <f t="shared" si="75"/>
        <v>#N/A</v>
      </c>
      <c r="H596" s="19" t="e">
        <f t="shared" si="71"/>
        <v>#N/A</v>
      </c>
      <c r="I596" s="3" t="e">
        <f t="shared" si="76"/>
        <v>#N/A</v>
      </c>
      <c r="J596" s="3" t="e">
        <f t="shared" si="73"/>
        <v>#N/A</v>
      </c>
      <c r="K596" s="3" t="e">
        <f t="shared" si="74"/>
        <v>#N/A</v>
      </c>
      <c r="L596" s="3" t="e">
        <f t="shared" si="77"/>
        <v>#N/A</v>
      </c>
      <c r="M596" s="3" t="e">
        <f t="shared" si="78"/>
        <v>#N/A</v>
      </c>
    </row>
    <row r="597" spans="1:13" x14ac:dyDescent="0.25">
      <c r="A597" s="4">
        <v>41870</v>
      </c>
      <c r="B597" s="31">
        <v>2014231</v>
      </c>
      <c r="C597" s="30">
        <v>596</v>
      </c>
      <c r="D597" s="28">
        <v>231</v>
      </c>
      <c r="F597" s="3" t="e">
        <f t="shared" si="72"/>
        <v>#N/A</v>
      </c>
      <c r="G597" s="3" t="e">
        <f t="shared" si="75"/>
        <v>#N/A</v>
      </c>
      <c r="H597" s="19" t="e">
        <f t="shared" si="71"/>
        <v>#N/A</v>
      </c>
      <c r="I597" s="3" t="e">
        <f t="shared" si="76"/>
        <v>#N/A</v>
      </c>
      <c r="J597" s="3" t="e">
        <f t="shared" si="73"/>
        <v>#N/A</v>
      </c>
      <c r="K597" s="3" t="e">
        <f t="shared" si="74"/>
        <v>#N/A</v>
      </c>
      <c r="L597" s="3" t="e">
        <f t="shared" si="77"/>
        <v>#N/A</v>
      </c>
      <c r="M597" s="3" t="e">
        <f t="shared" si="78"/>
        <v>#N/A</v>
      </c>
    </row>
    <row r="598" spans="1:13" x14ac:dyDescent="0.25">
      <c r="A598" s="4">
        <v>41871</v>
      </c>
      <c r="B598" s="31">
        <v>2014232</v>
      </c>
      <c r="C598" s="10">
        <v>597</v>
      </c>
      <c r="D598" s="28">
        <v>232</v>
      </c>
      <c r="F598" s="3" t="e">
        <f t="shared" si="72"/>
        <v>#N/A</v>
      </c>
      <c r="G598" s="3" t="e">
        <f t="shared" si="75"/>
        <v>#N/A</v>
      </c>
      <c r="H598" s="19" t="e">
        <f t="shared" si="71"/>
        <v>#N/A</v>
      </c>
      <c r="I598" s="3" t="e">
        <f t="shared" si="76"/>
        <v>#N/A</v>
      </c>
      <c r="J598" s="3" t="e">
        <f t="shared" si="73"/>
        <v>#N/A</v>
      </c>
      <c r="K598" s="3" t="e">
        <f t="shared" si="74"/>
        <v>#N/A</v>
      </c>
      <c r="L598" s="3" t="e">
        <f t="shared" si="77"/>
        <v>#N/A</v>
      </c>
      <c r="M598" s="3" t="e">
        <f t="shared" si="78"/>
        <v>#N/A</v>
      </c>
    </row>
    <row r="599" spans="1:13" x14ac:dyDescent="0.25">
      <c r="A599" s="4">
        <v>41872</v>
      </c>
      <c r="B599" s="31">
        <v>2014233</v>
      </c>
      <c r="C599" s="30">
        <v>598</v>
      </c>
      <c r="D599" s="28">
        <v>233</v>
      </c>
      <c r="F599" s="3" t="e">
        <f t="shared" si="72"/>
        <v>#N/A</v>
      </c>
      <c r="G599" s="3" t="e">
        <f t="shared" si="75"/>
        <v>#N/A</v>
      </c>
      <c r="H599" s="19" t="e">
        <f t="shared" si="71"/>
        <v>#N/A</v>
      </c>
      <c r="I599" s="3" t="e">
        <f t="shared" si="76"/>
        <v>#N/A</v>
      </c>
      <c r="J599" s="3" t="e">
        <f t="shared" si="73"/>
        <v>#N/A</v>
      </c>
      <c r="K599" s="3" t="e">
        <f t="shared" si="74"/>
        <v>#N/A</v>
      </c>
      <c r="L599" s="3" t="e">
        <f t="shared" si="77"/>
        <v>#N/A</v>
      </c>
      <c r="M599" s="3" t="e">
        <f t="shared" si="78"/>
        <v>#N/A</v>
      </c>
    </row>
    <row r="600" spans="1:13" x14ac:dyDescent="0.25">
      <c r="A600" s="4">
        <v>41873</v>
      </c>
      <c r="B600" s="31">
        <v>2014234</v>
      </c>
      <c r="C600" s="10">
        <v>599</v>
      </c>
      <c r="D600" s="28">
        <v>234</v>
      </c>
      <c r="F600" s="3" t="e">
        <f t="shared" si="72"/>
        <v>#N/A</v>
      </c>
      <c r="G600" s="3" t="e">
        <f t="shared" si="75"/>
        <v>#N/A</v>
      </c>
      <c r="H600" s="19" t="e">
        <f t="shared" si="71"/>
        <v>#N/A</v>
      </c>
      <c r="I600" s="3" t="e">
        <f t="shared" si="76"/>
        <v>#N/A</v>
      </c>
      <c r="J600" s="3" t="e">
        <f t="shared" si="73"/>
        <v>#N/A</v>
      </c>
      <c r="K600" s="3" t="e">
        <f t="shared" si="74"/>
        <v>#N/A</v>
      </c>
      <c r="L600" s="3" t="e">
        <f t="shared" si="77"/>
        <v>#N/A</v>
      </c>
      <c r="M600" s="3" t="e">
        <f t="shared" si="78"/>
        <v>#N/A</v>
      </c>
    </row>
    <row r="601" spans="1:13" x14ac:dyDescent="0.25">
      <c r="A601" s="4">
        <v>41874</v>
      </c>
      <c r="B601" s="31">
        <v>2014235</v>
      </c>
      <c r="C601" s="30">
        <v>600</v>
      </c>
      <c r="D601" s="28">
        <v>235</v>
      </c>
      <c r="F601" s="3" t="e">
        <f t="shared" si="72"/>
        <v>#N/A</v>
      </c>
      <c r="G601" s="3" t="e">
        <f t="shared" si="75"/>
        <v>#N/A</v>
      </c>
      <c r="H601" s="19" t="e">
        <f t="shared" si="71"/>
        <v>#N/A</v>
      </c>
      <c r="I601" s="3" t="e">
        <f t="shared" si="76"/>
        <v>#N/A</v>
      </c>
      <c r="J601" s="3" t="e">
        <f t="shared" si="73"/>
        <v>#N/A</v>
      </c>
      <c r="K601" s="3" t="e">
        <f t="shared" si="74"/>
        <v>#N/A</v>
      </c>
      <c r="L601" s="3" t="e">
        <f t="shared" si="77"/>
        <v>#N/A</v>
      </c>
      <c r="M601" s="3" t="e">
        <f t="shared" si="78"/>
        <v>#N/A</v>
      </c>
    </row>
    <row r="602" spans="1:13" x14ac:dyDescent="0.25">
      <c r="A602" s="4">
        <v>41875</v>
      </c>
      <c r="B602" s="31">
        <v>2014236</v>
      </c>
      <c r="C602" s="10">
        <v>601</v>
      </c>
      <c r="D602" s="28">
        <v>236</v>
      </c>
      <c r="F602" s="3" t="e">
        <f t="shared" si="72"/>
        <v>#N/A</v>
      </c>
      <c r="G602" s="3" t="e">
        <f t="shared" si="75"/>
        <v>#N/A</v>
      </c>
      <c r="H602" s="19" t="e">
        <f t="shared" si="71"/>
        <v>#N/A</v>
      </c>
      <c r="I602" s="3" t="e">
        <f t="shared" si="76"/>
        <v>#N/A</v>
      </c>
      <c r="J602" s="3" t="e">
        <f t="shared" si="73"/>
        <v>#N/A</v>
      </c>
      <c r="K602" s="3" t="e">
        <f t="shared" si="74"/>
        <v>#N/A</v>
      </c>
      <c r="L602" s="3" t="e">
        <f t="shared" si="77"/>
        <v>#N/A</v>
      </c>
      <c r="M602" s="3" t="e">
        <f t="shared" si="78"/>
        <v>#N/A</v>
      </c>
    </row>
    <row r="603" spans="1:13" x14ac:dyDescent="0.25">
      <c r="A603" s="4">
        <v>41876</v>
      </c>
      <c r="B603" s="31">
        <v>2014237</v>
      </c>
      <c r="C603" s="30">
        <v>602</v>
      </c>
      <c r="D603" s="28">
        <v>237</v>
      </c>
      <c r="F603" s="3" t="e">
        <f t="shared" si="72"/>
        <v>#N/A</v>
      </c>
      <c r="G603" s="3" t="e">
        <f t="shared" si="75"/>
        <v>#N/A</v>
      </c>
      <c r="H603" s="19" t="e">
        <f t="shared" si="71"/>
        <v>#N/A</v>
      </c>
      <c r="I603" s="3" t="e">
        <f t="shared" si="76"/>
        <v>#N/A</v>
      </c>
      <c r="J603" s="3" t="e">
        <f t="shared" si="73"/>
        <v>#N/A</v>
      </c>
      <c r="K603" s="3" t="e">
        <f t="shared" si="74"/>
        <v>#N/A</v>
      </c>
      <c r="L603" s="3" t="e">
        <f t="shared" si="77"/>
        <v>#N/A</v>
      </c>
      <c r="M603" s="3" t="e">
        <f t="shared" si="78"/>
        <v>#N/A</v>
      </c>
    </row>
    <row r="604" spans="1:13" x14ac:dyDescent="0.25">
      <c r="A604" s="4">
        <v>41877</v>
      </c>
      <c r="B604" s="31">
        <v>2014238</v>
      </c>
      <c r="C604" s="10">
        <v>603</v>
      </c>
      <c r="D604" s="28">
        <v>238</v>
      </c>
      <c r="F604" s="3" t="e">
        <f t="shared" si="72"/>
        <v>#N/A</v>
      </c>
      <c r="G604" s="3" t="e">
        <f t="shared" si="75"/>
        <v>#N/A</v>
      </c>
      <c r="H604" s="19" t="e">
        <f t="shared" si="71"/>
        <v>#N/A</v>
      </c>
      <c r="I604" s="3" t="e">
        <f t="shared" si="76"/>
        <v>#N/A</v>
      </c>
      <c r="J604" s="3" t="e">
        <f t="shared" si="73"/>
        <v>#N/A</v>
      </c>
      <c r="K604" s="3" t="e">
        <f t="shared" si="74"/>
        <v>#N/A</v>
      </c>
      <c r="L604" s="3" t="e">
        <f t="shared" si="77"/>
        <v>#N/A</v>
      </c>
      <c r="M604" s="3" t="e">
        <f t="shared" si="78"/>
        <v>#N/A</v>
      </c>
    </row>
    <row r="605" spans="1:13" x14ac:dyDescent="0.25">
      <c r="A605" s="4">
        <v>41878</v>
      </c>
      <c r="B605" s="31">
        <v>2014239</v>
      </c>
      <c r="C605" s="30">
        <v>604</v>
      </c>
      <c r="D605" s="28">
        <v>239</v>
      </c>
      <c r="F605" s="3">
        <f t="shared" si="72"/>
        <v>1.424903</v>
      </c>
      <c r="G605" s="3" t="e">
        <f t="shared" si="75"/>
        <v>#N/A</v>
      </c>
      <c r="H605" s="19" t="e">
        <f t="shared" si="71"/>
        <v>#N/A</v>
      </c>
      <c r="I605" s="3" t="e">
        <f t="shared" si="76"/>
        <v>#N/A</v>
      </c>
      <c r="J605" s="3">
        <f t="shared" si="73"/>
        <v>2.26275</v>
      </c>
      <c r="K605" s="3" t="e">
        <f t="shared" si="74"/>
        <v>#N/A</v>
      </c>
      <c r="L605" s="3">
        <f t="shared" si="77"/>
        <v>3.2524999999999999</v>
      </c>
      <c r="M605" s="3">
        <f t="shared" si="78"/>
        <v>0.55825000000000002</v>
      </c>
    </row>
    <row r="606" spans="1:13" x14ac:dyDescent="0.25">
      <c r="A606" s="4">
        <v>41879</v>
      </c>
      <c r="B606" s="31">
        <v>2014240</v>
      </c>
      <c r="C606" s="10">
        <v>605</v>
      </c>
      <c r="D606" s="28">
        <v>240</v>
      </c>
      <c r="F606" s="3">
        <f t="shared" si="72"/>
        <v>1.341869</v>
      </c>
      <c r="G606" s="3" t="e">
        <f t="shared" si="75"/>
        <v>#N/A</v>
      </c>
      <c r="H606" s="19" t="e">
        <f t="shared" si="71"/>
        <v>#N/A</v>
      </c>
      <c r="I606" s="3" t="e">
        <f t="shared" si="76"/>
        <v>#N/A</v>
      </c>
      <c r="J606" s="3">
        <f t="shared" si="73"/>
        <v>0.84199999999999997</v>
      </c>
      <c r="K606" s="3" t="e">
        <f t="shared" si="74"/>
        <v>#N/A</v>
      </c>
      <c r="L606" s="3">
        <f t="shared" si="77"/>
        <v>1.78</v>
      </c>
      <c r="M606" s="3">
        <f t="shared" si="78"/>
        <v>0.59899999999999998</v>
      </c>
    </row>
    <row r="607" spans="1:13" x14ac:dyDescent="0.25">
      <c r="A607" s="4">
        <v>41880</v>
      </c>
      <c r="B607" s="31">
        <v>2014241</v>
      </c>
      <c r="C607" s="30">
        <v>606</v>
      </c>
      <c r="D607" s="28">
        <v>241</v>
      </c>
      <c r="F607" s="3">
        <f t="shared" si="72"/>
        <v>0.97827699999999995</v>
      </c>
      <c r="G607" s="3" t="e">
        <f t="shared" si="75"/>
        <v>#N/A</v>
      </c>
      <c r="H607" s="19" t="e">
        <f t="shared" si="71"/>
        <v>#N/A</v>
      </c>
      <c r="I607" s="3" t="e">
        <f t="shared" si="76"/>
        <v>#N/A</v>
      </c>
      <c r="J607" s="3">
        <f t="shared" si="73"/>
        <v>0.57699999999999996</v>
      </c>
      <c r="K607" s="3" t="e">
        <f t="shared" si="74"/>
        <v>#N/A</v>
      </c>
      <c r="L607" s="3">
        <f t="shared" si="77"/>
        <v>2.13</v>
      </c>
      <c r="M607" s="3">
        <f t="shared" si="78"/>
        <v>0.66400000000000003</v>
      </c>
    </row>
    <row r="608" spans="1:13" x14ac:dyDescent="0.25">
      <c r="A608" s="4">
        <v>41881</v>
      </c>
      <c r="B608" s="31">
        <v>2014242</v>
      </c>
      <c r="C608" s="10">
        <v>607</v>
      </c>
      <c r="D608" s="28">
        <v>242</v>
      </c>
      <c r="F608" s="3">
        <f t="shared" si="72"/>
        <v>0.53270399999999996</v>
      </c>
      <c r="G608" s="3" t="e">
        <f t="shared" si="75"/>
        <v>#N/A</v>
      </c>
      <c r="H608" s="19" t="e">
        <f t="shared" si="71"/>
        <v>#N/A</v>
      </c>
      <c r="I608" s="3" t="e">
        <f t="shared" si="76"/>
        <v>#N/A</v>
      </c>
      <c r="J608" s="3">
        <f t="shared" si="73"/>
        <v>0.79400000000000004</v>
      </c>
      <c r="K608" s="3" t="e">
        <f t="shared" si="74"/>
        <v>#N/A</v>
      </c>
      <c r="L608" s="3">
        <f t="shared" si="77"/>
        <v>0.86699999999999999</v>
      </c>
      <c r="M608" s="3">
        <f t="shared" si="78"/>
        <v>0.51600000000000001</v>
      </c>
    </row>
    <row r="609" spans="1:13" x14ac:dyDescent="0.25">
      <c r="A609" s="4">
        <v>41882</v>
      </c>
      <c r="B609" s="31">
        <v>2014243</v>
      </c>
      <c r="C609" s="30">
        <v>608</v>
      </c>
      <c r="D609" s="28">
        <v>243</v>
      </c>
      <c r="F609" s="3">
        <f t="shared" si="72"/>
        <v>1.4008670000000001</v>
      </c>
      <c r="G609" s="3" t="e">
        <f t="shared" si="75"/>
        <v>#N/A</v>
      </c>
      <c r="H609" s="19" t="e">
        <f t="shared" si="71"/>
        <v>#N/A</v>
      </c>
      <c r="I609" s="3" t="e">
        <f t="shared" si="76"/>
        <v>#N/A</v>
      </c>
      <c r="J609" s="3">
        <f t="shared" si="73"/>
        <v>1.0271999999999999</v>
      </c>
      <c r="K609" s="3" t="e">
        <f t="shared" si="74"/>
        <v>#N/A</v>
      </c>
      <c r="L609" s="3">
        <f t="shared" si="77"/>
        <v>4.9580000000000002</v>
      </c>
      <c r="M609" s="3">
        <f t="shared" si="78"/>
        <v>0.52739999999999998</v>
      </c>
    </row>
    <row r="610" spans="1:13" x14ac:dyDescent="0.25">
      <c r="A610" s="4">
        <v>41883</v>
      </c>
      <c r="B610" s="31">
        <v>2014244</v>
      </c>
      <c r="C610" s="10">
        <v>609</v>
      </c>
      <c r="D610" s="28">
        <v>244</v>
      </c>
      <c r="F610" s="3">
        <f t="shared" si="72"/>
        <v>0.69722649999999997</v>
      </c>
      <c r="G610" s="3" t="e">
        <f t="shared" si="75"/>
        <v>#N/A</v>
      </c>
      <c r="H610" s="19" t="e">
        <f t="shared" si="71"/>
        <v>#N/A</v>
      </c>
      <c r="I610" s="3" t="e">
        <f t="shared" si="76"/>
        <v>#N/A</v>
      </c>
      <c r="J610" s="3">
        <f t="shared" si="73"/>
        <v>1.1850000000000001</v>
      </c>
      <c r="K610" s="3" t="e">
        <f t="shared" si="74"/>
        <v>#N/A</v>
      </c>
      <c r="L610" s="3">
        <f t="shared" si="77"/>
        <v>0.88666666699999996</v>
      </c>
      <c r="M610" s="3">
        <f t="shared" si="78"/>
        <v>0.192333333</v>
      </c>
    </row>
    <row r="611" spans="1:13" x14ac:dyDescent="0.25">
      <c r="A611" s="4">
        <v>41884</v>
      </c>
      <c r="B611" s="31">
        <v>2014245</v>
      </c>
      <c r="C611" s="30">
        <v>610</v>
      </c>
      <c r="D611" s="28">
        <v>245</v>
      </c>
      <c r="F611" s="3">
        <f t="shared" si="72"/>
        <v>0.95392840000000001</v>
      </c>
      <c r="G611" s="3" t="e">
        <f t="shared" si="75"/>
        <v>#N/A</v>
      </c>
      <c r="H611" s="19" t="e">
        <f t="shared" si="71"/>
        <v>#N/A</v>
      </c>
      <c r="I611" s="3" t="e">
        <f t="shared" si="76"/>
        <v>#N/A</v>
      </c>
      <c r="J611" s="3">
        <f t="shared" si="73"/>
        <v>1.3939999999999999</v>
      </c>
      <c r="K611" s="3" t="e">
        <f t="shared" si="74"/>
        <v>#N/A</v>
      </c>
      <c r="L611" s="3">
        <f t="shared" si="77"/>
        <v>2.1771428570000002</v>
      </c>
      <c r="M611" s="3">
        <f t="shared" si="78"/>
        <v>0.176714286</v>
      </c>
    </row>
    <row r="612" spans="1:13" x14ac:dyDescent="0.25">
      <c r="A612" s="4">
        <v>41885</v>
      </c>
      <c r="B612" s="31">
        <v>2014246</v>
      </c>
      <c r="C612" s="10">
        <v>611</v>
      </c>
      <c r="D612" s="28">
        <v>246</v>
      </c>
      <c r="F612" s="3">
        <f t="shared" si="72"/>
        <v>1.951208667</v>
      </c>
      <c r="G612" s="3" t="e">
        <f t="shared" si="75"/>
        <v>#N/A</v>
      </c>
      <c r="H612" s="19" t="e">
        <f t="shared" si="71"/>
        <v>#N/A</v>
      </c>
      <c r="I612" s="3" t="e">
        <f t="shared" si="76"/>
        <v>#N/A</v>
      </c>
      <c r="J612" s="3">
        <f t="shared" si="73"/>
        <v>1.2463333329999999</v>
      </c>
      <c r="K612" s="3" t="e">
        <f t="shared" si="74"/>
        <v>#N/A</v>
      </c>
      <c r="L612" s="3">
        <f t="shared" si="77"/>
        <v>2.17</v>
      </c>
      <c r="M612" s="3">
        <f t="shared" si="78"/>
        <v>0.19066666700000001</v>
      </c>
    </row>
    <row r="613" spans="1:13" x14ac:dyDescent="0.25">
      <c r="A613" s="4">
        <v>41886</v>
      </c>
      <c r="B613" s="31">
        <v>2014247</v>
      </c>
      <c r="C613" s="30">
        <v>612</v>
      </c>
      <c r="D613" s="28">
        <v>247</v>
      </c>
      <c r="F613" s="3">
        <f t="shared" si="72"/>
        <v>1.0942112500000001</v>
      </c>
      <c r="G613" s="3" t="e">
        <f t="shared" si="75"/>
        <v>#N/A</v>
      </c>
      <c r="H613" s="19" t="e">
        <f t="shared" si="71"/>
        <v>#N/A</v>
      </c>
      <c r="I613" s="3" t="e">
        <f t="shared" si="76"/>
        <v>#N/A</v>
      </c>
      <c r="J613" s="3">
        <f t="shared" si="73"/>
        <v>1.01</v>
      </c>
      <c r="K613" s="3" t="e">
        <f t="shared" si="74"/>
        <v>#N/A</v>
      </c>
      <c r="L613" s="3">
        <f t="shared" si="77"/>
        <v>1.77</v>
      </c>
      <c r="M613" s="3">
        <f t="shared" si="78"/>
        <v>0.17100000000000001</v>
      </c>
    </row>
    <row r="614" spans="1:13" x14ac:dyDescent="0.25">
      <c r="A614" s="4">
        <v>41887</v>
      </c>
      <c r="B614" s="31">
        <v>2014248</v>
      </c>
      <c r="C614" s="10">
        <v>613</v>
      </c>
      <c r="D614" s="28">
        <v>248</v>
      </c>
      <c r="F614" s="3" t="e">
        <f t="shared" si="72"/>
        <v>#N/A</v>
      </c>
      <c r="G614" s="3" t="e">
        <f t="shared" si="75"/>
        <v>#N/A</v>
      </c>
      <c r="H614" s="19" t="e">
        <f t="shared" si="71"/>
        <v>#N/A</v>
      </c>
      <c r="I614" s="3" t="e">
        <f t="shared" si="76"/>
        <v>#N/A</v>
      </c>
      <c r="J614" s="3" t="e">
        <f t="shared" si="73"/>
        <v>#N/A</v>
      </c>
      <c r="K614" s="3" t="e">
        <f t="shared" si="74"/>
        <v>#N/A</v>
      </c>
      <c r="L614" s="3" t="e">
        <f t="shared" si="77"/>
        <v>#N/A</v>
      </c>
      <c r="M614" s="3" t="e">
        <f t="shared" si="78"/>
        <v>#N/A</v>
      </c>
    </row>
    <row r="615" spans="1:13" x14ac:dyDescent="0.25">
      <c r="A615" s="4">
        <v>41888</v>
      </c>
      <c r="B615" s="31">
        <v>2014249</v>
      </c>
      <c r="C615" s="30">
        <v>614</v>
      </c>
      <c r="D615" s="28">
        <v>249</v>
      </c>
      <c r="F615" s="3" t="e">
        <f t="shared" si="72"/>
        <v>#N/A</v>
      </c>
      <c r="G615" s="3" t="e">
        <f t="shared" si="75"/>
        <v>#N/A</v>
      </c>
      <c r="H615" s="19" t="e">
        <f t="shared" si="71"/>
        <v>#N/A</v>
      </c>
      <c r="I615" s="3" t="e">
        <f t="shared" si="76"/>
        <v>#N/A</v>
      </c>
      <c r="J615" s="3" t="e">
        <f t="shared" si="73"/>
        <v>#N/A</v>
      </c>
      <c r="K615" s="3" t="e">
        <f t="shared" si="74"/>
        <v>#N/A</v>
      </c>
      <c r="L615" s="3" t="e">
        <f t="shared" si="77"/>
        <v>#N/A</v>
      </c>
      <c r="M615" s="3" t="e">
        <f t="shared" si="78"/>
        <v>#N/A</v>
      </c>
    </row>
    <row r="616" spans="1:13" x14ac:dyDescent="0.25">
      <c r="A616" s="4">
        <v>41889</v>
      </c>
      <c r="B616" s="31">
        <v>2014250</v>
      </c>
      <c r="C616" s="10">
        <v>615</v>
      </c>
      <c r="D616" s="28">
        <v>250</v>
      </c>
      <c r="F616" s="3" t="e">
        <f t="shared" si="72"/>
        <v>#N/A</v>
      </c>
      <c r="G616" s="3" t="e">
        <f t="shared" si="75"/>
        <v>#N/A</v>
      </c>
      <c r="H616" s="19" t="e">
        <f t="shared" si="71"/>
        <v>#N/A</v>
      </c>
      <c r="I616" s="3" t="e">
        <f t="shared" si="76"/>
        <v>#N/A</v>
      </c>
      <c r="J616" s="3" t="e">
        <f t="shared" si="73"/>
        <v>#N/A</v>
      </c>
      <c r="K616" s="3" t="e">
        <f t="shared" si="74"/>
        <v>#N/A</v>
      </c>
      <c r="L616" s="3" t="e">
        <f t="shared" si="77"/>
        <v>#N/A</v>
      </c>
      <c r="M616" s="3" t="e">
        <f t="shared" si="78"/>
        <v>#N/A</v>
      </c>
    </row>
    <row r="617" spans="1:13" x14ac:dyDescent="0.25">
      <c r="A617" s="4">
        <v>41890</v>
      </c>
      <c r="B617" s="31">
        <v>2014251</v>
      </c>
      <c r="C617" s="30">
        <v>616</v>
      </c>
      <c r="D617" s="28">
        <v>251</v>
      </c>
      <c r="F617" s="3" t="e">
        <f t="shared" si="72"/>
        <v>#N/A</v>
      </c>
      <c r="G617" s="3" t="e">
        <f t="shared" si="75"/>
        <v>#N/A</v>
      </c>
      <c r="H617" s="19" t="e">
        <f t="shared" si="71"/>
        <v>#N/A</v>
      </c>
      <c r="I617" s="3" t="e">
        <f t="shared" si="76"/>
        <v>#N/A</v>
      </c>
      <c r="J617" s="3" t="e">
        <f t="shared" si="73"/>
        <v>#N/A</v>
      </c>
      <c r="K617" s="3" t="e">
        <f t="shared" si="74"/>
        <v>#N/A</v>
      </c>
      <c r="L617" s="3" t="e">
        <f t="shared" si="77"/>
        <v>#N/A</v>
      </c>
      <c r="M617" s="3" t="e">
        <f t="shared" si="78"/>
        <v>#N/A</v>
      </c>
    </row>
    <row r="618" spans="1:13" x14ac:dyDescent="0.25">
      <c r="A618" s="4">
        <v>41891</v>
      </c>
      <c r="B618" s="31">
        <v>2014252</v>
      </c>
      <c r="C618" s="10">
        <v>617</v>
      </c>
      <c r="D618" s="28">
        <v>252</v>
      </c>
      <c r="F618" s="3" t="e">
        <f t="shared" si="72"/>
        <v>#N/A</v>
      </c>
      <c r="G618" s="3" t="e">
        <f t="shared" si="75"/>
        <v>#N/A</v>
      </c>
      <c r="H618" s="19" t="e">
        <f t="shared" si="71"/>
        <v>#N/A</v>
      </c>
      <c r="I618" s="3" t="e">
        <f t="shared" si="76"/>
        <v>#N/A</v>
      </c>
      <c r="J618" s="3" t="e">
        <f t="shared" si="73"/>
        <v>#N/A</v>
      </c>
      <c r="K618" s="3" t="e">
        <f t="shared" si="74"/>
        <v>#N/A</v>
      </c>
      <c r="L618" s="3" t="e">
        <f t="shared" si="77"/>
        <v>#N/A</v>
      </c>
      <c r="M618" s="3" t="e">
        <f t="shared" si="78"/>
        <v>#N/A</v>
      </c>
    </row>
    <row r="619" spans="1:13" x14ac:dyDescent="0.25">
      <c r="A619" s="4">
        <v>41892</v>
      </c>
      <c r="B619" s="31">
        <v>2014253</v>
      </c>
      <c r="C619" s="30">
        <v>618</v>
      </c>
      <c r="D619" s="28">
        <v>253</v>
      </c>
      <c r="F619" s="3" t="e">
        <f t="shared" si="72"/>
        <v>#N/A</v>
      </c>
      <c r="G619" s="3" t="e">
        <f t="shared" si="75"/>
        <v>#N/A</v>
      </c>
      <c r="H619" s="19" t="e">
        <f t="shared" si="71"/>
        <v>#N/A</v>
      </c>
      <c r="I619" s="3" t="e">
        <f t="shared" si="76"/>
        <v>#N/A</v>
      </c>
      <c r="J619" s="3" t="e">
        <f t="shared" si="73"/>
        <v>#N/A</v>
      </c>
      <c r="K619" s="3" t="e">
        <f t="shared" si="74"/>
        <v>#N/A</v>
      </c>
      <c r="L619" s="3" t="e">
        <f t="shared" si="77"/>
        <v>#N/A</v>
      </c>
      <c r="M619" s="3" t="e">
        <f t="shared" si="78"/>
        <v>#N/A</v>
      </c>
    </row>
    <row r="620" spans="1:13" x14ac:dyDescent="0.25">
      <c r="A620" s="4">
        <v>41893</v>
      </c>
      <c r="B620" s="31">
        <v>2014254</v>
      </c>
      <c r="C620" s="10">
        <v>619</v>
      </c>
      <c r="D620" s="28">
        <v>254</v>
      </c>
      <c r="F620" s="3" t="e">
        <f t="shared" si="72"/>
        <v>#N/A</v>
      </c>
      <c r="G620" s="3" t="e">
        <f t="shared" si="75"/>
        <v>#N/A</v>
      </c>
      <c r="H620" s="19" t="e">
        <f t="shared" si="71"/>
        <v>#N/A</v>
      </c>
      <c r="I620" s="3" t="e">
        <f t="shared" si="76"/>
        <v>#N/A</v>
      </c>
      <c r="J620" s="3" t="e">
        <f t="shared" si="73"/>
        <v>#N/A</v>
      </c>
      <c r="K620" s="3" t="e">
        <f t="shared" si="74"/>
        <v>#N/A</v>
      </c>
      <c r="L620" s="3" t="e">
        <f t="shared" si="77"/>
        <v>#N/A</v>
      </c>
      <c r="M620" s="3" t="e">
        <f t="shared" si="78"/>
        <v>#N/A</v>
      </c>
    </row>
    <row r="621" spans="1:13" x14ac:dyDescent="0.25">
      <c r="A621" s="4">
        <v>41894</v>
      </c>
      <c r="B621" s="31">
        <v>2014255</v>
      </c>
      <c r="C621" s="30">
        <v>620</v>
      </c>
      <c r="D621" s="28">
        <v>255</v>
      </c>
      <c r="F621" s="3" t="e">
        <f t="shared" si="72"/>
        <v>#N/A</v>
      </c>
      <c r="G621" s="3" t="e">
        <f t="shared" si="75"/>
        <v>#N/A</v>
      </c>
      <c r="H621" s="19" t="e">
        <f t="shared" si="71"/>
        <v>#N/A</v>
      </c>
      <c r="I621" s="3" t="e">
        <f t="shared" si="76"/>
        <v>#N/A</v>
      </c>
      <c r="J621" s="3" t="e">
        <f t="shared" si="73"/>
        <v>#N/A</v>
      </c>
      <c r="K621" s="3" t="e">
        <f t="shared" si="74"/>
        <v>#N/A</v>
      </c>
      <c r="L621" s="3" t="e">
        <f t="shared" si="77"/>
        <v>#N/A</v>
      </c>
      <c r="M621" s="3" t="e">
        <f t="shared" si="78"/>
        <v>#N/A</v>
      </c>
    </row>
    <row r="622" spans="1:13" x14ac:dyDescent="0.25">
      <c r="A622" s="4">
        <v>41895</v>
      </c>
      <c r="B622" s="31">
        <v>2014256</v>
      </c>
      <c r="C622" s="10">
        <v>621</v>
      </c>
      <c r="D622" s="28">
        <v>256</v>
      </c>
      <c r="F622" s="3" t="e">
        <f t="shared" si="72"/>
        <v>#N/A</v>
      </c>
      <c r="G622" s="3" t="e">
        <f t="shared" si="75"/>
        <v>#N/A</v>
      </c>
      <c r="H622" s="19" t="e">
        <f t="shared" si="71"/>
        <v>#N/A</v>
      </c>
      <c r="I622" s="3" t="e">
        <f t="shared" si="76"/>
        <v>#N/A</v>
      </c>
      <c r="J622" s="3" t="e">
        <f t="shared" si="73"/>
        <v>#N/A</v>
      </c>
      <c r="K622" s="3" t="e">
        <f t="shared" si="74"/>
        <v>#N/A</v>
      </c>
      <c r="L622" s="3" t="e">
        <f t="shared" si="77"/>
        <v>#N/A</v>
      </c>
      <c r="M622" s="3" t="e">
        <f t="shared" si="78"/>
        <v>#N/A</v>
      </c>
    </row>
    <row r="623" spans="1:13" x14ac:dyDescent="0.25">
      <c r="A623" s="4">
        <v>41896</v>
      </c>
      <c r="B623" s="31">
        <v>2014257</v>
      </c>
      <c r="C623" s="30">
        <v>622</v>
      </c>
      <c r="D623" s="28">
        <v>257</v>
      </c>
      <c r="F623" s="3" t="e">
        <f t="shared" si="72"/>
        <v>#N/A</v>
      </c>
      <c r="G623" s="3" t="e">
        <f t="shared" si="75"/>
        <v>#N/A</v>
      </c>
      <c r="H623" s="19" t="e">
        <f t="shared" si="71"/>
        <v>#N/A</v>
      </c>
      <c r="I623" s="3" t="e">
        <f t="shared" si="76"/>
        <v>#N/A</v>
      </c>
      <c r="J623" s="3" t="e">
        <f t="shared" si="73"/>
        <v>#N/A</v>
      </c>
      <c r="K623" s="3" t="e">
        <f t="shared" si="74"/>
        <v>#N/A</v>
      </c>
      <c r="L623" s="3" t="e">
        <f t="shared" si="77"/>
        <v>#N/A</v>
      </c>
      <c r="M623" s="3" t="e">
        <f t="shared" si="78"/>
        <v>#N/A</v>
      </c>
    </row>
    <row r="624" spans="1:13" x14ac:dyDescent="0.25">
      <c r="A624" s="4">
        <v>41897</v>
      </c>
      <c r="B624" s="31">
        <v>2014258</v>
      </c>
      <c r="C624" s="10">
        <v>623</v>
      </c>
      <c r="D624" s="28">
        <v>258</v>
      </c>
      <c r="F624" s="3" t="e">
        <f t="shared" si="72"/>
        <v>#N/A</v>
      </c>
      <c r="G624" s="3" t="e">
        <f t="shared" si="75"/>
        <v>#N/A</v>
      </c>
      <c r="H624" s="19" t="e">
        <f t="shared" si="71"/>
        <v>#N/A</v>
      </c>
      <c r="I624" s="3" t="e">
        <f t="shared" si="76"/>
        <v>#N/A</v>
      </c>
      <c r="J624" s="3" t="e">
        <f t="shared" si="73"/>
        <v>#N/A</v>
      </c>
      <c r="K624" s="3" t="e">
        <f t="shared" si="74"/>
        <v>#N/A</v>
      </c>
      <c r="L624" s="3" t="e">
        <f t="shared" si="77"/>
        <v>#N/A</v>
      </c>
      <c r="M624" s="3" t="e">
        <f t="shared" si="78"/>
        <v>#N/A</v>
      </c>
    </row>
    <row r="625" spans="1:13" x14ac:dyDescent="0.25">
      <c r="A625" s="4">
        <v>41898</v>
      </c>
      <c r="B625" s="31">
        <v>2014259</v>
      </c>
      <c r="C625" s="30">
        <v>624</v>
      </c>
      <c r="D625" s="28">
        <v>259</v>
      </c>
      <c r="F625" s="3" t="e">
        <f t="shared" si="72"/>
        <v>#N/A</v>
      </c>
      <c r="G625" s="3" t="e">
        <f t="shared" si="75"/>
        <v>#N/A</v>
      </c>
      <c r="H625" s="19" t="e">
        <f t="shared" si="71"/>
        <v>#N/A</v>
      </c>
      <c r="I625" s="3" t="e">
        <f t="shared" si="76"/>
        <v>#N/A</v>
      </c>
      <c r="J625" s="3" t="e">
        <f t="shared" si="73"/>
        <v>#N/A</v>
      </c>
      <c r="K625" s="3" t="e">
        <f t="shared" si="74"/>
        <v>#N/A</v>
      </c>
      <c r="L625" s="3" t="e">
        <f t="shared" si="77"/>
        <v>#N/A</v>
      </c>
      <c r="M625" s="3" t="e">
        <f t="shared" si="78"/>
        <v>#N/A</v>
      </c>
    </row>
    <row r="626" spans="1:13" x14ac:dyDescent="0.25">
      <c r="A626" s="4">
        <v>41899</v>
      </c>
      <c r="B626" s="31">
        <v>2014260</v>
      </c>
      <c r="C626" s="10">
        <v>625</v>
      </c>
      <c r="D626" s="28">
        <v>260</v>
      </c>
      <c r="F626" s="3" t="e">
        <f t="shared" si="72"/>
        <v>#N/A</v>
      </c>
      <c r="G626" s="3" t="e">
        <f t="shared" si="75"/>
        <v>#N/A</v>
      </c>
      <c r="H626" s="19" t="e">
        <f t="shared" si="71"/>
        <v>#N/A</v>
      </c>
      <c r="I626" s="3" t="e">
        <f t="shared" si="76"/>
        <v>#N/A</v>
      </c>
      <c r="J626" s="3" t="e">
        <f t="shared" si="73"/>
        <v>#N/A</v>
      </c>
      <c r="K626" s="3" t="e">
        <f t="shared" si="74"/>
        <v>#N/A</v>
      </c>
      <c r="L626" s="3" t="e">
        <f t="shared" si="77"/>
        <v>#N/A</v>
      </c>
      <c r="M626" s="3" t="e">
        <f t="shared" si="78"/>
        <v>#N/A</v>
      </c>
    </row>
    <row r="627" spans="1:13" x14ac:dyDescent="0.25">
      <c r="A627" s="4">
        <v>41900</v>
      </c>
      <c r="B627" s="31">
        <v>2014261</v>
      </c>
      <c r="C627" s="30">
        <v>626</v>
      </c>
      <c r="D627" s="28">
        <v>261</v>
      </c>
      <c r="F627" s="3" t="e">
        <f t="shared" si="72"/>
        <v>#N/A</v>
      </c>
      <c r="G627" s="3" t="e">
        <f t="shared" si="75"/>
        <v>#N/A</v>
      </c>
      <c r="H627" s="19" t="e">
        <f t="shared" si="71"/>
        <v>#N/A</v>
      </c>
      <c r="I627" s="3" t="e">
        <f t="shared" si="76"/>
        <v>#N/A</v>
      </c>
      <c r="J627" s="3" t="e">
        <f t="shared" si="73"/>
        <v>#N/A</v>
      </c>
      <c r="K627" s="3" t="e">
        <f t="shared" si="74"/>
        <v>#N/A</v>
      </c>
      <c r="L627" s="3" t="e">
        <f t="shared" si="77"/>
        <v>#N/A</v>
      </c>
      <c r="M627" s="3" t="e">
        <f t="shared" si="78"/>
        <v>#N/A</v>
      </c>
    </row>
    <row r="628" spans="1:13" x14ac:dyDescent="0.25">
      <c r="A628" s="4">
        <v>41901</v>
      </c>
      <c r="B628" s="31">
        <v>2014262</v>
      </c>
      <c r="C628" s="10">
        <v>627</v>
      </c>
      <c r="D628" s="28">
        <v>262</v>
      </c>
      <c r="F628" s="3" t="e">
        <f t="shared" si="72"/>
        <v>#N/A</v>
      </c>
      <c r="G628" s="3" t="e">
        <f t="shared" si="75"/>
        <v>#N/A</v>
      </c>
      <c r="H628" s="19" t="e">
        <f t="shared" si="71"/>
        <v>#N/A</v>
      </c>
      <c r="I628" s="3" t="e">
        <f t="shared" si="76"/>
        <v>#N/A</v>
      </c>
      <c r="J628" s="3" t="e">
        <f t="shared" si="73"/>
        <v>#N/A</v>
      </c>
      <c r="K628" s="3" t="e">
        <f t="shared" si="74"/>
        <v>#N/A</v>
      </c>
      <c r="L628" s="3" t="e">
        <f t="shared" si="77"/>
        <v>#N/A</v>
      </c>
      <c r="M628" s="3" t="e">
        <f t="shared" si="78"/>
        <v>#N/A</v>
      </c>
    </row>
    <row r="629" spans="1:13" x14ac:dyDescent="0.25">
      <c r="A629" s="4">
        <v>41902</v>
      </c>
      <c r="B629" s="31">
        <v>2014263</v>
      </c>
      <c r="C629" s="30">
        <v>628</v>
      </c>
      <c r="D629" s="28">
        <v>263</v>
      </c>
      <c r="F629" s="3" t="e">
        <f t="shared" si="72"/>
        <v>#N/A</v>
      </c>
      <c r="G629" s="3" t="e">
        <f t="shared" si="75"/>
        <v>#N/A</v>
      </c>
      <c r="H629" s="19" t="e">
        <f t="shared" si="71"/>
        <v>#N/A</v>
      </c>
      <c r="I629" s="3" t="e">
        <f t="shared" si="76"/>
        <v>#N/A</v>
      </c>
      <c r="J629" s="3" t="e">
        <f t="shared" si="73"/>
        <v>#N/A</v>
      </c>
      <c r="K629" s="3" t="e">
        <f t="shared" si="74"/>
        <v>#N/A</v>
      </c>
      <c r="L629" s="3" t="e">
        <f t="shared" si="77"/>
        <v>#N/A</v>
      </c>
      <c r="M629" s="3" t="e">
        <f t="shared" si="78"/>
        <v>#N/A</v>
      </c>
    </row>
    <row r="630" spans="1:13" x14ac:dyDescent="0.25">
      <c r="A630" s="4">
        <v>41903</v>
      </c>
      <c r="B630" s="31">
        <v>2014264</v>
      </c>
      <c r="C630" s="10">
        <v>629</v>
      </c>
      <c r="D630" s="28">
        <v>264</v>
      </c>
      <c r="F630" s="3" t="e">
        <f t="shared" si="72"/>
        <v>#N/A</v>
      </c>
      <c r="G630" s="3" t="e">
        <f t="shared" si="75"/>
        <v>#N/A</v>
      </c>
      <c r="H630" s="19" t="e">
        <f t="shared" si="71"/>
        <v>#N/A</v>
      </c>
      <c r="I630" s="3" t="e">
        <f t="shared" si="76"/>
        <v>#N/A</v>
      </c>
      <c r="J630" s="3" t="e">
        <f t="shared" si="73"/>
        <v>#N/A</v>
      </c>
      <c r="K630" s="3" t="e">
        <f t="shared" si="74"/>
        <v>#N/A</v>
      </c>
      <c r="L630" s="3" t="e">
        <f t="shared" si="77"/>
        <v>#N/A</v>
      </c>
      <c r="M630" s="3" t="e">
        <f t="shared" si="78"/>
        <v>#N/A</v>
      </c>
    </row>
    <row r="631" spans="1:13" x14ac:dyDescent="0.25">
      <c r="A631" s="4">
        <v>41904</v>
      </c>
      <c r="B631" s="31">
        <v>2014265</v>
      </c>
      <c r="C631" s="30">
        <v>630</v>
      </c>
      <c r="D631" s="28">
        <v>265</v>
      </c>
      <c r="F631" s="3" t="e">
        <f t="shared" si="72"/>
        <v>#N/A</v>
      </c>
      <c r="G631" s="3" t="e">
        <f t="shared" si="75"/>
        <v>#N/A</v>
      </c>
      <c r="H631" s="19" t="e">
        <f t="shared" si="71"/>
        <v>#N/A</v>
      </c>
      <c r="I631" s="3" t="e">
        <f t="shared" si="76"/>
        <v>#N/A</v>
      </c>
      <c r="J631" s="3" t="e">
        <f t="shared" si="73"/>
        <v>#N/A</v>
      </c>
      <c r="K631" s="3" t="e">
        <f t="shared" si="74"/>
        <v>#N/A</v>
      </c>
      <c r="L631" s="3" t="e">
        <f t="shared" si="77"/>
        <v>#N/A</v>
      </c>
      <c r="M631" s="3" t="e">
        <f t="shared" si="78"/>
        <v>#N/A</v>
      </c>
    </row>
    <row r="632" spans="1:13" x14ac:dyDescent="0.25">
      <c r="A632" s="4">
        <v>41905</v>
      </c>
      <c r="B632" s="31">
        <v>2014266</v>
      </c>
      <c r="C632" s="10">
        <v>631</v>
      </c>
      <c r="D632" s="28">
        <v>266</v>
      </c>
      <c r="F632" s="3" t="e">
        <f t="shared" si="72"/>
        <v>#N/A</v>
      </c>
      <c r="G632" s="3" t="e">
        <f t="shared" si="75"/>
        <v>#N/A</v>
      </c>
      <c r="H632" s="19" t="e">
        <f t="shared" si="71"/>
        <v>#N/A</v>
      </c>
      <c r="I632" s="3" t="e">
        <f t="shared" si="76"/>
        <v>#N/A</v>
      </c>
      <c r="J632" s="3" t="e">
        <f t="shared" si="73"/>
        <v>#N/A</v>
      </c>
      <c r="K632" s="3" t="e">
        <f t="shared" si="74"/>
        <v>#N/A</v>
      </c>
      <c r="L632" s="3" t="e">
        <f t="shared" si="77"/>
        <v>#N/A</v>
      </c>
      <c r="M632" s="3" t="e">
        <f t="shared" si="78"/>
        <v>#N/A</v>
      </c>
    </row>
    <row r="633" spans="1:13" x14ac:dyDescent="0.25">
      <c r="A633" s="4">
        <v>41906</v>
      </c>
      <c r="B633" s="31">
        <v>2014267</v>
      </c>
      <c r="C633" s="30">
        <v>632</v>
      </c>
      <c r="D633" s="28">
        <v>267</v>
      </c>
      <c r="F633" s="3" t="e">
        <f t="shared" si="72"/>
        <v>#N/A</v>
      </c>
      <c r="G633" s="3" t="e">
        <f t="shared" si="75"/>
        <v>#N/A</v>
      </c>
      <c r="H633" s="19" t="e">
        <f t="shared" si="71"/>
        <v>#N/A</v>
      </c>
      <c r="I633" s="3" t="e">
        <f t="shared" si="76"/>
        <v>#N/A</v>
      </c>
      <c r="J633" s="3" t="e">
        <f t="shared" si="73"/>
        <v>#N/A</v>
      </c>
      <c r="K633" s="3" t="e">
        <f t="shared" si="74"/>
        <v>#N/A</v>
      </c>
      <c r="L633" s="3" t="e">
        <f t="shared" si="77"/>
        <v>#N/A</v>
      </c>
      <c r="M633" s="3" t="e">
        <f t="shared" si="78"/>
        <v>#N/A</v>
      </c>
    </row>
    <row r="634" spans="1:13" x14ac:dyDescent="0.25">
      <c r="A634" s="4">
        <v>41907</v>
      </c>
      <c r="B634" s="31">
        <v>2014268</v>
      </c>
      <c r="C634" s="10">
        <v>633</v>
      </c>
      <c r="D634" s="28">
        <v>268</v>
      </c>
      <c r="F634" s="3" t="e">
        <f t="shared" si="72"/>
        <v>#N/A</v>
      </c>
      <c r="G634" s="3" t="e">
        <f t="shared" si="75"/>
        <v>#N/A</v>
      </c>
      <c r="H634" s="19" t="e">
        <f t="shared" si="71"/>
        <v>#N/A</v>
      </c>
      <c r="I634" s="3" t="e">
        <f t="shared" si="76"/>
        <v>#N/A</v>
      </c>
      <c r="J634" s="3" t="e">
        <f t="shared" si="73"/>
        <v>#N/A</v>
      </c>
      <c r="K634" s="3" t="e">
        <f t="shared" si="74"/>
        <v>#N/A</v>
      </c>
      <c r="L634" s="3" t="e">
        <f t="shared" si="77"/>
        <v>#N/A</v>
      </c>
      <c r="M634" s="3" t="e">
        <f t="shared" si="78"/>
        <v>#N/A</v>
      </c>
    </row>
    <row r="635" spans="1:13" x14ac:dyDescent="0.25">
      <c r="A635" s="4">
        <v>41908</v>
      </c>
      <c r="B635" s="31">
        <v>2014269</v>
      </c>
      <c r="C635" s="30">
        <v>634</v>
      </c>
      <c r="D635" s="28">
        <v>269</v>
      </c>
      <c r="F635" s="3" t="e">
        <f t="shared" si="72"/>
        <v>#N/A</v>
      </c>
      <c r="G635" s="3" t="e">
        <f t="shared" si="75"/>
        <v>#N/A</v>
      </c>
      <c r="H635" s="19" t="e">
        <f t="shared" si="71"/>
        <v>#N/A</v>
      </c>
      <c r="I635" s="3" t="e">
        <f t="shared" si="76"/>
        <v>#N/A</v>
      </c>
      <c r="J635" s="3" t="e">
        <f t="shared" si="73"/>
        <v>#N/A</v>
      </c>
      <c r="K635" s="3" t="e">
        <f t="shared" si="74"/>
        <v>#N/A</v>
      </c>
      <c r="L635" s="3" t="e">
        <f t="shared" si="77"/>
        <v>#N/A</v>
      </c>
      <c r="M635" s="3" t="e">
        <f t="shared" si="78"/>
        <v>#N/A</v>
      </c>
    </row>
    <row r="636" spans="1:13" x14ac:dyDescent="0.25">
      <c r="A636" s="4">
        <v>41909</v>
      </c>
      <c r="B636" s="31">
        <v>2014270</v>
      </c>
      <c r="C636" s="10">
        <v>635</v>
      </c>
      <c r="D636" s="28">
        <v>270</v>
      </c>
      <c r="F636" s="3" t="e">
        <f t="shared" si="72"/>
        <v>#N/A</v>
      </c>
      <c r="G636" s="3" t="e">
        <f t="shared" si="75"/>
        <v>#N/A</v>
      </c>
      <c r="H636" s="19" t="e">
        <f t="shared" si="71"/>
        <v>#N/A</v>
      </c>
      <c r="I636" s="3" t="e">
        <f t="shared" si="76"/>
        <v>#N/A</v>
      </c>
      <c r="J636" s="3" t="e">
        <f t="shared" si="73"/>
        <v>#N/A</v>
      </c>
      <c r="K636" s="3" t="e">
        <f t="shared" si="74"/>
        <v>#N/A</v>
      </c>
      <c r="L636" s="3" t="e">
        <f t="shared" si="77"/>
        <v>#N/A</v>
      </c>
      <c r="M636" s="3" t="e">
        <f t="shared" si="78"/>
        <v>#N/A</v>
      </c>
    </row>
    <row r="637" spans="1:13" x14ac:dyDescent="0.25">
      <c r="A637" s="4">
        <v>41910</v>
      </c>
      <c r="B637" s="31">
        <v>2014271</v>
      </c>
      <c r="C637" s="30">
        <v>636</v>
      </c>
      <c r="D637" s="28">
        <v>271</v>
      </c>
      <c r="F637" s="3" t="e">
        <f t="shared" si="72"/>
        <v>#N/A</v>
      </c>
      <c r="G637" s="3" t="e">
        <f t="shared" si="75"/>
        <v>#N/A</v>
      </c>
      <c r="H637" s="19" t="e">
        <f t="shared" si="71"/>
        <v>#N/A</v>
      </c>
      <c r="I637" s="3" t="e">
        <f t="shared" si="76"/>
        <v>#N/A</v>
      </c>
      <c r="J637" s="3" t="e">
        <f t="shared" si="73"/>
        <v>#N/A</v>
      </c>
      <c r="K637" s="3" t="e">
        <f t="shared" si="74"/>
        <v>#N/A</v>
      </c>
      <c r="L637" s="3" t="e">
        <f t="shared" si="77"/>
        <v>#N/A</v>
      </c>
      <c r="M637" s="3" t="e">
        <f t="shared" si="78"/>
        <v>#N/A</v>
      </c>
    </row>
    <row r="638" spans="1:13" x14ac:dyDescent="0.25">
      <c r="A638" s="4">
        <v>41911</v>
      </c>
      <c r="B638" s="31">
        <v>2014272</v>
      </c>
      <c r="C638" s="10">
        <v>637</v>
      </c>
      <c r="D638" s="28">
        <v>272</v>
      </c>
      <c r="F638" s="3" t="e">
        <f t="shared" si="72"/>
        <v>#N/A</v>
      </c>
      <c r="G638" s="3" t="e">
        <f t="shared" si="75"/>
        <v>#N/A</v>
      </c>
      <c r="H638" s="19" t="e">
        <f t="shared" si="71"/>
        <v>#N/A</v>
      </c>
      <c r="I638" s="3" t="e">
        <f t="shared" si="76"/>
        <v>#N/A</v>
      </c>
      <c r="J638" s="3" t="e">
        <f t="shared" si="73"/>
        <v>#N/A</v>
      </c>
      <c r="K638" s="3" t="e">
        <f t="shared" si="74"/>
        <v>#N/A</v>
      </c>
      <c r="L638" s="3" t="e">
        <f t="shared" si="77"/>
        <v>#N/A</v>
      </c>
      <c r="M638" s="3" t="e">
        <f t="shared" si="78"/>
        <v>#N/A</v>
      </c>
    </row>
    <row r="639" spans="1:13" x14ac:dyDescent="0.25">
      <c r="A639" s="4">
        <v>41912</v>
      </c>
      <c r="B639" s="31">
        <v>2014273</v>
      </c>
      <c r="C639" s="30">
        <v>638</v>
      </c>
      <c r="D639" s="28">
        <v>273</v>
      </c>
      <c r="F639" s="3" t="e">
        <f t="shared" si="72"/>
        <v>#N/A</v>
      </c>
      <c r="G639" s="3" t="e">
        <f t="shared" si="75"/>
        <v>#N/A</v>
      </c>
      <c r="H639" s="19" t="e">
        <f t="shared" si="71"/>
        <v>#N/A</v>
      </c>
      <c r="I639" s="3" t="e">
        <f t="shared" si="76"/>
        <v>#N/A</v>
      </c>
      <c r="J639" s="3" t="e">
        <f t="shared" si="73"/>
        <v>#N/A</v>
      </c>
      <c r="K639" s="3" t="e">
        <f t="shared" si="74"/>
        <v>#N/A</v>
      </c>
      <c r="L639" s="3" t="e">
        <f t="shared" si="77"/>
        <v>#N/A</v>
      </c>
      <c r="M639" s="3" t="e">
        <f t="shared" si="78"/>
        <v>#N/A</v>
      </c>
    </row>
    <row r="640" spans="1:13" x14ac:dyDescent="0.25">
      <c r="A640" s="4">
        <v>41913</v>
      </c>
      <c r="B640" s="31">
        <v>2014274</v>
      </c>
      <c r="C640" s="10">
        <v>639</v>
      </c>
      <c r="D640" s="28">
        <v>274</v>
      </c>
      <c r="F640" s="3" t="e">
        <f t="shared" si="72"/>
        <v>#N/A</v>
      </c>
      <c r="G640" s="3" t="e">
        <f t="shared" si="75"/>
        <v>#N/A</v>
      </c>
      <c r="H640" s="19" t="e">
        <f t="shared" si="71"/>
        <v>#N/A</v>
      </c>
      <c r="I640" s="3" t="e">
        <f t="shared" si="76"/>
        <v>#N/A</v>
      </c>
      <c r="J640" s="3" t="e">
        <f t="shared" si="73"/>
        <v>#N/A</v>
      </c>
      <c r="K640" s="3" t="e">
        <f t="shared" si="74"/>
        <v>#N/A</v>
      </c>
      <c r="L640" s="3" t="e">
        <f t="shared" si="77"/>
        <v>#N/A</v>
      </c>
      <c r="M640" s="3" t="e">
        <f t="shared" si="78"/>
        <v>#N/A</v>
      </c>
    </row>
    <row r="641" spans="1:13" x14ac:dyDescent="0.25">
      <c r="A641" s="4">
        <v>41914</v>
      </c>
      <c r="B641" s="31">
        <v>2014275</v>
      </c>
      <c r="C641" s="30">
        <v>640</v>
      </c>
      <c r="D641" s="28">
        <v>275</v>
      </c>
      <c r="F641" s="3" t="e">
        <f t="shared" si="72"/>
        <v>#N/A</v>
      </c>
      <c r="G641" s="3" t="e">
        <f t="shared" si="75"/>
        <v>#N/A</v>
      </c>
      <c r="H641" s="19" t="e">
        <f t="shared" si="71"/>
        <v>#N/A</v>
      </c>
      <c r="I641" s="3" t="e">
        <f t="shared" si="76"/>
        <v>#N/A</v>
      </c>
      <c r="J641" s="3" t="e">
        <f t="shared" si="73"/>
        <v>#N/A</v>
      </c>
      <c r="K641" s="3" t="e">
        <f t="shared" si="74"/>
        <v>#N/A</v>
      </c>
      <c r="L641" s="3" t="e">
        <f t="shared" si="77"/>
        <v>#N/A</v>
      </c>
      <c r="M641" s="3" t="e">
        <f t="shared" si="78"/>
        <v>#N/A</v>
      </c>
    </row>
    <row r="642" spans="1:13" x14ac:dyDescent="0.25">
      <c r="A642" s="4">
        <v>41915</v>
      </c>
      <c r="B642" s="31">
        <v>2014276</v>
      </c>
      <c r="C642" s="10">
        <v>641</v>
      </c>
      <c r="D642" s="28">
        <v>276</v>
      </c>
      <c r="F642" s="3" t="e">
        <f t="shared" si="72"/>
        <v>#N/A</v>
      </c>
      <c r="G642" s="3" t="e">
        <f t="shared" si="75"/>
        <v>#N/A</v>
      </c>
      <c r="H642" s="19" t="e">
        <f t="shared" ref="H642:H705" si="79">G642*F642*24*60*60/1000</f>
        <v>#N/A</v>
      </c>
      <c r="I642" s="3" t="e">
        <f t="shared" si="76"/>
        <v>#N/A</v>
      </c>
      <c r="J642" s="3" t="e">
        <f t="shared" si="73"/>
        <v>#N/A</v>
      </c>
      <c r="K642" s="3" t="e">
        <f t="shared" si="74"/>
        <v>#N/A</v>
      </c>
      <c r="L642" s="3" t="e">
        <f t="shared" si="77"/>
        <v>#N/A</v>
      </c>
      <c r="M642" s="3" t="e">
        <f t="shared" si="78"/>
        <v>#N/A</v>
      </c>
    </row>
    <row r="643" spans="1:13" x14ac:dyDescent="0.25">
      <c r="A643" s="4">
        <v>41916</v>
      </c>
      <c r="B643" s="31">
        <v>2014277</v>
      </c>
      <c r="C643" s="30">
        <v>642</v>
      </c>
      <c r="D643" s="28">
        <v>277</v>
      </c>
      <c r="F643" s="3" t="e">
        <f>VLOOKUP($A643,$O$2:$X$17,2,FALSE)</f>
        <v>#N/A</v>
      </c>
      <c r="G643" s="3" t="e">
        <f t="shared" si="75"/>
        <v>#N/A</v>
      </c>
      <c r="H643" s="19" t="e">
        <f t="shared" si="79"/>
        <v>#N/A</v>
      </c>
      <c r="I643" s="3" t="e">
        <f t="shared" si="76"/>
        <v>#N/A</v>
      </c>
      <c r="J643" s="3" t="e">
        <f t="shared" ref="J643:J706" si="80">VLOOKUP($A643,$O$2:$X$17,7,FALSE)</f>
        <v>#N/A</v>
      </c>
      <c r="K643" s="3" t="e">
        <f t="shared" ref="K643:K706" si="81">VLOOKUP($A643,$O$2:$X$17,9,FALSE)</f>
        <v>#N/A</v>
      </c>
      <c r="L643" s="3" t="e">
        <f t="shared" si="77"/>
        <v>#N/A</v>
      </c>
      <c r="M643" s="3" t="e">
        <f t="shared" si="78"/>
        <v>#N/A</v>
      </c>
    </row>
    <row r="644" spans="1:13" x14ac:dyDescent="0.25">
      <c r="A644" s="4">
        <v>41917</v>
      </c>
      <c r="B644" s="31">
        <v>2014278</v>
      </c>
      <c r="C644" s="10">
        <v>643</v>
      </c>
      <c r="D644" s="28">
        <v>278</v>
      </c>
      <c r="F644" s="3" t="e">
        <f>VLOOKUP($A644,$O$2:$X$17,2,FALSE)</f>
        <v>#N/A</v>
      </c>
      <c r="G644" s="3" t="e">
        <f t="shared" ref="G644:G707" si="82">VLOOKUP($A644,$O$2:$X$17,3,FALSE)</f>
        <v>#N/A</v>
      </c>
      <c r="H644" s="19" t="e">
        <f t="shared" si="79"/>
        <v>#N/A</v>
      </c>
      <c r="I644" s="3" t="e">
        <f t="shared" ref="I644:I707" si="83">VLOOKUP($A644,$O$2:$X$17,8,FALSE)</f>
        <v>#N/A</v>
      </c>
      <c r="J644" s="3" t="e">
        <f t="shared" si="80"/>
        <v>#N/A</v>
      </c>
      <c r="K644" s="3" t="e">
        <f t="shared" si="81"/>
        <v>#N/A</v>
      </c>
      <c r="L644" s="3" t="e">
        <f t="shared" ref="L644:L707" si="84">VLOOKUP($A644,$O$2:$X$17,5,FALSE)</f>
        <v>#N/A</v>
      </c>
      <c r="M644" s="3" t="e">
        <f t="shared" ref="M644:M707" si="85">VLOOKUP($A644,$O$2:$X$17,6,FALSE)</f>
        <v>#N/A</v>
      </c>
    </row>
    <row r="645" spans="1:13" x14ac:dyDescent="0.25">
      <c r="A645" s="4">
        <v>41918</v>
      </c>
      <c r="B645" s="31">
        <v>2014279</v>
      </c>
      <c r="C645" s="30">
        <v>644</v>
      </c>
      <c r="D645" s="28">
        <v>279</v>
      </c>
      <c r="F645" s="3" t="e">
        <f>VLOOKUP($A645,$O$2:$X$17,2,FALSE)</f>
        <v>#N/A</v>
      </c>
      <c r="G645" s="3" t="e">
        <f t="shared" si="82"/>
        <v>#N/A</v>
      </c>
      <c r="H645" s="19" t="e">
        <f t="shared" si="79"/>
        <v>#N/A</v>
      </c>
      <c r="I645" s="3" t="e">
        <f t="shared" si="83"/>
        <v>#N/A</v>
      </c>
      <c r="J645" s="3" t="e">
        <f t="shared" si="80"/>
        <v>#N/A</v>
      </c>
      <c r="K645" s="3" t="e">
        <f t="shared" si="81"/>
        <v>#N/A</v>
      </c>
      <c r="L645" s="3" t="e">
        <f t="shared" si="84"/>
        <v>#N/A</v>
      </c>
      <c r="M645" s="3" t="e">
        <f t="shared" si="85"/>
        <v>#N/A</v>
      </c>
    </row>
    <row r="646" spans="1:13" x14ac:dyDescent="0.25">
      <c r="A646" s="4">
        <v>41919</v>
      </c>
      <c r="B646" s="31">
        <v>2014280</v>
      </c>
      <c r="C646" s="10">
        <v>645</v>
      </c>
      <c r="D646" s="28">
        <v>280</v>
      </c>
      <c r="F646" s="3" t="e">
        <f>VLOOKUP($A646,$O$2:$X$17,2,FALSE)</f>
        <v>#N/A</v>
      </c>
      <c r="G646" s="3" t="e">
        <f t="shared" si="82"/>
        <v>#N/A</v>
      </c>
      <c r="H646" s="19" t="e">
        <f t="shared" si="79"/>
        <v>#N/A</v>
      </c>
      <c r="I646" s="3" t="e">
        <f t="shared" si="83"/>
        <v>#N/A</v>
      </c>
      <c r="J646" s="3" t="e">
        <f t="shared" si="80"/>
        <v>#N/A</v>
      </c>
      <c r="K646" s="3" t="e">
        <f t="shared" si="81"/>
        <v>#N/A</v>
      </c>
      <c r="L646" s="3" t="e">
        <f t="shared" si="84"/>
        <v>#N/A</v>
      </c>
      <c r="M646" s="3" t="e">
        <f t="shared" si="85"/>
        <v>#N/A</v>
      </c>
    </row>
    <row r="647" spans="1:13" x14ac:dyDescent="0.25">
      <c r="A647" s="4">
        <v>41920</v>
      </c>
      <c r="B647" s="31">
        <v>2014281</v>
      </c>
      <c r="C647" s="30">
        <v>646</v>
      </c>
      <c r="D647" s="28">
        <v>281</v>
      </c>
      <c r="F647" s="3" t="e">
        <f>VLOOKUP($A647,$O$2:$X$17,2,FALSE)</f>
        <v>#N/A</v>
      </c>
      <c r="G647" s="3" t="e">
        <f t="shared" si="82"/>
        <v>#N/A</v>
      </c>
      <c r="H647" s="19" t="e">
        <f t="shared" si="79"/>
        <v>#N/A</v>
      </c>
      <c r="I647" s="3" t="e">
        <f t="shared" si="83"/>
        <v>#N/A</v>
      </c>
      <c r="J647" s="3" t="e">
        <f t="shared" si="80"/>
        <v>#N/A</v>
      </c>
      <c r="K647" s="3" t="e">
        <f t="shared" si="81"/>
        <v>#N/A</v>
      </c>
      <c r="L647" s="3" t="e">
        <f t="shared" si="84"/>
        <v>#N/A</v>
      </c>
      <c r="M647" s="3" t="e">
        <f t="shared" si="85"/>
        <v>#N/A</v>
      </c>
    </row>
    <row r="648" spans="1:13" x14ac:dyDescent="0.25">
      <c r="A648" s="4">
        <v>41921</v>
      </c>
      <c r="B648" s="31">
        <v>2014282</v>
      </c>
      <c r="C648" s="10">
        <v>647</v>
      </c>
      <c r="D648" s="28">
        <v>282</v>
      </c>
      <c r="F648" s="3" t="e">
        <f>VLOOKUP($A648,$O$2:$X$17,2,FALSE)</f>
        <v>#N/A</v>
      </c>
      <c r="G648" s="3" t="e">
        <f t="shared" si="82"/>
        <v>#N/A</v>
      </c>
      <c r="H648" s="19" t="e">
        <f t="shared" si="79"/>
        <v>#N/A</v>
      </c>
      <c r="I648" s="3" t="e">
        <f t="shared" si="83"/>
        <v>#N/A</v>
      </c>
      <c r="J648" s="3" t="e">
        <f t="shared" si="80"/>
        <v>#N/A</v>
      </c>
      <c r="K648" s="3" t="e">
        <f t="shared" si="81"/>
        <v>#N/A</v>
      </c>
      <c r="L648" s="3" t="e">
        <f t="shared" si="84"/>
        <v>#N/A</v>
      </c>
      <c r="M648" s="3" t="e">
        <f t="shared" si="85"/>
        <v>#N/A</v>
      </c>
    </row>
    <row r="649" spans="1:13" x14ac:dyDescent="0.25">
      <c r="A649" s="4">
        <v>41922</v>
      </c>
      <c r="B649" s="31">
        <v>2014283</v>
      </c>
      <c r="C649" s="30">
        <v>648</v>
      </c>
      <c r="D649" s="28">
        <v>283</v>
      </c>
      <c r="F649" s="3">
        <f>VLOOKUP($A649,$O$2:$X$17,2,FALSE)</f>
        <v>0.42163600000000001</v>
      </c>
      <c r="G649" s="3" t="e">
        <f t="shared" si="82"/>
        <v>#N/A</v>
      </c>
      <c r="H649" s="19" t="e">
        <f t="shared" si="79"/>
        <v>#N/A</v>
      </c>
      <c r="I649" s="3" t="e">
        <f t="shared" si="83"/>
        <v>#N/A</v>
      </c>
      <c r="J649" s="3">
        <f t="shared" si="80"/>
        <v>1.1000000000000001</v>
      </c>
      <c r="K649" s="3" t="e">
        <f t="shared" si="81"/>
        <v>#N/A</v>
      </c>
      <c r="L649" s="3">
        <f t="shared" si="84"/>
        <v>0.2</v>
      </c>
      <c r="M649" s="3">
        <f t="shared" si="85"/>
        <v>0.1</v>
      </c>
    </row>
    <row r="650" spans="1:13" x14ac:dyDescent="0.25">
      <c r="A650" s="4">
        <v>41923</v>
      </c>
      <c r="B650" s="31">
        <v>2014284</v>
      </c>
      <c r="C650" s="10">
        <v>649</v>
      </c>
      <c r="D650" s="28">
        <v>284</v>
      </c>
      <c r="F650" s="3" t="e">
        <f>VLOOKUP($A650,$O$2:$X$17,2,FALSE)</f>
        <v>#N/A</v>
      </c>
      <c r="G650" s="3" t="e">
        <f t="shared" si="82"/>
        <v>#N/A</v>
      </c>
      <c r="H650" s="19" t="e">
        <f t="shared" si="79"/>
        <v>#N/A</v>
      </c>
      <c r="I650" s="3" t="e">
        <f t="shared" si="83"/>
        <v>#N/A</v>
      </c>
      <c r="J650" s="3" t="e">
        <f t="shared" si="80"/>
        <v>#N/A</v>
      </c>
      <c r="K650" s="3" t="e">
        <f t="shared" si="81"/>
        <v>#N/A</v>
      </c>
      <c r="L650" s="3" t="e">
        <f t="shared" si="84"/>
        <v>#N/A</v>
      </c>
      <c r="M650" s="3" t="e">
        <f t="shared" si="85"/>
        <v>#N/A</v>
      </c>
    </row>
    <row r="651" spans="1:13" x14ac:dyDescent="0.25">
      <c r="A651" s="4">
        <v>41924</v>
      </c>
      <c r="B651" s="31">
        <v>2014285</v>
      </c>
      <c r="C651" s="30">
        <v>650</v>
      </c>
      <c r="D651" s="28">
        <v>285</v>
      </c>
      <c r="F651" s="3" t="e">
        <f>VLOOKUP($A651,$O$2:$X$17,2,FALSE)</f>
        <v>#N/A</v>
      </c>
      <c r="G651" s="3" t="e">
        <f t="shared" si="82"/>
        <v>#N/A</v>
      </c>
      <c r="H651" s="19" t="e">
        <f t="shared" si="79"/>
        <v>#N/A</v>
      </c>
      <c r="I651" s="3" t="e">
        <f t="shared" si="83"/>
        <v>#N/A</v>
      </c>
      <c r="J651" s="3" t="e">
        <f t="shared" si="80"/>
        <v>#N/A</v>
      </c>
      <c r="K651" s="3" t="e">
        <f t="shared" si="81"/>
        <v>#N/A</v>
      </c>
      <c r="L651" s="3" t="e">
        <f t="shared" si="84"/>
        <v>#N/A</v>
      </c>
      <c r="M651" s="3" t="e">
        <f t="shared" si="85"/>
        <v>#N/A</v>
      </c>
    </row>
    <row r="652" spans="1:13" x14ac:dyDescent="0.25">
      <c r="A652" s="4">
        <v>41925</v>
      </c>
      <c r="B652" s="31">
        <v>2014286</v>
      </c>
      <c r="C652" s="10">
        <v>651</v>
      </c>
      <c r="D652" s="28">
        <v>286</v>
      </c>
      <c r="F652" s="3" t="e">
        <f>VLOOKUP($A652,$O$2:$X$17,2,FALSE)</f>
        <v>#N/A</v>
      </c>
      <c r="G652" s="3" t="e">
        <f t="shared" si="82"/>
        <v>#N/A</v>
      </c>
      <c r="H652" s="19" t="e">
        <f t="shared" si="79"/>
        <v>#N/A</v>
      </c>
      <c r="I652" s="3" t="e">
        <f t="shared" si="83"/>
        <v>#N/A</v>
      </c>
      <c r="J652" s="3" t="e">
        <f t="shared" si="80"/>
        <v>#N/A</v>
      </c>
      <c r="K652" s="3" t="e">
        <f t="shared" si="81"/>
        <v>#N/A</v>
      </c>
      <c r="L652" s="3" t="e">
        <f t="shared" si="84"/>
        <v>#N/A</v>
      </c>
      <c r="M652" s="3" t="e">
        <f t="shared" si="85"/>
        <v>#N/A</v>
      </c>
    </row>
    <row r="653" spans="1:13" x14ac:dyDescent="0.25">
      <c r="A653" s="4">
        <v>41926</v>
      </c>
      <c r="B653" s="31">
        <v>2014287</v>
      </c>
      <c r="C653" s="30">
        <v>652</v>
      </c>
      <c r="D653" s="28">
        <v>287</v>
      </c>
      <c r="F653" s="3" t="e">
        <f>VLOOKUP($A653,$O$2:$X$17,2,FALSE)</f>
        <v>#N/A</v>
      </c>
      <c r="G653" s="3" t="e">
        <f t="shared" si="82"/>
        <v>#N/A</v>
      </c>
      <c r="H653" s="19" t="e">
        <f t="shared" si="79"/>
        <v>#N/A</v>
      </c>
      <c r="I653" s="3" t="e">
        <f t="shared" si="83"/>
        <v>#N/A</v>
      </c>
      <c r="J653" s="3" t="e">
        <f t="shared" si="80"/>
        <v>#N/A</v>
      </c>
      <c r="K653" s="3" t="e">
        <f t="shared" si="81"/>
        <v>#N/A</v>
      </c>
      <c r="L653" s="3" t="e">
        <f t="shared" si="84"/>
        <v>#N/A</v>
      </c>
      <c r="M653" s="3" t="e">
        <f t="shared" si="85"/>
        <v>#N/A</v>
      </c>
    </row>
    <row r="654" spans="1:13" x14ac:dyDescent="0.25">
      <c r="A654" s="4">
        <v>41927</v>
      </c>
      <c r="B654" s="31">
        <v>2014288</v>
      </c>
      <c r="C654" s="10">
        <v>653</v>
      </c>
      <c r="D654" s="28">
        <v>288</v>
      </c>
      <c r="F654" s="3" t="e">
        <f>VLOOKUP($A654,$O$2:$X$17,2,FALSE)</f>
        <v>#N/A</v>
      </c>
      <c r="G654" s="3" t="e">
        <f t="shared" si="82"/>
        <v>#N/A</v>
      </c>
      <c r="H654" s="19" t="e">
        <f t="shared" si="79"/>
        <v>#N/A</v>
      </c>
      <c r="I654" s="3" t="e">
        <f t="shared" si="83"/>
        <v>#N/A</v>
      </c>
      <c r="J654" s="3" t="e">
        <f t="shared" si="80"/>
        <v>#N/A</v>
      </c>
      <c r="K654" s="3" t="e">
        <f t="shared" si="81"/>
        <v>#N/A</v>
      </c>
      <c r="L654" s="3" t="e">
        <f t="shared" si="84"/>
        <v>#N/A</v>
      </c>
      <c r="M654" s="3" t="e">
        <f t="shared" si="85"/>
        <v>#N/A</v>
      </c>
    </row>
    <row r="655" spans="1:13" x14ac:dyDescent="0.25">
      <c r="A655" s="4">
        <v>41928</v>
      </c>
      <c r="B655" s="31">
        <v>2014289</v>
      </c>
      <c r="C655" s="30">
        <v>654</v>
      </c>
      <c r="D655" s="28">
        <v>289</v>
      </c>
      <c r="F655" s="3" t="e">
        <f>VLOOKUP($A655,$O$2:$X$17,2,FALSE)</f>
        <v>#N/A</v>
      </c>
      <c r="G655" s="3" t="e">
        <f t="shared" si="82"/>
        <v>#N/A</v>
      </c>
      <c r="H655" s="19" t="e">
        <f t="shared" si="79"/>
        <v>#N/A</v>
      </c>
      <c r="I655" s="3" t="e">
        <f t="shared" si="83"/>
        <v>#N/A</v>
      </c>
      <c r="J655" s="3" t="e">
        <f t="shared" si="80"/>
        <v>#N/A</v>
      </c>
      <c r="K655" s="3" t="e">
        <f t="shared" si="81"/>
        <v>#N/A</v>
      </c>
      <c r="L655" s="3" t="e">
        <f t="shared" si="84"/>
        <v>#N/A</v>
      </c>
      <c r="M655" s="3" t="e">
        <f t="shared" si="85"/>
        <v>#N/A</v>
      </c>
    </row>
    <row r="656" spans="1:13" x14ac:dyDescent="0.25">
      <c r="A656" s="4">
        <v>41929</v>
      </c>
      <c r="B656" s="31">
        <v>2014290</v>
      </c>
      <c r="C656" s="10">
        <v>655</v>
      </c>
      <c r="D656" s="28">
        <v>290</v>
      </c>
      <c r="F656" s="3" t="e">
        <f>VLOOKUP($A656,$O$2:$X$17,2,FALSE)</f>
        <v>#N/A</v>
      </c>
      <c r="G656" s="3" t="e">
        <f t="shared" si="82"/>
        <v>#N/A</v>
      </c>
      <c r="H656" s="19" t="e">
        <f t="shared" si="79"/>
        <v>#N/A</v>
      </c>
      <c r="I656" s="3" t="e">
        <f t="shared" si="83"/>
        <v>#N/A</v>
      </c>
      <c r="J656" s="3" t="e">
        <f t="shared" si="80"/>
        <v>#N/A</v>
      </c>
      <c r="K656" s="3" t="e">
        <f t="shared" si="81"/>
        <v>#N/A</v>
      </c>
      <c r="L656" s="3" t="e">
        <f t="shared" si="84"/>
        <v>#N/A</v>
      </c>
      <c r="M656" s="3" t="e">
        <f t="shared" si="85"/>
        <v>#N/A</v>
      </c>
    </row>
    <row r="657" spans="1:13" x14ac:dyDescent="0.25">
      <c r="A657" s="4">
        <v>41930</v>
      </c>
      <c r="B657" s="31">
        <v>2014291</v>
      </c>
      <c r="C657" s="30">
        <v>656</v>
      </c>
      <c r="D657" s="28">
        <v>291</v>
      </c>
      <c r="F657" s="3" t="e">
        <f>VLOOKUP($A657,$O$2:$X$17,2,FALSE)</f>
        <v>#N/A</v>
      </c>
      <c r="G657" s="3" t="e">
        <f t="shared" si="82"/>
        <v>#N/A</v>
      </c>
      <c r="H657" s="19" t="e">
        <f t="shared" si="79"/>
        <v>#N/A</v>
      </c>
      <c r="I657" s="3" t="e">
        <f t="shared" si="83"/>
        <v>#N/A</v>
      </c>
      <c r="J657" s="3" t="e">
        <f t="shared" si="80"/>
        <v>#N/A</v>
      </c>
      <c r="K657" s="3" t="e">
        <f t="shared" si="81"/>
        <v>#N/A</v>
      </c>
      <c r="L657" s="3" t="e">
        <f t="shared" si="84"/>
        <v>#N/A</v>
      </c>
      <c r="M657" s="3" t="e">
        <f t="shared" si="85"/>
        <v>#N/A</v>
      </c>
    </row>
    <row r="658" spans="1:13" x14ac:dyDescent="0.25">
      <c r="A658" s="4">
        <v>41931</v>
      </c>
      <c r="B658" s="31">
        <v>2014292</v>
      </c>
      <c r="C658" s="10">
        <v>657</v>
      </c>
      <c r="D658" s="28">
        <v>292</v>
      </c>
      <c r="F658" s="3" t="e">
        <f>VLOOKUP($A658,$O$2:$X$17,2,FALSE)</f>
        <v>#N/A</v>
      </c>
      <c r="G658" s="3" t="e">
        <f t="shared" si="82"/>
        <v>#N/A</v>
      </c>
      <c r="H658" s="19" t="e">
        <f t="shared" si="79"/>
        <v>#N/A</v>
      </c>
      <c r="I658" s="3" t="e">
        <f t="shared" si="83"/>
        <v>#N/A</v>
      </c>
      <c r="J658" s="3" t="e">
        <f t="shared" si="80"/>
        <v>#N/A</v>
      </c>
      <c r="K658" s="3" t="e">
        <f t="shared" si="81"/>
        <v>#N/A</v>
      </c>
      <c r="L658" s="3" t="e">
        <f t="shared" si="84"/>
        <v>#N/A</v>
      </c>
      <c r="M658" s="3" t="e">
        <f t="shared" si="85"/>
        <v>#N/A</v>
      </c>
    </row>
    <row r="659" spans="1:13" x14ac:dyDescent="0.25">
      <c r="A659" s="4">
        <v>41932</v>
      </c>
      <c r="B659" s="31">
        <v>2014293</v>
      </c>
      <c r="C659" s="30">
        <v>658</v>
      </c>
      <c r="D659" s="28">
        <v>293</v>
      </c>
      <c r="F659" s="3" t="e">
        <f>VLOOKUP($A659,$O$2:$X$17,2,FALSE)</f>
        <v>#N/A</v>
      </c>
      <c r="G659" s="3" t="e">
        <f t="shared" si="82"/>
        <v>#N/A</v>
      </c>
      <c r="H659" s="19" t="e">
        <f t="shared" si="79"/>
        <v>#N/A</v>
      </c>
      <c r="I659" s="3" t="e">
        <f t="shared" si="83"/>
        <v>#N/A</v>
      </c>
      <c r="J659" s="3" t="e">
        <f t="shared" si="80"/>
        <v>#N/A</v>
      </c>
      <c r="K659" s="3" t="e">
        <f t="shared" si="81"/>
        <v>#N/A</v>
      </c>
      <c r="L659" s="3" t="e">
        <f t="shared" si="84"/>
        <v>#N/A</v>
      </c>
      <c r="M659" s="3" t="e">
        <f t="shared" si="85"/>
        <v>#N/A</v>
      </c>
    </row>
    <row r="660" spans="1:13" x14ac:dyDescent="0.25">
      <c r="A660" s="4">
        <v>41933</v>
      </c>
      <c r="B660" s="31">
        <v>2014294</v>
      </c>
      <c r="C660" s="10">
        <v>659</v>
      </c>
      <c r="D660" s="28">
        <v>294</v>
      </c>
      <c r="F660" s="3" t="e">
        <f>VLOOKUP($A660,$O$2:$X$17,2,FALSE)</f>
        <v>#N/A</v>
      </c>
      <c r="G660" s="3" t="e">
        <f t="shared" si="82"/>
        <v>#N/A</v>
      </c>
      <c r="H660" s="19" t="e">
        <f t="shared" si="79"/>
        <v>#N/A</v>
      </c>
      <c r="I660" s="3" t="e">
        <f t="shared" si="83"/>
        <v>#N/A</v>
      </c>
      <c r="J660" s="3" t="e">
        <f t="shared" si="80"/>
        <v>#N/A</v>
      </c>
      <c r="K660" s="3" t="e">
        <f t="shared" si="81"/>
        <v>#N/A</v>
      </c>
      <c r="L660" s="3" t="e">
        <f t="shared" si="84"/>
        <v>#N/A</v>
      </c>
      <c r="M660" s="3" t="e">
        <f t="shared" si="85"/>
        <v>#N/A</v>
      </c>
    </row>
    <row r="661" spans="1:13" x14ac:dyDescent="0.25">
      <c r="A661" s="4">
        <v>41934</v>
      </c>
      <c r="B661" s="31">
        <v>2014295</v>
      </c>
      <c r="C661" s="30">
        <v>660</v>
      </c>
      <c r="D661" s="28">
        <v>295</v>
      </c>
      <c r="F661" s="3" t="e">
        <f>VLOOKUP($A661,$O$2:$X$17,2,FALSE)</f>
        <v>#N/A</v>
      </c>
      <c r="G661" s="3" t="e">
        <f t="shared" si="82"/>
        <v>#N/A</v>
      </c>
      <c r="H661" s="19" t="e">
        <f t="shared" si="79"/>
        <v>#N/A</v>
      </c>
      <c r="I661" s="3" t="e">
        <f t="shared" si="83"/>
        <v>#N/A</v>
      </c>
      <c r="J661" s="3" t="e">
        <f t="shared" si="80"/>
        <v>#N/A</v>
      </c>
      <c r="K661" s="3" t="e">
        <f t="shared" si="81"/>
        <v>#N/A</v>
      </c>
      <c r="L661" s="3" t="e">
        <f t="shared" si="84"/>
        <v>#N/A</v>
      </c>
      <c r="M661" s="3" t="e">
        <f t="shared" si="85"/>
        <v>#N/A</v>
      </c>
    </row>
    <row r="662" spans="1:13" x14ac:dyDescent="0.25">
      <c r="A662" s="4">
        <v>41935</v>
      </c>
      <c r="B662" s="31">
        <v>2014296</v>
      </c>
      <c r="C662" s="10">
        <v>661</v>
      </c>
      <c r="D662" s="28">
        <v>296</v>
      </c>
      <c r="F662" s="3" t="e">
        <f>VLOOKUP($A662,$O$2:$X$17,2,FALSE)</f>
        <v>#N/A</v>
      </c>
      <c r="G662" s="3" t="e">
        <f t="shared" si="82"/>
        <v>#N/A</v>
      </c>
      <c r="H662" s="19" t="e">
        <f t="shared" si="79"/>
        <v>#N/A</v>
      </c>
      <c r="I662" s="3" t="e">
        <f t="shared" si="83"/>
        <v>#N/A</v>
      </c>
      <c r="J662" s="3" t="e">
        <f t="shared" si="80"/>
        <v>#N/A</v>
      </c>
      <c r="K662" s="3" t="e">
        <f t="shared" si="81"/>
        <v>#N/A</v>
      </c>
      <c r="L662" s="3" t="e">
        <f t="shared" si="84"/>
        <v>#N/A</v>
      </c>
      <c r="M662" s="3" t="e">
        <f t="shared" si="85"/>
        <v>#N/A</v>
      </c>
    </row>
    <row r="663" spans="1:13" x14ac:dyDescent="0.25">
      <c r="A663" s="4">
        <v>41936</v>
      </c>
      <c r="B663" s="31">
        <v>2014297</v>
      </c>
      <c r="C663" s="30">
        <v>662</v>
      </c>
      <c r="D663" s="28">
        <v>297</v>
      </c>
      <c r="F663" s="3" t="e">
        <f>VLOOKUP($A663,$O$2:$X$17,2,FALSE)</f>
        <v>#N/A</v>
      </c>
      <c r="G663" s="3" t="e">
        <f t="shared" si="82"/>
        <v>#N/A</v>
      </c>
      <c r="H663" s="19" t="e">
        <f t="shared" si="79"/>
        <v>#N/A</v>
      </c>
      <c r="I663" s="3" t="e">
        <f t="shared" si="83"/>
        <v>#N/A</v>
      </c>
      <c r="J663" s="3" t="e">
        <f t="shared" si="80"/>
        <v>#N/A</v>
      </c>
      <c r="K663" s="3" t="e">
        <f t="shared" si="81"/>
        <v>#N/A</v>
      </c>
      <c r="L663" s="3" t="e">
        <f t="shared" si="84"/>
        <v>#N/A</v>
      </c>
      <c r="M663" s="3" t="e">
        <f t="shared" si="85"/>
        <v>#N/A</v>
      </c>
    </row>
    <row r="664" spans="1:13" x14ac:dyDescent="0.25">
      <c r="A664" s="4">
        <v>41937</v>
      </c>
      <c r="B664" s="31">
        <v>2014298</v>
      </c>
      <c r="C664" s="10">
        <v>663</v>
      </c>
      <c r="D664" s="28">
        <v>298</v>
      </c>
      <c r="F664" s="3" t="e">
        <f>VLOOKUP($A664,$O$2:$X$17,2,FALSE)</f>
        <v>#N/A</v>
      </c>
      <c r="G664" s="3" t="e">
        <f t="shared" si="82"/>
        <v>#N/A</v>
      </c>
      <c r="H664" s="19" t="e">
        <f t="shared" si="79"/>
        <v>#N/A</v>
      </c>
      <c r="I664" s="3" t="e">
        <f t="shared" si="83"/>
        <v>#N/A</v>
      </c>
      <c r="J664" s="3" t="e">
        <f t="shared" si="80"/>
        <v>#N/A</v>
      </c>
      <c r="K664" s="3" t="e">
        <f t="shared" si="81"/>
        <v>#N/A</v>
      </c>
      <c r="L664" s="3" t="e">
        <f t="shared" si="84"/>
        <v>#N/A</v>
      </c>
      <c r="M664" s="3" t="e">
        <f t="shared" si="85"/>
        <v>#N/A</v>
      </c>
    </row>
    <row r="665" spans="1:13" x14ac:dyDescent="0.25">
      <c r="A665" s="4">
        <v>41938</v>
      </c>
      <c r="B665" s="31">
        <v>2014299</v>
      </c>
      <c r="C665" s="30">
        <v>664</v>
      </c>
      <c r="D665" s="28">
        <v>299</v>
      </c>
      <c r="F665" s="3" t="e">
        <f>VLOOKUP($A665,$O$2:$X$17,2,FALSE)</f>
        <v>#N/A</v>
      </c>
      <c r="G665" s="3" t="e">
        <f t="shared" si="82"/>
        <v>#N/A</v>
      </c>
      <c r="H665" s="19" t="e">
        <f t="shared" si="79"/>
        <v>#N/A</v>
      </c>
      <c r="I665" s="3" t="e">
        <f t="shared" si="83"/>
        <v>#N/A</v>
      </c>
      <c r="J665" s="3" t="e">
        <f t="shared" si="80"/>
        <v>#N/A</v>
      </c>
      <c r="K665" s="3" t="e">
        <f t="shared" si="81"/>
        <v>#N/A</v>
      </c>
      <c r="L665" s="3" t="e">
        <f t="shared" si="84"/>
        <v>#N/A</v>
      </c>
      <c r="M665" s="3" t="e">
        <f t="shared" si="85"/>
        <v>#N/A</v>
      </c>
    </row>
    <row r="666" spans="1:13" x14ac:dyDescent="0.25">
      <c r="A666" s="4">
        <v>41939</v>
      </c>
      <c r="B666" s="31">
        <v>2014300</v>
      </c>
      <c r="C666" s="10">
        <v>665</v>
      </c>
      <c r="D666" s="28">
        <v>300</v>
      </c>
      <c r="F666" s="3" t="e">
        <f>VLOOKUP($A666,$O$2:$X$17,2,FALSE)</f>
        <v>#N/A</v>
      </c>
      <c r="G666" s="3" t="e">
        <f t="shared" si="82"/>
        <v>#N/A</v>
      </c>
      <c r="H666" s="19" t="e">
        <f t="shared" si="79"/>
        <v>#N/A</v>
      </c>
      <c r="I666" s="3" t="e">
        <f t="shared" si="83"/>
        <v>#N/A</v>
      </c>
      <c r="J666" s="3" t="e">
        <f t="shared" si="80"/>
        <v>#N/A</v>
      </c>
      <c r="K666" s="3" t="e">
        <f t="shared" si="81"/>
        <v>#N/A</v>
      </c>
      <c r="L666" s="3" t="e">
        <f t="shared" si="84"/>
        <v>#N/A</v>
      </c>
      <c r="M666" s="3" t="e">
        <f t="shared" si="85"/>
        <v>#N/A</v>
      </c>
    </row>
    <row r="667" spans="1:13" x14ac:dyDescent="0.25">
      <c r="A667" s="4">
        <v>41940</v>
      </c>
      <c r="B667" s="31">
        <v>2014301</v>
      </c>
      <c r="C667" s="30">
        <v>666</v>
      </c>
      <c r="D667" s="28">
        <v>301</v>
      </c>
      <c r="F667" s="3" t="e">
        <f>VLOOKUP($A667,$O$2:$X$17,2,FALSE)</f>
        <v>#N/A</v>
      </c>
      <c r="G667" s="3" t="e">
        <f t="shared" si="82"/>
        <v>#N/A</v>
      </c>
      <c r="H667" s="19" t="e">
        <f t="shared" si="79"/>
        <v>#N/A</v>
      </c>
      <c r="I667" s="3" t="e">
        <f t="shared" si="83"/>
        <v>#N/A</v>
      </c>
      <c r="J667" s="3" t="e">
        <f t="shared" si="80"/>
        <v>#N/A</v>
      </c>
      <c r="K667" s="3" t="e">
        <f t="shared" si="81"/>
        <v>#N/A</v>
      </c>
      <c r="L667" s="3" t="e">
        <f t="shared" si="84"/>
        <v>#N/A</v>
      </c>
      <c r="M667" s="3" t="e">
        <f t="shared" si="85"/>
        <v>#N/A</v>
      </c>
    </row>
    <row r="668" spans="1:13" x14ac:dyDescent="0.25">
      <c r="A668" s="4">
        <v>41941</v>
      </c>
      <c r="B668" s="31">
        <v>2014302</v>
      </c>
      <c r="C668" s="10">
        <v>667</v>
      </c>
      <c r="D668" s="28">
        <v>302</v>
      </c>
      <c r="F668" s="3" t="e">
        <f>VLOOKUP($A668,$O$2:$X$17,2,FALSE)</f>
        <v>#N/A</v>
      </c>
      <c r="G668" s="3" t="e">
        <f t="shared" si="82"/>
        <v>#N/A</v>
      </c>
      <c r="H668" s="19" t="e">
        <f t="shared" si="79"/>
        <v>#N/A</v>
      </c>
      <c r="I668" s="3" t="e">
        <f t="shared" si="83"/>
        <v>#N/A</v>
      </c>
      <c r="J668" s="3" t="e">
        <f t="shared" si="80"/>
        <v>#N/A</v>
      </c>
      <c r="K668" s="3" t="e">
        <f t="shared" si="81"/>
        <v>#N/A</v>
      </c>
      <c r="L668" s="3" t="e">
        <f t="shared" si="84"/>
        <v>#N/A</v>
      </c>
      <c r="M668" s="3" t="e">
        <f t="shared" si="85"/>
        <v>#N/A</v>
      </c>
    </row>
    <row r="669" spans="1:13" x14ac:dyDescent="0.25">
      <c r="A669" s="4">
        <v>41942</v>
      </c>
      <c r="B669" s="31">
        <v>2014303</v>
      </c>
      <c r="C669" s="30">
        <v>668</v>
      </c>
      <c r="D669" s="28">
        <v>303</v>
      </c>
      <c r="F669" s="3" t="e">
        <f>VLOOKUP($A669,$O$2:$X$17,2,FALSE)</f>
        <v>#N/A</v>
      </c>
      <c r="G669" s="3" t="e">
        <f t="shared" si="82"/>
        <v>#N/A</v>
      </c>
      <c r="H669" s="19" t="e">
        <f t="shared" si="79"/>
        <v>#N/A</v>
      </c>
      <c r="I669" s="3" t="e">
        <f t="shared" si="83"/>
        <v>#N/A</v>
      </c>
      <c r="J669" s="3" t="e">
        <f t="shared" si="80"/>
        <v>#N/A</v>
      </c>
      <c r="K669" s="3" t="e">
        <f t="shared" si="81"/>
        <v>#N/A</v>
      </c>
      <c r="L669" s="3" t="e">
        <f t="shared" si="84"/>
        <v>#N/A</v>
      </c>
      <c r="M669" s="3" t="e">
        <f t="shared" si="85"/>
        <v>#N/A</v>
      </c>
    </row>
    <row r="670" spans="1:13" x14ac:dyDescent="0.25">
      <c r="A670" s="4">
        <v>41943</v>
      </c>
      <c r="B670" s="31">
        <v>2014304</v>
      </c>
      <c r="C670" s="10">
        <v>669</v>
      </c>
      <c r="D670" s="28">
        <v>304</v>
      </c>
      <c r="F670" s="3" t="e">
        <f>VLOOKUP($A670,$O$2:$X$17,2,FALSE)</f>
        <v>#N/A</v>
      </c>
      <c r="G670" s="3" t="e">
        <f t="shared" si="82"/>
        <v>#N/A</v>
      </c>
      <c r="H670" s="19" t="e">
        <f t="shared" si="79"/>
        <v>#N/A</v>
      </c>
      <c r="I670" s="3" t="e">
        <f t="shared" si="83"/>
        <v>#N/A</v>
      </c>
      <c r="J670" s="3" t="e">
        <f t="shared" si="80"/>
        <v>#N/A</v>
      </c>
      <c r="K670" s="3" t="e">
        <f t="shared" si="81"/>
        <v>#N/A</v>
      </c>
      <c r="L670" s="3" t="e">
        <f t="shared" si="84"/>
        <v>#N/A</v>
      </c>
      <c r="M670" s="3" t="e">
        <f t="shared" si="85"/>
        <v>#N/A</v>
      </c>
    </row>
    <row r="671" spans="1:13" x14ac:dyDescent="0.25">
      <c r="A671" s="4">
        <v>41944</v>
      </c>
      <c r="B671" s="31">
        <v>2014305</v>
      </c>
      <c r="C671" s="30">
        <v>670</v>
      </c>
      <c r="D671" s="28">
        <v>305</v>
      </c>
      <c r="F671" s="3" t="e">
        <f>VLOOKUP($A671,$O$2:$X$17,2,FALSE)</f>
        <v>#N/A</v>
      </c>
      <c r="G671" s="3" t="e">
        <f t="shared" si="82"/>
        <v>#N/A</v>
      </c>
      <c r="H671" s="19" t="e">
        <f t="shared" si="79"/>
        <v>#N/A</v>
      </c>
      <c r="I671" s="3" t="e">
        <f t="shared" si="83"/>
        <v>#N/A</v>
      </c>
      <c r="J671" s="3" t="e">
        <f t="shared" si="80"/>
        <v>#N/A</v>
      </c>
      <c r="K671" s="3" t="e">
        <f t="shared" si="81"/>
        <v>#N/A</v>
      </c>
      <c r="L671" s="3" t="e">
        <f t="shared" si="84"/>
        <v>#N/A</v>
      </c>
      <c r="M671" s="3" t="e">
        <f t="shared" si="85"/>
        <v>#N/A</v>
      </c>
    </row>
    <row r="672" spans="1:13" x14ac:dyDescent="0.25">
      <c r="A672" s="4">
        <v>41945</v>
      </c>
      <c r="B672" s="31">
        <v>2014306</v>
      </c>
      <c r="C672" s="10">
        <v>671</v>
      </c>
      <c r="D672" s="28">
        <v>306</v>
      </c>
      <c r="F672" s="3" t="e">
        <f>VLOOKUP($A672,$O$2:$X$17,2,FALSE)</f>
        <v>#N/A</v>
      </c>
      <c r="G672" s="3" t="e">
        <f t="shared" si="82"/>
        <v>#N/A</v>
      </c>
      <c r="H672" s="19" t="e">
        <f t="shared" si="79"/>
        <v>#N/A</v>
      </c>
      <c r="I672" s="3" t="e">
        <f t="shared" si="83"/>
        <v>#N/A</v>
      </c>
      <c r="J672" s="3" t="e">
        <f t="shared" si="80"/>
        <v>#N/A</v>
      </c>
      <c r="K672" s="3" t="e">
        <f t="shared" si="81"/>
        <v>#N/A</v>
      </c>
      <c r="L672" s="3" t="e">
        <f t="shared" si="84"/>
        <v>#N/A</v>
      </c>
      <c r="M672" s="3" t="e">
        <f t="shared" si="85"/>
        <v>#N/A</v>
      </c>
    </row>
    <row r="673" spans="1:13" x14ac:dyDescent="0.25">
      <c r="A673" s="4">
        <v>41946</v>
      </c>
      <c r="B673" s="31">
        <v>2014307</v>
      </c>
      <c r="C673" s="30">
        <v>672</v>
      </c>
      <c r="D673" s="28">
        <v>307</v>
      </c>
      <c r="F673" s="3" t="e">
        <f>VLOOKUP($A673,$O$2:$X$17,2,FALSE)</f>
        <v>#N/A</v>
      </c>
      <c r="G673" s="3" t="e">
        <f t="shared" si="82"/>
        <v>#N/A</v>
      </c>
      <c r="H673" s="19" t="e">
        <f t="shared" si="79"/>
        <v>#N/A</v>
      </c>
      <c r="I673" s="3" t="e">
        <f t="shared" si="83"/>
        <v>#N/A</v>
      </c>
      <c r="J673" s="3" t="e">
        <f t="shared" si="80"/>
        <v>#N/A</v>
      </c>
      <c r="K673" s="3" t="e">
        <f t="shared" si="81"/>
        <v>#N/A</v>
      </c>
      <c r="L673" s="3" t="e">
        <f t="shared" si="84"/>
        <v>#N/A</v>
      </c>
      <c r="M673" s="3" t="e">
        <f t="shared" si="85"/>
        <v>#N/A</v>
      </c>
    </row>
    <row r="674" spans="1:13" x14ac:dyDescent="0.25">
      <c r="A674" s="4">
        <v>41947</v>
      </c>
      <c r="B674" s="31">
        <v>2014308</v>
      </c>
      <c r="C674" s="10">
        <v>673</v>
      </c>
      <c r="D674" s="28">
        <v>308</v>
      </c>
      <c r="F674" s="3" t="e">
        <f>VLOOKUP($A674,$O$2:$X$17,2,FALSE)</f>
        <v>#N/A</v>
      </c>
      <c r="G674" s="3" t="e">
        <f t="shared" si="82"/>
        <v>#N/A</v>
      </c>
      <c r="H674" s="19" t="e">
        <f t="shared" si="79"/>
        <v>#N/A</v>
      </c>
      <c r="I674" s="3" t="e">
        <f t="shared" si="83"/>
        <v>#N/A</v>
      </c>
      <c r="J674" s="3" t="e">
        <f t="shared" si="80"/>
        <v>#N/A</v>
      </c>
      <c r="K674" s="3" t="e">
        <f t="shared" si="81"/>
        <v>#N/A</v>
      </c>
      <c r="L674" s="3" t="e">
        <f t="shared" si="84"/>
        <v>#N/A</v>
      </c>
      <c r="M674" s="3" t="e">
        <f t="shared" si="85"/>
        <v>#N/A</v>
      </c>
    </row>
    <row r="675" spans="1:13" x14ac:dyDescent="0.25">
      <c r="A675" s="4">
        <v>41948</v>
      </c>
      <c r="B675" s="31">
        <v>2014309</v>
      </c>
      <c r="C675" s="30">
        <v>674</v>
      </c>
      <c r="D675" s="28">
        <v>309</v>
      </c>
      <c r="F675" s="3" t="e">
        <f>VLOOKUP($A675,$O$2:$X$17,2,FALSE)</f>
        <v>#N/A</v>
      </c>
      <c r="G675" s="3" t="e">
        <f t="shared" si="82"/>
        <v>#N/A</v>
      </c>
      <c r="H675" s="19" t="e">
        <f t="shared" si="79"/>
        <v>#N/A</v>
      </c>
      <c r="I675" s="3" t="e">
        <f t="shared" si="83"/>
        <v>#N/A</v>
      </c>
      <c r="J675" s="3" t="e">
        <f t="shared" si="80"/>
        <v>#N/A</v>
      </c>
      <c r="K675" s="3" t="e">
        <f t="shared" si="81"/>
        <v>#N/A</v>
      </c>
      <c r="L675" s="3" t="e">
        <f t="shared" si="84"/>
        <v>#N/A</v>
      </c>
      <c r="M675" s="3" t="e">
        <f t="shared" si="85"/>
        <v>#N/A</v>
      </c>
    </row>
    <row r="676" spans="1:13" x14ac:dyDescent="0.25">
      <c r="A676" s="4">
        <v>41949</v>
      </c>
      <c r="B676" s="31">
        <v>2014310</v>
      </c>
      <c r="C676" s="10">
        <v>675</v>
      </c>
      <c r="D676" s="28">
        <v>310</v>
      </c>
      <c r="F676" s="3" t="e">
        <f>VLOOKUP($A676,$O$2:$X$17,2,FALSE)</f>
        <v>#N/A</v>
      </c>
      <c r="G676" s="3" t="e">
        <f t="shared" si="82"/>
        <v>#N/A</v>
      </c>
      <c r="H676" s="19" t="e">
        <f t="shared" si="79"/>
        <v>#N/A</v>
      </c>
      <c r="I676" s="3" t="e">
        <f t="shared" si="83"/>
        <v>#N/A</v>
      </c>
      <c r="J676" s="3" t="e">
        <f t="shared" si="80"/>
        <v>#N/A</v>
      </c>
      <c r="K676" s="3" t="e">
        <f t="shared" si="81"/>
        <v>#N/A</v>
      </c>
      <c r="L676" s="3" t="e">
        <f t="shared" si="84"/>
        <v>#N/A</v>
      </c>
      <c r="M676" s="3" t="e">
        <f t="shared" si="85"/>
        <v>#N/A</v>
      </c>
    </row>
    <row r="677" spans="1:13" x14ac:dyDescent="0.25">
      <c r="A677" s="4">
        <v>41950</v>
      </c>
      <c r="B677" s="31">
        <v>2014311</v>
      </c>
      <c r="C677" s="30">
        <v>676</v>
      </c>
      <c r="D677" s="28">
        <v>311</v>
      </c>
      <c r="F677" s="3" t="e">
        <f>VLOOKUP($A677,$O$2:$X$17,2,FALSE)</f>
        <v>#N/A</v>
      </c>
      <c r="G677" s="3" t="e">
        <f t="shared" si="82"/>
        <v>#N/A</v>
      </c>
      <c r="H677" s="19" t="e">
        <f t="shared" si="79"/>
        <v>#N/A</v>
      </c>
      <c r="I677" s="3" t="e">
        <f t="shared" si="83"/>
        <v>#N/A</v>
      </c>
      <c r="J677" s="3" t="e">
        <f t="shared" si="80"/>
        <v>#N/A</v>
      </c>
      <c r="K677" s="3" t="e">
        <f t="shared" si="81"/>
        <v>#N/A</v>
      </c>
      <c r="L677" s="3" t="e">
        <f t="shared" si="84"/>
        <v>#N/A</v>
      </c>
      <c r="M677" s="3" t="e">
        <f t="shared" si="85"/>
        <v>#N/A</v>
      </c>
    </row>
    <row r="678" spans="1:13" x14ac:dyDescent="0.25">
      <c r="A678" s="4">
        <v>41951</v>
      </c>
      <c r="B678" s="31">
        <v>2014312</v>
      </c>
      <c r="C678" s="10">
        <v>677</v>
      </c>
      <c r="D678" s="28">
        <v>312</v>
      </c>
      <c r="F678" s="3" t="e">
        <f>VLOOKUP($A678,$O$2:$X$17,2,FALSE)</f>
        <v>#N/A</v>
      </c>
      <c r="G678" s="3" t="e">
        <f t="shared" si="82"/>
        <v>#N/A</v>
      </c>
      <c r="H678" s="19" t="e">
        <f t="shared" si="79"/>
        <v>#N/A</v>
      </c>
      <c r="I678" s="3" t="e">
        <f t="shared" si="83"/>
        <v>#N/A</v>
      </c>
      <c r="J678" s="3" t="e">
        <f t="shared" si="80"/>
        <v>#N/A</v>
      </c>
      <c r="K678" s="3" t="e">
        <f t="shared" si="81"/>
        <v>#N/A</v>
      </c>
      <c r="L678" s="3" t="e">
        <f t="shared" si="84"/>
        <v>#N/A</v>
      </c>
      <c r="M678" s="3" t="e">
        <f t="shared" si="85"/>
        <v>#N/A</v>
      </c>
    </row>
    <row r="679" spans="1:13" x14ac:dyDescent="0.25">
      <c r="A679" s="4">
        <v>41952</v>
      </c>
      <c r="B679" s="31">
        <v>2014313</v>
      </c>
      <c r="C679" s="30">
        <v>678</v>
      </c>
      <c r="D679" s="28">
        <v>313</v>
      </c>
      <c r="F679" s="3" t="e">
        <f>VLOOKUP($A679,$O$2:$X$17,2,FALSE)</f>
        <v>#N/A</v>
      </c>
      <c r="G679" s="3" t="e">
        <f t="shared" si="82"/>
        <v>#N/A</v>
      </c>
      <c r="H679" s="19" t="e">
        <f t="shared" si="79"/>
        <v>#N/A</v>
      </c>
      <c r="I679" s="3" t="e">
        <f t="shared" si="83"/>
        <v>#N/A</v>
      </c>
      <c r="J679" s="3" t="e">
        <f t="shared" si="80"/>
        <v>#N/A</v>
      </c>
      <c r="K679" s="3" t="e">
        <f t="shared" si="81"/>
        <v>#N/A</v>
      </c>
      <c r="L679" s="3" t="e">
        <f t="shared" si="84"/>
        <v>#N/A</v>
      </c>
      <c r="M679" s="3" t="e">
        <f t="shared" si="85"/>
        <v>#N/A</v>
      </c>
    </row>
    <row r="680" spans="1:13" x14ac:dyDescent="0.25">
      <c r="A680" s="4">
        <v>41953</v>
      </c>
      <c r="B680" s="31">
        <v>2014314</v>
      </c>
      <c r="C680" s="10">
        <v>679</v>
      </c>
      <c r="D680" s="28">
        <v>314</v>
      </c>
      <c r="F680" s="3" t="e">
        <f>VLOOKUP($A680,$O$2:$X$17,2,FALSE)</f>
        <v>#N/A</v>
      </c>
      <c r="G680" s="3" t="e">
        <f t="shared" si="82"/>
        <v>#N/A</v>
      </c>
      <c r="H680" s="19" t="e">
        <f t="shared" si="79"/>
        <v>#N/A</v>
      </c>
      <c r="I680" s="3" t="e">
        <f t="shared" si="83"/>
        <v>#N/A</v>
      </c>
      <c r="J680" s="3" t="e">
        <f t="shared" si="80"/>
        <v>#N/A</v>
      </c>
      <c r="K680" s="3" t="e">
        <f t="shared" si="81"/>
        <v>#N/A</v>
      </c>
      <c r="L680" s="3" t="e">
        <f t="shared" si="84"/>
        <v>#N/A</v>
      </c>
      <c r="M680" s="3" t="e">
        <f t="shared" si="85"/>
        <v>#N/A</v>
      </c>
    </row>
    <row r="681" spans="1:13" x14ac:dyDescent="0.25">
      <c r="A681" s="4">
        <v>41954</v>
      </c>
      <c r="B681" s="31">
        <v>2014315</v>
      </c>
      <c r="C681" s="30">
        <v>680</v>
      </c>
      <c r="D681" s="28">
        <v>315</v>
      </c>
      <c r="F681" s="3" t="e">
        <f>VLOOKUP($A681,$O$2:$X$17,2,FALSE)</f>
        <v>#N/A</v>
      </c>
      <c r="G681" s="3" t="e">
        <f t="shared" si="82"/>
        <v>#N/A</v>
      </c>
      <c r="H681" s="19" t="e">
        <f t="shared" si="79"/>
        <v>#N/A</v>
      </c>
      <c r="I681" s="3" t="e">
        <f t="shared" si="83"/>
        <v>#N/A</v>
      </c>
      <c r="J681" s="3" t="e">
        <f t="shared" si="80"/>
        <v>#N/A</v>
      </c>
      <c r="K681" s="3" t="e">
        <f t="shared" si="81"/>
        <v>#N/A</v>
      </c>
      <c r="L681" s="3" t="e">
        <f t="shared" si="84"/>
        <v>#N/A</v>
      </c>
      <c r="M681" s="3" t="e">
        <f t="shared" si="85"/>
        <v>#N/A</v>
      </c>
    </row>
    <row r="682" spans="1:13" x14ac:dyDescent="0.25">
      <c r="A682" s="4">
        <v>41955</v>
      </c>
      <c r="B682" s="31">
        <v>2014316</v>
      </c>
      <c r="C682" s="10">
        <v>681</v>
      </c>
      <c r="D682" s="28">
        <v>316</v>
      </c>
      <c r="F682" s="3" t="e">
        <f>VLOOKUP($A682,$O$2:$X$17,2,FALSE)</f>
        <v>#N/A</v>
      </c>
      <c r="G682" s="3" t="e">
        <f t="shared" si="82"/>
        <v>#N/A</v>
      </c>
      <c r="H682" s="19" t="e">
        <f t="shared" si="79"/>
        <v>#N/A</v>
      </c>
      <c r="I682" s="3" t="e">
        <f t="shared" si="83"/>
        <v>#N/A</v>
      </c>
      <c r="J682" s="3" t="e">
        <f t="shared" si="80"/>
        <v>#N/A</v>
      </c>
      <c r="K682" s="3" t="e">
        <f t="shared" si="81"/>
        <v>#N/A</v>
      </c>
      <c r="L682" s="3" t="e">
        <f t="shared" si="84"/>
        <v>#N/A</v>
      </c>
      <c r="M682" s="3" t="e">
        <f t="shared" si="85"/>
        <v>#N/A</v>
      </c>
    </row>
    <row r="683" spans="1:13" x14ac:dyDescent="0.25">
      <c r="A683" s="4">
        <v>41956</v>
      </c>
      <c r="B683" s="31">
        <v>2014317</v>
      </c>
      <c r="C683" s="30">
        <v>682</v>
      </c>
      <c r="D683" s="28">
        <v>317</v>
      </c>
      <c r="F683" s="3" t="e">
        <f>VLOOKUP($A683,$O$2:$X$17,2,FALSE)</f>
        <v>#N/A</v>
      </c>
      <c r="G683" s="3" t="e">
        <f t="shared" si="82"/>
        <v>#N/A</v>
      </c>
      <c r="H683" s="19" t="e">
        <f t="shared" si="79"/>
        <v>#N/A</v>
      </c>
      <c r="I683" s="3" t="e">
        <f t="shared" si="83"/>
        <v>#N/A</v>
      </c>
      <c r="J683" s="3" t="e">
        <f t="shared" si="80"/>
        <v>#N/A</v>
      </c>
      <c r="K683" s="3" t="e">
        <f t="shared" si="81"/>
        <v>#N/A</v>
      </c>
      <c r="L683" s="3" t="e">
        <f t="shared" si="84"/>
        <v>#N/A</v>
      </c>
      <c r="M683" s="3" t="e">
        <f t="shared" si="85"/>
        <v>#N/A</v>
      </c>
    </row>
    <row r="684" spans="1:13" x14ac:dyDescent="0.25">
      <c r="A684" s="4">
        <v>41957</v>
      </c>
      <c r="B684" s="31">
        <v>2014318</v>
      </c>
      <c r="C684" s="10">
        <v>683</v>
      </c>
      <c r="D684" s="28">
        <v>318</v>
      </c>
      <c r="F684" s="3" t="e">
        <f>VLOOKUP($A684,$O$2:$X$17,2,FALSE)</f>
        <v>#N/A</v>
      </c>
      <c r="G684" s="3" t="e">
        <f t="shared" si="82"/>
        <v>#N/A</v>
      </c>
      <c r="H684" s="19" t="e">
        <f t="shared" si="79"/>
        <v>#N/A</v>
      </c>
      <c r="I684" s="3" t="e">
        <f t="shared" si="83"/>
        <v>#N/A</v>
      </c>
      <c r="J684" s="3" t="e">
        <f t="shared" si="80"/>
        <v>#N/A</v>
      </c>
      <c r="K684" s="3" t="e">
        <f t="shared" si="81"/>
        <v>#N/A</v>
      </c>
      <c r="L684" s="3" t="e">
        <f t="shared" si="84"/>
        <v>#N/A</v>
      </c>
      <c r="M684" s="3" t="e">
        <f t="shared" si="85"/>
        <v>#N/A</v>
      </c>
    </row>
    <row r="685" spans="1:13" x14ac:dyDescent="0.25">
      <c r="A685" s="4">
        <v>41958</v>
      </c>
      <c r="B685" s="31">
        <v>2014319</v>
      </c>
      <c r="C685" s="30">
        <v>684</v>
      </c>
      <c r="D685" s="28">
        <v>319</v>
      </c>
      <c r="F685" s="3" t="e">
        <f>VLOOKUP($A685,$O$2:$X$17,2,FALSE)</f>
        <v>#N/A</v>
      </c>
      <c r="G685" s="3" t="e">
        <f t="shared" si="82"/>
        <v>#N/A</v>
      </c>
      <c r="H685" s="19" t="e">
        <f t="shared" si="79"/>
        <v>#N/A</v>
      </c>
      <c r="I685" s="3" t="e">
        <f t="shared" si="83"/>
        <v>#N/A</v>
      </c>
      <c r="J685" s="3" t="e">
        <f t="shared" si="80"/>
        <v>#N/A</v>
      </c>
      <c r="K685" s="3" t="e">
        <f t="shared" si="81"/>
        <v>#N/A</v>
      </c>
      <c r="L685" s="3" t="e">
        <f t="shared" si="84"/>
        <v>#N/A</v>
      </c>
      <c r="M685" s="3" t="e">
        <f t="shared" si="85"/>
        <v>#N/A</v>
      </c>
    </row>
    <row r="686" spans="1:13" x14ac:dyDescent="0.25">
      <c r="A686" s="4">
        <v>41959</v>
      </c>
      <c r="B686" s="31">
        <v>2014320</v>
      </c>
      <c r="C686" s="10">
        <v>685</v>
      </c>
      <c r="D686" s="28">
        <v>320</v>
      </c>
      <c r="F686" s="3" t="e">
        <f>VLOOKUP($A686,$O$2:$X$17,2,FALSE)</f>
        <v>#N/A</v>
      </c>
      <c r="G686" s="3" t="e">
        <f t="shared" si="82"/>
        <v>#N/A</v>
      </c>
      <c r="H686" s="19" t="e">
        <f t="shared" si="79"/>
        <v>#N/A</v>
      </c>
      <c r="I686" s="3" t="e">
        <f t="shared" si="83"/>
        <v>#N/A</v>
      </c>
      <c r="J686" s="3" t="e">
        <f t="shared" si="80"/>
        <v>#N/A</v>
      </c>
      <c r="K686" s="3" t="e">
        <f t="shared" si="81"/>
        <v>#N/A</v>
      </c>
      <c r="L686" s="3" t="e">
        <f t="shared" si="84"/>
        <v>#N/A</v>
      </c>
      <c r="M686" s="3" t="e">
        <f t="shared" si="85"/>
        <v>#N/A</v>
      </c>
    </row>
    <row r="687" spans="1:13" x14ac:dyDescent="0.25">
      <c r="A687" s="4">
        <v>41960</v>
      </c>
      <c r="B687" s="31">
        <v>2014321</v>
      </c>
      <c r="C687" s="30">
        <v>686</v>
      </c>
      <c r="D687" s="28">
        <v>321</v>
      </c>
      <c r="F687" s="3" t="e">
        <f>VLOOKUP($A687,$O$2:$X$17,2,FALSE)</f>
        <v>#N/A</v>
      </c>
      <c r="G687" s="3" t="e">
        <f t="shared" si="82"/>
        <v>#N/A</v>
      </c>
      <c r="H687" s="19" t="e">
        <f t="shared" si="79"/>
        <v>#N/A</v>
      </c>
      <c r="I687" s="3" t="e">
        <f t="shared" si="83"/>
        <v>#N/A</v>
      </c>
      <c r="J687" s="3" t="e">
        <f t="shared" si="80"/>
        <v>#N/A</v>
      </c>
      <c r="K687" s="3" t="e">
        <f t="shared" si="81"/>
        <v>#N/A</v>
      </c>
      <c r="L687" s="3" t="e">
        <f t="shared" si="84"/>
        <v>#N/A</v>
      </c>
      <c r="M687" s="3" t="e">
        <f t="shared" si="85"/>
        <v>#N/A</v>
      </c>
    </row>
    <row r="688" spans="1:13" x14ac:dyDescent="0.25">
      <c r="A688" s="4">
        <v>41961</v>
      </c>
      <c r="B688" s="31">
        <v>2014322</v>
      </c>
      <c r="C688" s="10">
        <v>687</v>
      </c>
      <c r="D688" s="28">
        <v>322</v>
      </c>
      <c r="F688" s="3" t="e">
        <f>VLOOKUP($A688,$O$2:$X$17,2,FALSE)</f>
        <v>#N/A</v>
      </c>
      <c r="G688" s="3" t="e">
        <f t="shared" si="82"/>
        <v>#N/A</v>
      </c>
      <c r="H688" s="19" t="e">
        <f t="shared" si="79"/>
        <v>#N/A</v>
      </c>
      <c r="I688" s="3" t="e">
        <f t="shared" si="83"/>
        <v>#N/A</v>
      </c>
      <c r="J688" s="3" t="e">
        <f t="shared" si="80"/>
        <v>#N/A</v>
      </c>
      <c r="K688" s="3" t="e">
        <f t="shared" si="81"/>
        <v>#N/A</v>
      </c>
      <c r="L688" s="3" t="e">
        <f t="shared" si="84"/>
        <v>#N/A</v>
      </c>
      <c r="M688" s="3" t="e">
        <f t="shared" si="85"/>
        <v>#N/A</v>
      </c>
    </row>
    <row r="689" spans="1:13" x14ac:dyDescent="0.25">
      <c r="A689" s="4">
        <v>41962</v>
      </c>
      <c r="B689" s="31">
        <v>2014323</v>
      </c>
      <c r="C689" s="30">
        <v>688</v>
      </c>
      <c r="D689" s="28">
        <v>323</v>
      </c>
      <c r="F689" s="3" t="e">
        <f>VLOOKUP($A689,$O$2:$X$17,2,FALSE)</f>
        <v>#N/A</v>
      </c>
      <c r="G689" s="3" t="e">
        <f t="shared" si="82"/>
        <v>#N/A</v>
      </c>
      <c r="H689" s="19" t="e">
        <f t="shared" si="79"/>
        <v>#N/A</v>
      </c>
      <c r="I689" s="3" t="e">
        <f t="shared" si="83"/>
        <v>#N/A</v>
      </c>
      <c r="J689" s="3" t="e">
        <f t="shared" si="80"/>
        <v>#N/A</v>
      </c>
      <c r="K689" s="3" t="e">
        <f t="shared" si="81"/>
        <v>#N/A</v>
      </c>
      <c r="L689" s="3" t="e">
        <f t="shared" si="84"/>
        <v>#N/A</v>
      </c>
      <c r="M689" s="3" t="e">
        <f t="shared" si="85"/>
        <v>#N/A</v>
      </c>
    </row>
    <row r="690" spans="1:13" x14ac:dyDescent="0.25">
      <c r="A690" s="4">
        <v>41963</v>
      </c>
      <c r="B690" s="31">
        <v>2014324</v>
      </c>
      <c r="C690" s="10">
        <v>689</v>
      </c>
      <c r="D690" s="28">
        <v>324</v>
      </c>
      <c r="F690" s="3" t="e">
        <f>VLOOKUP($A690,$O$2:$X$17,2,FALSE)</f>
        <v>#N/A</v>
      </c>
      <c r="G690" s="3" t="e">
        <f t="shared" si="82"/>
        <v>#N/A</v>
      </c>
      <c r="H690" s="19" t="e">
        <f t="shared" si="79"/>
        <v>#N/A</v>
      </c>
      <c r="I690" s="3" t="e">
        <f t="shared" si="83"/>
        <v>#N/A</v>
      </c>
      <c r="J690" s="3" t="e">
        <f t="shared" si="80"/>
        <v>#N/A</v>
      </c>
      <c r="K690" s="3" t="e">
        <f t="shared" si="81"/>
        <v>#N/A</v>
      </c>
      <c r="L690" s="3" t="e">
        <f t="shared" si="84"/>
        <v>#N/A</v>
      </c>
      <c r="M690" s="3" t="e">
        <f t="shared" si="85"/>
        <v>#N/A</v>
      </c>
    </row>
    <row r="691" spans="1:13" x14ac:dyDescent="0.25">
      <c r="A691" s="4">
        <v>41964</v>
      </c>
      <c r="B691" s="31">
        <v>2014325</v>
      </c>
      <c r="C691" s="30">
        <v>690</v>
      </c>
      <c r="D691" s="28">
        <v>325</v>
      </c>
      <c r="F691" s="3" t="e">
        <f>VLOOKUP($A691,$O$2:$X$17,2,FALSE)</f>
        <v>#N/A</v>
      </c>
      <c r="G691" s="3" t="e">
        <f t="shared" si="82"/>
        <v>#N/A</v>
      </c>
      <c r="H691" s="19" t="e">
        <f t="shared" si="79"/>
        <v>#N/A</v>
      </c>
      <c r="I691" s="3" t="e">
        <f t="shared" si="83"/>
        <v>#N/A</v>
      </c>
      <c r="J691" s="3" t="e">
        <f t="shared" si="80"/>
        <v>#N/A</v>
      </c>
      <c r="K691" s="3" t="e">
        <f t="shared" si="81"/>
        <v>#N/A</v>
      </c>
      <c r="L691" s="3" t="e">
        <f t="shared" si="84"/>
        <v>#N/A</v>
      </c>
      <c r="M691" s="3" t="e">
        <f t="shared" si="85"/>
        <v>#N/A</v>
      </c>
    </row>
    <row r="692" spans="1:13" x14ac:dyDescent="0.25">
      <c r="A692" s="4">
        <v>41965</v>
      </c>
      <c r="B692" s="31">
        <v>2014326</v>
      </c>
      <c r="C692" s="10">
        <v>691</v>
      </c>
      <c r="D692" s="28">
        <v>326</v>
      </c>
      <c r="F692" s="3" t="e">
        <f>VLOOKUP($A692,$O$2:$X$17,2,FALSE)</f>
        <v>#N/A</v>
      </c>
      <c r="G692" s="3" t="e">
        <f t="shared" si="82"/>
        <v>#N/A</v>
      </c>
      <c r="H692" s="19" t="e">
        <f t="shared" si="79"/>
        <v>#N/A</v>
      </c>
      <c r="I692" s="3" t="e">
        <f t="shared" si="83"/>
        <v>#N/A</v>
      </c>
      <c r="J692" s="3" t="e">
        <f t="shared" si="80"/>
        <v>#N/A</v>
      </c>
      <c r="K692" s="3" t="e">
        <f t="shared" si="81"/>
        <v>#N/A</v>
      </c>
      <c r="L692" s="3" t="e">
        <f t="shared" si="84"/>
        <v>#N/A</v>
      </c>
      <c r="M692" s="3" t="e">
        <f t="shared" si="85"/>
        <v>#N/A</v>
      </c>
    </row>
    <row r="693" spans="1:13" x14ac:dyDescent="0.25">
      <c r="A693" s="4">
        <v>41966</v>
      </c>
      <c r="B693" s="31">
        <v>2014327</v>
      </c>
      <c r="C693" s="30">
        <v>692</v>
      </c>
      <c r="D693" s="28">
        <v>327</v>
      </c>
      <c r="F693" s="3" t="e">
        <f>VLOOKUP($A693,$O$2:$X$17,2,FALSE)</f>
        <v>#N/A</v>
      </c>
      <c r="G693" s="3" t="e">
        <f t="shared" si="82"/>
        <v>#N/A</v>
      </c>
      <c r="H693" s="19" t="e">
        <f t="shared" si="79"/>
        <v>#N/A</v>
      </c>
      <c r="I693" s="3" t="e">
        <f t="shared" si="83"/>
        <v>#N/A</v>
      </c>
      <c r="J693" s="3" t="e">
        <f t="shared" si="80"/>
        <v>#N/A</v>
      </c>
      <c r="K693" s="3" t="e">
        <f t="shared" si="81"/>
        <v>#N/A</v>
      </c>
      <c r="L693" s="3" t="e">
        <f t="shared" si="84"/>
        <v>#N/A</v>
      </c>
      <c r="M693" s="3" t="e">
        <f t="shared" si="85"/>
        <v>#N/A</v>
      </c>
    </row>
    <row r="694" spans="1:13" x14ac:dyDescent="0.25">
      <c r="A694" s="4">
        <v>41967</v>
      </c>
      <c r="B694" s="31">
        <v>2014328</v>
      </c>
      <c r="C694" s="10">
        <v>693</v>
      </c>
      <c r="D694" s="28">
        <v>328</v>
      </c>
      <c r="F694" s="3" t="e">
        <f>VLOOKUP($A694,$O$2:$X$17,2,FALSE)</f>
        <v>#N/A</v>
      </c>
      <c r="G694" s="3" t="e">
        <f t="shared" si="82"/>
        <v>#N/A</v>
      </c>
      <c r="H694" s="19" t="e">
        <f t="shared" si="79"/>
        <v>#N/A</v>
      </c>
      <c r="I694" s="3" t="e">
        <f t="shared" si="83"/>
        <v>#N/A</v>
      </c>
      <c r="J694" s="3" t="e">
        <f t="shared" si="80"/>
        <v>#N/A</v>
      </c>
      <c r="K694" s="3" t="e">
        <f t="shared" si="81"/>
        <v>#N/A</v>
      </c>
      <c r="L694" s="3" t="e">
        <f t="shared" si="84"/>
        <v>#N/A</v>
      </c>
      <c r="M694" s="3" t="e">
        <f t="shared" si="85"/>
        <v>#N/A</v>
      </c>
    </row>
    <row r="695" spans="1:13" x14ac:dyDescent="0.25">
      <c r="A695" s="4">
        <v>41968</v>
      </c>
      <c r="B695" s="31">
        <v>2014329</v>
      </c>
      <c r="C695" s="30">
        <v>694</v>
      </c>
      <c r="D695" s="28">
        <v>329</v>
      </c>
      <c r="F695" s="3" t="e">
        <f>VLOOKUP($A695,$O$2:$X$17,2,FALSE)</f>
        <v>#N/A</v>
      </c>
      <c r="G695" s="3" t="e">
        <f t="shared" si="82"/>
        <v>#N/A</v>
      </c>
      <c r="H695" s="19" t="e">
        <f t="shared" si="79"/>
        <v>#N/A</v>
      </c>
      <c r="I695" s="3" t="e">
        <f t="shared" si="83"/>
        <v>#N/A</v>
      </c>
      <c r="J695" s="3" t="e">
        <f t="shared" si="80"/>
        <v>#N/A</v>
      </c>
      <c r="K695" s="3" t="e">
        <f t="shared" si="81"/>
        <v>#N/A</v>
      </c>
      <c r="L695" s="3" t="e">
        <f t="shared" si="84"/>
        <v>#N/A</v>
      </c>
      <c r="M695" s="3" t="e">
        <f t="shared" si="85"/>
        <v>#N/A</v>
      </c>
    </row>
    <row r="696" spans="1:13" x14ac:dyDescent="0.25">
      <c r="A696" s="4">
        <v>41969</v>
      </c>
      <c r="B696" s="31">
        <v>2014330</v>
      </c>
      <c r="C696" s="10">
        <v>695</v>
      </c>
      <c r="D696" s="28">
        <v>330</v>
      </c>
      <c r="F696" s="3" t="e">
        <f>VLOOKUP($A696,$O$2:$X$17,2,FALSE)</f>
        <v>#N/A</v>
      </c>
      <c r="G696" s="3" t="e">
        <f t="shared" si="82"/>
        <v>#N/A</v>
      </c>
      <c r="H696" s="19" t="e">
        <f t="shared" si="79"/>
        <v>#N/A</v>
      </c>
      <c r="I696" s="3" t="e">
        <f t="shared" si="83"/>
        <v>#N/A</v>
      </c>
      <c r="J696" s="3" t="e">
        <f t="shared" si="80"/>
        <v>#N/A</v>
      </c>
      <c r="K696" s="3" t="e">
        <f t="shared" si="81"/>
        <v>#N/A</v>
      </c>
      <c r="L696" s="3" t="e">
        <f t="shared" si="84"/>
        <v>#N/A</v>
      </c>
      <c r="M696" s="3" t="e">
        <f t="shared" si="85"/>
        <v>#N/A</v>
      </c>
    </row>
    <row r="697" spans="1:13" x14ac:dyDescent="0.25">
      <c r="A697" s="4">
        <v>41970</v>
      </c>
      <c r="B697" s="31">
        <v>2014331</v>
      </c>
      <c r="C697" s="30">
        <v>696</v>
      </c>
      <c r="D697" s="28">
        <v>331</v>
      </c>
      <c r="F697" s="3" t="e">
        <f>VLOOKUP($A697,$O$2:$X$17,2,FALSE)</f>
        <v>#N/A</v>
      </c>
      <c r="G697" s="3" t="e">
        <f t="shared" si="82"/>
        <v>#N/A</v>
      </c>
      <c r="H697" s="19" t="e">
        <f t="shared" si="79"/>
        <v>#N/A</v>
      </c>
      <c r="I697" s="3" t="e">
        <f t="shared" si="83"/>
        <v>#N/A</v>
      </c>
      <c r="J697" s="3" t="e">
        <f t="shared" si="80"/>
        <v>#N/A</v>
      </c>
      <c r="K697" s="3" t="e">
        <f t="shared" si="81"/>
        <v>#N/A</v>
      </c>
      <c r="L697" s="3" t="e">
        <f t="shared" si="84"/>
        <v>#N/A</v>
      </c>
      <c r="M697" s="3" t="e">
        <f t="shared" si="85"/>
        <v>#N/A</v>
      </c>
    </row>
    <row r="698" spans="1:13" x14ac:dyDescent="0.25">
      <c r="A698" s="4">
        <v>41971</v>
      </c>
      <c r="B698" s="31">
        <v>2014332</v>
      </c>
      <c r="C698" s="10">
        <v>697</v>
      </c>
      <c r="D698" s="28">
        <v>332</v>
      </c>
      <c r="F698" s="3">
        <f>VLOOKUP($A698, O2:X17, 2, FALSE)</f>
        <v>6.4452499999999997</v>
      </c>
      <c r="G698" s="3" t="e">
        <f t="shared" si="82"/>
        <v>#N/A</v>
      </c>
      <c r="H698" s="19" t="e">
        <f t="shared" si="79"/>
        <v>#N/A</v>
      </c>
      <c r="I698" s="3" t="e">
        <f t="shared" si="83"/>
        <v>#N/A</v>
      </c>
      <c r="J698" s="3">
        <f t="shared" si="80"/>
        <v>0.6</v>
      </c>
      <c r="K698" s="3" t="e">
        <f t="shared" si="81"/>
        <v>#N/A</v>
      </c>
      <c r="L698" s="3">
        <f t="shared" si="84"/>
        <v>3.1</v>
      </c>
      <c r="M698" s="3">
        <f t="shared" si="85"/>
        <v>0.1</v>
      </c>
    </row>
    <row r="699" spans="1:13" x14ac:dyDescent="0.25">
      <c r="A699" s="4">
        <v>41972</v>
      </c>
      <c r="B699" s="31">
        <v>2014333</v>
      </c>
      <c r="C699" s="30">
        <v>698</v>
      </c>
      <c r="D699" s="28">
        <v>333</v>
      </c>
      <c r="F699" s="3" t="e">
        <f>VLOOKUP($A699,$O$2:$X$17,2,FALSE)</f>
        <v>#N/A</v>
      </c>
      <c r="G699" s="3" t="e">
        <f t="shared" si="82"/>
        <v>#N/A</v>
      </c>
      <c r="H699" s="19" t="e">
        <f t="shared" si="79"/>
        <v>#N/A</v>
      </c>
      <c r="I699" s="3" t="e">
        <f t="shared" si="83"/>
        <v>#N/A</v>
      </c>
      <c r="J699" s="3" t="e">
        <f t="shared" si="80"/>
        <v>#N/A</v>
      </c>
      <c r="K699" s="3" t="e">
        <f t="shared" si="81"/>
        <v>#N/A</v>
      </c>
      <c r="L699" s="3" t="e">
        <f t="shared" si="84"/>
        <v>#N/A</v>
      </c>
      <c r="M699" s="3" t="e">
        <f t="shared" si="85"/>
        <v>#N/A</v>
      </c>
    </row>
    <row r="700" spans="1:13" x14ac:dyDescent="0.25">
      <c r="A700" s="4">
        <v>41973</v>
      </c>
      <c r="B700" s="31">
        <v>2014334</v>
      </c>
      <c r="C700" s="10">
        <v>699</v>
      </c>
      <c r="D700" s="28">
        <v>334</v>
      </c>
      <c r="F700" s="3" t="e">
        <f>VLOOKUP($A700,$O$2:$X$17,2,FALSE)</f>
        <v>#N/A</v>
      </c>
      <c r="G700" s="3" t="e">
        <f t="shared" si="82"/>
        <v>#N/A</v>
      </c>
      <c r="H700" s="19" t="e">
        <f t="shared" si="79"/>
        <v>#N/A</v>
      </c>
      <c r="I700" s="3" t="e">
        <f t="shared" si="83"/>
        <v>#N/A</v>
      </c>
      <c r="J700" s="3" t="e">
        <f t="shared" si="80"/>
        <v>#N/A</v>
      </c>
      <c r="K700" s="3" t="e">
        <f t="shared" si="81"/>
        <v>#N/A</v>
      </c>
      <c r="L700" s="3" t="e">
        <f t="shared" si="84"/>
        <v>#N/A</v>
      </c>
      <c r="M700" s="3" t="e">
        <f t="shared" si="85"/>
        <v>#N/A</v>
      </c>
    </row>
    <row r="701" spans="1:13" x14ac:dyDescent="0.25">
      <c r="A701" s="4">
        <v>41974</v>
      </c>
      <c r="B701" s="31">
        <v>2014335</v>
      </c>
      <c r="C701" s="30">
        <v>700</v>
      </c>
      <c r="D701" s="28">
        <v>335</v>
      </c>
      <c r="F701" s="3" t="e">
        <f>VLOOKUP($A701,$O$2:$X$17,2,FALSE)</f>
        <v>#N/A</v>
      </c>
      <c r="G701" s="3" t="e">
        <f t="shared" si="82"/>
        <v>#N/A</v>
      </c>
      <c r="H701" s="19" t="e">
        <f t="shared" si="79"/>
        <v>#N/A</v>
      </c>
      <c r="I701" s="3" t="e">
        <f t="shared" si="83"/>
        <v>#N/A</v>
      </c>
      <c r="J701" s="3" t="e">
        <f t="shared" si="80"/>
        <v>#N/A</v>
      </c>
      <c r="K701" s="3" t="e">
        <f t="shared" si="81"/>
        <v>#N/A</v>
      </c>
      <c r="L701" s="3" t="e">
        <f t="shared" si="84"/>
        <v>#N/A</v>
      </c>
      <c r="M701" s="3" t="e">
        <f t="shared" si="85"/>
        <v>#N/A</v>
      </c>
    </row>
    <row r="702" spans="1:13" x14ac:dyDescent="0.25">
      <c r="A702" s="4">
        <v>41975</v>
      </c>
      <c r="B702" s="31">
        <v>2014336</v>
      </c>
      <c r="C702" s="10">
        <v>701</v>
      </c>
      <c r="D702" s="28">
        <v>336</v>
      </c>
      <c r="F702" s="3" t="e">
        <f>VLOOKUP($A702,$O$2:$X$17,2,FALSE)</f>
        <v>#N/A</v>
      </c>
      <c r="G702" s="3" t="e">
        <f t="shared" si="82"/>
        <v>#N/A</v>
      </c>
      <c r="H702" s="19" t="e">
        <f t="shared" si="79"/>
        <v>#N/A</v>
      </c>
      <c r="I702" s="3" t="e">
        <f t="shared" si="83"/>
        <v>#N/A</v>
      </c>
      <c r="J702" s="3" t="e">
        <f t="shared" si="80"/>
        <v>#N/A</v>
      </c>
      <c r="K702" s="3" t="e">
        <f t="shared" si="81"/>
        <v>#N/A</v>
      </c>
      <c r="L702" s="3" t="e">
        <f t="shared" si="84"/>
        <v>#N/A</v>
      </c>
      <c r="M702" s="3" t="e">
        <f t="shared" si="85"/>
        <v>#N/A</v>
      </c>
    </row>
    <row r="703" spans="1:13" x14ac:dyDescent="0.25">
      <c r="A703" s="4">
        <v>41976</v>
      </c>
      <c r="B703" s="31">
        <v>2014337</v>
      </c>
      <c r="C703" s="30">
        <v>702</v>
      </c>
      <c r="D703" s="28">
        <v>337</v>
      </c>
      <c r="F703" s="3" t="e">
        <f>VLOOKUP($A703,$O$2:$X$17,2,FALSE)</f>
        <v>#N/A</v>
      </c>
      <c r="G703" s="3" t="e">
        <f t="shared" si="82"/>
        <v>#N/A</v>
      </c>
      <c r="H703" s="19" t="e">
        <f t="shared" si="79"/>
        <v>#N/A</v>
      </c>
      <c r="I703" s="3" t="e">
        <f t="shared" si="83"/>
        <v>#N/A</v>
      </c>
      <c r="J703" s="3" t="e">
        <f t="shared" si="80"/>
        <v>#N/A</v>
      </c>
      <c r="K703" s="3" t="e">
        <f t="shared" si="81"/>
        <v>#N/A</v>
      </c>
      <c r="L703" s="3" t="e">
        <f t="shared" si="84"/>
        <v>#N/A</v>
      </c>
      <c r="M703" s="3" t="e">
        <f t="shared" si="85"/>
        <v>#N/A</v>
      </c>
    </row>
    <row r="704" spans="1:13" x14ac:dyDescent="0.25">
      <c r="A704" s="4">
        <v>41977</v>
      </c>
      <c r="B704" s="31">
        <v>2014338</v>
      </c>
      <c r="C704" s="10">
        <v>703</v>
      </c>
      <c r="D704" s="28">
        <v>338</v>
      </c>
      <c r="F704" s="3" t="e">
        <f>VLOOKUP($A704,$O$2:$X$17,2,FALSE)</f>
        <v>#N/A</v>
      </c>
      <c r="G704" s="3" t="e">
        <f t="shared" si="82"/>
        <v>#N/A</v>
      </c>
      <c r="H704" s="19" t="e">
        <f t="shared" si="79"/>
        <v>#N/A</v>
      </c>
      <c r="I704" s="3" t="e">
        <f t="shared" si="83"/>
        <v>#N/A</v>
      </c>
      <c r="J704" s="3" t="e">
        <f t="shared" si="80"/>
        <v>#N/A</v>
      </c>
      <c r="K704" s="3" t="e">
        <f t="shared" si="81"/>
        <v>#N/A</v>
      </c>
      <c r="L704" s="3" t="e">
        <f t="shared" si="84"/>
        <v>#N/A</v>
      </c>
      <c r="M704" s="3" t="e">
        <f t="shared" si="85"/>
        <v>#N/A</v>
      </c>
    </row>
    <row r="705" spans="1:13" x14ac:dyDescent="0.25">
      <c r="A705" s="4">
        <v>41978</v>
      </c>
      <c r="B705" s="31">
        <v>2014339</v>
      </c>
      <c r="C705" s="30">
        <v>704</v>
      </c>
      <c r="D705" s="28">
        <v>339</v>
      </c>
      <c r="F705" s="3" t="e">
        <f>VLOOKUP($A705,$O$2:$X$17,2,FALSE)</f>
        <v>#N/A</v>
      </c>
      <c r="G705" s="3" t="e">
        <f t="shared" si="82"/>
        <v>#N/A</v>
      </c>
      <c r="H705" s="19" t="e">
        <f t="shared" si="79"/>
        <v>#N/A</v>
      </c>
      <c r="I705" s="3" t="e">
        <f t="shared" si="83"/>
        <v>#N/A</v>
      </c>
      <c r="J705" s="3" t="e">
        <f t="shared" si="80"/>
        <v>#N/A</v>
      </c>
      <c r="K705" s="3" t="e">
        <f t="shared" si="81"/>
        <v>#N/A</v>
      </c>
      <c r="L705" s="3" t="e">
        <f t="shared" si="84"/>
        <v>#N/A</v>
      </c>
      <c r="M705" s="3" t="e">
        <f t="shared" si="85"/>
        <v>#N/A</v>
      </c>
    </row>
    <row r="706" spans="1:13" x14ac:dyDescent="0.25">
      <c r="A706" s="4">
        <v>41979</v>
      </c>
      <c r="B706" s="31">
        <v>2014340</v>
      </c>
      <c r="C706" s="10">
        <v>705</v>
      </c>
      <c r="D706" s="28">
        <v>340</v>
      </c>
      <c r="F706" s="3" t="e">
        <f>VLOOKUP($A706,$O$2:$X$17,2,FALSE)</f>
        <v>#N/A</v>
      </c>
      <c r="G706" s="3" t="e">
        <f t="shared" si="82"/>
        <v>#N/A</v>
      </c>
      <c r="H706" s="19" t="e">
        <f t="shared" ref="H706:H731" si="86">G706*F706*24*60*60/1000</f>
        <v>#N/A</v>
      </c>
      <c r="I706" s="3" t="e">
        <f t="shared" si="83"/>
        <v>#N/A</v>
      </c>
      <c r="J706" s="3" t="e">
        <f t="shared" si="80"/>
        <v>#N/A</v>
      </c>
      <c r="K706" s="3" t="e">
        <f t="shared" si="81"/>
        <v>#N/A</v>
      </c>
      <c r="L706" s="3" t="e">
        <f t="shared" si="84"/>
        <v>#N/A</v>
      </c>
      <c r="M706" s="3" t="e">
        <f t="shared" si="85"/>
        <v>#N/A</v>
      </c>
    </row>
    <row r="707" spans="1:13" x14ac:dyDescent="0.25">
      <c r="A707" s="4">
        <v>41980</v>
      </c>
      <c r="B707" s="31">
        <v>2014341</v>
      </c>
      <c r="C707" s="30">
        <v>706</v>
      </c>
      <c r="D707" s="28">
        <v>341</v>
      </c>
      <c r="F707" s="3" t="e">
        <f t="shared" ref="F707:F731" si="87">VLOOKUP($A707,$O$2:$X$17,2,FALSE)</f>
        <v>#N/A</v>
      </c>
      <c r="G707" s="3" t="e">
        <f t="shared" si="82"/>
        <v>#N/A</v>
      </c>
      <c r="H707" s="19" t="e">
        <f t="shared" si="86"/>
        <v>#N/A</v>
      </c>
      <c r="I707" s="3" t="e">
        <f t="shared" si="83"/>
        <v>#N/A</v>
      </c>
      <c r="J707" s="3" t="e">
        <f t="shared" ref="J707:J731" si="88">VLOOKUP($A707,$O$2:$X$17,7,FALSE)</f>
        <v>#N/A</v>
      </c>
      <c r="K707" s="3" t="e">
        <f t="shared" ref="K707:K731" si="89">VLOOKUP($A707,$O$2:$X$17,9,FALSE)</f>
        <v>#N/A</v>
      </c>
      <c r="L707" s="3" t="e">
        <f t="shared" si="84"/>
        <v>#N/A</v>
      </c>
      <c r="M707" s="3" t="e">
        <f t="shared" si="85"/>
        <v>#N/A</v>
      </c>
    </row>
    <row r="708" spans="1:13" x14ac:dyDescent="0.25">
      <c r="A708" s="4">
        <v>41981</v>
      </c>
      <c r="B708" s="31">
        <v>2014342</v>
      </c>
      <c r="C708" s="10">
        <v>707</v>
      </c>
      <c r="D708" s="28">
        <v>342</v>
      </c>
      <c r="F708" s="3" t="e">
        <f t="shared" si="87"/>
        <v>#N/A</v>
      </c>
      <c r="G708" s="3" t="e">
        <f t="shared" ref="G708:H731" si="90">VLOOKUP($A708,$O$2:$X$17,3,FALSE)</f>
        <v>#N/A</v>
      </c>
      <c r="H708" s="19" t="e">
        <f t="shared" si="86"/>
        <v>#N/A</v>
      </c>
      <c r="I708" s="3" t="e">
        <f t="shared" ref="I708:I731" si="91">VLOOKUP($A708,$O$2:$X$17,8,FALSE)</f>
        <v>#N/A</v>
      </c>
      <c r="J708" s="3" t="e">
        <f t="shared" si="88"/>
        <v>#N/A</v>
      </c>
      <c r="K708" s="3" t="e">
        <f t="shared" si="89"/>
        <v>#N/A</v>
      </c>
      <c r="L708" s="3" t="e">
        <f t="shared" ref="L708:L731" si="92">VLOOKUP($A708,$O$2:$X$17,5,FALSE)</f>
        <v>#N/A</v>
      </c>
      <c r="M708" s="3" t="e">
        <f t="shared" ref="M708:M731" si="93">VLOOKUP($A708,$O$2:$X$17,6,FALSE)</f>
        <v>#N/A</v>
      </c>
    </row>
    <row r="709" spans="1:13" x14ac:dyDescent="0.25">
      <c r="A709" s="4">
        <v>41982</v>
      </c>
      <c r="B709" s="31">
        <v>2014343</v>
      </c>
      <c r="C709" s="30">
        <v>708</v>
      </c>
      <c r="D709" s="28">
        <v>343</v>
      </c>
      <c r="F709" s="3" t="e">
        <f t="shared" si="87"/>
        <v>#N/A</v>
      </c>
      <c r="G709" s="3" t="e">
        <f t="shared" si="90"/>
        <v>#N/A</v>
      </c>
      <c r="H709" s="19" t="e">
        <f t="shared" si="86"/>
        <v>#N/A</v>
      </c>
      <c r="I709" s="3" t="e">
        <f t="shared" si="91"/>
        <v>#N/A</v>
      </c>
      <c r="J709" s="3" t="e">
        <f t="shared" si="88"/>
        <v>#N/A</v>
      </c>
      <c r="K709" s="3" t="e">
        <f t="shared" si="89"/>
        <v>#N/A</v>
      </c>
      <c r="L709" s="3" t="e">
        <f t="shared" si="92"/>
        <v>#N/A</v>
      </c>
      <c r="M709" s="3" t="e">
        <f t="shared" si="93"/>
        <v>#N/A</v>
      </c>
    </row>
    <row r="710" spans="1:13" x14ac:dyDescent="0.25">
      <c r="A710" s="4">
        <v>41983</v>
      </c>
      <c r="B710" s="31">
        <v>2014344</v>
      </c>
      <c r="C710" s="10">
        <v>709</v>
      </c>
      <c r="D710" s="28">
        <v>344</v>
      </c>
      <c r="F710" s="3" t="e">
        <f t="shared" si="87"/>
        <v>#N/A</v>
      </c>
      <c r="G710" s="3" t="e">
        <f t="shared" si="90"/>
        <v>#N/A</v>
      </c>
      <c r="H710" s="19" t="e">
        <f t="shared" si="86"/>
        <v>#N/A</v>
      </c>
      <c r="I710" s="3" t="e">
        <f t="shared" si="91"/>
        <v>#N/A</v>
      </c>
      <c r="J710" s="3" t="e">
        <f t="shared" si="88"/>
        <v>#N/A</v>
      </c>
      <c r="K710" s="3" t="e">
        <f t="shared" si="89"/>
        <v>#N/A</v>
      </c>
      <c r="L710" s="3" t="e">
        <f t="shared" si="92"/>
        <v>#N/A</v>
      </c>
      <c r="M710" s="3" t="e">
        <f t="shared" si="93"/>
        <v>#N/A</v>
      </c>
    </row>
    <row r="711" spans="1:13" x14ac:dyDescent="0.25">
      <c r="A711" s="4">
        <v>41984</v>
      </c>
      <c r="B711" s="31">
        <v>2014345</v>
      </c>
      <c r="C711" s="30">
        <v>710</v>
      </c>
      <c r="D711" s="28">
        <v>345</v>
      </c>
      <c r="F711" s="3" t="e">
        <f t="shared" si="87"/>
        <v>#N/A</v>
      </c>
      <c r="G711" s="3" t="e">
        <f t="shared" si="90"/>
        <v>#N/A</v>
      </c>
      <c r="H711" s="19" t="e">
        <f t="shared" si="86"/>
        <v>#N/A</v>
      </c>
      <c r="I711" s="3" t="e">
        <f t="shared" si="91"/>
        <v>#N/A</v>
      </c>
      <c r="J711" s="3" t="e">
        <f t="shared" si="88"/>
        <v>#N/A</v>
      </c>
      <c r="K711" s="3" t="e">
        <f t="shared" si="89"/>
        <v>#N/A</v>
      </c>
      <c r="L711" s="3" t="e">
        <f t="shared" si="92"/>
        <v>#N/A</v>
      </c>
      <c r="M711" s="3" t="e">
        <f t="shared" si="93"/>
        <v>#N/A</v>
      </c>
    </row>
    <row r="712" spans="1:13" x14ac:dyDescent="0.25">
      <c r="A712" s="4">
        <v>41985</v>
      </c>
      <c r="B712" s="31">
        <v>2014346</v>
      </c>
      <c r="C712" s="10">
        <v>711</v>
      </c>
      <c r="D712" s="28">
        <v>346</v>
      </c>
      <c r="F712" s="3" t="e">
        <f t="shared" si="87"/>
        <v>#N/A</v>
      </c>
      <c r="G712" s="3" t="e">
        <f t="shared" si="90"/>
        <v>#N/A</v>
      </c>
      <c r="H712" s="19" t="e">
        <f t="shared" si="86"/>
        <v>#N/A</v>
      </c>
      <c r="I712" s="3" t="e">
        <f t="shared" si="91"/>
        <v>#N/A</v>
      </c>
      <c r="J712" s="3" t="e">
        <f t="shared" si="88"/>
        <v>#N/A</v>
      </c>
      <c r="K712" s="3" t="e">
        <f t="shared" si="89"/>
        <v>#N/A</v>
      </c>
      <c r="L712" s="3" t="e">
        <f t="shared" si="92"/>
        <v>#N/A</v>
      </c>
      <c r="M712" s="3" t="e">
        <f t="shared" si="93"/>
        <v>#N/A</v>
      </c>
    </row>
    <row r="713" spans="1:13" x14ac:dyDescent="0.25">
      <c r="A713" s="4">
        <v>41986</v>
      </c>
      <c r="B713" s="31">
        <v>2014347</v>
      </c>
      <c r="C713" s="30">
        <v>712</v>
      </c>
      <c r="D713" s="28">
        <v>347</v>
      </c>
      <c r="F713" s="3" t="e">
        <f t="shared" si="87"/>
        <v>#N/A</v>
      </c>
      <c r="G713" s="3" t="e">
        <f t="shared" si="90"/>
        <v>#N/A</v>
      </c>
      <c r="H713" s="19" t="e">
        <f t="shared" si="86"/>
        <v>#N/A</v>
      </c>
      <c r="I713" s="3" t="e">
        <f t="shared" si="91"/>
        <v>#N/A</v>
      </c>
      <c r="J713" s="3" t="e">
        <f t="shared" si="88"/>
        <v>#N/A</v>
      </c>
      <c r="K713" s="3" t="e">
        <f t="shared" si="89"/>
        <v>#N/A</v>
      </c>
      <c r="L713" s="3" t="e">
        <f t="shared" si="92"/>
        <v>#N/A</v>
      </c>
      <c r="M713" s="3" t="e">
        <f t="shared" si="93"/>
        <v>#N/A</v>
      </c>
    </row>
    <row r="714" spans="1:13" x14ac:dyDescent="0.25">
      <c r="A714" s="4">
        <v>41987</v>
      </c>
      <c r="B714" s="31">
        <v>2014348</v>
      </c>
      <c r="C714" s="10">
        <v>713</v>
      </c>
      <c r="D714" s="28">
        <v>348</v>
      </c>
      <c r="F714" s="3" t="e">
        <f t="shared" si="87"/>
        <v>#N/A</v>
      </c>
      <c r="G714" s="3" t="e">
        <f t="shared" si="90"/>
        <v>#N/A</v>
      </c>
      <c r="H714" s="19" t="e">
        <f t="shared" si="86"/>
        <v>#N/A</v>
      </c>
      <c r="I714" s="3" t="e">
        <f t="shared" si="91"/>
        <v>#N/A</v>
      </c>
      <c r="J714" s="3" t="e">
        <f t="shared" si="88"/>
        <v>#N/A</v>
      </c>
      <c r="K714" s="3" t="e">
        <f t="shared" si="89"/>
        <v>#N/A</v>
      </c>
      <c r="L714" s="3" t="e">
        <f t="shared" si="92"/>
        <v>#N/A</v>
      </c>
      <c r="M714" s="3" t="e">
        <f t="shared" si="93"/>
        <v>#N/A</v>
      </c>
    </row>
    <row r="715" spans="1:13" x14ac:dyDescent="0.25">
      <c r="A715" s="4">
        <v>41988</v>
      </c>
      <c r="B715" s="31">
        <v>2014349</v>
      </c>
      <c r="C715" s="30">
        <v>714</v>
      </c>
      <c r="D715" s="28">
        <v>349</v>
      </c>
      <c r="F715" s="3" t="e">
        <f t="shared" si="87"/>
        <v>#N/A</v>
      </c>
      <c r="G715" s="3" t="e">
        <f t="shared" si="90"/>
        <v>#N/A</v>
      </c>
      <c r="H715" s="19" t="e">
        <f t="shared" si="86"/>
        <v>#N/A</v>
      </c>
      <c r="I715" s="3" t="e">
        <f t="shared" si="91"/>
        <v>#N/A</v>
      </c>
      <c r="J715" s="3" t="e">
        <f t="shared" si="88"/>
        <v>#N/A</v>
      </c>
      <c r="K715" s="3" t="e">
        <f t="shared" si="89"/>
        <v>#N/A</v>
      </c>
      <c r="L715" s="3" t="e">
        <f t="shared" si="92"/>
        <v>#N/A</v>
      </c>
      <c r="M715" s="3" t="e">
        <f t="shared" si="93"/>
        <v>#N/A</v>
      </c>
    </row>
    <row r="716" spans="1:13" x14ac:dyDescent="0.25">
      <c r="A716" s="4">
        <v>41989</v>
      </c>
      <c r="B716" s="31">
        <v>2014350</v>
      </c>
      <c r="C716" s="10">
        <v>715</v>
      </c>
      <c r="D716" s="28">
        <v>350</v>
      </c>
      <c r="F716" s="3" t="e">
        <f t="shared" si="87"/>
        <v>#N/A</v>
      </c>
      <c r="G716" s="3" t="e">
        <f t="shared" si="90"/>
        <v>#N/A</v>
      </c>
      <c r="H716" s="19" t="e">
        <f t="shared" si="86"/>
        <v>#N/A</v>
      </c>
      <c r="I716" s="3" t="e">
        <f t="shared" si="91"/>
        <v>#N/A</v>
      </c>
      <c r="J716" s="3" t="e">
        <f t="shared" si="88"/>
        <v>#N/A</v>
      </c>
      <c r="K716" s="3" t="e">
        <f t="shared" si="89"/>
        <v>#N/A</v>
      </c>
      <c r="L716" s="3" t="e">
        <f t="shared" si="92"/>
        <v>#N/A</v>
      </c>
      <c r="M716" s="3" t="e">
        <f t="shared" si="93"/>
        <v>#N/A</v>
      </c>
    </row>
    <row r="717" spans="1:13" x14ac:dyDescent="0.25">
      <c r="A717" s="4">
        <v>41990</v>
      </c>
      <c r="B717" s="31">
        <v>2014351</v>
      </c>
      <c r="C717" s="30">
        <v>716</v>
      </c>
      <c r="D717" s="28">
        <v>351</v>
      </c>
      <c r="F717" s="3" t="e">
        <f t="shared" si="87"/>
        <v>#N/A</v>
      </c>
      <c r="G717" s="3" t="e">
        <f t="shared" si="90"/>
        <v>#N/A</v>
      </c>
      <c r="H717" s="19" t="e">
        <f t="shared" si="86"/>
        <v>#N/A</v>
      </c>
      <c r="I717" s="3" t="e">
        <f t="shared" si="91"/>
        <v>#N/A</v>
      </c>
      <c r="J717" s="3" t="e">
        <f t="shared" si="88"/>
        <v>#N/A</v>
      </c>
      <c r="K717" s="3" t="e">
        <f t="shared" si="89"/>
        <v>#N/A</v>
      </c>
      <c r="L717" s="3" t="e">
        <f t="shared" si="92"/>
        <v>#N/A</v>
      </c>
      <c r="M717" s="3" t="e">
        <f t="shared" si="93"/>
        <v>#N/A</v>
      </c>
    </row>
    <row r="718" spans="1:13" x14ac:dyDescent="0.25">
      <c r="A718" s="4">
        <v>41991</v>
      </c>
      <c r="B718" s="31">
        <v>2014352</v>
      </c>
      <c r="C718" s="10">
        <v>717</v>
      </c>
      <c r="D718" s="28">
        <v>352</v>
      </c>
      <c r="F718" s="3" t="e">
        <f t="shared" si="87"/>
        <v>#N/A</v>
      </c>
      <c r="G718" s="3" t="e">
        <f t="shared" si="90"/>
        <v>#N/A</v>
      </c>
      <c r="H718" s="19" t="e">
        <f t="shared" si="86"/>
        <v>#N/A</v>
      </c>
      <c r="I718" s="3" t="e">
        <f t="shared" si="91"/>
        <v>#N/A</v>
      </c>
      <c r="J718" s="3" t="e">
        <f t="shared" si="88"/>
        <v>#N/A</v>
      </c>
      <c r="K718" s="3" t="e">
        <f t="shared" si="89"/>
        <v>#N/A</v>
      </c>
      <c r="L718" s="3" t="e">
        <f t="shared" si="92"/>
        <v>#N/A</v>
      </c>
      <c r="M718" s="3" t="e">
        <f t="shared" si="93"/>
        <v>#N/A</v>
      </c>
    </row>
    <row r="719" spans="1:13" x14ac:dyDescent="0.25">
      <c r="A719" s="4">
        <v>41992</v>
      </c>
      <c r="B719" s="31">
        <v>2014353</v>
      </c>
      <c r="C719" s="30">
        <v>718</v>
      </c>
      <c r="D719" s="28">
        <v>353</v>
      </c>
      <c r="F719" s="3" t="e">
        <f t="shared" si="87"/>
        <v>#N/A</v>
      </c>
      <c r="G719" s="3" t="e">
        <f t="shared" si="90"/>
        <v>#N/A</v>
      </c>
      <c r="H719" s="19" t="e">
        <f t="shared" si="86"/>
        <v>#N/A</v>
      </c>
      <c r="I719" s="3" t="e">
        <f t="shared" si="91"/>
        <v>#N/A</v>
      </c>
      <c r="J719" s="3" t="e">
        <f t="shared" si="88"/>
        <v>#N/A</v>
      </c>
      <c r="K719" s="3" t="e">
        <f t="shared" si="89"/>
        <v>#N/A</v>
      </c>
      <c r="L719" s="3" t="e">
        <f t="shared" si="92"/>
        <v>#N/A</v>
      </c>
      <c r="M719" s="3" t="e">
        <f t="shared" si="93"/>
        <v>#N/A</v>
      </c>
    </row>
    <row r="720" spans="1:13" x14ac:dyDescent="0.25">
      <c r="A720" s="4">
        <v>41993</v>
      </c>
      <c r="B720" s="31">
        <v>2014354</v>
      </c>
      <c r="C720" s="10">
        <v>719</v>
      </c>
      <c r="D720" s="28">
        <v>354</v>
      </c>
      <c r="F720" s="3" t="e">
        <f t="shared" si="87"/>
        <v>#N/A</v>
      </c>
      <c r="G720" s="3" t="e">
        <f t="shared" si="90"/>
        <v>#N/A</v>
      </c>
      <c r="H720" s="19" t="e">
        <f t="shared" si="86"/>
        <v>#N/A</v>
      </c>
      <c r="I720" s="3" t="e">
        <f t="shared" si="91"/>
        <v>#N/A</v>
      </c>
      <c r="J720" s="3" t="e">
        <f t="shared" si="88"/>
        <v>#N/A</v>
      </c>
      <c r="K720" s="3" t="e">
        <f t="shared" si="89"/>
        <v>#N/A</v>
      </c>
      <c r="L720" s="3" t="e">
        <f t="shared" si="92"/>
        <v>#N/A</v>
      </c>
      <c r="M720" s="3" t="e">
        <f t="shared" si="93"/>
        <v>#N/A</v>
      </c>
    </row>
    <row r="721" spans="1:13" x14ac:dyDescent="0.25">
      <c r="A721" s="4">
        <v>41994</v>
      </c>
      <c r="B721" s="31">
        <v>2014355</v>
      </c>
      <c r="C721" s="30">
        <v>720</v>
      </c>
      <c r="D721" s="28">
        <v>355</v>
      </c>
      <c r="F721" s="3" t="e">
        <f t="shared" si="87"/>
        <v>#N/A</v>
      </c>
      <c r="G721" s="3" t="e">
        <f t="shared" si="90"/>
        <v>#N/A</v>
      </c>
      <c r="H721" s="19" t="e">
        <f t="shared" si="86"/>
        <v>#N/A</v>
      </c>
      <c r="I721" s="3" t="e">
        <f t="shared" si="91"/>
        <v>#N/A</v>
      </c>
      <c r="J721" s="3" t="e">
        <f t="shared" si="88"/>
        <v>#N/A</v>
      </c>
      <c r="K721" s="3" t="e">
        <f t="shared" si="89"/>
        <v>#N/A</v>
      </c>
      <c r="L721" s="3" t="e">
        <f t="shared" si="92"/>
        <v>#N/A</v>
      </c>
      <c r="M721" s="3" t="e">
        <f t="shared" si="93"/>
        <v>#N/A</v>
      </c>
    </row>
    <row r="722" spans="1:13" x14ac:dyDescent="0.25">
      <c r="A722" s="4">
        <v>41995</v>
      </c>
      <c r="B722" s="31">
        <v>2014356</v>
      </c>
      <c r="C722" s="10">
        <v>721</v>
      </c>
      <c r="D722" s="28">
        <v>356</v>
      </c>
      <c r="F722" s="3" t="e">
        <f t="shared" si="87"/>
        <v>#N/A</v>
      </c>
      <c r="G722" s="3" t="e">
        <f t="shared" si="90"/>
        <v>#N/A</v>
      </c>
      <c r="H722" s="19" t="e">
        <f t="shared" si="86"/>
        <v>#N/A</v>
      </c>
      <c r="I722" s="3" t="e">
        <f t="shared" si="91"/>
        <v>#N/A</v>
      </c>
      <c r="J722" s="3" t="e">
        <f t="shared" si="88"/>
        <v>#N/A</v>
      </c>
      <c r="K722" s="3" t="e">
        <f t="shared" si="89"/>
        <v>#N/A</v>
      </c>
      <c r="L722" s="3" t="e">
        <f t="shared" si="92"/>
        <v>#N/A</v>
      </c>
      <c r="M722" s="3" t="e">
        <f t="shared" si="93"/>
        <v>#N/A</v>
      </c>
    </row>
    <row r="723" spans="1:13" x14ac:dyDescent="0.25">
      <c r="A723" s="4">
        <v>41996</v>
      </c>
      <c r="B723" s="31">
        <v>2014357</v>
      </c>
      <c r="C723" s="30">
        <v>722</v>
      </c>
      <c r="D723" s="28">
        <v>357</v>
      </c>
      <c r="F723" s="3" t="e">
        <f t="shared" si="87"/>
        <v>#N/A</v>
      </c>
      <c r="G723" s="3" t="e">
        <f t="shared" si="90"/>
        <v>#N/A</v>
      </c>
      <c r="H723" s="19" t="e">
        <f t="shared" si="86"/>
        <v>#N/A</v>
      </c>
      <c r="I723" s="3" t="e">
        <f t="shared" si="91"/>
        <v>#N/A</v>
      </c>
      <c r="J723" s="3" t="e">
        <f t="shared" si="88"/>
        <v>#N/A</v>
      </c>
      <c r="K723" s="3" t="e">
        <f t="shared" si="89"/>
        <v>#N/A</v>
      </c>
      <c r="L723" s="3" t="e">
        <f t="shared" si="92"/>
        <v>#N/A</v>
      </c>
      <c r="M723" s="3" t="e">
        <f t="shared" si="93"/>
        <v>#N/A</v>
      </c>
    </row>
    <row r="724" spans="1:13" x14ac:dyDescent="0.25">
      <c r="A724" s="4">
        <v>41997</v>
      </c>
      <c r="B724" s="31">
        <v>2014358</v>
      </c>
      <c r="C724" s="10">
        <v>723</v>
      </c>
      <c r="D724" s="28">
        <v>358</v>
      </c>
      <c r="F724" s="3" t="e">
        <f t="shared" si="87"/>
        <v>#N/A</v>
      </c>
      <c r="G724" s="3" t="e">
        <f t="shared" si="90"/>
        <v>#N/A</v>
      </c>
      <c r="H724" s="19" t="e">
        <f t="shared" si="86"/>
        <v>#N/A</v>
      </c>
      <c r="I724" s="3" t="e">
        <f t="shared" si="91"/>
        <v>#N/A</v>
      </c>
      <c r="J724" s="3" t="e">
        <f t="shared" si="88"/>
        <v>#N/A</v>
      </c>
      <c r="K724" s="3" t="e">
        <f t="shared" si="89"/>
        <v>#N/A</v>
      </c>
      <c r="L724" s="3" t="e">
        <f t="shared" si="92"/>
        <v>#N/A</v>
      </c>
      <c r="M724" s="3" t="e">
        <f t="shared" si="93"/>
        <v>#N/A</v>
      </c>
    </row>
    <row r="725" spans="1:13" x14ac:dyDescent="0.25">
      <c r="A725" s="4">
        <v>41998</v>
      </c>
      <c r="B725" s="31">
        <v>2014359</v>
      </c>
      <c r="C725" s="30">
        <v>724</v>
      </c>
      <c r="D725" s="28">
        <v>359</v>
      </c>
      <c r="F725" s="3" t="e">
        <f t="shared" si="87"/>
        <v>#N/A</v>
      </c>
      <c r="G725" s="3" t="e">
        <f t="shared" si="90"/>
        <v>#N/A</v>
      </c>
      <c r="H725" s="19" t="e">
        <f t="shared" si="86"/>
        <v>#N/A</v>
      </c>
      <c r="I725" s="3" t="e">
        <f t="shared" si="91"/>
        <v>#N/A</v>
      </c>
      <c r="J725" s="3" t="e">
        <f t="shared" si="88"/>
        <v>#N/A</v>
      </c>
      <c r="K725" s="3" t="e">
        <f t="shared" si="89"/>
        <v>#N/A</v>
      </c>
      <c r="L725" s="3" t="e">
        <f t="shared" si="92"/>
        <v>#N/A</v>
      </c>
      <c r="M725" s="3" t="e">
        <f t="shared" si="93"/>
        <v>#N/A</v>
      </c>
    </row>
    <row r="726" spans="1:13" x14ac:dyDescent="0.25">
      <c r="A726" s="4">
        <v>41999</v>
      </c>
      <c r="B726" s="31">
        <v>2014360</v>
      </c>
      <c r="C726" s="10">
        <v>725</v>
      </c>
      <c r="D726" s="28">
        <v>360</v>
      </c>
      <c r="F726" s="3" t="e">
        <f t="shared" si="87"/>
        <v>#N/A</v>
      </c>
      <c r="G726" s="3" t="e">
        <f t="shared" si="90"/>
        <v>#N/A</v>
      </c>
      <c r="H726" s="19" t="e">
        <f t="shared" si="86"/>
        <v>#N/A</v>
      </c>
      <c r="I726" s="3" t="e">
        <f t="shared" si="91"/>
        <v>#N/A</v>
      </c>
      <c r="J726" s="3" t="e">
        <f t="shared" si="88"/>
        <v>#N/A</v>
      </c>
      <c r="K726" s="3" t="e">
        <f t="shared" si="89"/>
        <v>#N/A</v>
      </c>
      <c r="L726" s="3" t="e">
        <f t="shared" si="92"/>
        <v>#N/A</v>
      </c>
      <c r="M726" s="3" t="e">
        <f t="shared" si="93"/>
        <v>#N/A</v>
      </c>
    </row>
    <row r="727" spans="1:13" x14ac:dyDescent="0.25">
      <c r="A727" s="4">
        <v>42000</v>
      </c>
      <c r="B727" s="31">
        <v>2014361</v>
      </c>
      <c r="C727" s="30">
        <v>726</v>
      </c>
      <c r="D727" s="28">
        <v>361</v>
      </c>
      <c r="F727" s="3" t="e">
        <f t="shared" si="87"/>
        <v>#N/A</v>
      </c>
      <c r="G727" s="3" t="e">
        <f t="shared" si="90"/>
        <v>#N/A</v>
      </c>
      <c r="H727" s="19" t="e">
        <f t="shared" si="86"/>
        <v>#N/A</v>
      </c>
      <c r="I727" s="3" t="e">
        <f t="shared" si="91"/>
        <v>#N/A</v>
      </c>
      <c r="J727" s="3" t="e">
        <f t="shared" si="88"/>
        <v>#N/A</v>
      </c>
      <c r="K727" s="3" t="e">
        <f t="shared" si="89"/>
        <v>#N/A</v>
      </c>
      <c r="L727" s="3" t="e">
        <f t="shared" si="92"/>
        <v>#N/A</v>
      </c>
      <c r="M727" s="3" t="e">
        <f t="shared" si="93"/>
        <v>#N/A</v>
      </c>
    </row>
    <row r="728" spans="1:13" x14ac:dyDescent="0.25">
      <c r="A728" s="4">
        <v>42001</v>
      </c>
      <c r="B728" s="31">
        <v>2014362</v>
      </c>
      <c r="C728" s="10">
        <v>727</v>
      </c>
      <c r="D728" s="28">
        <v>362</v>
      </c>
      <c r="F728" s="3" t="e">
        <f t="shared" si="87"/>
        <v>#N/A</v>
      </c>
      <c r="G728" s="3" t="e">
        <f t="shared" si="90"/>
        <v>#N/A</v>
      </c>
      <c r="H728" s="19" t="e">
        <f t="shared" si="86"/>
        <v>#N/A</v>
      </c>
      <c r="I728" s="3" t="e">
        <f t="shared" si="91"/>
        <v>#N/A</v>
      </c>
      <c r="J728" s="3" t="e">
        <f t="shared" si="88"/>
        <v>#N/A</v>
      </c>
      <c r="K728" s="3" t="e">
        <f t="shared" si="89"/>
        <v>#N/A</v>
      </c>
      <c r="L728" s="3" t="e">
        <f t="shared" si="92"/>
        <v>#N/A</v>
      </c>
      <c r="M728" s="3" t="e">
        <f t="shared" si="93"/>
        <v>#N/A</v>
      </c>
    </row>
    <row r="729" spans="1:13" x14ac:dyDescent="0.25">
      <c r="A729" s="4">
        <v>42002</v>
      </c>
      <c r="B729" s="31">
        <v>2014363</v>
      </c>
      <c r="C729" s="30">
        <v>728</v>
      </c>
      <c r="D729" s="28">
        <v>363</v>
      </c>
      <c r="F729" s="3" t="e">
        <f t="shared" si="87"/>
        <v>#N/A</v>
      </c>
      <c r="G729" s="3" t="e">
        <f t="shared" si="90"/>
        <v>#N/A</v>
      </c>
      <c r="H729" s="19" t="e">
        <f t="shared" si="86"/>
        <v>#N/A</v>
      </c>
      <c r="I729" s="3" t="e">
        <f t="shared" si="91"/>
        <v>#N/A</v>
      </c>
      <c r="J729" s="3" t="e">
        <f t="shared" si="88"/>
        <v>#N/A</v>
      </c>
      <c r="K729" s="3" t="e">
        <f t="shared" si="89"/>
        <v>#N/A</v>
      </c>
      <c r="L729" s="3" t="e">
        <f t="shared" si="92"/>
        <v>#N/A</v>
      </c>
      <c r="M729" s="3" t="e">
        <f t="shared" si="93"/>
        <v>#N/A</v>
      </c>
    </row>
    <row r="730" spans="1:13" x14ac:dyDescent="0.25">
      <c r="A730" s="4">
        <v>42003</v>
      </c>
      <c r="B730" s="31">
        <v>2014364</v>
      </c>
      <c r="C730" s="10">
        <v>729</v>
      </c>
      <c r="D730" s="28">
        <v>364</v>
      </c>
      <c r="F730" s="3" t="e">
        <f t="shared" si="87"/>
        <v>#N/A</v>
      </c>
      <c r="G730" s="3" t="e">
        <f t="shared" si="90"/>
        <v>#N/A</v>
      </c>
      <c r="H730" s="19" t="e">
        <f t="shared" si="86"/>
        <v>#N/A</v>
      </c>
      <c r="I730" s="3" t="e">
        <f t="shared" si="91"/>
        <v>#N/A</v>
      </c>
      <c r="J730" s="3" t="e">
        <f t="shared" si="88"/>
        <v>#N/A</v>
      </c>
      <c r="K730" s="3" t="e">
        <f t="shared" si="89"/>
        <v>#N/A</v>
      </c>
      <c r="L730" s="3" t="e">
        <f t="shared" si="92"/>
        <v>#N/A</v>
      </c>
      <c r="M730" s="3" t="e">
        <f t="shared" si="93"/>
        <v>#N/A</v>
      </c>
    </row>
    <row r="731" spans="1:13" x14ac:dyDescent="0.25">
      <c r="A731" s="4">
        <v>42004</v>
      </c>
      <c r="B731" s="31">
        <v>2014365</v>
      </c>
      <c r="C731" s="30">
        <v>730</v>
      </c>
      <c r="D731" s="28">
        <v>365</v>
      </c>
      <c r="F731" s="3" t="e">
        <f t="shared" si="87"/>
        <v>#N/A</v>
      </c>
      <c r="G731" s="3" t="e">
        <f t="shared" si="90"/>
        <v>#N/A</v>
      </c>
      <c r="H731" s="19" t="e">
        <f t="shared" si="86"/>
        <v>#N/A</v>
      </c>
      <c r="I731" s="3" t="e">
        <f t="shared" si="91"/>
        <v>#N/A</v>
      </c>
      <c r="J731" s="3" t="e">
        <f t="shared" si="88"/>
        <v>#N/A</v>
      </c>
      <c r="K731" s="3" t="e">
        <f t="shared" si="89"/>
        <v>#N/A</v>
      </c>
      <c r="L731" s="3" t="e">
        <f t="shared" si="92"/>
        <v>#N/A</v>
      </c>
      <c r="M731" s="3" t="e">
        <f t="shared" si="93"/>
        <v>#N/A</v>
      </c>
    </row>
  </sheetData>
  <sortState ref="O6:P17">
    <sortCondition ref="O3:O14"/>
  </sortState>
  <mergeCells count="1">
    <mergeCell ref="S1:X1"/>
  </mergeCells>
  <phoneticPr fontId="5" type="noConversion"/>
  <conditionalFormatting sqref="F2:G731">
    <cfRule type="cellIs" dxfId="1" priority="2" operator="equal">
      <formula>0</formula>
    </cfRule>
  </conditionalFormatting>
  <conditionalFormatting sqref="I2:M731">
    <cfRule type="cellIs" dxfId="0" priority="1" operator="equal">
      <formula>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73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"/>
    </sheetView>
  </sheetViews>
  <sheetFormatPr defaultRowHeight="13.5" x14ac:dyDescent="0.15"/>
  <cols>
    <col min="1" max="1" width="10.375" bestFit="1" customWidth="1"/>
    <col min="2" max="2" width="10.75" bestFit="1" customWidth="1"/>
    <col min="3" max="3" width="15.875" bestFit="1" customWidth="1"/>
    <col min="4" max="4" width="14.75" customWidth="1"/>
    <col min="5" max="5" width="12.875" bestFit="1" customWidth="1"/>
    <col min="6" max="6" width="12.75" bestFit="1" customWidth="1"/>
    <col min="7" max="7" width="12.875" bestFit="1" customWidth="1"/>
    <col min="8" max="8" width="11.375" bestFit="1" customWidth="1"/>
    <col min="9" max="9" width="12" bestFit="1" customWidth="1"/>
    <col min="10" max="10" width="12" customWidth="1"/>
    <col min="11" max="11" width="15.875" bestFit="1" customWidth="1"/>
    <col min="12" max="12" width="15.75" customWidth="1"/>
    <col min="13" max="13" width="12.875" bestFit="1" customWidth="1"/>
    <col min="14" max="14" width="12.75" bestFit="1" customWidth="1"/>
    <col min="15" max="15" width="12.875" bestFit="1" customWidth="1"/>
    <col min="16" max="16" width="11.375" bestFit="1" customWidth="1"/>
    <col min="17" max="17" width="11.125" bestFit="1" customWidth="1"/>
    <col min="20" max="20" width="9.625" bestFit="1" customWidth="1"/>
    <col min="21" max="21" width="12.25" bestFit="1" customWidth="1"/>
    <col min="23" max="23" width="9.625" bestFit="1" customWidth="1"/>
    <col min="24" max="24" width="12.25" bestFit="1" customWidth="1"/>
  </cols>
  <sheetData>
    <row r="1" spans="1:24" s="15" customFormat="1" ht="18.75" x14ac:dyDescent="0.25">
      <c r="A1" s="15" t="s">
        <v>12</v>
      </c>
      <c r="B1" s="15" t="s">
        <v>0</v>
      </c>
      <c r="C1" s="86" t="s">
        <v>105</v>
      </c>
      <c r="D1" s="86" t="s">
        <v>104</v>
      </c>
      <c r="E1" s="86" t="s">
        <v>14</v>
      </c>
      <c r="F1" s="86" t="s">
        <v>16</v>
      </c>
      <c r="G1" s="86" t="s">
        <v>17</v>
      </c>
      <c r="H1" s="87" t="s">
        <v>18</v>
      </c>
      <c r="I1" s="87" t="s">
        <v>19</v>
      </c>
      <c r="J1" s="17" t="s">
        <v>20</v>
      </c>
      <c r="K1" s="88" t="s">
        <v>21</v>
      </c>
      <c r="L1" s="88" t="s">
        <v>106</v>
      </c>
      <c r="M1" s="88" t="s">
        <v>23</v>
      </c>
      <c r="N1" s="88" t="s">
        <v>24</v>
      </c>
      <c r="O1" s="88" t="s">
        <v>25</v>
      </c>
      <c r="P1" s="89" t="s">
        <v>26</v>
      </c>
      <c r="Q1" s="89" t="s">
        <v>27</v>
      </c>
      <c r="T1" s="83" t="s">
        <v>83</v>
      </c>
      <c r="U1" s="83"/>
      <c r="V1" s="83"/>
      <c r="W1" s="83"/>
      <c r="X1" s="83"/>
    </row>
    <row r="2" spans="1:24" x14ac:dyDescent="0.15">
      <c r="A2">
        <v>2013001</v>
      </c>
      <c r="B2" s="2">
        <f>VLOOKUP(A2,IF({1,0},rainfall!$C$2:$C$1269,rainfall!$A$2:$A$1269),2,FALSE)</f>
        <v>41275</v>
      </c>
      <c r="C2" s="52">
        <f>'db_sim(2013-2014)'!C2</f>
        <v>0</v>
      </c>
      <c r="D2" s="52">
        <f>'db_sim(2013-2014)'!D2/1000</f>
        <v>0</v>
      </c>
      <c r="E2" s="52">
        <f>'db_sim(2013-2014)'!E2</f>
        <v>0</v>
      </c>
      <c r="F2" s="52">
        <f>'db_sim(2013-2014)'!F2</f>
        <v>0</v>
      </c>
      <c r="G2" s="52">
        <f>'db_sim(2013-2014)'!G2</f>
        <v>0</v>
      </c>
      <c r="H2" s="52">
        <f>'db_sim(2013-2014)'!H2</f>
        <v>0</v>
      </c>
      <c r="I2" s="52">
        <f>'db_sim(2013-2014)'!I2</f>
        <v>0</v>
      </c>
      <c r="K2" s="13" t="e">
        <f>VLOOKUP($A2,'db_obs(2013-2014)'!$B$2:$M$731,5,FALSE)</f>
        <v>#N/A</v>
      </c>
      <c r="L2" s="13" t="e">
        <f>VLOOKUP($A2,'db_obs(2013-2014)'!$B$2:$M$731,7,FALSE)</f>
        <v>#N/A</v>
      </c>
      <c r="M2" s="13" t="e">
        <f>VLOOKUP($A2,'db_obs(2013-2014)'!$B$2:$M$731,8,FALSE)</f>
        <v>#N/A</v>
      </c>
      <c r="N2" s="13" t="e">
        <f>VLOOKUP($A2,'db_obs(2013-2014)'!$B$2:$M$731,9,FALSE)</f>
        <v>#N/A</v>
      </c>
      <c r="O2" s="13" t="e">
        <f>VLOOKUP($A2,'db_obs(2013-2014)'!$B$2:$M$731,10,FALSE)</f>
        <v>#N/A</v>
      </c>
      <c r="P2" s="13" t="e">
        <f>VLOOKUP($A2,'db_obs(2013-2014)'!$B$2:$M$731,11,FALSE)</f>
        <v>#N/A</v>
      </c>
      <c r="Q2" s="13" t="e">
        <f>VLOOKUP($A2,'db_obs(2013-2014)'!$B$2:$M$731,12,FALSE)</f>
        <v>#N/A</v>
      </c>
      <c r="T2" s="81" t="s">
        <v>82</v>
      </c>
      <c r="U2" s="81"/>
      <c r="V2" s="81"/>
      <c r="W2" s="81"/>
      <c r="X2" s="81"/>
    </row>
    <row r="3" spans="1:24" x14ac:dyDescent="0.15">
      <c r="A3">
        <v>2013002</v>
      </c>
      <c r="B3" s="2">
        <f>VLOOKUP(A3,IF({1,0},rainfall!$C$2:$C$1269,rainfall!$A$2:$A$1269),2,FALSE)</f>
        <v>41276</v>
      </c>
      <c r="C3" s="52">
        <f>'db_sim(2013-2014)'!C3</f>
        <v>0</v>
      </c>
      <c r="D3" s="52">
        <f>'db_sim(2013-2014)'!D3/1000</f>
        <v>0</v>
      </c>
      <c r="E3" s="52">
        <f>'db_sim(2013-2014)'!E3</f>
        <v>0</v>
      </c>
      <c r="F3" s="52">
        <f>'db_sim(2013-2014)'!F3</f>
        <v>0</v>
      </c>
      <c r="G3" s="52">
        <f>'db_sim(2013-2014)'!G3</f>
        <v>0</v>
      </c>
      <c r="H3" s="52">
        <f>'db_sim(2013-2014)'!H3</f>
        <v>0</v>
      </c>
      <c r="I3" s="52">
        <f>'db_sim(2013-2014)'!I3</f>
        <v>0</v>
      </c>
      <c r="K3" s="13" t="e">
        <f>VLOOKUP($A3,'db_obs(2013-2014)'!$B$2:$M$731,5,FALSE)</f>
        <v>#N/A</v>
      </c>
      <c r="L3" s="13" t="e">
        <f>VLOOKUP($A3,'db_obs(2013-2014)'!$B$2:$M$731,7,FALSE)</f>
        <v>#N/A</v>
      </c>
      <c r="M3" s="13" t="e">
        <f>VLOOKUP($A3,'db_obs(2013-2014)'!$B$2:$M$731,8,FALSE)</f>
        <v>#N/A</v>
      </c>
      <c r="N3" s="13" t="e">
        <f>VLOOKUP($A3,'db_obs(2013-2014)'!$B$2:$M$731,9,FALSE)</f>
        <v>#N/A</v>
      </c>
      <c r="O3" s="13" t="e">
        <f>VLOOKUP($A3,'db_obs(2013-2014)'!$B$2:$M$731,10,FALSE)</f>
        <v>#N/A</v>
      </c>
      <c r="P3" s="13" t="e">
        <f>VLOOKUP($A3,'db_obs(2013-2014)'!$B$2:$M$731,11,FALSE)</f>
        <v>#N/A</v>
      </c>
      <c r="Q3" s="13" t="e">
        <f>VLOOKUP($A3,'db_obs(2013-2014)'!$B$2:$M$731,12,FALSE)</f>
        <v>#N/A</v>
      </c>
      <c r="T3" s="82" t="s">
        <v>41</v>
      </c>
      <c r="U3" s="82"/>
      <c r="V3" s="55"/>
      <c r="W3" s="82" t="s">
        <v>47</v>
      </c>
      <c r="X3" s="82"/>
    </row>
    <row r="4" spans="1:24" ht="18.75" x14ac:dyDescent="0.3">
      <c r="A4">
        <v>2013003</v>
      </c>
      <c r="B4" s="2">
        <f>VLOOKUP(A4,IF({1,0},rainfall!$C$2:$C$1269,rainfall!$A$2:$A$1269),2,FALSE)</f>
        <v>41277</v>
      </c>
      <c r="C4" s="52">
        <f>'db_sim(2013-2014)'!C4</f>
        <v>0</v>
      </c>
      <c r="D4" s="52">
        <f>'db_sim(2013-2014)'!D4/1000</f>
        <v>0</v>
      </c>
      <c r="E4" s="52">
        <f>'db_sim(2013-2014)'!E4</f>
        <v>0</v>
      </c>
      <c r="F4" s="52">
        <f>'db_sim(2013-2014)'!F4</f>
        <v>0</v>
      </c>
      <c r="G4" s="52">
        <f>'db_sim(2013-2014)'!G4</f>
        <v>0</v>
      </c>
      <c r="H4" s="52">
        <f>'db_sim(2013-2014)'!H4</f>
        <v>0</v>
      </c>
      <c r="I4" s="52">
        <f>'db_sim(2013-2014)'!I4</f>
        <v>0</v>
      </c>
      <c r="K4" s="13" t="e">
        <f>VLOOKUP($A4,'db_obs(2013-2014)'!$B$2:$M$731,5,FALSE)</f>
        <v>#N/A</v>
      </c>
      <c r="L4" s="13" t="e">
        <f>VLOOKUP($A4,'db_obs(2013-2014)'!$B$2:$M$731,7,FALSE)</f>
        <v>#N/A</v>
      </c>
      <c r="M4" s="13" t="e">
        <f>VLOOKUP($A4,'db_obs(2013-2014)'!$B$2:$M$731,8,FALSE)</f>
        <v>#N/A</v>
      </c>
      <c r="N4" s="13" t="e">
        <f>VLOOKUP($A4,'db_obs(2013-2014)'!$B$2:$M$731,9,FALSE)</f>
        <v>#N/A</v>
      </c>
      <c r="O4" s="13" t="e">
        <f>VLOOKUP($A4,'db_obs(2013-2014)'!$B$2:$M$731,10,FALSE)</f>
        <v>#N/A</v>
      </c>
      <c r="P4" s="13" t="e">
        <f>VLOOKUP($A4,'db_obs(2013-2014)'!$B$2:$M$731,11,FALSE)</f>
        <v>#N/A</v>
      </c>
      <c r="Q4" s="13" t="e">
        <f>VLOOKUP($A4,'db_obs(2013-2014)'!$B$2:$M$731,12,FALSE)</f>
        <v>#N/A</v>
      </c>
      <c r="T4" s="37" t="s">
        <v>45</v>
      </c>
      <c r="U4" s="41">
        <f>nscoe(K2:K732,C2:C732)</f>
        <v>-0.53284866496641503</v>
      </c>
      <c r="V4" s="37"/>
      <c r="W4" s="37" t="s">
        <v>45</v>
      </c>
      <c r="X4" s="41" t="e">
        <f>nscoe(K732:K1097,C732:C1097)</f>
        <v>#VALUE!</v>
      </c>
    </row>
    <row r="5" spans="1:24" ht="18.75" x14ac:dyDescent="0.3">
      <c r="A5">
        <v>2013004</v>
      </c>
      <c r="B5" s="2">
        <f>VLOOKUP(A5,IF({1,0},rainfall!$C$2:$C$1269,rainfall!$A$2:$A$1269),2,FALSE)</f>
        <v>41278</v>
      </c>
      <c r="C5" s="52">
        <f>'db_sim(2013-2014)'!C5</f>
        <v>0</v>
      </c>
      <c r="D5" s="52">
        <f>'db_sim(2013-2014)'!D5/1000</f>
        <v>0</v>
      </c>
      <c r="E5" s="52">
        <f>'db_sim(2013-2014)'!E5</f>
        <v>0</v>
      </c>
      <c r="F5" s="52">
        <f>'db_sim(2013-2014)'!F5</f>
        <v>0</v>
      </c>
      <c r="G5" s="52">
        <f>'db_sim(2013-2014)'!G5</f>
        <v>0</v>
      </c>
      <c r="H5" s="52">
        <f>'db_sim(2013-2014)'!H5</f>
        <v>0</v>
      </c>
      <c r="I5" s="52">
        <f>'db_sim(2013-2014)'!I5</f>
        <v>0</v>
      </c>
      <c r="K5" s="13" t="e">
        <f>VLOOKUP($A5,'db_obs(2013-2014)'!$B$2:$M$731,5,FALSE)</f>
        <v>#N/A</v>
      </c>
      <c r="L5" s="13" t="e">
        <f>VLOOKUP($A5,'db_obs(2013-2014)'!$B$2:$M$731,7,FALSE)</f>
        <v>#N/A</v>
      </c>
      <c r="M5" s="13" t="e">
        <f>VLOOKUP($A5,'db_obs(2013-2014)'!$B$2:$M$731,8,FALSE)</f>
        <v>#N/A</v>
      </c>
      <c r="N5" s="13" t="e">
        <f>VLOOKUP($A5,'db_obs(2013-2014)'!$B$2:$M$731,9,FALSE)</f>
        <v>#N/A</v>
      </c>
      <c r="O5" s="13" t="e">
        <f>VLOOKUP($A5,'db_obs(2013-2014)'!$B$2:$M$731,10,FALSE)</f>
        <v>#N/A</v>
      </c>
      <c r="P5" s="13" t="e">
        <f>VLOOKUP($A5,'db_obs(2013-2014)'!$B$2:$M$731,11,FALSE)</f>
        <v>#N/A</v>
      </c>
      <c r="Q5" s="13" t="e">
        <f>VLOOKUP($A5,'db_obs(2013-2014)'!$B$2:$M$731,12,FALSE)</f>
        <v>#N/A</v>
      </c>
      <c r="T5" s="40" t="s">
        <v>46</v>
      </c>
      <c r="U5" s="41">
        <f>rsquare(K2:K732,C2:C732)</f>
        <v>1.2898840072372865E-3</v>
      </c>
      <c r="V5" s="40"/>
      <c r="W5" s="40" t="s">
        <v>46</v>
      </c>
      <c r="X5" s="41" t="e">
        <f>rsquare(K732:K1097,C732:C1097)</f>
        <v>#VALUE!</v>
      </c>
    </row>
    <row r="6" spans="1:24" ht="18.75" x14ac:dyDescent="0.3">
      <c r="A6">
        <v>2013005</v>
      </c>
      <c r="B6" s="2">
        <f>VLOOKUP(A6,IF({1,0},rainfall!$C$2:$C$1269,rainfall!$A$2:$A$1269),2,FALSE)</f>
        <v>41279</v>
      </c>
      <c r="C6" s="52">
        <f>'db_sim(2013-2014)'!C6</f>
        <v>0</v>
      </c>
      <c r="D6" s="52">
        <f>'db_sim(2013-2014)'!D6/1000</f>
        <v>0</v>
      </c>
      <c r="E6" s="52">
        <f>'db_sim(2013-2014)'!E6</f>
        <v>0</v>
      </c>
      <c r="F6" s="52">
        <f>'db_sim(2013-2014)'!F6</f>
        <v>0</v>
      </c>
      <c r="G6" s="52">
        <f>'db_sim(2013-2014)'!G6</f>
        <v>0</v>
      </c>
      <c r="H6" s="52">
        <f>'db_sim(2013-2014)'!H6</f>
        <v>0</v>
      </c>
      <c r="I6" s="52">
        <f>'db_sim(2013-2014)'!I6</f>
        <v>0</v>
      </c>
      <c r="K6" s="13" t="e">
        <f>VLOOKUP($A6,'db_obs(2013-2014)'!$B$2:$M$731,5,FALSE)</f>
        <v>#N/A</v>
      </c>
      <c r="L6" s="13" t="e">
        <f>VLOOKUP($A6,'db_obs(2013-2014)'!$B$2:$M$731,7,FALSE)</f>
        <v>#N/A</v>
      </c>
      <c r="M6" s="13" t="e">
        <f>VLOOKUP($A6,'db_obs(2013-2014)'!$B$2:$M$731,8,FALSE)</f>
        <v>#N/A</v>
      </c>
      <c r="N6" s="13" t="e">
        <f>VLOOKUP($A6,'db_obs(2013-2014)'!$B$2:$M$731,9,FALSE)</f>
        <v>#N/A</v>
      </c>
      <c r="O6" s="13" t="e">
        <f>VLOOKUP($A6,'db_obs(2013-2014)'!$B$2:$M$731,10,FALSE)</f>
        <v>#N/A</v>
      </c>
      <c r="P6" s="13" t="e">
        <f>VLOOKUP($A6,'db_obs(2013-2014)'!$B$2:$M$731,11,FALSE)</f>
        <v>#N/A</v>
      </c>
      <c r="Q6" s="13" t="e">
        <f>VLOOKUP($A6,'db_obs(2013-2014)'!$B$2:$M$731,12,FALSE)</f>
        <v>#N/A</v>
      </c>
      <c r="T6" s="37" t="s">
        <v>99</v>
      </c>
      <c r="U6" s="41">
        <f>pbias(K2:K732,C2:C732)</f>
        <v>74.537223165829673</v>
      </c>
      <c r="V6" s="37"/>
      <c r="W6" s="37" t="s">
        <v>84</v>
      </c>
      <c r="X6" s="41" t="e">
        <f>pbias(K732:K1097,C732:C1097)</f>
        <v>#VALUE!</v>
      </c>
    </row>
    <row r="7" spans="1:24" x14ac:dyDescent="0.15">
      <c r="A7">
        <v>2013006</v>
      </c>
      <c r="B7" s="2">
        <f>VLOOKUP(A7,IF({1,0},rainfall!$C$2:$C$1269,rainfall!$A$2:$A$1269),2,FALSE)</f>
        <v>41280</v>
      </c>
      <c r="C7" s="52">
        <f>'db_sim(2013-2014)'!C7</f>
        <v>0</v>
      </c>
      <c r="D7" s="52">
        <f>'db_sim(2013-2014)'!D7/1000</f>
        <v>0</v>
      </c>
      <c r="E7" s="52">
        <f>'db_sim(2013-2014)'!E7</f>
        <v>0</v>
      </c>
      <c r="F7" s="52">
        <f>'db_sim(2013-2014)'!F7</f>
        <v>0</v>
      </c>
      <c r="G7" s="52">
        <f>'db_sim(2013-2014)'!G7</f>
        <v>0</v>
      </c>
      <c r="H7" s="52">
        <f>'db_sim(2013-2014)'!H7</f>
        <v>0</v>
      </c>
      <c r="I7" s="52">
        <f>'db_sim(2013-2014)'!I7</f>
        <v>0</v>
      </c>
      <c r="K7" s="13" t="e">
        <f>VLOOKUP($A7,'db_obs(2013-2014)'!$B$2:$M$731,5,FALSE)</f>
        <v>#N/A</v>
      </c>
      <c r="L7" s="13" t="e">
        <f>VLOOKUP($A7,'db_obs(2013-2014)'!$B$2:$M$731,7,FALSE)</f>
        <v>#N/A</v>
      </c>
      <c r="M7" s="13" t="e">
        <f>VLOOKUP($A7,'db_obs(2013-2014)'!$B$2:$M$731,8,FALSE)</f>
        <v>#N/A</v>
      </c>
      <c r="N7" s="13" t="e">
        <f>VLOOKUP($A7,'db_obs(2013-2014)'!$B$2:$M$731,9,FALSE)</f>
        <v>#N/A</v>
      </c>
      <c r="O7" s="13" t="e">
        <f>VLOOKUP($A7,'db_obs(2013-2014)'!$B$2:$M$731,10,FALSE)</f>
        <v>#N/A</v>
      </c>
      <c r="P7" s="13" t="e">
        <f>VLOOKUP($A7,'db_obs(2013-2014)'!$B$2:$M$731,11,FALSE)</f>
        <v>#N/A</v>
      </c>
      <c r="Q7" s="13" t="e">
        <f>VLOOKUP($A7,'db_obs(2013-2014)'!$B$2:$M$731,12,FALSE)</f>
        <v>#N/A</v>
      </c>
      <c r="T7" s="81" t="s">
        <v>85</v>
      </c>
      <c r="U7" s="81"/>
      <c r="V7" s="81"/>
      <c r="W7" s="81"/>
      <c r="X7" s="81"/>
    </row>
    <row r="8" spans="1:24" x14ac:dyDescent="0.15">
      <c r="A8">
        <v>2013007</v>
      </c>
      <c r="B8" s="2">
        <f>VLOOKUP(A8,IF({1,0},rainfall!$C$2:$C$1269,rainfall!$A$2:$A$1269),2,FALSE)</f>
        <v>41281</v>
      </c>
      <c r="C8" s="52">
        <f>'db_sim(2013-2014)'!C8</f>
        <v>0</v>
      </c>
      <c r="D8" s="52">
        <f>'db_sim(2013-2014)'!D8/1000</f>
        <v>0</v>
      </c>
      <c r="E8" s="52">
        <f>'db_sim(2013-2014)'!E8</f>
        <v>0</v>
      </c>
      <c r="F8" s="52">
        <f>'db_sim(2013-2014)'!F8</f>
        <v>0</v>
      </c>
      <c r="G8" s="52">
        <f>'db_sim(2013-2014)'!G8</f>
        <v>0</v>
      </c>
      <c r="H8" s="52">
        <f>'db_sim(2013-2014)'!H8</f>
        <v>0</v>
      </c>
      <c r="I8" s="52">
        <f>'db_sim(2013-2014)'!I8</f>
        <v>0</v>
      </c>
      <c r="K8" s="13" t="e">
        <f>VLOOKUP($A8,'db_obs(2013-2014)'!$B$2:$M$731,5,FALSE)</f>
        <v>#N/A</v>
      </c>
      <c r="L8" s="13" t="e">
        <f>VLOOKUP($A8,'db_obs(2013-2014)'!$B$2:$M$731,7,FALSE)</f>
        <v>#N/A</v>
      </c>
      <c r="M8" s="13" t="e">
        <f>VLOOKUP($A8,'db_obs(2013-2014)'!$B$2:$M$731,8,FALSE)</f>
        <v>#N/A</v>
      </c>
      <c r="N8" s="13" t="e">
        <f>VLOOKUP($A8,'db_obs(2013-2014)'!$B$2:$M$731,9,FALSE)</f>
        <v>#N/A</v>
      </c>
      <c r="O8" s="13" t="e">
        <f>VLOOKUP($A8,'db_obs(2013-2014)'!$B$2:$M$731,10,FALSE)</f>
        <v>#N/A</v>
      </c>
      <c r="P8" s="13" t="e">
        <f>VLOOKUP($A8,'db_obs(2013-2014)'!$B$2:$M$731,11,FALSE)</f>
        <v>#N/A</v>
      </c>
      <c r="Q8" s="13" t="e">
        <f>VLOOKUP($A8,'db_obs(2013-2014)'!$B$2:$M$731,12,FALSE)</f>
        <v>#N/A</v>
      </c>
      <c r="T8" s="37" t="s">
        <v>5</v>
      </c>
      <c r="U8" s="38" t="e">
        <f>SUM(K2:K731)</f>
        <v>#N/A</v>
      </c>
      <c r="V8" s="52"/>
      <c r="W8" s="37" t="s">
        <v>5</v>
      </c>
      <c r="X8" s="38">
        <f>SUM(K732:K1097)</f>
        <v>0</v>
      </c>
    </row>
    <row r="9" spans="1:24" x14ac:dyDescent="0.15">
      <c r="A9">
        <v>2013008</v>
      </c>
      <c r="B9" s="2">
        <f>VLOOKUP(A9,IF({1,0},rainfall!$C$2:$C$1269,rainfall!$A$2:$A$1269),2,FALSE)</f>
        <v>41282</v>
      </c>
      <c r="C9" s="52">
        <f>'db_sim(2013-2014)'!C9</f>
        <v>0</v>
      </c>
      <c r="D9" s="52">
        <f>'db_sim(2013-2014)'!D9/1000</f>
        <v>0</v>
      </c>
      <c r="E9" s="52">
        <f>'db_sim(2013-2014)'!E9</f>
        <v>0</v>
      </c>
      <c r="F9" s="52">
        <f>'db_sim(2013-2014)'!F9</f>
        <v>0</v>
      </c>
      <c r="G9" s="52">
        <f>'db_sim(2013-2014)'!G9</f>
        <v>0</v>
      </c>
      <c r="H9" s="52">
        <f>'db_sim(2013-2014)'!H9</f>
        <v>0</v>
      </c>
      <c r="I9" s="52">
        <f>'db_sim(2013-2014)'!I9</f>
        <v>0</v>
      </c>
      <c r="K9" s="13" t="e">
        <f>VLOOKUP($A9,'db_obs(2013-2014)'!$B$2:$M$731,5,FALSE)</f>
        <v>#N/A</v>
      </c>
      <c r="L9" s="13" t="e">
        <f>VLOOKUP($A9,'db_obs(2013-2014)'!$B$2:$M$731,7,FALSE)</f>
        <v>#N/A</v>
      </c>
      <c r="M9" s="13" t="e">
        <f>VLOOKUP($A9,'db_obs(2013-2014)'!$B$2:$M$731,8,FALSE)</f>
        <v>#N/A</v>
      </c>
      <c r="N9" s="13" t="e">
        <f>VLOOKUP($A9,'db_obs(2013-2014)'!$B$2:$M$731,9,FALSE)</f>
        <v>#N/A</v>
      </c>
      <c r="O9" s="13" t="e">
        <f>VLOOKUP($A9,'db_obs(2013-2014)'!$B$2:$M$731,10,FALSE)</f>
        <v>#N/A</v>
      </c>
      <c r="P9" s="13" t="e">
        <f>VLOOKUP($A9,'db_obs(2013-2014)'!$B$2:$M$731,11,FALSE)</f>
        <v>#N/A</v>
      </c>
      <c r="Q9" s="13" t="e">
        <f>VLOOKUP($A9,'db_obs(2013-2014)'!$B$2:$M$731,12,FALSE)</f>
        <v>#N/A</v>
      </c>
      <c r="T9" s="52" t="s">
        <v>9</v>
      </c>
      <c r="U9" s="13">
        <f>SUM(C2:C731)</f>
        <v>138.22928749999983</v>
      </c>
      <c r="V9" s="52"/>
      <c r="W9" s="52" t="s">
        <v>9</v>
      </c>
      <c r="X9" s="52">
        <f>SUM(C732:C1097)</f>
        <v>0</v>
      </c>
    </row>
    <row r="10" spans="1:24" x14ac:dyDescent="0.15">
      <c r="A10">
        <v>2013009</v>
      </c>
      <c r="B10" s="2">
        <f>VLOOKUP(A10,IF({1,0},rainfall!$C$2:$C$1269,rainfall!$A$2:$A$1269),2,FALSE)</f>
        <v>41283</v>
      </c>
      <c r="C10" s="52">
        <f>'db_sim(2013-2014)'!C10</f>
        <v>0</v>
      </c>
      <c r="D10" s="52">
        <f>'db_sim(2013-2014)'!D10/1000</f>
        <v>0</v>
      </c>
      <c r="E10" s="52">
        <f>'db_sim(2013-2014)'!E10</f>
        <v>0</v>
      </c>
      <c r="F10" s="52">
        <f>'db_sim(2013-2014)'!F10</f>
        <v>0</v>
      </c>
      <c r="G10" s="52">
        <f>'db_sim(2013-2014)'!G10</f>
        <v>0</v>
      </c>
      <c r="H10" s="52">
        <f>'db_sim(2013-2014)'!H10</f>
        <v>0</v>
      </c>
      <c r="I10" s="52">
        <f>'db_sim(2013-2014)'!I10</f>
        <v>0</v>
      </c>
      <c r="K10" s="13" t="e">
        <f>VLOOKUP($A10,'db_obs(2013-2014)'!$B$2:$M$731,5,FALSE)</f>
        <v>#N/A</v>
      </c>
      <c r="L10" s="13" t="e">
        <f>VLOOKUP($A10,'db_obs(2013-2014)'!$B$2:$M$731,7,FALSE)</f>
        <v>#N/A</v>
      </c>
      <c r="M10" s="13" t="e">
        <f>VLOOKUP($A10,'db_obs(2013-2014)'!$B$2:$M$731,8,FALSE)</f>
        <v>#N/A</v>
      </c>
      <c r="N10" s="13" t="e">
        <f>VLOOKUP($A10,'db_obs(2013-2014)'!$B$2:$M$731,9,FALSE)</f>
        <v>#N/A</v>
      </c>
      <c r="O10" s="13" t="e">
        <f>VLOOKUP($A10,'db_obs(2013-2014)'!$B$2:$M$731,10,FALSE)</f>
        <v>#N/A</v>
      </c>
      <c r="P10" s="13" t="e">
        <f>VLOOKUP($A10,'db_obs(2013-2014)'!$B$2:$M$731,11,FALSE)</f>
        <v>#N/A</v>
      </c>
      <c r="Q10" s="13" t="e">
        <f>VLOOKUP($A10,'db_obs(2013-2014)'!$B$2:$M$731,12,FALSE)</f>
        <v>#N/A</v>
      </c>
    </row>
    <row r="11" spans="1:24" x14ac:dyDescent="0.15">
      <c r="A11">
        <v>2013010</v>
      </c>
      <c r="B11" s="2">
        <f>VLOOKUP(A11,IF({1,0},rainfall!$C$2:$C$1269,rainfall!$A$2:$A$1269),2,FALSE)</f>
        <v>41284</v>
      </c>
      <c r="C11" s="52">
        <f>'db_sim(2013-2014)'!C11</f>
        <v>0</v>
      </c>
      <c r="D11" s="52">
        <f>'db_sim(2013-2014)'!D11/1000</f>
        <v>0</v>
      </c>
      <c r="E11" s="52">
        <f>'db_sim(2013-2014)'!E11</f>
        <v>0</v>
      </c>
      <c r="F11" s="52">
        <f>'db_sim(2013-2014)'!F11</f>
        <v>0</v>
      </c>
      <c r="G11" s="52">
        <f>'db_sim(2013-2014)'!G11</f>
        <v>0</v>
      </c>
      <c r="H11" s="52">
        <f>'db_sim(2013-2014)'!H11</f>
        <v>0</v>
      </c>
      <c r="I11" s="52">
        <f>'db_sim(2013-2014)'!I11</f>
        <v>0</v>
      </c>
      <c r="K11" s="13" t="e">
        <f>VLOOKUP($A11,'db_obs(2013-2014)'!$B$2:$M$731,5,FALSE)</f>
        <v>#N/A</v>
      </c>
      <c r="L11" s="13" t="e">
        <f>VLOOKUP($A11,'db_obs(2013-2014)'!$B$2:$M$731,7,FALSE)</f>
        <v>#N/A</v>
      </c>
      <c r="M11" s="13" t="e">
        <f>VLOOKUP($A11,'db_obs(2013-2014)'!$B$2:$M$731,8,FALSE)</f>
        <v>#N/A</v>
      </c>
      <c r="N11" s="13" t="e">
        <f>VLOOKUP($A11,'db_obs(2013-2014)'!$B$2:$M$731,9,FALSE)</f>
        <v>#N/A</v>
      </c>
      <c r="O11" s="13" t="e">
        <f>VLOOKUP($A11,'db_obs(2013-2014)'!$B$2:$M$731,10,FALSE)</f>
        <v>#N/A</v>
      </c>
      <c r="P11" s="13" t="e">
        <f>VLOOKUP($A11,'db_obs(2013-2014)'!$B$2:$M$731,11,FALSE)</f>
        <v>#N/A</v>
      </c>
      <c r="Q11" s="13" t="e">
        <f>VLOOKUP($A11,'db_obs(2013-2014)'!$B$2:$M$731,12,FALSE)</f>
        <v>#N/A</v>
      </c>
    </row>
    <row r="12" spans="1:24" x14ac:dyDescent="0.15">
      <c r="A12">
        <v>2013011</v>
      </c>
      <c r="B12" s="2">
        <f>VLOOKUP(A12,IF({1,0},rainfall!$C$2:$C$1269,rainfall!$A$2:$A$1269),2,FALSE)</f>
        <v>41285</v>
      </c>
      <c r="C12" s="52">
        <f>'db_sim(2013-2014)'!C12</f>
        <v>0</v>
      </c>
      <c r="D12" s="52">
        <f>'db_sim(2013-2014)'!D12/1000</f>
        <v>0</v>
      </c>
      <c r="E12" s="52">
        <f>'db_sim(2013-2014)'!E12</f>
        <v>0</v>
      </c>
      <c r="F12" s="52">
        <f>'db_sim(2013-2014)'!F12</f>
        <v>0</v>
      </c>
      <c r="G12" s="52">
        <f>'db_sim(2013-2014)'!G12</f>
        <v>0</v>
      </c>
      <c r="H12" s="52">
        <f>'db_sim(2013-2014)'!H12</f>
        <v>0</v>
      </c>
      <c r="I12" s="52">
        <f>'db_sim(2013-2014)'!I12</f>
        <v>0</v>
      </c>
      <c r="K12" s="13" t="e">
        <f>VLOOKUP($A12,'db_obs(2013-2014)'!$B$2:$M$731,5,FALSE)</f>
        <v>#N/A</v>
      </c>
      <c r="L12" s="13" t="e">
        <f>VLOOKUP($A12,'db_obs(2013-2014)'!$B$2:$M$731,7,FALSE)</f>
        <v>#N/A</v>
      </c>
      <c r="M12" s="13" t="e">
        <f>VLOOKUP($A12,'db_obs(2013-2014)'!$B$2:$M$731,8,FALSE)</f>
        <v>#N/A</v>
      </c>
      <c r="N12" s="13" t="e">
        <f>VLOOKUP($A12,'db_obs(2013-2014)'!$B$2:$M$731,9,FALSE)</f>
        <v>#N/A</v>
      </c>
      <c r="O12" s="13" t="e">
        <f>VLOOKUP($A12,'db_obs(2013-2014)'!$B$2:$M$731,10,FALSE)</f>
        <v>#N/A</v>
      </c>
      <c r="P12" s="13" t="e">
        <f>VLOOKUP($A12,'db_obs(2013-2014)'!$B$2:$M$731,11,FALSE)</f>
        <v>#N/A</v>
      </c>
      <c r="Q12" s="13" t="e">
        <f>VLOOKUP($A12,'db_obs(2013-2014)'!$B$2:$M$731,12,FALSE)</f>
        <v>#N/A</v>
      </c>
    </row>
    <row r="13" spans="1:24" x14ac:dyDescent="0.15">
      <c r="A13">
        <v>2013012</v>
      </c>
      <c r="B13" s="2">
        <f>VLOOKUP(A13,IF({1,0},rainfall!$C$2:$C$1269,rainfall!$A$2:$A$1269),2,FALSE)</f>
        <v>41286</v>
      </c>
      <c r="C13" s="52">
        <f>'db_sim(2013-2014)'!C13</f>
        <v>0</v>
      </c>
      <c r="D13" s="52">
        <f>'db_sim(2013-2014)'!D13/1000</f>
        <v>0</v>
      </c>
      <c r="E13" s="52">
        <f>'db_sim(2013-2014)'!E13</f>
        <v>0</v>
      </c>
      <c r="F13" s="52">
        <f>'db_sim(2013-2014)'!F13</f>
        <v>0</v>
      </c>
      <c r="G13" s="52">
        <f>'db_sim(2013-2014)'!G13</f>
        <v>0</v>
      </c>
      <c r="H13" s="52">
        <f>'db_sim(2013-2014)'!H13</f>
        <v>0</v>
      </c>
      <c r="I13" s="52">
        <f>'db_sim(2013-2014)'!I13</f>
        <v>0</v>
      </c>
      <c r="K13" s="13" t="e">
        <f>VLOOKUP($A13,'db_obs(2013-2014)'!$B$2:$M$731,5,FALSE)</f>
        <v>#N/A</v>
      </c>
      <c r="L13" s="13" t="e">
        <f>VLOOKUP($A13,'db_obs(2013-2014)'!$B$2:$M$731,7,FALSE)</f>
        <v>#N/A</v>
      </c>
      <c r="M13" s="13" t="e">
        <f>VLOOKUP($A13,'db_obs(2013-2014)'!$B$2:$M$731,8,FALSE)</f>
        <v>#N/A</v>
      </c>
      <c r="N13" s="13" t="e">
        <f>VLOOKUP($A13,'db_obs(2013-2014)'!$B$2:$M$731,9,FALSE)</f>
        <v>#N/A</v>
      </c>
      <c r="O13" s="13" t="e">
        <f>VLOOKUP($A13,'db_obs(2013-2014)'!$B$2:$M$731,10,FALSE)</f>
        <v>#N/A</v>
      </c>
      <c r="P13" s="13" t="e">
        <f>VLOOKUP($A13,'db_obs(2013-2014)'!$B$2:$M$731,11,FALSE)</f>
        <v>#N/A</v>
      </c>
      <c r="Q13" s="13" t="e">
        <f>VLOOKUP($A13,'db_obs(2013-2014)'!$B$2:$M$731,12,FALSE)</f>
        <v>#N/A</v>
      </c>
    </row>
    <row r="14" spans="1:24" x14ac:dyDescent="0.15">
      <c r="A14">
        <v>2013013</v>
      </c>
      <c r="B14" s="2">
        <f>VLOOKUP(A14,IF({1,0},rainfall!$C$2:$C$1269,rainfall!$A$2:$A$1269),2,FALSE)</f>
        <v>41287</v>
      </c>
      <c r="C14" s="52">
        <f>'db_sim(2013-2014)'!C14</f>
        <v>0</v>
      </c>
      <c r="D14" s="52">
        <f>'db_sim(2013-2014)'!D14/1000</f>
        <v>0</v>
      </c>
      <c r="E14" s="52">
        <f>'db_sim(2013-2014)'!E14</f>
        <v>0</v>
      </c>
      <c r="F14" s="52">
        <f>'db_sim(2013-2014)'!F14</f>
        <v>0</v>
      </c>
      <c r="G14" s="52">
        <f>'db_sim(2013-2014)'!G14</f>
        <v>0</v>
      </c>
      <c r="H14" s="52">
        <f>'db_sim(2013-2014)'!H14</f>
        <v>0</v>
      </c>
      <c r="I14" s="52">
        <f>'db_sim(2013-2014)'!I14</f>
        <v>0</v>
      </c>
      <c r="K14" s="13" t="e">
        <f>VLOOKUP($A14,'db_obs(2013-2014)'!$B$2:$M$731,5,FALSE)</f>
        <v>#N/A</v>
      </c>
      <c r="L14" s="13" t="e">
        <f>VLOOKUP($A14,'db_obs(2013-2014)'!$B$2:$M$731,7,FALSE)</f>
        <v>#N/A</v>
      </c>
      <c r="M14" s="13" t="e">
        <f>VLOOKUP($A14,'db_obs(2013-2014)'!$B$2:$M$731,8,FALSE)</f>
        <v>#N/A</v>
      </c>
      <c r="N14" s="13" t="e">
        <f>VLOOKUP($A14,'db_obs(2013-2014)'!$B$2:$M$731,9,FALSE)</f>
        <v>#N/A</v>
      </c>
      <c r="O14" s="13" t="e">
        <f>VLOOKUP($A14,'db_obs(2013-2014)'!$B$2:$M$731,10,FALSE)</f>
        <v>#N/A</v>
      </c>
      <c r="P14" s="13" t="e">
        <f>VLOOKUP($A14,'db_obs(2013-2014)'!$B$2:$M$731,11,FALSE)</f>
        <v>#N/A</v>
      </c>
      <c r="Q14" s="13" t="e">
        <f>VLOOKUP($A14,'db_obs(2013-2014)'!$B$2:$M$731,12,FALSE)</f>
        <v>#N/A</v>
      </c>
    </row>
    <row r="15" spans="1:24" x14ac:dyDescent="0.15">
      <c r="A15">
        <v>2013014</v>
      </c>
      <c r="B15" s="2">
        <f>VLOOKUP(A15,IF({1,0},rainfall!$C$2:$C$1269,rainfall!$A$2:$A$1269),2,FALSE)</f>
        <v>41288</v>
      </c>
      <c r="C15" s="52">
        <f>'db_sim(2013-2014)'!C15</f>
        <v>0</v>
      </c>
      <c r="D15" s="52">
        <f>'db_sim(2013-2014)'!D15/1000</f>
        <v>0</v>
      </c>
      <c r="E15" s="52">
        <f>'db_sim(2013-2014)'!E15</f>
        <v>0</v>
      </c>
      <c r="F15" s="52">
        <f>'db_sim(2013-2014)'!F15</f>
        <v>0</v>
      </c>
      <c r="G15" s="52">
        <f>'db_sim(2013-2014)'!G15</f>
        <v>0</v>
      </c>
      <c r="H15" s="52">
        <f>'db_sim(2013-2014)'!H15</f>
        <v>0</v>
      </c>
      <c r="I15" s="52">
        <f>'db_sim(2013-2014)'!I15</f>
        <v>0</v>
      </c>
      <c r="K15" s="13" t="e">
        <f>VLOOKUP($A15,'db_obs(2013-2014)'!$B$2:$M$731,5,FALSE)</f>
        <v>#N/A</v>
      </c>
      <c r="L15" s="13" t="e">
        <f>VLOOKUP($A15,'db_obs(2013-2014)'!$B$2:$M$731,7,FALSE)</f>
        <v>#N/A</v>
      </c>
      <c r="M15" s="13" t="e">
        <f>VLOOKUP($A15,'db_obs(2013-2014)'!$B$2:$M$731,8,FALSE)</f>
        <v>#N/A</v>
      </c>
      <c r="N15" s="13" t="e">
        <f>VLOOKUP($A15,'db_obs(2013-2014)'!$B$2:$M$731,9,FALSE)</f>
        <v>#N/A</v>
      </c>
      <c r="O15" s="13" t="e">
        <f>VLOOKUP($A15,'db_obs(2013-2014)'!$B$2:$M$731,10,FALSE)</f>
        <v>#N/A</v>
      </c>
      <c r="P15" s="13" t="e">
        <f>VLOOKUP($A15,'db_obs(2013-2014)'!$B$2:$M$731,11,FALSE)</f>
        <v>#N/A</v>
      </c>
      <c r="Q15" s="13" t="e">
        <f>VLOOKUP($A15,'db_obs(2013-2014)'!$B$2:$M$731,12,FALSE)</f>
        <v>#N/A</v>
      </c>
    </row>
    <row r="16" spans="1:24" x14ac:dyDescent="0.15">
      <c r="A16">
        <v>2013015</v>
      </c>
      <c r="B16" s="2">
        <f>VLOOKUP(A16,IF({1,0},rainfall!$C$2:$C$1269,rainfall!$A$2:$A$1269),2,FALSE)</f>
        <v>41289</v>
      </c>
      <c r="C16" s="52">
        <f>'db_sim(2013-2014)'!C16</f>
        <v>0</v>
      </c>
      <c r="D16" s="52">
        <f>'db_sim(2013-2014)'!D16/1000</f>
        <v>0</v>
      </c>
      <c r="E16" s="52">
        <f>'db_sim(2013-2014)'!E16</f>
        <v>0</v>
      </c>
      <c r="F16" s="52">
        <f>'db_sim(2013-2014)'!F16</f>
        <v>0</v>
      </c>
      <c r="G16" s="52">
        <f>'db_sim(2013-2014)'!G16</f>
        <v>0</v>
      </c>
      <c r="H16" s="52">
        <f>'db_sim(2013-2014)'!H16</f>
        <v>0</v>
      </c>
      <c r="I16" s="52">
        <f>'db_sim(2013-2014)'!I16</f>
        <v>0</v>
      </c>
      <c r="K16" s="13" t="e">
        <f>VLOOKUP($A16,'db_obs(2013-2014)'!$B$2:$M$731,5,FALSE)</f>
        <v>#N/A</v>
      </c>
      <c r="L16" s="13" t="e">
        <f>VLOOKUP($A16,'db_obs(2013-2014)'!$B$2:$M$731,7,FALSE)</f>
        <v>#N/A</v>
      </c>
      <c r="M16" s="13" t="e">
        <f>VLOOKUP($A16,'db_obs(2013-2014)'!$B$2:$M$731,8,FALSE)</f>
        <v>#N/A</v>
      </c>
      <c r="N16" s="13" t="e">
        <f>VLOOKUP($A16,'db_obs(2013-2014)'!$B$2:$M$731,9,FALSE)</f>
        <v>#N/A</v>
      </c>
      <c r="O16" s="13" t="e">
        <f>VLOOKUP($A16,'db_obs(2013-2014)'!$B$2:$M$731,10,FALSE)</f>
        <v>#N/A</v>
      </c>
      <c r="P16" s="13" t="e">
        <f>VLOOKUP($A16,'db_obs(2013-2014)'!$B$2:$M$731,11,FALSE)</f>
        <v>#N/A</v>
      </c>
      <c r="Q16" s="13" t="e">
        <f>VLOOKUP($A16,'db_obs(2013-2014)'!$B$2:$M$731,12,FALSE)</f>
        <v>#N/A</v>
      </c>
    </row>
    <row r="17" spans="1:17" x14ac:dyDescent="0.15">
      <c r="A17">
        <v>2013016</v>
      </c>
      <c r="B17" s="2">
        <f>VLOOKUP(A17,IF({1,0},rainfall!$C$2:$C$1269,rainfall!$A$2:$A$1269),2,FALSE)</f>
        <v>41290</v>
      </c>
      <c r="C17" s="52">
        <f>'db_sim(2013-2014)'!C17</f>
        <v>0</v>
      </c>
      <c r="D17" s="52">
        <f>'db_sim(2013-2014)'!D17/1000</f>
        <v>0</v>
      </c>
      <c r="E17" s="52">
        <f>'db_sim(2013-2014)'!E17</f>
        <v>0</v>
      </c>
      <c r="F17" s="52">
        <f>'db_sim(2013-2014)'!F17</f>
        <v>0</v>
      </c>
      <c r="G17" s="52">
        <f>'db_sim(2013-2014)'!G17</f>
        <v>0</v>
      </c>
      <c r="H17" s="52">
        <f>'db_sim(2013-2014)'!H17</f>
        <v>0</v>
      </c>
      <c r="I17" s="52">
        <f>'db_sim(2013-2014)'!I17</f>
        <v>0</v>
      </c>
      <c r="K17" s="13" t="e">
        <f>VLOOKUP($A17,'db_obs(2013-2014)'!$B$2:$M$731,5,FALSE)</f>
        <v>#N/A</v>
      </c>
      <c r="L17" s="13" t="e">
        <f>VLOOKUP($A17,'db_obs(2013-2014)'!$B$2:$M$731,7,FALSE)</f>
        <v>#N/A</v>
      </c>
      <c r="M17" s="13" t="e">
        <f>VLOOKUP($A17,'db_obs(2013-2014)'!$B$2:$M$731,8,FALSE)</f>
        <v>#N/A</v>
      </c>
      <c r="N17" s="13" t="e">
        <f>VLOOKUP($A17,'db_obs(2013-2014)'!$B$2:$M$731,9,FALSE)</f>
        <v>#N/A</v>
      </c>
      <c r="O17" s="13" t="e">
        <f>VLOOKUP($A17,'db_obs(2013-2014)'!$B$2:$M$731,10,FALSE)</f>
        <v>#N/A</v>
      </c>
      <c r="P17" s="13" t="e">
        <f>VLOOKUP($A17,'db_obs(2013-2014)'!$B$2:$M$731,11,FALSE)</f>
        <v>#N/A</v>
      </c>
      <c r="Q17" s="13" t="e">
        <f>VLOOKUP($A17,'db_obs(2013-2014)'!$B$2:$M$731,12,FALSE)</f>
        <v>#N/A</v>
      </c>
    </row>
    <row r="18" spans="1:17" x14ac:dyDescent="0.15">
      <c r="A18">
        <v>2013017</v>
      </c>
      <c r="B18" s="2">
        <f>VLOOKUP(A18,IF({1,0},rainfall!$C$2:$C$1269,rainfall!$A$2:$A$1269),2,FALSE)</f>
        <v>41291</v>
      </c>
      <c r="C18" s="52">
        <f>'db_sim(2013-2014)'!C18</f>
        <v>0</v>
      </c>
      <c r="D18" s="52">
        <f>'db_sim(2013-2014)'!D18/1000</f>
        <v>0</v>
      </c>
      <c r="E18" s="52">
        <f>'db_sim(2013-2014)'!E18</f>
        <v>0</v>
      </c>
      <c r="F18" s="52">
        <f>'db_sim(2013-2014)'!F18</f>
        <v>0</v>
      </c>
      <c r="G18" s="52">
        <f>'db_sim(2013-2014)'!G18</f>
        <v>0</v>
      </c>
      <c r="H18" s="52">
        <f>'db_sim(2013-2014)'!H18</f>
        <v>0</v>
      </c>
      <c r="I18" s="52">
        <f>'db_sim(2013-2014)'!I18</f>
        <v>0</v>
      </c>
      <c r="K18" s="13" t="e">
        <f>VLOOKUP($A18,'db_obs(2013-2014)'!$B$2:$M$731,5,FALSE)</f>
        <v>#N/A</v>
      </c>
      <c r="L18" s="13" t="e">
        <f>VLOOKUP($A18,'db_obs(2013-2014)'!$B$2:$M$731,7,FALSE)</f>
        <v>#N/A</v>
      </c>
      <c r="M18" s="13" t="e">
        <f>VLOOKUP($A18,'db_obs(2013-2014)'!$B$2:$M$731,8,FALSE)</f>
        <v>#N/A</v>
      </c>
      <c r="N18" s="13" t="e">
        <f>VLOOKUP($A18,'db_obs(2013-2014)'!$B$2:$M$731,9,FALSE)</f>
        <v>#N/A</v>
      </c>
      <c r="O18" s="13" t="e">
        <f>VLOOKUP($A18,'db_obs(2013-2014)'!$B$2:$M$731,10,FALSE)</f>
        <v>#N/A</v>
      </c>
      <c r="P18" s="13" t="e">
        <f>VLOOKUP($A18,'db_obs(2013-2014)'!$B$2:$M$731,11,FALSE)</f>
        <v>#N/A</v>
      </c>
      <c r="Q18" s="13" t="e">
        <f>VLOOKUP($A18,'db_obs(2013-2014)'!$B$2:$M$731,12,FALSE)</f>
        <v>#N/A</v>
      </c>
    </row>
    <row r="19" spans="1:17" x14ac:dyDescent="0.15">
      <c r="A19">
        <v>2013018</v>
      </c>
      <c r="B19" s="2">
        <f>VLOOKUP(A19,IF({1,0},rainfall!$C$2:$C$1269,rainfall!$A$2:$A$1269),2,FALSE)</f>
        <v>41292</v>
      </c>
      <c r="C19" s="52">
        <f>'db_sim(2013-2014)'!C19</f>
        <v>0</v>
      </c>
      <c r="D19" s="52">
        <f>'db_sim(2013-2014)'!D19/1000</f>
        <v>0</v>
      </c>
      <c r="E19" s="52">
        <f>'db_sim(2013-2014)'!E19</f>
        <v>0</v>
      </c>
      <c r="F19" s="52">
        <f>'db_sim(2013-2014)'!F19</f>
        <v>0</v>
      </c>
      <c r="G19" s="52">
        <f>'db_sim(2013-2014)'!G19</f>
        <v>0</v>
      </c>
      <c r="H19" s="52">
        <f>'db_sim(2013-2014)'!H19</f>
        <v>0</v>
      </c>
      <c r="I19" s="52">
        <f>'db_sim(2013-2014)'!I19</f>
        <v>0</v>
      </c>
      <c r="K19" s="13" t="e">
        <f>VLOOKUP($A19,'db_obs(2013-2014)'!$B$2:$M$731,5,FALSE)</f>
        <v>#N/A</v>
      </c>
      <c r="L19" s="13" t="e">
        <f>VLOOKUP($A19,'db_obs(2013-2014)'!$B$2:$M$731,7,FALSE)</f>
        <v>#N/A</v>
      </c>
      <c r="M19" s="13" t="e">
        <f>VLOOKUP($A19,'db_obs(2013-2014)'!$B$2:$M$731,8,FALSE)</f>
        <v>#N/A</v>
      </c>
      <c r="N19" s="13" t="e">
        <f>VLOOKUP($A19,'db_obs(2013-2014)'!$B$2:$M$731,9,FALSE)</f>
        <v>#N/A</v>
      </c>
      <c r="O19" s="13" t="e">
        <f>VLOOKUP($A19,'db_obs(2013-2014)'!$B$2:$M$731,10,FALSE)</f>
        <v>#N/A</v>
      </c>
      <c r="P19" s="13" t="e">
        <f>VLOOKUP($A19,'db_obs(2013-2014)'!$B$2:$M$731,11,FALSE)</f>
        <v>#N/A</v>
      </c>
      <c r="Q19" s="13" t="e">
        <f>VLOOKUP($A19,'db_obs(2013-2014)'!$B$2:$M$731,12,FALSE)</f>
        <v>#N/A</v>
      </c>
    </row>
    <row r="20" spans="1:17" x14ac:dyDescent="0.15">
      <c r="A20">
        <v>2013019</v>
      </c>
      <c r="B20" s="2">
        <f>VLOOKUP(A20,IF({1,0},rainfall!$C$2:$C$1269,rainfall!$A$2:$A$1269),2,FALSE)</f>
        <v>41293</v>
      </c>
      <c r="C20" s="52">
        <f>'db_sim(2013-2014)'!C20</f>
        <v>0</v>
      </c>
      <c r="D20" s="52">
        <f>'db_sim(2013-2014)'!D20/1000</f>
        <v>0</v>
      </c>
      <c r="E20" s="52">
        <f>'db_sim(2013-2014)'!E20</f>
        <v>0</v>
      </c>
      <c r="F20" s="52">
        <f>'db_sim(2013-2014)'!F20</f>
        <v>0</v>
      </c>
      <c r="G20" s="52">
        <f>'db_sim(2013-2014)'!G20</f>
        <v>0</v>
      </c>
      <c r="H20" s="52">
        <f>'db_sim(2013-2014)'!H20</f>
        <v>0</v>
      </c>
      <c r="I20" s="52">
        <f>'db_sim(2013-2014)'!I20</f>
        <v>0</v>
      </c>
      <c r="K20" s="13" t="e">
        <f>VLOOKUP($A20,'db_obs(2013-2014)'!$B$2:$M$731,5,FALSE)</f>
        <v>#N/A</v>
      </c>
      <c r="L20" s="13" t="e">
        <f>VLOOKUP($A20,'db_obs(2013-2014)'!$B$2:$M$731,7,FALSE)</f>
        <v>#N/A</v>
      </c>
      <c r="M20" s="13" t="e">
        <f>VLOOKUP($A20,'db_obs(2013-2014)'!$B$2:$M$731,8,FALSE)</f>
        <v>#N/A</v>
      </c>
      <c r="N20" s="13" t="e">
        <f>VLOOKUP($A20,'db_obs(2013-2014)'!$B$2:$M$731,9,FALSE)</f>
        <v>#N/A</v>
      </c>
      <c r="O20" s="13" t="e">
        <f>VLOOKUP($A20,'db_obs(2013-2014)'!$B$2:$M$731,10,FALSE)</f>
        <v>#N/A</v>
      </c>
      <c r="P20" s="13" t="e">
        <f>VLOOKUP($A20,'db_obs(2013-2014)'!$B$2:$M$731,11,FALSE)</f>
        <v>#N/A</v>
      </c>
      <c r="Q20" s="13" t="e">
        <f>VLOOKUP($A20,'db_obs(2013-2014)'!$B$2:$M$731,12,FALSE)</f>
        <v>#N/A</v>
      </c>
    </row>
    <row r="21" spans="1:17" x14ac:dyDescent="0.15">
      <c r="A21">
        <v>2013020</v>
      </c>
      <c r="B21" s="2">
        <f>VLOOKUP(A21,IF({1,0},rainfall!$C$2:$C$1269,rainfall!$A$2:$A$1269),2,FALSE)</f>
        <v>41294</v>
      </c>
      <c r="C21" s="52">
        <f>'db_sim(2013-2014)'!C21</f>
        <v>0</v>
      </c>
      <c r="D21" s="52">
        <f>'db_sim(2013-2014)'!D21/1000</f>
        <v>0</v>
      </c>
      <c r="E21" s="52">
        <f>'db_sim(2013-2014)'!E21</f>
        <v>0</v>
      </c>
      <c r="F21" s="52">
        <f>'db_sim(2013-2014)'!F21</f>
        <v>0</v>
      </c>
      <c r="G21" s="52">
        <f>'db_sim(2013-2014)'!G21</f>
        <v>0</v>
      </c>
      <c r="H21" s="52">
        <f>'db_sim(2013-2014)'!H21</f>
        <v>0</v>
      </c>
      <c r="I21" s="52">
        <f>'db_sim(2013-2014)'!I21</f>
        <v>0</v>
      </c>
      <c r="K21" s="13" t="e">
        <f>VLOOKUP($A21,'db_obs(2013-2014)'!$B$2:$M$731,5,FALSE)</f>
        <v>#N/A</v>
      </c>
      <c r="L21" s="13" t="e">
        <f>VLOOKUP($A21,'db_obs(2013-2014)'!$B$2:$M$731,7,FALSE)</f>
        <v>#N/A</v>
      </c>
      <c r="M21" s="13" t="e">
        <f>VLOOKUP($A21,'db_obs(2013-2014)'!$B$2:$M$731,8,FALSE)</f>
        <v>#N/A</v>
      </c>
      <c r="N21" s="13" t="e">
        <f>VLOOKUP($A21,'db_obs(2013-2014)'!$B$2:$M$731,9,FALSE)</f>
        <v>#N/A</v>
      </c>
      <c r="O21" s="13" t="e">
        <f>VLOOKUP($A21,'db_obs(2013-2014)'!$B$2:$M$731,10,FALSE)</f>
        <v>#N/A</v>
      </c>
      <c r="P21" s="13" t="e">
        <f>VLOOKUP($A21,'db_obs(2013-2014)'!$B$2:$M$731,11,FALSE)</f>
        <v>#N/A</v>
      </c>
      <c r="Q21" s="13" t="e">
        <f>VLOOKUP($A21,'db_obs(2013-2014)'!$B$2:$M$731,12,FALSE)</f>
        <v>#N/A</v>
      </c>
    </row>
    <row r="22" spans="1:17" x14ac:dyDescent="0.15">
      <c r="A22">
        <v>2013021</v>
      </c>
      <c r="B22" s="2">
        <f>VLOOKUP(A22,IF({1,0},rainfall!$C$2:$C$1269,rainfall!$A$2:$A$1269),2,FALSE)</f>
        <v>41295</v>
      </c>
      <c r="C22" s="52">
        <f>'db_sim(2013-2014)'!C22</f>
        <v>0</v>
      </c>
      <c r="D22" s="52">
        <f>'db_sim(2013-2014)'!D22/1000</f>
        <v>0</v>
      </c>
      <c r="E22" s="52">
        <f>'db_sim(2013-2014)'!E22</f>
        <v>0</v>
      </c>
      <c r="F22" s="52">
        <f>'db_sim(2013-2014)'!F22</f>
        <v>0</v>
      </c>
      <c r="G22" s="52">
        <f>'db_sim(2013-2014)'!G22</f>
        <v>0</v>
      </c>
      <c r="H22" s="52">
        <f>'db_sim(2013-2014)'!H22</f>
        <v>0</v>
      </c>
      <c r="I22" s="52">
        <f>'db_sim(2013-2014)'!I22</f>
        <v>0</v>
      </c>
      <c r="K22" s="13" t="e">
        <f>VLOOKUP($A22,'db_obs(2013-2014)'!$B$2:$M$731,5,FALSE)</f>
        <v>#N/A</v>
      </c>
      <c r="L22" s="13" t="e">
        <f>VLOOKUP($A22,'db_obs(2013-2014)'!$B$2:$M$731,7,FALSE)</f>
        <v>#N/A</v>
      </c>
      <c r="M22" s="13" t="e">
        <f>VLOOKUP($A22,'db_obs(2013-2014)'!$B$2:$M$731,8,FALSE)</f>
        <v>#N/A</v>
      </c>
      <c r="N22" s="13" t="e">
        <f>VLOOKUP($A22,'db_obs(2013-2014)'!$B$2:$M$731,9,FALSE)</f>
        <v>#N/A</v>
      </c>
      <c r="O22" s="13" t="e">
        <f>VLOOKUP($A22,'db_obs(2013-2014)'!$B$2:$M$731,10,FALSE)</f>
        <v>#N/A</v>
      </c>
      <c r="P22" s="13" t="e">
        <f>VLOOKUP($A22,'db_obs(2013-2014)'!$B$2:$M$731,11,FALSE)</f>
        <v>#N/A</v>
      </c>
      <c r="Q22" s="13" t="e">
        <f>VLOOKUP($A22,'db_obs(2013-2014)'!$B$2:$M$731,12,FALSE)</f>
        <v>#N/A</v>
      </c>
    </row>
    <row r="23" spans="1:17" x14ac:dyDescent="0.15">
      <c r="A23">
        <v>2013022</v>
      </c>
      <c r="B23" s="2">
        <f>VLOOKUP(A23,IF({1,0},rainfall!$C$2:$C$1269,rainfall!$A$2:$A$1269),2,FALSE)</f>
        <v>41296</v>
      </c>
      <c r="C23" s="52">
        <f>'db_sim(2013-2014)'!C23</f>
        <v>0</v>
      </c>
      <c r="D23" s="52">
        <f>'db_sim(2013-2014)'!D23/1000</f>
        <v>0</v>
      </c>
      <c r="E23" s="52">
        <f>'db_sim(2013-2014)'!E23</f>
        <v>0</v>
      </c>
      <c r="F23" s="52">
        <f>'db_sim(2013-2014)'!F23</f>
        <v>0</v>
      </c>
      <c r="G23" s="52">
        <f>'db_sim(2013-2014)'!G23</f>
        <v>0</v>
      </c>
      <c r="H23" s="52">
        <f>'db_sim(2013-2014)'!H23</f>
        <v>0</v>
      </c>
      <c r="I23" s="52">
        <f>'db_sim(2013-2014)'!I23</f>
        <v>0</v>
      </c>
      <c r="K23" s="13" t="e">
        <f>VLOOKUP($A23,'db_obs(2013-2014)'!$B$2:$M$731,5,FALSE)</f>
        <v>#N/A</v>
      </c>
      <c r="L23" s="13" t="e">
        <f>VLOOKUP($A23,'db_obs(2013-2014)'!$B$2:$M$731,7,FALSE)</f>
        <v>#N/A</v>
      </c>
      <c r="M23" s="13" t="e">
        <f>VLOOKUP($A23,'db_obs(2013-2014)'!$B$2:$M$731,8,FALSE)</f>
        <v>#N/A</v>
      </c>
      <c r="N23" s="13" t="e">
        <f>VLOOKUP($A23,'db_obs(2013-2014)'!$B$2:$M$731,9,FALSE)</f>
        <v>#N/A</v>
      </c>
      <c r="O23" s="13" t="e">
        <f>VLOOKUP($A23,'db_obs(2013-2014)'!$B$2:$M$731,10,FALSE)</f>
        <v>#N/A</v>
      </c>
      <c r="P23" s="13" t="e">
        <f>VLOOKUP($A23,'db_obs(2013-2014)'!$B$2:$M$731,11,FALSE)</f>
        <v>#N/A</v>
      </c>
      <c r="Q23" s="13" t="e">
        <f>VLOOKUP($A23,'db_obs(2013-2014)'!$B$2:$M$731,12,FALSE)</f>
        <v>#N/A</v>
      </c>
    </row>
    <row r="24" spans="1:17" x14ac:dyDescent="0.15">
      <c r="A24">
        <v>2013023</v>
      </c>
      <c r="B24" s="2">
        <f>VLOOKUP(A24,IF({1,0},rainfall!$C$2:$C$1269,rainfall!$A$2:$A$1269),2,FALSE)</f>
        <v>41297</v>
      </c>
      <c r="C24" s="52">
        <f>'db_sim(2013-2014)'!C24</f>
        <v>0</v>
      </c>
      <c r="D24" s="52">
        <f>'db_sim(2013-2014)'!D24/1000</f>
        <v>0</v>
      </c>
      <c r="E24" s="52">
        <f>'db_sim(2013-2014)'!E24</f>
        <v>0</v>
      </c>
      <c r="F24" s="52">
        <f>'db_sim(2013-2014)'!F24</f>
        <v>0</v>
      </c>
      <c r="G24" s="52">
        <f>'db_sim(2013-2014)'!G24</f>
        <v>0</v>
      </c>
      <c r="H24" s="52">
        <f>'db_sim(2013-2014)'!H24</f>
        <v>0</v>
      </c>
      <c r="I24" s="52">
        <f>'db_sim(2013-2014)'!I24</f>
        <v>0</v>
      </c>
      <c r="K24" s="13" t="e">
        <f>VLOOKUP($A24,'db_obs(2013-2014)'!$B$2:$M$731,5,FALSE)</f>
        <v>#N/A</v>
      </c>
      <c r="L24" s="13" t="e">
        <f>VLOOKUP($A24,'db_obs(2013-2014)'!$B$2:$M$731,7,FALSE)</f>
        <v>#N/A</v>
      </c>
      <c r="M24" s="13" t="e">
        <f>VLOOKUP($A24,'db_obs(2013-2014)'!$B$2:$M$731,8,FALSE)</f>
        <v>#N/A</v>
      </c>
      <c r="N24" s="13" t="e">
        <f>VLOOKUP($A24,'db_obs(2013-2014)'!$B$2:$M$731,9,FALSE)</f>
        <v>#N/A</v>
      </c>
      <c r="O24" s="13" t="e">
        <f>VLOOKUP($A24,'db_obs(2013-2014)'!$B$2:$M$731,10,FALSE)</f>
        <v>#N/A</v>
      </c>
      <c r="P24" s="13" t="e">
        <f>VLOOKUP($A24,'db_obs(2013-2014)'!$B$2:$M$731,11,FALSE)</f>
        <v>#N/A</v>
      </c>
      <c r="Q24" s="13" t="e">
        <f>VLOOKUP($A24,'db_obs(2013-2014)'!$B$2:$M$731,12,FALSE)</f>
        <v>#N/A</v>
      </c>
    </row>
    <row r="25" spans="1:17" x14ac:dyDescent="0.15">
      <c r="A25">
        <v>2013024</v>
      </c>
      <c r="B25" s="2">
        <f>VLOOKUP(A25,IF({1,0},rainfall!$C$2:$C$1269,rainfall!$A$2:$A$1269),2,FALSE)</f>
        <v>41298</v>
      </c>
      <c r="C25" s="52">
        <f>'db_sim(2013-2014)'!C25</f>
        <v>0</v>
      </c>
      <c r="D25" s="52">
        <f>'db_sim(2013-2014)'!D25/1000</f>
        <v>0</v>
      </c>
      <c r="E25" s="52">
        <f>'db_sim(2013-2014)'!E25</f>
        <v>0</v>
      </c>
      <c r="F25" s="52">
        <f>'db_sim(2013-2014)'!F25</f>
        <v>0</v>
      </c>
      <c r="G25" s="52">
        <f>'db_sim(2013-2014)'!G25</f>
        <v>0</v>
      </c>
      <c r="H25" s="52">
        <f>'db_sim(2013-2014)'!H25</f>
        <v>0</v>
      </c>
      <c r="I25" s="52">
        <f>'db_sim(2013-2014)'!I25</f>
        <v>0</v>
      </c>
      <c r="K25" s="13" t="e">
        <f>VLOOKUP($A25,'db_obs(2013-2014)'!$B$2:$M$731,5,FALSE)</f>
        <v>#N/A</v>
      </c>
      <c r="L25" s="13" t="e">
        <f>VLOOKUP($A25,'db_obs(2013-2014)'!$B$2:$M$731,7,FALSE)</f>
        <v>#N/A</v>
      </c>
      <c r="M25" s="13" t="e">
        <f>VLOOKUP($A25,'db_obs(2013-2014)'!$B$2:$M$731,8,FALSE)</f>
        <v>#N/A</v>
      </c>
      <c r="N25" s="13" t="e">
        <f>VLOOKUP($A25,'db_obs(2013-2014)'!$B$2:$M$731,9,FALSE)</f>
        <v>#N/A</v>
      </c>
      <c r="O25" s="13" t="e">
        <f>VLOOKUP($A25,'db_obs(2013-2014)'!$B$2:$M$731,10,FALSE)</f>
        <v>#N/A</v>
      </c>
      <c r="P25" s="13" t="e">
        <f>VLOOKUP($A25,'db_obs(2013-2014)'!$B$2:$M$731,11,FALSE)</f>
        <v>#N/A</v>
      </c>
      <c r="Q25" s="13" t="e">
        <f>VLOOKUP($A25,'db_obs(2013-2014)'!$B$2:$M$731,12,FALSE)</f>
        <v>#N/A</v>
      </c>
    </row>
    <row r="26" spans="1:17" x14ac:dyDescent="0.15">
      <c r="A26">
        <v>2013025</v>
      </c>
      <c r="B26" s="2">
        <f>VLOOKUP(A26,IF({1,0},rainfall!$C$2:$C$1269,rainfall!$A$2:$A$1269),2,FALSE)</f>
        <v>41299</v>
      </c>
      <c r="C26" s="52">
        <f>'db_sim(2013-2014)'!C26</f>
        <v>0</v>
      </c>
      <c r="D26" s="52">
        <f>'db_sim(2013-2014)'!D26/1000</f>
        <v>0</v>
      </c>
      <c r="E26" s="52">
        <f>'db_sim(2013-2014)'!E26</f>
        <v>0</v>
      </c>
      <c r="F26" s="52">
        <f>'db_sim(2013-2014)'!F26</f>
        <v>0</v>
      </c>
      <c r="G26" s="52">
        <f>'db_sim(2013-2014)'!G26</f>
        <v>0</v>
      </c>
      <c r="H26" s="52">
        <f>'db_sim(2013-2014)'!H26</f>
        <v>0</v>
      </c>
      <c r="I26" s="52">
        <f>'db_sim(2013-2014)'!I26</f>
        <v>0</v>
      </c>
      <c r="K26" s="13" t="e">
        <f>VLOOKUP($A26,'db_obs(2013-2014)'!$B$2:$M$731,5,FALSE)</f>
        <v>#N/A</v>
      </c>
      <c r="L26" s="13" t="e">
        <f>VLOOKUP($A26,'db_obs(2013-2014)'!$B$2:$M$731,7,FALSE)</f>
        <v>#N/A</v>
      </c>
      <c r="M26" s="13" t="e">
        <f>VLOOKUP($A26,'db_obs(2013-2014)'!$B$2:$M$731,8,FALSE)</f>
        <v>#N/A</v>
      </c>
      <c r="N26" s="13" t="e">
        <f>VLOOKUP($A26,'db_obs(2013-2014)'!$B$2:$M$731,9,FALSE)</f>
        <v>#N/A</v>
      </c>
      <c r="O26" s="13" t="e">
        <f>VLOOKUP($A26,'db_obs(2013-2014)'!$B$2:$M$731,10,FALSE)</f>
        <v>#N/A</v>
      </c>
      <c r="P26" s="13" t="e">
        <f>VLOOKUP($A26,'db_obs(2013-2014)'!$B$2:$M$731,11,FALSE)</f>
        <v>#N/A</v>
      </c>
      <c r="Q26" s="13" t="e">
        <f>VLOOKUP($A26,'db_obs(2013-2014)'!$B$2:$M$731,12,FALSE)</f>
        <v>#N/A</v>
      </c>
    </row>
    <row r="27" spans="1:17" x14ac:dyDescent="0.15">
      <c r="A27">
        <v>2013026</v>
      </c>
      <c r="B27" s="2">
        <f>VLOOKUP(A27,IF({1,0},rainfall!$C$2:$C$1269,rainfall!$A$2:$A$1269),2,FALSE)</f>
        <v>41300</v>
      </c>
      <c r="C27" s="52">
        <f>'db_sim(2013-2014)'!C27</f>
        <v>0</v>
      </c>
      <c r="D27" s="52">
        <f>'db_sim(2013-2014)'!D27/1000</f>
        <v>0</v>
      </c>
      <c r="E27" s="52">
        <f>'db_sim(2013-2014)'!E27</f>
        <v>0</v>
      </c>
      <c r="F27" s="52">
        <f>'db_sim(2013-2014)'!F27</f>
        <v>0</v>
      </c>
      <c r="G27" s="52">
        <f>'db_sim(2013-2014)'!G27</f>
        <v>0</v>
      </c>
      <c r="H27" s="52">
        <f>'db_sim(2013-2014)'!H27</f>
        <v>0</v>
      </c>
      <c r="I27" s="52">
        <f>'db_sim(2013-2014)'!I27</f>
        <v>0</v>
      </c>
      <c r="K27" s="13" t="e">
        <f>VLOOKUP($A27,'db_obs(2013-2014)'!$B$2:$M$731,5,FALSE)</f>
        <v>#N/A</v>
      </c>
      <c r="L27" s="13" t="e">
        <f>VLOOKUP($A27,'db_obs(2013-2014)'!$B$2:$M$731,7,FALSE)</f>
        <v>#N/A</v>
      </c>
      <c r="M27" s="13" t="e">
        <f>VLOOKUP($A27,'db_obs(2013-2014)'!$B$2:$M$731,8,FALSE)</f>
        <v>#N/A</v>
      </c>
      <c r="N27" s="13" t="e">
        <f>VLOOKUP($A27,'db_obs(2013-2014)'!$B$2:$M$731,9,FALSE)</f>
        <v>#N/A</v>
      </c>
      <c r="O27" s="13" t="e">
        <f>VLOOKUP($A27,'db_obs(2013-2014)'!$B$2:$M$731,10,FALSE)</f>
        <v>#N/A</v>
      </c>
      <c r="P27" s="13" t="e">
        <f>VLOOKUP($A27,'db_obs(2013-2014)'!$B$2:$M$731,11,FALSE)</f>
        <v>#N/A</v>
      </c>
      <c r="Q27" s="13" t="e">
        <f>VLOOKUP($A27,'db_obs(2013-2014)'!$B$2:$M$731,12,FALSE)</f>
        <v>#N/A</v>
      </c>
    </row>
    <row r="28" spans="1:17" x14ac:dyDescent="0.15">
      <c r="A28">
        <v>2013027</v>
      </c>
      <c r="B28" s="2">
        <f>VLOOKUP(A28,IF({1,0},rainfall!$C$2:$C$1269,rainfall!$A$2:$A$1269),2,FALSE)</f>
        <v>41301</v>
      </c>
      <c r="C28" s="52">
        <f>'db_sim(2013-2014)'!C28</f>
        <v>0</v>
      </c>
      <c r="D28" s="52">
        <f>'db_sim(2013-2014)'!D28/1000</f>
        <v>0</v>
      </c>
      <c r="E28" s="52">
        <f>'db_sim(2013-2014)'!E28</f>
        <v>0</v>
      </c>
      <c r="F28" s="52">
        <f>'db_sim(2013-2014)'!F28</f>
        <v>0</v>
      </c>
      <c r="G28" s="52">
        <f>'db_sim(2013-2014)'!G28</f>
        <v>0</v>
      </c>
      <c r="H28" s="52">
        <f>'db_sim(2013-2014)'!H28</f>
        <v>0</v>
      </c>
      <c r="I28" s="52">
        <f>'db_sim(2013-2014)'!I28</f>
        <v>0</v>
      </c>
      <c r="K28" s="13" t="e">
        <f>VLOOKUP($A28,'db_obs(2013-2014)'!$B$2:$M$731,5,FALSE)</f>
        <v>#N/A</v>
      </c>
      <c r="L28" s="13" t="e">
        <f>VLOOKUP($A28,'db_obs(2013-2014)'!$B$2:$M$731,7,FALSE)</f>
        <v>#N/A</v>
      </c>
      <c r="M28" s="13" t="e">
        <f>VLOOKUP($A28,'db_obs(2013-2014)'!$B$2:$M$731,8,FALSE)</f>
        <v>#N/A</v>
      </c>
      <c r="N28" s="13" t="e">
        <f>VLOOKUP($A28,'db_obs(2013-2014)'!$B$2:$M$731,9,FALSE)</f>
        <v>#N/A</v>
      </c>
      <c r="O28" s="13" t="e">
        <f>VLOOKUP($A28,'db_obs(2013-2014)'!$B$2:$M$731,10,FALSE)</f>
        <v>#N/A</v>
      </c>
      <c r="P28" s="13" t="e">
        <f>VLOOKUP($A28,'db_obs(2013-2014)'!$B$2:$M$731,11,FALSE)</f>
        <v>#N/A</v>
      </c>
      <c r="Q28" s="13" t="e">
        <f>VLOOKUP($A28,'db_obs(2013-2014)'!$B$2:$M$731,12,FALSE)</f>
        <v>#N/A</v>
      </c>
    </row>
    <row r="29" spans="1:17" x14ac:dyDescent="0.15">
      <c r="A29">
        <v>2013028</v>
      </c>
      <c r="B29" s="2">
        <f>VLOOKUP(A29,IF({1,0},rainfall!$C$2:$C$1269,rainfall!$A$2:$A$1269),2,FALSE)</f>
        <v>41302</v>
      </c>
      <c r="C29" s="52">
        <f>'db_sim(2013-2014)'!C29</f>
        <v>0</v>
      </c>
      <c r="D29" s="52">
        <f>'db_sim(2013-2014)'!D29/1000</f>
        <v>0</v>
      </c>
      <c r="E29" s="52">
        <f>'db_sim(2013-2014)'!E29</f>
        <v>0</v>
      </c>
      <c r="F29" s="52">
        <f>'db_sim(2013-2014)'!F29</f>
        <v>0</v>
      </c>
      <c r="G29" s="52">
        <f>'db_sim(2013-2014)'!G29</f>
        <v>0</v>
      </c>
      <c r="H29" s="52">
        <f>'db_sim(2013-2014)'!H29</f>
        <v>0</v>
      </c>
      <c r="I29" s="52">
        <f>'db_sim(2013-2014)'!I29</f>
        <v>0</v>
      </c>
      <c r="K29" s="13" t="e">
        <f>VLOOKUP($A29,'db_obs(2013-2014)'!$B$2:$M$731,5,FALSE)</f>
        <v>#N/A</v>
      </c>
      <c r="L29" s="13" t="e">
        <f>VLOOKUP($A29,'db_obs(2013-2014)'!$B$2:$M$731,7,FALSE)</f>
        <v>#N/A</v>
      </c>
      <c r="M29" s="13" t="e">
        <f>VLOOKUP($A29,'db_obs(2013-2014)'!$B$2:$M$731,8,FALSE)</f>
        <v>#N/A</v>
      </c>
      <c r="N29" s="13" t="e">
        <f>VLOOKUP($A29,'db_obs(2013-2014)'!$B$2:$M$731,9,FALSE)</f>
        <v>#N/A</v>
      </c>
      <c r="O29" s="13" t="e">
        <f>VLOOKUP($A29,'db_obs(2013-2014)'!$B$2:$M$731,10,FALSE)</f>
        <v>#N/A</v>
      </c>
      <c r="P29" s="13" t="e">
        <f>VLOOKUP($A29,'db_obs(2013-2014)'!$B$2:$M$731,11,FALSE)</f>
        <v>#N/A</v>
      </c>
      <c r="Q29" s="13" t="e">
        <f>VLOOKUP($A29,'db_obs(2013-2014)'!$B$2:$M$731,12,FALSE)</f>
        <v>#N/A</v>
      </c>
    </row>
    <row r="30" spans="1:17" x14ac:dyDescent="0.15">
      <c r="A30">
        <v>2013029</v>
      </c>
      <c r="B30" s="2">
        <f>VLOOKUP(A30,IF({1,0},rainfall!$C$2:$C$1269,rainfall!$A$2:$A$1269),2,FALSE)</f>
        <v>41303</v>
      </c>
      <c r="C30" s="52">
        <f>'db_sim(2013-2014)'!C30</f>
        <v>0</v>
      </c>
      <c r="D30" s="52">
        <f>'db_sim(2013-2014)'!D30/1000</f>
        <v>0</v>
      </c>
      <c r="E30" s="52">
        <f>'db_sim(2013-2014)'!E30</f>
        <v>0</v>
      </c>
      <c r="F30" s="52">
        <f>'db_sim(2013-2014)'!F30</f>
        <v>0</v>
      </c>
      <c r="G30" s="52">
        <f>'db_sim(2013-2014)'!G30</f>
        <v>0</v>
      </c>
      <c r="H30" s="52">
        <f>'db_sim(2013-2014)'!H30</f>
        <v>0</v>
      </c>
      <c r="I30" s="52">
        <f>'db_sim(2013-2014)'!I30</f>
        <v>0</v>
      </c>
      <c r="K30" s="13" t="e">
        <f>VLOOKUP($A30,'db_obs(2013-2014)'!$B$2:$M$731,5,FALSE)</f>
        <v>#N/A</v>
      </c>
      <c r="L30" s="13" t="e">
        <f>VLOOKUP($A30,'db_obs(2013-2014)'!$B$2:$M$731,7,FALSE)</f>
        <v>#N/A</v>
      </c>
      <c r="M30" s="13" t="e">
        <f>VLOOKUP($A30,'db_obs(2013-2014)'!$B$2:$M$731,8,FALSE)</f>
        <v>#N/A</v>
      </c>
      <c r="N30" s="13" t="e">
        <f>VLOOKUP($A30,'db_obs(2013-2014)'!$B$2:$M$731,9,FALSE)</f>
        <v>#N/A</v>
      </c>
      <c r="O30" s="13" t="e">
        <f>VLOOKUP($A30,'db_obs(2013-2014)'!$B$2:$M$731,10,FALSE)</f>
        <v>#N/A</v>
      </c>
      <c r="P30" s="13" t="e">
        <f>VLOOKUP($A30,'db_obs(2013-2014)'!$B$2:$M$731,11,FALSE)</f>
        <v>#N/A</v>
      </c>
      <c r="Q30" s="13" t="e">
        <f>VLOOKUP($A30,'db_obs(2013-2014)'!$B$2:$M$731,12,FALSE)</f>
        <v>#N/A</v>
      </c>
    </row>
    <row r="31" spans="1:17" x14ac:dyDescent="0.15">
      <c r="A31">
        <v>2013030</v>
      </c>
      <c r="B31" s="2">
        <f>VLOOKUP(A31,IF({1,0},rainfall!$C$2:$C$1269,rainfall!$A$2:$A$1269),2,FALSE)</f>
        <v>41304</v>
      </c>
      <c r="C31" s="52">
        <f>'db_sim(2013-2014)'!C31</f>
        <v>0</v>
      </c>
      <c r="D31" s="52">
        <f>'db_sim(2013-2014)'!D31/1000</f>
        <v>0</v>
      </c>
      <c r="E31" s="52">
        <f>'db_sim(2013-2014)'!E31</f>
        <v>0</v>
      </c>
      <c r="F31" s="52">
        <f>'db_sim(2013-2014)'!F31</f>
        <v>0</v>
      </c>
      <c r="G31" s="52">
        <f>'db_sim(2013-2014)'!G31</f>
        <v>0</v>
      </c>
      <c r="H31" s="52">
        <f>'db_sim(2013-2014)'!H31</f>
        <v>0</v>
      </c>
      <c r="I31" s="52">
        <f>'db_sim(2013-2014)'!I31</f>
        <v>0</v>
      </c>
      <c r="K31" s="13" t="e">
        <f>VLOOKUP($A31,'db_obs(2013-2014)'!$B$2:$M$731,5,FALSE)</f>
        <v>#N/A</v>
      </c>
      <c r="L31" s="13" t="e">
        <f>VLOOKUP($A31,'db_obs(2013-2014)'!$B$2:$M$731,7,FALSE)</f>
        <v>#N/A</v>
      </c>
      <c r="M31" s="13" t="e">
        <f>VLOOKUP($A31,'db_obs(2013-2014)'!$B$2:$M$731,8,FALSE)</f>
        <v>#N/A</v>
      </c>
      <c r="N31" s="13" t="e">
        <f>VLOOKUP($A31,'db_obs(2013-2014)'!$B$2:$M$731,9,FALSE)</f>
        <v>#N/A</v>
      </c>
      <c r="O31" s="13" t="e">
        <f>VLOOKUP($A31,'db_obs(2013-2014)'!$B$2:$M$731,10,FALSE)</f>
        <v>#N/A</v>
      </c>
      <c r="P31" s="13" t="e">
        <f>VLOOKUP($A31,'db_obs(2013-2014)'!$B$2:$M$731,11,FALSE)</f>
        <v>#N/A</v>
      </c>
      <c r="Q31" s="13" t="e">
        <f>VLOOKUP($A31,'db_obs(2013-2014)'!$B$2:$M$731,12,FALSE)</f>
        <v>#N/A</v>
      </c>
    </row>
    <row r="32" spans="1:17" x14ac:dyDescent="0.15">
      <c r="A32">
        <v>2013031</v>
      </c>
      <c r="B32" s="2">
        <f>VLOOKUP(A32,IF({1,0},rainfall!$C$2:$C$1269,rainfall!$A$2:$A$1269),2,FALSE)</f>
        <v>41305</v>
      </c>
      <c r="C32" s="52">
        <f>'db_sim(2013-2014)'!C32</f>
        <v>0</v>
      </c>
      <c r="D32" s="52">
        <f>'db_sim(2013-2014)'!D32/1000</f>
        <v>0</v>
      </c>
      <c r="E32" s="52">
        <f>'db_sim(2013-2014)'!E32</f>
        <v>0</v>
      </c>
      <c r="F32" s="52">
        <f>'db_sim(2013-2014)'!F32</f>
        <v>0</v>
      </c>
      <c r="G32" s="52">
        <f>'db_sim(2013-2014)'!G32</f>
        <v>0</v>
      </c>
      <c r="H32" s="52">
        <f>'db_sim(2013-2014)'!H32</f>
        <v>0</v>
      </c>
      <c r="I32" s="52">
        <f>'db_sim(2013-2014)'!I32</f>
        <v>0</v>
      </c>
      <c r="K32" s="13" t="e">
        <f>VLOOKUP($A32,'db_obs(2013-2014)'!$B$2:$M$731,5,FALSE)</f>
        <v>#N/A</v>
      </c>
      <c r="L32" s="13" t="e">
        <f>VLOOKUP($A32,'db_obs(2013-2014)'!$B$2:$M$731,7,FALSE)</f>
        <v>#N/A</v>
      </c>
      <c r="M32" s="13" t="e">
        <f>VLOOKUP($A32,'db_obs(2013-2014)'!$B$2:$M$731,8,FALSE)</f>
        <v>#N/A</v>
      </c>
      <c r="N32" s="13" t="e">
        <f>VLOOKUP($A32,'db_obs(2013-2014)'!$B$2:$M$731,9,FALSE)</f>
        <v>#N/A</v>
      </c>
      <c r="O32" s="13" t="e">
        <f>VLOOKUP($A32,'db_obs(2013-2014)'!$B$2:$M$731,10,FALSE)</f>
        <v>#N/A</v>
      </c>
      <c r="P32" s="13" t="e">
        <f>VLOOKUP($A32,'db_obs(2013-2014)'!$B$2:$M$731,11,FALSE)</f>
        <v>#N/A</v>
      </c>
      <c r="Q32" s="13" t="e">
        <f>VLOOKUP($A32,'db_obs(2013-2014)'!$B$2:$M$731,12,FALSE)</f>
        <v>#N/A</v>
      </c>
    </row>
    <row r="33" spans="1:17" x14ac:dyDescent="0.15">
      <c r="A33">
        <v>2013032</v>
      </c>
      <c r="B33" s="2">
        <f>VLOOKUP(A33,IF({1,0},rainfall!$C$2:$C$1269,rainfall!$A$2:$A$1269),2,FALSE)</f>
        <v>41306</v>
      </c>
      <c r="C33" s="52">
        <f>'db_sim(2013-2014)'!C33</f>
        <v>0</v>
      </c>
      <c r="D33" s="52">
        <f>'db_sim(2013-2014)'!D33/1000</f>
        <v>0</v>
      </c>
      <c r="E33" s="52">
        <f>'db_sim(2013-2014)'!E33</f>
        <v>0</v>
      </c>
      <c r="F33" s="52">
        <f>'db_sim(2013-2014)'!F33</f>
        <v>0</v>
      </c>
      <c r="G33" s="52">
        <f>'db_sim(2013-2014)'!G33</f>
        <v>0</v>
      </c>
      <c r="H33" s="52">
        <f>'db_sim(2013-2014)'!H33</f>
        <v>0</v>
      </c>
      <c r="I33" s="52">
        <f>'db_sim(2013-2014)'!I33</f>
        <v>0</v>
      </c>
      <c r="K33" s="13" t="e">
        <f>VLOOKUP($A33,'db_obs(2013-2014)'!$B$2:$M$731,5,FALSE)</f>
        <v>#N/A</v>
      </c>
      <c r="L33" s="13" t="e">
        <f>VLOOKUP($A33,'db_obs(2013-2014)'!$B$2:$M$731,7,FALSE)</f>
        <v>#N/A</v>
      </c>
      <c r="M33" s="13" t="e">
        <f>VLOOKUP($A33,'db_obs(2013-2014)'!$B$2:$M$731,8,FALSE)</f>
        <v>#N/A</v>
      </c>
      <c r="N33" s="13" t="e">
        <f>VLOOKUP($A33,'db_obs(2013-2014)'!$B$2:$M$731,9,FALSE)</f>
        <v>#N/A</v>
      </c>
      <c r="O33" s="13" t="e">
        <f>VLOOKUP($A33,'db_obs(2013-2014)'!$B$2:$M$731,10,FALSE)</f>
        <v>#N/A</v>
      </c>
      <c r="P33" s="13" t="e">
        <f>VLOOKUP($A33,'db_obs(2013-2014)'!$B$2:$M$731,11,FALSE)</f>
        <v>#N/A</v>
      </c>
      <c r="Q33" s="13" t="e">
        <f>VLOOKUP($A33,'db_obs(2013-2014)'!$B$2:$M$731,12,FALSE)</f>
        <v>#N/A</v>
      </c>
    </row>
    <row r="34" spans="1:17" x14ac:dyDescent="0.15">
      <c r="A34">
        <v>2013033</v>
      </c>
      <c r="B34" s="2">
        <f>VLOOKUP(A34,IF({1,0},rainfall!$C$2:$C$1269,rainfall!$A$2:$A$1269),2,FALSE)</f>
        <v>41307</v>
      </c>
      <c r="C34" s="52">
        <f>'db_sim(2013-2014)'!C34</f>
        <v>0</v>
      </c>
      <c r="D34" s="52">
        <f>'db_sim(2013-2014)'!D34/1000</f>
        <v>0</v>
      </c>
      <c r="E34" s="52">
        <f>'db_sim(2013-2014)'!E34</f>
        <v>0</v>
      </c>
      <c r="F34" s="52">
        <f>'db_sim(2013-2014)'!F34</f>
        <v>0</v>
      </c>
      <c r="G34" s="52">
        <f>'db_sim(2013-2014)'!G34</f>
        <v>0</v>
      </c>
      <c r="H34" s="52">
        <f>'db_sim(2013-2014)'!H34</f>
        <v>0</v>
      </c>
      <c r="I34" s="52">
        <f>'db_sim(2013-2014)'!I34</f>
        <v>0</v>
      </c>
      <c r="K34" s="13" t="e">
        <f>VLOOKUP($A34,'db_obs(2013-2014)'!$B$2:$M$731,5,FALSE)</f>
        <v>#N/A</v>
      </c>
      <c r="L34" s="13" t="e">
        <f>VLOOKUP($A34,'db_obs(2013-2014)'!$B$2:$M$731,7,FALSE)</f>
        <v>#N/A</v>
      </c>
      <c r="M34" s="13" t="e">
        <f>VLOOKUP($A34,'db_obs(2013-2014)'!$B$2:$M$731,8,FALSE)</f>
        <v>#N/A</v>
      </c>
      <c r="N34" s="13" t="e">
        <f>VLOOKUP($A34,'db_obs(2013-2014)'!$B$2:$M$731,9,FALSE)</f>
        <v>#N/A</v>
      </c>
      <c r="O34" s="13" t="e">
        <f>VLOOKUP($A34,'db_obs(2013-2014)'!$B$2:$M$731,10,FALSE)</f>
        <v>#N/A</v>
      </c>
      <c r="P34" s="13" t="e">
        <f>VLOOKUP($A34,'db_obs(2013-2014)'!$B$2:$M$731,11,FALSE)</f>
        <v>#N/A</v>
      </c>
      <c r="Q34" s="13" t="e">
        <f>VLOOKUP($A34,'db_obs(2013-2014)'!$B$2:$M$731,12,FALSE)</f>
        <v>#N/A</v>
      </c>
    </row>
    <row r="35" spans="1:17" x14ac:dyDescent="0.15">
      <c r="A35">
        <v>2013034</v>
      </c>
      <c r="B35" s="2">
        <f>VLOOKUP(A35,IF({1,0},rainfall!$C$2:$C$1269,rainfall!$A$2:$A$1269),2,FALSE)</f>
        <v>41308</v>
      </c>
      <c r="C35" s="52">
        <f>'db_sim(2013-2014)'!C35</f>
        <v>0</v>
      </c>
      <c r="D35" s="52">
        <f>'db_sim(2013-2014)'!D35/1000</f>
        <v>0</v>
      </c>
      <c r="E35" s="52">
        <f>'db_sim(2013-2014)'!E35</f>
        <v>0</v>
      </c>
      <c r="F35" s="52">
        <f>'db_sim(2013-2014)'!F35</f>
        <v>0</v>
      </c>
      <c r="G35" s="52">
        <f>'db_sim(2013-2014)'!G35</f>
        <v>0</v>
      </c>
      <c r="H35" s="52">
        <f>'db_sim(2013-2014)'!H35</f>
        <v>0</v>
      </c>
      <c r="I35" s="52">
        <f>'db_sim(2013-2014)'!I35</f>
        <v>0</v>
      </c>
      <c r="K35" s="13" t="e">
        <f>VLOOKUP($A35,'db_obs(2013-2014)'!$B$2:$M$731,5,FALSE)</f>
        <v>#N/A</v>
      </c>
      <c r="L35" s="13" t="e">
        <f>VLOOKUP($A35,'db_obs(2013-2014)'!$B$2:$M$731,7,FALSE)</f>
        <v>#N/A</v>
      </c>
      <c r="M35" s="13" t="e">
        <f>VLOOKUP($A35,'db_obs(2013-2014)'!$B$2:$M$731,8,FALSE)</f>
        <v>#N/A</v>
      </c>
      <c r="N35" s="13" t="e">
        <f>VLOOKUP($A35,'db_obs(2013-2014)'!$B$2:$M$731,9,FALSE)</f>
        <v>#N/A</v>
      </c>
      <c r="O35" s="13" t="e">
        <f>VLOOKUP($A35,'db_obs(2013-2014)'!$B$2:$M$731,10,FALSE)</f>
        <v>#N/A</v>
      </c>
      <c r="P35" s="13" t="e">
        <f>VLOOKUP($A35,'db_obs(2013-2014)'!$B$2:$M$731,11,FALSE)</f>
        <v>#N/A</v>
      </c>
      <c r="Q35" s="13" t="e">
        <f>VLOOKUP($A35,'db_obs(2013-2014)'!$B$2:$M$731,12,FALSE)</f>
        <v>#N/A</v>
      </c>
    </row>
    <row r="36" spans="1:17" x14ac:dyDescent="0.15">
      <c r="A36">
        <v>2013035</v>
      </c>
      <c r="B36" s="2">
        <f>VLOOKUP(A36,IF({1,0},rainfall!$C$2:$C$1269,rainfall!$A$2:$A$1269),2,FALSE)</f>
        <v>41309</v>
      </c>
      <c r="C36" s="52">
        <f>'db_sim(2013-2014)'!C36</f>
        <v>0</v>
      </c>
      <c r="D36" s="52">
        <f>'db_sim(2013-2014)'!D36/1000</f>
        <v>0</v>
      </c>
      <c r="E36" s="52">
        <f>'db_sim(2013-2014)'!E36</f>
        <v>0</v>
      </c>
      <c r="F36" s="52">
        <f>'db_sim(2013-2014)'!F36</f>
        <v>0</v>
      </c>
      <c r="G36" s="52">
        <f>'db_sim(2013-2014)'!G36</f>
        <v>0</v>
      </c>
      <c r="H36" s="52">
        <f>'db_sim(2013-2014)'!H36</f>
        <v>0</v>
      </c>
      <c r="I36" s="52">
        <f>'db_sim(2013-2014)'!I36</f>
        <v>0</v>
      </c>
      <c r="K36" s="13" t="e">
        <f>VLOOKUP($A36,'db_obs(2013-2014)'!$B$2:$M$731,5,FALSE)</f>
        <v>#N/A</v>
      </c>
      <c r="L36" s="13" t="e">
        <f>VLOOKUP($A36,'db_obs(2013-2014)'!$B$2:$M$731,7,FALSE)</f>
        <v>#N/A</v>
      </c>
      <c r="M36" s="13" t="e">
        <f>VLOOKUP($A36,'db_obs(2013-2014)'!$B$2:$M$731,8,FALSE)</f>
        <v>#N/A</v>
      </c>
      <c r="N36" s="13" t="e">
        <f>VLOOKUP($A36,'db_obs(2013-2014)'!$B$2:$M$731,9,FALSE)</f>
        <v>#N/A</v>
      </c>
      <c r="O36" s="13" t="e">
        <f>VLOOKUP($A36,'db_obs(2013-2014)'!$B$2:$M$731,10,FALSE)</f>
        <v>#N/A</v>
      </c>
      <c r="P36" s="13" t="e">
        <f>VLOOKUP($A36,'db_obs(2013-2014)'!$B$2:$M$731,11,FALSE)</f>
        <v>#N/A</v>
      </c>
      <c r="Q36" s="13" t="e">
        <f>VLOOKUP($A36,'db_obs(2013-2014)'!$B$2:$M$731,12,FALSE)</f>
        <v>#N/A</v>
      </c>
    </row>
    <row r="37" spans="1:17" x14ac:dyDescent="0.15">
      <c r="A37">
        <v>2013036</v>
      </c>
      <c r="B37" s="2">
        <f>VLOOKUP(A37,IF({1,0},rainfall!$C$2:$C$1269,rainfall!$A$2:$A$1269),2,FALSE)</f>
        <v>41310</v>
      </c>
      <c r="C37" s="52">
        <f>'db_sim(2013-2014)'!C37</f>
        <v>0</v>
      </c>
      <c r="D37" s="52">
        <f>'db_sim(2013-2014)'!D37/1000</f>
        <v>0</v>
      </c>
      <c r="E37" s="52">
        <f>'db_sim(2013-2014)'!E37</f>
        <v>0</v>
      </c>
      <c r="F37" s="52">
        <f>'db_sim(2013-2014)'!F37</f>
        <v>0</v>
      </c>
      <c r="G37" s="52">
        <f>'db_sim(2013-2014)'!G37</f>
        <v>0</v>
      </c>
      <c r="H37" s="52">
        <f>'db_sim(2013-2014)'!H37</f>
        <v>0</v>
      </c>
      <c r="I37" s="52">
        <f>'db_sim(2013-2014)'!I37</f>
        <v>0</v>
      </c>
      <c r="K37" s="13" t="e">
        <f>VLOOKUP($A37,'db_obs(2013-2014)'!$B$2:$M$731,5,FALSE)</f>
        <v>#N/A</v>
      </c>
      <c r="L37" s="13" t="e">
        <f>VLOOKUP($A37,'db_obs(2013-2014)'!$B$2:$M$731,7,FALSE)</f>
        <v>#N/A</v>
      </c>
      <c r="M37" s="13" t="e">
        <f>VLOOKUP($A37,'db_obs(2013-2014)'!$B$2:$M$731,8,FALSE)</f>
        <v>#N/A</v>
      </c>
      <c r="N37" s="13" t="e">
        <f>VLOOKUP($A37,'db_obs(2013-2014)'!$B$2:$M$731,9,FALSE)</f>
        <v>#N/A</v>
      </c>
      <c r="O37" s="13" t="e">
        <f>VLOOKUP($A37,'db_obs(2013-2014)'!$B$2:$M$731,10,FALSE)</f>
        <v>#N/A</v>
      </c>
      <c r="P37" s="13" t="e">
        <f>VLOOKUP($A37,'db_obs(2013-2014)'!$B$2:$M$731,11,FALSE)</f>
        <v>#N/A</v>
      </c>
      <c r="Q37" s="13" t="e">
        <f>VLOOKUP($A37,'db_obs(2013-2014)'!$B$2:$M$731,12,FALSE)</f>
        <v>#N/A</v>
      </c>
    </row>
    <row r="38" spans="1:17" x14ac:dyDescent="0.15">
      <c r="A38">
        <v>2013037</v>
      </c>
      <c r="B38" s="2">
        <f>VLOOKUP(A38,IF({1,0},rainfall!$C$2:$C$1269,rainfall!$A$2:$A$1269),2,FALSE)</f>
        <v>41311</v>
      </c>
      <c r="C38" s="52">
        <f>'db_sim(2013-2014)'!C38</f>
        <v>0</v>
      </c>
      <c r="D38" s="52">
        <f>'db_sim(2013-2014)'!D38/1000</f>
        <v>0</v>
      </c>
      <c r="E38" s="52">
        <f>'db_sim(2013-2014)'!E38</f>
        <v>0</v>
      </c>
      <c r="F38" s="52">
        <f>'db_sim(2013-2014)'!F38</f>
        <v>0</v>
      </c>
      <c r="G38" s="52">
        <f>'db_sim(2013-2014)'!G38</f>
        <v>0</v>
      </c>
      <c r="H38" s="52">
        <f>'db_sim(2013-2014)'!H38</f>
        <v>0</v>
      </c>
      <c r="I38" s="52">
        <f>'db_sim(2013-2014)'!I38</f>
        <v>0</v>
      </c>
      <c r="K38" s="13" t="e">
        <f>VLOOKUP($A38,'db_obs(2013-2014)'!$B$2:$M$731,5,FALSE)</f>
        <v>#N/A</v>
      </c>
      <c r="L38" s="13" t="e">
        <f>VLOOKUP($A38,'db_obs(2013-2014)'!$B$2:$M$731,7,FALSE)</f>
        <v>#N/A</v>
      </c>
      <c r="M38" s="13" t="e">
        <f>VLOOKUP($A38,'db_obs(2013-2014)'!$B$2:$M$731,8,FALSE)</f>
        <v>#N/A</v>
      </c>
      <c r="N38" s="13" t="e">
        <f>VLOOKUP($A38,'db_obs(2013-2014)'!$B$2:$M$731,9,FALSE)</f>
        <v>#N/A</v>
      </c>
      <c r="O38" s="13" t="e">
        <f>VLOOKUP($A38,'db_obs(2013-2014)'!$B$2:$M$731,10,FALSE)</f>
        <v>#N/A</v>
      </c>
      <c r="P38" s="13" t="e">
        <f>VLOOKUP($A38,'db_obs(2013-2014)'!$B$2:$M$731,11,FALSE)</f>
        <v>#N/A</v>
      </c>
      <c r="Q38" s="13" t="e">
        <f>VLOOKUP($A38,'db_obs(2013-2014)'!$B$2:$M$731,12,FALSE)</f>
        <v>#N/A</v>
      </c>
    </row>
    <row r="39" spans="1:17" x14ac:dyDescent="0.15">
      <c r="A39">
        <v>2013038</v>
      </c>
      <c r="B39" s="2">
        <f>VLOOKUP(A39,IF({1,0},rainfall!$C$2:$C$1269,rainfall!$A$2:$A$1269),2,FALSE)</f>
        <v>41312</v>
      </c>
      <c r="C39" s="52">
        <f>'db_sim(2013-2014)'!C39</f>
        <v>0</v>
      </c>
      <c r="D39" s="52">
        <f>'db_sim(2013-2014)'!D39/1000</f>
        <v>0</v>
      </c>
      <c r="E39" s="52">
        <f>'db_sim(2013-2014)'!E39</f>
        <v>0</v>
      </c>
      <c r="F39" s="52">
        <f>'db_sim(2013-2014)'!F39</f>
        <v>0</v>
      </c>
      <c r="G39" s="52">
        <f>'db_sim(2013-2014)'!G39</f>
        <v>0</v>
      </c>
      <c r="H39" s="52">
        <f>'db_sim(2013-2014)'!H39</f>
        <v>0</v>
      </c>
      <c r="I39" s="52">
        <f>'db_sim(2013-2014)'!I39</f>
        <v>0</v>
      </c>
      <c r="K39" s="13" t="e">
        <f>VLOOKUP($A39,'db_obs(2013-2014)'!$B$2:$M$731,5,FALSE)</f>
        <v>#N/A</v>
      </c>
      <c r="L39" s="13" t="e">
        <f>VLOOKUP($A39,'db_obs(2013-2014)'!$B$2:$M$731,7,FALSE)</f>
        <v>#N/A</v>
      </c>
      <c r="M39" s="13" t="e">
        <f>VLOOKUP($A39,'db_obs(2013-2014)'!$B$2:$M$731,8,FALSE)</f>
        <v>#N/A</v>
      </c>
      <c r="N39" s="13" t="e">
        <f>VLOOKUP($A39,'db_obs(2013-2014)'!$B$2:$M$731,9,FALSE)</f>
        <v>#N/A</v>
      </c>
      <c r="O39" s="13" t="e">
        <f>VLOOKUP($A39,'db_obs(2013-2014)'!$B$2:$M$731,10,FALSE)</f>
        <v>#N/A</v>
      </c>
      <c r="P39" s="13" t="e">
        <f>VLOOKUP($A39,'db_obs(2013-2014)'!$B$2:$M$731,11,FALSE)</f>
        <v>#N/A</v>
      </c>
      <c r="Q39" s="13" t="e">
        <f>VLOOKUP($A39,'db_obs(2013-2014)'!$B$2:$M$731,12,FALSE)</f>
        <v>#N/A</v>
      </c>
    </row>
    <row r="40" spans="1:17" x14ac:dyDescent="0.15">
      <c r="A40">
        <v>2013039</v>
      </c>
      <c r="B40" s="2">
        <f>VLOOKUP(A40,IF({1,0},rainfall!$C$2:$C$1269,rainfall!$A$2:$A$1269),2,FALSE)</f>
        <v>41313</v>
      </c>
      <c r="C40" s="52">
        <f>'db_sim(2013-2014)'!C40</f>
        <v>0</v>
      </c>
      <c r="D40" s="52">
        <f>'db_sim(2013-2014)'!D40/1000</f>
        <v>0</v>
      </c>
      <c r="E40" s="52">
        <f>'db_sim(2013-2014)'!E40</f>
        <v>0</v>
      </c>
      <c r="F40" s="52">
        <f>'db_sim(2013-2014)'!F40</f>
        <v>0</v>
      </c>
      <c r="G40" s="52">
        <f>'db_sim(2013-2014)'!G40</f>
        <v>0</v>
      </c>
      <c r="H40" s="52">
        <f>'db_sim(2013-2014)'!H40</f>
        <v>0</v>
      </c>
      <c r="I40" s="52">
        <f>'db_sim(2013-2014)'!I40</f>
        <v>0</v>
      </c>
      <c r="K40" s="13" t="e">
        <f>VLOOKUP($A40,'db_obs(2013-2014)'!$B$2:$M$731,5,FALSE)</f>
        <v>#N/A</v>
      </c>
      <c r="L40" s="13" t="e">
        <f>VLOOKUP($A40,'db_obs(2013-2014)'!$B$2:$M$731,7,FALSE)</f>
        <v>#N/A</v>
      </c>
      <c r="M40" s="13" t="e">
        <f>VLOOKUP($A40,'db_obs(2013-2014)'!$B$2:$M$731,8,FALSE)</f>
        <v>#N/A</v>
      </c>
      <c r="N40" s="13" t="e">
        <f>VLOOKUP($A40,'db_obs(2013-2014)'!$B$2:$M$731,9,FALSE)</f>
        <v>#N/A</v>
      </c>
      <c r="O40" s="13" t="e">
        <f>VLOOKUP($A40,'db_obs(2013-2014)'!$B$2:$M$731,10,FALSE)</f>
        <v>#N/A</v>
      </c>
      <c r="P40" s="13" t="e">
        <f>VLOOKUP($A40,'db_obs(2013-2014)'!$B$2:$M$731,11,FALSE)</f>
        <v>#N/A</v>
      </c>
      <c r="Q40" s="13" t="e">
        <f>VLOOKUP($A40,'db_obs(2013-2014)'!$B$2:$M$731,12,FALSE)</f>
        <v>#N/A</v>
      </c>
    </row>
    <row r="41" spans="1:17" x14ac:dyDescent="0.15">
      <c r="A41">
        <v>2013040</v>
      </c>
      <c r="B41" s="2">
        <f>VLOOKUP(A41,IF({1,0},rainfall!$C$2:$C$1269,rainfall!$A$2:$A$1269),2,FALSE)</f>
        <v>41314</v>
      </c>
      <c r="C41" s="52">
        <f>'db_sim(2013-2014)'!C41</f>
        <v>0</v>
      </c>
      <c r="D41" s="52">
        <f>'db_sim(2013-2014)'!D41/1000</f>
        <v>0</v>
      </c>
      <c r="E41" s="52">
        <f>'db_sim(2013-2014)'!E41</f>
        <v>0</v>
      </c>
      <c r="F41" s="52">
        <f>'db_sim(2013-2014)'!F41</f>
        <v>0</v>
      </c>
      <c r="G41" s="52">
        <f>'db_sim(2013-2014)'!G41</f>
        <v>0</v>
      </c>
      <c r="H41" s="52">
        <f>'db_sim(2013-2014)'!H41</f>
        <v>0</v>
      </c>
      <c r="I41" s="52">
        <f>'db_sim(2013-2014)'!I41</f>
        <v>0</v>
      </c>
      <c r="K41" s="13" t="e">
        <f>VLOOKUP($A41,'db_obs(2013-2014)'!$B$2:$M$731,5,FALSE)</f>
        <v>#N/A</v>
      </c>
      <c r="L41" s="13" t="e">
        <f>VLOOKUP($A41,'db_obs(2013-2014)'!$B$2:$M$731,7,FALSE)</f>
        <v>#N/A</v>
      </c>
      <c r="M41" s="13" t="e">
        <f>VLOOKUP($A41,'db_obs(2013-2014)'!$B$2:$M$731,8,FALSE)</f>
        <v>#N/A</v>
      </c>
      <c r="N41" s="13" t="e">
        <f>VLOOKUP($A41,'db_obs(2013-2014)'!$B$2:$M$731,9,FALSE)</f>
        <v>#N/A</v>
      </c>
      <c r="O41" s="13" t="e">
        <f>VLOOKUP($A41,'db_obs(2013-2014)'!$B$2:$M$731,10,FALSE)</f>
        <v>#N/A</v>
      </c>
      <c r="P41" s="13" t="e">
        <f>VLOOKUP($A41,'db_obs(2013-2014)'!$B$2:$M$731,11,FALSE)</f>
        <v>#N/A</v>
      </c>
      <c r="Q41" s="13" t="e">
        <f>VLOOKUP($A41,'db_obs(2013-2014)'!$B$2:$M$731,12,FALSE)</f>
        <v>#N/A</v>
      </c>
    </row>
    <row r="42" spans="1:17" x14ac:dyDescent="0.15">
      <c r="A42">
        <v>2013041</v>
      </c>
      <c r="B42" s="2">
        <f>VLOOKUP(A42,IF({1,0},rainfall!$C$2:$C$1269,rainfall!$A$2:$A$1269),2,FALSE)</f>
        <v>41315</v>
      </c>
      <c r="C42" s="52">
        <f>'db_sim(2013-2014)'!C42</f>
        <v>0</v>
      </c>
      <c r="D42" s="52">
        <f>'db_sim(2013-2014)'!D42/1000</f>
        <v>0</v>
      </c>
      <c r="E42" s="52">
        <f>'db_sim(2013-2014)'!E42</f>
        <v>0</v>
      </c>
      <c r="F42" s="52">
        <f>'db_sim(2013-2014)'!F42</f>
        <v>0</v>
      </c>
      <c r="G42" s="52">
        <f>'db_sim(2013-2014)'!G42</f>
        <v>0</v>
      </c>
      <c r="H42" s="52">
        <f>'db_sim(2013-2014)'!H42</f>
        <v>0</v>
      </c>
      <c r="I42" s="52">
        <f>'db_sim(2013-2014)'!I42</f>
        <v>0</v>
      </c>
      <c r="K42" s="13" t="e">
        <f>VLOOKUP($A42,'db_obs(2013-2014)'!$B$2:$M$731,5,FALSE)</f>
        <v>#N/A</v>
      </c>
      <c r="L42" s="13" t="e">
        <f>VLOOKUP($A42,'db_obs(2013-2014)'!$B$2:$M$731,7,FALSE)</f>
        <v>#N/A</v>
      </c>
      <c r="M42" s="13" t="e">
        <f>VLOOKUP($A42,'db_obs(2013-2014)'!$B$2:$M$731,8,FALSE)</f>
        <v>#N/A</v>
      </c>
      <c r="N42" s="13" t="e">
        <f>VLOOKUP($A42,'db_obs(2013-2014)'!$B$2:$M$731,9,FALSE)</f>
        <v>#N/A</v>
      </c>
      <c r="O42" s="13" t="e">
        <f>VLOOKUP($A42,'db_obs(2013-2014)'!$B$2:$M$731,10,FALSE)</f>
        <v>#N/A</v>
      </c>
      <c r="P42" s="13" t="e">
        <f>VLOOKUP($A42,'db_obs(2013-2014)'!$B$2:$M$731,11,FALSE)</f>
        <v>#N/A</v>
      </c>
      <c r="Q42" s="13" t="e">
        <f>VLOOKUP($A42,'db_obs(2013-2014)'!$B$2:$M$731,12,FALSE)</f>
        <v>#N/A</v>
      </c>
    </row>
    <row r="43" spans="1:17" x14ac:dyDescent="0.15">
      <c r="A43">
        <v>2013042</v>
      </c>
      <c r="B43" s="2">
        <f>VLOOKUP(A43,IF({1,0},rainfall!$C$2:$C$1269,rainfall!$A$2:$A$1269),2,FALSE)</f>
        <v>41316</v>
      </c>
      <c r="C43" s="52">
        <f>'db_sim(2013-2014)'!C43</f>
        <v>0</v>
      </c>
      <c r="D43" s="52">
        <f>'db_sim(2013-2014)'!D43/1000</f>
        <v>0</v>
      </c>
      <c r="E43" s="52">
        <f>'db_sim(2013-2014)'!E43</f>
        <v>0</v>
      </c>
      <c r="F43" s="52">
        <f>'db_sim(2013-2014)'!F43</f>
        <v>0</v>
      </c>
      <c r="G43" s="52">
        <f>'db_sim(2013-2014)'!G43</f>
        <v>0</v>
      </c>
      <c r="H43" s="52">
        <f>'db_sim(2013-2014)'!H43</f>
        <v>0</v>
      </c>
      <c r="I43" s="52">
        <f>'db_sim(2013-2014)'!I43</f>
        <v>0</v>
      </c>
      <c r="K43" s="13" t="e">
        <f>VLOOKUP($A43,'db_obs(2013-2014)'!$B$2:$M$731,5,FALSE)</f>
        <v>#N/A</v>
      </c>
      <c r="L43" s="13" t="e">
        <f>VLOOKUP($A43,'db_obs(2013-2014)'!$B$2:$M$731,7,FALSE)</f>
        <v>#N/A</v>
      </c>
      <c r="M43" s="13" t="e">
        <f>VLOOKUP($A43,'db_obs(2013-2014)'!$B$2:$M$731,8,FALSE)</f>
        <v>#N/A</v>
      </c>
      <c r="N43" s="13" t="e">
        <f>VLOOKUP($A43,'db_obs(2013-2014)'!$B$2:$M$731,9,FALSE)</f>
        <v>#N/A</v>
      </c>
      <c r="O43" s="13" t="e">
        <f>VLOOKUP($A43,'db_obs(2013-2014)'!$B$2:$M$731,10,FALSE)</f>
        <v>#N/A</v>
      </c>
      <c r="P43" s="13" t="e">
        <f>VLOOKUP($A43,'db_obs(2013-2014)'!$B$2:$M$731,11,FALSE)</f>
        <v>#N/A</v>
      </c>
      <c r="Q43" s="13" t="e">
        <f>VLOOKUP($A43,'db_obs(2013-2014)'!$B$2:$M$731,12,FALSE)</f>
        <v>#N/A</v>
      </c>
    </row>
    <row r="44" spans="1:17" x14ac:dyDescent="0.15">
      <c r="A44">
        <v>2013043</v>
      </c>
      <c r="B44" s="2">
        <f>VLOOKUP(A44,IF({1,0},rainfall!$C$2:$C$1269,rainfall!$A$2:$A$1269),2,FALSE)</f>
        <v>41317</v>
      </c>
      <c r="C44" s="52">
        <f>'db_sim(2013-2014)'!C44</f>
        <v>0</v>
      </c>
      <c r="D44" s="52">
        <f>'db_sim(2013-2014)'!D44/1000</f>
        <v>0</v>
      </c>
      <c r="E44" s="52">
        <f>'db_sim(2013-2014)'!E44</f>
        <v>0</v>
      </c>
      <c r="F44" s="52">
        <f>'db_sim(2013-2014)'!F44</f>
        <v>0</v>
      </c>
      <c r="G44" s="52">
        <f>'db_sim(2013-2014)'!G44</f>
        <v>0</v>
      </c>
      <c r="H44" s="52">
        <f>'db_sim(2013-2014)'!H44</f>
        <v>0</v>
      </c>
      <c r="I44" s="52">
        <f>'db_sim(2013-2014)'!I44</f>
        <v>0</v>
      </c>
      <c r="K44" s="13" t="e">
        <f>VLOOKUP($A44,'db_obs(2013-2014)'!$B$2:$M$731,5,FALSE)</f>
        <v>#N/A</v>
      </c>
      <c r="L44" s="13" t="e">
        <f>VLOOKUP($A44,'db_obs(2013-2014)'!$B$2:$M$731,7,FALSE)</f>
        <v>#N/A</v>
      </c>
      <c r="M44" s="13" t="e">
        <f>VLOOKUP($A44,'db_obs(2013-2014)'!$B$2:$M$731,8,FALSE)</f>
        <v>#N/A</v>
      </c>
      <c r="N44" s="13" t="e">
        <f>VLOOKUP($A44,'db_obs(2013-2014)'!$B$2:$M$731,9,FALSE)</f>
        <v>#N/A</v>
      </c>
      <c r="O44" s="13" t="e">
        <f>VLOOKUP($A44,'db_obs(2013-2014)'!$B$2:$M$731,10,FALSE)</f>
        <v>#N/A</v>
      </c>
      <c r="P44" s="13" t="e">
        <f>VLOOKUP($A44,'db_obs(2013-2014)'!$B$2:$M$731,11,FALSE)</f>
        <v>#N/A</v>
      </c>
      <c r="Q44" s="13" t="e">
        <f>VLOOKUP($A44,'db_obs(2013-2014)'!$B$2:$M$731,12,FALSE)</f>
        <v>#N/A</v>
      </c>
    </row>
    <row r="45" spans="1:17" x14ac:dyDescent="0.15">
      <c r="A45">
        <v>2013044</v>
      </c>
      <c r="B45" s="2">
        <f>VLOOKUP(A45,IF({1,0},rainfall!$C$2:$C$1269,rainfall!$A$2:$A$1269),2,FALSE)</f>
        <v>41318</v>
      </c>
      <c r="C45" s="52">
        <f>'db_sim(2013-2014)'!C45</f>
        <v>0</v>
      </c>
      <c r="D45" s="52">
        <f>'db_sim(2013-2014)'!D45/1000</f>
        <v>0</v>
      </c>
      <c r="E45" s="52">
        <f>'db_sim(2013-2014)'!E45</f>
        <v>0</v>
      </c>
      <c r="F45" s="52">
        <f>'db_sim(2013-2014)'!F45</f>
        <v>0</v>
      </c>
      <c r="G45" s="52">
        <f>'db_sim(2013-2014)'!G45</f>
        <v>0</v>
      </c>
      <c r="H45" s="52">
        <f>'db_sim(2013-2014)'!H45</f>
        <v>0</v>
      </c>
      <c r="I45" s="52">
        <f>'db_sim(2013-2014)'!I45</f>
        <v>0</v>
      </c>
      <c r="K45" s="13" t="e">
        <f>VLOOKUP($A45,'db_obs(2013-2014)'!$B$2:$M$731,5,FALSE)</f>
        <v>#N/A</v>
      </c>
      <c r="L45" s="13" t="e">
        <f>VLOOKUP($A45,'db_obs(2013-2014)'!$B$2:$M$731,7,FALSE)</f>
        <v>#N/A</v>
      </c>
      <c r="M45" s="13" t="e">
        <f>VLOOKUP($A45,'db_obs(2013-2014)'!$B$2:$M$731,8,FALSE)</f>
        <v>#N/A</v>
      </c>
      <c r="N45" s="13" t="e">
        <f>VLOOKUP($A45,'db_obs(2013-2014)'!$B$2:$M$731,9,FALSE)</f>
        <v>#N/A</v>
      </c>
      <c r="O45" s="13" t="e">
        <f>VLOOKUP($A45,'db_obs(2013-2014)'!$B$2:$M$731,10,FALSE)</f>
        <v>#N/A</v>
      </c>
      <c r="P45" s="13" t="e">
        <f>VLOOKUP($A45,'db_obs(2013-2014)'!$B$2:$M$731,11,FALSE)</f>
        <v>#N/A</v>
      </c>
      <c r="Q45" s="13" t="e">
        <f>VLOOKUP($A45,'db_obs(2013-2014)'!$B$2:$M$731,12,FALSE)</f>
        <v>#N/A</v>
      </c>
    </row>
    <row r="46" spans="1:17" x14ac:dyDescent="0.15">
      <c r="A46">
        <v>2013045</v>
      </c>
      <c r="B46" s="2">
        <f>VLOOKUP(A46,IF({1,0},rainfall!$C$2:$C$1269,rainfall!$A$2:$A$1269),2,FALSE)</f>
        <v>41319</v>
      </c>
      <c r="C46" s="52">
        <f>'db_sim(2013-2014)'!C46</f>
        <v>0</v>
      </c>
      <c r="D46" s="52">
        <f>'db_sim(2013-2014)'!D46/1000</f>
        <v>0</v>
      </c>
      <c r="E46" s="52">
        <f>'db_sim(2013-2014)'!E46</f>
        <v>0</v>
      </c>
      <c r="F46" s="52">
        <f>'db_sim(2013-2014)'!F46</f>
        <v>0</v>
      </c>
      <c r="G46" s="52">
        <f>'db_sim(2013-2014)'!G46</f>
        <v>0</v>
      </c>
      <c r="H46" s="52">
        <f>'db_sim(2013-2014)'!H46</f>
        <v>0</v>
      </c>
      <c r="I46" s="52">
        <f>'db_sim(2013-2014)'!I46</f>
        <v>0</v>
      </c>
      <c r="K46" s="13" t="e">
        <f>VLOOKUP($A46,'db_obs(2013-2014)'!$B$2:$M$731,5,FALSE)</f>
        <v>#N/A</v>
      </c>
      <c r="L46" s="13" t="e">
        <f>VLOOKUP($A46,'db_obs(2013-2014)'!$B$2:$M$731,7,FALSE)</f>
        <v>#N/A</v>
      </c>
      <c r="M46" s="13" t="e">
        <f>VLOOKUP($A46,'db_obs(2013-2014)'!$B$2:$M$731,8,FALSE)</f>
        <v>#N/A</v>
      </c>
      <c r="N46" s="13" t="e">
        <f>VLOOKUP($A46,'db_obs(2013-2014)'!$B$2:$M$731,9,FALSE)</f>
        <v>#N/A</v>
      </c>
      <c r="O46" s="13" t="e">
        <f>VLOOKUP($A46,'db_obs(2013-2014)'!$B$2:$M$731,10,FALSE)</f>
        <v>#N/A</v>
      </c>
      <c r="P46" s="13" t="e">
        <f>VLOOKUP($A46,'db_obs(2013-2014)'!$B$2:$M$731,11,FALSE)</f>
        <v>#N/A</v>
      </c>
      <c r="Q46" s="13" t="e">
        <f>VLOOKUP($A46,'db_obs(2013-2014)'!$B$2:$M$731,12,FALSE)</f>
        <v>#N/A</v>
      </c>
    </row>
    <row r="47" spans="1:17" x14ac:dyDescent="0.15">
      <c r="A47">
        <v>2013046</v>
      </c>
      <c r="B47" s="2">
        <f>VLOOKUP(A47,IF({1,0},rainfall!$C$2:$C$1269,rainfall!$A$2:$A$1269),2,FALSE)</f>
        <v>41320</v>
      </c>
      <c r="C47" s="52">
        <f>'db_sim(2013-2014)'!C47</f>
        <v>0</v>
      </c>
      <c r="D47" s="52">
        <f>'db_sim(2013-2014)'!D47/1000</f>
        <v>0</v>
      </c>
      <c r="E47" s="52">
        <f>'db_sim(2013-2014)'!E47</f>
        <v>0</v>
      </c>
      <c r="F47" s="52">
        <f>'db_sim(2013-2014)'!F47</f>
        <v>0</v>
      </c>
      <c r="G47" s="52">
        <f>'db_sim(2013-2014)'!G47</f>
        <v>0</v>
      </c>
      <c r="H47" s="52">
        <f>'db_sim(2013-2014)'!H47</f>
        <v>0</v>
      </c>
      <c r="I47" s="52">
        <f>'db_sim(2013-2014)'!I47</f>
        <v>0</v>
      </c>
      <c r="K47" s="13" t="e">
        <f>VLOOKUP($A47,'db_obs(2013-2014)'!$B$2:$M$731,5,FALSE)</f>
        <v>#N/A</v>
      </c>
      <c r="L47" s="13" t="e">
        <f>VLOOKUP($A47,'db_obs(2013-2014)'!$B$2:$M$731,7,FALSE)</f>
        <v>#N/A</v>
      </c>
      <c r="M47" s="13" t="e">
        <f>VLOOKUP($A47,'db_obs(2013-2014)'!$B$2:$M$731,8,FALSE)</f>
        <v>#N/A</v>
      </c>
      <c r="N47" s="13" t="e">
        <f>VLOOKUP($A47,'db_obs(2013-2014)'!$B$2:$M$731,9,FALSE)</f>
        <v>#N/A</v>
      </c>
      <c r="O47" s="13" t="e">
        <f>VLOOKUP($A47,'db_obs(2013-2014)'!$B$2:$M$731,10,FALSE)</f>
        <v>#N/A</v>
      </c>
      <c r="P47" s="13" t="e">
        <f>VLOOKUP($A47,'db_obs(2013-2014)'!$B$2:$M$731,11,FALSE)</f>
        <v>#N/A</v>
      </c>
      <c r="Q47" s="13" t="e">
        <f>VLOOKUP($A47,'db_obs(2013-2014)'!$B$2:$M$731,12,FALSE)</f>
        <v>#N/A</v>
      </c>
    </row>
    <row r="48" spans="1:17" x14ac:dyDescent="0.15">
      <c r="A48">
        <v>2013047</v>
      </c>
      <c r="B48" s="2">
        <f>VLOOKUP(A48,IF({1,0},rainfall!$C$2:$C$1269,rainfall!$A$2:$A$1269),2,FALSE)</f>
        <v>41321</v>
      </c>
      <c r="C48" s="52">
        <f>'db_sim(2013-2014)'!C48</f>
        <v>0</v>
      </c>
      <c r="D48" s="52">
        <f>'db_sim(2013-2014)'!D48/1000</f>
        <v>0</v>
      </c>
      <c r="E48" s="52">
        <f>'db_sim(2013-2014)'!E48</f>
        <v>0</v>
      </c>
      <c r="F48" s="52">
        <f>'db_sim(2013-2014)'!F48</f>
        <v>0</v>
      </c>
      <c r="G48" s="52">
        <f>'db_sim(2013-2014)'!G48</f>
        <v>0</v>
      </c>
      <c r="H48" s="52">
        <f>'db_sim(2013-2014)'!H48</f>
        <v>0</v>
      </c>
      <c r="I48" s="52">
        <f>'db_sim(2013-2014)'!I48</f>
        <v>0</v>
      </c>
      <c r="K48" s="13" t="e">
        <f>VLOOKUP($A48,'db_obs(2013-2014)'!$B$2:$M$731,5,FALSE)</f>
        <v>#N/A</v>
      </c>
      <c r="L48" s="13" t="e">
        <f>VLOOKUP($A48,'db_obs(2013-2014)'!$B$2:$M$731,7,FALSE)</f>
        <v>#N/A</v>
      </c>
      <c r="M48" s="13" t="e">
        <f>VLOOKUP($A48,'db_obs(2013-2014)'!$B$2:$M$731,8,FALSE)</f>
        <v>#N/A</v>
      </c>
      <c r="N48" s="13" t="e">
        <f>VLOOKUP($A48,'db_obs(2013-2014)'!$B$2:$M$731,9,FALSE)</f>
        <v>#N/A</v>
      </c>
      <c r="O48" s="13" t="e">
        <f>VLOOKUP($A48,'db_obs(2013-2014)'!$B$2:$M$731,10,FALSE)</f>
        <v>#N/A</v>
      </c>
      <c r="P48" s="13" t="e">
        <f>VLOOKUP($A48,'db_obs(2013-2014)'!$B$2:$M$731,11,FALSE)</f>
        <v>#N/A</v>
      </c>
      <c r="Q48" s="13" t="e">
        <f>VLOOKUP($A48,'db_obs(2013-2014)'!$B$2:$M$731,12,FALSE)</f>
        <v>#N/A</v>
      </c>
    </row>
    <row r="49" spans="1:17" x14ac:dyDescent="0.15">
      <c r="A49">
        <v>2013048</v>
      </c>
      <c r="B49" s="2">
        <f>VLOOKUP(A49,IF({1,0},rainfall!$C$2:$C$1269,rainfall!$A$2:$A$1269),2,FALSE)</f>
        <v>41322</v>
      </c>
      <c r="C49" s="52">
        <f>'db_sim(2013-2014)'!C49</f>
        <v>0</v>
      </c>
      <c r="D49" s="52">
        <f>'db_sim(2013-2014)'!D49/1000</f>
        <v>0</v>
      </c>
      <c r="E49" s="52">
        <f>'db_sim(2013-2014)'!E49</f>
        <v>0</v>
      </c>
      <c r="F49" s="52">
        <f>'db_sim(2013-2014)'!F49</f>
        <v>0</v>
      </c>
      <c r="G49" s="52">
        <f>'db_sim(2013-2014)'!G49</f>
        <v>0</v>
      </c>
      <c r="H49" s="52">
        <f>'db_sim(2013-2014)'!H49</f>
        <v>0</v>
      </c>
      <c r="I49" s="52">
        <f>'db_sim(2013-2014)'!I49</f>
        <v>0</v>
      </c>
      <c r="K49" s="13" t="e">
        <f>VLOOKUP($A49,'db_obs(2013-2014)'!$B$2:$M$731,5,FALSE)</f>
        <v>#N/A</v>
      </c>
      <c r="L49" s="13" t="e">
        <f>VLOOKUP($A49,'db_obs(2013-2014)'!$B$2:$M$731,7,FALSE)</f>
        <v>#N/A</v>
      </c>
      <c r="M49" s="13" t="e">
        <f>VLOOKUP($A49,'db_obs(2013-2014)'!$B$2:$M$731,8,FALSE)</f>
        <v>#N/A</v>
      </c>
      <c r="N49" s="13" t="e">
        <f>VLOOKUP($A49,'db_obs(2013-2014)'!$B$2:$M$731,9,FALSE)</f>
        <v>#N/A</v>
      </c>
      <c r="O49" s="13" t="e">
        <f>VLOOKUP($A49,'db_obs(2013-2014)'!$B$2:$M$731,10,FALSE)</f>
        <v>#N/A</v>
      </c>
      <c r="P49" s="13" t="e">
        <f>VLOOKUP($A49,'db_obs(2013-2014)'!$B$2:$M$731,11,FALSE)</f>
        <v>#N/A</v>
      </c>
      <c r="Q49" s="13" t="e">
        <f>VLOOKUP($A49,'db_obs(2013-2014)'!$B$2:$M$731,12,FALSE)</f>
        <v>#N/A</v>
      </c>
    </row>
    <row r="50" spans="1:17" x14ac:dyDescent="0.15">
      <c r="A50">
        <v>2013049</v>
      </c>
      <c r="B50" s="2">
        <f>VLOOKUP(A50,IF({1,0},rainfall!$C$2:$C$1269,rainfall!$A$2:$A$1269),2,FALSE)</f>
        <v>41323</v>
      </c>
      <c r="C50" s="52">
        <f>'db_sim(2013-2014)'!C50</f>
        <v>0</v>
      </c>
      <c r="D50" s="52">
        <f>'db_sim(2013-2014)'!D50/1000</f>
        <v>0</v>
      </c>
      <c r="E50" s="52">
        <f>'db_sim(2013-2014)'!E50</f>
        <v>0</v>
      </c>
      <c r="F50" s="52">
        <f>'db_sim(2013-2014)'!F50</f>
        <v>0</v>
      </c>
      <c r="G50" s="52">
        <f>'db_sim(2013-2014)'!G50</f>
        <v>0</v>
      </c>
      <c r="H50" s="52">
        <f>'db_sim(2013-2014)'!H50</f>
        <v>0</v>
      </c>
      <c r="I50" s="52">
        <f>'db_sim(2013-2014)'!I50</f>
        <v>0</v>
      </c>
      <c r="K50" s="13" t="e">
        <f>VLOOKUP($A50,'db_obs(2013-2014)'!$B$2:$M$731,5,FALSE)</f>
        <v>#N/A</v>
      </c>
      <c r="L50" s="13" t="e">
        <f>VLOOKUP($A50,'db_obs(2013-2014)'!$B$2:$M$731,7,FALSE)</f>
        <v>#N/A</v>
      </c>
      <c r="M50" s="13" t="e">
        <f>VLOOKUP($A50,'db_obs(2013-2014)'!$B$2:$M$731,8,FALSE)</f>
        <v>#N/A</v>
      </c>
      <c r="N50" s="13" t="e">
        <f>VLOOKUP($A50,'db_obs(2013-2014)'!$B$2:$M$731,9,FALSE)</f>
        <v>#N/A</v>
      </c>
      <c r="O50" s="13" t="e">
        <f>VLOOKUP($A50,'db_obs(2013-2014)'!$B$2:$M$731,10,FALSE)</f>
        <v>#N/A</v>
      </c>
      <c r="P50" s="13" t="e">
        <f>VLOOKUP($A50,'db_obs(2013-2014)'!$B$2:$M$731,11,FALSE)</f>
        <v>#N/A</v>
      </c>
      <c r="Q50" s="13" t="e">
        <f>VLOOKUP($A50,'db_obs(2013-2014)'!$B$2:$M$731,12,FALSE)</f>
        <v>#N/A</v>
      </c>
    </row>
    <row r="51" spans="1:17" x14ac:dyDescent="0.15">
      <c r="A51">
        <v>2013050</v>
      </c>
      <c r="B51" s="2">
        <f>VLOOKUP(A51,IF({1,0},rainfall!$C$2:$C$1269,rainfall!$A$2:$A$1269),2,FALSE)</f>
        <v>41324</v>
      </c>
      <c r="C51" s="52">
        <f>'db_sim(2013-2014)'!C51</f>
        <v>0</v>
      </c>
      <c r="D51" s="52">
        <f>'db_sim(2013-2014)'!D51/1000</f>
        <v>0</v>
      </c>
      <c r="E51" s="52">
        <f>'db_sim(2013-2014)'!E51</f>
        <v>0</v>
      </c>
      <c r="F51" s="52">
        <f>'db_sim(2013-2014)'!F51</f>
        <v>0</v>
      </c>
      <c r="G51" s="52">
        <f>'db_sim(2013-2014)'!G51</f>
        <v>0</v>
      </c>
      <c r="H51" s="52">
        <f>'db_sim(2013-2014)'!H51</f>
        <v>0</v>
      </c>
      <c r="I51" s="52">
        <f>'db_sim(2013-2014)'!I51</f>
        <v>0</v>
      </c>
      <c r="K51" s="13" t="e">
        <f>VLOOKUP($A51,'db_obs(2013-2014)'!$B$2:$M$731,5,FALSE)</f>
        <v>#N/A</v>
      </c>
      <c r="L51" s="13" t="e">
        <f>VLOOKUP($A51,'db_obs(2013-2014)'!$B$2:$M$731,7,FALSE)</f>
        <v>#N/A</v>
      </c>
      <c r="M51" s="13" t="e">
        <f>VLOOKUP($A51,'db_obs(2013-2014)'!$B$2:$M$731,8,FALSE)</f>
        <v>#N/A</v>
      </c>
      <c r="N51" s="13" t="e">
        <f>VLOOKUP($A51,'db_obs(2013-2014)'!$B$2:$M$731,9,FALSE)</f>
        <v>#N/A</v>
      </c>
      <c r="O51" s="13" t="e">
        <f>VLOOKUP($A51,'db_obs(2013-2014)'!$B$2:$M$731,10,FALSE)</f>
        <v>#N/A</v>
      </c>
      <c r="P51" s="13" t="e">
        <f>VLOOKUP($A51,'db_obs(2013-2014)'!$B$2:$M$731,11,FALSE)</f>
        <v>#N/A</v>
      </c>
      <c r="Q51" s="13" t="e">
        <f>VLOOKUP($A51,'db_obs(2013-2014)'!$B$2:$M$731,12,FALSE)</f>
        <v>#N/A</v>
      </c>
    </row>
    <row r="52" spans="1:17" x14ac:dyDescent="0.15">
      <c r="A52">
        <v>2013051</v>
      </c>
      <c r="B52" s="2">
        <f>VLOOKUP(A52,IF({1,0},rainfall!$C$2:$C$1269,rainfall!$A$2:$A$1269),2,FALSE)</f>
        <v>41325</v>
      </c>
      <c r="C52" s="52">
        <f>'db_sim(2013-2014)'!C52</f>
        <v>0</v>
      </c>
      <c r="D52" s="52">
        <f>'db_sim(2013-2014)'!D52/1000</f>
        <v>0</v>
      </c>
      <c r="E52" s="52">
        <f>'db_sim(2013-2014)'!E52</f>
        <v>0</v>
      </c>
      <c r="F52" s="52">
        <f>'db_sim(2013-2014)'!F52</f>
        <v>0</v>
      </c>
      <c r="G52" s="52">
        <f>'db_sim(2013-2014)'!G52</f>
        <v>0</v>
      </c>
      <c r="H52" s="52">
        <f>'db_sim(2013-2014)'!H52</f>
        <v>0</v>
      </c>
      <c r="I52" s="52">
        <f>'db_sim(2013-2014)'!I52</f>
        <v>0</v>
      </c>
      <c r="K52" s="13" t="e">
        <f>VLOOKUP($A52,'db_obs(2013-2014)'!$B$2:$M$731,5,FALSE)</f>
        <v>#N/A</v>
      </c>
      <c r="L52" s="13" t="e">
        <f>VLOOKUP($A52,'db_obs(2013-2014)'!$B$2:$M$731,7,FALSE)</f>
        <v>#N/A</v>
      </c>
      <c r="M52" s="13" t="e">
        <f>VLOOKUP($A52,'db_obs(2013-2014)'!$B$2:$M$731,8,FALSE)</f>
        <v>#N/A</v>
      </c>
      <c r="N52" s="13" t="e">
        <f>VLOOKUP($A52,'db_obs(2013-2014)'!$B$2:$M$731,9,FALSE)</f>
        <v>#N/A</v>
      </c>
      <c r="O52" s="13" t="e">
        <f>VLOOKUP($A52,'db_obs(2013-2014)'!$B$2:$M$731,10,FALSE)</f>
        <v>#N/A</v>
      </c>
      <c r="P52" s="13" t="e">
        <f>VLOOKUP($A52,'db_obs(2013-2014)'!$B$2:$M$731,11,FALSE)</f>
        <v>#N/A</v>
      </c>
      <c r="Q52" s="13" t="e">
        <f>VLOOKUP($A52,'db_obs(2013-2014)'!$B$2:$M$731,12,FALSE)</f>
        <v>#N/A</v>
      </c>
    </row>
    <row r="53" spans="1:17" x14ac:dyDescent="0.15">
      <c r="A53">
        <v>2013052</v>
      </c>
      <c r="B53" s="2">
        <f>VLOOKUP(A53,IF({1,0},rainfall!$C$2:$C$1269,rainfall!$A$2:$A$1269),2,FALSE)</f>
        <v>41326</v>
      </c>
      <c r="C53" s="52">
        <f>'db_sim(2013-2014)'!C53</f>
        <v>0</v>
      </c>
      <c r="D53" s="52">
        <f>'db_sim(2013-2014)'!D53/1000</f>
        <v>0</v>
      </c>
      <c r="E53" s="52">
        <f>'db_sim(2013-2014)'!E53</f>
        <v>0</v>
      </c>
      <c r="F53" s="52">
        <f>'db_sim(2013-2014)'!F53</f>
        <v>0</v>
      </c>
      <c r="G53" s="52">
        <f>'db_sim(2013-2014)'!G53</f>
        <v>0</v>
      </c>
      <c r="H53" s="52">
        <f>'db_sim(2013-2014)'!H53</f>
        <v>0</v>
      </c>
      <c r="I53" s="52">
        <f>'db_sim(2013-2014)'!I53</f>
        <v>0</v>
      </c>
      <c r="K53" s="13" t="e">
        <f>VLOOKUP($A53,'db_obs(2013-2014)'!$B$2:$M$731,5,FALSE)</f>
        <v>#N/A</v>
      </c>
      <c r="L53" s="13" t="e">
        <f>VLOOKUP($A53,'db_obs(2013-2014)'!$B$2:$M$731,7,FALSE)</f>
        <v>#N/A</v>
      </c>
      <c r="M53" s="13" t="e">
        <f>VLOOKUP($A53,'db_obs(2013-2014)'!$B$2:$M$731,8,FALSE)</f>
        <v>#N/A</v>
      </c>
      <c r="N53" s="13" t="e">
        <f>VLOOKUP($A53,'db_obs(2013-2014)'!$B$2:$M$731,9,FALSE)</f>
        <v>#N/A</v>
      </c>
      <c r="O53" s="13" t="e">
        <f>VLOOKUP($A53,'db_obs(2013-2014)'!$B$2:$M$731,10,FALSE)</f>
        <v>#N/A</v>
      </c>
      <c r="P53" s="13" t="e">
        <f>VLOOKUP($A53,'db_obs(2013-2014)'!$B$2:$M$731,11,FALSE)</f>
        <v>#N/A</v>
      </c>
      <c r="Q53" s="13" t="e">
        <f>VLOOKUP($A53,'db_obs(2013-2014)'!$B$2:$M$731,12,FALSE)</f>
        <v>#N/A</v>
      </c>
    </row>
    <row r="54" spans="1:17" x14ac:dyDescent="0.15">
      <c r="A54">
        <v>2013053</v>
      </c>
      <c r="B54" s="2">
        <f>VLOOKUP(A54,IF({1,0},rainfall!$C$2:$C$1269,rainfall!$A$2:$A$1269),2,FALSE)</f>
        <v>41327</v>
      </c>
      <c r="C54" s="52">
        <f>'db_sim(2013-2014)'!C54</f>
        <v>0</v>
      </c>
      <c r="D54" s="52">
        <f>'db_sim(2013-2014)'!D54/1000</f>
        <v>0</v>
      </c>
      <c r="E54" s="52">
        <f>'db_sim(2013-2014)'!E54</f>
        <v>0</v>
      </c>
      <c r="F54" s="52">
        <f>'db_sim(2013-2014)'!F54</f>
        <v>0</v>
      </c>
      <c r="G54" s="52">
        <f>'db_sim(2013-2014)'!G54</f>
        <v>0</v>
      </c>
      <c r="H54" s="52">
        <f>'db_sim(2013-2014)'!H54</f>
        <v>0</v>
      </c>
      <c r="I54" s="52">
        <f>'db_sim(2013-2014)'!I54</f>
        <v>0</v>
      </c>
      <c r="K54" s="13" t="e">
        <f>VLOOKUP($A54,'db_obs(2013-2014)'!$B$2:$M$731,5,FALSE)</f>
        <v>#N/A</v>
      </c>
      <c r="L54" s="13" t="e">
        <f>VLOOKUP($A54,'db_obs(2013-2014)'!$B$2:$M$731,7,FALSE)</f>
        <v>#N/A</v>
      </c>
      <c r="M54" s="13" t="e">
        <f>VLOOKUP($A54,'db_obs(2013-2014)'!$B$2:$M$731,8,FALSE)</f>
        <v>#N/A</v>
      </c>
      <c r="N54" s="13" t="e">
        <f>VLOOKUP($A54,'db_obs(2013-2014)'!$B$2:$M$731,9,FALSE)</f>
        <v>#N/A</v>
      </c>
      <c r="O54" s="13" t="e">
        <f>VLOOKUP($A54,'db_obs(2013-2014)'!$B$2:$M$731,10,FALSE)</f>
        <v>#N/A</v>
      </c>
      <c r="P54" s="13" t="e">
        <f>VLOOKUP($A54,'db_obs(2013-2014)'!$B$2:$M$731,11,FALSE)</f>
        <v>#N/A</v>
      </c>
      <c r="Q54" s="13" t="e">
        <f>VLOOKUP($A54,'db_obs(2013-2014)'!$B$2:$M$731,12,FALSE)</f>
        <v>#N/A</v>
      </c>
    </row>
    <row r="55" spans="1:17" x14ac:dyDescent="0.15">
      <c r="A55">
        <v>2013054</v>
      </c>
      <c r="B55" s="2">
        <f>VLOOKUP(A55,IF({1,0},rainfall!$C$2:$C$1269,rainfall!$A$2:$A$1269),2,FALSE)</f>
        <v>41328</v>
      </c>
      <c r="C55" s="52">
        <f>'db_sim(2013-2014)'!C55</f>
        <v>0</v>
      </c>
      <c r="D55" s="52">
        <f>'db_sim(2013-2014)'!D55/1000</f>
        <v>0</v>
      </c>
      <c r="E55" s="52">
        <f>'db_sim(2013-2014)'!E55</f>
        <v>0</v>
      </c>
      <c r="F55" s="52">
        <f>'db_sim(2013-2014)'!F55</f>
        <v>0</v>
      </c>
      <c r="G55" s="52">
        <f>'db_sim(2013-2014)'!G55</f>
        <v>0</v>
      </c>
      <c r="H55" s="52">
        <f>'db_sim(2013-2014)'!H55</f>
        <v>0</v>
      </c>
      <c r="I55" s="52">
        <f>'db_sim(2013-2014)'!I55</f>
        <v>0</v>
      </c>
      <c r="K55" s="13" t="e">
        <f>VLOOKUP($A55,'db_obs(2013-2014)'!$B$2:$M$731,5,FALSE)</f>
        <v>#N/A</v>
      </c>
      <c r="L55" s="13" t="e">
        <f>VLOOKUP($A55,'db_obs(2013-2014)'!$B$2:$M$731,7,FALSE)</f>
        <v>#N/A</v>
      </c>
      <c r="M55" s="13" t="e">
        <f>VLOOKUP($A55,'db_obs(2013-2014)'!$B$2:$M$731,8,FALSE)</f>
        <v>#N/A</v>
      </c>
      <c r="N55" s="13" t="e">
        <f>VLOOKUP($A55,'db_obs(2013-2014)'!$B$2:$M$731,9,FALSE)</f>
        <v>#N/A</v>
      </c>
      <c r="O55" s="13" t="e">
        <f>VLOOKUP($A55,'db_obs(2013-2014)'!$B$2:$M$731,10,FALSE)</f>
        <v>#N/A</v>
      </c>
      <c r="P55" s="13" t="e">
        <f>VLOOKUP($A55,'db_obs(2013-2014)'!$B$2:$M$731,11,FALSE)</f>
        <v>#N/A</v>
      </c>
      <c r="Q55" s="13" t="e">
        <f>VLOOKUP($A55,'db_obs(2013-2014)'!$B$2:$M$731,12,FALSE)</f>
        <v>#N/A</v>
      </c>
    </row>
    <row r="56" spans="1:17" x14ac:dyDescent="0.15">
      <c r="A56">
        <v>2013055</v>
      </c>
      <c r="B56" s="2">
        <f>VLOOKUP(A56,IF({1,0},rainfall!$C$2:$C$1269,rainfall!$A$2:$A$1269),2,FALSE)</f>
        <v>41329</v>
      </c>
      <c r="C56" s="52">
        <f>'db_sim(2013-2014)'!C56</f>
        <v>0</v>
      </c>
      <c r="D56" s="52">
        <f>'db_sim(2013-2014)'!D56/1000</f>
        <v>0</v>
      </c>
      <c r="E56" s="52">
        <f>'db_sim(2013-2014)'!E56</f>
        <v>0</v>
      </c>
      <c r="F56" s="52">
        <f>'db_sim(2013-2014)'!F56</f>
        <v>0</v>
      </c>
      <c r="G56" s="52">
        <f>'db_sim(2013-2014)'!G56</f>
        <v>0</v>
      </c>
      <c r="H56" s="52">
        <f>'db_sim(2013-2014)'!H56</f>
        <v>0</v>
      </c>
      <c r="I56" s="52">
        <f>'db_sim(2013-2014)'!I56</f>
        <v>0</v>
      </c>
      <c r="K56" s="13" t="e">
        <f>VLOOKUP($A56,'db_obs(2013-2014)'!$B$2:$M$731,5,FALSE)</f>
        <v>#N/A</v>
      </c>
      <c r="L56" s="13" t="e">
        <f>VLOOKUP($A56,'db_obs(2013-2014)'!$B$2:$M$731,7,FALSE)</f>
        <v>#N/A</v>
      </c>
      <c r="M56" s="13" t="e">
        <f>VLOOKUP($A56,'db_obs(2013-2014)'!$B$2:$M$731,8,FALSE)</f>
        <v>#N/A</v>
      </c>
      <c r="N56" s="13" t="e">
        <f>VLOOKUP($A56,'db_obs(2013-2014)'!$B$2:$M$731,9,FALSE)</f>
        <v>#N/A</v>
      </c>
      <c r="O56" s="13" t="e">
        <f>VLOOKUP($A56,'db_obs(2013-2014)'!$B$2:$M$731,10,FALSE)</f>
        <v>#N/A</v>
      </c>
      <c r="P56" s="13" t="e">
        <f>VLOOKUP($A56,'db_obs(2013-2014)'!$B$2:$M$731,11,FALSE)</f>
        <v>#N/A</v>
      </c>
      <c r="Q56" s="13" t="e">
        <f>VLOOKUP($A56,'db_obs(2013-2014)'!$B$2:$M$731,12,FALSE)</f>
        <v>#N/A</v>
      </c>
    </row>
    <row r="57" spans="1:17" x14ac:dyDescent="0.15">
      <c r="A57">
        <v>2013056</v>
      </c>
      <c r="B57" s="2">
        <f>VLOOKUP(A57,IF({1,0},rainfall!$C$2:$C$1269,rainfall!$A$2:$A$1269),2,FALSE)</f>
        <v>41330</v>
      </c>
      <c r="C57" s="52">
        <f>'db_sim(2013-2014)'!C57</f>
        <v>0</v>
      </c>
      <c r="D57" s="52">
        <f>'db_sim(2013-2014)'!D57/1000</f>
        <v>0</v>
      </c>
      <c r="E57" s="52">
        <f>'db_sim(2013-2014)'!E57</f>
        <v>0</v>
      </c>
      <c r="F57" s="52">
        <f>'db_sim(2013-2014)'!F57</f>
        <v>0</v>
      </c>
      <c r="G57" s="52">
        <f>'db_sim(2013-2014)'!G57</f>
        <v>0</v>
      </c>
      <c r="H57" s="52">
        <f>'db_sim(2013-2014)'!H57</f>
        <v>0</v>
      </c>
      <c r="I57" s="52">
        <f>'db_sim(2013-2014)'!I57</f>
        <v>0</v>
      </c>
      <c r="K57" s="13" t="e">
        <f>VLOOKUP($A57,'db_obs(2013-2014)'!$B$2:$M$731,5,FALSE)</f>
        <v>#N/A</v>
      </c>
      <c r="L57" s="13" t="e">
        <f>VLOOKUP($A57,'db_obs(2013-2014)'!$B$2:$M$731,7,FALSE)</f>
        <v>#N/A</v>
      </c>
      <c r="M57" s="13" t="e">
        <f>VLOOKUP($A57,'db_obs(2013-2014)'!$B$2:$M$731,8,FALSE)</f>
        <v>#N/A</v>
      </c>
      <c r="N57" s="13" t="e">
        <f>VLOOKUP($A57,'db_obs(2013-2014)'!$B$2:$M$731,9,FALSE)</f>
        <v>#N/A</v>
      </c>
      <c r="O57" s="13" t="e">
        <f>VLOOKUP($A57,'db_obs(2013-2014)'!$B$2:$M$731,10,FALSE)</f>
        <v>#N/A</v>
      </c>
      <c r="P57" s="13" t="e">
        <f>VLOOKUP($A57,'db_obs(2013-2014)'!$B$2:$M$731,11,FALSE)</f>
        <v>#N/A</v>
      </c>
      <c r="Q57" s="13" t="e">
        <f>VLOOKUP($A57,'db_obs(2013-2014)'!$B$2:$M$731,12,FALSE)</f>
        <v>#N/A</v>
      </c>
    </row>
    <row r="58" spans="1:17" x14ac:dyDescent="0.15">
      <c r="A58">
        <v>2013057</v>
      </c>
      <c r="B58" s="2">
        <f>VLOOKUP(A58,IF({1,0},rainfall!$C$2:$C$1269,rainfall!$A$2:$A$1269),2,FALSE)</f>
        <v>41331</v>
      </c>
      <c r="C58" s="52">
        <f>'db_sim(2013-2014)'!C58</f>
        <v>0</v>
      </c>
      <c r="D58" s="52">
        <f>'db_sim(2013-2014)'!D58/1000</f>
        <v>0</v>
      </c>
      <c r="E58" s="52">
        <f>'db_sim(2013-2014)'!E58</f>
        <v>0</v>
      </c>
      <c r="F58" s="52">
        <f>'db_sim(2013-2014)'!F58</f>
        <v>0</v>
      </c>
      <c r="G58" s="52">
        <f>'db_sim(2013-2014)'!G58</f>
        <v>0</v>
      </c>
      <c r="H58" s="52">
        <f>'db_sim(2013-2014)'!H58</f>
        <v>0</v>
      </c>
      <c r="I58" s="52">
        <f>'db_sim(2013-2014)'!I58</f>
        <v>0</v>
      </c>
      <c r="K58" s="13" t="e">
        <f>VLOOKUP($A58,'db_obs(2013-2014)'!$B$2:$M$731,5,FALSE)</f>
        <v>#N/A</v>
      </c>
      <c r="L58" s="13" t="e">
        <f>VLOOKUP($A58,'db_obs(2013-2014)'!$B$2:$M$731,7,FALSE)</f>
        <v>#N/A</v>
      </c>
      <c r="M58" s="13" t="e">
        <f>VLOOKUP($A58,'db_obs(2013-2014)'!$B$2:$M$731,8,FALSE)</f>
        <v>#N/A</v>
      </c>
      <c r="N58" s="13" t="e">
        <f>VLOOKUP($A58,'db_obs(2013-2014)'!$B$2:$M$731,9,FALSE)</f>
        <v>#N/A</v>
      </c>
      <c r="O58" s="13" t="e">
        <f>VLOOKUP($A58,'db_obs(2013-2014)'!$B$2:$M$731,10,FALSE)</f>
        <v>#N/A</v>
      </c>
      <c r="P58" s="13" t="e">
        <f>VLOOKUP($A58,'db_obs(2013-2014)'!$B$2:$M$731,11,FALSE)</f>
        <v>#N/A</v>
      </c>
      <c r="Q58" s="13" t="e">
        <f>VLOOKUP($A58,'db_obs(2013-2014)'!$B$2:$M$731,12,FALSE)</f>
        <v>#N/A</v>
      </c>
    </row>
    <row r="59" spans="1:17" x14ac:dyDescent="0.15">
      <c r="A59">
        <v>2013058</v>
      </c>
      <c r="B59" s="2">
        <f>VLOOKUP(A59,IF({1,0},rainfall!$C$2:$C$1269,rainfall!$A$2:$A$1269),2,FALSE)</f>
        <v>41332</v>
      </c>
      <c r="C59" s="52">
        <f>'db_sim(2013-2014)'!C59</f>
        <v>0</v>
      </c>
      <c r="D59" s="52">
        <f>'db_sim(2013-2014)'!D59/1000</f>
        <v>0</v>
      </c>
      <c r="E59" s="52">
        <f>'db_sim(2013-2014)'!E59</f>
        <v>0</v>
      </c>
      <c r="F59" s="52">
        <f>'db_sim(2013-2014)'!F59</f>
        <v>0</v>
      </c>
      <c r="G59" s="52">
        <f>'db_sim(2013-2014)'!G59</f>
        <v>0</v>
      </c>
      <c r="H59" s="52">
        <f>'db_sim(2013-2014)'!H59</f>
        <v>0</v>
      </c>
      <c r="I59" s="52">
        <f>'db_sim(2013-2014)'!I59</f>
        <v>0</v>
      </c>
      <c r="K59" s="13" t="e">
        <f>VLOOKUP($A59,'db_obs(2013-2014)'!$B$2:$M$731,5,FALSE)</f>
        <v>#N/A</v>
      </c>
      <c r="L59" s="13" t="e">
        <f>VLOOKUP($A59,'db_obs(2013-2014)'!$B$2:$M$731,7,FALSE)</f>
        <v>#N/A</v>
      </c>
      <c r="M59" s="13" t="e">
        <f>VLOOKUP($A59,'db_obs(2013-2014)'!$B$2:$M$731,8,FALSE)</f>
        <v>#N/A</v>
      </c>
      <c r="N59" s="13" t="e">
        <f>VLOOKUP($A59,'db_obs(2013-2014)'!$B$2:$M$731,9,FALSE)</f>
        <v>#N/A</v>
      </c>
      <c r="O59" s="13" t="e">
        <f>VLOOKUP($A59,'db_obs(2013-2014)'!$B$2:$M$731,10,FALSE)</f>
        <v>#N/A</v>
      </c>
      <c r="P59" s="13" t="e">
        <f>VLOOKUP($A59,'db_obs(2013-2014)'!$B$2:$M$731,11,FALSE)</f>
        <v>#N/A</v>
      </c>
      <c r="Q59" s="13" t="e">
        <f>VLOOKUP($A59,'db_obs(2013-2014)'!$B$2:$M$731,12,FALSE)</f>
        <v>#N/A</v>
      </c>
    </row>
    <row r="60" spans="1:17" x14ac:dyDescent="0.15">
      <c r="A60">
        <v>2013059</v>
      </c>
      <c r="B60" s="2">
        <f>VLOOKUP(A60,IF({1,0},rainfall!$C$2:$C$1269,rainfall!$A$2:$A$1269),2,FALSE)</f>
        <v>41333</v>
      </c>
      <c r="C60" s="52">
        <f>'db_sim(2013-2014)'!C60</f>
        <v>0</v>
      </c>
      <c r="D60" s="52">
        <f>'db_sim(2013-2014)'!D60/1000</f>
        <v>0</v>
      </c>
      <c r="E60" s="52">
        <f>'db_sim(2013-2014)'!E60</f>
        <v>0</v>
      </c>
      <c r="F60" s="52">
        <f>'db_sim(2013-2014)'!F60</f>
        <v>0</v>
      </c>
      <c r="G60" s="52">
        <f>'db_sim(2013-2014)'!G60</f>
        <v>0</v>
      </c>
      <c r="H60" s="52">
        <f>'db_sim(2013-2014)'!H60</f>
        <v>0</v>
      </c>
      <c r="I60" s="52">
        <f>'db_sim(2013-2014)'!I60</f>
        <v>0</v>
      </c>
      <c r="K60" s="13" t="e">
        <f>VLOOKUP($A60,'db_obs(2013-2014)'!$B$2:$M$731,5,FALSE)</f>
        <v>#N/A</v>
      </c>
      <c r="L60" s="13" t="e">
        <f>VLOOKUP($A60,'db_obs(2013-2014)'!$B$2:$M$731,7,FALSE)</f>
        <v>#N/A</v>
      </c>
      <c r="M60" s="13" t="e">
        <f>VLOOKUP($A60,'db_obs(2013-2014)'!$B$2:$M$731,8,FALSE)</f>
        <v>#N/A</v>
      </c>
      <c r="N60" s="13" t="e">
        <f>VLOOKUP($A60,'db_obs(2013-2014)'!$B$2:$M$731,9,FALSE)</f>
        <v>#N/A</v>
      </c>
      <c r="O60" s="13" t="e">
        <f>VLOOKUP($A60,'db_obs(2013-2014)'!$B$2:$M$731,10,FALSE)</f>
        <v>#N/A</v>
      </c>
      <c r="P60" s="13" t="e">
        <f>VLOOKUP($A60,'db_obs(2013-2014)'!$B$2:$M$731,11,FALSE)</f>
        <v>#N/A</v>
      </c>
      <c r="Q60" s="13" t="e">
        <f>VLOOKUP($A60,'db_obs(2013-2014)'!$B$2:$M$731,12,FALSE)</f>
        <v>#N/A</v>
      </c>
    </row>
    <row r="61" spans="1:17" x14ac:dyDescent="0.15">
      <c r="A61">
        <v>2013060</v>
      </c>
      <c r="B61" s="2">
        <f>VLOOKUP(A61,IF({1,0},rainfall!$C$2:$C$1269,rainfall!$A$2:$A$1269),2,FALSE)</f>
        <v>41334</v>
      </c>
      <c r="C61" s="52">
        <f>'db_sim(2013-2014)'!C61</f>
        <v>0</v>
      </c>
      <c r="D61" s="52">
        <f>'db_sim(2013-2014)'!D61/1000</f>
        <v>0</v>
      </c>
      <c r="E61" s="52">
        <f>'db_sim(2013-2014)'!E61</f>
        <v>0</v>
      </c>
      <c r="F61" s="52">
        <f>'db_sim(2013-2014)'!F61</f>
        <v>0</v>
      </c>
      <c r="G61" s="52">
        <f>'db_sim(2013-2014)'!G61</f>
        <v>0</v>
      </c>
      <c r="H61" s="52">
        <f>'db_sim(2013-2014)'!H61</f>
        <v>0</v>
      </c>
      <c r="I61" s="52">
        <f>'db_sim(2013-2014)'!I61</f>
        <v>0</v>
      </c>
      <c r="K61" s="13" t="e">
        <f>VLOOKUP($A61,'db_obs(2013-2014)'!$B$2:$M$731,5,FALSE)</f>
        <v>#N/A</v>
      </c>
      <c r="L61" s="13" t="e">
        <f>VLOOKUP($A61,'db_obs(2013-2014)'!$B$2:$M$731,7,FALSE)</f>
        <v>#N/A</v>
      </c>
      <c r="M61" s="13" t="e">
        <f>VLOOKUP($A61,'db_obs(2013-2014)'!$B$2:$M$731,8,FALSE)</f>
        <v>#N/A</v>
      </c>
      <c r="N61" s="13" t="e">
        <f>VLOOKUP($A61,'db_obs(2013-2014)'!$B$2:$M$731,9,FALSE)</f>
        <v>#N/A</v>
      </c>
      <c r="O61" s="13" t="e">
        <f>VLOOKUP($A61,'db_obs(2013-2014)'!$B$2:$M$731,10,FALSE)</f>
        <v>#N/A</v>
      </c>
      <c r="P61" s="13" t="e">
        <f>VLOOKUP($A61,'db_obs(2013-2014)'!$B$2:$M$731,11,FALSE)</f>
        <v>#N/A</v>
      </c>
      <c r="Q61" s="13" t="e">
        <f>VLOOKUP($A61,'db_obs(2013-2014)'!$B$2:$M$731,12,FALSE)</f>
        <v>#N/A</v>
      </c>
    </row>
    <row r="62" spans="1:17" x14ac:dyDescent="0.15">
      <c r="A62">
        <v>2013061</v>
      </c>
      <c r="B62" s="2">
        <f>VLOOKUP(A62,IF({1,0},rainfall!$C$2:$C$1269,rainfall!$A$2:$A$1269),2,FALSE)</f>
        <v>41335</v>
      </c>
      <c r="C62" s="52">
        <f>'db_sim(2013-2014)'!C62</f>
        <v>0</v>
      </c>
      <c r="D62" s="52">
        <f>'db_sim(2013-2014)'!D62/1000</f>
        <v>0</v>
      </c>
      <c r="E62" s="52">
        <f>'db_sim(2013-2014)'!E62</f>
        <v>0</v>
      </c>
      <c r="F62" s="52">
        <f>'db_sim(2013-2014)'!F62</f>
        <v>0</v>
      </c>
      <c r="G62" s="52">
        <f>'db_sim(2013-2014)'!G62</f>
        <v>0</v>
      </c>
      <c r="H62" s="52">
        <f>'db_sim(2013-2014)'!H62</f>
        <v>0</v>
      </c>
      <c r="I62" s="52">
        <f>'db_sim(2013-2014)'!I62</f>
        <v>0</v>
      </c>
      <c r="K62" s="13" t="e">
        <f>VLOOKUP($A62,'db_obs(2013-2014)'!$B$2:$M$731,5,FALSE)</f>
        <v>#N/A</v>
      </c>
      <c r="L62" s="13" t="e">
        <f>VLOOKUP($A62,'db_obs(2013-2014)'!$B$2:$M$731,7,FALSE)</f>
        <v>#N/A</v>
      </c>
      <c r="M62" s="13" t="e">
        <f>VLOOKUP($A62,'db_obs(2013-2014)'!$B$2:$M$731,8,FALSE)</f>
        <v>#N/A</v>
      </c>
      <c r="N62" s="13" t="e">
        <f>VLOOKUP($A62,'db_obs(2013-2014)'!$B$2:$M$731,9,FALSE)</f>
        <v>#N/A</v>
      </c>
      <c r="O62" s="13" t="e">
        <f>VLOOKUP($A62,'db_obs(2013-2014)'!$B$2:$M$731,10,FALSE)</f>
        <v>#N/A</v>
      </c>
      <c r="P62" s="13" t="e">
        <f>VLOOKUP($A62,'db_obs(2013-2014)'!$B$2:$M$731,11,FALSE)</f>
        <v>#N/A</v>
      </c>
      <c r="Q62" s="13" t="e">
        <f>VLOOKUP($A62,'db_obs(2013-2014)'!$B$2:$M$731,12,FALSE)</f>
        <v>#N/A</v>
      </c>
    </row>
    <row r="63" spans="1:17" x14ac:dyDescent="0.15">
      <c r="A63">
        <v>2013062</v>
      </c>
      <c r="B63" s="2">
        <f>VLOOKUP(A63,IF({1,0},rainfall!$C$2:$C$1269,rainfall!$A$2:$A$1269),2,FALSE)</f>
        <v>41336</v>
      </c>
      <c r="C63" s="52">
        <f>'db_sim(2013-2014)'!C63</f>
        <v>0</v>
      </c>
      <c r="D63" s="52">
        <f>'db_sim(2013-2014)'!D63/1000</f>
        <v>0</v>
      </c>
      <c r="E63" s="52">
        <f>'db_sim(2013-2014)'!E63</f>
        <v>0</v>
      </c>
      <c r="F63" s="52">
        <f>'db_sim(2013-2014)'!F63</f>
        <v>0</v>
      </c>
      <c r="G63" s="52">
        <f>'db_sim(2013-2014)'!G63</f>
        <v>0</v>
      </c>
      <c r="H63" s="52">
        <f>'db_sim(2013-2014)'!H63</f>
        <v>0</v>
      </c>
      <c r="I63" s="52">
        <f>'db_sim(2013-2014)'!I63</f>
        <v>0</v>
      </c>
      <c r="K63" s="13" t="e">
        <f>VLOOKUP($A63,'db_obs(2013-2014)'!$B$2:$M$731,5,FALSE)</f>
        <v>#N/A</v>
      </c>
      <c r="L63" s="13" t="e">
        <f>VLOOKUP($A63,'db_obs(2013-2014)'!$B$2:$M$731,7,FALSE)</f>
        <v>#N/A</v>
      </c>
      <c r="M63" s="13" t="e">
        <f>VLOOKUP($A63,'db_obs(2013-2014)'!$B$2:$M$731,8,FALSE)</f>
        <v>#N/A</v>
      </c>
      <c r="N63" s="13" t="e">
        <f>VLOOKUP($A63,'db_obs(2013-2014)'!$B$2:$M$731,9,FALSE)</f>
        <v>#N/A</v>
      </c>
      <c r="O63" s="13" t="e">
        <f>VLOOKUP($A63,'db_obs(2013-2014)'!$B$2:$M$731,10,FALSE)</f>
        <v>#N/A</v>
      </c>
      <c r="P63" s="13" t="e">
        <f>VLOOKUP($A63,'db_obs(2013-2014)'!$B$2:$M$731,11,FALSE)</f>
        <v>#N/A</v>
      </c>
      <c r="Q63" s="13" t="e">
        <f>VLOOKUP($A63,'db_obs(2013-2014)'!$B$2:$M$731,12,FALSE)</f>
        <v>#N/A</v>
      </c>
    </row>
    <row r="64" spans="1:17" x14ac:dyDescent="0.15">
      <c r="A64">
        <v>2013063</v>
      </c>
      <c r="B64" s="2">
        <f>VLOOKUP(A64,IF({1,0},rainfall!$C$2:$C$1269,rainfall!$A$2:$A$1269),2,FALSE)</f>
        <v>41337</v>
      </c>
      <c r="C64" s="52">
        <f>'db_sim(2013-2014)'!C64</f>
        <v>0</v>
      </c>
      <c r="D64" s="52">
        <f>'db_sim(2013-2014)'!D64/1000</f>
        <v>0</v>
      </c>
      <c r="E64" s="52">
        <f>'db_sim(2013-2014)'!E64</f>
        <v>0</v>
      </c>
      <c r="F64" s="52">
        <f>'db_sim(2013-2014)'!F64</f>
        <v>0</v>
      </c>
      <c r="G64" s="52">
        <f>'db_sim(2013-2014)'!G64</f>
        <v>0</v>
      </c>
      <c r="H64" s="52">
        <f>'db_sim(2013-2014)'!H64</f>
        <v>0</v>
      </c>
      <c r="I64" s="52">
        <f>'db_sim(2013-2014)'!I64</f>
        <v>0</v>
      </c>
      <c r="K64" s="13" t="e">
        <f>VLOOKUP($A64,'db_obs(2013-2014)'!$B$2:$M$731,5,FALSE)</f>
        <v>#N/A</v>
      </c>
      <c r="L64" s="13" t="e">
        <f>VLOOKUP($A64,'db_obs(2013-2014)'!$B$2:$M$731,7,FALSE)</f>
        <v>#N/A</v>
      </c>
      <c r="M64" s="13" t="e">
        <f>VLOOKUP($A64,'db_obs(2013-2014)'!$B$2:$M$731,8,FALSE)</f>
        <v>#N/A</v>
      </c>
      <c r="N64" s="13" t="e">
        <f>VLOOKUP($A64,'db_obs(2013-2014)'!$B$2:$M$731,9,FALSE)</f>
        <v>#N/A</v>
      </c>
      <c r="O64" s="13" t="e">
        <f>VLOOKUP($A64,'db_obs(2013-2014)'!$B$2:$M$731,10,FALSE)</f>
        <v>#N/A</v>
      </c>
      <c r="P64" s="13" t="e">
        <f>VLOOKUP($A64,'db_obs(2013-2014)'!$B$2:$M$731,11,FALSE)</f>
        <v>#N/A</v>
      </c>
      <c r="Q64" s="13" t="e">
        <f>VLOOKUP($A64,'db_obs(2013-2014)'!$B$2:$M$731,12,FALSE)</f>
        <v>#N/A</v>
      </c>
    </row>
    <row r="65" spans="1:17" x14ac:dyDescent="0.15">
      <c r="A65">
        <v>2013064</v>
      </c>
      <c r="B65" s="2">
        <f>VLOOKUP(A65,IF({1,0},rainfall!$C$2:$C$1269,rainfall!$A$2:$A$1269),2,FALSE)</f>
        <v>41338</v>
      </c>
      <c r="C65" s="52">
        <f>'db_sim(2013-2014)'!C65</f>
        <v>0</v>
      </c>
      <c r="D65" s="52">
        <f>'db_sim(2013-2014)'!D65/1000</f>
        <v>0</v>
      </c>
      <c r="E65" s="52">
        <f>'db_sim(2013-2014)'!E65</f>
        <v>0</v>
      </c>
      <c r="F65" s="52">
        <f>'db_sim(2013-2014)'!F65</f>
        <v>0</v>
      </c>
      <c r="G65" s="52">
        <f>'db_sim(2013-2014)'!G65</f>
        <v>0</v>
      </c>
      <c r="H65" s="52">
        <f>'db_sim(2013-2014)'!H65</f>
        <v>0</v>
      </c>
      <c r="I65" s="52">
        <f>'db_sim(2013-2014)'!I65</f>
        <v>0</v>
      </c>
      <c r="K65" s="13" t="e">
        <f>VLOOKUP($A65,'db_obs(2013-2014)'!$B$2:$M$731,5,FALSE)</f>
        <v>#N/A</v>
      </c>
      <c r="L65" s="13" t="e">
        <f>VLOOKUP($A65,'db_obs(2013-2014)'!$B$2:$M$731,7,FALSE)</f>
        <v>#N/A</v>
      </c>
      <c r="M65" s="13" t="e">
        <f>VLOOKUP($A65,'db_obs(2013-2014)'!$B$2:$M$731,8,FALSE)</f>
        <v>#N/A</v>
      </c>
      <c r="N65" s="13" t="e">
        <f>VLOOKUP($A65,'db_obs(2013-2014)'!$B$2:$M$731,9,FALSE)</f>
        <v>#N/A</v>
      </c>
      <c r="O65" s="13" t="e">
        <f>VLOOKUP($A65,'db_obs(2013-2014)'!$B$2:$M$731,10,FALSE)</f>
        <v>#N/A</v>
      </c>
      <c r="P65" s="13" t="e">
        <f>VLOOKUP($A65,'db_obs(2013-2014)'!$B$2:$M$731,11,FALSE)</f>
        <v>#N/A</v>
      </c>
      <c r="Q65" s="13" t="e">
        <f>VLOOKUP($A65,'db_obs(2013-2014)'!$B$2:$M$731,12,FALSE)</f>
        <v>#N/A</v>
      </c>
    </row>
    <row r="66" spans="1:17" x14ac:dyDescent="0.15">
      <c r="A66">
        <v>2013065</v>
      </c>
      <c r="B66" s="2">
        <f>VLOOKUP(A66,IF({1,0},rainfall!$C$2:$C$1269,rainfall!$A$2:$A$1269),2,FALSE)</f>
        <v>41339</v>
      </c>
      <c r="C66" s="52">
        <f>'db_sim(2013-2014)'!C66</f>
        <v>0</v>
      </c>
      <c r="D66" s="52">
        <f>'db_sim(2013-2014)'!D66/1000</f>
        <v>0</v>
      </c>
      <c r="E66" s="52">
        <f>'db_sim(2013-2014)'!E66</f>
        <v>0</v>
      </c>
      <c r="F66" s="52">
        <f>'db_sim(2013-2014)'!F66</f>
        <v>0</v>
      </c>
      <c r="G66" s="52">
        <f>'db_sim(2013-2014)'!G66</f>
        <v>0</v>
      </c>
      <c r="H66" s="52">
        <f>'db_sim(2013-2014)'!H66</f>
        <v>0</v>
      </c>
      <c r="I66" s="52">
        <f>'db_sim(2013-2014)'!I66</f>
        <v>0</v>
      </c>
      <c r="K66" s="13" t="e">
        <f>VLOOKUP($A66,'db_obs(2013-2014)'!$B$2:$M$731,5,FALSE)</f>
        <v>#N/A</v>
      </c>
      <c r="L66" s="13" t="e">
        <f>VLOOKUP($A66,'db_obs(2013-2014)'!$B$2:$M$731,7,FALSE)</f>
        <v>#N/A</v>
      </c>
      <c r="M66" s="13" t="e">
        <f>VLOOKUP($A66,'db_obs(2013-2014)'!$B$2:$M$731,8,FALSE)</f>
        <v>#N/A</v>
      </c>
      <c r="N66" s="13" t="e">
        <f>VLOOKUP($A66,'db_obs(2013-2014)'!$B$2:$M$731,9,FALSE)</f>
        <v>#N/A</v>
      </c>
      <c r="O66" s="13" t="e">
        <f>VLOOKUP($A66,'db_obs(2013-2014)'!$B$2:$M$731,10,FALSE)</f>
        <v>#N/A</v>
      </c>
      <c r="P66" s="13" t="e">
        <f>VLOOKUP($A66,'db_obs(2013-2014)'!$B$2:$M$731,11,FALSE)</f>
        <v>#N/A</v>
      </c>
      <c r="Q66" s="13" t="e">
        <f>VLOOKUP($A66,'db_obs(2013-2014)'!$B$2:$M$731,12,FALSE)</f>
        <v>#N/A</v>
      </c>
    </row>
    <row r="67" spans="1:17" x14ac:dyDescent="0.15">
      <c r="A67">
        <v>2013066</v>
      </c>
      <c r="B67" s="2">
        <f>VLOOKUP(A67,IF({1,0},rainfall!$C$2:$C$1269,rainfall!$A$2:$A$1269),2,FALSE)</f>
        <v>41340</v>
      </c>
      <c r="C67" s="52">
        <f>'db_sim(2013-2014)'!C67</f>
        <v>0</v>
      </c>
      <c r="D67" s="52">
        <f>'db_sim(2013-2014)'!D67/1000</f>
        <v>0</v>
      </c>
      <c r="E67" s="52">
        <f>'db_sim(2013-2014)'!E67</f>
        <v>0</v>
      </c>
      <c r="F67" s="52">
        <f>'db_sim(2013-2014)'!F67</f>
        <v>0</v>
      </c>
      <c r="G67" s="52">
        <f>'db_sim(2013-2014)'!G67</f>
        <v>0</v>
      </c>
      <c r="H67" s="52">
        <f>'db_sim(2013-2014)'!H67</f>
        <v>0</v>
      </c>
      <c r="I67" s="52">
        <f>'db_sim(2013-2014)'!I67</f>
        <v>0</v>
      </c>
      <c r="K67" s="13" t="e">
        <f>VLOOKUP($A67,'db_obs(2013-2014)'!$B$2:$M$731,5,FALSE)</f>
        <v>#N/A</v>
      </c>
      <c r="L67" s="13" t="e">
        <f>VLOOKUP($A67,'db_obs(2013-2014)'!$B$2:$M$731,7,FALSE)</f>
        <v>#N/A</v>
      </c>
      <c r="M67" s="13" t="e">
        <f>VLOOKUP($A67,'db_obs(2013-2014)'!$B$2:$M$731,8,FALSE)</f>
        <v>#N/A</v>
      </c>
      <c r="N67" s="13" t="e">
        <f>VLOOKUP($A67,'db_obs(2013-2014)'!$B$2:$M$731,9,FALSE)</f>
        <v>#N/A</v>
      </c>
      <c r="O67" s="13" t="e">
        <f>VLOOKUP($A67,'db_obs(2013-2014)'!$B$2:$M$731,10,FALSE)</f>
        <v>#N/A</v>
      </c>
      <c r="P67" s="13" t="e">
        <f>VLOOKUP($A67,'db_obs(2013-2014)'!$B$2:$M$731,11,FALSE)</f>
        <v>#N/A</v>
      </c>
      <c r="Q67" s="13" t="e">
        <f>VLOOKUP($A67,'db_obs(2013-2014)'!$B$2:$M$731,12,FALSE)</f>
        <v>#N/A</v>
      </c>
    </row>
    <row r="68" spans="1:17" x14ac:dyDescent="0.15">
      <c r="A68">
        <v>2013067</v>
      </c>
      <c r="B68" s="2">
        <f>VLOOKUP(A68,IF({1,0},rainfall!$C$2:$C$1269,rainfall!$A$2:$A$1269),2,FALSE)</f>
        <v>41341</v>
      </c>
      <c r="C68" s="52">
        <f>'db_sim(2013-2014)'!C68</f>
        <v>0</v>
      </c>
      <c r="D68" s="52">
        <f>'db_sim(2013-2014)'!D68/1000</f>
        <v>0</v>
      </c>
      <c r="E68" s="52">
        <f>'db_sim(2013-2014)'!E68</f>
        <v>0</v>
      </c>
      <c r="F68" s="52">
        <f>'db_sim(2013-2014)'!F68</f>
        <v>0</v>
      </c>
      <c r="G68" s="52">
        <f>'db_sim(2013-2014)'!G68</f>
        <v>0</v>
      </c>
      <c r="H68" s="52">
        <f>'db_sim(2013-2014)'!H68</f>
        <v>0</v>
      </c>
      <c r="I68" s="52">
        <f>'db_sim(2013-2014)'!I68</f>
        <v>0</v>
      </c>
      <c r="K68" s="13" t="e">
        <f>VLOOKUP($A68,'db_obs(2013-2014)'!$B$2:$M$731,5,FALSE)</f>
        <v>#N/A</v>
      </c>
      <c r="L68" s="13" t="e">
        <f>VLOOKUP($A68,'db_obs(2013-2014)'!$B$2:$M$731,7,FALSE)</f>
        <v>#N/A</v>
      </c>
      <c r="M68" s="13" t="e">
        <f>VLOOKUP($A68,'db_obs(2013-2014)'!$B$2:$M$731,8,FALSE)</f>
        <v>#N/A</v>
      </c>
      <c r="N68" s="13" t="e">
        <f>VLOOKUP($A68,'db_obs(2013-2014)'!$B$2:$M$731,9,FALSE)</f>
        <v>#N/A</v>
      </c>
      <c r="O68" s="13" t="e">
        <f>VLOOKUP($A68,'db_obs(2013-2014)'!$B$2:$M$731,10,FALSE)</f>
        <v>#N/A</v>
      </c>
      <c r="P68" s="13" t="e">
        <f>VLOOKUP($A68,'db_obs(2013-2014)'!$B$2:$M$731,11,FALSE)</f>
        <v>#N/A</v>
      </c>
      <c r="Q68" s="13" t="e">
        <f>VLOOKUP($A68,'db_obs(2013-2014)'!$B$2:$M$731,12,FALSE)</f>
        <v>#N/A</v>
      </c>
    </row>
    <row r="69" spans="1:17" x14ac:dyDescent="0.15">
      <c r="A69">
        <v>2013068</v>
      </c>
      <c r="B69" s="2">
        <f>VLOOKUP(A69,IF({1,0},rainfall!$C$2:$C$1269,rainfall!$A$2:$A$1269),2,FALSE)</f>
        <v>41342</v>
      </c>
      <c r="C69" s="52">
        <f>'db_sim(2013-2014)'!C69</f>
        <v>0</v>
      </c>
      <c r="D69" s="52">
        <f>'db_sim(2013-2014)'!D69/1000</f>
        <v>0</v>
      </c>
      <c r="E69" s="52">
        <f>'db_sim(2013-2014)'!E69</f>
        <v>0</v>
      </c>
      <c r="F69" s="52">
        <f>'db_sim(2013-2014)'!F69</f>
        <v>0</v>
      </c>
      <c r="G69" s="52">
        <f>'db_sim(2013-2014)'!G69</f>
        <v>0</v>
      </c>
      <c r="H69" s="52">
        <f>'db_sim(2013-2014)'!H69</f>
        <v>0</v>
      </c>
      <c r="I69" s="52">
        <f>'db_sim(2013-2014)'!I69</f>
        <v>0</v>
      </c>
      <c r="K69" s="13" t="e">
        <f>VLOOKUP($A69,'db_obs(2013-2014)'!$B$2:$M$731,5,FALSE)</f>
        <v>#N/A</v>
      </c>
      <c r="L69" s="13" t="e">
        <f>VLOOKUP($A69,'db_obs(2013-2014)'!$B$2:$M$731,7,FALSE)</f>
        <v>#N/A</v>
      </c>
      <c r="M69" s="13" t="e">
        <f>VLOOKUP($A69,'db_obs(2013-2014)'!$B$2:$M$731,8,FALSE)</f>
        <v>#N/A</v>
      </c>
      <c r="N69" s="13" t="e">
        <f>VLOOKUP($A69,'db_obs(2013-2014)'!$B$2:$M$731,9,FALSE)</f>
        <v>#N/A</v>
      </c>
      <c r="O69" s="13" t="e">
        <f>VLOOKUP($A69,'db_obs(2013-2014)'!$B$2:$M$731,10,FALSE)</f>
        <v>#N/A</v>
      </c>
      <c r="P69" s="13" t="e">
        <f>VLOOKUP($A69,'db_obs(2013-2014)'!$B$2:$M$731,11,FALSE)</f>
        <v>#N/A</v>
      </c>
      <c r="Q69" s="13" t="e">
        <f>VLOOKUP($A69,'db_obs(2013-2014)'!$B$2:$M$731,12,FALSE)</f>
        <v>#N/A</v>
      </c>
    </row>
    <row r="70" spans="1:17" x14ac:dyDescent="0.15">
      <c r="A70">
        <v>2013069</v>
      </c>
      <c r="B70" s="2">
        <f>VLOOKUP(A70,IF({1,0},rainfall!$C$2:$C$1269,rainfall!$A$2:$A$1269),2,FALSE)</f>
        <v>41343</v>
      </c>
      <c r="C70" s="52">
        <f>'db_sim(2013-2014)'!C70</f>
        <v>0</v>
      </c>
      <c r="D70" s="52">
        <f>'db_sim(2013-2014)'!D70/1000</f>
        <v>0</v>
      </c>
      <c r="E70" s="52">
        <f>'db_sim(2013-2014)'!E70</f>
        <v>0</v>
      </c>
      <c r="F70" s="52">
        <f>'db_sim(2013-2014)'!F70</f>
        <v>0</v>
      </c>
      <c r="G70" s="52">
        <f>'db_sim(2013-2014)'!G70</f>
        <v>0</v>
      </c>
      <c r="H70" s="52">
        <f>'db_sim(2013-2014)'!H70</f>
        <v>0</v>
      </c>
      <c r="I70" s="52">
        <f>'db_sim(2013-2014)'!I70</f>
        <v>0</v>
      </c>
      <c r="K70" s="13" t="e">
        <f>VLOOKUP($A70,'db_obs(2013-2014)'!$B$2:$M$731,5,FALSE)</f>
        <v>#N/A</v>
      </c>
      <c r="L70" s="13" t="e">
        <f>VLOOKUP($A70,'db_obs(2013-2014)'!$B$2:$M$731,7,FALSE)</f>
        <v>#N/A</v>
      </c>
      <c r="M70" s="13" t="e">
        <f>VLOOKUP($A70,'db_obs(2013-2014)'!$B$2:$M$731,8,FALSE)</f>
        <v>#N/A</v>
      </c>
      <c r="N70" s="13" t="e">
        <f>VLOOKUP($A70,'db_obs(2013-2014)'!$B$2:$M$731,9,FALSE)</f>
        <v>#N/A</v>
      </c>
      <c r="O70" s="13" t="e">
        <f>VLOOKUP($A70,'db_obs(2013-2014)'!$B$2:$M$731,10,FALSE)</f>
        <v>#N/A</v>
      </c>
      <c r="P70" s="13" t="e">
        <f>VLOOKUP($A70,'db_obs(2013-2014)'!$B$2:$M$731,11,FALSE)</f>
        <v>#N/A</v>
      </c>
      <c r="Q70" s="13" t="e">
        <f>VLOOKUP($A70,'db_obs(2013-2014)'!$B$2:$M$731,12,FALSE)</f>
        <v>#N/A</v>
      </c>
    </row>
    <row r="71" spans="1:17" x14ac:dyDescent="0.15">
      <c r="A71">
        <v>2013070</v>
      </c>
      <c r="B71" s="2">
        <f>VLOOKUP(A71,IF({1,0},rainfall!$C$2:$C$1269,rainfall!$A$2:$A$1269),2,FALSE)</f>
        <v>41344</v>
      </c>
      <c r="C71" s="52">
        <f>'db_sim(2013-2014)'!C71</f>
        <v>0</v>
      </c>
      <c r="D71" s="52">
        <f>'db_sim(2013-2014)'!D71/1000</f>
        <v>0</v>
      </c>
      <c r="E71" s="52">
        <f>'db_sim(2013-2014)'!E71</f>
        <v>0</v>
      </c>
      <c r="F71" s="52">
        <f>'db_sim(2013-2014)'!F71</f>
        <v>0</v>
      </c>
      <c r="G71" s="52">
        <f>'db_sim(2013-2014)'!G71</f>
        <v>0</v>
      </c>
      <c r="H71" s="52">
        <f>'db_sim(2013-2014)'!H71</f>
        <v>0</v>
      </c>
      <c r="I71" s="52">
        <f>'db_sim(2013-2014)'!I71</f>
        <v>0</v>
      </c>
      <c r="K71" s="13" t="e">
        <f>VLOOKUP($A71,'db_obs(2013-2014)'!$B$2:$M$731,5,FALSE)</f>
        <v>#N/A</v>
      </c>
      <c r="L71" s="13" t="e">
        <f>VLOOKUP($A71,'db_obs(2013-2014)'!$B$2:$M$731,7,FALSE)</f>
        <v>#N/A</v>
      </c>
      <c r="M71" s="13" t="e">
        <f>VLOOKUP($A71,'db_obs(2013-2014)'!$B$2:$M$731,8,FALSE)</f>
        <v>#N/A</v>
      </c>
      <c r="N71" s="13" t="e">
        <f>VLOOKUP($A71,'db_obs(2013-2014)'!$B$2:$M$731,9,FALSE)</f>
        <v>#N/A</v>
      </c>
      <c r="O71" s="13" t="e">
        <f>VLOOKUP($A71,'db_obs(2013-2014)'!$B$2:$M$731,10,FALSE)</f>
        <v>#N/A</v>
      </c>
      <c r="P71" s="13" t="e">
        <f>VLOOKUP($A71,'db_obs(2013-2014)'!$B$2:$M$731,11,FALSE)</f>
        <v>#N/A</v>
      </c>
      <c r="Q71" s="13" t="e">
        <f>VLOOKUP($A71,'db_obs(2013-2014)'!$B$2:$M$731,12,FALSE)</f>
        <v>#N/A</v>
      </c>
    </row>
    <row r="72" spans="1:17" x14ac:dyDescent="0.15">
      <c r="A72">
        <v>2013071</v>
      </c>
      <c r="B72" s="2">
        <f>VLOOKUP(A72,IF({1,0},rainfall!$C$2:$C$1269,rainfall!$A$2:$A$1269),2,FALSE)</f>
        <v>41345</v>
      </c>
      <c r="C72" s="52">
        <f>'db_sim(2013-2014)'!C72</f>
        <v>0</v>
      </c>
      <c r="D72" s="52">
        <f>'db_sim(2013-2014)'!D72/1000</f>
        <v>0</v>
      </c>
      <c r="E72" s="52">
        <f>'db_sim(2013-2014)'!E72</f>
        <v>0</v>
      </c>
      <c r="F72" s="52">
        <f>'db_sim(2013-2014)'!F72</f>
        <v>0</v>
      </c>
      <c r="G72" s="52">
        <f>'db_sim(2013-2014)'!G72</f>
        <v>0</v>
      </c>
      <c r="H72" s="52">
        <f>'db_sim(2013-2014)'!H72</f>
        <v>0</v>
      </c>
      <c r="I72" s="52">
        <f>'db_sim(2013-2014)'!I72</f>
        <v>0</v>
      </c>
      <c r="K72" s="13" t="e">
        <f>VLOOKUP($A72,'db_obs(2013-2014)'!$B$2:$M$731,5,FALSE)</f>
        <v>#N/A</v>
      </c>
      <c r="L72" s="13" t="e">
        <f>VLOOKUP($A72,'db_obs(2013-2014)'!$B$2:$M$731,7,FALSE)</f>
        <v>#N/A</v>
      </c>
      <c r="M72" s="13" t="e">
        <f>VLOOKUP($A72,'db_obs(2013-2014)'!$B$2:$M$731,8,FALSE)</f>
        <v>#N/A</v>
      </c>
      <c r="N72" s="13" t="e">
        <f>VLOOKUP($A72,'db_obs(2013-2014)'!$B$2:$M$731,9,FALSE)</f>
        <v>#N/A</v>
      </c>
      <c r="O72" s="13" t="e">
        <f>VLOOKUP($A72,'db_obs(2013-2014)'!$B$2:$M$731,10,FALSE)</f>
        <v>#N/A</v>
      </c>
      <c r="P72" s="13" t="e">
        <f>VLOOKUP($A72,'db_obs(2013-2014)'!$B$2:$M$731,11,FALSE)</f>
        <v>#N/A</v>
      </c>
      <c r="Q72" s="13" t="e">
        <f>VLOOKUP($A72,'db_obs(2013-2014)'!$B$2:$M$731,12,FALSE)</f>
        <v>#N/A</v>
      </c>
    </row>
    <row r="73" spans="1:17" x14ac:dyDescent="0.15">
      <c r="A73">
        <v>2013072</v>
      </c>
      <c r="B73" s="2">
        <f>VLOOKUP(A73,IF({1,0},rainfall!$C$2:$C$1269,rainfall!$A$2:$A$1269),2,FALSE)</f>
        <v>41346</v>
      </c>
      <c r="C73" s="52">
        <f>'db_sim(2013-2014)'!C73</f>
        <v>0</v>
      </c>
      <c r="D73" s="52">
        <f>'db_sim(2013-2014)'!D73/1000</f>
        <v>0</v>
      </c>
      <c r="E73" s="52">
        <f>'db_sim(2013-2014)'!E73</f>
        <v>0</v>
      </c>
      <c r="F73" s="52">
        <f>'db_sim(2013-2014)'!F73</f>
        <v>0</v>
      </c>
      <c r="G73" s="52">
        <f>'db_sim(2013-2014)'!G73</f>
        <v>0</v>
      </c>
      <c r="H73" s="52">
        <f>'db_sim(2013-2014)'!H73</f>
        <v>0</v>
      </c>
      <c r="I73" s="52">
        <f>'db_sim(2013-2014)'!I73</f>
        <v>0</v>
      </c>
      <c r="K73" s="13" t="e">
        <f>VLOOKUP($A73,'db_obs(2013-2014)'!$B$2:$M$731,5,FALSE)</f>
        <v>#N/A</v>
      </c>
      <c r="L73" s="13" t="e">
        <f>VLOOKUP($A73,'db_obs(2013-2014)'!$B$2:$M$731,7,FALSE)</f>
        <v>#N/A</v>
      </c>
      <c r="M73" s="13" t="e">
        <f>VLOOKUP($A73,'db_obs(2013-2014)'!$B$2:$M$731,8,FALSE)</f>
        <v>#N/A</v>
      </c>
      <c r="N73" s="13" t="e">
        <f>VLOOKUP($A73,'db_obs(2013-2014)'!$B$2:$M$731,9,FALSE)</f>
        <v>#N/A</v>
      </c>
      <c r="O73" s="13" t="e">
        <f>VLOOKUP($A73,'db_obs(2013-2014)'!$B$2:$M$731,10,FALSE)</f>
        <v>#N/A</v>
      </c>
      <c r="P73" s="13" t="e">
        <f>VLOOKUP($A73,'db_obs(2013-2014)'!$B$2:$M$731,11,FALSE)</f>
        <v>#N/A</v>
      </c>
      <c r="Q73" s="13" t="e">
        <f>VLOOKUP($A73,'db_obs(2013-2014)'!$B$2:$M$731,12,FALSE)</f>
        <v>#N/A</v>
      </c>
    </row>
    <row r="74" spans="1:17" x14ac:dyDescent="0.15">
      <c r="A74">
        <v>2013073</v>
      </c>
      <c r="B74" s="2">
        <f>VLOOKUP(A74,IF({1,0},rainfall!$C$2:$C$1269,rainfall!$A$2:$A$1269),2,FALSE)</f>
        <v>41347</v>
      </c>
      <c r="C74" s="52">
        <f>'db_sim(2013-2014)'!C74</f>
        <v>0</v>
      </c>
      <c r="D74" s="52">
        <f>'db_sim(2013-2014)'!D74/1000</f>
        <v>0</v>
      </c>
      <c r="E74" s="52">
        <f>'db_sim(2013-2014)'!E74</f>
        <v>0</v>
      </c>
      <c r="F74" s="52">
        <f>'db_sim(2013-2014)'!F74</f>
        <v>0</v>
      </c>
      <c r="G74" s="52">
        <f>'db_sim(2013-2014)'!G74</f>
        <v>0</v>
      </c>
      <c r="H74" s="52">
        <f>'db_sim(2013-2014)'!H74</f>
        <v>0</v>
      </c>
      <c r="I74" s="52">
        <f>'db_sim(2013-2014)'!I74</f>
        <v>0</v>
      </c>
      <c r="K74" s="13" t="e">
        <f>VLOOKUP($A74,'db_obs(2013-2014)'!$B$2:$M$731,5,FALSE)</f>
        <v>#N/A</v>
      </c>
      <c r="L74" s="13" t="e">
        <f>VLOOKUP($A74,'db_obs(2013-2014)'!$B$2:$M$731,7,FALSE)</f>
        <v>#N/A</v>
      </c>
      <c r="M74" s="13" t="e">
        <f>VLOOKUP($A74,'db_obs(2013-2014)'!$B$2:$M$731,8,FALSE)</f>
        <v>#N/A</v>
      </c>
      <c r="N74" s="13" t="e">
        <f>VLOOKUP($A74,'db_obs(2013-2014)'!$B$2:$M$731,9,FALSE)</f>
        <v>#N/A</v>
      </c>
      <c r="O74" s="13" t="e">
        <f>VLOOKUP($A74,'db_obs(2013-2014)'!$B$2:$M$731,10,FALSE)</f>
        <v>#N/A</v>
      </c>
      <c r="P74" s="13" t="e">
        <f>VLOOKUP($A74,'db_obs(2013-2014)'!$B$2:$M$731,11,FALSE)</f>
        <v>#N/A</v>
      </c>
      <c r="Q74" s="13" t="e">
        <f>VLOOKUP($A74,'db_obs(2013-2014)'!$B$2:$M$731,12,FALSE)</f>
        <v>#N/A</v>
      </c>
    </row>
    <row r="75" spans="1:17" x14ac:dyDescent="0.15">
      <c r="A75">
        <v>2013074</v>
      </c>
      <c r="B75" s="2">
        <f>VLOOKUP(A75,IF({1,0},rainfall!$C$2:$C$1269,rainfall!$A$2:$A$1269),2,FALSE)</f>
        <v>41348</v>
      </c>
      <c r="C75" s="52">
        <f>'db_sim(2013-2014)'!C75</f>
        <v>0</v>
      </c>
      <c r="D75" s="52">
        <f>'db_sim(2013-2014)'!D75/1000</f>
        <v>0</v>
      </c>
      <c r="E75" s="52">
        <f>'db_sim(2013-2014)'!E75</f>
        <v>0</v>
      </c>
      <c r="F75" s="52">
        <f>'db_sim(2013-2014)'!F75</f>
        <v>0</v>
      </c>
      <c r="G75" s="52">
        <f>'db_sim(2013-2014)'!G75</f>
        <v>0</v>
      </c>
      <c r="H75" s="52">
        <f>'db_sim(2013-2014)'!H75</f>
        <v>0</v>
      </c>
      <c r="I75" s="52">
        <f>'db_sim(2013-2014)'!I75</f>
        <v>0</v>
      </c>
      <c r="K75" s="13" t="e">
        <f>VLOOKUP($A75,'db_obs(2013-2014)'!$B$2:$M$731,5,FALSE)</f>
        <v>#N/A</v>
      </c>
      <c r="L75" s="13" t="e">
        <f>VLOOKUP($A75,'db_obs(2013-2014)'!$B$2:$M$731,7,FALSE)</f>
        <v>#N/A</v>
      </c>
      <c r="M75" s="13" t="e">
        <f>VLOOKUP($A75,'db_obs(2013-2014)'!$B$2:$M$731,8,FALSE)</f>
        <v>#N/A</v>
      </c>
      <c r="N75" s="13" t="e">
        <f>VLOOKUP($A75,'db_obs(2013-2014)'!$B$2:$M$731,9,FALSE)</f>
        <v>#N/A</v>
      </c>
      <c r="O75" s="13" t="e">
        <f>VLOOKUP($A75,'db_obs(2013-2014)'!$B$2:$M$731,10,FALSE)</f>
        <v>#N/A</v>
      </c>
      <c r="P75" s="13" t="e">
        <f>VLOOKUP($A75,'db_obs(2013-2014)'!$B$2:$M$731,11,FALSE)</f>
        <v>#N/A</v>
      </c>
      <c r="Q75" s="13" t="e">
        <f>VLOOKUP($A75,'db_obs(2013-2014)'!$B$2:$M$731,12,FALSE)</f>
        <v>#N/A</v>
      </c>
    </row>
    <row r="76" spans="1:17" x14ac:dyDescent="0.15">
      <c r="A76">
        <v>2013075</v>
      </c>
      <c r="B76" s="2">
        <f>VLOOKUP(A76,IF({1,0},rainfall!$C$2:$C$1269,rainfall!$A$2:$A$1269),2,FALSE)</f>
        <v>41349</v>
      </c>
      <c r="C76" s="52">
        <f>'db_sim(2013-2014)'!C76</f>
        <v>0</v>
      </c>
      <c r="D76" s="52">
        <f>'db_sim(2013-2014)'!D76/1000</f>
        <v>0</v>
      </c>
      <c r="E76" s="52">
        <f>'db_sim(2013-2014)'!E76</f>
        <v>0</v>
      </c>
      <c r="F76" s="52">
        <f>'db_sim(2013-2014)'!F76</f>
        <v>0</v>
      </c>
      <c r="G76" s="52">
        <f>'db_sim(2013-2014)'!G76</f>
        <v>0</v>
      </c>
      <c r="H76" s="52">
        <f>'db_sim(2013-2014)'!H76</f>
        <v>0</v>
      </c>
      <c r="I76" s="52">
        <f>'db_sim(2013-2014)'!I76</f>
        <v>0</v>
      </c>
      <c r="K76" s="13" t="e">
        <f>VLOOKUP($A76,'db_obs(2013-2014)'!$B$2:$M$731,5,FALSE)</f>
        <v>#N/A</v>
      </c>
      <c r="L76" s="13" t="e">
        <f>VLOOKUP($A76,'db_obs(2013-2014)'!$B$2:$M$731,7,FALSE)</f>
        <v>#N/A</v>
      </c>
      <c r="M76" s="13" t="e">
        <f>VLOOKUP($A76,'db_obs(2013-2014)'!$B$2:$M$731,8,FALSE)</f>
        <v>#N/A</v>
      </c>
      <c r="N76" s="13" t="e">
        <f>VLOOKUP($A76,'db_obs(2013-2014)'!$B$2:$M$731,9,FALSE)</f>
        <v>#N/A</v>
      </c>
      <c r="O76" s="13" t="e">
        <f>VLOOKUP($A76,'db_obs(2013-2014)'!$B$2:$M$731,10,FALSE)</f>
        <v>#N/A</v>
      </c>
      <c r="P76" s="13" t="e">
        <f>VLOOKUP($A76,'db_obs(2013-2014)'!$B$2:$M$731,11,FALSE)</f>
        <v>#N/A</v>
      </c>
      <c r="Q76" s="13" t="e">
        <f>VLOOKUP($A76,'db_obs(2013-2014)'!$B$2:$M$731,12,FALSE)</f>
        <v>#N/A</v>
      </c>
    </row>
    <row r="77" spans="1:17" x14ac:dyDescent="0.15">
      <c r="A77">
        <v>2013076</v>
      </c>
      <c r="B77" s="2">
        <f>VLOOKUP(A77,IF({1,0},rainfall!$C$2:$C$1269,rainfall!$A$2:$A$1269),2,FALSE)</f>
        <v>41350</v>
      </c>
      <c r="C77" s="52">
        <f>'db_sim(2013-2014)'!C77</f>
        <v>0</v>
      </c>
      <c r="D77" s="52">
        <f>'db_sim(2013-2014)'!D77/1000</f>
        <v>0</v>
      </c>
      <c r="E77" s="52">
        <f>'db_sim(2013-2014)'!E77</f>
        <v>0</v>
      </c>
      <c r="F77" s="52">
        <f>'db_sim(2013-2014)'!F77</f>
        <v>0</v>
      </c>
      <c r="G77" s="52">
        <f>'db_sim(2013-2014)'!G77</f>
        <v>0</v>
      </c>
      <c r="H77" s="52">
        <f>'db_sim(2013-2014)'!H77</f>
        <v>0</v>
      </c>
      <c r="I77" s="52">
        <f>'db_sim(2013-2014)'!I77</f>
        <v>0</v>
      </c>
      <c r="K77" s="13" t="e">
        <f>VLOOKUP($A77,'db_obs(2013-2014)'!$B$2:$M$731,5,FALSE)</f>
        <v>#N/A</v>
      </c>
      <c r="L77" s="13" t="e">
        <f>VLOOKUP($A77,'db_obs(2013-2014)'!$B$2:$M$731,7,FALSE)</f>
        <v>#N/A</v>
      </c>
      <c r="M77" s="13" t="e">
        <f>VLOOKUP($A77,'db_obs(2013-2014)'!$B$2:$M$731,8,FALSE)</f>
        <v>#N/A</v>
      </c>
      <c r="N77" s="13" t="e">
        <f>VLOOKUP($A77,'db_obs(2013-2014)'!$B$2:$M$731,9,FALSE)</f>
        <v>#N/A</v>
      </c>
      <c r="O77" s="13" t="e">
        <f>VLOOKUP($A77,'db_obs(2013-2014)'!$B$2:$M$731,10,FALSE)</f>
        <v>#N/A</v>
      </c>
      <c r="P77" s="13" t="e">
        <f>VLOOKUP($A77,'db_obs(2013-2014)'!$B$2:$M$731,11,FALSE)</f>
        <v>#N/A</v>
      </c>
      <c r="Q77" s="13" t="e">
        <f>VLOOKUP($A77,'db_obs(2013-2014)'!$B$2:$M$731,12,FALSE)</f>
        <v>#N/A</v>
      </c>
    </row>
    <row r="78" spans="1:17" x14ac:dyDescent="0.15">
      <c r="A78">
        <v>2013077</v>
      </c>
      <c r="B78" s="2">
        <f>VLOOKUP(A78,IF({1,0},rainfall!$C$2:$C$1269,rainfall!$A$2:$A$1269),2,FALSE)</f>
        <v>41351</v>
      </c>
      <c r="C78" s="52">
        <f>'db_sim(2013-2014)'!C78</f>
        <v>0</v>
      </c>
      <c r="D78" s="52">
        <f>'db_sim(2013-2014)'!D78/1000</f>
        <v>0</v>
      </c>
      <c r="E78" s="52">
        <f>'db_sim(2013-2014)'!E78</f>
        <v>0</v>
      </c>
      <c r="F78" s="52">
        <f>'db_sim(2013-2014)'!F78</f>
        <v>0</v>
      </c>
      <c r="G78" s="52">
        <f>'db_sim(2013-2014)'!G78</f>
        <v>0</v>
      </c>
      <c r="H78" s="52">
        <f>'db_sim(2013-2014)'!H78</f>
        <v>0</v>
      </c>
      <c r="I78" s="52">
        <f>'db_sim(2013-2014)'!I78</f>
        <v>0</v>
      </c>
      <c r="K78" s="13" t="e">
        <f>VLOOKUP($A78,'db_obs(2013-2014)'!$B$2:$M$731,5,FALSE)</f>
        <v>#N/A</v>
      </c>
      <c r="L78" s="13" t="e">
        <f>VLOOKUP($A78,'db_obs(2013-2014)'!$B$2:$M$731,7,FALSE)</f>
        <v>#N/A</v>
      </c>
      <c r="M78" s="13" t="e">
        <f>VLOOKUP($A78,'db_obs(2013-2014)'!$B$2:$M$731,8,FALSE)</f>
        <v>#N/A</v>
      </c>
      <c r="N78" s="13" t="e">
        <f>VLOOKUP($A78,'db_obs(2013-2014)'!$B$2:$M$731,9,FALSE)</f>
        <v>#N/A</v>
      </c>
      <c r="O78" s="13" t="e">
        <f>VLOOKUP($A78,'db_obs(2013-2014)'!$B$2:$M$731,10,FALSE)</f>
        <v>#N/A</v>
      </c>
      <c r="P78" s="13" t="e">
        <f>VLOOKUP($A78,'db_obs(2013-2014)'!$B$2:$M$731,11,FALSE)</f>
        <v>#N/A</v>
      </c>
      <c r="Q78" s="13" t="e">
        <f>VLOOKUP($A78,'db_obs(2013-2014)'!$B$2:$M$731,12,FALSE)</f>
        <v>#N/A</v>
      </c>
    </row>
    <row r="79" spans="1:17" x14ac:dyDescent="0.15">
      <c r="A79">
        <v>2013078</v>
      </c>
      <c r="B79" s="2">
        <f>VLOOKUP(A79,IF({1,0},rainfall!$C$2:$C$1269,rainfall!$A$2:$A$1269),2,FALSE)</f>
        <v>41352</v>
      </c>
      <c r="C79" s="52">
        <f>'db_sim(2013-2014)'!C79</f>
        <v>0</v>
      </c>
      <c r="D79" s="52">
        <f>'db_sim(2013-2014)'!D79/1000</f>
        <v>0</v>
      </c>
      <c r="E79" s="52">
        <f>'db_sim(2013-2014)'!E79</f>
        <v>0</v>
      </c>
      <c r="F79" s="52">
        <f>'db_sim(2013-2014)'!F79</f>
        <v>0</v>
      </c>
      <c r="G79" s="52">
        <f>'db_sim(2013-2014)'!G79</f>
        <v>0</v>
      </c>
      <c r="H79" s="52">
        <f>'db_sim(2013-2014)'!H79</f>
        <v>0</v>
      </c>
      <c r="I79" s="52">
        <f>'db_sim(2013-2014)'!I79</f>
        <v>0</v>
      </c>
      <c r="K79" s="13" t="e">
        <f>VLOOKUP($A79,'db_obs(2013-2014)'!$B$2:$M$731,5,FALSE)</f>
        <v>#N/A</v>
      </c>
      <c r="L79" s="13" t="e">
        <f>VLOOKUP($A79,'db_obs(2013-2014)'!$B$2:$M$731,7,FALSE)</f>
        <v>#N/A</v>
      </c>
      <c r="M79" s="13" t="e">
        <f>VLOOKUP($A79,'db_obs(2013-2014)'!$B$2:$M$731,8,FALSE)</f>
        <v>#N/A</v>
      </c>
      <c r="N79" s="13" t="e">
        <f>VLOOKUP($A79,'db_obs(2013-2014)'!$B$2:$M$731,9,FALSE)</f>
        <v>#N/A</v>
      </c>
      <c r="O79" s="13" t="e">
        <f>VLOOKUP($A79,'db_obs(2013-2014)'!$B$2:$M$731,10,FALSE)</f>
        <v>#N/A</v>
      </c>
      <c r="P79" s="13" t="e">
        <f>VLOOKUP($A79,'db_obs(2013-2014)'!$B$2:$M$731,11,FALSE)</f>
        <v>#N/A</v>
      </c>
      <c r="Q79" s="13" t="e">
        <f>VLOOKUP($A79,'db_obs(2013-2014)'!$B$2:$M$731,12,FALSE)</f>
        <v>#N/A</v>
      </c>
    </row>
    <row r="80" spans="1:17" x14ac:dyDescent="0.15">
      <c r="A80">
        <v>2013079</v>
      </c>
      <c r="B80" s="2">
        <f>VLOOKUP(A80,IF({1,0},rainfall!$C$2:$C$1269,rainfall!$A$2:$A$1269),2,FALSE)</f>
        <v>41353</v>
      </c>
      <c r="C80" s="52">
        <f>'db_sim(2013-2014)'!C80</f>
        <v>0</v>
      </c>
      <c r="D80" s="52">
        <f>'db_sim(2013-2014)'!D80/1000</f>
        <v>0</v>
      </c>
      <c r="E80" s="52">
        <f>'db_sim(2013-2014)'!E80</f>
        <v>0</v>
      </c>
      <c r="F80" s="52">
        <f>'db_sim(2013-2014)'!F80</f>
        <v>0</v>
      </c>
      <c r="G80" s="52">
        <f>'db_sim(2013-2014)'!G80</f>
        <v>0</v>
      </c>
      <c r="H80" s="52">
        <f>'db_sim(2013-2014)'!H80</f>
        <v>0</v>
      </c>
      <c r="I80" s="52">
        <f>'db_sim(2013-2014)'!I80</f>
        <v>0</v>
      </c>
      <c r="K80" s="13" t="e">
        <f>VLOOKUP($A80,'db_obs(2013-2014)'!$B$2:$M$731,5,FALSE)</f>
        <v>#N/A</v>
      </c>
      <c r="L80" s="13" t="e">
        <f>VLOOKUP($A80,'db_obs(2013-2014)'!$B$2:$M$731,7,FALSE)</f>
        <v>#N/A</v>
      </c>
      <c r="M80" s="13" t="e">
        <f>VLOOKUP($A80,'db_obs(2013-2014)'!$B$2:$M$731,8,FALSE)</f>
        <v>#N/A</v>
      </c>
      <c r="N80" s="13" t="e">
        <f>VLOOKUP($A80,'db_obs(2013-2014)'!$B$2:$M$731,9,FALSE)</f>
        <v>#N/A</v>
      </c>
      <c r="O80" s="13" t="e">
        <f>VLOOKUP($A80,'db_obs(2013-2014)'!$B$2:$M$731,10,FALSE)</f>
        <v>#N/A</v>
      </c>
      <c r="P80" s="13" t="e">
        <f>VLOOKUP($A80,'db_obs(2013-2014)'!$B$2:$M$731,11,FALSE)</f>
        <v>#N/A</v>
      </c>
      <c r="Q80" s="13" t="e">
        <f>VLOOKUP($A80,'db_obs(2013-2014)'!$B$2:$M$731,12,FALSE)</f>
        <v>#N/A</v>
      </c>
    </row>
    <row r="81" spans="1:17" x14ac:dyDescent="0.15">
      <c r="A81">
        <v>2013080</v>
      </c>
      <c r="B81" s="2">
        <f>VLOOKUP(A81,IF({1,0},rainfall!$C$2:$C$1269,rainfall!$A$2:$A$1269),2,FALSE)</f>
        <v>41354</v>
      </c>
      <c r="C81" s="52">
        <f>'db_sim(2013-2014)'!C81</f>
        <v>0</v>
      </c>
      <c r="D81" s="52">
        <f>'db_sim(2013-2014)'!D81/1000</f>
        <v>0</v>
      </c>
      <c r="E81" s="52">
        <f>'db_sim(2013-2014)'!E81</f>
        <v>0</v>
      </c>
      <c r="F81" s="52">
        <f>'db_sim(2013-2014)'!F81</f>
        <v>0</v>
      </c>
      <c r="G81" s="52">
        <f>'db_sim(2013-2014)'!G81</f>
        <v>0</v>
      </c>
      <c r="H81" s="52">
        <f>'db_sim(2013-2014)'!H81</f>
        <v>0</v>
      </c>
      <c r="I81" s="52">
        <f>'db_sim(2013-2014)'!I81</f>
        <v>0</v>
      </c>
      <c r="K81" s="13" t="e">
        <f>VLOOKUP($A81,'db_obs(2013-2014)'!$B$2:$M$731,5,FALSE)</f>
        <v>#N/A</v>
      </c>
      <c r="L81" s="13" t="e">
        <f>VLOOKUP($A81,'db_obs(2013-2014)'!$B$2:$M$731,7,FALSE)</f>
        <v>#N/A</v>
      </c>
      <c r="M81" s="13" t="e">
        <f>VLOOKUP($A81,'db_obs(2013-2014)'!$B$2:$M$731,8,FALSE)</f>
        <v>#N/A</v>
      </c>
      <c r="N81" s="13" t="e">
        <f>VLOOKUP($A81,'db_obs(2013-2014)'!$B$2:$M$731,9,FALSE)</f>
        <v>#N/A</v>
      </c>
      <c r="O81" s="13" t="e">
        <f>VLOOKUP($A81,'db_obs(2013-2014)'!$B$2:$M$731,10,FALSE)</f>
        <v>#N/A</v>
      </c>
      <c r="P81" s="13" t="e">
        <f>VLOOKUP($A81,'db_obs(2013-2014)'!$B$2:$M$731,11,FALSE)</f>
        <v>#N/A</v>
      </c>
      <c r="Q81" s="13" t="e">
        <f>VLOOKUP($A81,'db_obs(2013-2014)'!$B$2:$M$731,12,FALSE)</f>
        <v>#N/A</v>
      </c>
    </row>
    <row r="82" spans="1:17" x14ac:dyDescent="0.15">
      <c r="A82">
        <v>2013081</v>
      </c>
      <c r="B82" s="2">
        <f>VLOOKUP(A82,IF({1,0},rainfall!$C$2:$C$1269,rainfall!$A$2:$A$1269),2,FALSE)</f>
        <v>41355</v>
      </c>
      <c r="C82" s="52">
        <f>'db_sim(2013-2014)'!C82</f>
        <v>0</v>
      </c>
      <c r="D82" s="52">
        <f>'db_sim(2013-2014)'!D82/1000</f>
        <v>0</v>
      </c>
      <c r="E82" s="52">
        <f>'db_sim(2013-2014)'!E82</f>
        <v>0</v>
      </c>
      <c r="F82" s="52">
        <f>'db_sim(2013-2014)'!F82</f>
        <v>0</v>
      </c>
      <c r="G82" s="52">
        <f>'db_sim(2013-2014)'!G82</f>
        <v>0</v>
      </c>
      <c r="H82" s="52">
        <f>'db_sim(2013-2014)'!H82</f>
        <v>0</v>
      </c>
      <c r="I82" s="52">
        <f>'db_sim(2013-2014)'!I82</f>
        <v>0</v>
      </c>
      <c r="K82" s="13" t="e">
        <f>VLOOKUP($A82,'db_obs(2013-2014)'!$B$2:$M$731,5,FALSE)</f>
        <v>#N/A</v>
      </c>
      <c r="L82" s="13" t="e">
        <f>VLOOKUP($A82,'db_obs(2013-2014)'!$B$2:$M$731,7,FALSE)</f>
        <v>#N/A</v>
      </c>
      <c r="M82" s="13" t="e">
        <f>VLOOKUP($A82,'db_obs(2013-2014)'!$B$2:$M$731,8,FALSE)</f>
        <v>#N/A</v>
      </c>
      <c r="N82" s="13" t="e">
        <f>VLOOKUP($A82,'db_obs(2013-2014)'!$B$2:$M$731,9,FALSE)</f>
        <v>#N/A</v>
      </c>
      <c r="O82" s="13" t="e">
        <f>VLOOKUP($A82,'db_obs(2013-2014)'!$B$2:$M$731,10,FALSE)</f>
        <v>#N/A</v>
      </c>
      <c r="P82" s="13" t="e">
        <f>VLOOKUP($A82,'db_obs(2013-2014)'!$B$2:$M$731,11,FALSE)</f>
        <v>#N/A</v>
      </c>
      <c r="Q82" s="13" t="e">
        <f>VLOOKUP($A82,'db_obs(2013-2014)'!$B$2:$M$731,12,FALSE)</f>
        <v>#N/A</v>
      </c>
    </row>
    <row r="83" spans="1:17" x14ac:dyDescent="0.15">
      <c r="A83">
        <v>2013082</v>
      </c>
      <c r="B83" s="2">
        <f>VLOOKUP(A83,IF({1,0},rainfall!$C$2:$C$1269,rainfall!$A$2:$A$1269),2,FALSE)</f>
        <v>41356</v>
      </c>
      <c r="C83" s="52">
        <f>'db_sim(2013-2014)'!C83</f>
        <v>0</v>
      </c>
      <c r="D83" s="52">
        <f>'db_sim(2013-2014)'!D83/1000</f>
        <v>0</v>
      </c>
      <c r="E83" s="52">
        <f>'db_sim(2013-2014)'!E83</f>
        <v>0</v>
      </c>
      <c r="F83" s="52">
        <f>'db_sim(2013-2014)'!F83</f>
        <v>0</v>
      </c>
      <c r="G83" s="52">
        <f>'db_sim(2013-2014)'!G83</f>
        <v>0</v>
      </c>
      <c r="H83" s="52">
        <f>'db_sim(2013-2014)'!H83</f>
        <v>0</v>
      </c>
      <c r="I83" s="52">
        <f>'db_sim(2013-2014)'!I83</f>
        <v>0</v>
      </c>
      <c r="K83" s="13" t="e">
        <f>VLOOKUP($A83,'db_obs(2013-2014)'!$B$2:$M$731,5,FALSE)</f>
        <v>#N/A</v>
      </c>
      <c r="L83" s="13" t="e">
        <f>VLOOKUP($A83,'db_obs(2013-2014)'!$B$2:$M$731,7,FALSE)</f>
        <v>#N/A</v>
      </c>
      <c r="M83" s="13" t="e">
        <f>VLOOKUP($A83,'db_obs(2013-2014)'!$B$2:$M$731,8,FALSE)</f>
        <v>#N/A</v>
      </c>
      <c r="N83" s="13" t="e">
        <f>VLOOKUP($A83,'db_obs(2013-2014)'!$B$2:$M$731,9,FALSE)</f>
        <v>#N/A</v>
      </c>
      <c r="O83" s="13" t="e">
        <f>VLOOKUP($A83,'db_obs(2013-2014)'!$B$2:$M$731,10,FALSE)</f>
        <v>#N/A</v>
      </c>
      <c r="P83" s="13" t="e">
        <f>VLOOKUP($A83,'db_obs(2013-2014)'!$B$2:$M$731,11,FALSE)</f>
        <v>#N/A</v>
      </c>
      <c r="Q83" s="13" t="e">
        <f>VLOOKUP($A83,'db_obs(2013-2014)'!$B$2:$M$731,12,FALSE)</f>
        <v>#N/A</v>
      </c>
    </row>
    <row r="84" spans="1:17" x14ac:dyDescent="0.15">
      <c r="A84">
        <v>2013083</v>
      </c>
      <c r="B84" s="2">
        <f>VLOOKUP(A84,IF({1,0},rainfall!$C$2:$C$1269,rainfall!$A$2:$A$1269),2,FALSE)</f>
        <v>41357</v>
      </c>
      <c r="C84" s="52">
        <f>'db_sim(2013-2014)'!C84</f>
        <v>0</v>
      </c>
      <c r="D84" s="52">
        <f>'db_sim(2013-2014)'!D84/1000</f>
        <v>0</v>
      </c>
      <c r="E84" s="52">
        <f>'db_sim(2013-2014)'!E84</f>
        <v>0</v>
      </c>
      <c r="F84" s="52">
        <f>'db_sim(2013-2014)'!F84</f>
        <v>0</v>
      </c>
      <c r="G84" s="52">
        <f>'db_sim(2013-2014)'!G84</f>
        <v>0</v>
      </c>
      <c r="H84" s="52">
        <f>'db_sim(2013-2014)'!H84</f>
        <v>0</v>
      </c>
      <c r="I84" s="52">
        <f>'db_sim(2013-2014)'!I84</f>
        <v>0</v>
      </c>
      <c r="K84" s="13" t="e">
        <f>VLOOKUP($A84,'db_obs(2013-2014)'!$B$2:$M$731,5,FALSE)</f>
        <v>#N/A</v>
      </c>
      <c r="L84" s="13" t="e">
        <f>VLOOKUP($A84,'db_obs(2013-2014)'!$B$2:$M$731,7,FALSE)</f>
        <v>#N/A</v>
      </c>
      <c r="M84" s="13" t="e">
        <f>VLOOKUP($A84,'db_obs(2013-2014)'!$B$2:$M$731,8,FALSE)</f>
        <v>#N/A</v>
      </c>
      <c r="N84" s="13" t="e">
        <f>VLOOKUP($A84,'db_obs(2013-2014)'!$B$2:$M$731,9,FALSE)</f>
        <v>#N/A</v>
      </c>
      <c r="O84" s="13" t="e">
        <f>VLOOKUP($A84,'db_obs(2013-2014)'!$B$2:$M$731,10,FALSE)</f>
        <v>#N/A</v>
      </c>
      <c r="P84" s="13" t="e">
        <f>VLOOKUP($A84,'db_obs(2013-2014)'!$B$2:$M$731,11,FALSE)</f>
        <v>#N/A</v>
      </c>
      <c r="Q84" s="13" t="e">
        <f>VLOOKUP($A84,'db_obs(2013-2014)'!$B$2:$M$731,12,FALSE)</f>
        <v>#N/A</v>
      </c>
    </row>
    <row r="85" spans="1:17" x14ac:dyDescent="0.15">
      <c r="A85">
        <v>2013084</v>
      </c>
      <c r="B85" s="2">
        <f>VLOOKUP(A85,IF({1,0},rainfall!$C$2:$C$1269,rainfall!$A$2:$A$1269),2,FALSE)</f>
        <v>41358</v>
      </c>
      <c r="C85" s="52">
        <f>'db_sim(2013-2014)'!C85</f>
        <v>0</v>
      </c>
      <c r="D85" s="52">
        <f>'db_sim(2013-2014)'!D85/1000</f>
        <v>0</v>
      </c>
      <c r="E85" s="52">
        <f>'db_sim(2013-2014)'!E85</f>
        <v>0</v>
      </c>
      <c r="F85" s="52">
        <f>'db_sim(2013-2014)'!F85</f>
        <v>0</v>
      </c>
      <c r="G85" s="52">
        <f>'db_sim(2013-2014)'!G85</f>
        <v>0</v>
      </c>
      <c r="H85" s="52">
        <f>'db_sim(2013-2014)'!H85</f>
        <v>0</v>
      </c>
      <c r="I85" s="52">
        <f>'db_sim(2013-2014)'!I85</f>
        <v>0</v>
      </c>
      <c r="K85" s="13" t="e">
        <f>VLOOKUP($A85,'db_obs(2013-2014)'!$B$2:$M$731,5,FALSE)</f>
        <v>#N/A</v>
      </c>
      <c r="L85" s="13" t="e">
        <f>VLOOKUP($A85,'db_obs(2013-2014)'!$B$2:$M$731,7,FALSE)</f>
        <v>#N/A</v>
      </c>
      <c r="M85" s="13" t="e">
        <f>VLOOKUP($A85,'db_obs(2013-2014)'!$B$2:$M$731,8,FALSE)</f>
        <v>#N/A</v>
      </c>
      <c r="N85" s="13" t="e">
        <f>VLOOKUP($A85,'db_obs(2013-2014)'!$B$2:$M$731,9,FALSE)</f>
        <v>#N/A</v>
      </c>
      <c r="O85" s="13" t="e">
        <f>VLOOKUP($A85,'db_obs(2013-2014)'!$B$2:$M$731,10,FALSE)</f>
        <v>#N/A</v>
      </c>
      <c r="P85" s="13" t="e">
        <f>VLOOKUP($A85,'db_obs(2013-2014)'!$B$2:$M$731,11,FALSE)</f>
        <v>#N/A</v>
      </c>
      <c r="Q85" s="13" t="e">
        <f>VLOOKUP($A85,'db_obs(2013-2014)'!$B$2:$M$731,12,FALSE)</f>
        <v>#N/A</v>
      </c>
    </row>
    <row r="86" spans="1:17" x14ac:dyDescent="0.15">
      <c r="A86">
        <v>2013085</v>
      </c>
      <c r="B86" s="2">
        <f>VLOOKUP(A86,IF({1,0},rainfall!$C$2:$C$1269,rainfall!$A$2:$A$1269),2,FALSE)</f>
        <v>41359</v>
      </c>
      <c r="C86" s="52">
        <f>'db_sim(2013-2014)'!C86</f>
        <v>0</v>
      </c>
      <c r="D86" s="52">
        <f>'db_sim(2013-2014)'!D86/1000</f>
        <v>0</v>
      </c>
      <c r="E86" s="52">
        <f>'db_sim(2013-2014)'!E86</f>
        <v>0</v>
      </c>
      <c r="F86" s="52">
        <f>'db_sim(2013-2014)'!F86</f>
        <v>0</v>
      </c>
      <c r="G86" s="52">
        <f>'db_sim(2013-2014)'!G86</f>
        <v>0</v>
      </c>
      <c r="H86" s="52">
        <f>'db_sim(2013-2014)'!H86</f>
        <v>0</v>
      </c>
      <c r="I86" s="52">
        <f>'db_sim(2013-2014)'!I86</f>
        <v>0</v>
      </c>
      <c r="K86" s="13" t="e">
        <f>VLOOKUP($A86,'db_obs(2013-2014)'!$B$2:$M$731,5,FALSE)</f>
        <v>#N/A</v>
      </c>
      <c r="L86" s="13" t="e">
        <f>VLOOKUP($A86,'db_obs(2013-2014)'!$B$2:$M$731,7,FALSE)</f>
        <v>#N/A</v>
      </c>
      <c r="M86" s="13" t="e">
        <f>VLOOKUP($A86,'db_obs(2013-2014)'!$B$2:$M$731,8,FALSE)</f>
        <v>#N/A</v>
      </c>
      <c r="N86" s="13" t="e">
        <f>VLOOKUP($A86,'db_obs(2013-2014)'!$B$2:$M$731,9,FALSE)</f>
        <v>#N/A</v>
      </c>
      <c r="O86" s="13" t="e">
        <f>VLOOKUP($A86,'db_obs(2013-2014)'!$B$2:$M$731,10,FALSE)</f>
        <v>#N/A</v>
      </c>
      <c r="P86" s="13" t="e">
        <f>VLOOKUP($A86,'db_obs(2013-2014)'!$B$2:$M$731,11,FALSE)</f>
        <v>#N/A</v>
      </c>
      <c r="Q86" s="13" t="e">
        <f>VLOOKUP($A86,'db_obs(2013-2014)'!$B$2:$M$731,12,FALSE)</f>
        <v>#N/A</v>
      </c>
    </row>
    <row r="87" spans="1:17" x14ac:dyDescent="0.15">
      <c r="A87">
        <v>2013086</v>
      </c>
      <c r="B87" s="2">
        <f>VLOOKUP(A87,IF({1,0},rainfall!$C$2:$C$1269,rainfall!$A$2:$A$1269),2,FALSE)</f>
        <v>41360</v>
      </c>
      <c r="C87" s="52">
        <f>'db_sim(2013-2014)'!C87</f>
        <v>0</v>
      </c>
      <c r="D87" s="52">
        <f>'db_sim(2013-2014)'!D87/1000</f>
        <v>0</v>
      </c>
      <c r="E87" s="52">
        <f>'db_sim(2013-2014)'!E87</f>
        <v>0</v>
      </c>
      <c r="F87" s="52">
        <f>'db_sim(2013-2014)'!F87</f>
        <v>0</v>
      </c>
      <c r="G87" s="52">
        <f>'db_sim(2013-2014)'!G87</f>
        <v>0</v>
      </c>
      <c r="H87" s="52">
        <f>'db_sim(2013-2014)'!H87</f>
        <v>0</v>
      </c>
      <c r="I87" s="52">
        <f>'db_sim(2013-2014)'!I87</f>
        <v>0</v>
      </c>
      <c r="K87" s="13" t="e">
        <f>VLOOKUP($A87,'db_obs(2013-2014)'!$B$2:$M$731,5,FALSE)</f>
        <v>#N/A</v>
      </c>
      <c r="L87" s="13" t="e">
        <f>VLOOKUP($A87,'db_obs(2013-2014)'!$B$2:$M$731,7,FALSE)</f>
        <v>#N/A</v>
      </c>
      <c r="M87" s="13" t="e">
        <f>VLOOKUP($A87,'db_obs(2013-2014)'!$B$2:$M$731,8,FALSE)</f>
        <v>#N/A</v>
      </c>
      <c r="N87" s="13" t="e">
        <f>VLOOKUP($A87,'db_obs(2013-2014)'!$B$2:$M$731,9,FALSE)</f>
        <v>#N/A</v>
      </c>
      <c r="O87" s="13" t="e">
        <f>VLOOKUP($A87,'db_obs(2013-2014)'!$B$2:$M$731,10,FALSE)</f>
        <v>#N/A</v>
      </c>
      <c r="P87" s="13" t="e">
        <f>VLOOKUP($A87,'db_obs(2013-2014)'!$B$2:$M$731,11,FALSE)</f>
        <v>#N/A</v>
      </c>
      <c r="Q87" s="13" t="e">
        <f>VLOOKUP($A87,'db_obs(2013-2014)'!$B$2:$M$731,12,FALSE)</f>
        <v>#N/A</v>
      </c>
    </row>
    <row r="88" spans="1:17" x14ac:dyDescent="0.15">
      <c r="A88">
        <v>2013087</v>
      </c>
      <c r="B88" s="2">
        <f>VLOOKUP(A88,IF({1,0},rainfall!$C$2:$C$1269,rainfall!$A$2:$A$1269),2,FALSE)</f>
        <v>41361</v>
      </c>
      <c r="C88" s="52">
        <f>'db_sim(2013-2014)'!C88</f>
        <v>0</v>
      </c>
      <c r="D88" s="52">
        <f>'db_sim(2013-2014)'!D88/1000</f>
        <v>0</v>
      </c>
      <c r="E88" s="52">
        <f>'db_sim(2013-2014)'!E88</f>
        <v>0</v>
      </c>
      <c r="F88" s="52">
        <f>'db_sim(2013-2014)'!F88</f>
        <v>0</v>
      </c>
      <c r="G88" s="52">
        <f>'db_sim(2013-2014)'!G88</f>
        <v>0</v>
      </c>
      <c r="H88" s="52">
        <f>'db_sim(2013-2014)'!H88</f>
        <v>0</v>
      </c>
      <c r="I88" s="52">
        <f>'db_sim(2013-2014)'!I88</f>
        <v>0</v>
      </c>
      <c r="K88" s="13" t="e">
        <f>VLOOKUP($A88,'db_obs(2013-2014)'!$B$2:$M$731,5,FALSE)</f>
        <v>#N/A</v>
      </c>
      <c r="L88" s="13" t="e">
        <f>VLOOKUP($A88,'db_obs(2013-2014)'!$B$2:$M$731,7,FALSE)</f>
        <v>#N/A</v>
      </c>
      <c r="M88" s="13" t="e">
        <f>VLOOKUP($A88,'db_obs(2013-2014)'!$B$2:$M$731,8,FALSE)</f>
        <v>#N/A</v>
      </c>
      <c r="N88" s="13" t="e">
        <f>VLOOKUP($A88,'db_obs(2013-2014)'!$B$2:$M$731,9,FALSE)</f>
        <v>#N/A</v>
      </c>
      <c r="O88" s="13" t="e">
        <f>VLOOKUP($A88,'db_obs(2013-2014)'!$B$2:$M$731,10,FALSE)</f>
        <v>#N/A</v>
      </c>
      <c r="P88" s="13" t="e">
        <f>VLOOKUP($A88,'db_obs(2013-2014)'!$B$2:$M$731,11,FALSE)</f>
        <v>#N/A</v>
      </c>
      <c r="Q88" s="13" t="e">
        <f>VLOOKUP($A88,'db_obs(2013-2014)'!$B$2:$M$731,12,FALSE)</f>
        <v>#N/A</v>
      </c>
    </row>
    <row r="89" spans="1:17" x14ac:dyDescent="0.15">
      <c r="A89">
        <v>2013088</v>
      </c>
      <c r="B89" s="2">
        <f>VLOOKUP(A89,IF({1,0},rainfall!$C$2:$C$1269,rainfall!$A$2:$A$1269),2,FALSE)</f>
        <v>41362</v>
      </c>
      <c r="C89" s="52">
        <f>'db_sim(2013-2014)'!C89</f>
        <v>0</v>
      </c>
      <c r="D89" s="52">
        <f>'db_sim(2013-2014)'!D89/1000</f>
        <v>0</v>
      </c>
      <c r="E89" s="52">
        <f>'db_sim(2013-2014)'!E89</f>
        <v>0</v>
      </c>
      <c r="F89" s="52">
        <f>'db_sim(2013-2014)'!F89</f>
        <v>0</v>
      </c>
      <c r="G89" s="52">
        <f>'db_sim(2013-2014)'!G89</f>
        <v>0</v>
      </c>
      <c r="H89" s="52">
        <f>'db_sim(2013-2014)'!H89</f>
        <v>0</v>
      </c>
      <c r="I89" s="52">
        <f>'db_sim(2013-2014)'!I89</f>
        <v>0</v>
      </c>
      <c r="K89" s="13" t="e">
        <f>VLOOKUP($A89,'db_obs(2013-2014)'!$B$2:$M$731,5,FALSE)</f>
        <v>#N/A</v>
      </c>
      <c r="L89" s="13" t="e">
        <f>VLOOKUP($A89,'db_obs(2013-2014)'!$B$2:$M$731,7,FALSE)</f>
        <v>#N/A</v>
      </c>
      <c r="M89" s="13" t="e">
        <f>VLOOKUP($A89,'db_obs(2013-2014)'!$B$2:$M$731,8,FALSE)</f>
        <v>#N/A</v>
      </c>
      <c r="N89" s="13" t="e">
        <f>VLOOKUP($A89,'db_obs(2013-2014)'!$B$2:$M$731,9,FALSE)</f>
        <v>#N/A</v>
      </c>
      <c r="O89" s="13" t="e">
        <f>VLOOKUP($A89,'db_obs(2013-2014)'!$B$2:$M$731,10,FALSE)</f>
        <v>#N/A</v>
      </c>
      <c r="P89" s="13" t="e">
        <f>VLOOKUP($A89,'db_obs(2013-2014)'!$B$2:$M$731,11,FALSE)</f>
        <v>#N/A</v>
      </c>
      <c r="Q89" s="13" t="e">
        <f>VLOOKUP($A89,'db_obs(2013-2014)'!$B$2:$M$731,12,FALSE)</f>
        <v>#N/A</v>
      </c>
    </row>
    <row r="90" spans="1:17" x14ac:dyDescent="0.15">
      <c r="A90">
        <v>2013089</v>
      </c>
      <c r="B90" s="2">
        <f>VLOOKUP(A90,IF({1,0},rainfall!$C$2:$C$1269,rainfall!$A$2:$A$1269),2,FALSE)</f>
        <v>41363</v>
      </c>
      <c r="C90" s="52">
        <f>'db_sim(2013-2014)'!C90</f>
        <v>0</v>
      </c>
      <c r="D90" s="52">
        <f>'db_sim(2013-2014)'!D90/1000</f>
        <v>0</v>
      </c>
      <c r="E90" s="52">
        <f>'db_sim(2013-2014)'!E90</f>
        <v>0</v>
      </c>
      <c r="F90" s="52">
        <f>'db_sim(2013-2014)'!F90</f>
        <v>0</v>
      </c>
      <c r="G90" s="52">
        <f>'db_sim(2013-2014)'!G90</f>
        <v>0</v>
      </c>
      <c r="H90" s="52">
        <f>'db_sim(2013-2014)'!H90</f>
        <v>0</v>
      </c>
      <c r="I90" s="52">
        <f>'db_sim(2013-2014)'!I90</f>
        <v>0</v>
      </c>
      <c r="K90" s="13" t="e">
        <f>VLOOKUP($A90,'db_obs(2013-2014)'!$B$2:$M$731,5,FALSE)</f>
        <v>#N/A</v>
      </c>
      <c r="L90" s="13" t="e">
        <f>VLOOKUP($A90,'db_obs(2013-2014)'!$B$2:$M$731,7,FALSE)</f>
        <v>#N/A</v>
      </c>
      <c r="M90" s="13" t="e">
        <f>VLOOKUP($A90,'db_obs(2013-2014)'!$B$2:$M$731,8,FALSE)</f>
        <v>#N/A</v>
      </c>
      <c r="N90" s="13" t="e">
        <f>VLOOKUP($A90,'db_obs(2013-2014)'!$B$2:$M$731,9,FALSE)</f>
        <v>#N/A</v>
      </c>
      <c r="O90" s="13" t="e">
        <f>VLOOKUP($A90,'db_obs(2013-2014)'!$B$2:$M$731,10,FALSE)</f>
        <v>#N/A</v>
      </c>
      <c r="P90" s="13" t="e">
        <f>VLOOKUP($A90,'db_obs(2013-2014)'!$B$2:$M$731,11,FALSE)</f>
        <v>#N/A</v>
      </c>
      <c r="Q90" s="13" t="e">
        <f>VLOOKUP($A90,'db_obs(2013-2014)'!$B$2:$M$731,12,FALSE)</f>
        <v>#N/A</v>
      </c>
    </row>
    <row r="91" spans="1:17" x14ac:dyDescent="0.15">
      <c r="A91">
        <v>2013090</v>
      </c>
      <c r="B91" s="2">
        <f>VLOOKUP(A91,IF({1,0},rainfall!$C$2:$C$1269,rainfall!$A$2:$A$1269),2,FALSE)</f>
        <v>41364</v>
      </c>
      <c r="C91" s="52">
        <f>'db_sim(2013-2014)'!C91</f>
        <v>0</v>
      </c>
      <c r="D91" s="52">
        <f>'db_sim(2013-2014)'!D91/1000</f>
        <v>0</v>
      </c>
      <c r="E91" s="52">
        <f>'db_sim(2013-2014)'!E91</f>
        <v>0</v>
      </c>
      <c r="F91" s="52">
        <f>'db_sim(2013-2014)'!F91</f>
        <v>0</v>
      </c>
      <c r="G91" s="52">
        <f>'db_sim(2013-2014)'!G91</f>
        <v>0</v>
      </c>
      <c r="H91" s="52">
        <f>'db_sim(2013-2014)'!H91</f>
        <v>0</v>
      </c>
      <c r="I91" s="52">
        <f>'db_sim(2013-2014)'!I91</f>
        <v>0</v>
      </c>
      <c r="K91" s="13" t="e">
        <f>VLOOKUP($A91,'db_obs(2013-2014)'!$B$2:$M$731,5,FALSE)</f>
        <v>#N/A</v>
      </c>
      <c r="L91" s="13" t="e">
        <f>VLOOKUP($A91,'db_obs(2013-2014)'!$B$2:$M$731,7,FALSE)</f>
        <v>#N/A</v>
      </c>
      <c r="M91" s="13" t="e">
        <f>VLOOKUP($A91,'db_obs(2013-2014)'!$B$2:$M$731,8,FALSE)</f>
        <v>#N/A</v>
      </c>
      <c r="N91" s="13" t="e">
        <f>VLOOKUP($A91,'db_obs(2013-2014)'!$B$2:$M$731,9,FALSE)</f>
        <v>#N/A</v>
      </c>
      <c r="O91" s="13" t="e">
        <f>VLOOKUP($A91,'db_obs(2013-2014)'!$B$2:$M$731,10,FALSE)</f>
        <v>#N/A</v>
      </c>
      <c r="P91" s="13" t="e">
        <f>VLOOKUP($A91,'db_obs(2013-2014)'!$B$2:$M$731,11,FALSE)</f>
        <v>#N/A</v>
      </c>
      <c r="Q91" s="13" t="e">
        <f>VLOOKUP($A91,'db_obs(2013-2014)'!$B$2:$M$731,12,FALSE)</f>
        <v>#N/A</v>
      </c>
    </row>
    <row r="92" spans="1:17" x14ac:dyDescent="0.15">
      <c r="A92">
        <v>2013091</v>
      </c>
      <c r="B92" s="2">
        <f>VLOOKUP(A92,IF({1,0},rainfall!$C$2:$C$1269,rainfall!$A$2:$A$1269),2,FALSE)</f>
        <v>41365</v>
      </c>
      <c r="C92" s="52">
        <f>'db_sim(2013-2014)'!C92</f>
        <v>0</v>
      </c>
      <c r="D92" s="52">
        <f>'db_sim(2013-2014)'!D92/1000</f>
        <v>0</v>
      </c>
      <c r="E92" s="52">
        <f>'db_sim(2013-2014)'!E92</f>
        <v>0</v>
      </c>
      <c r="F92" s="52">
        <f>'db_sim(2013-2014)'!F92</f>
        <v>0</v>
      </c>
      <c r="G92" s="52">
        <f>'db_sim(2013-2014)'!G92</f>
        <v>0</v>
      </c>
      <c r="H92" s="52">
        <f>'db_sim(2013-2014)'!H92</f>
        <v>0</v>
      </c>
      <c r="I92" s="52">
        <f>'db_sim(2013-2014)'!I92</f>
        <v>0</v>
      </c>
      <c r="K92" s="13" t="e">
        <f>VLOOKUP($A92,'db_obs(2013-2014)'!$B$2:$M$731,5,FALSE)</f>
        <v>#N/A</v>
      </c>
      <c r="L92" s="13" t="e">
        <f>VLOOKUP($A92,'db_obs(2013-2014)'!$B$2:$M$731,7,FALSE)</f>
        <v>#N/A</v>
      </c>
      <c r="M92" s="13" t="e">
        <f>VLOOKUP($A92,'db_obs(2013-2014)'!$B$2:$M$731,8,FALSE)</f>
        <v>#N/A</v>
      </c>
      <c r="N92" s="13" t="e">
        <f>VLOOKUP($A92,'db_obs(2013-2014)'!$B$2:$M$731,9,FALSE)</f>
        <v>#N/A</v>
      </c>
      <c r="O92" s="13" t="e">
        <f>VLOOKUP($A92,'db_obs(2013-2014)'!$B$2:$M$731,10,FALSE)</f>
        <v>#N/A</v>
      </c>
      <c r="P92" s="13" t="e">
        <f>VLOOKUP($A92,'db_obs(2013-2014)'!$B$2:$M$731,11,FALSE)</f>
        <v>#N/A</v>
      </c>
      <c r="Q92" s="13" t="e">
        <f>VLOOKUP($A92,'db_obs(2013-2014)'!$B$2:$M$731,12,FALSE)</f>
        <v>#N/A</v>
      </c>
    </row>
    <row r="93" spans="1:17" x14ac:dyDescent="0.15">
      <c r="A93">
        <v>2013092</v>
      </c>
      <c r="B93" s="2">
        <f>VLOOKUP(A93,IF({1,0},rainfall!$C$2:$C$1269,rainfall!$A$2:$A$1269),2,FALSE)</f>
        <v>41366</v>
      </c>
      <c r="C93" s="52">
        <f>'db_sim(2013-2014)'!C93</f>
        <v>0</v>
      </c>
      <c r="D93" s="52">
        <f>'db_sim(2013-2014)'!D93/1000</f>
        <v>0</v>
      </c>
      <c r="E93" s="52">
        <f>'db_sim(2013-2014)'!E93</f>
        <v>0</v>
      </c>
      <c r="F93" s="52">
        <f>'db_sim(2013-2014)'!F93</f>
        <v>0</v>
      </c>
      <c r="G93" s="52">
        <f>'db_sim(2013-2014)'!G93</f>
        <v>0</v>
      </c>
      <c r="H93" s="52">
        <f>'db_sim(2013-2014)'!H93</f>
        <v>0</v>
      </c>
      <c r="I93" s="52">
        <f>'db_sim(2013-2014)'!I93</f>
        <v>0</v>
      </c>
      <c r="K93" s="13" t="e">
        <f>VLOOKUP($A93,'db_obs(2013-2014)'!$B$2:$M$731,5,FALSE)</f>
        <v>#N/A</v>
      </c>
      <c r="L93" s="13" t="e">
        <f>VLOOKUP($A93,'db_obs(2013-2014)'!$B$2:$M$731,7,FALSE)</f>
        <v>#N/A</v>
      </c>
      <c r="M93" s="13" t="e">
        <f>VLOOKUP($A93,'db_obs(2013-2014)'!$B$2:$M$731,8,FALSE)</f>
        <v>#N/A</v>
      </c>
      <c r="N93" s="13" t="e">
        <f>VLOOKUP($A93,'db_obs(2013-2014)'!$B$2:$M$731,9,FALSE)</f>
        <v>#N/A</v>
      </c>
      <c r="O93" s="13" t="e">
        <f>VLOOKUP($A93,'db_obs(2013-2014)'!$B$2:$M$731,10,FALSE)</f>
        <v>#N/A</v>
      </c>
      <c r="P93" s="13" t="e">
        <f>VLOOKUP($A93,'db_obs(2013-2014)'!$B$2:$M$731,11,FALSE)</f>
        <v>#N/A</v>
      </c>
      <c r="Q93" s="13" t="e">
        <f>VLOOKUP($A93,'db_obs(2013-2014)'!$B$2:$M$731,12,FALSE)</f>
        <v>#N/A</v>
      </c>
    </row>
    <row r="94" spans="1:17" x14ac:dyDescent="0.15">
      <c r="A94">
        <v>2013093</v>
      </c>
      <c r="B94" s="2">
        <f>VLOOKUP(A94,IF({1,0},rainfall!$C$2:$C$1269,rainfall!$A$2:$A$1269),2,FALSE)</f>
        <v>41367</v>
      </c>
      <c r="C94" s="52">
        <f>'db_sim(2013-2014)'!C94</f>
        <v>0</v>
      </c>
      <c r="D94" s="52">
        <f>'db_sim(2013-2014)'!D94/1000</f>
        <v>0</v>
      </c>
      <c r="E94" s="52">
        <f>'db_sim(2013-2014)'!E94</f>
        <v>0</v>
      </c>
      <c r="F94" s="52">
        <f>'db_sim(2013-2014)'!F94</f>
        <v>0</v>
      </c>
      <c r="G94" s="52">
        <f>'db_sim(2013-2014)'!G94</f>
        <v>0</v>
      </c>
      <c r="H94" s="52">
        <f>'db_sim(2013-2014)'!H94</f>
        <v>0</v>
      </c>
      <c r="I94" s="52">
        <f>'db_sim(2013-2014)'!I94</f>
        <v>0</v>
      </c>
      <c r="K94" s="13" t="e">
        <f>VLOOKUP($A94,'db_obs(2013-2014)'!$B$2:$M$731,5,FALSE)</f>
        <v>#N/A</v>
      </c>
      <c r="L94" s="13" t="e">
        <f>VLOOKUP($A94,'db_obs(2013-2014)'!$B$2:$M$731,7,FALSE)</f>
        <v>#N/A</v>
      </c>
      <c r="M94" s="13" t="e">
        <f>VLOOKUP($A94,'db_obs(2013-2014)'!$B$2:$M$731,8,FALSE)</f>
        <v>#N/A</v>
      </c>
      <c r="N94" s="13" t="e">
        <f>VLOOKUP($A94,'db_obs(2013-2014)'!$B$2:$M$731,9,FALSE)</f>
        <v>#N/A</v>
      </c>
      <c r="O94" s="13" t="e">
        <f>VLOOKUP($A94,'db_obs(2013-2014)'!$B$2:$M$731,10,FALSE)</f>
        <v>#N/A</v>
      </c>
      <c r="P94" s="13" t="e">
        <f>VLOOKUP($A94,'db_obs(2013-2014)'!$B$2:$M$731,11,FALSE)</f>
        <v>#N/A</v>
      </c>
      <c r="Q94" s="13" t="e">
        <f>VLOOKUP($A94,'db_obs(2013-2014)'!$B$2:$M$731,12,FALSE)</f>
        <v>#N/A</v>
      </c>
    </row>
    <row r="95" spans="1:17" x14ac:dyDescent="0.15">
      <c r="A95">
        <v>2013094</v>
      </c>
      <c r="B95" s="2">
        <f>VLOOKUP(A95,IF({1,0},rainfall!$C$2:$C$1269,rainfall!$A$2:$A$1269),2,FALSE)</f>
        <v>41368</v>
      </c>
      <c r="C95" s="52">
        <f>'db_sim(2013-2014)'!C95</f>
        <v>0</v>
      </c>
      <c r="D95" s="52">
        <f>'db_sim(2013-2014)'!D95/1000</f>
        <v>0</v>
      </c>
      <c r="E95" s="52">
        <f>'db_sim(2013-2014)'!E95</f>
        <v>0</v>
      </c>
      <c r="F95" s="52">
        <f>'db_sim(2013-2014)'!F95</f>
        <v>0</v>
      </c>
      <c r="G95" s="52">
        <f>'db_sim(2013-2014)'!G95</f>
        <v>0</v>
      </c>
      <c r="H95" s="52">
        <f>'db_sim(2013-2014)'!H95</f>
        <v>0</v>
      </c>
      <c r="I95" s="52">
        <f>'db_sim(2013-2014)'!I95</f>
        <v>0</v>
      </c>
      <c r="K95" s="13" t="e">
        <f>VLOOKUP($A95,'db_obs(2013-2014)'!$B$2:$M$731,5,FALSE)</f>
        <v>#N/A</v>
      </c>
      <c r="L95" s="13" t="e">
        <f>VLOOKUP($A95,'db_obs(2013-2014)'!$B$2:$M$731,7,FALSE)</f>
        <v>#N/A</v>
      </c>
      <c r="M95" s="13" t="e">
        <f>VLOOKUP($A95,'db_obs(2013-2014)'!$B$2:$M$731,8,FALSE)</f>
        <v>#N/A</v>
      </c>
      <c r="N95" s="13" t="e">
        <f>VLOOKUP($A95,'db_obs(2013-2014)'!$B$2:$M$731,9,FALSE)</f>
        <v>#N/A</v>
      </c>
      <c r="O95" s="13" t="e">
        <f>VLOOKUP($A95,'db_obs(2013-2014)'!$B$2:$M$731,10,FALSE)</f>
        <v>#N/A</v>
      </c>
      <c r="P95" s="13" t="e">
        <f>VLOOKUP($A95,'db_obs(2013-2014)'!$B$2:$M$731,11,FALSE)</f>
        <v>#N/A</v>
      </c>
      <c r="Q95" s="13" t="e">
        <f>VLOOKUP($A95,'db_obs(2013-2014)'!$B$2:$M$731,12,FALSE)</f>
        <v>#N/A</v>
      </c>
    </row>
    <row r="96" spans="1:17" x14ac:dyDescent="0.15">
      <c r="A96">
        <v>2013095</v>
      </c>
      <c r="B96" s="2">
        <f>VLOOKUP(A96,IF({1,0},rainfall!$C$2:$C$1269,rainfall!$A$2:$A$1269),2,FALSE)</f>
        <v>41369</v>
      </c>
      <c r="C96" s="52">
        <f>'db_sim(2013-2014)'!C96</f>
        <v>0</v>
      </c>
      <c r="D96" s="52">
        <f>'db_sim(2013-2014)'!D96/1000</f>
        <v>0</v>
      </c>
      <c r="E96" s="52">
        <f>'db_sim(2013-2014)'!E96</f>
        <v>0</v>
      </c>
      <c r="F96" s="52">
        <f>'db_sim(2013-2014)'!F96</f>
        <v>0</v>
      </c>
      <c r="G96" s="52">
        <f>'db_sim(2013-2014)'!G96</f>
        <v>0</v>
      </c>
      <c r="H96" s="52">
        <f>'db_sim(2013-2014)'!H96</f>
        <v>0</v>
      </c>
      <c r="I96" s="52">
        <f>'db_sim(2013-2014)'!I96</f>
        <v>0</v>
      </c>
      <c r="K96" s="13" t="e">
        <f>VLOOKUP($A96,'db_obs(2013-2014)'!$B$2:$M$731,5,FALSE)</f>
        <v>#N/A</v>
      </c>
      <c r="L96" s="13" t="e">
        <f>VLOOKUP($A96,'db_obs(2013-2014)'!$B$2:$M$731,7,FALSE)</f>
        <v>#N/A</v>
      </c>
      <c r="M96" s="13" t="e">
        <f>VLOOKUP($A96,'db_obs(2013-2014)'!$B$2:$M$731,8,FALSE)</f>
        <v>#N/A</v>
      </c>
      <c r="N96" s="13" t="e">
        <f>VLOOKUP($A96,'db_obs(2013-2014)'!$B$2:$M$731,9,FALSE)</f>
        <v>#N/A</v>
      </c>
      <c r="O96" s="13" t="e">
        <f>VLOOKUP($A96,'db_obs(2013-2014)'!$B$2:$M$731,10,FALSE)</f>
        <v>#N/A</v>
      </c>
      <c r="P96" s="13" t="e">
        <f>VLOOKUP($A96,'db_obs(2013-2014)'!$B$2:$M$731,11,FALSE)</f>
        <v>#N/A</v>
      </c>
      <c r="Q96" s="13" t="e">
        <f>VLOOKUP($A96,'db_obs(2013-2014)'!$B$2:$M$731,12,FALSE)</f>
        <v>#N/A</v>
      </c>
    </row>
    <row r="97" spans="1:17" x14ac:dyDescent="0.15">
      <c r="A97">
        <v>2013096</v>
      </c>
      <c r="B97" s="2">
        <f>VLOOKUP(A97,IF({1,0},rainfall!$C$2:$C$1269,rainfall!$A$2:$A$1269),2,FALSE)</f>
        <v>41370</v>
      </c>
      <c r="C97" s="52">
        <f>'db_sim(2013-2014)'!C97</f>
        <v>0</v>
      </c>
      <c r="D97" s="52">
        <f>'db_sim(2013-2014)'!D97/1000</f>
        <v>0</v>
      </c>
      <c r="E97" s="52">
        <f>'db_sim(2013-2014)'!E97</f>
        <v>0</v>
      </c>
      <c r="F97" s="52">
        <f>'db_sim(2013-2014)'!F97</f>
        <v>0</v>
      </c>
      <c r="G97" s="52">
        <f>'db_sim(2013-2014)'!G97</f>
        <v>0</v>
      </c>
      <c r="H97" s="52">
        <f>'db_sim(2013-2014)'!H97</f>
        <v>0</v>
      </c>
      <c r="I97" s="52">
        <f>'db_sim(2013-2014)'!I97</f>
        <v>0</v>
      </c>
      <c r="K97" s="13" t="e">
        <f>VLOOKUP($A97,'db_obs(2013-2014)'!$B$2:$M$731,5,FALSE)</f>
        <v>#N/A</v>
      </c>
      <c r="L97" s="13" t="e">
        <f>VLOOKUP($A97,'db_obs(2013-2014)'!$B$2:$M$731,7,FALSE)</f>
        <v>#N/A</v>
      </c>
      <c r="M97" s="13" t="e">
        <f>VLOOKUP($A97,'db_obs(2013-2014)'!$B$2:$M$731,8,FALSE)</f>
        <v>#N/A</v>
      </c>
      <c r="N97" s="13" t="e">
        <f>VLOOKUP($A97,'db_obs(2013-2014)'!$B$2:$M$731,9,FALSE)</f>
        <v>#N/A</v>
      </c>
      <c r="O97" s="13" t="e">
        <f>VLOOKUP($A97,'db_obs(2013-2014)'!$B$2:$M$731,10,FALSE)</f>
        <v>#N/A</v>
      </c>
      <c r="P97" s="13" t="e">
        <f>VLOOKUP($A97,'db_obs(2013-2014)'!$B$2:$M$731,11,FALSE)</f>
        <v>#N/A</v>
      </c>
      <c r="Q97" s="13" t="e">
        <f>VLOOKUP($A97,'db_obs(2013-2014)'!$B$2:$M$731,12,FALSE)</f>
        <v>#N/A</v>
      </c>
    </row>
    <row r="98" spans="1:17" x14ac:dyDescent="0.15">
      <c r="A98">
        <v>2013097</v>
      </c>
      <c r="B98" s="2">
        <f>VLOOKUP(A98,IF({1,0},rainfall!$C$2:$C$1269,rainfall!$A$2:$A$1269),2,FALSE)</f>
        <v>41371</v>
      </c>
      <c r="C98" s="52">
        <f>'db_sim(2013-2014)'!C98</f>
        <v>0</v>
      </c>
      <c r="D98" s="52">
        <f>'db_sim(2013-2014)'!D98/1000</f>
        <v>0</v>
      </c>
      <c r="E98" s="52">
        <f>'db_sim(2013-2014)'!E98</f>
        <v>0</v>
      </c>
      <c r="F98" s="52">
        <f>'db_sim(2013-2014)'!F98</f>
        <v>0</v>
      </c>
      <c r="G98" s="52">
        <f>'db_sim(2013-2014)'!G98</f>
        <v>0</v>
      </c>
      <c r="H98" s="52">
        <f>'db_sim(2013-2014)'!H98</f>
        <v>0</v>
      </c>
      <c r="I98" s="52">
        <f>'db_sim(2013-2014)'!I98</f>
        <v>0</v>
      </c>
      <c r="K98" s="13" t="e">
        <f>VLOOKUP($A98,'db_obs(2013-2014)'!$B$2:$M$731,5,FALSE)</f>
        <v>#N/A</v>
      </c>
      <c r="L98" s="13" t="e">
        <f>VLOOKUP($A98,'db_obs(2013-2014)'!$B$2:$M$731,7,FALSE)</f>
        <v>#N/A</v>
      </c>
      <c r="M98" s="13" t="e">
        <f>VLOOKUP($A98,'db_obs(2013-2014)'!$B$2:$M$731,8,FALSE)</f>
        <v>#N/A</v>
      </c>
      <c r="N98" s="13" t="e">
        <f>VLOOKUP($A98,'db_obs(2013-2014)'!$B$2:$M$731,9,FALSE)</f>
        <v>#N/A</v>
      </c>
      <c r="O98" s="13" t="e">
        <f>VLOOKUP($A98,'db_obs(2013-2014)'!$B$2:$M$731,10,FALSE)</f>
        <v>#N/A</v>
      </c>
      <c r="P98" s="13" t="e">
        <f>VLOOKUP($A98,'db_obs(2013-2014)'!$B$2:$M$731,11,FALSE)</f>
        <v>#N/A</v>
      </c>
      <c r="Q98" s="13" t="e">
        <f>VLOOKUP($A98,'db_obs(2013-2014)'!$B$2:$M$731,12,FALSE)</f>
        <v>#N/A</v>
      </c>
    </row>
    <row r="99" spans="1:17" x14ac:dyDescent="0.15">
      <c r="A99">
        <v>2013098</v>
      </c>
      <c r="B99" s="2">
        <f>VLOOKUP(A99,IF({1,0},rainfall!$C$2:$C$1269,rainfall!$A$2:$A$1269),2,FALSE)</f>
        <v>41372</v>
      </c>
      <c r="C99" s="52">
        <f>'db_sim(2013-2014)'!C99</f>
        <v>0</v>
      </c>
      <c r="D99" s="52">
        <f>'db_sim(2013-2014)'!D99/1000</f>
        <v>0</v>
      </c>
      <c r="E99" s="52">
        <f>'db_sim(2013-2014)'!E99</f>
        <v>0</v>
      </c>
      <c r="F99" s="52">
        <f>'db_sim(2013-2014)'!F99</f>
        <v>0</v>
      </c>
      <c r="G99" s="52">
        <f>'db_sim(2013-2014)'!G99</f>
        <v>0</v>
      </c>
      <c r="H99" s="52">
        <f>'db_sim(2013-2014)'!H99</f>
        <v>0</v>
      </c>
      <c r="I99" s="52">
        <f>'db_sim(2013-2014)'!I99</f>
        <v>0</v>
      </c>
      <c r="K99" s="13" t="e">
        <f>VLOOKUP($A99,'db_obs(2013-2014)'!$B$2:$M$731,5,FALSE)</f>
        <v>#N/A</v>
      </c>
      <c r="L99" s="13" t="e">
        <f>VLOOKUP($A99,'db_obs(2013-2014)'!$B$2:$M$731,7,FALSE)</f>
        <v>#N/A</v>
      </c>
      <c r="M99" s="13" t="e">
        <f>VLOOKUP($A99,'db_obs(2013-2014)'!$B$2:$M$731,8,FALSE)</f>
        <v>#N/A</v>
      </c>
      <c r="N99" s="13" t="e">
        <f>VLOOKUP($A99,'db_obs(2013-2014)'!$B$2:$M$731,9,FALSE)</f>
        <v>#N/A</v>
      </c>
      <c r="O99" s="13" t="e">
        <f>VLOOKUP($A99,'db_obs(2013-2014)'!$B$2:$M$731,10,FALSE)</f>
        <v>#N/A</v>
      </c>
      <c r="P99" s="13" t="e">
        <f>VLOOKUP($A99,'db_obs(2013-2014)'!$B$2:$M$731,11,FALSE)</f>
        <v>#N/A</v>
      </c>
      <c r="Q99" s="13" t="e">
        <f>VLOOKUP($A99,'db_obs(2013-2014)'!$B$2:$M$731,12,FALSE)</f>
        <v>#N/A</v>
      </c>
    </row>
    <row r="100" spans="1:17" x14ac:dyDescent="0.15">
      <c r="A100">
        <v>2013099</v>
      </c>
      <c r="B100" s="2">
        <f>VLOOKUP(A100,IF({1,0},rainfall!$C$2:$C$1269,rainfall!$A$2:$A$1269),2,FALSE)</f>
        <v>41373</v>
      </c>
      <c r="C100" s="52">
        <f>'db_sim(2013-2014)'!C100</f>
        <v>0</v>
      </c>
      <c r="D100" s="52">
        <f>'db_sim(2013-2014)'!D100/1000</f>
        <v>0</v>
      </c>
      <c r="E100" s="52">
        <f>'db_sim(2013-2014)'!E100</f>
        <v>0</v>
      </c>
      <c r="F100" s="52">
        <f>'db_sim(2013-2014)'!F100</f>
        <v>0</v>
      </c>
      <c r="G100" s="52">
        <f>'db_sim(2013-2014)'!G100</f>
        <v>0</v>
      </c>
      <c r="H100" s="52">
        <f>'db_sim(2013-2014)'!H100</f>
        <v>0</v>
      </c>
      <c r="I100" s="52">
        <f>'db_sim(2013-2014)'!I100</f>
        <v>0</v>
      </c>
      <c r="K100" s="13" t="e">
        <f>VLOOKUP($A100,'db_obs(2013-2014)'!$B$2:$M$731,5,FALSE)</f>
        <v>#N/A</v>
      </c>
      <c r="L100" s="13" t="e">
        <f>VLOOKUP($A100,'db_obs(2013-2014)'!$B$2:$M$731,7,FALSE)</f>
        <v>#N/A</v>
      </c>
      <c r="M100" s="13" t="e">
        <f>VLOOKUP($A100,'db_obs(2013-2014)'!$B$2:$M$731,8,FALSE)</f>
        <v>#N/A</v>
      </c>
      <c r="N100" s="13" t="e">
        <f>VLOOKUP($A100,'db_obs(2013-2014)'!$B$2:$M$731,9,FALSE)</f>
        <v>#N/A</v>
      </c>
      <c r="O100" s="13" t="e">
        <f>VLOOKUP($A100,'db_obs(2013-2014)'!$B$2:$M$731,10,FALSE)</f>
        <v>#N/A</v>
      </c>
      <c r="P100" s="13" t="e">
        <f>VLOOKUP($A100,'db_obs(2013-2014)'!$B$2:$M$731,11,FALSE)</f>
        <v>#N/A</v>
      </c>
      <c r="Q100" s="13" t="e">
        <f>VLOOKUP($A100,'db_obs(2013-2014)'!$B$2:$M$731,12,FALSE)</f>
        <v>#N/A</v>
      </c>
    </row>
    <row r="101" spans="1:17" x14ac:dyDescent="0.15">
      <c r="A101">
        <v>2013100</v>
      </c>
      <c r="B101" s="2">
        <f>VLOOKUP(A101,IF({1,0},rainfall!$C$2:$C$1269,rainfall!$A$2:$A$1269),2,FALSE)</f>
        <v>41374</v>
      </c>
      <c r="C101" s="52">
        <f>'db_sim(2013-2014)'!C101</f>
        <v>0</v>
      </c>
      <c r="D101" s="52">
        <f>'db_sim(2013-2014)'!D101/1000</f>
        <v>0</v>
      </c>
      <c r="E101" s="52">
        <f>'db_sim(2013-2014)'!E101</f>
        <v>0</v>
      </c>
      <c r="F101" s="52">
        <f>'db_sim(2013-2014)'!F101</f>
        <v>0</v>
      </c>
      <c r="G101" s="52">
        <f>'db_sim(2013-2014)'!G101</f>
        <v>0</v>
      </c>
      <c r="H101" s="52">
        <f>'db_sim(2013-2014)'!H101</f>
        <v>0</v>
      </c>
      <c r="I101" s="52">
        <f>'db_sim(2013-2014)'!I101</f>
        <v>0</v>
      </c>
      <c r="K101" s="13" t="e">
        <f>VLOOKUP($A101,'db_obs(2013-2014)'!$B$2:$M$731,5,FALSE)</f>
        <v>#N/A</v>
      </c>
      <c r="L101" s="13" t="e">
        <f>VLOOKUP($A101,'db_obs(2013-2014)'!$B$2:$M$731,7,FALSE)</f>
        <v>#N/A</v>
      </c>
      <c r="M101" s="13" t="e">
        <f>VLOOKUP($A101,'db_obs(2013-2014)'!$B$2:$M$731,8,FALSE)</f>
        <v>#N/A</v>
      </c>
      <c r="N101" s="13" t="e">
        <f>VLOOKUP($A101,'db_obs(2013-2014)'!$B$2:$M$731,9,FALSE)</f>
        <v>#N/A</v>
      </c>
      <c r="O101" s="13" t="e">
        <f>VLOOKUP($A101,'db_obs(2013-2014)'!$B$2:$M$731,10,FALSE)</f>
        <v>#N/A</v>
      </c>
      <c r="P101" s="13" t="e">
        <f>VLOOKUP($A101,'db_obs(2013-2014)'!$B$2:$M$731,11,FALSE)</f>
        <v>#N/A</v>
      </c>
      <c r="Q101" s="13" t="e">
        <f>VLOOKUP($A101,'db_obs(2013-2014)'!$B$2:$M$731,12,FALSE)</f>
        <v>#N/A</v>
      </c>
    </row>
    <row r="102" spans="1:17" x14ac:dyDescent="0.15">
      <c r="A102">
        <v>2013101</v>
      </c>
      <c r="B102" s="2">
        <f>VLOOKUP(A102,IF({1,0},rainfall!$C$2:$C$1269,rainfall!$A$2:$A$1269),2,FALSE)</f>
        <v>41375</v>
      </c>
      <c r="C102" s="52">
        <f>'db_sim(2013-2014)'!C102</f>
        <v>0</v>
      </c>
      <c r="D102" s="52">
        <f>'db_sim(2013-2014)'!D102/1000</f>
        <v>0</v>
      </c>
      <c r="E102" s="52">
        <f>'db_sim(2013-2014)'!E102</f>
        <v>0</v>
      </c>
      <c r="F102" s="52">
        <f>'db_sim(2013-2014)'!F102</f>
        <v>0</v>
      </c>
      <c r="G102" s="52">
        <f>'db_sim(2013-2014)'!G102</f>
        <v>0</v>
      </c>
      <c r="H102" s="52">
        <f>'db_sim(2013-2014)'!H102</f>
        <v>0</v>
      </c>
      <c r="I102" s="52">
        <f>'db_sim(2013-2014)'!I102</f>
        <v>0</v>
      </c>
      <c r="K102" s="13" t="e">
        <f>VLOOKUP($A102,'db_obs(2013-2014)'!$B$2:$M$731,5,FALSE)</f>
        <v>#N/A</v>
      </c>
      <c r="L102" s="13" t="e">
        <f>VLOOKUP($A102,'db_obs(2013-2014)'!$B$2:$M$731,7,FALSE)</f>
        <v>#N/A</v>
      </c>
      <c r="M102" s="13" t="e">
        <f>VLOOKUP($A102,'db_obs(2013-2014)'!$B$2:$M$731,8,FALSE)</f>
        <v>#N/A</v>
      </c>
      <c r="N102" s="13" t="e">
        <f>VLOOKUP($A102,'db_obs(2013-2014)'!$B$2:$M$731,9,FALSE)</f>
        <v>#N/A</v>
      </c>
      <c r="O102" s="13" t="e">
        <f>VLOOKUP($A102,'db_obs(2013-2014)'!$B$2:$M$731,10,FALSE)</f>
        <v>#N/A</v>
      </c>
      <c r="P102" s="13" t="e">
        <f>VLOOKUP($A102,'db_obs(2013-2014)'!$B$2:$M$731,11,FALSE)</f>
        <v>#N/A</v>
      </c>
      <c r="Q102" s="13" t="e">
        <f>VLOOKUP($A102,'db_obs(2013-2014)'!$B$2:$M$731,12,FALSE)</f>
        <v>#N/A</v>
      </c>
    </row>
    <row r="103" spans="1:17" x14ac:dyDescent="0.15">
      <c r="A103">
        <v>2013102</v>
      </c>
      <c r="B103" s="2">
        <f>VLOOKUP(A103,IF({1,0},rainfall!$C$2:$C$1269,rainfall!$A$2:$A$1269),2,FALSE)</f>
        <v>41376</v>
      </c>
      <c r="C103" s="52">
        <f>'db_sim(2013-2014)'!C103</f>
        <v>0</v>
      </c>
      <c r="D103" s="52">
        <f>'db_sim(2013-2014)'!D103/1000</f>
        <v>0</v>
      </c>
      <c r="E103" s="52">
        <f>'db_sim(2013-2014)'!E103</f>
        <v>0</v>
      </c>
      <c r="F103" s="52">
        <f>'db_sim(2013-2014)'!F103</f>
        <v>0</v>
      </c>
      <c r="G103" s="52">
        <f>'db_sim(2013-2014)'!G103</f>
        <v>0</v>
      </c>
      <c r="H103" s="52">
        <f>'db_sim(2013-2014)'!H103</f>
        <v>0</v>
      </c>
      <c r="I103" s="52">
        <f>'db_sim(2013-2014)'!I103</f>
        <v>0</v>
      </c>
      <c r="K103" s="13" t="e">
        <f>VLOOKUP($A103,'db_obs(2013-2014)'!$B$2:$M$731,5,FALSE)</f>
        <v>#N/A</v>
      </c>
      <c r="L103" s="13" t="e">
        <f>VLOOKUP($A103,'db_obs(2013-2014)'!$B$2:$M$731,7,FALSE)</f>
        <v>#N/A</v>
      </c>
      <c r="M103" s="13" t="e">
        <f>VLOOKUP($A103,'db_obs(2013-2014)'!$B$2:$M$731,8,FALSE)</f>
        <v>#N/A</v>
      </c>
      <c r="N103" s="13" t="e">
        <f>VLOOKUP($A103,'db_obs(2013-2014)'!$B$2:$M$731,9,FALSE)</f>
        <v>#N/A</v>
      </c>
      <c r="O103" s="13" t="e">
        <f>VLOOKUP($A103,'db_obs(2013-2014)'!$B$2:$M$731,10,FALSE)</f>
        <v>#N/A</v>
      </c>
      <c r="P103" s="13" t="e">
        <f>VLOOKUP($A103,'db_obs(2013-2014)'!$B$2:$M$731,11,FALSE)</f>
        <v>#N/A</v>
      </c>
      <c r="Q103" s="13" t="e">
        <f>VLOOKUP($A103,'db_obs(2013-2014)'!$B$2:$M$731,12,FALSE)</f>
        <v>#N/A</v>
      </c>
    </row>
    <row r="104" spans="1:17" x14ac:dyDescent="0.15">
      <c r="A104">
        <v>2013103</v>
      </c>
      <c r="B104" s="2">
        <f>VLOOKUP(A104,IF({1,0},rainfall!$C$2:$C$1269,rainfall!$A$2:$A$1269),2,FALSE)</f>
        <v>41377</v>
      </c>
      <c r="C104" s="52">
        <f>'db_sim(2013-2014)'!C104</f>
        <v>0</v>
      </c>
      <c r="D104" s="52">
        <f>'db_sim(2013-2014)'!D104/1000</f>
        <v>0</v>
      </c>
      <c r="E104" s="52">
        <f>'db_sim(2013-2014)'!E104</f>
        <v>0</v>
      </c>
      <c r="F104" s="52">
        <f>'db_sim(2013-2014)'!F104</f>
        <v>0</v>
      </c>
      <c r="G104" s="52">
        <f>'db_sim(2013-2014)'!G104</f>
        <v>0</v>
      </c>
      <c r="H104" s="52">
        <f>'db_sim(2013-2014)'!H104</f>
        <v>0</v>
      </c>
      <c r="I104" s="52">
        <f>'db_sim(2013-2014)'!I104</f>
        <v>0</v>
      </c>
      <c r="K104" s="13" t="e">
        <f>VLOOKUP($A104,'db_obs(2013-2014)'!$B$2:$M$731,5,FALSE)</f>
        <v>#N/A</v>
      </c>
      <c r="L104" s="13" t="e">
        <f>VLOOKUP($A104,'db_obs(2013-2014)'!$B$2:$M$731,7,FALSE)</f>
        <v>#N/A</v>
      </c>
      <c r="M104" s="13" t="e">
        <f>VLOOKUP($A104,'db_obs(2013-2014)'!$B$2:$M$731,8,FALSE)</f>
        <v>#N/A</v>
      </c>
      <c r="N104" s="13" t="e">
        <f>VLOOKUP($A104,'db_obs(2013-2014)'!$B$2:$M$731,9,FALSE)</f>
        <v>#N/A</v>
      </c>
      <c r="O104" s="13" t="e">
        <f>VLOOKUP($A104,'db_obs(2013-2014)'!$B$2:$M$731,10,FALSE)</f>
        <v>#N/A</v>
      </c>
      <c r="P104" s="13" t="e">
        <f>VLOOKUP($A104,'db_obs(2013-2014)'!$B$2:$M$731,11,FALSE)</f>
        <v>#N/A</v>
      </c>
      <c r="Q104" s="13" t="e">
        <f>VLOOKUP($A104,'db_obs(2013-2014)'!$B$2:$M$731,12,FALSE)</f>
        <v>#N/A</v>
      </c>
    </row>
    <row r="105" spans="1:17" x14ac:dyDescent="0.15">
      <c r="A105">
        <v>2013104</v>
      </c>
      <c r="B105" s="2">
        <f>VLOOKUP(A105,IF({1,0},rainfall!$C$2:$C$1269,rainfall!$A$2:$A$1269),2,FALSE)</f>
        <v>41378</v>
      </c>
      <c r="C105" s="52">
        <f>'db_sim(2013-2014)'!C105</f>
        <v>0</v>
      </c>
      <c r="D105" s="52">
        <f>'db_sim(2013-2014)'!D105/1000</f>
        <v>0</v>
      </c>
      <c r="E105" s="52">
        <f>'db_sim(2013-2014)'!E105</f>
        <v>0</v>
      </c>
      <c r="F105" s="52">
        <f>'db_sim(2013-2014)'!F105</f>
        <v>0</v>
      </c>
      <c r="G105" s="52">
        <f>'db_sim(2013-2014)'!G105</f>
        <v>0</v>
      </c>
      <c r="H105" s="52">
        <f>'db_sim(2013-2014)'!H105</f>
        <v>0</v>
      </c>
      <c r="I105" s="52">
        <f>'db_sim(2013-2014)'!I105</f>
        <v>0</v>
      </c>
      <c r="K105" s="13" t="e">
        <f>VLOOKUP($A105,'db_obs(2013-2014)'!$B$2:$M$731,5,FALSE)</f>
        <v>#N/A</v>
      </c>
      <c r="L105" s="13" t="e">
        <f>VLOOKUP($A105,'db_obs(2013-2014)'!$B$2:$M$731,7,FALSE)</f>
        <v>#N/A</v>
      </c>
      <c r="M105" s="13" t="e">
        <f>VLOOKUP($A105,'db_obs(2013-2014)'!$B$2:$M$731,8,FALSE)</f>
        <v>#N/A</v>
      </c>
      <c r="N105" s="13" t="e">
        <f>VLOOKUP($A105,'db_obs(2013-2014)'!$B$2:$M$731,9,FALSE)</f>
        <v>#N/A</v>
      </c>
      <c r="O105" s="13" t="e">
        <f>VLOOKUP($A105,'db_obs(2013-2014)'!$B$2:$M$731,10,FALSE)</f>
        <v>#N/A</v>
      </c>
      <c r="P105" s="13" t="e">
        <f>VLOOKUP($A105,'db_obs(2013-2014)'!$B$2:$M$731,11,FALSE)</f>
        <v>#N/A</v>
      </c>
      <c r="Q105" s="13" t="e">
        <f>VLOOKUP($A105,'db_obs(2013-2014)'!$B$2:$M$731,12,FALSE)</f>
        <v>#N/A</v>
      </c>
    </row>
    <row r="106" spans="1:17" x14ac:dyDescent="0.15">
      <c r="A106">
        <v>2013105</v>
      </c>
      <c r="B106" s="2">
        <f>VLOOKUP(A106,IF({1,0},rainfall!$C$2:$C$1269,rainfall!$A$2:$A$1269),2,FALSE)</f>
        <v>41379</v>
      </c>
      <c r="C106" s="52">
        <f>'db_sim(2013-2014)'!C106</f>
        <v>0</v>
      </c>
      <c r="D106" s="52">
        <f>'db_sim(2013-2014)'!D106/1000</f>
        <v>0</v>
      </c>
      <c r="E106" s="52">
        <f>'db_sim(2013-2014)'!E106</f>
        <v>0</v>
      </c>
      <c r="F106" s="52">
        <f>'db_sim(2013-2014)'!F106</f>
        <v>0</v>
      </c>
      <c r="G106" s="52">
        <f>'db_sim(2013-2014)'!G106</f>
        <v>0</v>
      </c>
      <c r="H106" s="52">
        <f>'db_sim(2013-2014)'!H106</f>
        <v>0</v>
      </c>
      <c r="I106" s="52">
        <f>'db_sim(2013-2014)'!I106</f>
        <v>0</v>
      </c>
      <c r="K106" s="13" t="e">
        <f>VLOOKUP($A106,'db_obs(2013-2014)'!$B$2:$M$731,5,FALSE)</f>
        <v>#N/A</v>
      </c>
      <c r="L106" s="13" t="e">
        <f>VLOOKUP($A106,'db_obs(2013-2014)'!$B$2:$M$731,7,FALSE)</f>
        <v>#N/A</v>
      </c>
      <c r="M106" s="13" t="e">
        <f>VLOOKUP($A106,'db_obs(2013-2014)'!$B$2:$M$731,8,FALSE)</f>
        <v>#N/A</v>
      </c>
      <c r="N106" s="13" t="e">
        <f>VLOOKUP($A106,'db_obs(2013-2014)'!$B$2:$M$731,9,FALSE)</f>
        <v>#N/A</v>
      </c>
      <c r="O106" s="13" t="e">
        <f>VLOOKUP($A106,'db_obs(2013-2014)'!$B$2:$M$731,10,FALSE)</f>
        <v>#N/A</v>
      </c>
      <c r="P106" s="13" t="e">
        <f>VLOOKUP($A106,'db_obs(2013-2014)'!$B$2:$M$731,11,FALSE)</f>
        <v>#N/A</v>
      </c>
      <c r="Q106" s="13" t="e">
        <f>VLOOKUP($A106,'db_obs(2013-2014)'!$B$2:$M$731,12,FALSE)</f>
        <v>#N/A</v>
      </c>
    </row>
    <row r="107" spans="1:17" x14ac:dyDescent="0.15">
      <c r="A107">
        <v>2013106</v>
      </c>
      <c r="B107" s="2">
        <f>VLOOKUP(A107,IF({1,0},rainfall!$C$2:$C$1269,rainfall!$A$2:$A$1269),2,FALSE)</f>
        <v>41380</v>
      </c>
      <c r="C107" s="52">
        <f>'db_sim(2013-2014)'!C107</f>
        <v>0</v>
      </c>
      <c r="D107" s="52">
        <f>'db_sim(2013-2014)'!D107/1000</f>
        <v>0</v>
      </c>
      <c r="E107" s="52">
        <f>'db_sim(2013-2014)'!E107</f>
        <v>0</v>
      </c>
      <c r="F107" s="52">
        <f>'db_sim(2013-2014)'!F107</f>
        <v>0</v>
      </c>
      <c r="G107" s="52">
        <f>'db_sim(2013-2014)'!G107</f>
        <v>0</v>
      </c>
      <c r="H107" s="52">
        <f>'db_sim(2013-2014)'!H107</f>
        <v>0</v>
      </c>
      <c r="I107" s="52">
        <f>'db_sim(2013-2014)'!I107</f>
        <v>0</v>
      </c>
      <c r="K107" s="13" t="e">
        <f>VLOOKUP($A107,'db_obs(2013-2014)'!$B$2:$M$731,5,FALSE)</f>
        <v>#N/A</v>
      </c>
      <c r="L107" s="13" t="e">
        <f>VLOOKUP($A107,'db_obs(2013-2014)'!$B$2:$M$731,7,FALSE)</f>
        <v>#N/A</v>
      </c>
      <c r="M107" s="13" t="e">
        <f>VLOOKUP($A107,'db_obs(2013-2014)'!$B$2:$M$731,8,FALSE)</f>
        <v>#N/A</v>
      </c>
      <c r="N107" s="13" t="e">
        <f>VLOOKUP($A107,'db_obs(2013-2014)'!$B$2:$M$731,9,FALSE)</f>
        <v>#N/A</v>
      </c>
      <c r="O107" s="13" t="e">
        <f>VLOOKUP($A107,'db_obs(2013-2014)'!$B$2:$M$731,10,FALSE)</f>
        <v>#N/A</v>
      </c>
      <c r="P107" s="13" t="e">
        <f>VLOOKUP($A107,'db_obs(2013-2014)'!$B$2:$M$731,11,FALSE)</f>
        <v>#N/A</v>
      </c>
      <c r="Q107" s="13" t="e">
        <f>VLOOKUP($A107,'db_obs(2013-2014)'!$B$2:$M$731,12,FALSE)</f>
        <v>#N/A</v>
      </c>
    </row>
    <row r="108" spans="1:17" x14ac:dyDescent="0.15">
      <c r="A108">
        <v>2013107</v>
      </c>
      <c r="B108" s="2">
        <f>VLOOKUP(A108,IF({1,0},rainfall!$C$2:$C$1269,rainfall!$A$2:$A$1269),2,FALSE)</f>
        <v>41381</v>
      </c>
      <c r="C108" s="52">
        <f>'db_sim(2013-2014)'!C108</f>
        <v>0</v>
      </c>
      <c r="D108" s="52">
        <f>'db_sim(2013-2014)'!D108/1000</f>
        <v>0</v>
      </c>
      <c r="E108" s="52">
        <f>'db_sim(2013-2014)'!E108</f>
        <v>0</v>
      </c>
      <c r="F108" s="52">
        <f>'db_sim(2013-2014)'!F108</f>
        <v>0</v>
      </c>
      <c r="G108" s="52">
        <f>'db_sim(2013-2014)'!G108</f>
        <v>0</v>
      </c>
      <c r="H108" s="52">
        <f>'db_sim(2013-2014)'!H108</f>
        <v>0</v>
      </c>
      <c r="I108" s="52">
        <f>'db_sim(2013-2014)'!I108</f>
        <v>0</v>
      </c>
      <c r="K108" s="13" t="e">
        <f>VLOOKUP($A108,'db_obs(2013-2014)'!$B$2:$M$731,5,FALSE)</f>
        <v>#N/A</v>
      </c>
      <c r="L108" s="13" t="e">
        <f>VLOOKUP($A108,'db_obs(2013-2014)'!$B$2:$M$731,7,FALSE)</f>
        <v>#N/A</v>
      </c>
      <c r="M108" s="13" t="e">
        <f>VLOOKUP($A108,'db_obs(2013-2014)'!$B$2:$M$731,8,FALSE)</f>
        <v>#N/A</v>
      </c>
      <c r="N108" s="13" t="e">
        <f>VLOOKUP($A108,'db_obs(2013-2014)'!$B$2:$M$731,9,FALSE)</f>
        <v>#N/A</v>
      </c>
      <c r="O108" s="13" t="e">
        <f>VLOOKUP($A108,'db_obs(2013-2014)'!$B$2:$M$731,10,FALSE)</f>
        <v>#N/A</v>
      </c>
      <c r="P108" s="13" t="e">
        <f>VLOOKUP($A108,'db_obs(2013-2014)'!$B$2:$M$731,11,FALSE)</f>
        <v>#N/A</v>
      </c>
      <c r="Q108" s="13" t="e">
        <f>VLOOKUP($A108,'db_obs(2013-2014)'!$B$2:$M$731,12,FALSE)</f>
        <v>#N/A</v>
      </c>
    </row>
    <row r="109" spans="1:17" x14ac:dyDescent="0.15">
      <c r="A109">
        <v>2013108</v>
      </c>
      <c r="B109" s="2">
        <f>VLOOKUP(A109,IF({1,0},rainfall!$C$2:$C$1269,rainfall!$A$2:$A$1269),2,FALSE)</f>
        <v>41382</v>
      </c>
      <c r="C109" s="52">
        <f>'db_sim(2013-2014)'!C109</f>
        <v>0</v>
      </c>
      <c r="D109" s="52">
        <f>'db_sim(2013-2014)'!D109/1000</f>
        <v>0</v>
      </c>
      <c r="E109" s="52">
        <f>'db_sim(2013-2014)'!E109</f>
        <v>0</v>
      </c>
      <c r="F109" s="52">
        <f>'db_sim(2013-2014)'!F109</f>
        <v>0</v>
      </c>
      <c r="G109" s="52">
        <f>'db_sim(2013-2014)'!G109</f>
        <v>0</v>
      </c>
      <c r="H109" s="52">
        <f>'db_sim(2013-2014)'!H109</f>
        <v>0</v>
      </c>
      <c r="I109" s="52">
        <f>'db_sim(2013-2014)'!I109</f>
        <v>0</v>
      </c>
      <c r="K109" s="13" t="e">
        <f>VLOOKUP($A109,'db_obs(2013-2014)'!$B$2:$M$731,5,FALSE)</f>
        <v>#N/A</v>
      </c>
      <c r="L109" s="13" t="e">
        <f>VLOOKUP($A109,'db_obs(2013-2014)'!$B$2:$M$731,7,FALSE)</f>
        <v>#N/A</v>
      </c>
      <c r="M109" s="13" t="e">
        <f>VLOOKUP($A109,'db_obs(2013-2014)'!$B$2:$M$731,8,FALSE)</f>
        <v>#N/A</v>
      </c>
      <c r="N109" s="13" t="e">
        <f>VLOOKUP($A109,'db_obs(2013-2014)'!$B$2:$M$731,9,FALSE)</f>
        <v>#N/A</v>
      </c>
      <c r="O109" s="13" t="e">
        <f>VLOOKUP($A109,'db_obs(2013-2014)'!$B$2:$M$731,10,FALSE)</f>
        <v>#N/A</v>
      </c>
      <c r="P109" s="13" t="e">
        <f>VLOOKUP($A109,'db_obs(2013-2014)'!$B$2:$M$731,11,FALSE)</f>
        <v>#N/A</v>
      </c>
      <c r="Q109" s="13" t="e">
        <f>VLOOKUP($A109,'db_obs(2013-2014)'!$B$2:$M$731,12,FALSE)</f>
        <v>#N/A</v>
      </c>
    </row>
    <row r="110" spans="1:17" x14ac:dyDescent="0.15">
      <c r="A110">
        <v>2013109</v>
      </c>
      <c r="B110" s="2">
        <f>VLOOKUP(A110,IF({1,0},rainfall!$C$2:$C$1269,rainfall!$A$2:$A$1269),2,FALSE)</f>
        <v>41383</v>
      </c>
      <c r="C110" s="52">
        <f>'db_sim(2013-2014)'!C110</f>
        <v>0</v>
      </c>
      <c r="D110" s="52">
        <f>'db_sim(2013-2014)'!D110/1000</f>
        <v>0</v>
      </c>
      <c r="E110" s="52">
        <f>'db_sim(2013-2014)'!E110</f>
        <v>0</v>
      </c>
      <c r="F110" s="52">
        <f>'db_sim(2013-2014)'!F110</f>
        <v>0</v>
      </c>
      <c r="G110" s="52">
        <f>'db_sim(2013-2014)'!G110</f>
        <v>0</v>
      </c>
      <c r="H110" s="52">
        <f>'db_sim(2013-2014)'!H110</f>
        <v>0</v>
      </c>
      <c r="I110" s="52">
        <f>'db_sim(2013-2014)'!I110</f>
        <v>0</v>
      </c>
      <c r="K110" s="13" t="e">
        <f>VLOOKUP($A110,'db_obs(2013-2014)'!$B$2:$M$731,5,FALSE)</f>
        <v>#N/A</v>
      </c>
      <c r="L110" s="13" t="e">
        <f>VLOOKUP($A110,'db_obs(2013-2014)'!$B$2:$M$731,7,FALSE)</f>
        <v>#N/A</v>
      </c>
      <c r="M110" s="13" t="e">
        <f>VLOOKUP($A110,'db_obs(2013-2014)'!$B$2:$M$731,8,FALSE)</f>
        <v>#N/A</v>
      </c>
      <c r="N110" s="13" t="e">
        <f>VLOOKUP($A110,'db_obs(2013-2014)'!$B$2:$M$731,9,FALSE)</f>
        <v>#N/A</v>
      </c>
      <c r="O110" s="13" t="e">
        <f>VLOOKUP($A110,'db_obs(2013-2014)'!$B$2:$M$731,10,FALSE)</f>
        <v>#N/A</v>
      </c>
      <c r="P110" s="13" t="e">
        <f>VLOOKUP($A110,'db_obs(2013-2014)'!$B$2:$M$731,11,FALSE)</f>
        <v>#N/A</v>
      </c>
      <c r="Q110" s="13" t="e">
        <f>VLOOKUP($A110,'db_obs(2013-2014)'!$B$2:$M$731,12,FALSE)</f>
        <v>#N/A</v>
      </c>
    </row>
    <row r="111" spans="1:17" x14ac:dyDescent="0.15">
      <c r="A111">
        <v>2013110</v>
      </c>
      <c r="B111" s="2">
        <f>VLOOKUP(A111,IF({1,0},rainfall!$C$2:$C$1269,rainfall!$A$2:$A$1269),2,FALSE)</f>
        <v>41384</v>
      </c>
      <c r="C111" s="52">
        <f>'db_sim(2013-2014)'!C111</f>
        <v>0</v>
      </c>
      <c r="D111" s="52">
        <f>'db_sim(2013-2014)'!D111/1000</f>
        <v>0</v>
      </c>
      <c r="E111" s="52">
        <f>'db_sim(2013-2014)'!E111</f>
        <v>0</v>
      </c>
      <c r="F111" s="52">
        <f>'db_sim(2013-2014)'!F111</f>
        <v>0</v>
      </c>
      <c r="G111" s="52">
        <f>'db_sim(2013-2014)'!G111</f>
        <v>0</v>
      </c>
      <c r="H111" s="52">
        <f>'db_sim(2013-2014)'!H111</f>
        <v>0</v>
      </c>
      <c r="I111" s="52">
        <f>'db_sim(2013-2014)'!I111</f>
        <v>0</v>
      </c>
      <c r="K111" s="13" t="e">
        <f>VLOOKUP($A111,'db_obs(2013-2014)'!$B$2:$M$731,5,FALSE)</f>
        <v>#N/A</v>
      </c>
      <c r="L111" s="13" t="e">
        <f>VLOOKUP($A111,'db_obs(2013-2014)'!$B$2:$M$731,7,FALSE)</f>
        <v>#N/A</v>
      </c>
      <c r="M111" s="13" t="e">
        <f>VLOOKUP($A111,'db_obs(2013-2014)'!$B$2:$M$731,8,FALSE)</f>
        <v>#N/A</v>
      </c>
      <c r="N111" s="13" t="e">
        <f>VLOOKUP($A111,'db_obs(2013-2014)'!$B$2:$M$731,9,FALSE)</f>
        <v>#N/A</v>
      </c>
      <c r="O111" s="13" t="e">
        <f>VLOOKUP($A111,'db_obs(2013-2014)'!$B$2:$M$731,10,FALSE)</f>
        <v>#N/A</v>
      </c>
      <c r="P111" s="13" t="e">
        <f>VLOOKUP($A111,'db_obs(2013-2014)'!$B$2:$M$731,11,FALSE)</f>
        <v>#N/A</v>
      </c>
      <c r="Q111" s="13" t="e">
        <f>VLOOKUP($A111,'db_obs(2013-2014)'!$B$2:$M$731,12,FALSE)</f>
        <v>#N/A</v>
      </c>
    </row>
    <row r="112" spans="1:17" x14ac:dyDescent="0.15">
      <c r="A112">
        <v>2013111</v>
      </c>
      <c r="B112" s="2">
        <f>VLOOKUP(A112,IF({1,0},rainfall!$C$2:$C$1269,rainfall!$A$2:$A$1269),2,FALSE)</f>
        <v>41385</v>
      </c>
      <c r="C112" s="52">
        <f>'db_sim(2013-2014)'!C112</f>
        <v>0</v>
      </c>
      <c r="D112" s="52">
        <f>'db_sim(2013-2014)'!D112/1000</f>
        <v>0</v>
      </c>
      <c r="E112" s="52">
        <f>'db_sim(2013-2014)'!E112</f>
        <v>0</v>
      </c>
      <c r="F112" s="52">
        <f>'db_sim(2013-2014)'!F112</f>
        <v>0</v>
      </c>
      <c r="G112" s="52">
        <f>'db_sim(2013-2014)'!G112</f>
        <v>0</v>
      </c>
      <c r="H112" s="52">
        <f>'db_sim(2013-2014)'!H112</f>
        <v>0</v>
      </c>
      <c r="I112" s="52">
        <f>'db_sim(2013-2014)'!I112</f>
        <v>0</v>
      </c>
      <c r="K112" s="13" t="e">
        <f>VLOOKUP($A112,'db_obs(2013-2014)'!$B$2:$M$731,5,FALSE)</f>
        <v>#N/A</v>
      </c>
      <c r="L112" s="13" t="e">
        <f>VLOOKUP($A112,'db_obs(2013-2014)'!$B$2:$M$731,7,FALSE)</f>
        <v>#N/A</v>
      </c>
      <c r="M112" s="13" t="e">
        <f>VLOOKUP($A112,'db_obs(2013-2014)'!$B$2:$M$731,8,FALSE)</f>
        <v>#N/A</v>
      </c>
      <c r="N112" s="13" t="e">
        <f>VLOOKUP($A112,'db_obs(2013-2014)'!$B$2:$M$731,9,FALSE)</f>
        <v>#N/A</v>
      </c>
      <c r="O112" s="13" t="e">
        <f>VLOOKUP($A112,'db_obs(2013-2014)'!$B$2:$M$731,10,FALSE)</f>
        <v>#N/A</v>
      </c>
      <c r="P112" s="13" t="e">
        <f>VLOOKUP($A112,'db_obs(2013-2014)'!$B$2:$M$731,11,FALSE)</f>
        <v>#N/A</v>
      </c>
      <c r="Q112" s="13" t="e">
        <f>VLOOKUP($A112,'db_obs(2013-2014)'!$B$2:$M$731,12,FALSE)</f>
        <v>#N/A</v>
      </c>
    </row>
    <row r="113" spans="1:17" x14ac:dyDescent="0.15">
      <c r="A113">
        <v>2013112</v>
      </c>
      <c r="B113" s="2">
        <f>VLOOKUP(A113,IF({1,0},rainfall!$C$2:$C$1269,rainfall!$A$2:$A$1269),2,FALSE)</f>
        <v>41386</v>
      </c>
      <c r="C113" s="52">
        <f>'db_sim(2013-2014)'!C113</f>
        <v>0</v>
      </c>
      <c r="D113" s="52">
        <f>'db_sim(2013-2014)'!D113/1000</f>
        <v>0</v>
      </c>
      <c r="E113" s="52">
        <f>'db_sim(2013-2014)'!E113</f>
        <v>0</v>
      </c>
      <c r="F113" s="52">
        <f>'db_sim(2013-2014)'!F113</f>
        <v>0</v>
      </c>
      <c r="G113" s="52">
        <f>'db_sim(2013-2014)'!G113</f>
        <v>0</v>
      </c>
      <c r="H113" s="52">
        <f>'db_sim(2013-2014)'!H113</f>
        <v>0</v>
      </c>
      <c r="I113" s="52">
        <f>'db_sim(2013-2014)'!I113</f>
        <v>0</v>
      </c>
      <c r="K113" s="13" t="e">
        <f>VLOOKUP($A113,'db_obs(2013-2014)'!$B$2:$M$731,5,FALSE)</f>
        <v>#N/A</v>
      </c>
      <c r="L113" s="13" t="e">
        <f>VLOOKUP($A113,'db_obs(2013-2014)'!$B$2:$M$731,7,FALSE)</f>
        <v>#N/A</v>
      </c>
      <c r="M113" s="13" t="e">
        <f>VLOOKUP($A113,'db_obs(2013-2014)'!$B$2:$M$731,8,FALSE)</f>
        <v>#N/A</v>
      </c>
      <c r="N113" s="13" t="e">
        <f>VLOOKUP($A113,'db_obs(2013-2014)'!$B$2:$M$731,9,FALSE)</f>
        <v>#N/A</v>
      </c>
      <c r="O113" s="13" t="e">
        <f>VLOOKUP($A113,'db_obs(2013-2014)'!$B$2:$M$731,10,FALSE)</f>
        <v>#N/A</v>
      </c>
      <c r="P113" s="13" t="e">
        <f>VLOOKUP($A113,'db_obs(2013-2014)'!$B$2:$M$731,11,FALSE)</f>
        <v>#N/A</v>
      </c>
      <c r="Q113" s="13" t="e">
        <f>VLOOKUP($A113,'db_obs(2013-2014)'!$B$2:$M$731,12,FALSE)</f>
        <v>#N/A</v>
      </c>
    </row>
    <row r="114" spans="1:17" x14ac:dyDescent="0.15">
      <c r="A114">
        <v>2013113</v>
      </c>
      <c r="B114" s="2">
        <f>VLOOKUP(A114,IF({1,0},rainfall!$C$2:$C$1269,rainfall!$A$2:$A$1269),2,FALSE)</f>
        <v>41387</v>
      </c>
      <c r="C114" s="52">
        <f>'db_sim(2013-2014)'!C114</f>
        <v>0</v>
      </c>
      <c r="D114" s="52">
        <f>'db_sim(2013-2014)'!D114/1000</f>
        <v>0</v>
      </c>
      <c r="E114" s="52">
        <f>'db_sim(2013-2014)'!E114</f>
        <v>0</v>
      </c>
      <c r="F114" s="52">
        <f>'db_sim(2013-2014)'!F114</f>
        <v>0</v>
      </c>
      <c r="G114" s="52">
        <f>'db_sim(2013-2014)'!G114</f>
        <v>0</v>
      </c>
      <c r="H114" s="52">
        <f>'db_sim(2013-2014)'!H114</f>
        <v>0</v>
      </c>
      <c r="I114" s="52">
        <f>'db_sim(2013-2014)'!I114</f>
        <v>0</v>
      </c>
      <c r="K114" s="13" t="e">
        <f>VLOOKUP($A114,'db_obs(2013-2014)'!$B$2:$M$731,5,FALSE)</f>
        <v>#N/A</v>
      </c>
      <c r="L114" s="13" t="e">
        <f>VLOOKUP($A114,'db_obs(2013-2014)'!$B$2:$M$731,7,FALSE)</f>
        <v>#N/A</v>
      </c>
      <c r="M114" s="13" t="e">
        <f>VLOOKUP($A114,'db_obs(2013-2014)'!$B$2:$M$731,8,FALSE)</f>
        <v>#N/A</v>
      </c>
      <c r="N114" s="13" t="e">
        <f>VLOOKUP($A114,'db_obs(2013-2014)'!$B$2:$M$731,9,FALSE)</f>
        <v>#N/A</v>
      </c>
      <c r="O114" s="13" t="e">
        <f>VLOOKUP($A114,'db_obs(2013-2014)'!$B$2:$M$731,10,FALSE)</f>
        <v>#N/A</v>
      </c>
      <c r="P114" s="13" t="e">
        <f>VLOOKUP($A114,'db_obs(2013-2014)'!$B$2:$M$731,11,FALSE)</f>
        <v>#N/A</v>
      </c>
      <c r="Q114" s="13" t="e">
        <f>VLOOKUP($A114,'db_obs(2013-2014)'!$B$2:$M$731,12,FALSE)</f>
        <v>#N/A</v>
      </c>
    </row>
    <row r="115" spans="1:17" x14ac:dyDescent="0.15">
      <c r="A115">
        <v>2013114</v>
      </c>
      <c r="B115" s="2">
        <f>VLOOKUP(A115,IF({1,0},rainfall!$C$2:$C$1269,rainfall!$A$2:$A$1269),2,FALSE)</f>
        <v>41388</v>
      </c>
      <c r="C115" s="52">
        <f>'db_sim(2013-2014)'!C115</f>
        <v>0</v>
      </c>
      <c r="D115" s="52">
        <f>'db_sim(2013-2014)'!D115/1000</f>
        <v>0</v>
      </c>
      <c r="E115" s="52">
        <f>'db_sim(2013-2014)'!E115</f>
        <v>0</v>
      </c>
      <c r="F115" s="52">
        <f>'db_sim(2013-2014)'!F115</f>
        <v>0</v>
      </c>
      <c r="G115" s="52">
        <f>'db_sim(2013-2014)'!G115</f>
        <v>0</v>
      </c>
      <c r="H115" s="52">
        <f>'db_sim(2013-2014)'!H115</f>
        <v>0</v>
      </c>
      <c r="I115" s="52">
        <f>'db_sim(2013-2014)'!I115</f>
        <v>0</v>
      </c>
      <c r="K115" s="13" t="e">
        <f>VLOOKUP($A115,'db_obs(2013-2014)'!$B$2:$M$731,5,FALSE)</f>
        <v>#N/A</v>
      </c>
      <c r="L115" s="13" t="e">
        <f>VLOOKUP($A115,'db_obs(2013-2014)'!$B$2:$M$731,7,FALSE)</f>
        <v>#N/A</v>
      </c>
      <c r="M115" s="13" t="e">
        <f>VLOOKUP($A115,'db_obs(2013-2014)'!$B$2:$M$731,8,FALSE)</f>
        <v>#N/A</v>
      </c>
      <c r="N115" s="13" t="e">
        <f>VLOOKUP($A115,'db_obs(2013-2014)'!$B$2:$M$731,9,FALSE)</f>
        <v>#N/A</v>
      </c>
      <c r="O115" s="13" t="e">
        <f>VLOOKUP($A115,'db_obs(2013-2014)'!$B$2:$M$731,10,FALSE)</f>
        <v>#N/A</v>
      </c>
      <c r="P115" s="13" t="e">
        <f>VLOOKUP($A115,'db_obs(2013-2014)'!$B$2:$M$731,11,FALSE)</f>
        <v>#N/A</v>
      </c>
      <c r="Q115" s="13" t="e">
        <f>VLOOKUP($A115,'db_obs(2013-2014)'!$B$2:$M$731,12,FALSE)</f>
        <v>#N/A</v>
      </c>
    </row>
    <row r="116" spans="1:17" x14ac:dyDescent="0.15">
      <c r="A116">
        <v>2013115</v>
      </c>
      <c r="B116" s="2">
        <f>VLOOKUP(A116,IF({1,0},rainfall!$C$2:$C$1269,rainfall!$A$2:$A$1269),2,FALSE)</f>
        <v>41389</v>
      </c>
      <c r="C116" s="52">
        <f>'db_sim(2013-2014)'!C116</f>
        <v>0</v>
      </c>
      <c r="D116" s="52">
        <f>'db_sim(2013-2014)'!D116/1000</f>
        <v>0</v>
      </c>
      <c r="E116" s="52">
        <f>'db_sim(2013-2014)'!E116</f>
        <v>0</v>
      </c>
      <c r="F116" s="52">
        <f>'db_sim(2013-2014)'!F116</f>
        <v>0</v>
      </c>
      <c r="G116" s="52">
        <f>'db_sim(2013-2014)'!G116</f>
        <v>0</v>
      </c>
      <c r="H116" s="52">
        <f>'db_sim(2013-2014)'!H116</f>
        <v>0</v>
      </c>
      <c r="I116" s="52">
        <f>'db_sim(2013-2014)'!I116</f>
        <v>0</v>
      </c>
      <c r="K116" s="13" t="e">
        <f>VLOOKUP($A116,'db_obs(2013-2014)'!$B$2:$M$731,5,FALSE)</f>
        <v>#N/A</v>
      </c>
      <c r="L116" s="13" t="e">
        <f>VLOOKUP($A116,'db_obs(2013-2014)'!$B$2:$M$731,7,FALSE)</f>
        <v>#N/A</v>
      </c>
      <c r="M116" s="13" t="e">
        <f>VLOOKUP($A116,'db_obs(2013-2014)'!$B$2:$M$731,8,FALSE)</f>
        <v>#N/A</v>
      </c>
      <c r="N116" s="13" t="e">
        <f>VLOOKUP($A116,'db_obs(2013-2014)'!$B$2:$M$731,9,FALSE)</f>
        <v>#N/A</v>
      </c>
      <c r="O116" s="13" t="e">
        <f>VLOOKUP($A116,'db_obs(2013-2014)'!$B$2:$M$731,10,FALSE)</f>
        <v>#N/A</v>
      </c>
      <c r="P116" s="13" t="e">
        <f>VLOOKUP($A116,'db_obs(2013-2014)'!$B$2:$M$731,11,FALSE)</f>
        <v>#N/A</v>
      </c>
      <c r="Q116" s="13" t="e">
        <f>VLOOKUP($A116,'db_obs(2013-2014)'!$B$2:$M$731,12,FALSE)</f>
        <v>#N/A</v>
      </c>
    </row>
    <row r="117" spans="1:17" x14ac:dyDescent="0.15">
      <c r="A117">
        <v>2013116</v>
      </c>
      <c r="B117" s="2">
        <f>VLOOKUP(A117,IF({1,0},rainfall!$C$2:$C$1269,rainfall!$A$2:$A$1269),2,FALSE)</f>
        <v>41390</v>
      </c>
      <c r="C117" s="52">
        <f>'db_sim(2013-2014)'!C117</f>
        <v>0</v>
      </c>
      <c r="D117" s="52">
        <f>'db_sim(2013-2014)'!D117/1000</f>
        <v>0</v>
      </c>
      <c r="E117" s="52">
        <f>'db_sim(2013-2014)'!E117</f>
        <v>0</v>
      </c>
      <c r="F117" s="52">
        <f>'db_sim(2013-2014)'!F117</f>
        <v>0</v>
      </c>
      <c r="G117" s="52">
        <f>'db_sim(2013-2014)'!G117</f>
        <v>0</v>
      </c>
      <c r="H117" s="52">
        <f>'db_sim(2013-2014)'!H117</f>
        <v>0</v>
      </c>
      <c r="I117" s="52">
        <f>'db_sim(2013-2014)'!I117</f>
        <v>0</v>
      </c>
      <c r="K117" s="13" t="e">
        <f>VLOOKUP($A117,'db_obs(2013-2014)'!$B$2:$M$731,5,FALSE)</f>
        <v>#N/A</v>
      </c>
      <c r="L117" s="13" t="e">
        <f>VLOOKUP($A117,'db_obs(2013-2014)'!$B$2:$M$731,7,FALSE)</f>
        <v>#N/A</v>
      </c>
      <c r="M117" s="13" t="e">
        <f>VLOOKUP($A117,'db_obs(2013-2014)'!$B$2:$M$731,8,FALSE)</f>
        <v>#N/A</v>
      </c>
      <c r="N117" s="13" t="e">
        <f>VLOOKUP($A117,'db_obs(2013-2014)'!$B$2:$M$731,9,FALSE)</f>
        <v>#N/A</v>
      </c>
      <c r="O117" s="13" t="e">
        <f>VLOOKUP($A117,'db_obs(2013-2014)'!$B$2:$M$731,10,FALSE)</f>
        <v>#N/A</v>
      </c>
      <c r="P117" s="13" t="e">
        <f>VLOOKUP($A117,'db_obs(2013-2014)'!$B$2:$M$731,11,FALSE)</f>
        <v>#N/A</v>
      </c>
      <c r="Q117" s="13" t="e">
        <f>VLOOKUP($A117,'db_obs(2013-2014)'!$B$2:$M$731,12,FALSE)</f>
        <v>#N/A</v>
      </c>
    </row>
    <row r="118" spans="1:17" x14ac:dyDescent="0.15">
      <c r="A118">
        <v>2013117</v>
      </c>
      <c r="B118" s="2">
        <f>VLOOKUP(A118,IF({1,0},rainfall!$C$2:$C$1269,rainfall!$A$2:$A$1269),2,FALSE)</f>
        <v>41391</v>
      </c>
      <c r="C118" s="52">
        <f>'db_sim(2013-2014)'!C118</f>
        <v>0</v>
      </c>
      <c r="D118" s="52">
        <f>'db_sim(2013-2014)'!D118/1000</f>
        <v>0</v>
      </c>
      <c r="E118" s="52">
        <f>'db_sim(2013-2014)'!E118</f>
        <v>0</v>
      </c>
      <c r="F118" s="52">
        <f>'db_sim(2013-2014)'!F118</f>
        <v>0</v>
      </c>
      <c r="G118" s="52">
        <f>'db_sim(2013-2014)'!G118</f>
        <v>0</v>
      </c>
      <c r="H118" s="52">
        <f>'db_sim(2013-2014)'!H118</f>
        <v>0</v>
      </c>
      <c r="I118" s="52">
        <f>'db_sim(2013-2014)'!I118</f>
        <v>0</v>
      </c>
      <c r="K118" s="13" t="e">
        <f>VLOOKUP($A118,'db_obs(2013-2014)'!$B$2:$M$731,5,FALSE)</f>
        <v>#N/A</v>
      </c>
      <c r="L118" s="13" t="e">
        <f>VLOOKUP($A118,'db_obs(2013-2014)'!$B$2:$M$731,7,FALSE)</f>
        <v>#N/A</v>
      </c>
      <c r="M118" s="13" t="e">
        <f>VLOOKUP($A118,'db_obs(2013-2014)'!$B$2:$M$731,8,FALSE)</f>
        <v>#N/A</v>
      </c>
      <c r="N118" s="13" t="e">
        <f>VLOOKUP($A118,'db_obs(2013-2014)'!$B$2:$M$731,9,FALSE)</f>
        <v>#N/A</v>
      </c>
      <c r="O118" s="13" t="e">
        <f>VLOOKUP($A118,'db_obs(2013-2014)'!$B$2:$M$731,10,FALSE)</f>
        <v>#N/A</v>
      </c>
      <c r="P118" s="13" t="e">
        <f>VLOOKUP($A118,'db_obs(2013-2014)'!$B$2:$M$731,11,FALSE)</f>
        <v>#N/A</v>
      </c>
      <c r="Q118" s="13" t="e">
        <f>VLOOKUP($A118,'db_obs(2013-2014)'!$B$2:$M$731,12,FALSE)</f>
        <v>#N/A</v>
      </c>
    </row>
    <row r="119" spans="1:17" x14ac:dyDescent="0.15">
      <c r="A119">
        <v>2013118</v>
      </c>
      <c r="B119" s="2">
        <f>VLOOKUP(A119,IF({1,0},rainfall!$C$2:$C$1269,rainfall!$A$2:$A$1269),2,FALSE)</f>
        <v>41392</v>
      </c>
      <c r="C119" s="52">
        <f>'db_sim(2013-2014)'!C119</f>
        <v>0</v>
      </c>
      <c r="D119" s="52">
        <f>'db_sim(2013-2014)'!D119/1000</f>
        <v>0</v>
      </c>
      <c r="E119" s="52">
        <f>'db_sim(2013-2014)'!E119</f>
        <v>0</v>
      </c>
      <c r="F119" s="52">
        <f>'db_sim(2013-2014)'!F119</f>
        <v>0</v>
      </c>
      <c r="G119" s="52">
        <f>'db_sim(2013-2014)'!G119</f>
        <v>0</v>
      </c>
      <c r="H119" s="52">
        <f>'db_sim(2013-2014)'!H119</f>
        <v>0</v>
      </c>
      <c r="I119" s="52">
        <f>'db_sim(2013-2014)'!I119</f>
        <v>0</v>
      </c>
      <c r="K119" s="13" t="e">
        <f>VLOOKUP($A119,'db_obs(2013-2014)'!$B$2:$M$731,5,FALSE)</f>
        <v>#N/A</v>
      </c>
      <c r="L119" s="13" t="e">
        <f>VLOOKUP($A119,'db_obs(2013-2014)'!$B$2:$M$731,7,FALSE)</f>
        <v>#N/A</v>
      </c>
      <c r="M119" s="13" t="e">
        <f>VLOOKUP($A119,'db_obs(2013-2014)'!$B$2:$M$731,8,FALSE)</f>
        <v>#N/A</v>
      </c>
      <c r="N119" s="13" t="e">
        <f>VLOOKUP($A119,'db_obs(2013-2014)'!$B$2:$M$731,9,FALSE)</f>
        <v>#N/A</v>
      </c>
      <c r="O119" s="13" t="e">
        <f>VLOOKUP($A119,'db_obs(2013-2014)'!$B$2:$M$731,10,FALSE)</f>
        <v>#N/A</v>
      </c>
      <c r="P119" s="13" t="e">
        <f>VLOOKUP($A119,'db_obs(2013-2014)'!$B$2:$M$731,11,FALSE)</f>
        <v>#N/A</v>
      </c>
      <c r="Q119" s="13" t="e">
        <f>VLOOKUP($A119,'db_obs(2013-2014)'!$B$2:$M$731,12,FALSE)</f>
        <v>#N/A</v>
      </c>
    </row>
    <row r="120" spans="1:17" x14ac:dyDescent="0.15">
      <c r="A120">
        <v>2013119</v>
      </c>
      <c r="B120" s="2">
        <f>VLOOKUP(A120,IF({1,0},rainfall!$C$2:$C$1269,rainfall!$A$2:$A$1269),2,FALSE)</f>
        <v>41393</v>
      </c>
      <c r="C120" s="52">
        <f>'db_sim(2013-2014)'!C120</f>
        <v>0</v>
      </c>
      <c r="D120" s="52">
        <f>'db_sim(2013-2014)'!D120/1000</f>
        <v>0</v>
      </c>
      <c r="E120" s="52">
        <f>'db_sim(2013-2014)'!E120</f>
        <v>0</v>
      </c>
      <c r="F120" s="52">
        <f>'db_sim(2013-2014)'!F120</f>
        <v>0</v>
      </c>
      <c r="G120" s="52">
        <f>'db_sim(2013-2014)'!G120</f>
        <v>0</v>
      </c>
      <c r="H120" s="52">
        <f>'db_sim(2013-2014)'!H120</f>
        <v>0</v>
      </c>
      <c r="I120" s="52">
        <f>'db_sim(2013-2014)'!I120</f>
        <v>0</v>
      </c>
      <c r="K120" s="13" t="e">
        <f>VLOOKUP($A120,'db_obs(2013-2014)'!$B$2:$M$731,5,FALSE)</f>
        <v>#N/A</v>
      </c>
      <c r="L120" s="13" t="e">
        <f>VLOOKUP($A120,'db_obs(2013-2014)'!$B$2:$M$731,7,FALSE)</f>
        <v>#N/A</v>
      </c>
      <c r="M120" s="13" t="e">
        <f>VLOOKUP($A120,'db_obs(2013-2014)'!$B$2:$M$731,8,FALSE)</f>
        <v>#N/A</v>
      </c>
      <c r="N120" s="13" t="e">
        <f>VLOOKUP($A120,'db_obs(2013-2014)'!$B$2:$M$731,9,FALSE)</f>
        <v>#N/A</v>
      </c>
      <c r="O120" s="13" t="e">
        <f>VLOOKUP($A120,'db_obs(2013-2014)'!$B$2:$M$731,10,FALSE)</f>
        <v>#N/A</v>
      </c>
      <c r="P120" s="13" t="e">
        <f>VLOOKUP($A120,'db_obs(2013-2014)'!$B$2:$M$731,11,FALSE)</f>
        <v>#N/A</v>
      </c>
      <c r="Q120" s="13" t="e">
        <f>VLOOKUP($A120,'db_obs(2013-2014)'!$B$2:$M$731,12,FALSE)</f>
        <v>#N/A</v>
      </c>
    </row>
    <row r="121" spans="1:17" x14ac:dyDescent="0.15">
      <c r="A121">
        <v>2013120</v>
      </c>
      <c r="B121" s="2">
        <f>VLOOKUP(A121,IF({1,0},rainfall!$C$2:$C$1269,rainfall!$A$2:$A$1269),2,FALSE)</f>
        <v>41394</v>
      </c>
      <c r="C121" s="52">
        <f>'db_sim(2013-2014)'!C121</f>
        <v>0</v>
      </c>
      <c r="D121" s="52">
        <f>'db_sim(2013-2014)'!D121/1000</f>
        <v>0</v>
      </c>
      <c r="E121" s="52">
        <f>'db_sim(2013-2014)'!E121</f>
        <v>0</v>
      </c>
      <c r="F121" s="52">
        <f>'db_sim(2013-2014)'!F121</f>
        <v>0</v>
      </c>
      <c r="G121" s="52">
        <f>'db_sim(2013-2014)'!G121</f>
        <v>0</v>
      </c>
      <c r="H121" s="52">
        <f>'db_sim(2013-2014)'!H121</f>
        <v>0</v>
      </c>
      <c r="I121" s="52">
        <f>'db_sim(2013-2014)'!I121</f>
        <v>0</v>
      </c>
      <c r="K121" s="13" t="e">
        <f>VLOOKUP($A121,'db_obs(2013-2014)'!$B$2:$M$731,5,FALSE)</f>
        <v>#N/A</v>
      </c>
      <c r="L121" s="13" t="e">
        <f>VLOOKUP($A121,'db_obs(2013-2014)'!$B$2:$M$731,7,FALSE)</f>
        <v>#N/A</v>
      </c>
      <c r="M121" s="13" t="e">
        <f>VLOOKUP($A121,'db_obs(2013-2014)'!$B$2:$M$731,8,FALSE)</f>
        <v>#N/A</v>
      </c>
      <c r="N121" s="13" t="e">
        <f>VLOOKUP($A121,'db_obs(2013-2014)'!$B$2:$M$731,9,FALSE)</f>
        <v>#N/A</v>
      </c>
      <c r="O121" s="13" t="e">
        <f>VLOOKUP($A121,'db_obs(2013-2014)'!$B$2:$M$731,10,FALSE)</f>
        <v>#N/A</v>
      </c>
      <c r="P121" s="13" t="e">
        <f>VLOOKUP($A121,'db_obs(2013-2014)'!$B$2:$M$731,11,FALSE)</f>
        <v>#N/A</v>
      </c>
      <c r="Q121" s="13" t="e">
        <f>VLOOKUP($A121,'db_obs(2013-2014)'!$B$2:$M$731,12,FALSE)</f>
        <v>#N/A</v>
      </c>
    </row>
    <row r="122" spans="1:17" x14ac:dyDescent="0.15">
      <c r="A122">
        <v>2013121</v>
      </c>
      <c r="B122" s="2">
        <f>VLOOKUP(A122,IF({1,0},rainfall!$C$2:$C$1269,rainfall!$A$2:$A$1269),2,FALSE)</f>
        <v>41395</v>
      </c>
      <c r="C122" s="52">
        <f>'db_sim(2013-2014)'!C122</f>
        <v>0</v>
      </c>
      <c r="D122" s="52">
        <f>'db_sim(2013-2014)'!D122/1000</f>
        <v>0</v>
      </c>
      <c r="E122" s="52">
        <f>'db_sim(2013-2014)'!E122</f>
        <v>0</v>
      </c>
      <c r="F122" s="52">
        <f>'db_sim(2013-2014)'!F122</f>
        <v>0</v>
      </c>
      <c r="G122" s="52">
        <f>'db_sim(2013-2014)'!G122</f>
        <v>0</v>
      </c>
      <c r="H122" s="52">
        <f>'db_sim(2013-2014)'!H122</f>
        <v>0</v>
      </c>
      <c r="I122" s="52">
        <f>'db_sim(2013-2014)'!I122</f>
        <v>0</v>
      </c>
      <c r="K122" s="13" t="e">
        <f>VLOOKUP($A122,'db_obs(2013-2014)'!$B$2:$M$731,5,FALSE)</f>
        <v>#N/A</v>
      </c>
      <c r="L122" s="13" t="e">
        <f>VLOOKUP($A122,'db_obs(2013-2014)'!$B$2:$M$731,7,FALSE)</f>
        <v>#N/A</v>
      </c>
      <c r="M122" s="13" t="e">
        <f>VLOOKUP($A122,'db_obs(2013-2014)'!$B$2:$M$731,8,FALSE)</f>
        <v>#N/A</v>
      </c>
      <c r="N122" s="13" t="e">
        <f>VLOOKUP($A122,'db_obs(2013-2014)'!$B$2:$M$731,9,FALSE)</f>
        <v>#N/A</v>
      </c>
      <c r="O122" s="13" t="e">
        <f>VLOOKUP($A122,'db_obs(2013-2014)'!$B$2:$M$731,10,FALSE)</f>
        <v>#N/A</v>
      </c>
      <c r="P122" s="13" t="e">
        <f>VLOOKUP($A122,'db_obs(2013-2014)'!$B$2:$M$731,11,FALSE)</f>
        <v>#N/A</v>
      </c>
      <c r="Q122" s="13" t="e">
        <f>VLOOKUP($A122,'db_obs(2013-2014)'!$B$2:$M$731,12,FALSE)</f>
        <v>#N/A</v>
      </c>
    </row>
    <row r="123" spans="1:17" x14ac:dyDescent="0.15">
      <c r="A123">
        <v>2013122</v>
      </c>
      <c r="B123" s="2">
        <f>VLOOKUP(A123,IF({1,0},rainfall!$C$2:$C$1269,rainfall!$A$2:$A$1269),2,FALSE)</f>
        <v>41396</v>
      </c>
      <c r="C123" s="52">
        <f>'db_sim(2013-2014)'!C123</f>
        <v>0</v>
      </c>
      <c r="D123" s="52">
        <f>'db_sim(2013-2014)'!D123/1000</f>
        <v>0</v>
      </c>
      <c r="E123" s="52">
        <f>'db_sim(2013-2014)'!E123</f>
        <v>0</v>
      </c>
      <c r="F123" s="52">
        <f>'db_sim(2013-2014)'!F123</f>
        <v>0</v>
      </c>
      <c r="G123" s="52">
        <f>'db_sim(2013-2014)'!G123</f>
        <v>0</v>
      </c>
      <c r="H123" s="52">
        <f>'db_sim(2013-2014)'!H123</f>
        <v>0</v>
      </c>
      <c r="I123" s="52">
        <f>'db_sim(2013-2014)'!I123</f>
        <v>0</v>
      </c>
      <c r="K123" s="13" t="e">
        <f>VLOOKUP($A123,'db_obs(2013-2014)'!$B$2:$M$731,5,FALSE)</f>
        <v>#N/A</v>
      </c>
      <c r="L123" s="13" t="e">
        <f>VLOOKUP($A123,'db_obs(2013-2014)'!$B$2:$M$731,7,FALSE)</f>
        <v>#N/A</v>
      </c>
      <c r="M123" s="13" t="e">
        <f>VLOOKUP($A123,'db_obs(2013-2014)'!$B$2:$M$731,8,FALSE)</f>
        <v>#N/A</v>
      </c>
      <c r="N123" s="13" t="e">
        <f>VLOOKUP($A123,'db_obs(2013-2014)'!$B$2:$M$731,9,FALSE)</f>
        <v>#N/A</v>
      </c>
      <c r="O123" s="13" t="e">
        <f>VLOOKUP($A123,'db_obs(2013-2014)'!$B$2:$M$731,10,FALSE)</f>
        <v>#N/A</v>
      </c>
      <c r="P123" s="13" t="e">
        <f>VLOOKUP($A123,'db_obs(2013-2014)'!$B$2:$M$731,11,FALSE)</f>
        <v>#N/A</v>
      </c>
      <c r="Q123" s="13" t="e">
        <f>VLOOKUP($A123,'db_obs(2013-2014)'!$B$2:$M$731,12,FALSE)</f>
        <v>#N/A</v>
      </c>
    </row>
    <row r="124" spans="1:17" x14ac:dyDescent="0.15">
      <c r="A124">
        <v>2013123</v>
      </c>
      <c r="B124" s="2">
        <f>VLOOKUP(A124,IF({1,0},rainfall!$C$2:$C$1269,rainfall!$A$2:$A$1269),2,FALSE)</f>
        <v>41397</v>
      </c>
      <c r="C124" s="52">
        <f>'db_sim(2013-2014)'!C124</f>
        <v>0</v>
      </c>
      <c r="D124" s="52">
        <f>'db_sim(2013-2014)'!D124/1000</f>
        <v>0</v>
      </c>
      <c r="E124" s="52">
        <f>'db_sim(2013-2014)'!E124</f>
        <v>0</v>
      </c>
      <c r="F124" s="52">
        <f>'db_sim(2013-2014)'!F124</f>
        <v>0</v>
      </c>
      <c r="G124" s="52">
        <f>'db_sim(2013-2014)'!G124</f>
        <v>0</v>
      </c>
      <c r="H124" s="52">
        <f>'db_sim(2013-2014)'!H124</f>
        <v>0</v>
      </c>
      <c r="I124" s="52">
        <f>'db_sim(2013-2014)'!I124</f>
        <v>0</v>
      </c>
      <c r="K124" s="13" t="e">
        <f>VLOOKUP($A124,'db_obs(2013-2014)'!$B$2:$M$731,5,FALSE)</f>
        <v>#N/A</v>
      </c>
      <c r="L124" s="13" t="e">
        <f>VLOOKUP($A124,'db_obs(2013-2014)'!$B$2:$M$731,7,FALSE)</f>
        <v>#N/A</v>
      </c>
      <c r="M124" s="13" t="e">
        <f>VLOOKUP($A124,'db_obs(2013-2014)'!$B$2:$M$731,8,FALSE)</f>
        <v>#N/A</v>
      </c>
      <c r="N124" s="13" t="e">
        <f>VLOOKUP($A124,'db_obs(2013-2014)'!$B$2:$M$731,9,FALSE)</f>
        <v>#N/A</v>
      </c>
      <c r="O124" s="13" t="e">
        <f>VLOOKUP($A124,'db_obs(2013-2014)'!$B$2:$M$731,10,FALSE)</f>
        <v>#N/A</v>
      </c>
      <c r="P124" s="13" t="e">
        <f>VLOOKUP($A124,'db_obs(2013-2014)'!$B$2:$M$731,11,FALSE)</f>
        <v>#N/A</v>
      </c>
      <c r="Q124" s="13" t="e">
        <f>VLOOKUP($A124,'db_obs(2013-2014)'!$B$2:$M$731,12,FALSE)</f>
        <v>#N/A</v>
      </c>
    </row>
    <row r="125" spans="1:17" x14ac:dyDescent="0.15">
      <c r="A125">
        <v>2013124</v>
      </c>
      <c r="B125" s="2">
        <f>VLOOKUP(A125,IF({1,0},rainfall!$C$2:$C$1269,rainfall!$A$2:$A$1269),2,FALSE)</f>
        <v>41398</v>
      </c>
      <c r="C125" s="52">
        <f>'db_sim(2013-2014)'!C125</f>
        <v>0</v>
      </c>
      <c r="D125" s="52">
        <f>'db_sim(2013-2014)'!D125/1000</f>
        <v>0</v>
      </c>
      <c r="E125" s="52">
        <f>'db_sim(2013-2014)'!E125</f>
        <v>0</v>
      </c>
      <c r="F125" s="52">
        <f>'db_sim(2013-2014)'!F125</f>
        <v>0</v>
      </c>
      <c r="G125" s="52">
        <f>'db_sim(2013-2014)'!G125</f>
        <v>0</v>
      </c>
      <c r="H125" s="52">
        <f>'db_sim(2013-2014)'!H125</f>
        <v>0</v>
      </c>
      <c r="I125" s="52">
        <f>'db_sim(2013-2014)'!I125</f>
        <v>0</v>
      </c>
      <c r="K125" s="13" t="e">
        <f>VLOOKUP($A125,'db_obs(2013-2014)'!$B$2:$M$731,5,FALSE)</f>
        <v>#N/A</v>
      </c>
      <c r="L125" s="13" t="e">
        <f>VLOOKUP($A125,'db_obs(2013-2014)'!$B$2:$M$731,7,FALSE)</f>
        <v>#N/A</v>
      </c>
      <c r="M125" s="13" t="e">
        <f>VLOOKUP($A125,'db_obs(2013-2014)'!$B$2:$M$731,8,FALSE)</f>
        <v>#N/A</v>
      </c>
      <c r="N125" s="13" t="e">
        <f>VLOOKUP($A125,'db_obs(2013-2014)'!$B$2:$M$731,9,FALSE)</f>
        <v>#N/A</v>
      </c>
      <c r="O125" s="13" t="e">
        <f>VLOOKUP($A125,'db_obs(2013-2014)'!$B$2:$M$731,10,FALSE)</f>
        <v>#N/A</v>
      </c>
      <c r="P125" s="13" t="e">
        <f>VLOOKUP($A125,'db_obs(2013-2014)'!$B$2:$M$731,11,FALSE)</f>
        <v>#N/A</v>
      </c>
      <c r="Q125" s="13" t="e">
        <f>VLOOKUP($A125,'db_obs(2013-2014)'!$B$2:$M$731,12,FALSE)</f>
        <v>#N/A</v>
      </c>
    </row>
    <row r="126" spans="1:17" x14ac:dyDescent="0.15">
      <c r="A126">
        <v>2013125</v>
      </c>
      <c r="B126" s="2">
        <f>VLOOKUP(A126,IF({1,0},rainfall!$C$2:$C$1269,rainfall!$A$2:$A$1269),2,FALSE)</f>
        <v>41399</v>
      </c>
      <c r="C126" s="52">
        <f>'db_sim(2013-2014)'!C126</f>
        <v>0</v>
      </c>
      <c r="D126" s="52">
        <f>'db_sim(2013-2014)'!D126/1000</f>
        <v>0</v>
      </c>
      <c r="E126" s="52">
        <f>'db_sim(2013-2014)'!E126</f>
        <v>0</v>
      </c>
      <c r="F126" s="52">
        <f>'db_sim(2013-2014)'!F126</f>
        <v>0</v>
      </c>
      <c r="G126" s="52">
        <f>'db_sim(2013-2014)'!G126</f>
        <v>0</v>
      </c>
      <c r="H126" s="52">
        <f>'db_sim(2013-2014)'!H126</f>
        <v>0</v>
      </c>
      <c r="I126" s="52">
        <f>'db_sim(2013-2014)'!I126</f>
        <v>0</v>
      </c>
      <c r="K126" s="13" t="e">
        <f>VLOOKUP($A126,'db_obs(2013-2014)'!$B$2:$M$731,5,FALSE)</f>
        <v>#N/A</v>
      </c>
      <c r="L126" s="13" t="e">
        <f>VLOOKUP($A126,'db_obs(2013-2014)'!$B$2:$M$731,7,FALSE)</f>
        <v>#N/A</v>
      </c>
      <c r="M126" s="13" t="e">
        <f>VLOOKUP($A126,'db_obs(2013-2014)'!$B$2:$M$731,8,FALSE)</f>
        <v>#N/A</v>
      </c>
      <c r="N126" s="13" t="e">
        <f>VLOOKUP($A126,'db_obs(2013-2014)'!$B$2:$M$731,9,FALSE)</f>
        <v>#N/A</v>
      </c>
      <c r="O126" s="13" t="e">
        <f>VLOOKUP($A126,'db_obs(2013-2014)'!$B$2:$M$731,10,FALSE)</f>
        <v>#N/A</v>
      </c>
      <c r="P126" s="13" t="e">
        <f>VLOOKUP($A126,'db_obs(2013-2014)'!$B$2:$M$731,11,FALSE)</f>
        <v>#N/A</v>
      </c>
      <c r="Q126" s="13" t="e">
        <f>VLOOKUP($A126,'db_obs(2013-2014)'!$B$2:$M$731,12,FALSE)</f>
        <v>#N/A</v>
      </c>
    </row>
    <row r="127" spans="1:17" x14ac:dyDescent="0.15">
      <c r="A127">
        <v>2013126</v>
      </c>
      <c r="B127" s="2">
        <f>VLOOKUP(A127,IF({1,0},rainfall!$C$2:$C$1269,rainfall!$A$2:$A$1269),2,FALSE)</f>
        <v>41400</v>
      </c>
      <c r="C127" s="52">
        <f>'db_sim(2013-2014)'!C127</f>
        <v>0</v>
      </c>
      <c r="D127" s="52">
        <f>'db_sim(2013-2014)'!D127/1000</f>
        <v>0</v>
      </c>
      <c r="E127" s="52">
        <f>'db_sim(2013-2014)'!E127</f>
        <v>0</v>
      </c>
      <c r="F127" s="52">
        <f>'db_sim(2013-2014)'!F127</f>
        <v>0</v>
      </c>
      <c r="G127" s="52">
        <f>'db_sim(2013-2014)'!G127</f>
        <v>0</v>
      </c>
      <c r="H127" s="52">
        <f>'db_sim(2013-2014)'!H127</f>
        <v>0</v>
      </c>
      <c r="I127" s="52">
        <f>'db_sim(2013-2014)'!I127</f>
        <v>0</v>
      </c>
      <c r="K127" s="13" t="e">
        <f>VLOOKUP($A127,'db_obs(2013-2014)'!$B$2:$M$731,5,FALSE)</f>
        <v>#N/A</v>
      </c>
      <c r="L127" s="13" t="e">
        <f>VLOOKUP($A127,'db_obs(2013-2014)'!$B$2:$M$731,7,FALSE)</f>
        <v>#N/A</v>
      </c>
      <c r="M127" s="13" t="e">
        <f>VLOOKUP($A127,'db_obs(2013-2014)'!$B$2:$M$731,8,FALSE)</f>
        <v>#N/A</v>
      </c>
      <c r="N127" s="13" t="e">
        <f>VLOOKUP($A127,'db_obs(2013-2014)'!$B$2:$M$731,9,FALSE)</f>
        <v>#N/A</v>
      </c>
      <c r="O127" s="13" t="e">
        <f>VLOOKUP($A127,'db_obs(2013-2014)'!$B$2:$M$731,10,FALSE)</f>
        <v>#N/A</v>
      </c>
      <c r="P127" s="13" t="e">
        <f>VLOOKUP($A127,'db_obs(2013-2014)'!$B$2:$M$731,11,FALSE)</f>
        <v>#N/A</v>
      </c>
      <c r="Q127" s="13" t="e">
        <f>VLOOKUP($A127,'db_obs(2013-2014)'!$B$2:$M$731,12,FALSE)</f>
        <v>#N/A</v>
      </c>
    </row>
    <row r="128" spans="1:17" x14ac:dyDescent="0.15">
      <c r="A128">
        <v>2013127</v>
      </c>
      <c r="B128" s="2">
        <f>VLOOKUP(A128,IF({1,0},rainfall!$C$2:$C$1269,rainfall!$A$2:$A$1269),2,FALSE)</f>
        <v>41401</v>
      </c>
      <c r="C128" s="52">
        <f>'db_sim(2013-2014)'!C128</f>
        <v>0</v>
      </c>
      <c r="D128" s="52">
        <f>'db_sim(2013-2014)'!D128/1000</f>
        <v>0</v>
      </c>
      <c r="E128" s="52">
        <f>'db_sim(2013-2014)'!E128</f>
        <v>0</v>
      </c>
      <c r="F128" s="52">
        <f>'db_sim(2013-2014)'!F128</f>
        <v>0</v>
      </c>
      <c r="G128" s="52">
        <f>'db_sim(2013-2014)'!G128</f>
        <v>0</v>
      </c>
      <c r="H128" s="52">
        <f>'db_sim(2013-2014)'!H128</f>
        <v>0</v>
      </c>
      <c r="I128" s="52">
        <f>'db_sim(2013-2014)'!I128</f>
        <v>0</v>
      </c>
      <c r="K128" s="13" t="e">
        <f>VLOOKUP($A128,'db_obs(2013-2014)'!$B$2:$M$731,5,FALSE)</f>
        <v>#N/A</v>
      </c>
      <c r="L128" s="13" t="e">
        <f>VLOOKUP($A128,'db_obs(2013-2014)'!$B$2:$M$731,7,FALSE)</f>
        <v>#N/A</v>
      </c>
      <c r="M128" s="13" t="e">
        <f>VLOOKUP($A128,'db_obs(2013-2014)'!$B$2:$M$731,8,FALSE)</f>
        <v>#N/A</v>
      </c>
      <c r="N128" s="13" t="e">
        <f>VLOOKUP($A128,'db_obs(2013-2014)'!$B$2:$M$731,9,FALSE)</f>
        <v>#N/A</v>
      </c>
      <c r="O128" s="13" t="e">
        <f>VLOOKUP($A128,'db_obs(2013-2014)'!$B$2:$M$731,10,FALSE)</f>
        <v>#N/A</v>
      </c>
      <c r="P128" s="13" t="e">
        <f>VLOOKUP($A128,'db_obs(2013-2014)'!$B$2:$M$731,11,FALSE)</f>
        <v>#N/A</v>
      </c>
      <c r="Q128" s="13" t="e">
        <f>VLOOKUP($A128,'db_obs(2013-2014)'!$B$2:$M$731,12,FALSE)</f>
        <v>#N/A</v>
      </c>
    </row>
    <row r="129" spans="1:17" x14ac:dyDescent="0.15">
      <c r="A129">
        <v>2013128</v>
      </c>
      <c r="B129" s="2">
        <f>VLOOKUP(A129,IF({1,0},rainfall!$C$2:$C$1269,rainfall!$A$2:$A$1269),2,FALSE)</f>
        <v>41402</v>
      </c>
      <c r="C129" s="52">
        <f>'db_sim(2013-2014)'!C129</f>
        <v>0</v>
      </c>
      <c r="D129" s="52">
        <f>'db_sim(2013-2014)'!D129/1000</f>
        <v>0</v>
      </c>
      <c r="E129" s="52">
        <f>'db_sim(2013-2014)'!E129</f>
        <v>0</v>
      </c>
      <c r="F129" s="52">
        <f>'db_sim(2013-2014)'!F129</f>
        <v>0</v>
      </c>
      <c r="G129" s="52">
        <f>'db_sim(2013-2014)'!G129</f>
        <v>0</v>
      </c>
      <c r="H129" s="52">
        <f>'db_sim(2013-2014)'!H129</f>
        <v>0</v>
      </c>
      <c r="I129" s="52">
        <f>'db_sim(2013-2014)'!I129</f>
        <v>0</v>
      </c>
      <c r="K129" s="13" t="e">
        <f>VLOOKUP($A129,'db_obs(2013-2014)'!$B$2:$M$731,5,FALSE)</f>
        <v>#N/A</v>
      </c>
      <c r="L129" s="13" t="e">
        <f>VLOOKUP($A129,'db_obs(2013-2014)'!$B$2:$M$731,7,FALSE)</f>
        <v>#N/A</v>
      </c>
      <c r="M129" s="13" t="e">
        <f>VLOOKUP($A129,'db_obs(2013-2014)'!$B$2:$M$731,8,FALSE)</f>
        <v>#N/A</v>
      </c>
      <c r="N129" s="13" t="e">
        <f>VLOOKUP($A129,'db_obs(2013-2014)'!$B$2:$M$731,9,FALSE)</f>
        <v>#N/A</v>
      </c>
      <c r="O129" s="13" t="e">
        <f>VLOOKUP($A129,'db_obs(2013-2014)'!$B$2:$M$731,10,FALSE)</f>
        <v>#N/A</v>
      </c>
      <c r="P129" s="13" t="e">
        <f>VLOOKUP($A129,'db_obs(2013-2014)'!$B$2:$M$731,11,FALSE)</f>
        <v>#N/A</v>
      </c>
      <c r="Q129" s="13" t="e">
        <f>VLOOKUP($A129,'db_obs(2013-2014)'!$B$2:$M$731,12,FALSE)</f>
        <v>#N/A</v>
      </c>
    </row>
    <row r="130" spans="1:17" x14ac:dyDescent="0.15">
      <c r="A130">
        <v>2013129</v>
      </c>
      <c r="B130" s="2">
        <f>VLOOKUP(A130,IF({1,0},rainfall!$C$2:$C$1269,rainfall!$A$2:$A$1269),2,FALSE)</f>
        <v>41403</v>
      </c>
      <c r="C130" s="52">
        <f>'db_sim(2013-2014)'!C130</f>
        <v>0</v>
      </c>
      <c r="D130" s="52">
        <f>'db_sim(2013-2014)'!D130/1000</f>
        <v>0</v>
      </c>
      <c r="E130" s="52">
        <f>'db_sim(2013-2014)'!E130</f>
        <v>0</v>
      </c>
      <c r="F130" s="52">
        <f>'db_sim(2013-2014)'!F130</f>
        <v>0</v>
      </c>
      <c r="G130" s="52">
        <f>'db_sim(2013-2014)'!G130</f>
        <v>0</v>
      </c>
      <c r="H130" s="52">
        <f>'db_sim(2013-2014)'!H130</f>
        <v>0</v>
      </c>
      <c r="I130" s="52">
        <f>'db_sim(2013-2014)'!I130</f>
        <v>0</v>
      </c>
      <c r="K130" s="13" t="e">
        <f>VLOOKUP($A130,'db_obs(2013-2014)'!$B$2:$M$731,5,FALSE)</f>
        <v>#N/A</v>
      </c>
      <c r="L130" s="13" t="e">
        <f>VLOOKUP($A130,'db_obs(2013-2014)'!$B$2:$M$731,7,FALSE)</f>
        <v>#N/A</v>
      </c>
      <c r="M130" s="13" t="e">
        <f>VLOOKUP($A130,'db_obs(2013-2014)'!$B$2:$M$731,8,FALSE)</f>
        <v>#N/A</v>
      </c>
      <c r="N130" s="13" t="e">
        <f>VLOOKUP($A130,'db_obs(2013-2014)'!$B$2:$M$731,9,FALSE)</f>
        <v>#N/A</v>
      </c>
      <c r="O130" s="13" t="e">
        <f>VLOOKUP($A130,'db_obs(2013-2014)'!$B$2:$M$731,10,FALSE)</f>
        <v>#N/A</v>
      </c>
      <c r="P130" s="13" t="e">
        <f>VLOOKUP($A130,'db_obs(2013-2014)'!$B$2:$M$731,11,FALSE)</f>
        <v>#N/A</v>
      </c>
      <c r="Q130" s="13" t="e">
        <f>VLOOKUP($A130,'db_obs(2013-2014)'!$B$2:$M$731,12,FALSE)</f>
        <v>#N/A</v>
      </c>
    </row>
    <row r="131" spans="1:17" x14ac:dyDescent="0.15">
      <c r="A131">
        <v>2013130</v>
      </c>
      <c r="B131" s="2">
        <f>VLOOKUP(A131,IF({1,0},rainfall!$C$2:$C$1269,rainfall!$A$2:$A$1269),2,FALSE)</f>
        <v>41404</v>
      </c>
      <c r="C131" s="52">
        <f>'db_sim(2013-2014)'!C131</f>
        <v>0</v>
      </c>
      <c r="D131" s="52">
        <f>'db_sim(2013-2014)'!D131/1000</f>
        <v>0</v>
      </c>
      <c r="E131" s="52">
        <f>'db_sim(2013-2014)'!E131</f>
        <v>0</v>
      </c>
      <c r="F131" s="52">
        <f>'db_sim(2013-2014)'!F131</f>
        <v>0</v>
      </c>
      <c r="G131" s="52">
        <f>'db_sim(2013-2014)'!G131</f>
        <v>0</v>
      </c>
      <c r="H131" s="52">
        <f>'db_sim(2013-2014)'!H131</f>
        <v>0</v>
      </c>
      <c r="I131" s="52">
        <f>'db_sim(2013-2014)'!I131</f>
        <v>0</v>
      </c>
      <c r="K131" s="13" t="e">
        <f>VLOOKUP($A131,'db_obs(2013-2014)'!$B$2:$M$731,5,FALSE)</f>
        <v>#N/A</v>
      </c>
      <c r="L131" s="13" t="e">
        <f>VLOOKUP($A131,'db_obs(2013-2014)'!$B$2:$M$731,7,FALSE)</f>
        <v>#N/A</v>
      </c>
      <c r="M131" s="13" t="e">
        <f>VLOOKUP($A131,'db_obs(2013-2014)'!$B$2:$M$731,8,FALSE)</f>
        <v>#N/A</v>
      </c>
      <c r="N131" s="13" t="e">
        <f>VLOOKUP($A131,'db_obs(2013-2014)'!$B$2:$M$731,9,FALSE)</f>
        <v>#N/A</v>
      </c>
      <c r="O131" s="13" t="e">
        <f>VLOOKUP($A131,'db_obs(2013-2014)'!$B$2:$M$731,10,FALSE)</f>
        <v>#N/A</v>
      </c>
      <c r="P131" s="13" t="e">
        <f>VLOOKUP($A131,'db_obs(2013-2014)'!$B$2:$M$731,11,FALSE)</f>
        <v>#N/A</v>
      </c>
      <c r="Q131" s="13" t="e">
        <f>VLOOKUP($A131,'db_obs(2013-2014)'!$B$2:$M$731,12,FALSE)</f>
        <v>#N/A</v>
      </c>
    </row>
    <row r="132" spans="1:17" x14ac:dyDescent="0.15">
      <c r="A132">
        <v>2013131</v>
      </c>
      <c r="B132" s="2">
        <f>VLOOKUP(A132,IF({1,0},rainfall!$C$2:$C$1269,rainfall!$A$2:$A$1269),2,FALSE)</f>
        <v>41405</v>
      </c>
      <c r="C132" s="52">
        <f>'db_sim(2013-2014)'!C132</f>
        <v>0</v>
      </c>
      <c r="D132" s="52">
        <f>'db_sim(2013-2014)'!D132/1000</f>
        <v>0</v>
      </c>
      <c r="E132" s="52">
        <f>'db_sim(2013-2014)'!E132</f>
        <v>0</v>
      </c>
      <c r="F132" s="52">
        <f>'db_sim(2013-2014)'!F132</f>
        <v>0</v>
      </c>
      <c r="G132" s="52">
        <f>'db_sim(2013-2014)'!G132</f>
        <v>0</v>
      </c>
      <c r="H132" s="52">
        <f>'db_sim(2013-2014)'!H132</f>
        <v>0</v>
      </c>
      <c r="I132" s="52">
        <f>'db_sim(2013-2014)'!I132</f>
        <v>0</v>
      </c>
      <c r="K132" s="13" t="e">
        <f>VLOOKUP($A132,'db_obs(2013-2014)'!$B$2:$M$731,5,FALSE)</f>
        <v>#N/A</v>
      </c>
      <c r="L132" s="13" t="e">
        <f>VLOOKUP($A132,'db_obs(2013-2014)'!$B$2:$M$731,7,FALSE)</f>
        <v>#N/A</v>
      </c>
      <c r="M132" s="13" t="e">
        <f>VLOOKUP($A132,'db_obs(2013-2014)'!$B$2:$M$731,8,FALSE)</f>
        <v>#N/A</v>
      </c>
      <c r="N132" s="13" t="e">
        <f>VLOOKUP($A132,'db_obs(2013-2014)'!$B$2:$M$731,9,FALSE)</f>
        <v>#N/A</v>
      </c>
      <c r="O132" s="13" t="e">
        <f>VLOOKUP($A132,'db_obs(2013-2014)'!$B$2:$M$731,10,FALSE)</f>
        <v>#N/A</v>
      </c>
      <c r="P132" s="13" t="e">
        <f>VLOOKUP($A132,'db_obs(2013-2014)'!$B$2:$M$731,11,FALSE)</f>
        <v>#N/A</v>
      </c>
      <c r="Q132" s="13" t="e">
        <f>VLOOKUP($A132,'db_obs(2013-2014)'!$B$2:$M$731,12,FALSE)</f>
        <v>#N/A</v>
      </c>
    </row>
    <row r="133" spans="1:17" x14ac:dyDescent="0.15">
      <c r="A133">
        <v>2013132</v>
      </c>
      <c r="B133" s="2">
        <f>VLOOKUP(A133,IF({1,0},rainfall!$C$2:$C$1269,rainfall!$A$2:$A$1269),2,FALSE)</f>
        <v>41406</v>
      </c>
      <c r="C133" s="52">
        <f>'db_sim(2013-2014)'!C133</f>
        <v>0</v>
      </c>
      <c r="D133" s="52">
        <f>'db_sim(2013-2014)'!D133/1000</f>
        <v>0</v>
      </c>
      <c r="E133" s="52">
        <f>'db_sim(2013-2014)'!E133</f>
        <v>0</v>
      </c>
      <c r="F133" s="52">
        <f>'db_sim(2013-2014)'!F133</f>
        <v>0</v>
      </c>
      <c r="G133" s="52">
        <f>'db_sim(2013-2014)'!G133</f>
        <v>0</v>
      </c>
      <c r="H133" s="52">
        <f>'db_sim(2013-2014)'!H133</f>
        <v>0</v>
      </c>
      <c r="I133" s="52">
        <f>'db_sim(2013-2014)'!I133</f>
        <v>0</v>
      </c>
      <c r="K133" s="13" t="e">
        <f>VLOOKUP($A133,'db_obs(2013-2014)'!$B$2:$M$731,5,FALSE)</f>
        <v>#N/A</v>
      </c>
      <c r="L133" s="13" t="e">
        <f>VLOOKUP($A133,'db_obs(2013-2014)'!$B$2:$M$731,7,FALSE)</f>
        <v>#N/A</v>
      </c>
      <c r="M133" s="13" t="e">
        <f>VLOOKUP($A133,'db_obs(2013-2014)'!$B$2:$M$731,8,FALSE)</f>
        <v>#N/A</v>
      </c>
      <c r="N133" s="13" t="e">
        <f>VLOOKUP($A133,'db_obs(2013-2014)'!$B$2:$M$731,9,FALSE)</f>
        <v>#N/A</v>
      </c>
      <c r="O133" s="13" t="e">
        <f>VLOOKUP($A133,'db_obs(2013-2014)'!$B$2:$M$731,10,FALSE)</f>
        <v>#N/A</v>
      </c>
      <c r="P133" s="13" t="e">
        <f>VLOOKUP($A133,'db_obs(2013-2014)'!$B$2:$M$731,11,FALSE)</f>
        <v>#N/A</v>
      </c>
      <c r="Q133" s="13" t="e">
        <f>VLOOKUP($A133,'db_obs(2013-2014)'!$B$2:$M$731,12,FALSE)</f>
        <v>#N/A</v>
      </c>
    </row>
    <row r="134" spans="1:17" x14ac:dyDescent="0.15">
      <c r="A134">
        <v>2013133</v>
      </c>
      <c r="B134" s="2">
        <f>VLOOKUP(A134,IF({1,0},rainfall!$C$2:$C$1269,rainfall!$A$2:$A$1269),2,FALSE)</f>
        <v>41407</v>
      </c>
      <c r="C134" s="52">
        <f>'db_sim(2013-2014)'!C134</f>
        <v>0</v>
      </c>
      <c r="D134" s="52">
        <f>'db_sim(2013-2014)'!D134/1000</f>
        <v>0</v>
      </c>
      <c r="E134" s="52">
        <f>'db_sim(2013-2014)'!E134</f>
        <v>0</v>
      </c>
      <c r="F134" s="52">
        <f>'db_sim(2013-2014)'!F134</f>
        <v>0</v>
      </c>
      <c r="G134" s="52">
        <f>'db_sim(2013-2014)'!G134</f>
        <v>0</v>
      </c>
      <c r="H134" s="52">
        <f>'db_sim(2013-2014)'!H134</f>
        <v>0</v>
      </c>
      <c r="I134" s="52">
        <f>'db_sim(2013-2014)'!I134</f>
        <v>0</v>
      </c>
      <c r="K134" s="13" t="e">
        <f>VLOOKUP($A134,'db_obs(2013-2014)'!$B$2:$M$731,5,FALSE)</f>
        <v>#N/A</v>
      </c>
      <c r="L134" s="13" t="e">
        <f>VLOOKUP($A134,'db_obs(2013-2014)'!$B$2:$M$731,7,FALSE)</f>
        <v>#N/A</v>
      </c>
      <c r="M134" s="13" t="e">
        <f>VLOOKUP($A134,'db_obs(2013-2014)'!$B$2:$M$731,8,FALSE)</f>
        <v>#N/A</v>
      </c>
      <c r="N134" s="13" t="e">
        <f>VLOOKUP($A134,'db_obs(2013-2014)'!$B$2:$M$731,9,FALSE)</f>
        <v>#N/A</v>
      </c>
      <c r="O134" s="13" t="e">
        <f>VLOOKUP($A134,'db_obs(2013-2014)'!$B$2:$M$731,10,FALSE)</f>
        <v>#N/A</v>
      </c>
      <c r="P134" s="13" t="e">
        <f>VLOOKUP($A134,'db_obs(2013-2014)'!$B$2:$M$731,11,FALSE)</f>
        <v>#N/A</v>
      </c>
      <c r="Q134" s="13" t="e">
        <f>VLOOKUP($A134,'db_obs(2013-2014)'!$B$2:$M$731,12,FALSE)</f>
        <v>#N/A</v>
      </c>
    </row>
    <row r="135" spans="1:17" x14ac:dyDescent="0.15">
      <c r="A135">
        <v>2013134</v>
      </c>
      <c r="B135" s="2">
        <f>VLOOKUP(A135,IF({1,0},rainfall!$C$2:$C$1269,rainfall!$A$2:$A$1269),2,FALSE)</f>
        <v>41408</v>
      </c>
      <c r="C135" s="52">
        <f>'db_sim(2013-2014)'!C135</f>
        <v>0</v>
      </c>
      <c r="D135" s="52">
        <f>'db_sim(2013-2014)'!D135/1000</f>
        <v>0</v>
      </c>
      <c r="E135" s="52">
        <f>'db_sim(2013-2014)'!E135</f>
        <v>0</v>
      </c>
      <c r="F135" s="52">
        <f>'db_sim(2013-2014)'!F135</f>
        <v>0</v>
      </c>
      <c r="G135" s="52">
        <f>'db_sim(2013-2014)'!G135</f>
        <v>0</v>
      </c>
      <c r="H135" s="52">
        <f>'db_sim(2013-2014)'!H135</f>
        <v>0</v>
      </c>
      <c r="I135" s="52">
        <f>'db_sim(2013-2014)'!I135</f>
        <v>0</v>
      </c>
      <c r="K135" s="13" t="e">
        <f>VLOOKUP($A135,'db_obs(2013-2014)'!$B$2:$M$731,5,FALSE)</f>
        <v>#N/A</v>
      </c>
      <c r="L135" s="13" t="e">
        <f>VLOOKUP($A135,'db_obs(2013-2014)'!$B$2:$M$731,7,FALSE)</f>
        <v>#N/A</v>
      </c>
      <c r="M135" s="13" t="e">
        <f>VLOOKUP($A135,'db_obs(2013-2014)'!$B$2:$M$731,8,FALSE)</f>
        <v>#N/A</v>
      </c>
      <c r="N135" s="13" t="e">
        <f>VLOOKUP($A135,'db_obs(2013-2014)'!$B$2:$M$731,9,FALSE)</f>
        <v>#N/A</v>
      </c>
      <c r="O135" s="13" t="e">
        <f>VLOOKUP($A135,'db_obs(2013-2014)'!$B$2:$M$731,10,FALSE)</f>
        <v>#N/A</v>
      </c>
      <c r="P135" s="13" t="e">
        <f>VLOOKUP($A135,'db_obs(2013-2014)'!$B$2:$M$731,11,FALSE)</f>
        <v>#N/A</v>
      </c>
      <c r="Q135" s="13" t="e">
        <f>VLOOKUP($A135,'db_obs(2013-2014)'!$B$2:$M$731,12,FALSE)</f>
        <v>#N/A</v>
      </c>
    </row>
    <row r="136" spans="1:17" x14ac:dyDescent="0.15">
      <c r="A136">
        <v>2013135</v>
      </c>
      <c r="B136" s="2">
        <f>VLOOKUP(A136,IF({1,0},rainfall!$C$2:$C$1269,rainfall!$A$2:$A$1269),2,FALSE)</f>
        <v>41409</v>
      </c>
      <c r="C136" s="52">
        <f>'db_sim(2013-2014)'!C136</f>
        <v>0</v>
      </c>
      <c r="D136" s="52">
        <f>'db_sim(2013-2014)'!D136/1000</f>
        <v>0</v>
      </c>
      <c r="E136" s="52">
        <f>'db_sim(2013-2014)'!E136</f>
        <v>0</v>
      </c>
      <c r="F136" s="52">
        <f>'db_sim(2013-2014)'!F136</f>
        <v>0</v>
      </c>
      <c r="G136" s="52">
        <f>'db_sim(2013-2014)'!G136</f>
        <v>0</v>
      </c>
      <c r="H136" s="52">
        <f>'db_sim(2013-2014)'!H136</f>
        <v>0</v>
      </c>
      <c r="I136" s="52">
        <f>'db_sim(2013-2014)'!I136</f>
        <v>0</v>
      </c>
      <c r="K136" s="13" t="e">
        <f>VLOOKUP($A136,'db_obs(2013-2014)'!$B$2:$M$731,5,FALSE)</f>
        <v>#N/A</v>
      </c>
      <c r="L136" s="13" t="e">
        <f>VLOOKUP($A136,'db_obs(2013-2014)'!$B$2:$M$731,7,FALSE)</f>
        <v>#N/A</v>
      </c>
      <c r="M136" s="13" t="e">
        <f>VLOOKUP($A136,'db_obs(2013-2014)'!$B$2:$M$731,8,FALSE)</f>
        <v>#N/A</v>
      </c>
      <c r="N136" s="13" t="e">
        <f>VLOOKUP($A136,'db_obs(2013-2014)'!$B$2:$M$731,9,FALSE)</f>
        <v>#N/A</v>
      </c>
      <c r="O136" s="13" t="e">
        <f>VLOOKUP($A136,'db_obs(2013-2014)'!$B$2:$M$731,10,FALSE)</f>
        <v>#N/A</v>
      </c>
      <c r="P136" s="13" t="e">
        <f>VLOOKUP($A136,'db_obs(2013-2014)'!$B$2:$M$731,11,FALSE)</f>
        <v>#N/A</v>
      </c>
      <c r="Q136" s="13" t="e">
        <f>VLOOKUP($A136,'db_obs(2013-2014)'!$B$2:$M$731,12,FALSE)</f>
        <v>#N/A</v>
      </c>
    </row>
    <row r="137" spans="1:17" x14ac:dyDescent="0.15">
      <c r="A137">
        <v>2013136</v>
      </c>
      <c r="B137" s="2">
        <f>VLOOKUP(A137,IF({1,0},rainfall!$C$2:$C$1269,rainfall!$A$2:$A$1269),2,FALSE)</f>
        <v>41410</v>
      </c>
      <c r="C137" s="52">
        <f>'db_sim(2013-2014)'!C137</f>
        <v>0</v>
      </c>
      <c r="D137" s="52">
        <f>'db_sim(2013-2014)'!D137/1000</f>
        <v>0</v>
      </c>
      <c r="E137" s="52">
        <f>'db_sim(2013-2014)'!E137</f>
        <v>0</v>
      </c>
      <c r="F137" s="52">
        <f>'db_sim(2013-2014)'!F137</f>
        <v>0</v>
      </c>
      <c r="G137" s="52">
        <f>'db_sim(2013-2014)'!G137</f>
        <v>0</v>
      </c>
      <c r="H137" s="52">
        <f>'db_sim(2013-2014)'!H137</f>
        <v>0</v>
      </c>
      <c r="I137" s="52">
        <f>'db_sim(2013-2014)'!I137</f>
        <v>0</v>
      </c>
      <c r="K137" s="13" t="e">
        <f>VLOOKUP($A137,'db_obs(2013-2014)'!$B$2:$M$731,5,FALSE)</f>
        <v>#N/A</v>
      </c>
      <c r="L137" s="13" t="e">
        <f>VLOOKUP($A137,'db_obs(2013-2014)'!$B$2:$M$731,7,FALSE)</f>
        <v>#N/A</v>
      </c>
      <c r="M137" s="13" t="e">
        <f>VLOOKUP($A137,'db_obs(2013-2014)'!$B$2:$M$731,8,FALSE)</f>
        <v>#N/A</v>
      </c>
      <c r="N137" s="13" t="e">
        <f>VLOOKUP($A137,'db_obs(2013-2014)'!$B$2:$M$731,9,FALSE)</f>
        <v>#N/A</v>
      </c>
      <c r="O137" s="13" t="e">
        <f>VLOOKUP($A137,'db_obs(2013-2014)'!$B$2:$M$731,10,FALSE)</f>
        <v>#N/A</v>
      </c>
      <c r="P137" s="13" t="e">
        <f>VLOOKUP($A137,'db_obs(2013-2014)'!$B$2:$M$731,11,FALSE)</f>
        <v>#N/A</v>
      </c>
      <c r="Q137" s="13" t="e">
        <f>VLOOKUP($A137,'db_obs(2013-2014)'!$B$2:$M$731,12,FALSE)</f>
        <v>#N/A</v>
      </c>
    </row>
    <row r="138" spans="1:17" x14ac:dyDescent="0.15">
      <c r="A138">
        <v>2013137</v>
      </c>
      <c r="B138" s="2">
        <f>VLOOKUP(A138,IF({1,0},rainfall!$C$2:$C$1269,rainfall!$A$2:$A$1269),2,FALSE)</f>
        <v>41411</v>
      </c>
      <c r="C138" s="52">
        <f>'db_sim(2013-2014)'!C138</f>
        <v>0</v>
      </c>
      <c r="D138" s="52">
        <f>'db_sim(2013-2014)'!D138/1000</f>
        <v>0</v>
      </c>
      <c r="E138" s="52">
        <f>'db_sim(2013-2014)'!E138</f>
        <v>0</v>
      </c>
      <c r="F138" s="52">
        <f>'db_sim(2013-2014)'!F138</f>
        <v>0</v>
      </c>
      <c r="G138" s="52">
        <f>'db_sim(2013-2014)'!G138</f>
        <v>0</v>
      </c>
      <c r="H138" s="52">
        <f>'db_sim(2013-2014)'!H138</f>
        <v>0</v>
      </c>
      <c r="I138" s="52">
        <f>'db_sim(2013-2014)'!I138</f>
        <v>0</v>
      </c>
      <c r="K138" s="13" t="e">
        <f>VLOOKUP($A138,'db_obs(2013-2014)'!$B$2:$M$731,5,FALSE)</f>
        <v>#N/A</v>
      </c>
      <c r="L138" s="13" t="e">
        <f>VLOOKUP($A138,'db_obs(2013-2014)'!$B$2:$M$731,7,FALSE)</f>
        <v>#N/A</v>
      </c>
      <c r="M138" s="13" t="e">
        <f>VLOOKUP($A138,'db_obs(2013-2014)'!$B$2:$M$731,8,FALSE)</f>
        <v>#N/A</v>
      </c>
      <c r="N138" s="13" t="e">
        <f>VLOOKUP($A138,'db_obs(2013-2014)'!$B$2:$M$731,9,FALSE)</f>
        <v>#N/A</v>
      </c>
      <c r="O138" s="13" t="e">
        <f>VLOOKUP($A138,'db_obs(2013-2014)'!$B$2:$M$731,10,FALSE)</f>
        <v>#N/A</v>
      </c>
      <c r="P138" s="13" t="e">
        <f>VLOOKUP($A138,'db_obs(2013-2014)'!$B$2:$M$731,11,FALSE)</f>
        <v>#N/A</v>
      </c>
      <c r="Q138" s="13" t="e">
        <f>VLOOKUP($A138,'db_obs(2013-2014)'!$B$2:$M$731,12,FALSE)</f>
        <v>#N/A</v>
      </c>
    </row>
    <row r="139" spans="1:17" x14ac:dyDescent="0.15">
      <c r="A139">
        <v>2013138</v>
      </c>
      <c r="B139" s="2">
        <f>VLOOKUP(A139,IF({1,0},rainfall!$C$2:$C$1269,rainfall!$A$2:$A$1269),2,FALSE)</f>
        <v>41412</v>
      </c>
      <c r="C139" s="52">
        <f>'db_sim(2013-2014)'!C139</f>
        <v>0</v>
      </c>
      <c r="D139" s="52">
        <f>'db_sim(2013-2014)'!D139/1000</f>
        <v>0</v>
      </c>
      <c r="E139" s="52">
        <f>'db_sim(2013-2014)'!E139</f>
        <v>0</v>
      </c>
      <c r="F139" s="52">
        <f>'db_sim(2013-2014)'!F139</f>
        <v>0</v>
      </c>
      <c r="G139" s="52">
        <f>'db_sim(2013-2014)'!G139</f>
        <v>0</v>
      </c>
      <c r="H139" s="52">
        <f>'db_sim(2013-2014)'!H139</f>
        <v>0</v>
      </c>
      <c r="I139" s="52">
        <f>'db_sim(2013-2014)'!I139</f>
        <v>0</v>
      </c>
      <c r="K139" s="13" t="e">
        <f>VLOOKUP($A139,'db_obs(2013-2014)'!$B$2:$M$731,5,FALSE)</f>
        <v>#N/A</v>
      </c>
      <c r="L139" s="13" t="e">
        <f>VLOOKUP($A139,'db_obs(2013-2014)'!$B$2:$M$731,7,FALSE)</f>
        <v>#N/A</v>
      </c>
      <c r="M139" s="13" t="e">
        <f>VLOOKUP($A139,'db_obs(2013-2014)'!$B$2:$M$731,8,FALSE)</f>
        <v>#N/A</v>
      </c>
      <c r="N139" s="13" t="e">
        <f>VLOOKUP($A139,'db_obs(2013-2014)'!$B$2:$M$731,9,FALSE)</f>
        <v>#N/A</v>
      </c>
      <c r="O139" s="13" t="e">
        <f>VLOOKUP($A139,'db_obs(2013-2014)'!$B$2:$M$731,10,FALSE)</f>
        <v>#N/A</v>
      </c>
      <c r="P139" s="13" t="e">
        <f>VLOOKUP($A139,'db_obs(2013-2014)'!$B$2:$M$731,11,FALSE)</f>
        <v>#N/A</v>
      </c>
      <c r="Q139" s="13" t="e">
        <f>VLOOKUP($A139,'db_obs(2013-2014)'!$B$2:$M$731,12,FALSE)</f>
        <v>#N/A</v>
      </c>
    </row>
    <row r="140" spans="1:17" x14ac:dyDescent="0.15">
      <c r="A140">
        <v>2013139</v>
      </c>
      <c r="B140" s="2">
        <f>VLOOKUP(A140,IF({1,0},rainfall!$C$2:$C$1269,rainfall!$A$2:$A$1269),2,FALSE)</f>
        <v>41413</v>
      </c>
      <c r="C140" s="52">
        <f>'db_sim(2013-2014)'!C140</f>
        <v>0</v>
      </c>
      <c r="D140" s="52">
        <f>'db_sim(2013-2014)'!D140/1000</f>
        <v>0</v>
      </c>
      <c r="E140" s="52">
        <f>'db_sim(2013-2014)'!E140</f>
        <v>0</v>
      </c>
      <c r="F140" s="52">
        <f>'db_sim(2013-2014)'!F140</f>
        <v>0</v>
      </c>
      <c r="G140" s="52">
        <f>'db_sim(2013-2014)'!G140</f>
        <v>0</v>
      </c>
      <c r="H140" s="52">
        <f>'db_sim(2013-2014)'!H140</f>
        <v>0</v>
      </c>
      <c r="I140" s="52">
        <f>'db_sim(2013-2014)'!I140</f>
        <v>0</v>
      </c>
      <c r="K140" s="13" t="e">
        <f>VLOOKUP($A140,'db_obs(2013-2014)'!$B$2:$M$731,5,FALSE)</f>
        <v>#N/A</v>
      </c>
      <c r="L140" s="13" t="e">
        <f>VLOOKUP($A140,'db_obs(2013-2014)'!$B$2:$M$731,7,FALSE)</f>
        <v>#N/A</v>
      </c>
      <c r="M140" s="13" t="e">
        <f>VLOOKUP($A140,'db_obs(2013-2014)'!$B$2:$M$731,8,FALSE)</f>
        <v>#N/A</v>
      </c>
      <c r="N140" s="13" t="e">
        <f>VLOOKUP($A140,'db_obs(2013-2014)'!$B$2:$M$731,9,FALSE)</f>
        <v>#N/A</v>
      </c>
      <c r="O140" s="13" t="e">
        <f>VLOOKUP($A140,'db_obs(2013-2014)'!$B$2:$M$731,10,FALSE)</f>
        <v>#N/A</v>
      </c>
      <c r="P140" s="13" t="e">
        <f>VLOOKUP($A140,'db_obs(2013-2014)'!$B$2:$M$731,11,FALSE)</f>
        <v>#N/A</v>
      </c>
      <c r="Q140" s="13" t="e">
        <f>VLOOKUP($A140,'db_obs(2013-2014)'!$B$2:$M$731,12,FALSE)</f>
        <v>#N/A</v>
      </c>
    </row>
    <row r="141" spans="1:17" x14ac:dyDescent="0.15">
      <c r="A141">
        <v>2013140</v>
      </c>
      <c r="B141" s="2">
        <f>VLOOKUP(A141,IF({1,0},rainfall!$C$2:$C$1269,rainfall!$A$2:$A$1269),2,FALSE)</f>
        <v>41414</v>
      </c>
      <c r="C141" s="52">
        <f>'db_sim(2013-2014)'!C141</f>
        <v>0</v>
      </c>
      <c r="D141" s="52">
        <f>'db_sim(2013-2014)'!D141/1000</f>
        <v>0</v>
      </c>
      <c r="E141" s="52">
        <f>'db_sim(2013-2014)'!E141</f>
        <v>0</v>
      </c>
      <c r="F141" s="52">
        <f>'db_sim(2013-2014)'!F141</f>
        <v>0</v>
      </c>
      <c r="G141" s="52">
        <f>'db_sim(2013-2014)'!G141</f>
        <v>0</v>
      </c>
      <c r="H141" s="52">
        <f>'db_sim(2013-2014)'!H141</f>
        <v>0</v>
      </c>
      <c r="I141" s="52">
        <f>'db_sim(2013-2014)'!I141</f>
        <v>0</v>
      </c>
      <c r="K141" s="13" t="e">
        <f>VLOOKUP($A141,'db_obs(2013-2014)'!$B$2:$M$731,5,FALSE)</f>
        <v>#N/A</v>
      </c>
      <c r="L141" s="13" t="e">
        <f>VLOOKUP($A141,'db_obs(2013-2014)'!$B$2:$M$731,7,FALSE)</f>
        <v>#N/A</v>
      </c>
      <c r="M141" s="13" t="e">
        <f>VLOOKUP($A141,'db_obs(2013-2014)'!$B$2:$M$731,8,FALSE)</f>
        <v>#N/A</v>
      </c>
      <c r="N141" s="13" t="e">
        <f>VLOOKUP($A141,'db_obs(2013-2014)'!$B$2:$M$731,9,FALSE)</f>
        <v>#N/A</v>
      </c>
      <c r="O141" s="13" t="e">
        <f>VLOOKUP($A141,'db_obs(2013-2014)'!$B$2:$M$731,10,FALSE)</f>
        <v>#N/A</v>
      </c>
      <c r="P141" s="13" t="e">
        <f>VLOOKUP($A141,'db_obs(2013-2014)'!$B$2:$M$731,11,FALSE)</f>
        <v>#N/A</v>
      </c>
      <c r="Q141" s="13" t="e">
        <f>VLOOKUP($A141,'db_obs(2013-2014)'!$B$2:$M$731,12,FALSE)</f>
        <v>#N/A</v>
      </c>
    </row>
    <row r="142" spans="1:17" x14ac:dyDescent="0.15">
      <c r="A142">
        <v>2013141</v>
      </c>
      <c r="B142" s="2">
        <f>VLOOKUP(A142,IF({1,0},rainfall!$C$2:$C$1269,rainfall!$A$2:$A$1269),2,FALSE)</f>
        <v>41415</v>
      </c>
      <c r="C142" s="52">
        <f>'db_sim(2013-2014)'!C142</f>
        <v>0</v>
      </c>
      <c r="D142" s="52">
        <f>'db_sim(2013-2014)'!D142/1000</f>
        <v>0</v>
      </c>
      <c r="E142" s="52">
        <f>'db_sim(2013-2014)'!E142</f>
        <v>0</v>
      </c>
      <c r="F142" s="52">
        <f>'db_sim(2013-2014)'!F142</f>
        <v>0</v>
      </c>
      <c r="G142" s="52">
        <f>'db_sim(2013-2014)'!G142</f>
        <v>0</v>
      </c>
      <c r="H142" s="52">
        <f>'db_sim(2013-2014)'!H142</f>
        <v>0</v>
      </c>
      <c r="I142" s="52">
        <f>'db_sim(2013-2014)'!I142</f>
        <v>0</v>
      </c>
      <c r="K142" s="13" t="e">
        <f>VLOOKUP($A142,'db_obs(2013-2014)'!$B$2:$M$731,5,FALSE)</f>
        <v>#N/A</v>
      </c>
      <c r="L142" s="13" t="e">
        <f>VLOOKUP($A142,'db_obs(2013-2014)'!$B$2:$M$731,7,FALSE)</f>
        <v>#N/A</v>
      </c>
      <c r="M142" s="13" t="e">
        <f>VLOOKUP($A142,'db_obs(2013-2014)'!$B$2:$M$731,8,FALSE)</f>
        <v>#N/A</v>
      </c>
      <c r="N142" s="13" t="e">
        <f>VLOOKUP($A142,'db_obs(2013-2014)'!$B$2:$M$731,9,FALSE)</f>
        <v>#N/A</v>
      </c>
      <c r="O142" s="13" t="e">
        <f>VLOOKUP($A142,'db_obs(2013-2014)'!$B$2:$M$731,10,FALSE)</f>
        <v>#N/A</v>
      </c>
      <c r="P142" s="13" t="e">
        <f>VLOOKUP($A142,'db_obs(2013-2014)'!$B$2:$M$731,11,FALSE)</f>
        <v>#N/A</v>
      </c>
      <c r="Q142" s="13" t="e">
        <f>VLOOKUP($A142,'db_obs(2013-2014)'!$B$2:$M$731,12,FALSE)</f>
        <v>#N/A</v>
      </c>
    </row>
    <row r="143" spans="1:17" x14ac:dyDescent="0.15">
      <c r="A143">
        <v>2013142</v>
      </c>
      <c r="B143" s="2">
        <f>VLOOKUP(A143,IF({1,0},rainfall!$C$2:$C$1269,rainfall!$A$2:$A$1269),2,FALSE)</f>
        <v>41416</v>
      </c>
      <c r="C143" s="52">
        <f>'db_sim(2013-2014)'!C143</f>
        <v>0</v>
      </c>
      <c r="D143" s="52">
        <f>'db_sim(2013-2014)'!D143/1000</f>
        <v>0</v>
      </c>
      <c r="E143" s="52">
        <f>'db_sim(2013-2014)'!E143</f>
        <v>0</v>
      </c>
      <c r="F143" s="52">
        <f>'db_sim(2013-2014)'!F143</f>
        <v>0</v>
      </c>
      <c r="G143" s="52">
        <f>'db_sim(2013-2014)'!G143</f>
        <v>0</v>
      </c>
      <c r="H143" s="52">
        <f>'db_sim(2013-2014)'!H143</f>
        <v>0</v>
      </c>
      <c r="I143" s="52">
        <f>'db_sim(2013-2014)'!I143</f>
        <v>0</v>
      </c>
      <c r="K143" s="13" t="e">
        <f>VLOOKUP($A143,'db_obs(2013-2014)'!$B$2:$M$731,5,FALSE)</f>
        <v>#N/A</v>
      </c>
      <c r="L143" s="13" t="e">
        <f>VLOOKUP($A143,'db_obs(2013-2014)'!$B$2:$M$731,7,FALSE)</f>
        <v>#N/A</v>
      </c>
      <c r="M143" s="13" t="e">
        <f>VLOOKUP($A143,'db_obs(2013-2014)'!$B$2:$M$731,8,FALSE)</f>
        <v>#N/A</v>
      </c>
      <c r="N143" s="13" t="e">
        <f>VLOOKUP($A143,'db_obs(2013-2014)'!$B$2:$M$731,9,FALSE)</f>
        <v>#N/A</v>
      </c>
      <c r="O143" s="13" t="e">
        <f>VLOOKUP($A143,'db_obs(2013-2014)'!$B$2:$M$731,10,FALSE)</f>
        <v>#N/A</v>
      </c>
      <c r="P143" s="13" t="e">
        <f>VLOOKUP($A143,'db_obs(2013-2014)'!$B$2:$M$731,11,FALSE)</f>
        <v>#N/A</v>
      </c>
      <c r="Q143" s="13" t="e">
        <f>VLOOKUP($A143,'db_obs(2013-2014)'!$B$2:$M$731,12,FALSE)</f>
        <v>#N/A</v>
      </c>
    </row>
    <row r="144" spans="1:17" x14ac:dyDescent="0.15">
      <c r="A144">
        <v>2013143</v>
      </c>
      <c r="B144" s="2">
        <f>VLOOKUP(A144,IF({1,0},rainfall!$C$2:$C$1269,rainfall!$A$2:$A$1269),2,FALSE)</f>
        <v>41417</v>
      </c>
      <c r="C144" s="52">
        <f>'db_sim(2013-2014)'!C144</f>
        <v>0</v>
      </c>
      <c r="D144" s="52">
        <f>'db_sim(2013-2014)'!D144/1000</f>
        <v>0</v>
      </c>
      <c r="E144" s="52">
        <f>'db_sim(2013-2014)'!E144</f>
        <v>0</v>
      </c>
      <c r="F144" s="52">
        <f>'db_sim(2013-2014)'!F144</f>
        <v>0</v>
      </c>
      <c r="G144" s="52">
        <f>'db_sim(2013-2014)'!G144</f>
        <v>0</v>
      </c>
      <c r="H144" s="52">
        <f>'db_sim(2013-2014)'!H144</f>
        <v>0</v>
      </c>
      <c r="I144" s="52">
        <f>'db_sim(2013-2014)'!I144</f>
        <v>0</v>
      </c>
      <c r="K144" s="13" t="e">
        <f>VLOOKUP($A144,'db_obs(2013-2014)'!$B$2:$M$731,5,FALSE)</f>
        <v>#N/A</v>
      </c>
      <c r="L144" s="13" t="e">
        <f>VLOOKUP($A144,'db_obs(2013-2014)'!$B$2:$M$731,7,FALSE)</f>
        <v>#N/A</v>
      </c>
      <c r="M144" s="13" t="e">
        <f>VLOOKUP($A144,'db_obs(2013-2014)'!$B$2:$M$731,8,FALSE)</f>
        <v>#N/A</v>
      </c>
      <c r="N144" s="13" t="e">
        <f>VLOOKUP($A144,'db_obs(2013-2014)'!$B$2:$M$731,9,FALSE)</f>
        <v>#N/A</v>
      </c>
      <c r="O144" s="13" t="e">
        <f>VLOOKUP($A144,'db_obs(2013-2014)'!$B$2:$M$731,10,FALSE)</f>
        <v>#N/A</v>
      </c>
      <c r="P144" s="13" t="e">
        <f>VLOOKUP($A144,'db_obs(2013-2014)'!$B$2:$M$731,11,FALSE)</f>
        <v>#N/A</v>
      </c>
      <c r="Q144" s="13" t="e">
        <f>VLOOKUP($A144,'db_obs(2013-2014)'!$B$2:$M$731,12,FALSE)</f>
        <v>#N/A</v>
      </c>
    </row>
    <row r="145" spans="1:17" x14ac:dyDescent="0.15">
      <c r="A145">
        <v>2013144</v>
      </c>
      <c r="B145" s="2">
        <f>VLOOKUP(A145,IF({1,0},rainfall!$C$2:$C$1269,rainfall!$A$2:$A$1269),2,FALSE)</f>
        <v>41418</v>
      </c>
      <c r="C145" s="52">
        <f>'db_sim(2013-2014)'!C145</f>
        <v>0</v>
      </c>
      <c r="D145" s="52">
        <f>'db_sim(2013-2014)'!D145/1000</f>
        <v>0</v>
      </c>
      <c r="E145" s="52">
        <f>'db_sim(2013-2014)'!E145</f>
        <v>0</v>
      </c>
      <c r="F145" s="52">
        <f>'db_sim(2013-2014)'!F145</f>
        <v>0</v>
      </c>
      <c r="G145" s="52">
        <f>'db_sim(2013-2014)'!G145</f>
        <v>0</v>
      </c>
      <c r="H145" s="52">
        <f>'db_sim(2013-2014)'!H145</f>
        <v>0</v>
      </c>
      <c r="I145" s="52">
        <f>'db_sim(2013-2014)'!I145</f>
        <v>0</v>
      </c>
      <c r="K145" s="13" t="e">
        <f>VLOOKUP($A145,'db_obs(2013-2014)'!$B$2:$M$731,5,FALSE)</f>
        <v>#N/A</v>
      </c>
      <c r="L145" s="13" t="e">
        <f>VLOOKUP($A145,'db_obs(2013-2014)'!$B$2:$M$731,7,FALSE)</f>
        <v>#N/A</v>
      </c>
      <c r="M145" s="13" t="e">
        <f>VLOOKUP($A145,'db_obs(2013-2014)'!$B$2:$M$731,8,FALSE)</f>
        <v>#N/A</v>
      </c>
      <c r="N145" s="13" t="e">
        <f>VLOOKUP($A145,'db_obs(2013-2014)'!$B$2:$M$731,9,FALSE)</f>
        <v>#N/A</v>
      </c>
      <c r="O145" s="13" t="e">
        <f>VLOOKUP($A145,'db_obs(2013-2014)'!$B$2:$M$731,10,FALSE)</f>
        <v>#N/A</v>
      </c>
      <c r="P145" s="13" t="e">
        <f>VLOOKUP($A145,'db_obs(2013-2014)'!$B$2:$M$731,11,FALSE)</f>
        <v>#N/A</v>
      </c>
      <c r="Q145" s="13" t="e">
        <f>VLOOKUP($A145,'db_obs(2013-2014)'!$B$2:$M$731,12,FALSE)</f>
        <v>#N/A</v>
      </c>
    </row>
    <row r="146" spans="1:17" x14ac:dyDescent="0.15">
      <c r="A146">
        <v>2013145</v>
      </c>
      <c r="B146" s="2">
        <f>VLOOKUP(A146,IF({1,0},rainfall!$C$2:$C$1269,rainfall!$A$2:$A$1269),2,FALSE)</f>
        <v>41419</v>
      </c>
      <c r="C146" s="52">
        <f>'db_sim(2013-2014)'!C146</f>
        <v>0</v>
      </c>
      <c r="D146" s="52">
        <f>'db_sim(2013-2014)'!D146/1000</f>
        <v>0</v>
      </c>
      <c r="E146" s="52">
        <f>'db_sim(2013-2014)'!E146</f>
        <v>0</v>
      </c>
      <c r="F146" s="52">
        <f>'db_sim(2013-2014)'!F146</f>
        <v>0</v>
      </c>
      <c r="G146" s="52">
        <f>'db_sim(2013-2014)'!G146</f>
        <v>0</v>
      </c>
      <c r="H146" s="52">
        <f>'db_sim(2013-2014)'!H146</f>
        <v>0</v>
      </c>
      <c r="I146" s="52">
        <f>'db_sim(2013-2014)'!I146</f>
        <v>0</v>
      </c>
      <c r="K146" s="13" t="e">
        <f>VLOOKUP($A146,'db_obs(2013-2014)'!$B$2:$M$731,5,FALSE)</f>
        <v>#N/A</v>
      </c>
      <c r="L146" s="13" t="e">
        <f>VLOOKUP($A146,'db_obs(2013-2014)'!$B$2:$M$731,7,FALSE)</f>
        <v>#N/A</v>
      </c>
      <c r="M146" s="13" t="e">
        <f>VLOOKUP($A146,'db_obs(2013-2014)'!$B$2:$M$731,8,FALSE)</f>
        <v>#N/A</v>
      </c>
      <c r="N146" s="13" t="e">
        <f>VLOOKUP($A146,'db_obs(2013-2014)'!$B$2:$M$731,9,FALSE)</f>
        <v>#N/A</v>
      </c>
      <c r="O146" s="13" t="e">
        <f>VLOOKUP($A146,'db_obs(2013-2014)'!$B$2:$M$731,10,FALSE)</f>
        <v>#N/A</v>
      </c>
      <c r="P146" s="13" t="e">
        <f>VLOOKUP($A146,'db_obs(2013-2014)'!$B$2:$M$731,11,FALSE)</f>
        <v>#N/A</v>
      </c>
      <c r="Q146" s="13" t="e">
        <f>VLOOKUP($A146,'db_obs(2013-2014)'!$B$2:$M$731,12,FALSE)</f>
        <v>#N/A</v>
      </c>
    </row>
    <row r="147" spans="1:17" x14ac:dyDescent="0.15">
      <c r="A147">
        <v>2013146</v>
      </c>
      <c r="B147" s="2">
        <f>VLOOKUP(A147,IF({1,0},rainfall!$C$2:$C$1269,rainfall!$A$2:$A$1269),2,FALSE)</f>
        <v>41420</v>
      </c>
      <c r="C147" s="52">
        <f>'db_sim(2013-2014)'!C147</f>
        <v>0</v>
      </c>
      <c r="D147" s="52">
        <f>'db_sim(2013-2014)'!D147/1000</f>
        <v>0</v>
      </c>
      <c r="E147" s="52">
        <f>'db_sim(2013-2014)'!E147</f>
        <v>0</v>
      </c>
      <c r="F147" s="52">
        <f>'db_sim(2013-2014)'!F147</f>
        <v>0</v>
      </c>
      <c r="G147" s="52">
        <f>'db_sim(2013-2014)'!G147</f>
        <v>0</v>
      </c>
      <c r="H147" s="52">
        <f>'db_sim(2013-2014)'!H147</f>
        <v>0</v>
      </c>
      <c r="I147" s="52">
        <f>'db_sim(2013-2014)'!I147</f>
        <v>0</v>
      </c>
      <c r="K147" s="13" t="e">
        <f>VLOOKUP($A147,'db_obs(2013-2014)'!$B$2:$M$731,5,FALSE)</f>
        <v>#N/A</v>
      </c>
      <c r="L147" s="13" t="e">
        <f>VLOOKUP($A147,'db_obs(2013-2014)'!$B$2:$M$731,7,FALSE)</f>
        <v>#N/A</v>
      </c>
      <c r="M147" s="13" t="e">
        <f>VLOOKUP($A147,'db_obs(2013-2014)'!$B$2:$M$731,8,FALSE)</f>
        <v>#N/A</v>
      </c>
      <c r="N147" s="13" t="e">
        <f>VLOOKUP($A147,'db_obs(2013-2014)'!$B$2:$M$731,9,FALSE)</f>
        <v>#N/A</v>
      </c>
      <c r="O147" s="13" t="e">
        <f>VLOOKUP($A147,'db_obs(2013-2014)'!$B$2:$M$731,10,FALSE)</f>
        <v>#N/A</v>
      </c>
      <c r="P147" s="13" t="e">
        <f>VLOOKUP($A147,'db_obs(2013-2014)'!$B$2:$M$731,11,FALSE)</f>
        <v>#N/A</v>
      </c>
      <c r="Q147" s="13" t="e">
        <f>VLOOKUP($A147,'db_obs(2013-2014)'!$B$2:$M$731,12,FALSE)</f>
        <v>#N/A</v>
      </c>
    </row>
    <row r="148" spans="1:17" x14ac:dyDescent="0.15">
      <c r="A148">
        <v>2013147</v>
      </c>
      <c r="B148" s="2">
        <f>VLOOKUP(A148,IF({1,0},rainfall!$C$2:$C$1269,rainfall!$A$2:$A$1269),2,FALSE)</f>
        <v>41421</v>
      </c>
      <c r="C148" s="52">
        <f>'db_sim(2013-2014)'!C148</f>
        <v>0</v>
      </c>
      <c r="D148" s="52">
        <f>'db_sim(2013-2014)'!D148/1000</f>
        <v>0</v>
      </c>
      <c r="E148" s="52">
        <f>'db_sim(2013-2014)'!E148</f>
        <v>0</v>
      </c>
      <c r="F148" s="52">
        <f>'db_sim(2013-2014)'!F148</f>
        <v>0</v>
      </c>
      <c r="G148" s="52">
        <f>'db_sim(2013-2014)'!G148</f>
        <v>0</v>
      </c>
      <c r="H148" s="52">
        <f>'db_sim(2013-2014)'!H148</f>
        <v>0</v>
      </c>
      <c r="I148" s="52">
        <f>'db_sim(2013-2014)'!I148</f>
        <v>0</v>
      </c>
      <c r="K148" s="13" t="e">
        <f>VLOOKUP($A148,'db_obs(2013-2014)'!$B$2:$M$731,5,FALSE)</f>
        <v>#N/A</v>
      </c>
      <c r="L148" s="13" t="e">
        <f>VLOOKUP($A148,'db_obs(2013-2014)'!$B$2:$M$731,7,FALSE)</f>
        <v>#N/A</v>
      </c>
      <c r="M148" s="13" t="e">
        <f>VLOOKUP($A148,'db_obs(2013-2014)'!$B$2:$M$731,8,FALSE)</f>
        <v>#N/A</v>
      </c>
      <c r="N148" s="13" t="e">
        <f>VLOOKUP($A148,'db_obs(2013-2014)'!$B$2:$M$731,9,FALSE)</f>
        <v>#N/A</v>
      </c>
      <c r="O148" s="13" t="e">
        <f>VLOOKUP($A148,'db_obs(2013-2014)'!$B$2:$M$731,10,FALSE)</f>
        <v>#N/A</v>
      </c>
      <c r="P148" s="13" t="e">
        <f>VLOOKUP($A148,'db_obs(2013-2014)'!$B$2:$M$731,11,FALSE)</f>
        <v>#N/A</v>
      </c>
      <c r="Q148" s="13" t="e">
        <f>VLOOKUP($A148,'db_obs(2013-2014)'!$B$2:$M$731,12,FALSE)</f>
        <v>#N/A</v>
      </c>
    </row>
    <row r="149" spans="1:17" x14ac:dyDescent="0.15">
      <c r="A149">
        <v>2013148</v>
      </c>
      <c r="B149" s="2">
        <f>VLOOKUP(A149,IF({1,0},rainfall!$C$2:$C$1269,rainfall!$A$2:$A$1269),2,FALSE)</f>
        <v>41422</v>
      </c>
      <c r="C149" s="52">
        <f>'db_sim(2013-2014)'!C149</f>
        <v>0</v>
      </c>
      <c r="D149" s="52">
        <f>'db_sim(2013-2014)'!D149/1000</f>
        <v>0</v>
      </c>
      <c r="E149" s="52">
        <f>'db_sim(2013-2014)'!E149</f>
        <v>0</v>
      </c>
      <c r="F149" s="52">
        <f>'db_sim(2013-2014)'!F149</f>
        <v>0</v>
      </c>
      <c r="G149" s="52">
        <f>'db_sim(2013-2014)'!G149</f>
        <v>0</v>
      </c>
      <c r="H149" s="52">
        <f>'db_sim(2013-2014)'!H149</f>
        <v>0</v>
      </c>
      <c r="I149" s="52">
        <f>'db_sim(2013-2014)'!I149</f>
        <v>0</v>
      </c>
      <c r="K149" s="13" t="e">
        <f>VLOOKUP($A149,'db_obs(2013-2014)'!$B$2:$M$731,5,FALSE)</f>
        <v>#N/A</v>
      </c>
      <c r="L149" s="13" t="e">
        <f>VLOOKUP($A149,'db_obs(2013-2014)'!$B$2:$M$731,7,FALSE)</f>
        <v>#N/A</v>
      </c>
      <c r="M149" s="13" t="e">
        <f>VLOOKUP($A149,'db_obs(2013-2014)'!$B$2:$M$731,8,FALSE)</f>
        <v>#N/A</v>
      </c>
      <c r="N149" s="13" t="e">
        <f>VLOOKUP($A149,'db_obs(2013-2014)'!$B$2:$M$731,9,FALSE)</f>
        <v>#N/A</v>
      </c>
      <c r="O149" s="13" t="e">
        <f>VLOOKUP($A149,'db_obs(2013-2014)'!$B$2:$M$731,10,FALSE)</f>
        <v>#N/A</v>
      </c>
      <c r="P149" s="13" t="e">
        <f>VLOOKUP($A149,'db_obs(2013-2014)'!$B$2:$M$731,11,FALSE)</f>
        <v>#N/A</v>
      </c>
      <c r="Q149" s="13" t="e">
        <f>VLOOKUP($A149,'db_obs(2013-2014)'!$B$2:$M$731,12,FALSE)</f>
        <v>#N/A</v>
      </c>
    </row>
    <row r="150" spans="1:17" x14ac:dyDescent="0.15">
      <c r="A150">
        <v>2013149</v>
      </c>
      <c r="B150" s="2">
        <f>VLOOKUP(A150,IF({1,0},rainfall!$C$2:$C$1269,rainfall!$A$2:$A$1269),2,FALSE)</f>
        <v>41423</v>
      </c>
      <c r="C150" s="52">
        <f>'db_sim(2013-2014)'!C150</f>
        <v>0</v>
      </c>
      <c r="D150" s="52">
        <f>'db_sim(2013-2014)'!D150/1000</f>
        <v>0</v>
      </c>
      <c r="E150" s="52">
        <f>'db_sim(2013-2014)'!E150</f>
        <v>0</v>
      </c>
      <c r="F150" s="52">
        <f>'db_sim(2013-2014)'!F150</f>
        <v>0</v>
      </c>
      <c r="G150" s="52">
        <f>'db_sim(2013-2014)'!G150</f>
        <v>0</v>
      </c>
      <c r="H150" s="52">
        <f>'db_sim(2013-2014)'!H150</f>
        <v>0</v>
      </c>
      <c r="I150" s="52">
        <f>'db_sim(2013-2014)'!I150</f>
        <v>0</v>
      </c>
      <c r="K150" s="13" t="e">
        <f>VLOOKUP($A150,'db_obs(2013-2014)'!$B$2:$M$731,5,FALSE)</f>
        <v>#N/A</v>
      </c>
      <c r="L150" s="13" t="e">
        <f>VLOOKUP($A150,'db_obs(2013-2014)'!$B$2:$M$731,7,FALSE)</f>
        <v>#N/A</v>
      </c>
      <c r="M150" s="13" t="e">
        <f>VLOOKUP($A150,'db_obs(2013-2014)'!$B$2:$M$731,8,FALSE)</f>
        <v>#N/A</v>
      </c>
      <c r="N150" s="13" t="e">
        <f>VLOOKUP($A150,'db_obs(2013-2014)'!$B$2:$M$731,9,FALSE)</f>
        <v>#N/A</v>
      </c>
      <c r="O150" s="13" t="e">
        <f>VLOOKUP($A150,'db_obs(2013-2014)'!$B$2:$M$731,10,FALSE)</f>
        <v>#N/A</v>
      </c>
      <c r="P150" s="13" t="e">
        <f>VLOOKUP($A150,'db_obs(2013-2014)'!$B$2:$M$731,11,FALSE)</f>
        <v>#N/A</v>
      </c>
      <c r="Q150" s="13" t="e">
        <f>VLOOKUP($A150,'db_obs(2013-2014)'!$B$2:$M$731,12,FALSE)</f>
        <v>#N/A</v>
      </c>
    </row>
    <row r="151" spans="1:17" x14ac:dyDescent="0.15">
      <c r="A151">
        <v>2013150</v>
      </c>
      <c r="B151" s="2">
        <f>VLOOKUP(A151,IF({1,0},rainfall!$C$2:$C$1269,rainfall!$A$2:$A$1269),2,FALSE)</f>
        <v>41424</v>
      </c>
      <c r="C151" s="52">
        <f>'db_sim(2013-2014)'!C151</f>
        <v>0</v>
      </c>
      <c r="D151" s="52">
        <f>'db_sim(2013-2014)'!D151/1000</f>
        <v>0</v>
      </c>
      <c r="E151" s="52">
        <f>'db_sim(2013-2014)'!E151</f>
        <v>0</v>
      </c>
      <c r="F151" s="52">
        <f>'db_sim(2013-2014)'!F151</f>
        <v>0</v>
      </c>
      <c r="G151" s="52">
        <f>'db_sim(2013-2014)'!G151</f>
        <v>0</v>
      </c>
      <c r="H151" s="52">
        <f>'db_sim(2013-2014)'!H151</f>
        <v>0</v>
      </c>
      <c r="I151" s="52">
        <f>'db_sim(2013-2014)'!I151</f>
        <v>0</v>
      </c>
      <c r="K151" s="13" t="e">
        <f>VLOOKUP($A151,'db_obs(2013-2014)'!$B$2:$M$731,5,FALSE)</f>
        <v>#N/A</v>
      </c>
      <c r="L151" s="13" t="e">
        <f>VLOOKUP($A151,'db_obs(2013-2014)'!$B$2:$M$731,7,FALSE)</f>
        <v>#N/A</v>
      </c>
      <c r="M151" s="13" t="e">
        <f>VLOOKUP($A151,'db_obs(2013-2014)'!$B$2:$M$731,8,FALSE)</f>
        <v>#N/A</v>
      </c>
      <c r="N151" s="13" t="e">
        <f>VLOOKUP($A151,'db_obs(2013-2014)'!$B$2:$M$731,9,FALSE)</f>
        <v>#N/A</v>
      </c>
      <c r="O151" s="13" t="e">
        <f>VLOOKUP($A151,'db_obs(2013-2014)'!$B$2:$M$731,10,FALSE)</f>
        <v>#N/A</v>
      </c>
      <c r="P151" s="13" t="e">
        <f>VLOOKUP($A151,'db_obs(2013-2014)'!$B$2:$M$731,11,FALSE)</f>
        <v>#N/A</v>
      </c>
      <c r="Q151" s="13" t="e">
        <f>VLOOKUP($A151,'db_obs(2013-2014)'!$B$2:$M$731,12,FALSE)</f>
        <v>#N/A</v>
      </c>
    </row>
    <row r="152" spans="1:17" x14ac:dyDescent="0.15">
      <c r="A152">
        <v>2013151</v>
      </c>
      <c r="B152" s="2">
        <f>VLOOKUP(A152,IF({1,0},rainfall!$C$2:$C$1269,rainfall!$A$2:$A$1269),2,FALSE)</f>
        <v>41425</v>
      </c>
      <c r="C152" s="52">
        <f>'db_sim(2013-2014)'!C152</f>
        <v>0</v>
      </c>
      <c r="D152" s="52">
        <f>'db_sim(2013-2014)'!D152/1000</f>
        <v>0</v>
      </c>
      <c r="E152" s="52">
        <f>'db_sim(2013-2014)'!E152</f>
        <v>0</v>
      </c>
      <c r="F152" s="52">
        <f>'db_sim(2013-2014)'!F152</f>
        <v>0</v>
      </c>
      <c r="G152" s="52">
        <f>'db_sim(2013-2014)'!G152</f>
        <v>0</v>
      </c>
      <c r="H152" s="52">
        <f>'db_sim(2013-2014)'!H152</f>
        <v>0</v>
      </c>
      <c r="I152" s="52">
        <f>'db_sim(2013-2014)'!I152</f>
        <v>0</v>
      </c>
      <c r="K152" s="13" t="e">
        <f>VLOOKUP($A152,'db_obs(2013-2014)'!$B$2:$M$731,5,FALSE)</f>
        <v>#N/A</v>
      </c>
      <c r="L152" s="13" t="e">
        <f>VLOOKUP($A152,'db_obs(2013-2014)'!$B$2:$M$731,7,FALSE)</f>
        <v>#N/A</v>
      </c>
      <c r="M152" s="13" t="e">
        <f>VLOOKUP($A152,'db_obs(2013-2014)'!$B$2:$M$731,8,FALSE)</f>
        <v>#N/A</v>
      </c>
      <c r="N152" s="13" t="e">
        <f>VLOOKUP($A152,'db_obs(2013-2014)'!$B$2:$M$731,9,FALSE)</f>
        <v>#N/A</v>
      </c>
      <c r="O152" s="13" t="e">
        <f>VLOOKUP($A152,'db_obs(2013-2014)'!$B$2:$M$731,10,FALSE)</f>
        <v>#N/A</v>
      </c>
      <c r="P152" s="13" t="e">
        <f>VLOOKUP($A152,'db_obs(2013-2014)'!$B$2:$M$731,11,FALSE)</f>
        <v>#N/A</v>
      </c>
      <c r="Q152" s="13" t="e">
        <f>VLOOKUP($A152,'db_obs(2013-2014)'!$B$2:$M$731,12,FALSE)</f>
        <v>#N/A</v>
      </c>
    </row>
    <row r="153" spans="1:17" x14ac:dyDescent="0.15">
      <c r="A153">
        <v>2013152</v>
      </c>
      <c r="B153" s="2">
        <f>VLOOKUP(A153,IF({1,0},rainfall!$C$2:$C$1269,rainfall!$A$2:$A$1269),2,FALSE)</f>
        <v>41426</v>
      </c>
      <c r="C153" s="52">
        <f>'db_sim(2013-2014)'!C153</f>
        <v>0</v>
      </c>
      <c r="D153" s="52">
        <f>'db_sim(2013-2014)'!D153/1000</f>
        <v>0</v>
      </c>
      <c r="E153" s="52">
        <f>'db_sim(2013-2014)'!E153</f>
        <v>0</v>
      </c>
      <c r="F153" s="52">
        <f>'db_sim(2013-2014)'!F153</f>
        <v>0</v>
      </c>
      <c r="G153" s="52">
        <f>'db_sim(2013-2014)'!G153</f>
        <v>0</v>
      </c>
      <c r="H153" s="52">
        <f>'db_sim(2013-2014)'!H153</f>
        <v>0</v>
      </c>
      <c r="I153" s="52">
        <f>'db_sim(2013-2014)'!I153</f>
        <v>0</v>
      </c>
      <c r="K153" s="13" t="e">
        <f>VLOOKUP($A153,'db_obs(2013-2014)'!$B$2:$M$731,5,FALSE)</f>
        <v>#N/A</v>
      </c>
      <c r="L153" s="13" t="e">
        <f>VLOOKUP($A153,'db_obs(2013-2014)'!$B$2:$M$731,7,FALSE)</f>
        <v>#N/A</v>
      </c>
      <c r="M153" s="13" t="e">
        <f>VLOOKUP($A153,'db_obs(2013-2014)'!$B$2:$M$731,8,FALSE)</f>
        <v>#N/A</v>
      </c>
      <c r="N153" s="13" t="e">
        <f>VLOOKUP($A153,'db_obs(2013-2014)'!$B$2:$M$731,9,FALSE)</f>
        <v>#N/A</v>
      </c>
      <c r="O153" s="13" t="e">
        <f>VLOOKUP($A153,'db_obs(2013-2014)'!$B$2:$M$731,10,FALSE)</f>
        <v>#N/A</v>
      </c>
      <c r="P153" s="13" t="e">
        <f>VLOOKUP($A153,'db_obs(2013-2014)'!$B$2:$M$731,11,FALSE)</f>
        <v>#N/A</v>
      </c>
      <c r="Q153" s="13" t="e">
        <f>VLOOKUP($A153,'db_obs(2013-2014)'!$B$2:$M$731,12,FALSE)</f>
        <v>#N/A</v>
      </c>
    </row>
    <row r="154" spans="1:17" x14ac:dyDescent="0.15">
      <c r="A154">
        <v>2013153</v>
      </c>
      <c r="B154" s="2">
        <f>VLOOKUP(A154,IF({1,0},rainfall!$C$2:$C$1269,rainfall!$A$2:$A$1269),2,FALSE)</f>
        <v>41427</v>
      </c>
      <c r="C154" s="52">
        <f>'db_sim(2013-2014)'!C154</f>
        <v>0</v>
      </c>
      <c r="D154" s="52">
        <f>'db_sim(2013-2014)'!D154/1000</f>
        <v>0</v>
      </c>
      <c r="E154" s="52">
        <f>'db_sim(2013-2014)'!E154</f>
        <v>0</v>
      </c>
      <c r="F154" s="52">
        <f>'db_sim(2013-2014)'!F154</f>
        <v>0</v>
      </c>
      <c r="G154" s="52">
        <f>'db_sim(2013-2014)'!G154</f>
        <v>0</v>
      </c>
      <c r="H154" s="52">
        <f>'db_sim(2013-2014)'!H154</f>
        <v>0</v>
      </c>
      <c r="I154" s="52">
        <f>'db_sim(2013-2014)'!I154</f>
        <v>0</v>
      </c>
      <c r="K154" s="13" t="e">
        <f>VLOOKUP($A154,'db_obs(2013-2014)'!$B$2:$M$731,5,FALSE)</f>
        <v>#N/A</v>
      </c>
      <c r="L154" s="13" t="e">
        <f>VLOOKUP($A154,'db_obs(2013-2014)'!$B$2:$M$731,7,FALSE)</f>
        <v>#N/A</v>
      </c>
      <c r="M154" s="13" t="e">
        <f>VLOOKUP($A154,'db_obs(2013-2014)'!$B$2:$M$731,8,FALSE)</f>
        <v>#N/A</v>
      </c>
      <c r="N154" s="13" t="e">
        <f>VLOOKUP($A154,'db_obs(2013-2014)'!$B$2:$M$731,9,FALSE)</f>
        <v>#N/A</v>
      </c>
      <c r="O154" s="13" t="e">
        <f>VLOOKUP($A154,'db_obs(2013-2014)'!$B$2:$M$731,10,FALSE)</f>
        <v>#N/A</v>
      </c>
      <c r="P154" s="13" t="e">
        <f>VLOOKUP($A154,'db_obs(2013-2014)'!$B$2:$M$731,11,FALSE)</f>
        <v>#N/A</v>
      </c>
      <c r="Q154" s="13" t="e">
        <f>VLOOKUP($A154,'db_obs(2013-2014)'!$B$2:$M$731,12,FALSE)</f>
        <v>#N/A</v>
      </c>
    </row>
    <row r="155" spans="1:17" x14ac:dyDescent="0.15">
      <c r="A155">
        <v>2013154</v>
      </c>
      <c r="B155" s="2">
        <f>VLOOKUP(A155,IF({1,0},rainfall!$C$2:$C$1269,rainfall!$A$2:$A$1269),2,FALSE)</f>
        <v>41428</v>
      </c>
      <c r="C155" s="52">
        <f>'db_sim(2013-2014)'!C155</f>
        <v>0</v>
      </c>
      <c r="D155" s="52">
        <f>'db_sim(2013-2014)'!D155/1000</f>
        <v>0</v>
      </c>
      <c r="E155" s="52">
        <f>'db_sim(2013-2014)'!E155</f>
        <v>0</v>
      </c>
      <c r="F155" s="52">
        <f>'db_sim(2013-2014)'!F155</f>
        <v>0</v>
      </c>
      <c r="G155" s="52">
        <f>'db_sim(2013-2014)'!G155</f>
        <v>0</v>
      </c>
      <c r="H155" s="52">
        <f>'db_sim(2013-2014)'!H155</f>
        <v>0</v>
      </c>
      <c r="I155" s="52">
        <f>'db_sim(2013-2014)'!I155</f>
        <v>0</v>
      </c>
      <c r="K155" s="13" t="e">
        <f>VLOOKUP($A155,'db_obs(2013-2014)'!$B$2:$M$731,5,FALSE)</f>
        <v>#N/A</v>
      </c>
      <c r="L155" s="13" t="e">
        <f>VLOOKUP($A155,'db_obs(2013-2014)'!$B$2:$M$731,7,FALSE)</f>
        <v>#N/A</v>
      </c>
      <c r="M155" s="13" t="e">
        <f>VLOOKUP($A155,'db_obs(2013-2014)'!$B$2:$M$731,8,FALSE)</f>
        <v>#N/A</v>
      </c>
      <c r="N155" s="13" t="e">
        <f>VLOOKUP($A155,'db_obs(2013-2014)'!$B$2:$M$731,9,FALSE)</f>
        <v>#N/A</v>
      </c>
      <c r="O155" s="13" t="e">
        <f>VLOOKUP($A155,'db_obs(2013-2014)'!$B$2:$M$731,10,FALSE)</f>
        <v>#N/A</v>
      </c>
      <c r="P155" s="13" t="e">
        <f>VLOOKUP($A155,'db_obs(2013-2014)'!$B$2:$M$731,11,FALSE)</f>
        <v>#N/A</v>
      </c>
      <c r="Q155" s="13" t="e">
        <f>VLOOKUP($A155,'db_obs(2013-2014)'!$B$2:$M$731,12,FALSE)</f>
        <v>#N/A</v>
      </c>
    </row>
    <row r="156" spans="1:17" x14ac:dyDescent="0.15">
      <c r="A156">
        <v>2013155</v>
      </c>
      <c r="B156" s="2">
        <f>VLOOKUP(A156,IF({1,0},rainfall!$C$2:$C$1269,rainfall!$A$2:$A$1269),2,FALSE)</f>
        <v>41429</v>
      </c>
      <c r="C156" s="52">
        <f>'db_sim(2013-2014)'!C156</f>
        <v>0</v>
      </c>
      <c r="D156" s="52">
        <f>'db_sim(2013-2014)'!D156/1000</f>
        <v>0</v>
      </c>
      <c r="E156" s="52">
        <f>'db_sim(2013-2014)'!E156</f>
        <v>0</v>
      </c>
      <c r="F156" s="52">
        <f>'db_sim(2013-2014)'!F156</f>
        <v>0</v>
      </c>
      <c r="G156" s="52">
        <f>'db_sim(2013-2014)'!G156</f>
        <v>0</v>
      </c>
      <c r="H156" s="52">
        <f>'db_sim(2013-2014)'!H156</f>
        <v>0</v>
      </c>
      <c r="I156" s="52">
        <f>'db_sim(2013-2014)'!I156</f>
        <v>0</v>
      </c>
      <c r="K156" s="13" t="e">
        <f>VLOOKUP($A156,'db_obs(2013-2014)'!$B$2:$M$731,5,FALSE)</f>
        <v>#N/A</v>
      </c>
      <c r="L156" s="13" t="e">
        <f>VLOOKUP($A156,'db_obs(2013-2014)'!$B$2:$M$731,7,FALSE)</f>
        <v>#N/A</v>
      </c>
      <c r="M156" s="13" t="e">
        <f>VLOOKUP($A156,'db_obs(2013-2014)'!$B$2:$M$731,8,FALSE)</f>
        <v>#N/A</v>
      </c>
      <c r="N156" s="13" t="e">
        <f>VLOOKUP($A156,'db_obs(2013-2014)'!$B$2:$M$731,9,FALSE)</f>
        <v>#N/A</v>
      </c>
      <c r="O156" s="13" t="e">
        <f>VLOOKUP($A156,'db_obs(2013-2014)'!$B$2:$M$731,10,FALSE)</f>
        <v>#N/A</v>
      </c>
      <c r="P156" s="13" t="e">
        <f>VLOOKUP($A156,'db_obs(2013-2014)'!$B$2:$M$731,11,FALSE)</f>
        <v>#N/A</v>
      </c>
      <c r="Q156" s="13" t="e">
        <f>VLOOKUP($A156,'db_obs(2013-2014)'!$B$2:$M$731,12,FALSE)</f>
        <v>#N/A</v>
      </c>
    </row>
    <row r="157" spans="1:17" x14ac:dyDescent="0.15">
      <c r="A157">
        <v>2013156</v>
      </c>
      <c r="B157" s="2">
        <f>VLOOKUP(A157,IF({1,0},rainfall!$C$2:$C$1269,rainfall!$A$2:$A$1269),2,FALSE)</f>
        <v>41430</v>
      </c>
      <c r="C157" s="52">
        <f>'db_sim(2013-2014)'!C157</f>
        <v>0</v>
      </c>
      <c r="D157" s="52">
        <f>'db_sim(2013-2014)'!D157/1000</f>
        <v>0</v>
      </c>
      <c r="E157" s="52">
        <f>'db_sim(2013-2014)'!E157</f>
        <v>0</v>
      </c>
      <c r="F157" s="52">
        <f>'db_sim(2013-2014)'!F157</f>
        <v>0</v>
      </c>
      <c r="G157" s="52">
        <f>'db_sim(2013-2014)'!G157</f>
        <v>0</v>
      </c>
      <c r="H157" s="52">
        <f>'db_sim(2013-2014)'!H157</f>
        <v>0</v>
      </c>
      <c r="I157" s="52">
        <f>'db_sim(2013-2014)'!I157</f>
        <v>0</v>
      </c>
      <c r="K157" s="13" t="e">
        <f>VLOOKUP($A157,'db_obs(2013-2014)'!$B$2:$M$731,5,FALSE)</f>
        <v>#N/A</v>
      </c>
      <c r="L157" s="13" t="e">
        <f>VLOOKUP($A157,'db_obs(2013-2014)'!$B$2:$M$731,7,FALSE)</f>
        <v>#N/A</v>
      </c>
      <c r="M157" s="13" t="e">
        <f>VLOOKUP($A157,'db_obs(2013-2014)'!$B$2:$M$731,8,FALSE)</f>
        <v>#N/A</v>
      </c>
      <c r="N157" s="13" t="e">
        <f>VLOOKUP($A157,'db_obs(2013-2014)'!$B$2:$M$731,9,FALSE)</f>
        <v>#N/A</v>
      </c>
      <c r="O157" s="13" t="e">
        <f>VLOOKUP($A157,'db_obs(2013-2014)'!$B$2:$M$731,10,FALSE)</f>
        <v>#N/A</v>
      </c>
      <c r="P157" s="13" t="e">
        <f>VLOOKUP($A157,'db_obs(2013-2014)'!$B$2:$M$731,11,FALSE)</f>
        <v>#N/A</v>
      </c>
      <c r="Q157" s="13" t="e">
        <f>VLOOKUP($A157,'db_obs(2013-2014)'!$B$2:$M$731,12,FALSE)</f>
        <v>#N/A</v>
      </c>
    </row>
    <row r="158" spans="1:17" x14ac:dyDescent="0.15">
      <c r="A158">
        <v>2013157</v>
      </c>
      <c r="B158" s="2">
        <f>VLOOKUP(A158,IF({1,0},rainfall!$C$2:$C$1269,rainfall!$A$2:$A$1269),2,FALSE)</f>
        <v>41431</v>
      </c>
      <c r="C158" s="52">
        <f>'db_sim(2013-2014)'!C158</f>
        <v>0</v>
      </c>
      <c r="D158" s="52">
        <f>'db_sim(2013-2014)'!D158/1000</f>
        <v>0</v>
      </c>
      <c r="E158" s="52">
        <f>'db_sim(2013-2014)'!E158</f>
        <v>0</v>
      </c>
      <c r="F158" s="52">
        <f>'db_sim(2013-2014)'!F158</f>
        <v>0</v>
      </c>
      <c r="G158" s="52">
        <f>'db_sim(2013-2014)'!G158</f>
        <v>0</v>
      </c>
      <c r="H158" s="52">
        <f>'db_sim(2013-2014)'!H158</f>
        <v>0</v>
      </c>
      <c r="I158" s="52">
        <f>'db_sim(2013-2014)'!I158</f>
        <v>0</v>
      </c>
      <c r="K158" s="13" t="e">
        <f>VLOOKUP($A158,'db_obs(2013-2014)'!$B$2:$M$731,5,FALSE)</f>
        <v>#N/A</v>
      </c>
      <c r="L158" s="13" t="e">
        <f>VLOOKUP($A158,'db_obs(2013-2014)'!$B$2:$M$731,7,FALSE)</f>
        <v>#N/A</v>
      </c>
      <c r="M158" s="13" t="e">
        <f>VLOOKUP($A158,'db_obs(2013-2014)'!$B$2:$M$731,8,FALSE)</f>
        <v>#N/A</v>
      </c>
      <c r="N158" s="13" t="e">
        <f>VLOOKUP($A158,'db_obs(2013-2014)'!$B$2:$M$731,9,FALSE)</f>
        <v>#N/A</v>
      </c>
      <c r="O158" s="13" t="e">
        <f>VLOOKUP($A158,'db_obs(2013-2014)'!$B$2:$M$731,10,FALSE)</f>
        <v>#N/A</v>
      </c>
      <c r="P158" s="13" t="e">
        <f>VLOOKUP($A158,'db_obs(2013-2014)'!$B$2:$M$731,11,FALSE)</f>
        <v>#N/A</v>
      </c>
      <c r="Q158" s="13" t="e">
        <f>VLOOKUP($A158,'db_obs(2013-2014)'!$B$2:$M$731,12,FALSE)</f>
        <v>#N/A</v>
      </c>
    </row>
    <row r="159" spans="1:17" x14ac:dyDescent="0.15">
      <c r="A159">
        <v>2013158</v>
      </c>
      <c r="B159" s="2">
        <f>VLOOKUP(A159,IF({1,0},rainfall!$C$2:$C$1269,rainfall!$A$2:$A$1269),2,FALSE)</f>
        <v>41432</v>
      </c>
      <c r="C159" s="52">
        <f>'db_sim(2013-2014)'!C159</f>
        <v>0</v>
      </c>
      <c r="D159" s="52">
        <f>'db_sim(2013-2014)'!D159/1000</f>
        <v>0</v>
      </c>
      <c r="E159" s="52">
        <f>'db_sim(2013-2014)'!E159</f>
        <v>0</v>
      </c>
      <c r="F159" s="52">
        <f>'db_sim(2013-2014)'!F159</f>
        <v>0</v>
      </c>
      <c r="G159" s="52">
        <f>'db_sim(2013-2014)'!G159</f>
        <v>0</v>
      </c>
      <c r="H159" s="52">
        <f>'db_sim(2013-2014)'!H159</f>
        <v>0</v>
      </c>
      <c r="I159" s="52">
        <f>'db_sim(2013-2014)'!I159</f>
        <v>0</v>
      </c>
      <c r="K159" s="13" t="e">
        <f>VLOOKUP($A159,'db_obs(2013-2014)'!$B$2:$M$731,5,FALSE)</f>
        <v>#N/A</v>
      </c>
      <c r="L159" s="13" t="e">
        <f>VLOOKUP($A159,'db_obs(2013-2014)'!$B$2:$M$731,7,FALSE)</f>
        <v>#N/A</v>
      </c>
      <c r="M159" s="13" t="e">
        <f>VLOOKUP($A159,'db_obs(2013-2014)'!$B$2:$M$731,8,FALSE)</f>
        <v>#N/A</v>
      </c>
      <c r="N159" s="13" t="e">
        <f>VLOOKUP($A159,'db_obs(2013-2014)'!$B$2:$M$731,9,FALSE)</f>
        <v>#N/A</v>
      </c>
      <c r="O159" s="13" t="e">
        <f>VLOOKUP($A159,'db_obs(2013-2014)'!$B$2:$M$731,10,FALSE)</f>
        <v>#N/A</v>
      </c>
      <c r="P159" s="13" t="e">
        <f>VLOOKUP($A159,'db_obs(2013-2014)'!$B$2:$M$731,11,FALSE)</f>
        <v>#N/A</v>
      </c>
      <c r="Q159" s="13" t="e">
        <f>VLOOKUP($A159,'db_obs(2013-2014)'!$B$2:$M$731,12,FALSE)</f>
        <v>#N/A</v>
      </c>
    </row>
    <row r="160" spans="1:17" x14ac:dyDescent="0.15">
      <c r="A160">
        <v>2013159</v>
      </c>
      <c r="B160" s="2">
        <f>VLOOKUP(A160,IF({1,0},rainfall!$C$2:$C$1269,rainfall!$A$2:$A$1269),2,FALSE)</f>
        <v>41433</v>
      </c>
      <c r="C160" s="52">
        <f>'db_sim(2013-2014)'!C160</f>
        <v>0</v>
      </c>
      <c r="D160" s="52">
        <f>'db_sim(2013-2014)'!D160/1000</f>
        <v>0</v>
      </c>
      <c r="E160" s="52">
        <f>'db_sim(2013-2014)'!E160</f>
        <v>0</v>
      </c>
      <c r="F160" s="52">
        <f>'db_sim(2013-2014)'!F160</f>
        <v>0</v>
      </c>
      <c r="G160" s="52">
        <f>'db_sim(2013-2014)'!G160</f>
        <v>0</v>
      </c>
      <c r="H160" s="52">
        <f>'db_sim(2013-2014)'!H160</f>
        <v>0</v>
      </c>
      <c r="I160" s="52">
        <f>'db_sim(2013-2014)'!I160</f>
        <v>0</v>
      </c>
      <c r="K160" s="13" t="e">
        <f>VLOOKUP($A160,'db_obs(2013-2014)'!$B$2:$M$731,5,FALSE)</f>
        <v>#N/A</v>
      </c>
      <c r="L160" s="13" t="e">
        <f>VLOOKUP($A160,'db_obs(2013-2014)'!$B$2:$M$731,7,FALSE)</f>
        <v>#N/A</v>
      </c>
      <c r="M160" s="13" t="e">
        <f>VLOOKUP($A160,'db_obs(2013-2014)'!$B$2:$M$731,8,FALSE)</f>
        <v>#N/A</v>
      </c>
      <c r="N160" s="13" t="e">
        <f>VLOOKUP($A160,'db_obs(2013-2014)'!$B$2:$M$731,9,FALSE)</f>
        <v>#N/A</v>
      </c>
      <c r="O160" s="13" t="e">
        <f>VLOOKUP($A160,'db_obs(2013-2014)'!$B$2:$M$731,10,FALSE)</f>
        <v>#N/A</v>
      </c>
      <c r="P160" s="13" t="e">
        <f>VLOOKUP($A160,'db_obs(2013-2014)'!$B$2:$M$731,11,FALSE)</f>
        <v>#N/A</v>
      </c>
      <c r="Q160" s="13" t="e">
        <f>VLOOKUP($A160,'db_obs(2013-2014)'!$B$2:$M$731,12,FALSE)</f>
        <v>#N/A</v>
      </c>
    </row>
    <row r="161" spans="1:17" x14ac:dyDescent="0.15">
      <c r="A161">
        <v>2013160</v>
      </c>
      <c r="B161" s="2">
        <f>VLOOKUP(A161,IF({1,0},rainfall!$C$2:$C$1269,rainfall!$A$2:$A$1269),2,FALSE)</f>
        <v>41434</v>
      </c>
      <c r="C161" s="52">
        <f>'db_sim(2013-2014)'!C161</f>
        <v>0</v>
      </c>
      <c r="D161" s="52">
        <f>'db_sim(2013-2014)'!D161/1000</f>
        <v>0</v>
      </c>
      <c r="E161" s="52">
        <f>'db_sim(2013-2014)'!E161</f>
        <v>0</v>
      </c>
      <c r="F161" s="52">
        <f>'db_sim(2013-2014)'!F161</f>
        <v>0</v>
      </c>
      <c r="G161" s="52">
        <f>'db_sim(2013-2014)'!G161</f>
        <v>0</v>
      </c>
      <c r="H161" s="52">
        <f>'db_sim(2013-2014)'!H161</f>
        <v>0</v>
      </c>
      <c r="I161" s="52">
        <f>'db_sim(2013-2014)'!I161</f>
        <v>0</v>
      </c>
      <c r="K161" s="13" t="e">
        <f>VLOOKUP($A161,'db_obs(2013-2014)'!$B$2:$M$731,5,FALSE)</f>
        <v>#N/A</v>
      </c>
      <c r="L161" s="13" t="e">
        <f>VLOOKUP($A161,'db_obs(2013-2014)'!$B$2:$M$731,7,FALSE)</f>
        <v>#N/A</v>
      </c>
      <c r="M161" s="13" t="e">
        <f>VLOOKUP($A161,'db_obs(2013-2014)'!$B$2:$M$731,8,FALSE)</f>
        <v>#N/A</v>
      </c>
      <c r="N161" s="13" t="e">
        <f>VLOOKUP($A161,'db_obs(2013-2014)'!$B$2:$M$731,9,FALSE)</f>
        <v>#N/A</v>
      </c>
      <c r="O161" s="13" t="e">
        <f>VLOOKUP($A161,'db_obs(2013-2014)'!$B$2:$M$731,10,FALSE)</f>
        <v>#N/A</v>
      </c>
      <c r="P161" s="13" t="e">
        <f>VLOOKUP($A161,'db_obs(2013-2014)'!$B$2:$M$731,11,FALSE)</f>
        <v>#N/A</v>
      </c>
      <c r="Q161" s="13" t="e">
        <f>VLOOKUP($A161,'db_obs(2013-2014)'!$B$2:$M$731,12,FALSE)</f>
        <v>#N/A</v>
      </c>
    </row>
    <row r="162" spans="1:17" x14ac:dyDescent="0.15">
      <c r="A162">
        <v>2013161</v>
      </c>
      <c r="B162" s="2">
        <f>VLOOKUP(A162,IF({1,0},rainfall!$C$2:$C$1269,rainfall!$A$2:$A$1269),2,FALSE)</f>
        <v>41435</v>
      </c>
      <c r="C162" s="52">
        <f>'db_sim(2013-2014)'!C162</f>
        <v>0</v>
      </c>
      <c r="D162" s="52">
        <f>'db_sim(2013-2014)'!D162/1000</f>
        <v>0</v>
      </c>
      <c r="E162" s="52">
        <f>'db_sim(2013-2014)'!E162</f>
        <v>0</v>
      </c>
      <c r="F162" s="52">
        <f>'db_sim(2013-2014)'!F162</f>
        <v>0</v>
      </c>
      <c r="G162" s="52">
        <f>'db_sim(2013-2014)'!G162</f>
        <v>0</v>
      </c>
      <c r="H162" s="52">
        <f>'db_sim(2013-2014)'!H162</f>
        <v>0</v>
      </c>
      <c r="I162" s="52">
        <f>'db_sim(2013-2014)'!I162</f>
        <v>0</v>
      </c>
      <c r="K162" s="13" t="e">
        <f>VLOOKUP($A162,'db_obs(2013-2014)'!$B$2:$M$731,5,FALSE)</f>
        <v>#N/A</v>
      </c>
      <c r="L162" s="13" t="e">
        <f>VLOOKUP($A162,'db_obs(2013-2014)'!$B$2:$M$731,7,FALSE)</f>
        <v>#N/A</v>
      </c>
      <c r="M162" s="13" t="e">
        <f>VLOOKUP($A162,'db_obs(2013-2014)'!$B$2:$M$731,8,FALSE)</f>
        <v>#N/A</v>
      </c>
      <c r="N162" s="13" t="e">
        <f>VLOOKUP($A162,'db_obs(2013-2014)'!$B$2:$M$731,9,FALSE)</f>
        <v>#N/A</v>
      </c>
      <c r="O162" s="13" t="e">
        <f>VLOOKUP($A162,'db_obs(2013-2014)'!$B$2:$M$731,10,FALSE)</f>
        <v>#N/A</v>
      </c>
      <c r="P162" s="13" t="e">
        <f>VLOOKUP($A162,'db_obs(2013-2014)'!$B$2:$M$731,11,FALSE)</f>
        <v>#N/A</v>
      </c>
      <c r="Q162" s="13" t="e">
        <f>VLOOKUP($A162,'db_obs(2013-2014)'!$B$2:$M$731,12,FALSE)</f>
        <v>#N/A</v>
      </c>
    </row>
    <row r="163" spans="1:17" x14ac:dyDescent="0.15">
      <c r="A163">
        <v>2013162</v>
      </c>
      <c r="B163" s="2">
        <f>VLOOKUP(A163,IF({1,0},rainfall!$C$2:$C$1269,rainfall!$A$2:$A$1269),2,FALSE)</f>
        <v>41436</v>
      </c>
      <c r="C163" s="52">
        <f>'db_sim(2013-2014)'!C163</f>
        <v>0</v>
      </c>
      <c r="D163" s="52">
        <f>'db_sim(2013-2014)'!D163/1000</f>
        <v>0</v>
      </c>
      <c r="E163" s="52">
        <f>'db_sim(2013-2014)'!E163</f>
        <v>0</v>
      </c>
      <c r="F163" s="52">
        <f>'db_sim(2013-2014)'!F163</f>
        <v>0</v>
      </c>
      <c r="G163" s="52">
        <f>'db_sim(2013-2014)'!G163</f>
        <v>0</v>
      </c>
      <c r="H163" s="52">
        <f>'db_sim(2013-2014)'!H163</f>
        <v>0</v>
      </c>
      <c r="I163" s="52">
        <f>'db_sim(2013-2014)'!I163</f>
        <v>0</v>
      </c>
      <c r="K163" s="13" t="e">
        <f>VLOOKUP($A163,'db_obs(2013-2014)'!$B$2:$M$731,5,FALSE)</f>
        <v>#N/A</v>
      </c>
      <c r="L163" s="13" t="e">
        <f>VLOOKUP($A163,'db_obs(2013-2014)'!$B$2:$M$731,7,FALSE)</f>
        <v>#N/A</v>
      </c>
      <c r="M163" s="13" t="e">
        <f>VLOOKUP($A163,'db_obs(2013-2014)'!$B$2:$M$731,8,FALSE)</f>
        <v>#N/A</v>
      </c>
      <c r="N163" s="13" t="e">
        <f>VLOOKUP($A163,'db_obs(2013-2014)'!$B$2:$M$731,9,FALSE)</f>
        <v>#N/A</v>
      </c>
      <c r="O163" s="13" t="e">
        <f>VLOOKUP($A163,'db_obs(2013-2014)'!$B$2:$M$731,10,FALSE)</f>
        <v>#N/A</v>
      </c>
      <c r="P163" s="13" t="e">
        <f>VLOOKUP($A163,'db_obs(2013-2014)'!$B$2:$M$731,11,FALSE)</f>
        <v>#N/A</v>
      </c>
      <c r="Q163" s="13" t="e">
        <f>VLOOKUP($A163,'db_obs(2013-2014)'!$B$2:$M$731,12,FALSE)</f>
        <v>#N/A</v>
      </c>
    </row>
    <row r="164" spans="1:17" x14ac:dyDescent="0.15">
      <c r="A164">
        <v>2013163</v>
      </c>
      <c r="B164" s="2">
        <f>VLOOKUP(A164,IF({1,0},rainfall!$C$2:$C$1269,rainfall!$A$2:$A$1269),2,FALSE)</f>
        <v>41437</v>
      </c>
      <c r="C164" s="52">
        <f>'db_sim(2013-2014)'!C164</f>
        <v>0</v>
      </c>
      <c r="D164" s="52">
        <f>'db_sim(2013-2014)'!D164/1000</f>
        <v>0</v>
      </c>
      <c r="E164" s="52">
        <f>'db_sim(2013-2014)'!E164</f>
        <v>0</v>
      </c>
      <c r="F164" s="52">
        <f>'db_sim(2013-2014)'!F164</f>
        <v>0</v>
      </c>
      <c r="G164" s="52">
        <f>'db_sim(2013-2014)'!G164</f>
        <v>0</v>
      </c>
      <c r="H164" s="52">
        <f>'db_sim(2013-2014)'!H164</f>
        <v>0</v>
      </c>
      <c r="I164" s="52">
        <f>'db_sim(2013-2014)'!I164</f>
        <v>0</v>
      </c>
      <c r="K164" s="13" t="e">
        <f>VLOOKUP($A164,'db_obs(2013-2014)'!$B$2:$M$731,5,FALSE)</f>
        <v>#N/A</v>
      </c>
      <c r="L164" s="13" t="e">
        <f>VLOOKUP($A164,'db_obs(2013-2014)'!$B$2:$M$731,7,FALSE)</f>
        <v>#N/A</v>
      </c>
      <c r="M164" s="13" t="e">
        <f>VLOOKUP($A164,'db_obs(2013-2014)'!$B$2:$M$731,8,FALSE)</f>
        <v>#N/A</v>
      </c>
      <c r="N164" s="13" t="e">
        <f>VLOOKUP($A164,'db_obs(2013-2014)'!$B$2:$M$731,9,FALSE)</f>
        <v>#N/A</v>
      </c>
      <c r="O164" s="13" t="e">
        <f>VLOOKUP($A164,'db_obs(2013-2014)'!$B$2:$M$731,10,FALSE)</f>
        <v>#N/A</v>
      </c>
      <c r="P164" s="13" t="e">
        <f>VLOOKUP($A164,'db_obs(2013-2014)'!$B$2:$M$731,11,FALSE)</f>
        <v>#N/A</v>
      </c>
      <c r="Q164" s="13" t="e">
        <f>VLOOKUP($A164,'db_obs(2013-2014)'!$B$2:$M$731,12,FALSE)</f>
        <v>#N/A</v>
      </c>
    </row>
    <row r="165" spans="1:17" x14ac:dyDescent="0.15">
      <c r="A165">
        <v>2013164</v>
      </c>
      <c r="B165" s="2">
        <f>VLOOKUP(A165,IF({1,0},rainfall!$C$2:$C$1269,rainfall!$A$2:$A$1269),2,FALSE)</f>
        <v>41438</v>
      </c>
      <c r="C165" s="52">
        <f>'db_sim(2013-2014)'!C165</f>
        <v>0</v>
      </c>
      <c r="D165" s="52">
        <f>'db_sim(2013-2014)'!D165/1000</f>
        <v>0</v>
      </c>
      <c r="E165" s="52">
        <f>'db_sim(2013-2014)'!E165</f>
        <v>0</v>
      </c>
      <c r="F165" s="52">
        <f>'db_sim(2013-2014)'!F165</f>
        <v>0</v>
      </c>
      <c r="G165" s="52">
        <f>'db_sim(2013-2014)'!G165</f>
        <v>0</v>
      </c>
      <c r="H165" s="52">
        <f>'db_sim(2013-2014)'!H165</f>
        <v>0</v>
      </c>
      <c r="I165" s="52">
        <f>'db_sim(2013-2014)'!I165</f>
        <v>0</v>
      </c>
      <c r="K165" s="13" t="e">
        <f>VLOOKUP($A165,'db_obs(2013-2014)'!$B$2:$M$731,5,FALSE)</f>
        <v>#N/A</v>
      </c>
      <c r="L165" s="13" t="e">
        <f>VLOOKUP($A165,'db_obs(2013-2014)'!$B$2:$M$731,7,FALSE)</f>
        <v>#N/A</v>
      </c>
      <c r="M165" s="13" t="e">
        <f>VLOOKUP($A165,'db_obs(2013-2014)'!$B$2:$M$731,8,FALSE)</f>
        <v>#N/A</v>
      </c>
      <c r="N165" s="13" t="e">
        <f>VLOOKUP($A165,'db_obs(2013-2014)'!$B$2:$M$731,9,FALSE)</f>
        <v>#N/A</v>
      </c>
      <c r="O165" s="13" t="e">
        <f>VLOOKUP($A165,'db_obs(2013-2014)'!$B$2:$M$731,10,FALSE)</f>
        <v>#N/A</v>
      </c>
      <c r="P165" s="13" t="e">
        <f>VLOOKUP($A165,'db_obs(2013-2014)'!$B$2:$M$731,11,FALSE)</f>
        <v>#N/A</v>
      </c>
      <c r="Q165" s="13" t="e">
        <f>VLOOKUP($A165,'db_obs(2013-2014)'!$B$2:$M$731,12,FALSE)</f>
        <v>#N/A</v>
      </c>
    </row>
    <row r="166" spans="1:17" x14ac:dyDescent="0.15">
      <c r="A166">
        <v>2013165</v>
      </c>
      <c r="B166" s="2">
        <f>VLOOKUP(A166,IF({1,0},rainfall!$C$2:$C$1269,rainfall!$A$2:$A$1269),2,FALSE)</f>
        <v>41439</v>
      </c>
      <c r="C166" s="52">
        <f>'db_sim(2013-2014)'!C166</f>
        <v>0</v>
      </c>
      <c r="D166" s="52">
        <f>'db_sim(2013-2014)'!D166/1000</f>
        <v>0</v>
      </c>
      <c r="E166" s="52">
        <f>'db_sim(2013-2014)'!E166</f>
        <v>0</v>
      </c>
      <c r="F166" s="52">
        <f>'db_sim(2013-2014)'!F166</f>
        <v>0</v>
      </c>
      <c r="G166" s="52">
        <f>'db_sim(2013-2014)'!G166</f>
        <v>0</v>
      </c>
      <c r="H166" s="52">
        <f>'db_sim(2013-2014)'!H166</f>
        <v>0</v>
      </c>
      <c r="I166" s="52">
        <f>'db_sim(2013-2014)'!I166</f>
        <v>0</v>
      </c>
      <c r="K166" s="13" t="e">
        <f>VLOOKUP($A166,'db_obs(2013-2014)'!$B$2:$M$731,5,FALSE)</f>
        <v>#N/A</v>
      </c>
      <c r="L166" s="13" t="e">
        <f>VLOOKUP($A166,'db_obs(2013-2014)'!$B$2:$M$731,7,FALSE)</f>
        <v>#N/A</v>
      </c>
      <c r="M166" s="13" t="e">
        <f>VLOOKUP($A166,'db_obs(2013-2014)'!$B$2:$M$731,8,FALSE)</f>
        <v>#N/A</v>
      </c>
      <c r="N166" s="13" t="e">
        <f>VLOOKUP($A166,'db_obs(2013-2014)'!$B$2:$M$731,9,FALSE)</f>
        <v>#N/A</v>
      </c>
      <c r="O166" s="13" t="e">
        <f>VLOOKUP($A166,'db_obs(2013-2014)'!$B$2:$M$731,10,FALSE)</f>
        <v>#N/A</v>
      </c>
      <c r="P166" s="13" t="e">
        <f>VLOOKUP($A166,'db_obs(2013-2014)'!$B$2:$M$731,11,FALSE)</f>
        <v>#N/A</v>
      </c>
      <c r="Q166" s="13" t="e">
        <f>VLOOKUP($A166,'db_obs(2013-2014)'!$B$2:$M$731,12,FALSE)</f>
        <v>#N/A</v>
      </c>
    </row>
    <row r="167" spans="1:17" x14ac:dyDescent="0.15">
      <c r="A167">
        <v>2013166</v>
      </c>
      <c r="B167" s="2">
        <f>VLOOKUP(A167,IF({1,0},rainfall!$C$2:$C$1269,rainfall!$A$2:$A$1269),2,FALSE)</f>
        <v>41440</v>
      </c>
      <c r="C167" s="52">
        <f>'db_sim(2013-2014)'!C167</f>
        <v>0</v>
      </c>
      <c r="D167" s="52">
        <f>'db_sim(2013-2014)'!D167/1000</f>
        <v>0</v>
      </c>
      <c r="E167" s="52">
        <f>'db_sim(2013-2014)'!E167</f>
        <v>0</v>
      </c>
      <c r="F167" s="52">
        <f>'db_sim(2013-2014)'!F167</f>
        <v>0</v>
      </c>
      <c r="G167" s="52">
        <f>'db_sim(2013-2014)'!G167</f>
        <v>0</v>
      </c>
      <c r="H167" s="52">
        <f>'db_sim(2013-2014)'!H167</f>
        <v>0</v>
      </c>
      <c r="I167" s="52">
        <f>'db_sim(2013-2014)'!I167</f>
        <v>0</v>
      </c>
      <c r="K167" s="13" t="e">
        <f>VLOOKUP($A167,'db_obs(2013-2014)'!$B$2:$M$731,5,FALSE)</f>
        <v>#N/A</v>
      </c>
      <c r="L167" s="13" t="e">
        <f>VLOOKUP($A167,'db_obs(2013-2014)'!$B$2:$M$731,7,FALSE)</f>
        <v>#N/A</v>
      </c>
      <c r="M167" s="13" t="e">
        <f>VLOOKUP($A167,'db_obs(2013-2014)'!$B$2:$M$731,8,FALSE)</f>
        <v>#N/A</v>
      </c>
      <c r="N167" s="13" t="e">
        <f>VLOOKUP($A167,'db_obs(2013-2014)'!$B$2:$M$731,9,FALSE)</f>
        <v>#N/A</v>
      </c>
      <c r="O167" s="13" t="e">
        <f>VLOOKUP($A167,'db_obs(2013-2014)'!$B$2:$M$731,10,FALSE)</f>
        <v>#N/A</v>
      </c>
      <c r="P167" s="13" t="e">
        <f>VLOOKUP($A167,'db_obs(2013-2014)'!$B$2:$M$731,11,FALSE)</f>
        <v>#N/A</v>
      </c>
      <c r="Q167" s="13" t="e">
        <f>VLOOKUP($A167,'db_obs(2013-2014)'!$B$2:$M$731,12,FALSE)</f>
        <v>#N/A</v>
      </c>
    </row>
    <row r="168" spans="1:17" x14ac:dyDescent="0.15">
      <c r="A168">
        <v>2013167</v>
      </c>
      <c r="B168" s="2">
        <f>VLOOKUP(A168,IF({1,0},rainfall!$C$2:$C$1269,rainfall!$A$2:$A$1269),2,FALSE)</f>
        <v>41441</v>
      </c>
      <c r="C168" s="52">
        <f>'db_sim(2013-2014)'!C168</f>
        <v>0</v>
      </c>
      <c r="D168" s="52">
        <f>'db_sim(2013-2014)'!D168/1000</f>
        <v>0</v>
      </c>
      <c r="E168" s="52">
        <f>'db_sim(2013-2014)'!E168</f>
        <v>0</v>
      </c>
      <c r="F168" s="52">
        <f>'db_sim(2013-2014)'!F168</f>
        <v>0</v>
      </c>
      <c r="G168" s="52">
        <f>'db_sim(2013-2014)'!G168</f>
        <v>0</v>
      </c>
      <c r="H168" s="52">
        <f>'db_sim(2013-2014)'!H168</f>
        <v>0</v>
      </c>
      <c r="I168" s="52">
        <f>'db_sim(2013-2014)'!I168</f>
        <v>0</v>
      </c>
      <c r="K168" s="13" t="e">
        <f>VLOOKUP($A168,'db_obs(2013-2014)'!$B$2:$M$731,5,FALSE)</f>
        <v>#N/A</v>
      </c>
      <c r="L168" s="13" t="e">
        <f>VLOOKUP($A168,'db_obs(2013-2014)'!$B$2:$M$731,7,FALSE)</f>
        <v>#N/A</v>
      </c>
      <c r="M168" s="13" t="e">
        <f>VLOOKUP($A168,'db_obs(2013-2014)'!$B$2:$M$731,8,FALSE)</f>
        <v>#N/A</v>
      </c>
      <c r="N168" s="13" t="e">
        <f>VLOOKUP($A168,'db_obs(2013-2014)'!$B$2:$M$731,9,FALSE)</f>
        <v>#N/A</v>
      </c>
      <c r="O168" s="13" t="e">
        <f>VLOOKUP($A168,'db_obs(2013-2014)'!$B$2:$M$731,10,FALSE)</f>
        <v>#N/A</v>
      </c>
      <c r="P168" s="13" t="e">
        <f>VLOOKUP($A168,'db_obs(2013-2014)'!$B$2:$M$731,11,FALSE)</f>
        <v>#N/A</v>
      </c>
      <c r="Q168" s="13" t="e">
        <f>VLOOKUP($A168,'db_obs(2013-2014)'!$B$2:$M$731,12,FALSE)</f>
        <v>#N/A</v>
      </c>
    </row>
    <row r="169" spans="1:17" x14ac:dyDescent="0.15">
      <c r="A169">
        <v>2013168</v>
      </c>
      <c r="B169" s="2">
        <f>VLOOKUP(A169,IF({1,0},rainfall!$C$2:$C$1269,rainfall!$A$2:$A$1269),2,FALSE)</f>
        <v>41442</v>
      </c>
      <c r="C169" s="52">
        <f>'db_sim(2013-2014)'!C169</f>
        <v>0</v>
      </c>
      <c r="D169" s="52">
        <f>'db_sim(2013-2014)'!D169/1000</f>
        <v>0</v>
      </c>
      <c r="E169" s="52">
        <f>'db_sim(2013-2014)'!E169</f>
        <v>0</v>
      </c>
      <c r="F169" s="52">
        <f>'db_sim(2013-2014)'!F169</f>
        <v>0</v>
      </c>
      <c r="G169" s="52">
        <f>'db_sim(2013-2014)'!G169</f>
        <v>0</v>
      </c>
      <c r="H169" s="52">
        <f>'db_sim(2013-2014)'!H169</f>
        <v>0</v>
      </c>
      <c r="I169" s="52">
        <f>'db_sim(2013-2014)'!I169</f>
        <v>0</v>
      </c>
      <c r="K169" s="13" t="e">
        <f>VLOOKUP($A169,'db_obs(2013-2014)'!$B$2:$M$731,5,FALSE)</f>
        <v>#N/A</v>
      </c>
      <c r="L169" s="13" t="e">
        <f>VLOOKUP($A169,'db_obs(2013-2014)'!$B$2:$M$731,7,FALSE)</f>
        <v>#N/A</v>
      </c>
      <c r="M169" s="13" t="e">
        <f>VLOOKUP($A169,'db_obs(2013-2014)'!$B$2:$M$731,8,FALSE)</f>
        <v>#N/A</v>
      </c>
      <c r="N169" s="13" t="e">
        <f>VLOOKUP($A169,'db_obs(2013-2014)'!$B$2:$M$731,9,FALSE)</f>
        <v>#N/A</v>
      </c>
      <c r="O169" s="13" t="e">
        <f>VLOOKUP($A169,'db_obs(2013-2014)'!$B$2:$M$731,10,FALSE)</f>
        <v>#N/A</v>
      </c>
      <c r="P169" s="13" t="e">
        <f>VLOOKUP($A169,'db_obs(2013-2014)'!$B$2:$M$731,11,FALSE)</f>
        <v>#N/A</v>
      </c>
      <c r="Q169" s="13" t="e">
        <f>VLOOKUP($A169,'db_obs(2013-2014)'!$B$2:$M$731,12,FALSE)</f>
        <v>#N/A</v>
      </c>
    </row>
    <row r="170" spans="1:17" x14ac:dyDescent="0.15">
      <c r="A170">
        <v>2013169</v>
      </c>
      <c r="B170" s="2">
        <f>VLOOKUP(A170,IF({1,0},rainfall!$C$2:$C$1269,rainfall!$A$2:$A$1269),2,FALSE)</f>
        <v>41443</v>
      </c>
      <c r="C170" s="52">
        <f>'db_sim(2013-2014)'!C170</f>
        <v>0</v>
      </c>
      <c r="D170" s="52">
        <f>'db_sim(2013-2014)'!D170/1000</f>
        <v>0</v>
      </c>
      <c r="E170" s="52">
        <f>'db_sim(2013-2014)'!E170</f>
        <v>0</v>
      </c>
      <c r="F170" s="52">
        <f>'db_sim(2013-2014)'!F170</f>
        <v>0</v>
      </c>
      <c r="G170" s="52">
        <f>'db_sim(2013-2014)'!G170</f>
        <v>0</v>
      </c>
      <c r="H170" s="52">
        <f>'db_sim(2013-2014)'!H170</f>
        <v>0</v>
      </c>
      <c r="I170" s="52">
        <f>'db_sim(2013-2014)'!I170</f>
        <v>0</v>
      </c>
      <c r="K170" s="13" t="e">
        <f>VLOOKUP($A170,'db_obs(2013-2014)'!$B$2:$M$731,5,FALSE)</f>
        <v>#N/A</v>
      </c>
      <c r="L170" s="13" t="e">
        <f>VLOOKUP($A170,'db_obs(2013-2014)'!$B$2:$M$731,7,FALSE)</f>
        <v>#N/A</v>
      </c>
      <c r="M170" s="13" t="e">
        <f>VLOOKUP($A170,'db_obs(2013-2014)'!$B$2:$M$731,8,FALSE)</f>
        <v>#N/A</v>
      </c>
      <c r="N170" s="13" t="e">
        <f>VLOOKUP($A170,'db_obs(2013-2014)'!$B$2:$M$731,9,FALSE)</f>
        <v>#N/A</v>
      </c>
      <c r="O170" s="13" t="e">
        <f>VLOOKUP($A170,'db_obs(2013-2014)'!$B$2:$M$731,10,FALSE)</f>
        <v>#N/A</v>
      </c>
      <c r="P170" s="13" t="e">
        <f>VLOOKUP($A170,'db_obs(2013-2014)'!$B$2:$M$731,11,FALSE)</f>
        <v>#N/A</v>
      </c>
      <c r="Q170" s="13" t="e">
        <f>VLOOKUP($A170,'db_obs(2013-2014)'!$B$2:$M$731,12,FALSE)</f>
        <v>#N/A</v>
      </c>
    </row>
    <row r="171" spans="1:17" x14ac:dyDescent="0.15">
      <c r="A171">
        <v>2013170</v>
      </c>
      <c r="B171" s="2">
        <f>VLOOKUP(A171,IF({1,0},rainfall!$C$2:$C$1269,rainfall!$A$2:$A$1269),2,FALSE)</f>
        <v>41444</v>
      </c>
      <c r="C171" s="52">
        <f>'db_sim(2013-2014)'!C171</f>
        <v>0</v>
      </c>
      <c r="D171" s="52">
        <f>'db_sim(2013-2014)'!D171/1000</f>
        <v>0</v>
      </c>
      <c r="E171" s="52">
        <f>'db_sim(2013-2014)'!E171</f>
        <v>0</v>
      </c>
      <c r="F171" s="52">
        <f>'db_sim(2013-2014)'!F171</f>
        <v>0</v>
      </c>
      <c r="G171" s="52">
        <f>'db_sim(2013-2014)'!G171</f>
        <v>0</v>
      </c>
      <c r="H171" s="52">
        <f>'db_sim(2013-2014)'!H171</f>
        <v>0</v>
      </c>
      <c r="I171" s="52">
        <f>'db_sim(2013-2014)'!I171</f>
        <v>0</v>
      </c>
      <c r="K171" s="13" t="e">
        <f>VLOOKUP($A171,'db_obs(2013-2014)'!$B$2:$M$731,5,FALSE)</f>
        <v>#N/A</v>
      </c>
      <c r="L171" s="13" t="e">
        <f>VLOOKUP($A171,'db_obs(2013-2014)'!$B$2:$M$731,7,FALSE)</f>
        <v>#N/A</v>
      </c>
      <c r="M171" s="13" t="e">
        <f>VLOOKUP($A171,'db_obs(2013-2014)'!$B$2:$M$731,8,FALSE)</f>
        <v>#N/A</v>
      </c>
      <c r="N171" s="13" t="e">
        <f>VLOOKUP($A171,'db_obs(2013-2014)'!$B$2:$M$731,9,FALSE)</f>
        <v>#N/A</v>
      </c>
      <c r="O171" s="13" t="e">
        <f>VLOOKUP($A171,'db_obs(2013-2014)'!$B$2:$M$731,10,FALSE)</f>
        <v>#N/A</v>
      </c>
      <c r="P171" s="13" t="e">
        <f>VLOOKUP($A171,'db_obs(2013-2014)'!$B$2:$M$731,11,FALSE)</f>
        <v>#N/A</v>
      </c>
      <c r="Q171" s="13" t="e">
        <f>VLOOKUP($A171,'db_obs(2013-2014)'!$B$2:$M$731,12,FALSE)</f>
        <v>#N/A</v>
      </c>
    </row>
    <row r="172" spans="1:17" x14ac:dyDescent="0.15">
      <c r="A172">
        <v>2013171</v>
      </c>
      <c r="B172" s="2">
        <f>VLOOKUP(A172,IF({1,0},rainfall!$C$2:$C$1269,rainfall!$A$2:$A$1269),2,FALSE)</f>
        <v>41445</v>
      </c>
      <c r="C172" s="52">
        <f>'db_sim(2013-2014)'!C172</f>
        <v>0</v>
      </c>
      <c r="D172" s="52">
        <f>'db_sim(2013-2014)'!D172/1000</f>
        <v>0</v>
      </c>
      <c r="E172" s="52">
        <f>'db_sim(2013-2014)'!E172</f>
        <v>0</v>
      </c>
      <c r="F172" s="52">
        <f>'db_sim(2013-2014)'!F172</f>
        <v>0</v>
      </c>
      <c r="G172" s="52">
        <f>'db_sim(2013-2014)'!G172</f>
        <v>0</v>
      </c>
      <c r="H172" s="52">
        <f>'db_sim(2013-2014)'!H172</f>
        <v>0</v>
      </c>
      <c r="I172" s="52">
        <f>'db_sim(2013-2014)'!I172</f>
        <v>0</v>
      </c>
      <c r="K172" s="13" t="e">
        <f>VLOOKUP($A172,'db_obs(2013-2014)'!$B$2:$M$731,5,FALSE)</f>
        <v>#N/A</v>
      </c>
      <c r="L172" s="13" t="e">
        <f>VLOOKUP($A172,'db_obs(2013-2014)'!$B$2:$M$731,7,FALSE)</f>
        <v>#N/A</v>
      </c>
      <c r="M172" s="13" t="e">
        <f>VLOOKUP($A172,'db_obs(2013-2014)'!$B$2:$M$731,8,FALSE)</f>
        <v>#N/A</v>
      </c>
      <c r="N172" s="13" t="e">
        <f>VLOOKUP($A172,'db_obs(2013-2014)'!$B$2:$M$731,9,FALSE)</f>
        <v>#N/A</v>
      </c>
      <c r="O172" s="13" t="e">
        <f>VLOOKUP($A172,'db_obs(2013-2014)'!$B$2:$M$731,10,FALSE)</f>
        <v>#N/A</v>
      </c>
      <c r="P172" s="13" t="e">
        <f>VLOOKUP($A172,'db_obs(2013-2014)'!$B$2:$M$731,11,FALSE)</f>
        <v>#N/A</v>
      </c>
      <c r="Q172" s="13" t="e">
        <f>VLOOKUP($A172,'db_obs(2013-2014)'!$B$2:$M$731,12,FALSE)</f>
        <v>#N/A</v>
      </c>
    </row>
    <row r="173" spans="1:17" x14ac:dyDescent="0.15">
      <c r="A173">
        <v>2013172</v>
      </c>
      <c r="B173" s="2">
        <f>VLOOKUP(A173,IF({1,0},rainfall!$C$2:$C$1269,rainfall!$A$2:$A$1269),2,FALSE)</f>
        <v>41446</v>
      </c>
      <c r="C173" s="52">
        <f>'db_sim(2013-2014)'!C173</f>
        <v>0</v>
      </c>
      <c r="D173" s="52">
        <f>'db_sim(2013-2014)'!D173/1000</f>
        <v>0</v>
      </c>
      <c r="E173" s="52">
        <f>'db_sim(2013-2014)'!E173</f>
        <v>0</v>
      </c>
      <c r="F173" s="52">
        <f>'db_sim(2013-2014)'!F173</f>
        <v>0</v>
      </c>
      <c r="G173" s="52">
        <f>'db_sim(2013-2014)'!G173</f>
        <v>0</v>
      </c>
      <c r="H173" s="52">
        <f>'db_sim(2013-2014)'!H173</f>
        <v>0</v>
      </c>
      <c r="I173" s="52">
        <f>'db_sim(2013-2014)'!I173</f>
        <v>0</v>
      </c>
      <c r="K173" s="13" t="e">
        <f>VLOOKUP($A173,'db_obs(2013-2014)'!$B$2:$M$731,5,FALSE)</f>
        <v>#N/A</v>
      </c>
      <c r="L173" s="13" t="e">
        <f>VLOOKUP($A173,'db_obs(2013-2014)'!$B$2:$M$731,7,FALSE)</f>
        <v>#N/A</v>
      </c>
      <c r="M173" s="13" t="e">
        <f>VLOOKUP($A173,'db_obs(2013-2014)'!$B$2:$M$731,8,FALSE)</f>
        <v>#N/A</v>
      </c>
      <c r="N173" s="13" t="e">
        <f>VLOOKUP($A173,'db_obs(2013-2014)'!$B$2:$M$731,9,FALSE)</f>
        <v>#N/A</v>
      </c>
      <c r="O173" s="13" t="e">
        <f>VLOOKUP($A173,'db_obs(2013-2014)'!$B$2:$M$731,10,FALSE)</f>
        <v>#N/A</v>
      </c>
      <c r="P173" s="13" t="e">
        <f>VLOOKUP($A173,'db_obs(2013-2014)'!$B$2:$M$731,11,FALSE)</f>
        <v>#N/A</v>
      </c>
      <c r="Q173" s="13" t="e">
        <f>VLOOKUP($A173,'db_obs(2013-2014)'!$B$2:$M$731,12,FALSE)</f>
        <v>#N/A</v>
      </c>
    </row>
    <row r="174" spans="1:17" x14ac:dyDescent="0.15">
      <c r="A174">
        <v>2013173</v>
      </c>
      <c r="B174" s="2">
        <f>VLOOKUP(A174,IF({1,0},rainfall!$C$2:$C$1269,rainfall!$A$2:$A$1269),2,FALSE)</f>
        <v>41447</v>
      </c>
      <c r="C174" s="52">
        <f>'db_sim(2013-2014)'!C174</f>
        <v>0</v>
      </c>
      <c r="D174" s="52">
        <f>'db_sim(2013-2014)'!D174/1000</f>
        <v>0</v>
      </c>
      <c r="E174" s="52">
        <f>'db_sim(2013-2014)'!E174</f>
        <v>0</v>
      </c>
      <c r="F174" s="52">
        <f>'db_sim(2013-2014)'!F174</f>
        <v>0</v>
      </c>
      <c r="G174" s="52">
        <f>'db_sim(2013-2014)'!G174</f>
        <v>0</v>
      </c>
      <c r="H174" s="52">
        <f>'db_sim(2013-2014)'!H174</f>
        <v>0</v>
      </c>
      <c r="I174" s="52">
        <f>'db_sim(2013-2014)'!I174</f>
        <v>0</v>
      </c>
      <c r="K174" s="13" t="e">
        <f>VLOOKUP($A174,'db_obs(2013-2014)'!$B$2:$M$731,5,FALSE)</f>
        <v>#N/A</v>
      </c>
      <c r="L174" s="13" t="e">
        <f>VLOOKUP($A174,'db_obs(2013-2014)'!$B$2:$M$731,7,FALSE)</f>
        <v>#N/A</v>
      </c>
      <c r="M174" s="13" t="e">
        <f>VLOOKUP($A174,'db_obs(2013-2014)'!$B$2:$M$731,8,FALSE)</f>
        <v>#N/A</v>
      </c>
      <c r="N174" s="13" t="e">
        <f>VLOOKUP($A174,'db_obs(2013-2014)'!$B$2:$M$731,9,FALSE)</f>
        <v>#N/A</v>
      </c>
      <c r="O174" s="13" t="e">
        <f>VLOOKUP($A174,'db_obs(2013-2014)'!$B$2:$M$731,10,FALSE)</f>
        <v>#N/A</v>
      </c>
      <c r="P174" s="13" t="e">
        <f>VLOOKUP($A174,'db_obs(2013-2014)'!$B$2:$M$731,11,FALSE)</f>
        <v>#N/A</v>
      </c>
      <c r="Q174" s="13" t="e">
        <f>VLOOKUP($A174,'db_obs(2013-2014)'!$B$2:$M$731,12,FALSE)</f>
        <v>#N/A</v>
      </c>
    </row>
    <row r="175" spans="1:17" x14ac:dyDescent="0.15">
      <c r="A175">
        <v>2013174</v>
      </c>
      <c r="B175" s="2">
        <f>VLOOKUP(A175,IF({1,0},rainfall!$C$2:$C$1269,rainfall!$A$2:$A$1269),2,FALSE)</f>
        <v>41448</v>
      </c>
      <c r="C175" s="52">
        <f>'db_sim(2013-2014)'!C175</f>
        <v>0</v>
      </c>
      <c r="D175" s="52">
        <f>'db_sim(2013-2014)'!D175/1000</f>
        <v>0</v>
      </c>
      <c r="E175" s="52">
        <f>'db_sim(2013-2014)'!E175</f>
        <v>0</v>
      </c>
      <c r="F175" s="52">
        <f>'db_sim(2013-2014)'!F175</f>
        <v>0</v>
      </c>
      <c r="G175" s="52">
        <f>'db_sim(2013-2014)'!G175</f>
        <v>0</v>
      </c>
      <c r="H175" s="52">
        <f>'db_sim(2013-2014)'!H175</f>
        <v>0</v>
      </c>
      <c r="I175" s="52">
        <f>'db_sim(2013-2014)'!I175</f>
        <v>0</v>
      </c>
      <c r="K175" s="13" t="e">
        <f>VLOOKUP($A175,'db_obs(2013-2014)'!$B$2:$M$731,5,FALSE)</f>
        <v>#N/A</v>
      </c>
      <c r="L175" s="13" t="e">
        <f>VLOOKUP($A175,'db_obs(2013-2014)'!$B$2:$M$731,7,FALSE)</f>
        <v>#N/A</v>
      </c>
      <c r="M175" s="13" t="e">
        <f>VLOOKUP($A175,'db_obs(2013-2014)'!$B$2:$M$731,8,FALSE)</f>
        <v>#N/A</v>
      </c>
      <c r="N175" s="13" t="e">
        <f>VLOOKUP($A175,'db_obs(2013-2014)'!$B$2:$M$731,9,FALSE)</f>
        <v>#N/A</v>
      </c>
      <c r="O175" s="13" t="e">
        <f>VLOOKUP($A175,'db_obs(2013-2014)'!$B$2:$M$731,10,FALSE)</f>
        <v>#N/A</v>
      </c>
      <c r="P175" s="13" t="e">
        <f>VLOOKUP($A175,'db_obs(2013-2014)'!$B$2:$M$731,11,FALSE)</f>
        <v>#N/A</v>
      </c>
      <c r="Q175" s="13" t="e">
        <f>VLOOKUP($A175,'db_obs(2013-2014)'!$B$2:$M$731,12,FALSE)</f>
        <v>#N/A</v>
      </c>
    </row>
    <row r="176" spans="1:17" x14ac:dyDescent="0.15">
      <c r="A176">
        <v>2013175</v>
      </c>
      <c r="B176" s="2">
        <f>VLOOKUP(A176,IF({1,0},rainfall!$C$2:$C$1269,rainfall!$A$2:$A$1269),2,FALSE)</f>
        <v>41449</v>
      </c>
      <c r="C176" s="52">
        <f>'db_sim(2013-2014)'!C176</f>
        <v>0</v>
      </c>
      <c r="D176" s="52">
        <f>'db_sim(2013-2014)'!D176/1000</f>
        <v>0</v>
      </c>
      <c r="E176" s="52">
        <f>'db_sim(2013-2014)'!E176</f>
        <v>0</v>
      </c>
      <c r="F176" s="52">
        <f>'db_sim(2013-2014)'!F176</f>
        <v>0</v>
      </c>
      <c r="G176" s="52">
        <f>'db_sim(2013-2014)'!G176</f>
        <v>0</v>
      </c>
      <c r="H176" s="52">
        <f>'db_sim(2013-2014)'!H176</f>
        <v>0</v>
      </c>
      <c r="I176" s="52">
        <f>'db_sim(2013-2014)'!I176</f>
        <v>0</v>
      </c>
      <c r="K176" s="13" t="e">
        <f>VLOOKUP($A176,'db_obs(2013-2014)'!$B$2:$M$731,5,FALSE)</f>
        <v>#N/A</v>
      </c>
      <c r="L176" s="13" t="e">
        <f>VLOOKUP($A176,'db_obs(2013-2014)'!$B$2:$M$731,7,FALSE)</f>
        <v>#N/A</v>
      </c>
      <c r="M176" s="13" t="e">
        <f>VLOOKUP($A176,'db_obs(2013-2014)'!$B$2:$M$731,8,FALSE)</f>
        <v>#N/A</v>
      </c>
      <c r="N176" s="13" t="e">
        <f>VLOOKUP($A176,'db_obs(2013-2014)'!$B$2:$M$731,9,FALSE)</f>
        <v>#N/A</v>
      </c>
      <c r="O176" s="13" t="e">
        <f>VLOOKUP($A176,'db_obs(2013-2014)'!$B$2:$M$731,10,FALSE)</f>
        <v>#N/A</v>
      </c>
      <c r="P176" s="13" t="e">
        <f>VLOOKUP($A176,'db_obs(2013-2014)'!$B$2:$M$731,11,FALSE)</f>
        <v>#N/A</v>
      </c>
      <c r="Q176" s="13" t="e">
        <f>VLOOKUP($A176,'db_obs(2013-2014)'!$B$2:$M$731,12,FALSE)</f>
        <v>#N/A</v>
      </c>
    </row>
    <row r="177" spans="1:17" x14ac:dyDescent="0.15">
      <c r="A177">
        <v>2013176</v>
      </c>
      <c r="B177" s="2">
        <f>VLOOKUP(A177,IF({1,0},rainfall!$C$2:$C$1269,rainfall!$A$2:$A$1269),2,FALSE)</f>
        <v>41450</v>
      </c>
      <c r="C177" s="52">
        <f>'db_sim(2013-2014)'!C177</f>
        <v>0</v>
      </c>
      <c r="D177" s="52">
        <f>'db_sim(2013-2014)'!D177/1000</f>
        <v>0</v>
      </c>
      <c r="E177" s="52">
        <f>'db_sim(2013-2014)'!E177</f>
        <v>0</v>
      </c>
      <c r="F177" s="52">
        <f>'db_sim(2013-2014)'!F177</f>
        <v>0</v>
      </c>
      <c r="G177" s="52">
        <f>'db_sim(2013-2014)'!G177</f>
        <v>0</v>
      </c>
      <c r="H177" s="52">
        <f>'db_sim(2013-2014)'!H177</f>
        <v>0</v>
      </c>
      <c r="I177" s="52">
        <f>'db_sim(2013-2014)'!I177</f>
        <v>0</v>
      </c>
      <c r="K177" s="13" t="e">
        <f>VLOOKUP($A177,'db_obs(2013-2014)'!$B$2:$M$731,5,FALSE)</f>
        <v>#N/A</v>
      </c>
      <c r="L177" s="13" t="e">
        <f>VLOOKUP($A177,'db_obs(2013-2014)'!$B$2:$M$731,7,FALSE)</f>
        <v>#N/A</v>
      </c>
      <c r="M177" s="13" t="e">
        <f>VLOOKUP($A177,'db_obs(2013-2014)'!$B$2:$M$731,8,FALSE)</f>
        <v>#N/A</v>
      </c>
      <c r="N177" s="13" t="e">
        <f>VLOOKUP($A177,'db_obs(2013-2014)'!$B$2:$M$731,9,FALSE)</f>
        <v>#N/A</v>
      </c>
      <c r="O177" s="13" t="e">
        <f>VLOOKUP($A177,'db_obs(2013-2014)'!$B$2:$M$731,10,FALSE)</f>
        <v>#N/A</v>
      </c>
      <c r="P177" s="13" t="e">
        <f>VLOOKUP($A177,'db_obs(2013-2014)'!$B$2:$M$731,11,FALSE)</f>
        <v>#N/A</v>
      </c>
      <c r="Q177" s="13" t="e">
        <f>VLOOKUP($A177,'db_obs(2013-2014)'!$B$2:$M$731,12,FALSE)</f>
        <v>#N/A</v>
      </c>
    </row>
    <row r="178" spans="1:17" x14ac:dyDescent="0.15">
      <c r="A178">
        <v>2013177</v>
      </c>
      <c r="B178" s="2">
        <f>VLOOKUP(A178,IF({1,0},rainfall!$C$2:$C$1269,rainfall!$A$2:$A$1269),2,FALSE)</f>
        <v>41451</v>
      </c>
      <c r="C178" s="52">
        <f>'db_sim(2013-2014)'!C178</f>
        <v>0</v>
      </c>
      <c r="D178" s="52">
        <f>'db_sim(2013-2014)'!D178/1000</f>
        <v>0</v>
      </c>
      <c r="E178" s="52">
        <f>'db_sim(2013-2014)'!E178</f>
        <v>0</v>
      </c>
      <c r="F178" s="52">
        <f>'db_sim(2013-2014)'!F178</f>
        <v>0</v>
      </c>
      <c r="G178" s="52">
        <f>'db_sim(2013-2014)'!G178</f>
        <v>0</v>
      </c>
      <c r="H178" s="52">
        <f>'db_sim(2013-2014)'!H178</f>
        <v>0</v>
      </c>
      <c r="I178" s="52">
        <f>'db_sim(2013-2014)'!I178</f>
        <v>0</v>
      </c>
      <c r="K178" s="13" t="e">
        <f>VLOOKUP($A178,'db_obs(2013-2014)'!$B$2:$M$731,5,FALSE)</f>
        <v>#N/A</v>
      </c>
      <c r="L178" s="13" t="e">
        <f>VLOOKUP($A178,'db_obs(2013-2014)'!$B$2:$M$731,7,FALSE)</f>
        <v>#N/A</v>
      </c>
      <c r="M178" s="13" t="e">
        <f>VLOOKUP($A178,'db_obs(2013-2014)'!$B$2:$M$731,8,FALSE)</f>
        <v>#N/A</v>
      </c>
      <c r="N178" s="13" t="e">
        <f>VLOOKUP($A178,'db_obs(2013-2014)'!$B$2:$M$731,9,FALSE)</f>
        <v>#N/A</v>
      </c>
      <c r="O178" s="13" t="e">
        <f>VLOOKUP($A178,'db_obs(2013-2014)'!$B$2:$M$731,10,FALSE)</f>
        <v>#N/A</v>
      </c>
      <c r="P178" s="13" t="e">
        <f>VLOOKUP($A178,'db_obs(2013-2014)'!$B$2:$M$731,11,FALSE)</f>
        <v>#N/A</v>
      </c>
      <c r="Q178" s="13" t="e">
        <f>VLOOKUP($A178,'db_obs(2013-2014)'!$B$2:$M$731,12,FALSE)</f>
        <v>#N/A</v>
      </c>
    </row>
    <row r="179" spans="1:17" x14ac:dyDescent="0.15">
      <c r="A179">
        <v>2013178</v>
      </c>
      <c r="B179" s="2">
        <f>VLOOKUP(A179,IF({1,0},rainfall!$C$2:$C$1269,rainfall!$A$2:$A$1269),2,FALSE)</f>
        <v>41452</v>
      </c>
      <c r="C179" s="52">
        <f>'db_sim(2013-2014)'!C179</f>
        <v>0</v>
      </c>
      <c r="D179" s="52">
        <f>'db_sim(2013-2014)'!D179/1000</f>
        <v>0</v>
      </c>
      <c r="E179" s="52">
        <f>'db_sim(2013-2014)'!E179</f>
        <v>0</v>
      </c>
      <c r="F179" s="52">
        <f>'db_sim(2013-2014)'!F179</f>
        <v>0</v>
      </c>
      <c r="G179" s="52">
        <f>'db_sim(2013-2014)'!G179</f>
        <v>0</v>
      </c>
      <c r="H179" s="52">
        <f>'db_sim(2013-2014)'!H179</f>
        <v>0</v>
      </c>
      <c r="I179" s="52">
        <f>'db_sim(2013-2014)'!I179</f>
        <v>0</v>
      </c>
      <c r="K179" s="13" t="e">
        <f>VLOOKUP($A179,'db_obs(2013-2014)'!$B$2:$M$731,5,FALSE)</f>
        <v>#N/A</v>
      </c>
      <c r="L179" s="13" t="e">
        <f>VLOOKUP($A179,'db_obs(2013-2014)'!$B$2:$M$731,7,FALSE)</f>
        <v>#N/A</v>
      </c>
      <c r="M179" s="13" t="e">
        <f>VLOOKUP($A179,'db_obs(2013-2014)'!$B$2:$M$731,8,FALSE)</f>
        <v>#N/A</v>
      </c>
      <c r="N179" s="13" t="e">
        <f>VLOOKUP($A179,'db_obs(2013-2014)'!$B$2:$M$731,9,FALSE)</f>
        <v>#N/A</v>
      </c>
      <c r="O179" s="13" t="e">
        <f>VLOOKUP($A179,'db_obs(2013-2014)'!$B$2:$M$731,10,FALSE)</f>
        <v>#N/A</v>
      </c>
      <c r="P179" s="13" t="e">
        <f>VLOOKUP($A179,'db_obs(2013-2014)'!$B$2:$M$731,11,FALSE)</f>
        <v>#N/A</v>
      </c>
      <c r="Q179" s="13" t="e">
        <f>VLOOKUP($A179,'db_obs(2013-2014)'!$B$2:$M$731,12,FALSE)</f>
        <v>#N/A</v>
      </c>
    </row>
    <row r="180" spans="1:17" x14ac:dyDescent="0.15">
      <c r="A180">
        <v>2013179</v>
      </c>
      <c r="B180" s="2">
        <f>VLOOKUP(A180,IF({1,0},rainfall!$C$2:$C$1269,rainfall!$A$2:$A$1269),2,FALSE)</f>
        <v>41453</v>
      </c>
      <c r="C180" s="52">
        <f>'db_sim(2013-2014)'!C180</f>
        <v>0</v>
      </c>
      <c r="D180" s="52">
        <f>'db_sim(2013-2014)'!D180/1000</f>
        <v>0</v>
      </c>
      <c r="E180" s="52">
        <f>'db_sim(2013-2014)'!E180</f>
        <v>0</v>
      </c>
      <c r="F180" s="52">
        <f>'db_sim(2013-2014)'!F180</f>
        <v>0</v>
      </c>
      <c r="G180" s="52">
        <f>'db_sim(2013-2014)'!G180</f>
        <v>0</v>
      </c>
      <c r="H180" s="52">
        <f>'db_sim(2013-2014)'!H180</f>
        <v>0</v>
      </c>
      <c r="I180" s="52">
        <f>'db_sim(2013-2014)'!I180</f>
        <v>0</v>
      </c>
      <c r="K180" s="13" t="e">
        <f>VLOOKUP($A180,'db_obs(2013-2014)'!$B$2:$M$731,5,FALSE)</f>
        <v>#N/A</v>
      </c>
      <c r="L180" s="13" t="e">
        <f>VLOOKUP($A180,'db_obs(2013-2014)'!$B$2:$M$731,7,FALSE)</f>
        <v>#N/A</v>
      </c>
      <c r="M180" s="13" t="e">
        <f>VLOOKUP($A180,'db_obs(2013-2014)'!$B$2:$M$731,8,FALSE)</f>
        <v>#N/A</v>
      </c>
      <c r="N180" s="13" t="e">
        <f>VLOOKUP($A180,'db_obs(2013-2014)'!$B$2:$M$731,9,FALSE)</f>
        <v>#N/A</v>
      </c>
      <c r="O180" s="13" t="e">
        <f>VLOOKUP($A180,'db_obs(2013-2014)'!$B$2:$M$731,10,FALSE)</f>
        <v>#N/A</v>
      </c>
      <c r="P180" s="13" t="e">
        <f>VLOOKUP($A180,'db_obs(2013-2014)'!$B$2:$M$731,11,FALSE)</f>
        <v>#N/A</v>
      </c>
      <c r="Q180" s="13" t="e">
        <f>VLOOKUP($A180,'db_obs(2013-2014)'!$B$2:$M$731,12,FALSE)</f>
        <v>#N/A</v>
      </c>
    </row>
    <row r="181" spans="1:17" x14ac:dyDescent="0.15">
      <c r="A181">
        <v>2013180</v>
      </c>
      <c r="B181" s="2">
        <f>VLOOKUP(A181,IF({1,0},rainfall!$C$2:$C$1269,rainfall!$A$2:$A$1269),2,FALSE)</f>
        <v>41454</v>
      </c>
      <c r="C181" s="52">
        <f>'db_sim(2013-2014)'!C181</f>
        <v>0</v>
      </c>
      <c r="D181" s="52">
        <f>'db_sim(2013-2014)'!D181/1000</f>
        <v>0</v>
      </c>
      <c r="E181" s="52">
        <f>'db_sim(2013-2014)'!E181</f>
        <v>0</v>
      </c>
      <c r="F181" s="52">
        <f>'db_sim(2013-2014)'!F181</f>
        <v>0</v>
      </c>
      <c r="G181" s="52">
        <f>'db_sim(2013-2014)'!G181</f>
        <v>0</v>
      </c>
      <c r="H181" s="52">
        <f>'db_sim(2013-2014)'!H181</f>
        <v>0</v>
      </c>
      <c r="I181" s="52">
        <f>'db_sim(2013-2014)'!I181</f>
        <v>0</v>
      </c>
      <c r="K181" s="13" t="e">
        <f>VLOOKUP($A181,'db_obs(2013-2014)'!$B$2:$M$731,5,FALSE)</f>
        <v>#N/A</v>
      </c>
      <c r="L181" s="13" t="e">
        <f>VLOOKUP($A181,'db_obs(2013-2014)'!$B$2:$M$731,7,FALSE)</f>
        <v>#N/A</v>
      </c>
      <c r="M181" s="13" t="e">
        <f>VLOOKUP($A181,'db_obs(2013-2014)'!$B$2:$M$731,8,FALSE)</f>
        <v>#N/A</v>
      </c>
      <c r="N181" s="13" t="e">
        <f>VLOOKUP($A181,'db_obs(2013-2014)'!$B$2:$M$731,9,FALSE)</f>
        <v>#N/A</v>
      </c>
      <c r="O181" s="13" t="e">
        <f>VLOOKUP($A181,'db_obs(2013-2014)'!$B$2:$M$731,10,FALSE)</f>
        <v>#N/A</v>
      </c>
      <c r="P181" s="13" t="e">
        <f>VLOOKUP($A181,'db_obs(2013-2014)'!$B$2:$M$731,11,FALSE)</f>
        <v>#N/A</v>
      </c>
      <c r="Q181" s="13" t="e">
        <f>VLOOKUP($A181,'db_obs(2013-2014)'!$B$2:$M$731,12,FALSE)</f>
        <v>#N/A</v>
      </c>
    </row>
    <row r="182" spans="1:17" x14ac:dyDescent="0.15">
      <c r="A182">
        <v>2013181</v>
      </c>
      <c r="B182" s="2">
        <f>VLOOKUP(A182,IF({1,0},rainfall!$C$2:$C$1269,rainfall!$A$2:$A$1269),2,FALSE)</f>
        <v>41455</v>
      </c>
      <c r="C182" s="52">
        <f>'db_sim(2013-2014)'!C182</f>
        <v>0</v>
      </c>
      <c r="D182" s="52">
        <f>'db_sim(2013-2014)'!D182/1000</f>
        <v>0</v>
      </c>
      <c r="E182" s="52">
        <f>'db_sim(2013-2014)'!E182</f>
        <v>0</v>
      </c>
      <c r="F182" s="52">
        <f>'db_sim(2013-2014)'!F182</f>
        <v>0</v>
      </c>
      <c r="G182" s="52">
        <f>'db_sim(2013-2014)'!G182</f>
        <v>0</v>
      </c>
      <c r="H182" s="52">
        <f>'db_sim(2013-2014)'!H182</f>
        <v>0</v>
      </c>
      <c r="I182" s="52">
        <f>'db_sim(2013-2014)'!I182</f>
        <v>0</v>
      </c>
      <c r="K182" s="13" t="e">
        <f>VLOOKUP($A182,'db_obs(2013-2014)'!$B$2:$M$731,5,FALSE)</f>
        <v>#N/A</v>
      </c>
      <c r="L182" s="13" t="e">
        <f>VLOOKUP($A182,'db_obs(2013-2014)'!$B$2:$M$731,7,FALSE)</f>
        <v>#N/A</v>
      </c>
      <c r="M182" s="13" t="e">
        <f>VLOOKUP($A182,'db_obs(2013-2014)'!$B$2:$M$731,8,FALSE)</f>
        <v>#N/A</v>
      </c>
      <c r="N182" s="13" t="e">
        <f>VLOOKUP($A182,'db_obs(2013-2014)'!$B$2:$M$731,9,FALSE)</f>
        <v>#N/A</v>
      </c>
      <c r="O182" s="13" t="e">
        <f>VLOOKUP($A182,'db_obs(2013-2014)'!$B$2:$M$731,10,FALSE)</f>
        <v>#N/A</v>
      </c>
      <c r="P182" s="13" t="e">
        <f>VLOOKUP($A182,'db_obs(2013-2014)'!$B$2:$M$731,11,FALSE)</f>
        <v>#N/A</v>
      </c>
      <c r="Q182" s="13" t="e">
        <f>VLOOKUP($A182,'db_obs(2013-2014)'!$B$2:$M$731,12,FALSE)</f>
        <v>#N/A</v>
      </c>
    </row>
    <row r="183" spans="1:17" x14ac:dyDescent="0.15">
      <c r="A183">
        <v>2013182</v>
      </c>
      <c r="B183" s="2">
        <f>VLOOKUP(A183,IF({1,0},rainfall!$C$2:$C$1269,rainfall!$A$2:$A$1269),2,FALSE)</f>
        <v>41456</v>
      </c>
      <c r="C183" s="52">
        <f>'db_sim(2013-2014)'!C183</f>
        <v>0</v>
      </c>
      <c r="D183" s="52">
        <f>'db_sim(2013-2014)'!D183/1000</f>
        <v>0</v>
      </c>
      <c r="E183" s="52">
        <f>'db_sim(2013-2014)'!E183</f>
        <v>0</v>
      </c>
      <c r="F183" s="52">
        <f>'db_sim(2013-2014)'!F183</f>
        <v>0</v>
      </c>
      <c r="G183" s="52">
        <f>'db_sim(2013-2014)'!G183</f>
        <v>0</v>
      </c>
      <c r="H183" s="52">
        <f>'db_sim(2013-2014)'!H183</f>
        <v>0</v>
      </c>
      <c r="I183" s="52">
        <f>'db_sim(2013-2014)'!I183</f>
        <v>0</v>
      </c>
      <c r="K183" s="13" t="e">
        <f>VLOOKUP($A183,'db_obs(2013-2014)'!$B$2:$M$731,5,FALSE)</f>
        <v>#N/A</v>
      </c>
      <c r="L183" s="13" t="e">
        <f>VLOOKUP($A183,'db_obs(2013-2014)'!$B$2:$M$731,7,FALSE)</f>
        <v>#N/A</v>
      </c>
      <c r="M183" s="13" t="e">
        <f>VLOOKUP($A183,'db_obs(2013-2014)'!$B$2:$M$731,8,FALSE)</f>
        <v>#N/A</v>
      </c>
      <c r="N183" s="13" t="e">
        <f>VLOOKUP($A183,'db_obs(2013-2014)'!$B$2:$M$731,9,FALSE)</f>
        <v>#N/A</v>
      </c>
      <c r="O183" s="13" t="e">
        <f>VLOOKUP($A183,'db_obs(2013-2014)'!$B$2:$M$731,10,FALSE)</f>
        <v>#N/A</v>
      </c>
      <c r="P183" s="13" t="e">
        <f>VLOOKUP($A183,'db_obs(2013-2014)'!$B$2:$M$731,11,FALSE)</f>
        <v>#N/A</v>
      </c>
      <c r="Q183" s="13" t="e">
        <f>VLOOKUP($A183,'db_obs(2013-2014)'!$B$2:$M$731,12,FALSE)</f>
        <v>#N/A</v>
      </c>
    </row>
    <row r="184" spans="1:17" x14ac:dyDescent="0.15">
      <c r="A184">
        <v>2013183</v>
      </c>
      <c r="B184" s="2">
        <f>VLOOKUP(A184,IF({1,0},rainfall!$C$2:$C$1269,rainfall!$A$2:$A$1269),2,FALSE)</f>
        <v>41457</v>
      </c>
      <c r="C184" s="52">
        <f>'db_sim(2013-2014)'!C184</f>
        <v>0</v>
      </c>
      <c r="D184" s="52">
        <f>'db_sim(2013-2014)'!D184/1000</f>
        <v>0</v>
      </c>
      <c r="E184" s="52">
        <f>'db_sim(2013-2014)'!E184</f>
        <v>0</v>
      </c>
      <c r="F184" s="52">
        <f>'db_sim(2013-2014)'!F184</f>
        <v>0</v>
      </c>
      <c r="G184" s="52">
        <f>'db_sim(2013-2014)'!G184</f>
        <v>0</v>
      </c>
      <c r="H184" s="52">
        <f>'db_sim(2013-2014)'!H184</f>
        <v>0</v>
      </c>
      <c r="I184" s="52">
        <f>'db_sim(2013-2014)'!I184</f>
        <v>0</v>
      </c>
      <c r="K184" s="13" t="e">
        <f>VLOOKUP($A184,'db_obs(2013-2014)'!$B$2:$M$731,5,FALSE)</f>
        <v>#N/A</v>
      </c>
      <c r="L184" s="13" t="e">
        <f>VLOOKUP($A184,'db_obs(2013-2014)'!$B$2:$M$731,7,FALSE)</f>
        <v>#N/A</v>
      </c>
      <c r="M184" s="13" t="e">
        <f>VLOOKUP($A184,'db_obs(2013-2014)'!$B$2:$M$731,8,FALSE)</f>
        <v>#N/A</v>
      </c>
      <c r="N184" s="13" t="e">
        <f>VLOOKUP($A184,'db_obs(2013-2014)'!$B$2:$M$731,9,FALSE)</f>
        <v>#N/A</v>
      </c>
      <c r="O184" s="13" t="e">
        <f>VLOOKUP($A184,'db_obs(2013-2014)'!$B$2:$M$731,10,FALSE)</f>
        <v>#N/A</v>
      </c>
      <c r="P184" s="13" t="e">
        <f>VLOOKUP($A184,'db_obs(2013-2014)'!$B$2:$M$731,11,FALSE)</f>
        <v>#N/A</v>
      </c>
      <c r="Q184" s="13" t="e">
        <f>VLOOKUP($A184,'db_obs(2013-2014)'!$B$2:$M$731,12,FALSE)</f>
        <v>#N/A</v>
      </c>
    </row>
    <row r="185" spans="1:17" x14ac:dyDescent="0.15">
      <c r="A185">
        <v>2013184</v>
      </c>
      <c r="B185" s="2">
        <f>VLOOKUP(A185,IF({1,0},rainfall!$C$2:$C$1269,rainfall!$A$2:$A$1269),2,FALSE)</f>
        <v>41458</v>
      </c>
      <c r="C185" s="52">
        <f>'db_sim(2013-2014)'!C185</f>
        <v>0</v>
      </c>
      <c r="D185" s="52">
        <f>'db_sim(2013-2014)'!D185/1000</f>
        <v>0</v>
      </c>
      <c r="E185" s="52">
        <f>'db_sim(2013-2014)'!E185</f>
        <v>0</v>
      </c>
      <c r="F185" s="52">
        <f>'db_sim(2013-2014)'!F185</f>
        <v>0</v>
      </c>
      <c r="G185" s="52">
        <f>'db_sim(2013-2014)'!G185</f>
        <v>0</v>
      </c>
      <c r="H185" s="52">
        <f>'db_sim(2013-2014)'!H185</f>
        <v>0</v>
      </c>
      <c r="I185" s="52">
        <f>'db_sim(2013-2014)'!I185</f>
        <v>0</v>
      </c>
      <c r="K185" s="13" t="e">
        <f>VLOOKUP($A185,'db_obs(2013-2014)'!$B$2:$M$731,5,FALSE)</f>
        <v>#N/A</v>
      </c>
      <c r="L185" s="13" t="e">
        <f>VLOOKUP($A185,'db_obs(2013-2014)'!$B$2:$M$731,7,FALSE)</f>
        <v>#N/A</v>
      </c>
      <c r="M185" s="13" t="e">
        <f>VLOOKUP($A185,'db_obs(2013-2014)'!$B$2:$M$731,8,FALSE)</f>
        <v>#N/A</v>
      </c>
      <c r="N185" s="13" t="e">
        <f>VLOOKUP($A185,'db_obs(2013-2014)'!$B$2:$M$731,9,FALSE)</f>
        <v>#N/A</v>
      </c>
      <c r="O185" s="13" t="e">
        <f>VLOOKUP($A185,'db_obs(2013-2014)'!$B$2:$M$731,10,FALSE)</f>
        <v>#N/A</v>
      </c>
      <c r="P185" s="13" t="e">
        <f>VLOOKUP($A185,'db_obs(2013-2014)'!$B$2:$M$731,11,FALSE)</f>
        <v>#N/A</v>
      </c>
      <c r="Q185" s="13" t="e">
        <f>VLOOKUP($A185,'db_obs(2013-2014)'!$B$2:$M$731,12,FALSE)</f>
        <v>#N/A</v>
      </c>
    </row>
    <row r="186" spans="1:17" x14ac:dyDescent="0.15">
      <c r="A186">
        <v>2013185</v>
      </c>
      <c r="B186" s="2">
        <f>VLOOKUP(A186,IF({1,0},rainfall!$C$2:$C$1269,rainfall!$A$2:$A$1269),2,FALSE)</f>
        <v>41459</v>
      </c>
      <c r="C186" s="52">
        <f>'db_sim(2013-2014)'!C186</f>
        <v>0</v>
      </c>
      <c r="D186" s="52">
        <f>'db_sim(2013-2014)'!D186/1000</f>
        <v>0</v>
      </c>
      <c r="E186" s="52">
        <f>'db_sim(2013-2014)'!E186</f>
        <v>0</v>
      </c>
      <c r="F186" s="52">
        <f>'db_sim(2013-2014)'!F186</f>
        <v>0</v>
      </c>
      <c r="G186" s="52">
        <f>'db_sim(2013-2014)'!G186</f>
        <v>0</v>
      </c>
      <c r="H186" s="52">
        <f>'db_sim(2013-2014)'!H186</f>
        <v>0</v>
      </c>
      <c r="I186" s="52">
        <f>'db_sim(2013-2014)'!I186</f>
        <v>0</v>
      </c>
      <c r="K186" s="13" t="e">
        <f>VLOOKUP($A186,'db_obs(2013-2014)'!$B$2:$M$731,5,FALSE)</f>
        <v>#N/A</v>
      </c>
      <c r="L186" s="13" t="e">
        <f>VLOOKUP($A186,'db_obs(2013-2014)'!$B$2:$M$731,7,FALSE)</f>
        <v>#N/A</v>
      </c>
      <c r="M186" s="13" t="e">
        <f>VLOOKUP($A186,'db_obs(2013-2014)'!$B$2:$M$731,8,FALSE)</f>
        <v>#N/A</v>
      </c>
      <c r="N186" s="13" t="e">
        <f>VLOOKUP($A186,'db_obs(2013-2014)'!$B$2:$M$731,9,FALSE)</f>
        <v>#N/A</v>
      </c>
      <c r="O186" s="13" t="e">
        <f>VLOOKUP($A186,'db_obs(2013-2014)'!$B$2:$M$731,10,FALSE)</f>
        <v>#N/A</v>
      </c>
      <c r="P186" s="13" t="e">
        <f>VLOOKUP($A186,'db_obs(2013-2014)'!$B$2:$M$731,11,FALSE)</f>
        <v>#N/A</v>
      </c>
      <c r="Q186" s="13" t="e">
        <f>VLOOKUP($A186,'db_obs(2013-2014)'!$B$2:$M$731,12,FALSE)</f>
        <v>#N/A</v>
      </c>
    </row>
    <row r="187" spans="1:17" x14ac:dyDescent="0.15">
      <c r="A187">
        <v>2013186</v>
      </c>
      <c r="B187" s="2">
        <f>VLOOKUP(A187,IF({1,0},rainfall!$C$2:$C$1269,rainfall!$A$2:$A$1269),2,FALSE)</f>
        <v>41460</v>
      </c>
      <c r="C187" s="52">
        <f>'db_sim(2013-2014)'!C187</f>
        <v>0</v>
      </c>
      <c r="D187" s="52">
        <f>'db_sim(2013-2014)'!D187/1000</f>
        <v>0</v>
      </c>
      <c r="E187" s="52">
        <f>'db_sim(2013-2014)'!E187</f>
        <v>0</v>
      </c>
      <c r="F187" s="52">
        <f>'db_sim(2013-2014)'!F187</f>
        <v>0</v>
      </c>
      <c r="G187" s="52">
        <f>'db_sim(2013-2014)'!G187</f>
        <v>0</v>
      </c>
      <c r="H187" s="52">
        <f>'db_sim(2013-2014)'!H187</f>
        <v>0</v>
      </c>
      <c r="I187" s="52">
        <f>'db_sim(2013-2014)'!I187</f>
        <v>0</v>
      </c>
      <c r="K187" s="13" t="e">
        <f>VLOOKUP($A187,'db_obs(2013-2014)'!$B$2:$M$731,5,FALSE)</f>
        <v>#N/A</v>
      </c>
      <c r="L187" s="13" t="e">
        <f>VLOOKUP($A187,'db_obs(2013-2014)'!$B$2:$M$731,7,FALSE)</f>
        <v>#N/A</v>
      </c>
      <c r="M187" s="13" t="e">
        <f>VLOOKUP($A187,'db_obs(2013-2014)'!$B$2:$M$731,8,FALSE)</f>
        <v>#N/A</v>
      </c>
      <c r="N187" s="13" t="e">
        <f>VLOOKUP($A187,'db_obs(2013-2014)'!$B$2:$M$731,9,FALSE)</f>
        <v>#N/A</v>
      </c>
      <c r="O187" s="13" t="e">
        <f>VLOOKUP($A187,'db_obs(2013-2014)'!$B$2:$M$731,10,FALSE)</f>
        <v>#N/A</v>
      </c>
      <c r="P187" s="13" t="e">
        <f>VLOOKUP($A187,'db_obs(2013-2014)'!$B$2:$M$731,11,FALSE)</f>
        <v>#N/A</v>
      </c>
      <c r="Q187" s="13" t="e">
        <f>VLOOKUP($A187,'db_obs(2013-2014)'!$B$2:$M$731,12,FALSE)</f>
        <v>#N/A</v>
      </c>
    </row>
    <row r="188" spans="1:17" x14ac:dyDescent="0.15">
      <c r="A188">
        <v>2013187</v>
      </c>
      <c r="B188" s="2">
        <f>VLOOKUP(A188,IF({1,0},rainfall!$C$2:$C$1269,rainfall!$A$2:$A$1269),2,FALSE)</f>
        <v>41461</v>
      </c>
      <c r="C188" s="52">
        <f>'db_sim(2013-2014)'!C188</f>
        <v>0</v>
      </c>
      <c r="D188" s="52">
        <f>'db_sim(2013-2014)'!D188/1000</f>
        <v>0</v>
      </c>
      <c r="E188" s="52">
        <f>'db_sim(2013-2014)'!E188</f>
        <v>0</v>
      </c>
      <c r="F188" s="52">
        <f>'db_sim(2013-2014)'!F188</f>
        <v>0</v>
      </c>
      <c r="G188" s="52">
        <f>'db_sim(2013-2014)'!G188</f>
        <v>0</v>
      </c>
      <c r="H188" s="52">
        <f>'db_sim(2013-2014)'!H188</f>
        <v>0</v>
      </c>
      <c r="I188" s="52">
        <f>'db_sim(2013-2014)'!I188</f>
        <v>0</v>
      </c>
      <c r="K188" s="13" t="e">
        <f>VLOOKUP($A188,'db_obs(2013-2014)'!$B$2:$M$731,5,FALSE)</f>
        <v>#N/A</v>
      </c>
      <c r="L188" s="13" t="e">
        <f>VLOOKUP($A188,'db_obs(2013-2014)'!$B$2:$M$731,7,FALSE)</f>
        <v>#N/A</v>
      </c>
      <c r="M188" s="13" t="e">
        <f>VLOOKUP($A188,'db_obs(2013-2014)'!$B$2:$M$731,8,FALSE)</f>
        <v>#N/A</v>
      </c>
      <c r="N188" s="13" t="e">
        <f>VLOOKUP($A188,'db_obs(2013-2014)'!$B$2:$M$731,9,FALSE)</f>
        <v>#N/A</v>
      </c>
      <c r="O188" s="13" t="e">
        <f>VLOOKUP($A188,'db_obs(2013-2014)'!$B$2:$M$731,10,FALSE)</f>
        <v>#N/A</v>
      </c>
      <c r="P188" s="13" t="e">
        <f>VLOOKUP($A188,'db_obs(2013-2014)'!$B$2:$M$731,11,FALSE)</f>
        <v>#N/A</v>
      </c>
      <c r="Q188" s="13" t="e">
        <f>VLOOKUP($A188,'db_obs(2013-2014)'!$B$2:$M$731,12,FALSE)</f>
        <v>#N/A</v>
      </c>
    </row>
    <row r="189" spans="1:17" x14ac:dyDescent="0.15">
      <c r="A189">
        <v>2013188</v>
      </c>
      <c r="B189" s="2">
        <f>VLOOKUP(A189,IF({1,0},rainfall!$C$2:$C$1269,rainfall!$A$2:$A$1269),2,FALSE)</f>
        <v>41462</v>
      </c>
      <c r="C189" s="52">
        <f>'db_sim(2013-2014)'!C189</f>
        <v>0</v>
      </c>
      <c r="D189" s="52">
        <f>'db_sim(2013-2014)'!D189/1000</f>
        <v>0</v>
      </c>
      <c r="E189" s="52">
        <f>'db_sim(2013-2014)'!E189</f>
        <v>0</v>
      </c>
      <c r="F189" s="52">
        <f>'db_sim(2013-2014)'!F189</f>
        <v>0</v>
      </c>
      <c r="G189" s="52">
        <f>'db_sim(2013-2014)'!G189</f>
        <v>0</v>
      </c>
      <c r="H189" s="52">
        <f>'db_sim(2013-2014)'!H189</f>
        <v>0</v>
      </c>
      <c r="I189" s="52">
        <f>'db_sim(2013-2014)'!I189</f>
        <v>0</v>
      </c>
      <c r="K189" s="13" t="e">
        <f>VLOOKUP($A189,'db_obs(2013-2014)'!$B$2:$M$731,5,FALSE)</f>
        <v>#N/A</v>
      </c>
      <c r="L189" s="13" t="e">
        <f>VLOOKUP($A189,'db_obs(2013-2014)'!$B$2:$M$731,7,FALSE)</f>
        <v>#N/A</v>
      </c>
      <c r="M189" s="13" t="e">
        <f>VLOOKUP($A189,'db_obs(2013-2014)'!$B$2:$M$731,8,FALSE)</f>
        <v>#N/A</v>
      </c>
      <c r="N189" s="13" t="e">
        <f>VLOOKUP($A189,'db_obs(2013-2014)'!$B$2:$M$731,9,FALSE)</f>
        <v>#N/A</v>
      </c>
      <c r="O189" s="13" t="e">
        <f>VLOOKUP($A189,'db_obs(2013-2014)'!$B$2:$M$731,10,FALSE)</f>
        <v>#N/A</v>
      </c>
      <c r="P189" s="13" t="e">
        <f>VLOOKUP($A189,'db_obs(2013-2014)'!$B$2:$M$731,11,FALSE)</f>
        <v>#N/A</v>
      </c>
      <c r="Q189" s="13" t="e">
        <f>VLOOKUP($A189,'db_obs(2013-2014)'!$B$2:$M$731,12,FALSE)</f>
        <v>#N/A</v>
      </c>
    </row>
    <row r="190" spans="1:17" x14ac:dyDescent="0.15">
      <c r="A190">
        <v>2013189</v>
      </c>
      <c r="B190" s="2">
        <f>VLOOKUP(A190,IF({1,0},rainfall!$C$2:$C$1269,rainfall!$A$2:$A$1269),2,FALSE)</f>
        <v>41463</v>
      </c>
      <c r="C190" s="52">
        <f>'db_sim(2013-2014)'!C190</f>
        <v>0</v>
      </c>
      <c r="D190" s="52">
        <f>'db_sim(2013-2014)'!D190/1000</f>
        <v>0</v>
      </c>
      <c r="E190" s="52">
        <f>'db_sim(2013-2014)'!E190</f>
        <v>0</v>
      </c>
      <c r="F190" s="52">
        <f>'db_sim(2013-2014)'!F190</f>
        <v>0</v>
      </c>
      <c r="G190" s="52">
        <f>'db_sim(2013-2014)'!G190</f>
        <v>0</v>
      </c>
      <c r="H190" s="52">
        <f>'db_sim(2013-2014)'!H190</f>
        <v>0</v>
      </c>
      <c r="I190" s="52">
        <f>'db_sim(2013-2014)'!I190</f>
        <v>0</v>
      </c>
      <c r="K190" s="13" t="e">
        <f>VLOOKUP($A190,'db_obs(2013-2014)'!$B$2:$M$731,5,FALSE)</f>
        <v>#N/A</v>
      </c>
      <c r="L190" s="13" t="e">
        <f>VLOOKUP($A190,'db_obs(2013-2014)'!$B$2:$M$731,7,FALSE)</f>
        <v>#N/A</v>
      </c>
      <c r="M190" s="13" t="e">
        <f>VLOOKUP($A190,'db_obs(2013-2014)'!$B$2:$M$731,8,FALSE)</f>
        <v>#N/A</v>
      </c>
      <c r="N190" s="13" t="e">
        <f>VLOOKUP($A190,'db_obs(2013-2014)'!$B$2:$M$731,9,FALSE)</f>
        <v>#N/A</v>
      </c>
      <c r="O190" s="13" t="e">
        <f>VLOOKUP($A190,'db_obs(2013-2014)'!$B$2:$M$731,10,FALSE)</f>
        <v>#N/A</v>
      </c>
      <c r="P190" s="13" t="e">
        <f>VLOOKUP($A190,'db_obs(2013-2014)'!$B$2:$M$731,11,FALSE)</f>
        <v>#N/A</v>
      </c>
      <c r="Q190" s="13" t="e">
        <f>VLOOKUP($A190,'db_obs(2013-2014)'!$B$2:$M$731,12,FALSE)</f>
        <v>#N/A</v>
      </c>
    </row>
    <row r="191" spans="1:17" x14ac:dyDescent="0.15">
      <c r="A191">
        <v>2013190</v>
      </c>
      <c r="B191" s="2">
        <f>VLOOKUP(A191,IF({1,0},rainfall!$C$2:$C$1269,rainfall!$A$2:$A$1269),2,FALSE)</f>
        <v>41464</v>
      </c>
      <c r="C191" s="52">
        <f>'db_sim(2013-2014)'!C191</f>
        <v>0</v>
      </c>
      <c r="D191" s="52">
        <f>'db_sim(2013-2014)'!D191/1000</f>
        <v>0</v>
      </c>
      <c r="E191" s="52">
        <f>'db_sim(2013-2014)'!E191</f>
        <v>0</v>
      </c>
      <c r="F191" s="52">
        <f>'db_sim(2013-2014)'!F191</f>
        <v>0</v>
      </c>
      <c r="G191" s="52">
        <f>'db_sim(2013-2014)'!G191</f>
        <v>0</v>
      </c>
      <c r="H191" s="52">
        <f>'db_sim(2013-2014)'!H191</f>
        <v>0</v>
      </c>
      <c r="I191" s="52">
        <f>'db_sim(2013-2014)'!I191</f>
        <v>0</v>
      </c>
      <c r="K191" s="13" t="e">
        <f>VLOOKUP($A191,'db_obs(2013-2014)'!$B$2:$M$731,5,FALSE)</f>
        <v>#N/A</v>
      </c>
      <c r="L191" s="13" t="e">
        <f>VLOOKUP($A191,'db_obs(2013-2014)'!$B$2:$M$731,7,FALSE)</f>
        <v>#N/A</v>
      </c>
      <c r="M191" s="13" t="e">
        <f>VLOOKUP($A191,'db_obs(2013-2014)'!$B$2:$M$731,8,FALSE)</f>
        <v>#N/A</v>
      </c>
      <c r="N191" s="13" t="e">
        <f>VLOOKUP($A191,'db_obs(2013-2014)'!$B$2:$M$731,9,FALSE)</f>
        <v>#N/A</v>
      </c>
      <c r="O191" s="13" t="e">
        <f>VLOOKUP($A191,'db_obs(2013-2014)'!$B$2:$M$731,10,FALSE)</f>
        <v>#N/A</v>
      </c>
      <c r="P191" s="13" t="e">
        <f>VLOOKUP($A191,'db_obs(2013-2014)'!$B$2:$M$731,11,FALSE)</f>
        <v>#N/A</v>
      </c>
      <c r="Q191" s="13" t="e">
        <f>VLOOKUP($A191,'db_obs(2013-2014)'!$B$2:$M$731,12,FALSE)</f>
        <v>#N/A</v>
      </c>
    </row>
    <row r="192" spans="1:17" x14ac:dyDescent="0.15">
      <c r="A192">
        <v>2013191</v>
      </c>
      <c r="B192" s="2">
        <f>VLOOKUP(A192,IF({1,0},rainfall!$C$2:$C$1269,rainfall!$A$2:$A$1269),2,FALSE)</f>
        <v>41465</v>
      </c>
      <c r="C192" s="52">
        <f>'db_sim(2013-2014)'!C192</f>
        <v>0</v>
      </c>
      <c r="D192" s="52">
        <f>'db_sim(2013-2014)'!D192/1000</f>
        <v>0</v>
      </c>
      <c r="E192" s="52">
        <f>'db_sim(2013-2014)'!E192</f>
        <v>0</v>
      </c>
      <c r="F192" s="52">
        <f>'db_sim(2013-2014)'!F192</f>
        <v>0</v>
      </c>
      <c r="G192" s="52">
        <f>'db_sim(2013-2014)'!G192</f>
        <v>0</v>
      </c>
      <c r="H192" s="52">
        <f>'db_sim(2013-2014)'!H192</f>
        <v>0</v>
      </c>
      <c r="I192" s="52">
        <f>'db_sim(2013-2014)'!I192</f>
        <v>0</v>
      </c>
      <c r="K192" s="13" t="e">
        <f>VLOOKUP($A192,'db_obs(2013-2014)'!$B$2:$M$731,5,FALSE)</f>
        <v>#N/A</v>
      </c>
      <c r="L192" s="13" t="e">
        <f>VLOOKUP($A192,'db_obs(2013-2014)'!$B$2:$M$731,7,FALSE)</f>
        <v>#N/A</v>
      </c>
      <c r="M192" s="13" t="e">
        <f>VLOOKUP($A192,'db_obs(2013-2014)'!$B$2:$M$731,8,FALSE)</f>
        <v>#N/A</v>
      </c>
      <c r="N192" s="13" t="e">
        <f>VLOOKUP($A192,'db_obs(2013-2014)'!$B$2:$M$731,9,FALSE)</f>
        <v>#N/A</v>
      </c>
      <c r="O192" s="13" t="e">
        <f>VLOOKUP($A192,'db_obs(2013-2014)'!$B$2:$M$731,10,FALSE)</f>
        <v>#N/A</v>
      </c>
      <c r="P192" s="13" t="e">
        <f>VLOOKUP($A192,'db_obs(2013-2014)'!$B$2:$M$731,11,FALSE)</f>
        <v>#N/A</v>
      </c>
      <c r="Q192" s="13" t="e">
        <f>VLOOKUP($A192,'db_obs(2013-2014)'!$B$2:$M$731,12,FALSE)</f>
        <v>#N/A</v>
      </c>
    </row>
    <row r="193" spans="1:17" x14ac:dyDescent="0.15">
      <c r="A193">
        <v>2013192</v>
      </c>
      <c r="B193" s="2">
        <f>VLOOKUP(A193,IF({1,0},rainfall!$C$2:$C$1269,rainfall!$A$2:$A$1269),2,FALSE)</f>
        <v>41466</v>
      </c>
      <c r="C193" s="52">
        <f>'db_sim(2013-2014)'!C193</f>
        <v>0</v>
      </c>
      <c r="D193" s="52">
        <f>'db_sim(2013-2014)'!D193/1000</f>
        <v>0</v>
      </c>
      <c r="E193" s="52">
        <f>'db_sim(2013-2014)'!E193</f>
        <v>0</v>
      </c>
      <c r="F193" s="52">
        <f>'db_sim(2013-2014)'!F193</f>
        <v>0</v>
      </c>
      <c r="G193" s="52">
        <f>'db_sim(2013-2014)'!G193</f>
        <v>0</v>
      </c>
      <c r="H193" s="52">
        <f>'db_sim(2013-2014)'!H193</f>
        <v>0</v>
      </c>
      <c r="I193" s="52">
        <f>'db_sim(2013-2014)'!I193</f>
        <v>0</v>
      </c>
      <c r="K193" s="13" t="e">
        <f>VLOOKUP($A193,'db_obs(2013-2014)'!$B$2:$M$731,5,FALSE)</f>
        <v>#N/A</v>
      </c>
      <c r="L193" s="13" t="e">
        <f>VLOOKUP($A193,'db_obs(2013-2014)'!$B$2:$M$731,7,FALSE)</f>
        <v>#N/A</v>
      </c>
      <c r="M193" s="13" t="e">
        <f>VLOOKUP($A193,'db_obs(2013-2014)'!$B$2:$M$731,8,FALSE)</f>
        <v>#N/A</v>
      </c>
      <c r="N193" s="13" t="e">
        <f>VLOOKUP($A193,'db_obs(2013-2014)'!$B$2:$M$731,9,FALSE)</f>
        <v>#N/A</v>
      </c>
      <c r="O193" s="13" t="e">
        <f>VLOOKUP($A193,'db_obs(2013-2014)'!$B$2:$M$731,10,FALSE)</f>
        <v>#N/A</v>
      </c>
      <c r="P193" s="13" t="e">
        <f>VLOOKUP($A193,'db_obs(2013-2014)'!$B$2:$M$731,11,FALSE)</f>
        <v>#N/A</v>
      </c>
      <c r="Q193" s="13" t="e">
        <f>VLOOKUP($A193,'db_obs(2013-2014)'!$B$2:$M$731,12,FALSE)</f>
        <v>#N/A</v>
      </c>
    </row>
    <row r="194" spans="1:17" x14ac:dyDescent="0.15">
      <c r="A194">
        <v>2013193</v>
      </c>
      <c r="B194" s="2">
        <f>VLOOKUP(A194,IF({1,0},rainfall!$C$2:$C$1269,rainfall!$A$2:$A$1269),2,FALSE)</f>
        <v>41467</v>
      </c>
      <c r="C194" s="52">
        <f>'db_sim(2013-2014)'!C194</f>
        <v>0</v>
      </c>
      <c r="D194" s="52">
        <f>'db_sim(2013-2014)'!D194/1000</f>
        <v>0</v>
      </c>
      <c r="E194" s="52">
        <f>'db_sim(2013-2014)'!E194</f>
        <v>0</v>
      </c>
      <c r="F194" s="52">
        <f>'db_sim(2013-2014)'!F194</f>
        <v>0</v>
      </c>
      <c r="G194" s="52">
        <f>'db_sim(2013-2014)'!G194</f>
        <v>0</v>
      </c>
      <c r="H194" s="52">
        <f>'db_sim(2013-2014)'!H194</f>
        <v>0</v>
      </c>
      <c r="I194" s="52">
        <f>'db_sim(2013-2014)'!I194</f>
        <v>0</v>
      </c>
      <c r="K194" s="13" t="e">
        <f>VLOOKUP($A194,'db_obs(2013-2014)'!$B$2:$M$731,5,FALSE)</f>
        <v>#N/A</v>
      </c>
      <c r="L194" s="13" t="e">
        <f>VLOOKUP($A194,'db_obs(2013-2014)'!$B$2:$M$731,7,FALSE)</f>
        <v>#N/A</v>
      </c>
      <c r="M194" s="13" t="e">
        <f>VLOOKUP($A194,'db_obs(2013-2014)'!$B$2:$M$731,8,FALSE)</f>
        <v>#N/A</v>
      </c>
      <c r="N194" s="13" t="e">
        <f>VLOOKUP($A194,'db_obs(2013-2014)'!$B$2:$M$731,9,FALSE)</f>
        <v>#N/A</v>
      </c>
      <c r="O194" s="13" t="e">
        <f>VLOOKUP($A194,'db_obs(2013-2014)'!$B$2:$M$731,10,FALSE)</f>
        <v>#N/A</v>
      </c>
      <c r="P194" s="13" t="e">
        <f>VLOOKUP($A194,'db_obs(2013-2014)'!$B$2:$M$731,11,FALSE)</f>
        <v>#N/A</v>
      </c>
      <c r="Q194" s="13" t="e">
        <f>VLOOKUP($A194,'db_obs(2013-2014)'!$B$2:$M$731,12,FALSE)</f>
        <v>#N/A</v>
      </c>
    </row>
    <row r="195" spans="1:17" x14ac:dyDescent="0.15">
      <c r="A195">
        <v>2013194</v>
      </c>
      <c r="B195" s="2">
        <f>VLOOKUP(A195,IF({1,0},rainfall!$C$2:$C$1269,rainfall!$A$2:$A$1269),2,FALSE)</f>
        <v>41468</v>
      </c>
      <c r="C195" s="52">
        <f>'db_sim(2013-2014)'!C195</f>
        <v>0</v>
      </c>
      <c r="D195" s="52">
        <f>'db_sim(2013-2014)'!D195/1000</f>
        <v>0</v>
      </c>
      <c r="E195" s="52">
        <f>'db_sim(2013-2014)'!E195</f>
        <v>0</v>
      </c>
      <c r="F195" s="52">
        <f>'db_sim(2013-2014)'!F195</f>
        <v>0</v>
      </c>
      <c r="G195" s="52">
        <f>'db_sim(2013-2014)'!G195</f>
        <v>0</v>
      </c>
      <c r="H195" s="52">
        <f>'db_sim(2013-2014)'!H195</f>
        <v>0</v>
      </c>
      <c r="I195" s="52">
        <f>'db_sim(2013-2014)'!I195</f>
        <v>0</v>
      </c>
      <c r="K195" s="13" t="e">
        <f>VLOOKUP($A195,'db_obs(2013-2014)'!$B$2:$M$731,5,FALSE)</f>
        <v>#N/A</v>
      </c>
      <c r="L195" s="13" t="e">
        <f>VLOOKUP($A195,'db_obs(2013-2014)'!$B$2:$M$731,7,FALSE)</f>
        <v>#N/A</v>
      </c>
      <c r="M195" s="13" t="e">
        <f>VLOOKUP($A195,'db_obs(2013-2014)'!$B$2:$M$731,8,FALSE)</f>
        <v>#N/A</v>
      </c>
      <c r="N195" s="13" t="e">
        <f>VLOOKUP($A195,'db_obs(2013-2014)'!$B$2:$M$731,9,FALSE)</f>
        <v>#N/A</v>
      </c>
      <c r="O195" s="13" t="e">
        <f>VLOOKUP($A195,'db_obs(2013-2014)'!$B$2:$M$731,10,FALSE)</f>
        <v>#N/A</v>
      </c>
      <c r="P195" s="13" t="e">
        <f>VLOOKUP($A195,'db_obs(2013-2014)'!$B$2:$M$731,11,FALSE)</f>
        <v>#N/A</v>
      </c>
      <c r="Q195" s="13" t="e">
        <f>VLOOKUP($A195,'db_obs(2013-2014)'!$B$2:$M$731,12,FALSE)</f>
        <v>#N/A</v>
      </c>
    </row>
    <row r="196" spans="1:17" x14ac:dyDescent="0.15">
      <c r="A196">
        <v>2013195</v>
      </c>
      <c r="B196" s="2">
        <f>VLOOKUP(A196,IF({1,0},rainfall!$C$2:$C$1269,rainfall!$A$2:$A$1269),2,FALSE)</f>
        <v>41469</v>
      </c>
      <c r="C196" s="52">
        <f>'db_sim(2013-2014)'!C196</f>
        <v>0</v>
      </c>
      <c r="D196" s="52">
        <f>'db_sim(2013-2014)'!D196/1000</f>
        <v>0</v>
      </c>
      <c r="E196" s="52">
        <f>'db_sim(2013-2014)'!E196</f>
        <v>0</v>
      </c>
      <c r="F196" s="52">
        <f>'db_sim(2013-2014)'!F196</f>
        <v>0</v>
      </c>
      <c r="G196" s="52">
        <f>'db_sim(2013-2014)'!G196</f>
        <v>0</v>
      </c>
      <c r="H196" s="52">
        <f>'db_sim(2013-2014)'!H196</f>
        <v>0</v>
      </c>
      <c r="I196" s="52">
        <f>'db_sim(2013-2014)'!I196</f>
        <v>0</v>
      </c>
      <c r="K196" s="13" t="e">
        <f>VLOOKUP($A196,'db_obs(2013-2014)'!$B$2:$M$731,5,FALSE)</f>
        <v>#N/A</v>
      </c>
      <c r="L196" s="13" t="e">
        <f>VLOOKUP($A196,'db_obs(2013-2014)'!$B$2:$M$731,7,FALSE)</f>
        <v>#N/A</v>
      </c>
      <c r="M196" s="13" t="e">
        <f>VLOOKUP($A196,'db_obs(2013-2014)'!$B$2:$M$731,8,FALSE)</f>
        <v>#N/A</v>
      </c>
      <c r="N196" s="13" t="e">
        <f>VLOOKUP($A196,'db_obs(2013-2014)'!$B$2:$M$731,9,FALSE)</f>
        <v>#N/A</v>
      </c>
      <c r="O196" s="13" t="e">
        <f>VLOOKUP($A196,'db_obs(2013-2014)'!$B$2:$M$731,10,FALSE)</f>
        <v>#N/A</v>
      </c>
      <c r="P196" s="13" t="e">
        <f>VLOOKUP($A196,'db_obs(2013-2014)'!$B$2:$M$731,11,FALSE)</f>
        <v>#N/A</v>
      </c>
      <c r="Q196" s="13" t="e">
        <f>VLOOKUP($A196,'db_obs(2013-2014)'!$B$2:$M$731,12,FALSE)</f>
        <v>#N/A</v>
      </c>
    </row>
    <row r="197" spans="1:17" x14ac:dyDescent="0.15">
      <c r="A197">
        <v>2013196</v>
      </c>
      <c r="B197" s="2">
        <f>VLOOKUP(A197,IF({1,0},rainfall!$C$2:$C$1269,rainfall!$A$2:$A$1269),2,FALSE)</f>
        <v>41470</v>
      </c>
      <c r="C197" s="52">
        <f>'db_sim(2013-2014)'!C197</f>
        <v>0</v>
      </c>
      <c r="D197" s="52">
        <f>'db_sim(2013-2014)'!D197/1000</f>
        <v>0</v>
      </c>
      <c r="E197" s="52">
        <f>'db_sim(2013-2014)'!E197</f>
        <v>0</v>
      </c>
      <c r="F197" s="52">
        <f>'db_sim(2013-2014)'!F197</f>
        <v>0</v>
      </c>
      <c r="G197" s="52">
        <f>'db_sim(2013-2014)'!G197</f>
        <v>0</v>
      </c>
      <c r="H197" s="52">
        <f>'db_sim(2013-2014)'!H197</f>
        <v>0</v>
      </c>
      <c r="I197" s="52">
        <f>'db_sim(2013-2014)'!I197</f>
        <v>0</v>
      </c>
      <c r="K197" s="13" t="e">
        <f>VLOOKUP($A197,'db_obs(2013-2014)'!$B$2:$M$731,5,FALSE)</f>
        <v>#N/A</v>
      </c>
      <c r="L197" s="13" t="e">
        <f>VLOOKUP($A197,'db_obs(2013-2014)'!$B$2:$M$731,7,FALSE)</f>
        <v>#N/A</v>
      </c>
      <c r="M197" s="13" t="e">
        <f>VLOOKUP($A197,'db_obs(2013-2014)'!$B$2:$M$731,8,FALSE)</f>
        <v>#N/A</v>
      </c>
      <c r="N197" s="13" t="e">
        <f>VLOOKUP($A197,'db_obs(2013-2014)'!$B$2:$M$731,9,FALSE)</f>
        <v>#N/A</v>
      </c>
      <c r="O197" s="13" t="e">
        <f>VLOOKUP($A197,'db_obs(2013-2014)'!$B$2:$M$731,10,FALSE)</f>
        <v>#N/A</v>
      </c>
      <c r="P197" s="13" t="e">
        <f>VLOOKUP($A197,'db_obs(2013-2014)'!$B$2:$M$731,11,FALSE)</f>
        <v>#N/A</v>
      </c>
      <c r="Q197" s="13" t="e">
        <f>VLOOKUP($A197,'db_obs(2013-2014)'!$B$2:$M$731,12,FALSE)</f>
        <v>#N/A</v>
      </c>
    </row>
    <row r="198" spans="1:17" x14ac:dyDescent="0.15">
      <c r="A198">
        <v>2013197</v>
      </c>
      <c r="B198" s="2">
        <f>VLOOKUP(A198,IF({1,0},rainfall!$C$2:$C$1269,rainfall!$A$2:$A$1269),2,FALSE)</f>
        <v>41471</v>
      </c>
      <c r="C198" s="52">
        <f>'db_sim(2013-2014)'!C198</f>
        <v>0</v>
      </c>
      <c r="D198" s="52">
        <f>'db_sim(2013-2014)'!D198/1000</f>
        <v>0</v>
      </c>
      <c r="E198" s="52">
        <f>'db_sim(2013-2014)'!E198</f>
        <v>0</v>
      </c>
      <c r="F198" s="52">
        <f>'db_sim(2013-2014)'!F198</f>
        <v>0</v>
      </c>
      <c r="G198" s="52">
        <f>'db_sim(2013-2014)'!G198</f>
        <v>0</v>
      </c>
      <c r="H198" s="52">
        <f>'db_sim(2013-2014)'!H198</f>
        <v>0</v>
      </c>
      <c r="I198" s="52">
        <f>'db_sim(2013-2014)'!I198</f>
        <v>0</v>
      </c>
      <c r="K198" s="13" t="e">
        <f>VLOOKUP($A198,'db_obs(2013-2014)'!$B$2:$M$731,5,FALSE)</f>
        <v>#N/A</v>
      </c>
      <c r="L198" s="13" t="e">
        <f>VLOOKUP($A198,'db_obs(2013-2014)'!$B$2:$M$731,7,FALSE)</f>
        <v>#N/A</v>
      </c>
      <c r="M198" s="13" t="e">
        <f>VLOOKUP($A198,'db_obs(2013-2014)'!$B$2:$M$731,8,FALSE)</f>
        <v>#N/A</v>
      </c>
      <c r="N198" s="13" t="e">
        <f>VLOOKUP($A198,'db_obs(2013-2014)'!$B$2:$M$731,9,FALSE)</f>
        <v>#N/A</v>
      </c>
      <c r="O198" s="13" t="e">
        <f>VLOOKUP($A198,'db_obs(2013-2014)'!$B$2:$M$731,10,FALSE)</f>
        <v>#N/A</v>
      </c>
      <c r="P198" s="13" t="e">
        <f>VLOOKUP($A198,'db_obs(2013-2014)'!$B$2:$M$731,11,FALSE)</f>
        <v>#N/A</v>
      </c>
      <c r="Q198" s="13" t="e">
        <f>VLOOKUP($A198,'db_obs(2013-2014)'!$B$2:$M$731,12,FALSE)</f>
        <v>#N/A</v>
      </c>
    </row>
    <row r="199" spans="1:17" x14ac:dyDescent="0.15">
      <c r="A199">
        <v>2013198</v>
      </c>
      <c r="B199" s="2">
        <f>VLOOKUP(A199,IF({1,0},rainfall!$C$2:$C$1269,rainfall!$A$2:$A$1269),2,FALSE)</f>
        <v>41472</v>
      </c>
      <c r="C199" s="52">
        <f>'db_sim(2013-2014)'!C199</f>
        <v>0</v>
      </c>
      <c r="D199" s="52">
        <f>'db_sim(2013-2014)'!D199/1000</f>
        <v>0</v>
      </c>
      <c r="E199" s="52">
        <f>'db_sim(2013-2014)'!E199</f>
        <v>0</v>
      </c>
      <c r="F199" s="52">
        <f>'db_sim(2013-2014)'!F199</f>
        <v>0</v>
      </c>
      <c r="G199" s="52">
        <f>'db_sim(2013-2014)'!G199</f>
        <v>0</v>
      </c>
      <c r="H199" s="52">
        <f>'db_sim(2013-2014)'!H199</f>
        <v>0</v>
      </c>
      <c r="I199" s="52">
        <f>'db_sim(2013-2014)'!I199</f>
        <v>0</v>
      </c>
      <c r="K199" s="13" t="e">
        <f>VLOOKUP($A199,'db_obs(2013-2014)'!$B$2:$M$731,5,FALSE)</f>
        <v>#N/A</v>
      </c>
      <c r="L199" s="13" t="e">
        <f>VLOOKUP($A199,'db_obs(2013-2014)'!$B$2:$M$731,7,FALSE)</f>
        <v>#N/A</v>
      </c>
      <c r="M199" s="13" t="e">
        <f>VLOOKUP($A199,'db_obs(2013-2014)'!$B$2:$M$731,8,FALSE)</f>
        <v>#N/A</v>
      </c>
      <c r="N199" s="13" t="e">
        <f>VLOOKUP($A199,'db_obs(2013-2014)'!$B$2:$M$731,9,FALSE)</f>
        <v>#N/A</v>
      </c>
      <c r="O199" s="13" t="e">
        <f>VLOOKUP($A199,'db_obs(2013-2014)'!$B$2:$M$731,10,FALSE)</f>
        <v>#N/A</v>
      </c>
      <c r="P199" s="13" t="e">
        <f>VLOOKUP($A199,'db_obs(2013-2014)'!$B$2:$M$731,11,FALSE)</f>
        <v>#N/A</v>
      </c>
      <c r="Q199" s="13" t="e">
        <f>VLOOKUP($A199,'db_obs(2013-2014)'!$B$2:$M$731,12,FALSE)</f>
        <v>#N/A</v>
      </c>
    </row>
    <row r="200" spans="1:17" x14ac:dyDescent="0.15">
      <c r="A200">
        <v>2013199</v>
      </c>
      <c r="B200" s="2">
        <f>VLOOKUP(A200,IF({1,0},rainfall!$C$2:$C$1269,rainfall!$A$2:$A$1269),2,FALSE)</f>
        <v>41473</v>
      </c>
      <c r="C200" s="52">
        <f>'db_sim(2013-2014)'!C200</f>
        <v>0</v>
      </c>
      <c r="D200" s="52">
        <f>'db_sim(2013-2014)'!D200/1000</f>
        <v>0</v>
      </c>
      <c r="E200" s="52">
        <f>'db_sim(2013-2014)'!E200</f>
        <v>0</v>
      </c>
      <c r="F200" s="52">
        <f>'db_sim(2013-2014)'!F200</f>
        <v>0</v>
      </c>
      <c r="G200" s="52">
        <f>'db_sim(2013-2014)'!G200</f>
        <v>0</v>
      </c>
      <c r="H200" s="52">
        <f>'db_sim(2013-2014)'!H200</f>
        <v>0</v>
      </c>
      <c r="I200" s="52">
        <f>'db_sim(2013-2014)'!I200</f>
        <v>0</v>
      </c>
      <c r="K200" s="13" t="e">
        <f>VLOOKUP($A200,'db_obs(2013-2014)'!$B$2:$M$731,5,FALSE)</f>
        <v>#N/A</v>
      </c>
      <c r="L200" s="13" t="e">
        <f>VLOOKUP($A200,'db_obs(2013-2014)'!$B$2:$M$731,7,FALSE)</f>
        <v>#N/A</v>
      </c>
      <c r="M200" s="13" t="e">
        <f>VLOOKUP($A200,'db_obs(2013-2014)'!$B$2:$M$731,8,FALSE)</f>
        <v>#N/A</v>
      </c>
      <c r="N200" s="13" t="e">
        <f>VLOOKUP($A200,'db_obs(2013-2014)'!$B$2:$M$731,9,FALSE)</f>
        <v>#N/A</v>
      </c>
      <c r="O200" s="13" t="e">
        <f>VLOOKUP($A200,'db_obs(2013-2014)'!$B$2:$M$731,10,FALSE)</f>
        <v>#N/A</v>
      </c>
      <c r="P200" s="13" t="e">
        <f>VLOOKUP($A200,'db_obs(2013-2014)'!$B$2:$M$731,11,FALSE)</f>
        <v>#N/A</v>
      </c>
      <c r="Q200" s="13" t="e">
        <f>VLOOKUP($A200,'db_obs(2013-2014)'!$B$2:$M$731,12,FALSE)</f>
        <v>#N/A</v>
      </c>
    </row>
    <row r="201" spans="1:17" x14ac:dyDescent="0.15">
      <c r="A201">
        <v>2013200</v>
      </c>
      <c r="B201" s="2">
        <f>VLOOKUP(A201,IF({1,0},rainfall!$C$2:$C$1269,rainfall!$A$2:$A$1269),2,FALSE)</f>
        <v>41474</v>
      </c>
      <c r="C201" s="52">
        <f>'db_sim(2013-2014)'!C201</f>
        <v>0</v>
      </c>
      <c r="D201" s="52">
        <f>'db_sim(2013-2014)'!D201/1000</f>
        <v>0</v>
      </c>
      <c r="E201" s="52">
        <f>'db_sim(2013-2014)'!E201</f>
        <v>0</v>
      </c>
      <c r="F201" s="52">
        <f>'db_sim(2013-2014)'!F201</f>
        <v>0</v>
      </c>
      <c r="G201" s="52">
        <f>'db_sim(2013-2014)'!G201</f>
        <v>0</v>
      </c>
      <c r="H201" s="52">
        <f>'db_sim(2013-2014)'!H201</f>
        <v>0</v>
      </c>
      <c r="I201" s="52">
        <f>'db_sim(2013-2014)'!I201</f>
        <v>0</v>
      </c>
      <c r="K201" s="13" t="e">
        <f>VLOOKUP($A201,'db_obs(2013-2014)'!$B$2:$M$731,5,FALSE)</f>
        <v>#N/A</v>
      </c>
      <c r="L201" s="13" t="e">
        <f>VLOOKUP($A201,'db_obs(2013-2014)'!$B$2:$M$731,7,FALSE)</f>
        <v>#N/A</v>
      </c>
      <c r="M201" s="13" t="e">
        <f>VLOOKUP($A201,'db_obs(2013-2014)'!$B$2:$M$731,8,FALSE)</f>
        <v>#N/A</v>
      </c>
      <c r="N201" s="13" t="e">
        <f>VLOOKUP($A201,'db_obs(2013-2014)'!$B$2:$M$731,9,FALSE)</f>
        <v>#N/A</v>
      </c>
      <c r="O201" s="13" t="e">
        <f>VLOOKUP($A201,'db_obs(2013-2014)'!$B$2:$M$731,10,FALSE)</f>
        <v>#N/A</v>
      </c>
      <c r="P201" s="13" t="e">
        <f>VLOOKUP($A201,'db_obs(2013-2014)'!$B$2:$M$731,11,FALSE)</f>
        <v>#N/A</v>
      </c>
      <c r="Q201" s="13" t="e">
        <f>VLOOKUP($A201,'db_obs(2013-2014)'!$B$2:$M$731,12,FALSE)</f>
        <v>#N/A</v>
      </c>
    </row>
    <row r="202" spans="1:17" x14ac:dyDescent="0.15">
      <c r="A202">
        <v>2013201</v>
      </c>
      <c r="B202" s="2">
        <f>VLOOKUP(A202,IF({1,0},rainfall!$C$2:$C$1269,rainfall!$A$2:$A$1269),2,FALSE)</f>
        <v>41475</v>
      </c>
      <c r="C202" s="52">
        <f>'db_sim(2013-2014)'!C202</f>
        <v>0</v>
      </c>
      <c r="D202" s="52">
        <f>'db_sim(2013-2014)'!D202/1000</f>
        <v>0</v>
      </c>
      <c r="E202" s="52">
        <f>'db_sim(2013-2014)'!E202</f>
        <v>0</v>
      </c>
      <c r="F202" s="52">
        <f>'db_sim(2013-2014)'!F202</f>
        <v>0</v>
      </c>
      <c r="G202" s="52">
        <f>'db_sim(2013-2014)'!G202</f>
        <v>0</v>
      </c>
      <c r="H202" s="52">
        <f>'db_sim(2013-2014)'!H202</f>
        <v>0</v>
      </c>
      <c r="I202" s="52">
        <f>'db_sim(2013-2014)'!I202</f>
        <v>0</v>
      </c>
      <c r="K202" s="13" t="e">
        <f>VLOOKUP($A202,'db_obs(2013-2014)'!$B$2:$M$731,5,FALSE)</f>
        <v>#N/A</v>
      </c>
      <c r="L202" s="13" t="e">
        <f>VLOOKUP($A202,'db_obs(2013-2014)'!$B$2:$M$731,7,FALSE)</f>
        <v>#N/A</v>
      </c>
      <c r="M202" s="13" t="e">
        <f>VLOOKUP($A202,'db_obs(2013-2014)'!$B$2:$M$731,8,FALSE)</f>
        <v>#N/A</v>
      </c>
      <c r="N202" s="13" t="e">
        <f>VLOOKUP($A202,'db_obs(2013-2014)'!$B$2:$M$731,9,FALSE)</f>
        <v>#N/A</v>
      </c>
      <c r="O202" s="13" t="e">
        <f>VLOOKUP($A202,'db_obs(2013-2014)'!$B$2:$M$731,10,FALSE)</f>
        <v>#N/A</v>
      </c>
      <c r="P202" s="13" t="e">
        <f>VLOOKUP($A202,'db_obs(2013-2014)'!$B$2:$M$731,11,FALSE)</f>
        <v>#N/A</v>
      </c>
      <c r="Q202" s="13" t="e">
        <f>VLOOKUP($A202,'db_obs(2013-2014)'!$B$2:$M$731,12,FALSE)</f>
        <v>#N/A</v>
      </c>
    </row>
    <row r="203" spans="1:17" x14ac:dyDescent="0.15">
      <c r="A203">
        <v>2013202</v>
      </c>
      <c r="B203" s="2">
        <f>VLOOKUP(A203,IF({1,0},rainfall!$C$2:$C$1269,rainfall!$A$2:$A$1269),2,FALSE)</f>
        <v>41476</v>
      </c>
      <c r="C203" s="52">
        <f>'db_sim(2013-2014)'!C203</f>
        <v>0</v>
      </c>
      <c r="D203" s="52">
        <f>'db_sim(2013-2014)'!D203/1000</f>
        <v>0</v>
      </c>
      <c r="E203" s="52">
        <f>'db_sim(2013-2014)'!E203</f>
        <v>0</v>
      </c>
      <c r="F203" s="52">
        <f>'db_sim(2013-2014)'!F203</f>
        <v>0</v>
      </c>
      <c r="G203" s="52">
        <f>'db_sim(2013-2014)'!G203</f>
        <v>0</v>
      </c>
      <c r="H203" s="52">
        <f>'db_sim(2013-2014)'!H203</f>
        <v>0</v>
      </c>
      <c r="I203" s="52">
        <f>'db_sim(2013-2014)'!I203</f>
        <v>0</v>
      </c>
      <c r="K203" s="13" t="e">
        <f>VLOOKUP($A203,'db_obs(2013-2014)'!$B$2:$M$731,5,FALSE)</f>
        <v>#N/A</v>
      </c>
      <c r="L203" s="13" t="e">
        <f>VLOOKUP($A203,'db_obs(2013-2014)'!$B$2:$M$731,7,FALSE)</f>
        <v>#N/A</v>
      </c>
      <c r="M203" s="13" t="e">
        <f>VLOOKUP($A203,'db_obs(2013-2014)'!$B$2:$M$731,8,FALSE)</f>
        <v>#N/A</v>
      </c>
      <c r="N203" s="13" t="e">
        <f>VLOOKUP($A203,'db_obs(2013-2014)'!$B$2:$M$731,9,FALSE)</f>
        <v>#N/A</v>
      </c>
      <c r="O203" s="13" t="e">
        <f>VLOOKUP($A203,'db_obs(2013-2014)'!$B$2:$M$731,10,FALSE)</f>
        <v>#N/A</v>
      </c>
      <c r="P203" s="13" t="e">
        <f>VLOOKUP($A203,'db_obs(2013-2014)'!$B$2:$M$731,11,FALSE)</f>
        <v>#N/A</v>
      </c>
      <c r="Q203" s="13" t="e">
        <f>VLOOKUP($A203,'db_obs(2013-2014)'!$B$2:$M$731,12,FALSE)</f>
        <v>#N/A</v>
      </c>
    </row>
    <row r="204" spans="1:17" x14ac:dyDescent="0.15">
      <c r="A204">
        <v>2013203</v>
      </c>
      <c r="B204" s="2">
        <f>VLOOKUP(A204,IF({1,0},rainfall!$C$2:$C$1269,rainfall!$A$2:$A$1269),2,FALSE)</f>
        <v>41477</v>
      </c>
      <c r="C204" s="52">
        <f>'db_sim(2013-2014)'!C204</f>
        <v>0</v>
      </c>
      <c r="D204" s="52">
        <f>'db_sim(2013-2014)'!D204/1000</f>
        <v>0</v>
      </c>
      <c r="E204" s="52">
        <f>'db_sim(2013-2014)'!E204</f>
        <v>0</v>
      </c>
      <c r="F204" s="52">
        <f>'db_sim(2013-2014)'!F204</f>
        <v>0</v>
      </c>
      <c r="G204" s="52">
        <f>'db_sim(2013-2014)'!G204</f>
        <v>0</v>
      </c>
      <c r="H204" s="52">
        <f>'db_sim(2013-2014)'!H204</f>
        <v>0</v>
      </c>
      <c r="I204" s="52">
        <f>'db_sim(2013-2014)'!I204</f>
        <v>0</v>
      </c>
      <c r="K204" s="13" t="e">
        <f>VLOOKUP($A204,'db_obs(2013-2014)'!$B$2:$M$731,5,FALSE)</f>
        <v>#N/A</v>
      </c>
      <c r="L204" s="13" t="e">
        <f>VLOOKUP($A204,'db_obs(2013-2014)'!$B$2:$M$731,7,FALSE)</f>
        <v>#N/A</v>
      </c>
      <c r="M204" s="13" t="e">
        <f>VLOOKUP($A204,'db_obs(2013-2014)'!$B$2:$M$731,8,FALSE)</f>
        <v>#N/A</v>
      </c>
      <c r="N204" s="13" t="e">
        <f>VLOOKUP($A204,'db_obs(2013-2014)'!$B$2:$M$731,9,FALSE)</f>
        <v>#N/A</v>
      </c>
      <c r="O204" s="13" t="e">
        <f>VLOOKUP($A204,'db_obs(2013-2014)'!$B$2:$M$731,10,FALSE)</f>
        <v>#N/A</v>
      </c>
      <c r="P204" s="13" t="e">
        <f>VLOOKUP($A204,'db_obs(2013-2014)'!$B$2:$M$731,11,FALSE)</f>
        <v>#N/A</v>
      </c>
      <c r="Q204" s="13" t="e">
        <f>VLOOKUP($A204,'db_obs(2013-2014)'!$B$2:$M$731,12,FALSE)</f>
        <v>#N/A</v>
      </c>
    </row>
    <row r="205" spans="1:17" x14ac:dyDescent="0.15">
      <c r="A205">
        <v>2013204</v>
      </c>
      <c r="B205" s="2">
        <f>VLOOKUP(A205,IF({1,0},rainfall!$C$2:$C$1269,rainfall!$A$2:$A$1269),2,FALSE)</f>
        <v>41478</v>
      </c>
      <c r="C205" s="52">
        <f>'db_sim(2013-2014)'!C205</f>
        <v>0</v>
      </c>
      <c r="D205" s="52">
        <f>'db_sim(2013-2014)'!D205/1000</f>
        <v>0</v>
      </c>
      <c r="E205" s="52">
        <f>'db_sim(2013-2014)'!E205</f>
        <v>0</v>
      </c>
      <c r="F205" s="52">
        <f>'db_sim(2013-2014)'!F205</f>
        <v>0</v>
      </c>
      <c r="G205" s="52">
        <f>'db_sim(2013-2014)'!G205</f>
        <v>0</v>
      </c>
      <c r="H205" s="52">
        <f>'db_sim(2013-2014)'!H205</f>
        <v>0</v>
      </c>
      <c r="I205" s="52">
        <f>'db_sim(2013-2014)'!I205</f>
        <v>0</v>
      </c>
      <c r="K205" s="13" t="e">
        <f>VLOOKUP($A205,'db_obs(2013-2014)'!$B$2:$M$731,5,FALSE)</f>
        <v>#N/A</v>
      </c>
      <c r="L205" s="13" t="e">
        <f>VLOOKUP($A205,'db_obs(2013-2014)'!$B$2:$M$731,7,FALSE)</f>
        <v>#N/A</v>
      </c>
      <c r="M205" s="13" t="e">
        <f>VLOOKUP($A205,'db_obs(2013-2014)'!$B$2:$M$731,8,FALSE)</f>
        <v>#N/A</v>
      </c>
      <c r="N205" s="13" t="e">
        <f>VLOOKUP($A205,'db_obs(2013-2014)'!$B$2:$M$731,9,FALSE)</f>
        <v>#N/A</v>
      </c>
      <c r="O205" s="13" t="e">
        <f>VLOOKUP($A205,'db_obs(2013-2014)'!$B$2:$M$731,10,FALSE)</f>
        <v>#N/A</v>
      </c>
      <c r="P205" s="13" t="e">
        <f>VLOOKUP($A205,'db_obs(2013-2014)'!$B$2:$M$731,11,FALSE)</f>
        <v>#N/A</v>
      </c>
      <c r="Q205" s="13" t="e">
        <f>VLOOKUP($A205,'db_obs(2013-2014)'!$B$2:$M$731,12,FALSE)</f>
        <v>#N/A</v>
      </c>
    </row>
    <row r="206" spans="1:17" x14ac:dyDescent="0.15">
      <c r="A206">
        <v>2013205</v>
      </c>
      <c r="B206" s="2">
        <f>VLOOKUP(A206,IF({1,0},rainfall!$C$2:$C$1269,rainfall!$A$2:$A$1269),2,FALSE)</f>
        <v>41479</v>
      </c>
      <c r="C206" s="52">
        <f>'db_sim(2013-2014)'!C206</f>
        <v>0</v>
      </c>
      <c r="D206" s="52">
        <f>'db_sim(2013-2014)'!D206/1000</f>
        <v>0</v>
      </c>
      <c r="E206" s="52">
        <f>'db_sim(2013-2014)'!E206</f>
        <v>0</v>
      </c>
      <c r="F206" s="52">
        <f>'db_sim(2013-2014)'!F206</f>
        <v>0</v>
      </c>
      <c r="G206" s="52">
        <f>'db_sim(2013-2014)'!G206</f>
        <v>0</v>
      </c>
      <c r="H206" s="52">
        <f>'db_sim(2013-2014)'!H206</f>
        <v>0</v>
      </c>
      <c r="I206" s="52">
        <f>'db_sim(2013-2014)'!I206</f>
        <v>0</v>
      </c>
      <c r="K206" s="13" t="e">
        <f>VLOOKUP($A206,'db_obs(2013-2014)'!$B$2:$M$731,5,FALSE)</f>
        <v>#N/A</v>
      </c>
      <c r="L206" s="13" t="e">
        <f>VLOOKUP($A206,'db_obs(2013-2014)'!$B$2:$M$731,7,FALSE)</f>
        <v>#N/A</v>
      </c>
      <c r="M206" s="13" t="e">
        <f>VLOOKUP($A206,'db_obs(2013-2014)'!$B$2:$M$731,8,FALSE)</f>
        <v>#N/A</v>
      </c>
      <c r="N206" s="13" t="e">
        <f>VLOOKUP($A206,'db_obs(2013-2014)'!$B$2:$M$731,9,FALSE)</f>
        <v>#N/A</v>
      </c>
      <c r="O206" s="13" t="e">
        <f>VLOOKUP($A206,'db_obs(2013-2014)'!$B$2:$M$731,10,FALSE)</f>
        <v>#N/A</v>
      </c>
      <c r="P206" s="13" t="e">
        <f>VLOOKUP($A206,'db_obs(2013-2014)'!$B$2:$M$731,11,FALSE)</f>
        <v>#N/A</v>
      </c>
      <c r="Q206" s="13" t="e">
        <f>VLOOKUP($A206,'db_obs(2013-2014)'!$B$2:$M$731,12,FALSE)</f>
        <v>#N/A</v>
      </c>
    </row>
    <row r="207" spans="1:17" x14ac:dyDescent="0.15">
      <c r="A207">
        <v>2013206</v>
      </c>
      <c r="B207" s="2">
        <f>VLOOKUP(A207,IF({1,0},rainfall!$C$2:$C$1269,rainfall!$A$2:$A$1269),2,FALSE)</f>
        <v>41480</v>
      </c>
      <c r="C207" s="52">
        <f>'db_sim(2013-2014)'!C207</f>
        <v>0</v>
      </c>
      <c r="D207" s="52">
        <f>'db_sim(2013-2014)'!D207/1000</f>
        <v>0</v>
      </c>
      <c r="E207" s="52">
        <f>'db_sim(2013-2014)'!E207</f>
        <v>0</v>
      </c>
      <c r="F207" s="52">
        <f>'db_sim(2013-2014)'!F207</f>
        <v>0</v>
      </c>
      <c r="G207" s="52">
        <f>'db_sim(2013-2014)'!G207</f>
        <v>0</v>
      </c>
      <c r="H207" s="52">
        <f>'db_sim(2013-2014)'!H207</f>
        <v>0</v>
      </c>
      <c r="I207" s="52">
        <f>'db_sim(2013-2014)'!I207</f>
        <v>0</v>
      </c>
      <c r="K207" s="13" t="e">
        <f>VLOOKUP($A207,'db_obs(2013-2014)'!$B$2:$M$731,5,FALSE)</f>
        <v>#N/A</v>
      </c>
      <c r="L207" s="13" t="e">
        <f>VLOOKUP($A207,'db_obs(2013-2014)'!$B$2:$M$731,7,FALSE)</f>
        <v>#N/A</v>
      </c>
      <c r="M207" s="13" t="e">
        <f>VLOOKUP($A207,'db_obs(2013-2014)'!$B$2:$M$731,8,FALSE)</f>
        <v>#N/A</v>
      </c>
      <c r="N207" s="13" t="e">
        <f>VLOOKUP($A207,'db_obs(2013-2014)'!$B$2:$M$731,9,FALSE)</f>
        <v>#N/A</v>
      </c>
      <c r="O207" s="13" t="e">
        <f>VLOOKUP($A207,'db_obs(2013-2014)'!$B$2:$M$731,10,FALSE)</f>
        <v>#N/A</v>
      </c>
      <c r="P207" s="13" t="e">
        <f>VLOOKUP($A207,'db_obs(2013-2014)'!$B$2:$M$731,11,FALSE)</f>
        <v>#N/A</v>
      </c>
      <c r="Q207" s="13" t="e">
        <f>VLOOKUP($A207,'db_obs(2013-2014)'!$B$2:$M$731,12,FALSE)</f>
        <v>#N/A</v>
      </c>
    </row>
    <row r="208" spans="1:17" x14ac:dyDescent="0.15">
      <c r="A208">
        <v>2013207</v>
      </c>
      <c r="B208" s="2">
        <f>VLOOKUP(A208,IF({1,0},rainfall!$C$2:$C$1269,rainfall!$A$2:$A$1269),2,FALSE)</f>
        <v>41481</v>
      </c>
      <c r="C208" s="52">
        <f>'db_sim(2013-2014)'!C208</f>
        <v>0</v>
      </c>
      <c r="D208" s="52">
        <f>'db_sim(2013-2014)'!D208/1000</f>
        <v>0</v>
      </c>
      <c r="E208" s="52">
        <f>'db_sim(2013-2014)'!E208</f>
        <v>0</v>
      </c>
      <c r="F208" s="52">
        <f>'db_sim(2013-2014)'!F208</f>
        <v>0</v>
      </c>
      <c r="G208" s="52">
        <f>'db_sim(2013-2014)'!G208</f>
        <v>0</v>
      </c>
      <c r="H208" s="52">
        <f>'db_sim(2013-2014)'!H208</f>
        <v>0</v>
      </c>
      <c r="I208" s="52">
        <f>'db_sim(2013-2014)'!I208</f>
        <v>0</v>
      </c>
      <c r="K208" s="13" t="e">
        <f>VLOOKUP($A208,'db_obs(2013-2014)'!$B$2:$M$731,5,FALSE)</f>
        <v>#N/A</v>
      </c>
      <c r="L208" s="13" t="e">
        <f>VLOOKUP($A208,'db_obs(2013-2014)'!$B$2:$M$731,7,FALSE)</f>
        <v>#N/A</v>
      </c>
      <c r="M208" s="13" t="e">
        <f>VLOOKUP($A208,'db_obs(2013-2014)'!$B$2:$M$731,8,FALSE)</f>
        <v>#N/A</v>
      </c>
      <c r="N208" s="13" t="e">
        <f>VLOOKUP($A208,'db_obs(2013-2014)'!$B$2:$M$731,9,FALSE)</f>
        <v>#N/A</v>
      </c>
      <c r="O208" s="13" t="e">
        <f>VLOOKUP($A208,'db_obs(2013-2014)'!$B$2:$M$731,10,FALSE)</f>
        <v>#N/A</v>
      </c>
      <c r="P208" s="13" t="e">
        <f>VLOOKUP($A208,'db_obs(2013-2014)'!$B$2:$M$731,11,FALSE)</f>
        <v>#N/A</v>
      </c>
      <c r="Q208" s="13" t="e">
        <f>VLOOKUP($A208,'db_obs(2013-2014)'!$B$2:$M$731,12,FALSE)</f>
        <v>#N/A</v>
      </c>
    </row>
    <row r="209" spans="1:17" x14ac:dyDescent="0.15">
      <c r="A209">
        <v>2013208</v>
      </c>
      <c r="B209" s="2">
        <f>VLOOKUP(A209,IF({1,0},rainfall!$C$2:$C$1269,rainfall!$A$2:$A$1269),2,FALSE)</f>
        <v>41482</v>
      </c>
      <c r="C209" s="52">
        <f>'db_sim(2013-2014)'!C209</f>
        <v>0</v>
      </c>
      <c r="D209" s="52">
        <f>'db_sim(2013-2014)'!D209/1000</f>
        <v>0</v>
      </c>
      <c r="E209" s="52">
        <f>'db_sim(2013-2014)'!E209</f>
        <v>0</v>
      </c>
      <c r="F209" s="52">
        <f>'db_sim(2013-2014)'!F209</f>
        <v>0</v>
      </c>
      <c r="G209" s="52">
        <f>'db_sim(2013-2014)'!G209</f>
        <v>0</v>
      </c>
      <c r="H209" s="52">
        <f>'db_sim(2013-2014)'!H209</f>
        <v>0</v>
      </c>
      <c r="I209" s="52">
        <f>'db_sim(2013-2014)'!I209</f>
        <v>0</v>
      </c>
      <c r="K209" s="13" t="e">
        <f>VLOOKUP($A209,'db_obs(2013-2014)'!$B$2:$M$731,5,FALSE)</f>
        <v>#N/A</v>
      </c>
      <c r="L209" s="13" t="e">
        <f>VLOOKUP($A209,'db_obs(2013-2014)'!$B$2:$M$731,7,FALSE)</f>
        <v>#N/A</v>
      </c>
      <c r="M209" s="13" t="e">
        <f>VLOOKUP($A209,'db_obs(2013-2014)'!$B$2:$M$731,8,FALSE)</f>
        <v>#N/A</v>
      </c>
      <c r="N209" s="13" t="e">
        <f>VLOOKUP($A209,'db_obs(2013-2014)'!$B$2:$M$731,9,FALSE)</f>
        <v>#N/A</v>
      </c>
      <c r="O209" s="13" t="e">
        <f>VLOOKUP($A209,'db_obs(2013-2014)'!$B$2:$M$731,10,FALSE)</f>
        <v>#N/A</v>
      </c>
      <c r="P209" s="13" t="e">
        <f>VLOOKUP($A209,'db_obs(2013-2014)'!$B$2:$M$731,11,FALSE)</f>
        <v>#N/A</v>
      </c>
      <c r="Q209" s="13" t="e">
        <f>VLOOKUP($A209,'db_obs(2013-2014)'!$B$2:$M$731,12,FALSE)</f>
        <v>#N/A</v>
      </c>
    </row>
    <row r="210" spans="1:17" x14ac:dyDescent="0.15">
      <c r="A210">
        <v>2013209</v>
      </c>
      <c r="B210" s="2">
        <f>VLOOKUP(A210,IF({1,0},rainfall!$C$2:$C$1269,rainfall!$A$2:$A$1269),2,FALSE)</f>
        <v>41483</v>
      </c>
      <c r="C210" s="52">
        <f>'db_sim(2013-2014)'!C210</f>
        <v>0</v>
      </c>
      <c r="D210" s="52">
        <f>'db_sim(2013-2014)'!D210/1000</f>
        <v>0</v>
      </c>
      <c r="E210" s="52">
        <f>'db_sim(2013-2014)'!E210</f>
        <v>0</v>
      </c>
      <c r="F210" s="52">
        <f>'db_sim(2013-2014)'!F210</f>
        <v>0</v>
      </c>
      <c r="G210" s="52">
        <f>'db_sim(2013-2014)'!G210</f>
        <v>0</v>
      </c>
      <c r="H210" s="52">
        <f>'db_sim(2013-2014)'!H210</f>
        <v>0</v>
      </c>
      <c r="I210" s="52">
        <f>'db_sim(2013-2014)'!I210</f>
        <v>0</v>
      </c>
      <c r="K210" s="13" t="e">
        <f>VLOOKUP($A210,'db_obs(2013-2014)'!$B$2:$M$731,5,FALSE)</f>
        <v>#N/A</v>
      </c>
      <c r="L210" s="13" t="e">
        <f>VLOOKUP($A210,'db_obs(2013-2014)'!$B$2:$M$731,7,FALSE)</f>
        <v>#N/A</v>
      </c>
      <c r="M210" s="13" t="e">
        <f>VLOOKUP($A210,'db_obs(2013-2014)'!$B$2:$M$731,8,FALSE)</f>
        <v>#N/A</v>
      </c>
      <c r="N210" s="13" t="e">
        <f>VLOOKUP($A210,'db_obs(2013-2014)'!$B$2:$M$731,9,FALSE)</f>
        <v>#N/A</v>
      </c>
      <c r="O210" s="13" t="e">
        <f>VLOOKUP($A210,'db_obs(2013-2014)'!$B$2:$M$731,10,FALSE)</f>
        <v>#N/A</v>
      </c>
      <c r="P210" s="13" t="e">
        <f>VLOOKUP($A210,'db_obs(2013-2014)'!$B$2:$M$731,11,FALSE)</f>
        <v>#N/A</v>
      </c>
      <c r="Q210" s="13" t="e">
        <f>VLOOKUP($A210,'db_obs(2013-2014)'!$B$2:$M$731,12,FALSE)</f>
        <v>#N/A</v>
      </c>
    </row>
    <row r="211" spans="1:17" x14ac:dyDescent="0.15">
      <c r="A211">
        <v>2013210</v>
      </c>
      <c r="B211" s="2">
        <f>VLOOKUP(A211,IF({1,0},rainfall!$C$2:$C$1269,rainfall!$A$2:$A$1269),2,FALSE)</f>
        <v>41484</v>
      </c>
      <c r="C211" s="52">
        <f>'db_sim(2013-2014)'!C211</f>
        <v>0</v>
      </c>
      <c r="D211" s="52">
        <f>'db_sim(2013-2014)'!D211/1000</f>
        <v>0</v>
      </c>
      <c r="E211" s="52">
        <f>'db_sim(2013-2014)'!E211</f>
        <v>0</v>
      </c>
      <c r="F211" s="52">
        <f>'db_sim(2013-2014)'!F211</f>
        <v>0</v>
      </c>
      <c r="G211" s="52">
        <f>'db_sim(2013-2014)'!G211</f>
        <v>0</v>
      </c>
      <c r="H211" s="52">
        <f>'db_sim(2013-2014)'!H211</f>
        <v>0</v>
      </c>
      <c r="I211" s="52">
        <f>'db_sim(2013-2014)'!I211</f>
        <v>0</v>
      </c>
      <c r="K211" s="13" t="e">
        <f>VLOOKUP($A211,'db_obs(2013-2014)'!$B$2:$M$731,5,FALSE)</f>
        <v>#N/A</v>
      </c>
      <c r="L211" s="13" t="e">
        <f>VLOOKUP($A211,'db_obs(2013-2014)'!$B$2:$M$731,7,FALSE)</f>
        <v>#N/A</v>
      </c>
      <c r="M211" s="13" t="e">
        <f>VLOOKUP($A211,'db_obs(2013-2014)'!$B$2:$M$731,8,FALSE)</f>
        <v>#N/A</v>
      </c>
      <c r="N211" s="13" t="e">
        <f>VLOOKUP($A211,'db_obs(2013-2014)'!$B$2:$M$731,9,FALSE)</f>
        <v>#N/A</v>
      </c>
      <c r="O211" s="13" t="e">
        <f>VLOOKUP($A211,'db_obs(2013-2014)'!$B$2:$M$731,10,FALSE)</f>
        <v>#N/A</v>
      </c>
      <c r="P211" s="13" t="e">
        <f>VLOOKUP($A211,'db_obs(2013-2014)'!$B$2:$M$731,11,FALSE)</f>
        <v>#N/A</v>
      </c>
      <c r="Q211" s="13" t="e">
        <f>VLOOKUP($A211,'db_obs(2013-2014)'!$B$2:$M$731,12,FALSE)</f>
        <v>#N/A</v>
      </c>
    </row>
    <row r="212" spans="1:17" x14ac:dyDescent="0.15">
      <c r="A212">
        <v>2013211</v>
      </c>
      <c r="B212" s="2">
        <f>VLOOKUP(A212,IF({1,0},rainfall!$C$2:$C$1269,rainfall!$A$2:$A$1269),2,FALSE)</f>
        <v>41485</v>
      </c>
      <c r="C212" s="52">
        <f>'db_sim(2013-2014)'!C212</f>
        <v>0</v>
      </c>
      <c r="D212" s="52">
        <f>'db_sim(2013-2014)'!D212/1000</f>
        <v>0</v>
      </c>
      <c r="E212" s="52">
        <f>'db_sim(2013-2014)'!E212</f>
        <v>0</v>
      </c>
      <c r="F212" s="52">
        <f>'db_sim(2013-2014)'!F212</f>
        <v>0</v>
      </c>
      <c r="G212" s="52">
        <f>'db_sim(2013-2014)'!G212</f>
        <v>0</v>
      </c>
      <c r="H212" s="52">
        <f>'db_sim(2013-2014)'!H212</f>
        <v>0</v>
      </c>
      <c r="I212" s="52">
        <f>'db_sim(2013-2014)'!I212</f>
        <v>0</v>
      </c>
      <c r="K212" s="13" t="e">
        <f>VLOOKUP($A212,'db_obs(2013-2014)'!$B$2:$M$731,5,FALSE)</f>
        <v>#N/A</v>
      </c>
      <c r="L212" s="13" t="e">
        <f>VLOOKUP($A212,'db_obs(2013-2014)'!$B$2:$M$731,7,FALSE)</f>
        <v>#N/A</v>
      </c>
      <c r="M212" s="13" t="e">
        <f>VLOOKUP($A212,'db_obs(2013-2014)'!$B$2:$M$731,8,FALSE)</f>
        <v>#N/A</v>
      </c>
      <c r="N212" s="13" t="e">
        <f>VLOOKUP($A212,'db_obs(2013-2014)'!$B$2:$M$731,9,FALSE)</f>
        <v>#N/A</v>
      </c>
      <c r="O212" s="13" t="e">
        <f>VLOOKUP($A212,'db_obs(2013-2014)'!$B$2:$M$731,10,FALSE)</f>
        <v>#N/A</v>
      </c>
      <c r="P212" s="13" t="e">
        <f>VLOOKUP($A212,'db_obs(2013-2014)'!$B$2:$M$731,11,FALSE)</f>
        <v>#N/A</v>
      </c>
      <c r="Q212" s="13" t="e">
        <f>VLOOKUP($A212,'db_obs(2013-2014)'!$B$2:$M$731,12,FALSE)</f>
        <v>#N/A</v>
      </c>
    </row>
    <row r="213" spans="1:17" x14ac:dyDescent="0.15">
      <c r="A213">
        <v>2013212</v>
      </c>
      <c r="B213" s="2">
        <f>VLOOKUP(A213,IF({1,0},rainfall!$C$2:$C$1269,rainfall!$A$2:$A$1269),2,FALSE)</f>
        <v>41486</v>
      </c>
      <c r="C213" s="52">
        <f>'db_sim(2013-2014)'!C213</f>
        <v>0</v>
      </c>
      <c r="D213" s="52">
        <f>'db_sim(2013-2014)'!D213/1000</f>
        <v>0</v>
      </c>
      <c r="E213" s="52">
        <f>'db_sim(2013-2014)'!E213</f>
        <v>0</v>
      </c>
      <c r="F213" s="52">
        <f>'db_sim(2013-2014)'!F213</f>
        <v>0</v>
      </c>
      <c r="G213" s="52">
        <f>'db_sim(2013-2014)'!G213</f>
        <v>0</v>
      </c>
      <c r="H213" s="52">
        <f>'db_sim(2013-2014)'!H213</f>
        <v>0</v>
      </c>
      <c r="I213" s="52">
        <f>'db_sim(2013-2014)'!I213</f>
        <v>0</v>
      </c>
      <c r="K213" s="13" t="e">
        <f>VLOOKUP($A213,'db_obs(2013-2014)'!$B$2:$M$731,5,FALSE)</f>
        <v>#N/A</v>
      </c>
      <c r="L213" s="13" t="e">
        <f>VLOOKUP($A213,'db_obs(2013-2014)'!$B$2:$M$731,7,FALSE)</f>
        <v>#N/A</v>
      </c>
      <c r="M213" s="13" t="e">
        <f>VLOOKUP($A213,'db_obs(2013-2014)'!$B$2:$M$731,8,FALSE)</f>
        <v>#N/A</v>
      </c>
      <c r="N213" s="13" t="e">
        <f>VLOOKUP($A213,'db_obs(2013-2014)'!$B$2:$M$731,9,FALSE)</f>
        <v>#N/A</v>
      </c>
      <c r="O213" s="13" t="e">
        <f>VLOOKUP($A213,'db_obs(2013-2014)'!$B$2:$M$731,10,FALSE)</f>
        <v>#N/A</v>
      </c>
      <c r="P213" s="13" t="e">
        <f>VLOOKUP($A213,'db_obs(2013-2014)'!$B$2:$M$731,11,FALSE)</f>
        <v>#N/A</v>
      </c>
      <c r="Q213" s="13" t="e">
        <f>VLOOKUP($A213,'db_obs(2013-2014)'!$B$2:$M$731,12,FALSE)</f>
        <v>#N/A</v>
      </c>
    </row>
    <row r="214" spans="1:17" x14ac:dyDescent="0.15">
      <c r="A214">
        <v>2013213</v>
      </c>
      <c r="B214" s="2">
        <f>VLOOKUP(A214,IF({1,0},rainfall!$C$2:$C$1269,rainfall!$A$2:$A$1269),2,FALSE)</f>
        <v>41487</v>
      </c>
      <c r="C214" s="52">
        <f>'db_sim(2013-2014)'!C214</f>
        <v>0</v>
      </c>
      <c r="D214" s="52">
        <f>'db_sim(2013-2014)'!D214/1000</f>
        <v>0</v>
      </c>
      <c r="E214" s="52">
        <f>'db_sim(2013-2014)'!E214</f>
        <v>0</v>
      </c>
      <c r="F214" s="52">
        <f>'db_sim(2013-2014)'!F214</f>
        <v>0</v>
      </c>
      <c r="G214" s="52">
        <f>'db_sim(2013-2014)'!G214</f>
        <v>0</v>
      </c>
      <c r="H214" s="52">
        <f>'db_sim(2013-2014)'!H214</f>
        <v>0</v>
      </c>
      <c r="I214" s="52">
        <f>'db_sim(2013-2014)'!I214</f>
        <v>0</v>
      </c>
      <c r="K214" s="13" t="e">
        <f>VLOOKUP($A214,'db_obs(2013-2014)'!$B$2:$M$731,5,FALSE)</f>
        <v>#N/A</v>
      </c>
      <c r="L214" s="13" t="e">
        <f>VLOOKUP($A214,'db_obs(2013-2014)'!$B$2:$M$731,7,FALSE)</f>
        <v>#N/A</v>
      </c>
      <c r="M214" s="13" t="e">
        <f>VLOOKUP($A214,'db_obs(2013-2014)'!$B$2:$M$731,8,FALSE)</f>
        <v>#N/A</v>
      </c>
      <c r="N214" s="13" t="e">
        <f>VLOOKUP($A214,'db_obs(2013-2014)'!$B$2:$M$731,9,FALSE)</f>
        <v>#N/A</v>
      </c>
      <c r="O214" s="13" t="e">
        <f>VLOOKUP($A214,'db_obs(2013-2014)'!$B$2:$M$731,10,FALSE)</f>
        <v>#N/A</v>
      </c>
      <c r="P214" s="13" t="e">
        <f>VLOOKUP($A214,'db_obs(2013-2014)'!$B$2:$M$731,11,FALSE)</f>
        <v>#N/A</v>
      </c>
      <c r="Q214" s="13" t="e">
        <f>VLOOKUP($A214,'db_obs(2013-2014)'!$B$2:$M$731,12,FALSE)</f>
        <v>#N/A</v>
      </c>
    </row>
    <row r="215" spans="1:17" x14ac:dyDescent="0.15">
      <c r="A215">
        <v>2013214</v>
      </c>
      <c r="B215" s="2">
        <f>VLOOKUP(A215,IF({1,0},rainfall!$C$2:$C$1269,rainfall!$A$2:$A$1269),2,FALSE)</f>
        <v>41488</v>
      </c>
      <c r="C215" s="52">
        <f>'db_sim(2013-2014)'!C215</f>
        <v>0</v>
      </c>
      <c r="D215" s="52">
        <f>'db_sim(2013-2014)'!D215/1000</f>
        <v>0</v>
      </c>
      <c r="E215" s="52">
        <f>'db_sim(2013-2014)'!E215</f>
        <v>0</v>
      </c>
      <c r="F215" s="52">
        <f>'db_sim(2013-2014)'!F215</f>
        <v>0</v>
      </c>
      <c r="G215" s="52">
        <f>'db_sim(2013-2014)'!G215</f>
        <v>0</v>
      </c>
      <c r="H215" s="52">
        <f>'db_sim(2013-2014)'!H215</f>
        <v>0</v>
      </c>
      <c r="I215" s="52">
        <f>'db_sim(2013-2014)'!I215</f>
        <v>0</v>
      </c>
      <c r="K215" s="13" t="e">
        <f>VLOOKUP($A215,'db_obs(2013-2014)'!$B$2:$M$731,5,FALSE)</f>
        <v>#N/A</v>
      </c>
      <c r="L215" s="13" t="e">
        <f>VLOOKUP($A215,'db_obs(2013-2014)'!$B$2:$M$731,7,FALSE)</f>
        <v>#N/A</v>
      </c>
      <c r="M215" s="13" t="e">
        <f>VLOOKUP($A215,'db_obs(2013-2014)'!$B$2:$M$731,8,FALSE)</f>
        <v>#N/A</v>
      </c>
      <c r="N215" s="13" t="e">
        <f>VLOOKUP($A215,'db_obs(2013-2014)'!$B$2:$M$731,9,FALSE)</f>
        <v>#N/A</v>
      </c>
      <c r="O215" s="13" t="e">
        <f>VLOOKUP($A215,'db_obs(2013-2014)'!$B$2:$M$731,10,FALSE)</f>
        <v>#N/A</v>
      </c>
      <c r="P215" s="13" t="e">
        <f>VLOOKUP($A215,'db_obs(2013-2014)'!$B$2:$M$731,11,FALSE)</f>
        <v>#N/A</v>
      </c>
      <c r="Q215" s="13" t="e">
        <f>VLOOKUP($A215,'db_obs(2013-2014)'!$B$2:$M$731,12,FALSE)</f>
        <v>#N/A</v>
      </c>
    </row>
    <row r="216" spans="1:17" x14ac:dyDescent="0.15">
      <c r="A216">
        <v>2013215</v>
      </c>
      <c r="B216" s="2">
        <f>VLOOKUP(A216,IF({1,0},rainfall!$C$2:$C$1269,rainfall!$A$2:$A$1269),2,FALSE)</f>
        <v>41489</v>
      </c>
      <c r="C216" s="52">
        <f>'db_sim(2013-2014)'!C216</f>
        <v>0</v>
      </c>
      <c r="D216" s="52">
        <f>'db_sim(2013-2014)'!D216/1000</f>
        <v>0</v>
      </c>
      <c r="E216" s="52">
        <f>'db_sim(2013-2014)'!E216</f>
        <v>0</v>
      </c>
      <c r="F216" s="52">
        <f>'db_sim(2013-2014)'!F216</f>
        <v>0</v>
      </c>
      <c r="G216" s="52">
        <f>'db_sim(2013-2014)'!G216</f>
        <v>0</v>
      </c>
      <c r="H216" s="52">
        <f>'db_sim(2013-2014)'!H216</f>
        <v>0</v>
      </c>
      <c r="I216" s="52">
        <f>'db_sim(2013-2014)'!I216</f>
        <v>0</v>
      </c>
      <c r="K216" s="13" t="e">
        <f>VLOOKUP($A216,'db_obs(2013-2014)'!$B$2:$M$731,5,FALSE)</f>
        <v>#N/A</v>
      </c>
      <c r="L216" s="13" t="e">
        <f>VLOOKUP($A216,'db_obs(2013-2014)'!$B$2:$M$731,7,FALSE)</f>
        <v>#N/A</v>
      </c>
      <c r="M216" s="13" t="e">
        <f>VLOOKUP($A216,'db_obs(2013-2014)'!$B$2:$M$731,8,FALSE)</f>
        <v>#N/A</v>
      </c>
      <c r="N216" s="13" t="e">
        <f>VLOOKUP($A216,'db_obs(2013-2014)'!$B$2:$M$731,9,FALSE)</f>
        <v>#N/A</v>
      </c>
      <c r="O216" s="13" t="e">
        <f>VLOOKUP($A216,'db_obs(2013-2014)'!$B$2:$M$731,10,FALSE)</f>
        <v>#N/A</v>
      </c>
      <c r="P216" s="13" t="e">
        <f>VLOOKUP($A216,'db_obs(2013-2014)'!$B$2:$M$731,11,FALSE)</f>
        <v>#N/A</v>
      </c>
      <c r="Q216" s="13" t="e">
        <f>VLOOKUP($A216,'db_obs(2013-2014)'!$B$2:$M$731,12,FALSE)</f>
        <v>#N/A</v>
      </c>
    </row>
    <row r="217" spans="1:17" x14ac:dyDescent="0.15">
      <c r="A217">
        <v>2013216</v>
      </c>
      <c r="B217" s="2">
        <f>VLOOKUP(A217,IF({1,0},rainfall!$C$2:$C$1269,rainfall!$A$2:$A$1269),2,FALSE)</f>
        <v>41490</v>
      </c>
      <c r="C217" s="52">
        <f>'db_sim(2013-2014)'!C217</f>
        <v>0</v>
      </c>
      <c r="D217" s="52">
        <f>'db_sim(2013-2014)'!D217/1000</f>
        <v>0</v>
      </c>
      <c r="E217" s="52">
        <f>'db_sim(2013-2014)'!E217</f>
        <v>0</v>
      </c>
      <c r="F217" s="52">
        <f>'db_sim(2013-2014)'!F217</f>
        <v>0</v>
      </c>
      <c r="G217" s="52">
        <f>'db_sim(2013-2014)'!G217</f>
        <v>0</v>
      </c>
      <c r="H217" s="52">
        <f>'db_sim(2013-2014)'!H217</f>
        <v>0</v>
      </c>
      <c r="I217" s="52">
        <f>'db_sim(2013-2014)'!I217</f>
        <v>0</v>
      </c>
      <c r="K217" s="13" t="e">
        <f>VLOOKUP($A217,'db_obs(2013-2014)'!$B$2:$M$731,5,FALSE)</f>
        <v>#N/A</v>
      </c>
      <c r="L217" s="13" t="e">
        <f>VLOOKUP($A217,'db_obs(2013-2014)'!$B$2:$M$731,7,FALSE)</f>
        <v>#N/A</v>
      </c>
      <c r="M217" s="13" t="e">
        <f>VLOOKUP($A217,'db_obs(2013-2014)'!$B$2:$M$731,8,FALSE)</f>
        <v>#N/A</v>
      </c>
      <c r="N217" s="13" t="e">
        <f>VLOOKUP($A217,'db_obs(2013-2014)'!$B$2:$M$731,9,FALSE)</f>
        <v>#N/A</v>
      </c>
      <c r="O217" s="13" t="e">
        <f>VLOOKUP($A217,'db_obs(2013-2014)'!$B$2:$M$731,10,FALSE)</f>
        <v>#N/A</v>
      </c>
      <c r="P217" s="13" t="e">
        <f>VLOOKUP($A217,'db_obs(2013-2014)'!$B$2:$M$731,11,FALSE)</f>
        <v>#N/A</v>
      </c>
      <c r="Q217" s="13" t="e">
        <f>VLOOKUP($A217,'db_obs(2013-2014)'!$B$2:$M$731,12,FALSE)</f>
        <v>#N/A</v>
      </c>
    </row>
    <row r="218" spans="1:17" x14ac:dyDescent="0.15">
      <c r="A218">
        <v>2013217</v>
      </c>
      <c r="B218" s="2">
        <f>VLOOKUP(A218,IF({1,0},rainfall!$C$2:$C$1269,rainfall!$A$2:$A$1269),2,FALSE)</f>
        <v>41491</v>
      </c>
      <c r="C218" s="52">
        <f>'db_sim(2013-2014)'!C218</f>
        <v>0</v>
      </c>
      <c r="D218" s="52">
        <f>'db_sim(2013-2014)'!D218/1000</f>
        <v>0</v>
      </c>
      <c r="E218" s="52">
        <f>'db_sim(2013-2014)'!E218</f>
        <v>0</v>
      </c>
      <c r="F218" s="52">
        <f>'db_sim(2013-2014)'!F218</f>
        <v>0</v>
      </c>
      <c r="G218" s="52">
        <f>'db_sim(2013-2014)'!G218</f>
        <v>0</v>
      </c>
      <c r="H218" s="52">
        <f>'db_sim(2013-2014)'!H218</f>
        <v>0</v>
      </c>
      <c r="I218" s="52">
        <f>'db_sim(2013-2014)'!I218</f>
        <v>0</v>
      </c>
      <c r="K218" s="13" t="e">
        <f>VLOOKUP($A218,'db_obs(2013-2014)'!$B$2:$M$731,5,FALSE)</f>
        <v>#N/A</v>
      </c>
      <c r="L218" s="13" t="e">
        <f>VLOOKUP($A218,'db_obs(2013-2014)'!$B$2:$M$731,7,FALSE)</f>
        <v>#N/A</v>
      </c>
      <c r="M218" s="13" t="e">
        <f>VLOOKUP($A218,'db_obs(2013-2014)'!$B$2:$M$731,8,FALSE)</f>
        <v>#N/A</v>
      </c>
      <c r="N218" s="13" t="e">
        <f>VLOOKUP($A218,'db_obs(2013-2014)'!$B$2:$M$731,9,FALSE)</f>
        <v>#N/A</v>
      </c>
      <c r="O218" s="13" t="e">
        <f>VLOOKUP($A218,'db_obs(2013-2014)'!$B$2:$M$731,10,FALSE)</f>
        <v>#N/A</v>
      </c>
      <c r="P218" s="13" t="e">
        <f>VLOOKUP($A218,'db_obs(2013-2014)'!$B$2:$M$731,11,FALSE)</f>
        <v>#N/A</v>
      </c>
      <c r="Q218" s="13" t="e">
        <f>VLOOKUP($A218,'db_obs(2013-2014)'!$B$2:$M$731,12,FALSE)</f>
        <v>#N/A</v>
      </c>
    </row>
    <row r="219" spans="1:17" x14ac:dyDescent="0.15">
      <c r="A219">
        <v>2013218</v>
      </c>
      <c r="B219" s="2">
        <f>VLOOKUP(A219,IF({1,0},rainfall!$C$2:$C$1269,rainfall!$A$2:$A$1269),2,FALSE)</f>
        <v>41492</v>
      </c>
      <c r="C219" s="52">
        <f>'db_sim(2013-2014)'!C219</f>
        <v>0</v>
      </c>
      <c r="D219" s="52">
        <f>'db_sim(2013-2014)'!D219/1000</f>
        <v>0</v>
      </c>
      <c r="E219" s="52">
        <f>'db_sim(2013-2014)'!E219</f>
        <v>0</v>
      </c>
      <c r="F219" s="52">
        <f>'db_sim(2013-2014)'!F219</f>
        <v>0</v>
      </c>
      <c r="G219" s="52">
        <f>'db_sim(2013-2014)'!G219</f>
        <v>0</v>
      </c>
      <c r="H219" s="52">
        <f>'db_sim(2013-2014)'!H219</f>
        <v>0</v>
      </c>
      <c r="I219" s="52">
        <f>'db_sim(2013-2014)'!I219</f>
        <v>0</v>
      </c>
      <c r="K219" s="13" t="e">
        <f>VLOOKUP($A219,'db_obs(2013-2014)'!$B$2:$M$731,5,FALSE)</f>
        <v>#N/A</v>
      </c>
      <c r="L219" s="13" t="e">
        <f>VLOOKUP($A219,'db_obs(2013-2014)'!$B$2:$M$731,7,FALSE)</f>
        <v>#N/A</v>
      </c>
      <c r="M219" s="13" t="e">
        <f>VLOOKUP($A219,'db_obs(2013-2014)'!$B$2:$M$731,8,FALSE)</f>
        <v>#N/A</v>
      </c>
      <c r="N219" s="13" t="e">
        <f>VLOOKUP($A219,'db_obs(2013-2014)'!$B$2:$M$731,9,FALSE)</f>
        <v>#N/A</v>
      </c>
      <c r="O219" s="13" t="e">
        <f>VLOOKUP($A219,'db_obs(2013-2014)'!$B$2:$M$731,10,FALSE)</f>
        <v>#N/A</v>
      </c>
      <c r="P219" s="13" t="e">
        <f>VLOOKUP($A219,'db_obs(2013-2014)'!$B$2:$M$731,11,FALSE)</f>
        <v>#N/A</v>
      </c>
      <c r="Q219" s="13" t="e">
        <f>VLOOKUP($A219,'db_obs(2013-2014)'!$B$2:$M$731,12,FALSE)</f>
        <v>#N/A</v>
      </c>
    </row>
    <row r="220" spans="1:17" x14ac:dyDescent="0.15">
      <c r="A220">
        <v>2013219</v>
      </c>
      <c r="B220" s="2">
        <f>VLOOKUP(A220,IF({1,0},rainfall!$C$2:$C$1269,rainfall!$A$2:$A$1269),2,FALSE)</f>
        <v>41493</v>
      </c>
      <c r="C220" s="52">
        <f>'db_sim(2013-2014)'!C220</f>
        <v>0</v>
      </c>
      <c r="D220" s="52">
        <f>'db_sim(2013-2014)'!D220/1000</f>
        <v>0</v>
      </c>
      <c r="E220" s="52">
        <f>'db_sim(2013-2014)'!E220</f>
        <v>0</v>
      </c>
      <c r="F220" s="52">
        <f>'db_sim(2013-2014)'!F220</f>
        <v>0</v>
      </c>
      <c r="G220" s="52">
        <f>'db_sim(2013-2014)'!G220</f>
        <v>0</v>
      </c>
      <c r="H220" s="52">
        <f>'db_sim(2013-2014)'!H220</f>
        <v>0</v>
      </c>
      <c r="I220" s="52">
        <f>'db_sim(2013-2014)'!I220</f>
        <v>0</v>
      </c>
      <c r="K220" s="13" t="e">
        <f>VLOOKUP($A220,'db_obs(2013-2014)'!$B$2:$M$731,5,FALSE)</f>
        <v>#N/A</v>
      </c>
      <c r="L220" s="13" t="e">
        <f>VLOOKUP($A220,'db_obs(2013-2014)'!$B$2:$M$731,7,FALSE)</f>
        <v>#N/A</v>
      </c>
      <c r="M220" s="13" t="e">
        <f>VLOOKUP($A220,'db_obs(2013-2014)'!$B$2:$M$731,8,FALSE)</f>
        <v>#N/A</v>
      </c>
      <c r="N220" s="13" t="e">
        <f>VLOOKUP($A220,'db_obs(2013-2014)'!$B$2:$M$731,9,FALSE)</f>
        <v>#N/A</v>
      </c>
      <c r="O220" s="13" t="e">
        <f>VLOOKUP($A220,'db_obs(2013-2014)'!$B$2:$M$731,10,FALSE)</f>
        <v>#N/A</v>
      </c>
      <c r="P220" s="13" t="e">
        <f>VLOOKUP($A220,'db_obs(2013-2014)'!$B$2:$M$731,11,FALSE)</f>
        <v>#N/A</v>
      </c>
      <c r="Q220" s="13" t="e">
        <f>VLOOKUP($A220,'db_obs(2013-2014)'!$B$2:$M$731,12,FALSE)</f>
        <v>#N/A</v>
      </c>
    </row>
    <row r="221" spans="1:17" x14ac:dyDescent="0.15">
      <c r="A221">
        <v>2013220</v>
      </c>
      <c r="B221" s="2">
        <f>VLOOKUP(A221,IF({1,0},rainfall!$C$2:$C$1269,rainfall!$A$2:$A$1269),2,FALSE)</f>
        <v>41494</v>
      </c>
      <c r="C221" s="52">
        <f>'db_sim(2013-2014)'!C221</f>
        <v>0</v>
      </c>
      <c r="D221" s="52">
        <f>'db_sim(2013-2014)'!D221/1000</f>
        <v>0</v>
      </c>
      <c r="E221" s="52">
        <f>'db_sim(2013-2014)'!E221</f>
        <v>0</v>
      </c>
      <c r="F221" s="52">
        <f>'db_sim(2013-2014)'!F221</f>
        <v>0</v>
      </c>
      <c r="G221" s="52">
        <f>'db_sim(2013-2014)'!G221</f>
        <v>0</v>
      </c>
      <c r="H221" s="52">
        <f>'db_sim(2013-2014)'!H221</f>
        <v>0</v>
      </c>
      <c r="I221" s="52">
        <f>'db_sim(2013-2014)'!I221</f>
        <v>0</v>
      </c>
      <c r="K221" s="13" t="e">
        <f>VLOOKUP($A221,'db_obs(2013-2014)'!$B$2:$M$731,5,FALSE)</f>
        <v>#N/A</v>
      </c>
      <c r="L221" s="13" t="e">
        <f>VLOOKUP($A221,'db_obs(2013-2014)'!$B$2:$M$731,7,FALSE)</f>
        <v>#N/A</v>
      </c>
      <c r="M221" s="13" t="e">
        <f>VLOOKUP($A221,'db_obs(2013-2014)'!$B$2:$M$731,8,FALSE)</f>
        <v>#N/A</v>
      </c>
      <c r="N221" s="13" t="e">
        <f>VLOOKUP($A221,'db_obs(2013-2014)'!$B$2:$M$731,9,FALSE)</f>
        <v>#N/A</v>
      </c>
      <c r="O221" s="13" t="e">
        <f>VLOOKUP($A221,'db_obs(2013-2014)'!$B$2:$M$731,10,FALSE)</f>
        <v>#N/A</v>
      </c>
      <c r="P221" s="13" t="e">
        <f>VLOOKUP($A221,'db_obs(2013-2014)'!$B$2:$M$731,11,FALSE)</f>
        <v>#N/A</v>
      </c>
      <c r="Q221" s="13" t="e">
        <f>VLOOKUP($A221,'db_obs(2013-2014)'!$B$2:$M$731,12,FALSE)</f>
        <v>#N/A</v>
      </c>
    </row>
    <row r="222" spans="1:17" x14ac:dyDescent="0.15">
      <c r="A222">
        <v>2013221</v>
      </c>
      <c r="B222" s="2">
        <f>VLOOKUP(A222,IF({1,0},rainfall!$C$2:$C$1269,rainfall!$A$2:$A$1269),2,FALSE)</f>
        <v>41495</v>
      </c>
      <c r="C222" s="52">
        <f>'db_sim(2013-2014)'!C222</f>
        <v>0</v>
      </c>
      <c r="D222" s="52">
        <f>'db_sim(2013-2014)'!D222/1000</f>
        <v>0</v>
      </c>
      <c r="E222" s="52">
        <f>'db_sim(2013-2014)'!E222</f>
        <v>0</v>
      </c>
      <c r="F222" s="52">
        <f>'db_sim(2013-2014)'!F222</f>
        <v>0</v>
      </c>
      <c r="G222" s="52">
        <f>'db_sim(2013-2014)'!G222</f>
        <v>0</v>
      </c>
      <c r="H222" s="52">
        <f>'db_sim(2013-2014)'!H222</f>
        <v>0</v>
      </c>
      <c r="I222" s="52">
        <f>'db_sim(2013-2014)'!I222</f>
        <v>0</v>
      </c>
      <c r="K222" s="13" t="e">
        <f>VLOOKUP($A222,'db_obs(2013-2014)'!$B$2:$M$731,5,FALSE)</f>
        <v>#N/A</v>
      </c>
      <c r="L222" s="13" t="e">
        <f>VLOOKUP($A222,'db_obs(2013-2014)'!$B$2:$M$731,7,FALSE)</f>
        <v>#N/A</v>
      </c>
      <c r="M222" s="13" t="e">
        <f>VLOOKUP($A222,'db_obs(2013-2014)'!$B$2:$M$731,8,FALSE)</f>
        <v>#N/A</v>
      </c>
      <c r="N222" s="13" t="e">
        <f>VLOOKUP($A222,'db_obs(2013-2014)'!$B$2:$M$731,9,FALSE)</f>
        <v>#N/A</v>
      </c>
      <c r="O222" s="13" t="e">
        <f>VLOOKUP($A222,'db_obs(2013-2014)'!$B$2:$M$731,10,FALSE)</f>
        <v>#N/A</v>
      </c>
      <c r="P222" s="13" t="e">
        <f>VLOOKUP($A222,'db_obs(2013-2014)'!$B$2:$M$731,11,FALSE)</f>
        <v>#N/A</v>
      </c>
      <c r="Q222" s="13" t="e">
        <f>VLOOKUP($A222,'db_obs(2013-2014)'!$B$2:$M$731,12,FALSE)</f>
        <v>#N/A</v>
      </c>
    </row>
    <row r="223" spans="1:17" x14ac:dyDescent="0.15">
      <c r="A223">
        <v>2013222</v>
      </c>
      <c r="B223" s="2">
        <f>VLOOKUP(A223,IF({1,0},rainfall!$C$2:$C$1269,rainfall!$A$2:$A$1269),2,FALSE)</f>
        <v>41496</v>
      </c>
      <c r="C223" s="52">
        <f>'db_sim(2013-2014)'!C223</f>
        <v>0</v>
      </c>
      <c r="D223" s="52">
        <f>'db_sim(2013-2014)'!D223/1000</f>
        <v>0</v>
      </c>
      <c r="E223" s="52">
        <f>'db_sim(2013-2014)'!E223</f>
        <v>0</v>
      </c>
      <c r="F223" s="52">
        <f>'db_sim(2013-2014)'!F223</f>
        <v>0</v>
      </c>
      <c r="G223" s="52">
        <f>'db_sim(2013-2014)'!G223</f>
        <v>0</v>
      </c>
      <c r="H223" s="52">
        <f>'db_sim(2013-2014)'!H223</f>
        <v>0</v>
      </c>
      <c r="I223" s="52">
        <f>'db_sim(2013-2014)'!I223</f>
        <v>0</v>
      </c>
      <c r="K223" s="13" t="e">
        <f>VLOOKUP($A223,'db_obs(2013-2014)'!$B$2:$M$731,5,FALSE)</f>
        <v>#N/A</v>
      </c>
      <c r="L223" s="13" t="e">
        <f>VLOOKUP($A223,'db_obs(2013-2014)'!$B$2:$M$731,7,FALSE)</f>
        <v>#N/A</v>
      </c>
      <c r="M223" s="13" t="e">
        <f>VLOOKUP($A223,'db_obs(2013-2014)'!$B$2:$M$731,8,FALSE)</f>
        <v>#N/A</v>
      </c>
      <c r="N223" s="13" t="e">
        <f>VLOOKUP($A223,'db_obs(2013-2014)'!$B$2:$M$731,9,FALSE)</f>
        <v>#N/A</v>
      </c>
      <c r="O223" s="13" t="e">
        <f>VLOOKUP($A223,'db_obs(2013-2014)'!$B$2:$M$731,10,FALSE)</f>
        <v>#N/A</v>
      </c>
      <c r="P223" s="13" t="e">
        <f>VLOOKUP($A223,'db_obs(2013-2014)'!$B$2:$M$731,11,FALSE)</f>
        <v>#N/A</v>
      </c>
      <c r="Q223" s="13" t="e">
        <f>VLOOKUP($A223,'db_obs(2013-2014)'!$B$2:$M$731,12,FALSE)</f>
        <v>#N/A</v>
      </c>
    </row>
    <row r="224" spans="1:17" x14ac:dyDescent="0.15">
      <c r="A224">
        <v>2013223</v>
      </c>
      <c r="B224" s="2">
        <f>VLOOKUP(A224,IF({1,0},rainfall!$C$2:$C$1269,rainfall!$A$2:$A$1269),2,FALSE)</f>
        <v>41497</v>
      </c>
      <c r="C224" s="52">
        <f>'db_sim(2013-2014)'!C224</f>
        <v>0</v>
      </c>
      <c r="D224" s="52">
        <f>'db_sim(2013-2014)'!D224/1000</f>
        <v>0</v>
      </c>
      <c r="E224" s="52">
        <f>'db_sim(2013-2014)'!E224</f>
        <v>0</v>
      </c>
      <c r="F224" s="52">
        <f>'db_sim(2013-2014)'!F224</f>
        <v>0</v>
      </c>
      <c r="G224" s="52">
        <f>'db_sim(2013-2014)'!G224</f>
        <v>0</v>
      </c>
      <c r="H224" s="52">
        <f>'db_sim(2013-2014)'!H224</f>
        <v>0</v>
      </c>
      <c r="I224" s="52">
        <f>'db_sim(2013-2014)'!I224</f>
        <v>0</v>
      </c>
      <c r="K224" s="13" t="e">
        <f>VLOOKUP($A224,'db_obs(2013-2014)'!$B$2:$M$731,5,FALSE)</f>
        <v>#N/A</v>
      </c>
      <c r="L224" s="13" t="e">
        <f>VLOOKUP($A224,'db_obs(2013-2014)'!$B$2:$M$731,7,FALSE)</f>
        <v>#N/A</v>
      </c>
      <c r="M224" s="13" t="e">
        <f>VLOOKUP($A224,'db_obs(2013-2014)'!$B$2:$M$731,8,FALSE)</f>
        <v>#N/A</v>
      </c>
      <c r="N224" s="13" t="e">
        <f>VLOOKUP($A224,'db_obs(2013-2014)'!$B$2:$M$731,9,FALSE)</f>
        <v>#N/A</v>
      </c>
      <c r="O224" s="13" t="e">
        <f>VLOOKUP($A224,'db_obs(2013-2014)'!$B$2:$M$731,10,FALSE)</f>
        <v>#N/A</v>
      </c>
      <c r="P224" s="13" t="e">
        <f>VLOOKUP($A224,'db_obs(2013-2014)'!$B$2:$M$731,11,FALSE)</f>
        <v>#N/A</v>
      </c>
      <c r="Q224" s="13" t="e">
        <f>VLOOKUP($A224,'db_obs(2013-2014)'!$B$2:$M$731,12,FALSE)</f>
        <v>#N/A</v>
      </c>
    </row>
    <row r="225" spans="1:17" x14ac:dyDescent="0.15">
      <c r="A225">
        <v>2013224</v>
      </c>
      <c r="B225" s="2">
        <f>VLOOKUP(A225,IF({1,0},rainfall!$C$2:$C$1269,rainfall!$A$2:$A$1269),2,FALSE)</f>
        <v>41498</v>
      </c>
      <c r="C225" s="52">
        <f>'db_sim(2013-2014)'!C225</f>
        <v>0</v>
      </c>
      <c r="D225" s="52">
        <f>'db_sim(2013-2014)'!D225/1000</f>
        <v>0</v>
      </c>
      <c r="E225" s="52">
        <f>'db_sim(2013-2014)'!E225</f>
        <v>0</v>
      </c>
      <c r="F225" s="52">
        <f>'db_sim(2013-2014)'!F225</f>
        <v>0</v>
      </c>
      <c r="G225" s="52">
        <f>'db_sim(2013-2014)'!G225</f>
        <v>0</v>
      </c>
      <c r="H225" s="52">
        <f>'db_sim(2013-2014)'!H225</f>
        <v>0</v>
      </c>
      <c r="I225" s="52">
        <f>'db_sim(2013-2014)'!I225</f>
        <v>0</v>
      </c>
      <c r="K225" s="13" t="e">
        <f>VLOOKUP($A225,'db_obs(2013-2014)'!$B$2:$M$731,5,FALSE)</f>
        <v>#N/A</v>
      </c>
      <c r="L225" s="13" t="e">
        <f>VLOOKUP($A225,'db_obs(2013-2014)'!$B$2:$M$731,7,FALSE)</f>
        <v>#N/A</v>
      </c>
      <c r="M225" s="13" t="e">
        <f>VLOOKUP($A225,'db_obs(2013-2014)'!$B$2:$M$731,8,FALSE)</f>
        <v>#N/A</v>
      </c>
      <c r="N225" s="13" t="e">
        <f>VLOOKUP($A225,'db_obs(2013-2014)'!$B$2:$M$731,9,FALSE)</f>
        <v>#N/A</v>
      </c>
      <c r="O225" s="13" t="e">
        <f>VLOOKUP($A225,'db_obs(2013-2014)'!$B$2:$M$731,10,FALSE)</f>
        <v>#N/A</v>
      </c>
      <c r="P225" s="13" t="e">
        <f>VLOOKUP($A225,'db_obs(2013-2014)'!$B$2:$M$731,11,FALSE)</f>
        <v>#N/A</v>
      </c>
      <c r="Q225" s="13" t="e">
        <f>VLOOKUP($A225,'db_obs(2013-2014)'!$B$2:$M$731,12,FALSE)</f>
        <v>#N/A</v>
      </c>
    </row>
    <row r="226" spans="1:17" x14ac:dyDescent="0.15">
      <c r="A226">
        <v>2013225</v>
      </c>
      <c r="B226" s="2">
        <f>VLOOKUP(A226,IF({1,0},rainfall!$C$2:$C$1269,rainfall!$A$2:$A$1269),2,FALSE)</f>
        <v>41499</v>
      </c>
      <c r="C226" s="52">
        <f>'db_sim(2013-2014)'!C226</f>
        <v>0</v>
      </c>
      <c r="D226" s="52">
        <f>'db_sim(2013-2014)'!D226/1000</f>
        <v>0</v>
      </c>
      <c r="E226" s="52">
        <f>'db_sim(2013-2014)'!E226</f>
        <v>0</v>
      </c>
      <c r="F226" s="52">
        <f>'db_sim(2013-2014)'!F226</f>
        <v>0</v>
      </c>
      <c r="G226" s="52">
        <f>'db_sim(2013-2014)'!G226</f>
        <v>0</v>
      </c>
      <c r="H226" s="52">
        <f>'db_sim(2013-2014)'!H226</f>
        <v>0</v>
      </c>
      <c r="I226" s="52">
        <f>'db_sim(2013-2014)'!I226</f>
        <v>0</v>
      </c>
      <c r="K226" s="13" t="e">
        <f>VLOOKUP($A226,'db_obs(2013-2014)'!$B$2:$M$731,5,FALSE)</f>
        <v>#N/A</v>
      </c>
      <c r="L226" s="13" t="e">
        <f>VLOOKUP($A226,'db_obs(2013-2014)'!$B$2:$M$731,7,FALSE)</f>
        <v>#N/A</v>
      </c>
      <c r="M226" s="13" t="e">
        <f>VLOOKUP($A226,'db_obs(2013-2014)'!$B$2:$M$731,8,FALSE)</f>
        <v>#N/A</v>
      </c>
      <c r="N226" s="13" t="e">
        <f>VLOOKUP($A226,'db_obs(2013-2014)'!$B$2:$M$731,9,FALSE)</f>
        <v>#N/A</v>
      </c>
      <c r="O226" s="13" t="e">
        <f>VLOOKUP($A226,'db_obs(2013-2014)'!$B$2:$M$731,10,FALSE)</f>
        <v>#N/A</v>
      </c>
      <c r="P226" s="13" t="e">
        <f>VLOOKUP($A226,'db_obs(2013-2014)'!$B$2:$M$731,11,FALSE)</f>
        <v>#N/A</v>
      </c>
      <c r="Q226" s="13" t="e">
        <f>VLOOKUP($A226,'db_obs(2013-2014)'!$B$2:$M$731,12,FALSE)</f>
        <v>#N/A</v>
      </c>
    </row>
    <row r="227" spans="1:17" x14ac:dyDescent="0.15">
      <c r="A227">
        <v>2013226</v>
      </c>
      <c r="B227" s="2">
        <f>VLOOKUP(A227,IF({1,0},rainfall!$C$2:$C$1269,rainfall!$A$2:$A$1269),2,FALSE)</f>
        <v>41500</v>
      </c>
      <c r="C227" s="52">
        <f>'db_sim(2013-2014)'!C227</f>
        <v>0</v>
      </c>
      <c r="D227" s="52">
        <f>'db_sim(2013-2014)'!D227/1000</f>
        <v>0</v>
      </c>
      <c r="E227" s="52">
        <f>'db_sim(2013-2014)'!E227</f>
        <v>0</v>
      </c>
      <c r="F227" s="52">
        <f>'db_sim(2013-2014)'!F227</f>
        <v>0</v>
      </c>
      <c r="G227" s="52">
        <f>'db_sim(2013-2014)'!G227</f>
        <v>0</v>
      </c>
      <c r="H227" s="52">
        <f>'db_sim(2013-2014)'!H227</f>
        <v>0</v>
      </c>
      <c r="I227" s="52">
        <f>'db_sim(2013-2014)'!I227</f>
        <v>0</v>
      </c>
      <c r="K227" s="13" t="e">
        <f>VLOOKUP($A227,'db_obs(2013-2014)'!$B$2:$M$731,5,FALSE)</f>
        <v>#N/A</v>
      </c>
      <c r="L227" s="13" t="e">
        <f>VLOOKUP($A227,'db_obs(2013-2014)'!$B$2:$M$731,7,FALSE)</f>
        <v>#N/A</v>
      </c>
      <c r="M227" s="13" t="e">
        <f>VLOOKUP($A227,'db_obs(2013-2014)'!$B$2:$M$731,8,FALSE)</f>
        <v>#N/A</v>
      </c>
      <c r="N227" s="13" t="e">
        <f>VLOOKUP($A227,'db_obs(2013-2014)'!$B$2:$M$731,9,FALSE)</f>
        <v>#N/A</v>
      </c>
      <c r="O227" s="13" t="e">
        <f>VLOOKUP($A227,'db_obs(2013-2014)'!$B$2:$M$731,10,FALSE)</f>
        <v>#N/A</v>
      </c>
      <c r="P227" s="13" t="e">
        <f>VLOOKUP($A227,'db_obs(2013-2014)'!$B$2:$M$731,11,FALSE)</f>
        <v>#N/A</v>
      </c>
      <c r="Q227" s="13" t="e">
        <f>VLOOKUP($A227,'db_obs(2013-2014)'!$B$2:$M$731,12,FALSE)</f>
        <v>#N/A</v>
      </c>
    </row>
    <row r="228" spans="1:17" x14ac:dyDescent="0.15">
      <c r="A228">
        <v>2013227</v>
      </c>
      <c r="B228" s="2">
        <f>VLOOKUP(A228,IF({1,0},rainfall!$C$2:$C$1269,rainfall!$A$2:$A$1269),2,FALSE)</f>
        <v>41501</v>
      </c>
      <c r="C228" s="52">
        <f>'db_sim(2013-2014)'!C228</f>
        <v>0</v>
      </c>
      <c r="D228" s="52">
        <f>'db_sim(2013-2014)'!D228/1000</f>
        <v>0</v>
      </c>
      <c r="E228" s="52">
        <f>'db_sim(2013-2014)'!E228</f>
        <v>0</v>
      </c>
      <c r="F228" s="52">
        <f>'db_sim(2013-2014)'!F228</f>
        <v>0</v>
      </c>
      <c r="G228" s="52">
        <f>'db_sim(2013-2014)'!G228</f>
        <v>0</v>
      </c>
      <c r="H228" s="52">
        <f>'db_sim(2013-2014)'!H228</f>
        <v>0</v>
      </c>
      <c r="I228" s="52">
        <f>'db_sim(2013-2014)'!I228</f>
        <v>0</v>
      </c>
      <c r="K228" s="13" t="e">
        <f>VLOOKUP($A228,'db_obs(2013-2014)'!$B$2:$M$731,5,FALSE)</f>
        <v>#N/A</v>
      </c>
      <c r="L228" s="13" t="e">
        <f>VLOOKUP($A228,'db_obs(2013-2014)'!$B$2:$M$731,7,FALSE)</f>
        <v>#N/A</v>
      </c>
      <c r="M228" s="13" t="e">
        <f>VLOOKUP($A228,'db_obs(2013-2014)'!$B$2:$M$731,8,FALSE)</f>
        <v>#N/A</v>
      </c>
      <c r="N228" s="13" t="e">
        <f>VLOOKUP($A228,'db_obs(2013-2014)'!$B$2:$M$731,9,FALSE)</f>
        <v>#N/A</v>
      </c>
      <c r="O228" s="13" t="e">
        <f>VLOOKUP($A228,'db_obs(2013-2014)'!$B$2:$M$731,10,FALSE)</f>
        <v>#N/A</v>
      </c>
      <c r="P228" s="13" t="e">
        <f>VLOOKUP($A228,'db_obs(2013-2014)'!$B$2:$M$731,11,FALSE)</f>
        <v>#N/A</v>
      </c>
      <c r="Q228" s="13" t="e">
        <f>VLOOKUP($A228,'db_obs(2013-2014)'!$B$2:$M$731,12,FALSE)</f>
        <v>#N/A</v>
      </c>
    </row>
    <row r="229" spans="1:17" x14ac:dyDescent="0.15">
      <c r="A229">
        <v>2013228</v>
      </c>
      <c r="B229" s="2">
        <f>VLOOKUP(A229,IF({1,0},rainfall!$C$2:$C$1269,rainfall!$A$2:$A$1269),2,FALSE)</f>
        <v>41502</v>
      </c>
      <c r="C229" s="52">
        <f>'db_sim(2013-2014)'!C229</f>
        <v>0</v>
      </c>
      <c r="D229" s="52">
        <f>'db_sim(2013-2014)'!D229/1000</f>
        <v>0</v>
      </c>
      <c r="E229" s="52">
        <f>'db_sim(2013-2014)'!E229</f>
        <v>0</v>
      </c>
      <c r="F229" s="52">
        <f>'db_sim(2013-2014)'!F229</f>
        <v>0</v>
      </c>
      <c r="G229" s="52">
        <f>'db_sim(2013-2014)'!G229</f>
        <v>0</v>
      </c>
      <c r="H229" s="52">
        <f>'db_sim(2013-2014)'!H229</f>
        <v>0</v>
      </c>
      <c r="I229" s="52">
        <f>'db_sim(2013-2014)'!I229</f>
        <v>0</v>
      </c>
      <c r="K229" s="13" t="e">
        <f>VLOOKUP($A229,'db_obs(2013-2014)'!$B$2:$M$731,5,FALSE)</f>
        <v>#N/A</v>
      </c>
      <c r="L229" s="13" t="e">
        <f>VLOOKUP($A229,'db_obs(2013-2014)'!$B$2:$M$731,7,FALSE)</f>
        <v>#N/A</v>
      </c>
      <c r="M229" s="13" t="e">
        <f>VLOOKUP($A229,'db_obs(2013-2014)'!$B$2:$M$731,8,FALSE)</f>
        <v>#N/A</v>
      </c>
      <c r="N229" s="13" t="e">
        <f>VLOOKUP($A229,'db_obs(2013-2014)'!$B$2:$M$731,9,FALSE)</f>
        <v>#N/A</v>
      </c>
      <c r="O229" s="13" t="e">
        <f>VLOOKUP($A229,'db_obs(2013-2014)'!$B$2:$M$731,10,FALSE)</f>
        <v>#N/A</v>
      </c>
      <c r="P229" s="13" t="e">
        <f>VLOOKUP($A229,'db_obs(2013-2014)'!$B$2:$M$731,11,FALSE)</f>
        <v>#N/A</v>
      </c>
      <c r="Q229" s="13" t="e">
        <f>VLOOKUP($A229,'db_obs(2013-2014)'!$B$2:$M$731,12,FALSE)</f>
        <v>#N/A</v>
      </c>
    </row>
    <row r="230" spans="1:17" x14ac:dyDescent="0.15">
      <c r="A230">
        <v>2013229</v>
      </c>
      <c r="B230" s="2">
        <f>VLOOKUP(A230,IF({1,0},rainfall!$C$2:$C$1269,rainfall!$A$2:$A$1269),2,FALSE)</f>
        <v>41503</v>
      </c>
      <c r="C230" s="52">
        <f>'db_sim(2013-2014)'!C230</f>
        <v>0</v>
      </c>
      <c r="D230" s="52">
        <f>'db_sim(2013-2014)'!D230/1000</f>
        <v>0</v>
      </c>
      <c r="E230" s="52">
        <f>'db_sim(2013-2014)'!E230</f>
        <v>0</v>
      </c>
      <c r="F230" s="52">
        <f>'db_sim(2013-2014)'!F230</f>
        <v>0</v>
      </c>
      <c r="G230" s="52">
        <f>'db_sim(2013-2014)'!G230</f>
        <v>0</v>
      </c>
      <c r="H230" s="52">
        <f>'db_sim(2013-2014)'!H230</f>
        <v>0</v>
      </c>
      <c r="I230" s="52">
        <f>'db_sim(2013-2014)'!I230</f>
        <v>0</v>
      </c>
      <c r="K230" s="13" t="e">
        <f>VLOOKUP($A230,'db_obs(2013-2014)'!$B$2:$M$731,5,FALSE)</f>
        <v>#N/A</v>
      </c>
      <c r="L230" s="13" t="e">
        <f>VLOOKUP($A230,'db_obs(2013-2014)'!$B$2:$M$731,7,FALSE)</f>
        <v>#N/A</v>
      </c>
      <c r="M230" s="13" t="e">
        <f>VLOOKUP($A230,'db_obs(2013-2014)'!$B$2:$M$731,8,FALSE)</f>
        <v>#N/A</v>
      </c>
      <c r="N230" s="13" t="e">
        <f>VLOOKUP($A230,'db_obs(2013-2014)'!$B$2:$M$731,9,FALSE)</f>
        <v>#N/A</v>
      </c>
      <c r="O230" s="13" t="e">
        <f>VLOOKUP($A230,'db_obs(2013-2014)'!$B$2:$M$731,10,FALSE)</f>
        <v>#N/A</v>
      </c>
      <c r="P230" s="13" t="e">
        <f>VLOOKUP($A230,'db_obs(2013-2014)'!$B$2:$M$731,11,FALSE)</f>
        <v>#N/A</v>
      </c>
      <c r="Q230" s="13" t="e">
        <f>VLOOKUP($A230,'db_obs(2013-2014)'!$B$2:$M$731,12,FALSE)</f>
        <v>#N/A</v>
      </c>
    </row>
    <row r="231" spans="1:17" x14ac:dyDescent="0.15">
      <c r="A231">
        <v>2013230</v>
      </c>
      <c r="B231" s="2">
        <f>VLOOKUP(A231,IF({1,0},rainfall!$C$2:$C$1269,rainfall!$A$2:$A$1269),2,FALSE)</f>
        <v>41504</v>
      </c>
      <c r="C231" s="52">
        <f>'db_sim(2013-2014)'!C231</f>
        <v>0</v>
      </c>
      <c r="D231" s="52">
        <f>'db_sim(2013-2014)'!D231/1000</f>
        <v>0</v>
      </c>
      <c r="E231" s="52">
        <f>'db_sim(2013-2014)'!E231</f>
        <v>0</v>
      </c>
      <c r="F231" s="52">
        <f>'db_sim(2013-2014)'!F231</f>
        <v>0</v>
      </c>
      <c r="G231" s="52">
        <f>'db_sim(2013-2014)'!G231</f>
        <v>0</v>
      </c>
      <c r="H231" s="52">
        <f>'db_sim(2013-2014)'!H231</f>
        <v>0</v>
      </c>
      <c r="I231" s="52">
        <f>'db_sim(2013-2014)'!I231</f>
        <v>0</v>
      </c>
      <c r="K231" s="13" t="e">
        <f>VLOOKUP($A231,'db_obs(2013-2014)'!$B$2:$M$731,5,FALSE)</f>
        <v>#N/A</v>
      </c>
      <c r="L231" s="13" t="e">
        <f>VLOOKUP($A231,'db_obs(2013-2014)'!$B$2:$M$731,7,FALSE)</f>
        <v>#N/A</v>
      </c>
      <c r="M231" s="13" t="e">
        <f>VLOOKUP($A231,'db_obs(2013-2014)'!$B$2:$M$731,8,FALSE)</f>
        <v>#N/A</v>
      </c>
      <c r="N231" s="13" t="e">
        <f>VLOOKUP($A231,'db_obs(2013-2014)'!$B$2:$M$731,9,FALSE)</f>
        <v>#N/A</v>
      </c>
      <c r="O231" s="13" t="e">
        <f>VLOOKUP($A231,'db_obs(2013-2014)'!$B$2:$M$731,10,FALSE)</f>
        <v>#N/A</v>
      </c>
      <c r="P231" s="13" t="e">
        <f>VLOOKUP($A231,'db_obs(2013-2014)'!$B$2:$M$731,11,FALSE)</f>
        <v>#N/A</v>
      </c>
      <c r="Q231" s="13" t="e">
        <f>VLOOKUP($A231,'db_obs(2013-2014)'!$B$2:$M$731,12,FALSE)</f>
        <v>#N/A</v>
      </c>
    </row>
    <row r="232" spans="1:17" x14ac:dyDescent="0.15">
      <c r="A232">
        <v>2013231</v>
      </c>
      <c r="B232" s="2">
        <f>VLOOKUP(A232,IF({1,0},rainfall!$C$2:$C$1269,rainfall!$A$2:$A$1269),2,FALSE)</f>
        <v>41505</v>
      </c>
      <c r="C232" s="52">
        <f>'db_sim(2013-2014)'!C232</f>
        <v>0</v>
      </c>
      <c r="D232" s="52">
        <f>'db_sim(2013-2014)'!D232/1000</f>
        <v>0</v>
      </c>
      <c r="E232" s="52">
        <f>'db_sim(2013-2014)'!E232</f>
        <v>0</v>
      </c>
      <c r="F232" s="52">
        <f>'db_sim(2013-2014)'!F232</f>
        <v>0</v>
      </c>
      <c r="G232" s="52">
        <f>'db_sim(2013-2014)'!G232</f>
        <v>0</v>
      </c>
      <c r="H232" s="52">
        <f>'db_sim(2013-2014)'!H232</f>
        <v>0</v>
      </c>
      <c r="I232" s="52">
        <f>'db_sim(2013-2014)'!I232</f>
        <v>0</v>
      </c>
      <c r="K232" s="13" t="e">
        <f>VLOOKUP($A232,'db_obs(2013-2014)'!$B$2:$M$731,5,FALSE)</f>
        <v>#N/A</v>
      </c>
      <c r="L232" s="13" t="e">
        <f>VLOOKUP($A232,'db_obs(2013-2014)'!$B$2:$M$731,7,FALSE)</f>
        <v>#N/A</v>
      </c>
      <c r="M232" s="13" t="e">
        <f>VLOOKUP($A232,'db_obs(2013-2014)'!$B$2:$M$731,8,FALSE)</f>
        <v>#N/A</v>
      </c>
      <c r="N232" s="13" t="e">
        <f>VLOOKUP($A232,'db_obs(2013-2014)'!$B$2:$M$731,9,FALSE)</f>
        <v>#N/A</v>
      </c>
      <c r="O232" s="13" t="e">
        <f>VLOOKUP($A232,'db_obs(2013-2014)'!$B$2:$M$731,10,FALSE)</f>
        <v>#N/A</v>
      </c>
      <c r="P232" s="13" t="e">
        <f>VLOOKUP($A232,'db_obs(2013-2014)'!$B$2:$M$731,11,FALSE)</f>
        <v>#N/A</v>
      </c>
      <c r="Q232" s="13" t="e">
        <f>VLOOKUP($A232,'db_obs(2013-2014)'!$B$2:$M$731,12,FALSE)</f>
        <v>#N/A</v>
      </c>
    </row>
    <row r="233" spans="1:17" x14ac:dyDescent="0.15">
      <c r="A233">
        <v>2013232</v>
      </c>
      <c r="B233" s="2">
        <f>VLOOKUP(A233,IF({1,0},rainfall!$C$2:$C$1269,rainfall!$A$2:$A$1269),2,FALSE)</f>
        <v>41506</v>
      </c>
      <c r="C233" s="52">
        <f>'db_sim(2013-2014)'!C233</f>
        <v>0</v>
      </c>
      <c r="D233" s="52">
        <f>'db_sim(2013-2014)'!D233/1000</f>
        <v>0</v>
      </c>
      <c r="E233" s="52">
        <f>'db_sim(2013-2014)'!E233</f>
        <v>0</v>
      </c>
      <c r="F233" s="52">
        <f>'db_sim(2013-2014)'!F233</f>
        <v>0</v>
      </c>
      <c r="G233" s="52">
        <f>'db_sim(2013-2014)'!G233</f>
        <v>0</v>
      </c>
      <c r="H233" s="52">
        <f>'db_sim(2013-2014)'!H233</f>
        <v>0</v>
      </c>
      <c r="I233" s="52">
        <f>'db_sim(2013-2014)'!I233</f>
        <v>0</v>
      </c>
      <c r="K233" s="13" t="e">
        <f>VLOOKUP($A233,'db_obs(2013-2014)'!$B$2:$M$731,5,FALSE)</f>
        <v>#N/A</v>
      </c>
      <c r="L233" s="13" t="e">
        <f>VLOOKUP($A233,'db_obs(2013-2014)'!$B$2:$M$731,7,FALSE)</f>
        <v>#N/A</v>
      </c>
      <c r="M233" s="13" t="e">
        <f>VLOOKUP($A233,'db_obs(2013-2014)'!$B$2:$M$731,8,FALSE)</f>
        <v>#N/A</v>
      </c>
      <c r="N233" s="13" t="e">
        <f>VLOOKUP($A233,'db_obs(2013-2014)'!$B$2:$M$731,9,FALSE)</f>
        <v>#N/A</v>
      </c>
      <c r="O233" s="13" t="e">
        <f>VLOOKUP($A233,'db_obs(2013-2014)'!$B$2:$M$731,10,FALSE)</f>
        <v>#N/A</v>
      </c>
      <c r="P233" s="13" t="e">
        <f>VLOOKUP($A233,'db_obs(2013-2014)'!$B$2:$M$731,11,FALSE)</f>
        <v>#N/A</v>
      </c>
      <c r="Q233" s="13" t="e">
        <f>VLOOKUP($A233,'db_obs(2013-2014)'!$B$2:$M$731,12,FALSE)</f>
        <v>#N/A</v>
      </c>
    </row>
    <row r="234" spans="1:17" x14ac:dyDescent="0.15">
      <c r="A234">
        <v>2013233</v>
      </c>
      <c r="B234" s="2">
        <f>VLOOKUP(A234,IF({1,0},rainfall!$C$2:$C$1269,rainfall!$A$2:$A$1269),2,FALSE)</f>
        <v>41507</v>
      </c>
      <c r="C234" s="52">
        <f>'db_sim(2013-2014)'!C234</f>
        <v>0</v>
      </c>
      <c r="D234" s="52">
        <f>'db_sim(2013-2014)'!D234/1000</f>
        <v>0</v>
      </c>
      <c r="E234" s="52">
        <f>'db_sim(2013-2014)'!E234</f>
        <v>0</v>
      </c>
      <c r="F234" s="52">
        <f>'db_sim(2013-2014)'!F234</f>
        <v>0</v>
      </c>
      <c r="G234" s="52">
        <f>'db_sim(2013-2014)'!G234</f>
        <v>0</v>
      </c>
      <c r="H234" s="52">
        <f>'db_sim(2013-2014)'!H234</f>
        <v>0</v>
      </c>
      <c r="I234" s="52">
        <f>'db_sim(2013-2014)'!I234</f>
        <v>0</v>
      </c>
      <c r="K234" s="13" t="e">
        <f>VLOOKUP($A234,'db_obs(2013-2014)'!$B$2:$M$731,5,FALSE)</f>
        <v>#N/A</v>
      </c>
      <c r="L234" s="13" t="e">
        <f>VLOOKUP($A234,'db_obs(2013-2014)'!$B$2:$M$731,7,FALSE)</f>
        <v>#N/A</v>
      </c>
      <c r="M234" s="13" t="e">
        <f>VLOOKUP($A234,'db_obs(2013-2014)'!$B$2:$M$731,8,FALSE)</f>
        <v>#N/A</v>
      </c>
      <c r="N234" s="13" t="e">
        <f>VLOOKUP($A234,'db_obs(2013-2014)'!$B$2:$M$731,9,FALSE)</f>
        <v>#N/A</v>
      </c>
      <c r="O234" s="13" t="e">
        <f>VLOOKUP($A234,'db_obs(2013-2014)'!$B$2:$M$731,10,FALSE)</f>
        <v>#N/A</v>
      </c>
      <c r="P234" s="13" t="e">
        <f>VLOOKUP($A234,'db_obs(2013-2014)'!$B$2:$M$731,11,FALSE)</f>
        <v>#N/A</v>
      </c>
      <c r="Q234" s="13" t="e">
        <f>VLOOKUP($A234,'db_obs(2013-2014)'!$B$2:$M$731,12,FALSE)</f>
        <v>#N/A</v>
      </c>
    </row>
    <row r="235" spans="1:17" x14ac:dyDescent="0.15">
      <c r="A235">
        <v>2013234</v>
      </c>
      <c r="B235" s="2">
        <f>VLOOKUP(A235,IF({1,0},rainfall!$C$2:$C$1269,rainfall!$A$2:$A$1269),2,FALSE)</f>
        <v>41508</v>
      </c>
      <c r="C235" s="52">
        <f>'db_sim(2013-2014)'!C235</f>
        <v>0</v>
      </c>
      <c r="D235" s="52">
        <f>'db_sim(2013-2014)'!D235/1000</f>
        <v>0</v>
      </c>
      <c r="E235" s="52">
        <f>'db_sim(2013-2014)'!E235</f>
        <v>0</v>
      </c>
      <c r="F235" s="52">
        <f>'db_sim(2013-2014)'!F235</f>
        <v>0</v>
      </c>
      <c r="G235" s="52">
        <f>'db_sim(2013-2014)'!G235</f>
        <v>0</v>
      </c>
      <c r="H235" s="52">
        <f>'db_sim(2013-2014)'!H235</f>
        <v>0</v>
      </c>
      <c r="I235" s="52">
        <f>'db_sim(2013-2014)'!I235</f>
        <v>0</v>
      </c>
      <c r="K235" s="13" t="e">
        <f>VLOOKUP($A235,'db_obs(2013-2014)'!$B$2:$M$731,5,FALSE)</f>
        <v>#N/A</v>
      </c>
      <c r="L235" s="13" t="e">
        <f>VLOOKUP($A235,'db_obs(2013-2014)'!$B$2:$M$731,7,FALSE)</f>
        <v>#N/A</v>
      </c>
      <c r="M235" s="13" t="e">
        <f>VLOOKUP($A235,'db_obs(2013-2014)'!$B$2:$M$731,8,FALSE)</f>
        <v>#N/A</v>
      </c>
      <c r="N235" s="13" t="e">
        <f>VLOOKUP($A235,'db_obs(2013-2014)'!$B$2:$M$731,9,FALSE)</f>
        <v>#N/A</v>
      </c>
      <c r="O235" s="13" t="e">
        <f>VLOOKUP($A235,'db_obs(2013-2014)'!$B$2:$M$731,10,FALSE)</f>
        <v>#N/A</v>
      </c>
      <c r="P235" s="13" t="e">
        <f>VLOOKUP($A235,'db_obs(2013-2014)'!$B$2:$M$731,11,FALSE)</f>
        <v>#N/A</v>
      </c>
      <c r="Q235" s="13" t="e">
        <f>VLOOKUP($A235,'db_obs(2013-2014)'!$B$2:$M$731,12,FALSE)</f>
        <v>#N/A</v>
      </c>
    </row>
    <row r="236" spans="1:17" x14ac:dyDescent="0.15">
      <c r="A236">
        <v>2013235</v>
      </c>
      <c r="B236" s="2">
        <f>VLOOKUP(A236,IF({1,0},rainfall!$C$2:$C$1269,rainfall!$A$2:$A$1269),2,FALSE)</f>
        <v>41509</v>
      </c>
      <c r="C236" s="52">
        <f>'db_sim(2013-2014)'!C236</f>
        <v>0</v>
      </c>
      <c r="D236" s="52">
        <f>'db_sim(2013-2014)'!D236/1000</f>
        <v>0</v>
      </c>
      <c r="E236" s="52">
        <f>'db_sim(2013-2014)'!E236</f>
        <v>0</v>
      </c>
      <c r="F236" s="52">
        <f>'db_sim(2013-2014)'!F236</f>
        <v>0</v>
      </c>
      <c r="G236" s="52">
        <f>'db_sim(2013-2014)'!G236</f>
        <v>0</v>
      </c>
      <c r="H236" s="52">
        <f>'db_sim(2013-2014)'!H236</f>
        <v>0</v>
      </c>
      <c r="I236" s="52">
        <f>'db_sim(2013-2014)'!I236</f>
        <v>0</v>
      </c>
      <c r="K236" s="13" t="e">
        <f>VLOOKUP($A236,'db_obs(2013-2014)'!$B$2:$M$731,5,FALSE)</f>
        <v>#N/A</v>
      </c>
      <c r="L236" s="13" t="e">
        <f>VLOOKUP($A236,'db_obs(2013-2014)'!$B$2:$M$731,7,FALSE)</f>
        <v>#N/A</v>
      </c>
      <c r="M236" s="13" t="e">
        <f>VLOOKUP($A236,'db_obs(2013-2014)'!$B$2:$M$731,8,FALSE)</f>
        <v>#N/A</v>
      </c>
      <c r="N236" s="13" t="e">
        <f>VLOOKUP($A236,'db_obs(2013-2014)'!$B$2:$M$731,9,FALSE)</f>
        <v>#N/A</v>
      </c>
      <c r="O236" s="13" t="e">
        <f>VLOOKUP($A236,'db_obs(2013-2014)'!$B$2:$M$731,10,FALSE)</f>
        <v>#N/A</v>
      </c>
      <c r="P236" s="13" t="e">
        <f>VLOOKUP($A236,'db_obs(2013-2014)'!$B$2:$M$731,11,FALSE)</f>
        <v>#N/A</v>
      </c>
      <c r="Q236" s="13" t="e">
        <f>VLOOKUP($A236,'db_obs(2013-2014)'!$B$2:$M$731,12,FALSE)</f>
        <v>#N/A</v>
      </c>
    </row>
    <row r="237" spans="1:17" x14ac:dyDescent="0.15">
      <c r="A237">
        <v>2013236</v>
      </c>
      <c r="B237" s="2">
        <f>VLOOKUP(A237,IF({1,0},rainfall!$C$2:$C$1269,rainfall!$A$2:$A$1269),2,FALSE)</f>
        <v>41510</v>
      </c>
      <c r="C237" s="52">
        <f>'db_sim(2013-2014)'!C237</f>
        <v>0</v>
      </c>
      <c r="D237" s="52">
        <f>'db_sim(2013-2014)'!D237/1000</f>
        <v>0</v>
      </c>
      <c r="E237" s="52">
        <f>'db_sim(2013-2014)'!E237</f>
        <v>0</v>
      </c>
      <c r="F237" s="52">
        <f>'db_sim(2013-2014)'!F237</f>
        <v>0</v>
      </c>
      <c r="G237" s="52">
        <f>'db_sim(2013-2014)'!G237</f>
        <v>0</v>
      </c>
      <c r="H237" s="52">
        <f>'db_sim(2013-2014)'!H237</f>
        <v>0</v>
      </c>
      <c r="I237" s="52">
        <f>'db_sim(2013-2014)'!I237</f>
        <v>0</v>
      </c>
      <c r="K237" s="13" t="e">
        <f>VLOOKUP($A237,'db_obs(2013-2014)'!$B$2:$M$731,5,FALSE)</f>
        <v>#N/A</v>
      </c>
      <c r="L237" s="13" t="e">
        <f>VLOOKUP($A237,'db_obs(2013-2014)'!$B$2:$M$731,7,FALSE)</f>
        <v>#N/A</v>
      </c>
      <c r="M237" s="13" t="e">
        <f>VLOOKUP($A237,'db_obs(2013-2014)'!$B$2:$M$731,8,FALSE)</f>
        <v>#N/A</v>
      </c>
      <c r="N237" s="13" t="e">
        <f>VLOOKUP($A237,'db_obs(2013-2014)'!$B$2:$M$731,9,FALSE)</f>
        <v>#N/A</v>
      </c>
      <c r="O237" s="13" t="e">
        <f>VLOOKUP($A237,'db_obs(2013-2014)'!$B$2:$M$731,10,FALSE)</f>
        <v>#N/A</v>
      </c>
      <c r="P237" s="13" t="e">
        <f>VLOOKUP($A237,'db_obs(2013-2014)'!$B$2:$M$731,11,FALSE)</f>
        <v>#N/A</v>
      </c>
      <c r="Q237" s="13" t="e">
        <f>VLOOKUP($A237,'db_obs(2013-2014)'!$B$2:$M$731,12,FALSE)</f>
        <v>#N/A</v>
      </c>
    </row>
    <row r="238" spans="1:17" x14ac:dyDescent="0.15">
      <c r="A238">
        <v>2013237</v>
      </c>
      <c r="B238" s="2">
        <f>VLOOKUP(A238,IF({1,0},rainfall!$C$2:$C$1269,rainfall!$A$2:$A$1269),2,FALSE)</f>
        <v>41511</v>
      </c>
      <c r="C238" s="52">
        <f>'db_sim(2013-2014)'!C238</f>
        <v>0</v>
      </c>
      <c r="D238" s="52">
        <f>'db_sim(2013-2014)'!D238/1000</f>
        <v>0</v>
      </c>
      <c r="E238" s="52">
        <f>'db_sim(2013-2014)'!E238</f>
        <v>0</v>
      </c>
      <c r="F238" s="52">
        <f>'db_sim(2013-2014)'!F238</f>
        <v>0</v>
      </c>
      <c r="G238" s="52">
        <f>'db_sim(2013-2014)'!G238</f>
        <v>0</v>
      </c>
      <c r="H238" s="52">
        <f>'db_sim(2013-2014)'!H238</f>
        <v>0</v>
      </c>
      <c r="I238" s="52">
        <f>'db_sim(2013-2014)'!I238</f>
        <v>0</v>
      </c>
      <c r="K238" s="13" t="e">
        <f>VLOOKUP($A238,'db_obs(2013-2014)'!$B$2:$M$731,5,FALSE)</f>
        <v>#N/A</v>
      </c>
      <c r="L238" s="13" t="e">
        <f>VLOOKUP($A238,'db_obs(2013-2014)'!$B$2:$M$731,7,FALSE)</f>
        <v>#N/A</v>
      </c>
      <c r="M238" s="13" t="e">
        <f>VLOOKUP($A238,'db_obs(2013-2014)'!$B$2:$M$731,8,FALSE)</f>
        <v>#N/A</v>
      </c>
      <c r="N238" s="13" t="e">
        <f>VLOOKUP($A238,'db_obs(2013-2014)'!$B$2:$M$731,9,FALSE)</f>
        <v>#N/A</v>
      </c>
      <c r="O238" s="13" t="e">
        <f>VLOOKUP($A238,'db_obs(2013-2014)'!$B$2:$M$731,10,FALSE)</f>
        <v>#N/A</v>
      </c>
      <c r="P238" s="13" t="e">
        <f>VLOOKUP($A238,'db_obs(2013-2014)'!$B$2:$M$731,11,FALSE)</f>
        <v>#N/A</v>
      </c>
      <c r="Q238" s="13" t="e">
        <f>VLOOKUP($A238,'db_obs(2013-2014)'!$B$2:$M$731,12,FALSE)</f>
        <v>#N/A</v>
      </c>
    </row>
    <row r="239" spans="1:17" x14ac:dyDescent="0.15">
      <c r="A239">
        <v>2013238</v>
      </c>
      <c r="B239" s="2">
        <f>VLOOKUP(A239,IF({1,0},rainfall!$C$2:$C$1269,rainfall!$A$2:$A$1269),2,FALSE)</f>
        <v>41512</v>
      </c>
      <c r="C239" s="52">
        <f>'db_sim(2013-2014)'!C239</f>
        <v>0</v>
      </c>
      <c r="D239" s="52">
        <f>'db_sim(2013-2014)'!D239/1000</f>
        <v>0</v>
      </c>
      <c r="E239" s="52">
        <f>'db_sim(2013-2014)'!E239</f>
        <v>0</v>
      </c>
      <c r="F239" s="52">
        <f>'db_sim(2013-2014)'!F239</f>
        <v>0</v>
      </c>
      <c r="G239" s="52">
        <f>'db_sim(2013-2014)'!G239</f>
        <v>0</v>
      </c>
      <c r="H239" s="52">
        <f>'db_sim(2013-2014)'!H239</f>
        <v>0</v>
      </c>
      <c r="I239" s="52">
        <f>'db_sim(2013-2014)'!I239</f>
        <v>0</v>
      </c>
      <c r="K239" s="13" t="e">
        <f>VLOOKUP($A239,'db_obs(2013-2014)'!$B$2:$M$731,5,FALSE)</f>
        <v>#N/A</v>
      </c>
      <c r="L239" s="13" t="e">
        <f>VLOOKUP($A239,'db_obs(2013-2014)'!$B$2:$M$731,7,FALSE)</f>
        <v>#N/A</v>
      </c>
      <c r="M239" s="13" t="e">
        <f>VLOOKUP($A239,'db_obs(2013-2014)'!$B$2:$M$731,8,FALSE)</f>
        <v>#N/A</v>
      </c>
      <c r="N239" s="13" t="e">
        <f>VLOOKUP($A239,'db_obs(2013-2014)'!$B$2:$M$731,9,FALSE)</f>
        <v>#N/A</v>
      </c>
      <c r="O239" s="13" t="e">
        <f>VLOOKUP($A239,'db_obs(2013-2014)'!$B$2:$M$731,10,FALSE)</f>
        <v>#N/A</v>
      </c>
      <c r="P239" s="13" t="e">
        <f>VLOOKUP($A239,'db_obs(2013-2014)'!$B$2:$M$731,11,FALSE)</f>
        <v>#N/A</v>
      </c>
      <c r="Q239" s="13" t="e">
        <f>VLOOKUP($A239,'db_obs(2013-2014)'!$B$2:$M$731,12,FALSE)</f>
        <v>#N/A</v>
      </c>
    </row>
    <row r="240" spans="1:17" x14ac:dyDescent="0.15">
      <c r="A240">
        <v>2013239</v>
      </c>
      <c r="B240" s="2">
        <f>VLOOKUP(A240,IF({1,0},rainfall!$C$2:$C$1269,rainfall!$A$2:$A$1269),2,FALSE)</f>
        <v>41513</v>
      </c>
      <c r="C240" s="52">
        <f>'db_sim(2013-2014)'!C240</f>
        <v>0</v>
      </c>
      <c r="D240" s="52">
        <f>'db_sim(2013-2014)'!D240/1000</f>
        <v>0</v>
      </c>
      <c r="E240" s="52">
        <f>'db_sim(2013-2014)'!E240</f>
        <v>0</v>
      </c>
      <c r="F240" s="52">
        <f>'db_sim(2013-2014)'!F240</f>
        <v>0</v>
      </c>
      <c r="G240" s="52">
        <f>'db_sim(2013-2014)'!G240</f>
        <v>0</v>
      </c>
      <c r="H240" s="52">
        <f>'db_sim(2013-2014)'!H240</f>
        <v>0</v>
      </c>
      <c r="I240" s="52">
        <f>'db_sim(2013-2014)'!I240</f>
        <v>0</v>
      </c>
      <c r="K240" s="13" t="e">
        <f>VLOOKUP($A240,'db_obs(2013-2014)'!$B$2:$M$731,5,FALSE)</f>
        <v>#N/A</v>
      </c>
      <c r="L240" s="13" t="e">
        <f>VLOOKUP($A240,'db_obs(2013-2014)'!$B$2:$M$731,7,FALSE)</f>
        <v>#N/A</v>
      </c>
      <c r="M240" s="13" t="e">
        <f>VLOOKUP($A240,'db_obs(2013-2014)'!$B$2:$M$731,8,FALSE)</f>
        <v>#N/A</v>
      </c>
      <c r="N240" s="13" t="e">
        <f>VLOOKUP($A240,'db_obs(2013-2014)'!$B$2:$M$731,9,FALSE)</f>
        <v>#N/A</v>
      </c>
      <c r="O240" s="13" t="e">
        <f>VLOOKUP($A240,'db_obs(2013-2014)'!$B$2:$M$731,10,FALSE)</f>
        <v>#N/A</v>
      </c>
      <c r="P240" s="13" t="e">
        <f>VLOOKUP($A240,'db_obs(2013-2014)'!$B$2:$M$731,11,FALSE)</f>
        <v>#N/A</v>
      </c>
      <c r="Q240" s="13" t="e">
        <f>VLOOKUP($A240,'db_obs(2013-2014)'!$B$2:$M$731,12,FALSE)</f>
        <v>#N/A</v>
      </c>
    </row>
    <row r="241" spans="1:17" x14ac:dyDescent="0.15">
      <c r="A241">
        <v>2013240</v>
      </c>
      <c r="B241" s="2">
        <f>VLOOKUP(A241,IF({1,0},rainfall!$C$2:$C$1269,rainfall!$A$2:$A$1269),2,FALSE)</f>
        <v>41514</v>
      </c>
      <c r="C241" s="52">
        <f>'db_sim(2013-2014)'!C241</f>
        <v>0</v>
      </c>
      <c r="D241" s="52">
        <f>'db_sim(2013-2014)'!D241/1000</f>
        <v>0</v>
      </c>
      <c r="E241" s="52">
        <f>'db_sim(2013-2014)'!E241</f>
        <v>0</v>
      </c>
      <c r="F241" s="52">
        <f>'db_sim(2013-2014)'!F241</f>
        <v>0</v>
      </c>
      <c r="G241" s="52">
        <f>'db_sim(2013-2014)'!G241</f>
        <v>0</v>
      </c>
      <c r="H241" s="52">
        <f>'db_sim(2013-2014)'!H241</f>
        <v>0</v>
      </c>
      <c r="I241" s="52">
        <f>'db_sim(2013-2014)'!I241</f>
        <v>0</v>
      </c>
      <c r="K241" s="13" t="e">
        <f>VLOOKUP($A241,'db_obs(2013-2014)'!$B$2:$M$731,5,FALSE)</f>
        <v>#N/A</v>
      </c>
      <c r="L241" s="13" t="e">
        <f>VLOOKUP($A241,'db_obs(2013-2014)'!$B$2:$M$731,7,FALSE)</f>
        <v>#N/A</v>
      </c>
      <c r="M241" s="13" t="e">
        <f>VLOOKUP($A241,'db_obs(2013-2014)'!$B$2:$M$731,8,FALSE)</f>
        <v>#N/A</v>
      </c>
      <c r="N241" s="13" t="e">
        <f>VLOOKUP($A241,'db_obs(2013-2014)'!$B$2:$M$731,9,FALSE)</f>
        <v>#N/A</v>
      </c>
      <c r="O241" s="13" t="e">
        <f>VLOOKUP($A241,'db_obs(2013-2014)'!$B$2:$M$731,10,FALSE)</f>
        <v>#N/A</v>
      </c>
      <c r="P241" s="13" t="e">
        <f>VLOOKUP($A241,'db_obs(2013-2014)'!$B$2:$M$731,11,FALSE)</f>
        <v>#N/A</v>
      </c>
      <c r="Q241" s="13" t="e">
        <f>VLOOKUP($A241,'db_obs(2013-2014)'!$B$2:$M$731,12,FALSE)</f>
        <v>#N/A</v>
      </c>
    </row>
    <row r="242" spans="1:17" x14ac:dyDescent="0.15">
      <c r="A242">
        <v>2013241</v>
      </c>
      <c r="B242" s="2">
        <f>VLOOKUP(A242,IF({1,0},rainfall!$C$2:$C$1269,rainfall!$A$2:$A$1269),2,FALSE)</f>
        <v>41515</v>
      </c>
      <c r="C242" s="52">
        <f>'db_sim(2013-2014)'!C242</f>
        <v>0</v>
      </c>
      <c r="D242" s="52">
        <f>'db_sim(2013-2014)'!D242/1000</f>
        <v>0</v>
      </c>
      <c r="E242" s="52">
        <f>'db_sim(2013-2014)'!E242</f>
        <v>0</v>
      </c>
      <c r="F242" s="52">
        <f>'db_sim(2013-2014)'!F242</f>
        <v>0</v>
      </c>
      <c r="G242" s="52">
        <f>'db_sim(2013-2014)'!G242</f>
        <v>0</v>
      </c>
      <c r="H242" s="52">
        <f>'db_sim(2013-2014)'!H242</f>
        <v>0</v>
      </c>
      <c r="I242" s="52">
        <f>'db_sim(2013-2014)'!I242</f>
        <v>0</v>
      </c>
      <c r="K242" s="13" t="e">
        <f>VLOOKUP($A242,'db_obs(2013-2014)'!$B$2:$M$731,5,FALSE)</f>
        <v>#N/A</v>
      </c>
      <c r="L242" s="13" t="e">
        <f>VLOOKUP($A242,'db_obs(2013-2014)'!$B$2:$M$731,7,FALSE)</f>
        <v>#N/A</v>
      </c>
      <c r="M242" s="13" t="e">
        <f>VLOOKUP($A242,'db_obs(2013-2014)'!$B$2:$M$731,8,FALSE)</f>
        <v>#N/A</v>
      </c>
      <c r="N242" s="13" t="e">
        <f>VLOOKUP($A242,'db_obs(2013-2014)'!$B$2:$M$731,9,FALSE)</f>
        <v>#N/A</v>
      </c>
      <c r="O242" s="13" t="e">
        <f>VLOOKUP($A242,'db_obs(2013-2014)'!$B$2:$M$731,10,FALSE)</f>
        <v>#N/A</v>
      </c>
      <c r="P242" s="13" t="e">
        <f>VLOOKUP($A242,'db_obs(2013-2014)'!$B$2:$M$731,11,FALSE)</f>
        <v>#N/A</v>
      </c>
      <c r="Q242" s="13" t="e">
        <f>VLOOKUP($A242,'db_obs(2013-2014)'!$B$2:$M$731,12,FALSE)</f>
        <v>#N/A</v>
      </c>
    </row>
    <row r="243" spans="1:17" x14ac:dyDescent="0.15">
      <c r="A243">
        <v>2013242</v>
      </c>
      <c r="B243" s="2">
        <f>VLOOKUP(A243,IF({1,0},rainfall!$C$2:$C$1269,rainfall!$A$2:$A$1269),2,FALSE)</f>
        <v>41516</v>
      </c>
      <c r="C243" s="52">
        <f>'db_sim(2013-2014)'!C243</f>
        <v>0</v>
      </c>
      <c r="D243" s="52">
        <f>'db_sim(2013-2014)'!D243/1000</f>
        <v>0</v>
      </c>
      <c r="E243" s="52">
        <f>'db_sim(2013-2014)'!E243</f>
        <v>0</v>
      </c>
      <c r="F243" s="52">
        <f>'db_sim(2013-2014)'!F243</f>
        <v>0</v>
      </c>
      <c r="G243" s="52">
        <f>'db_sim(2013-2014)'!G243</f>
        <v>0</v>
      </c>
      <c r="H243" s="52">
        <f>'db_sim(2013-2014)'!H243</f>
        <v>0</v>
      </c>
      <c r="I243" s="52">
        <f>'db_sim(2013-2014)'!I243</f>
        <v>0</v>
      </c>
      <c r="K243" s="13" t="e">
        <f>VLOOKUP($A243,'db_obs(2013-2014)'!$B$2:$M$731,5,FALSE)</f>
        <v>#N/A</v>
      </c>
      <c r="L243" s="13" t="e">
        <f>VLOOKUP($A243,'db_obs(2013-2014)'!$B$2:$M$731,7,FALSE)</f>
        <v>#N/A</v>
      </c>
      <c r="M243" s="13" t="e">
        <f>VLOOKUP($A243,'db_obs(2013-2014)'!$B$2:$M$731,8,FALSE)</f>
        <v>#N/A</v>
      </c>
      <c r="N243" s="13" t="e">
        <f>VLOOKUP($A243,'db_obs(2013-2014)'!$B$2:$M$731,9,FALSE)</f>
        <v>#N/A</v>
      </c>
      <c r="O243" s="13" t="e">
        <f>VLOOKUP($A243,'db_obs(2013-2014)'!$B$2:$M$731,10,FALSE)</f>
        <v>#N/A</v>
      </c>
      <c r="P243" s="13" t="e">
        <f>VLOOKUP($A243,'db_obs(2013-2014)'!$B$2:$M$731,11,FALSE)</f>
        <v>#N/A</v>
      </c>
      <c r="Q243" s="13" t="e">
        <f>VLOOKUP($A243,'db_obs(2013-2014)'!$B$2:$M$731,12,FALSE)</f>
        <v>#N/A</v>
      </c>
    </row>
    <row r="244" spans="1:17" x14ac:dyDescent="0.15">
      <c r="A244">
        <v>2013243</v>
      </c>
      <c r="B244" s="2">
        <f>VLOOKUP(A244,IF({1,0},rainfall!$C$2:$C$1269,rainfall!$A$2:$A$1269),2,FALSE)</f>
        <v>41517</v>
      </c>
      <c r="C244" s="52">
        <f>'db_sim(2013-2014)'!C244</f>
        <v>0</v>
      </c>
      <c r="D244" s="52">
        <f>'db_sim(2013-2014)'!D244/1000</f>
        <v>0</v>
      </c>
      <c r="E244" s="52">
        <f>'db_sim(2013-2014)'!E244</f>
        <v>0</v>
      </c>
      <c r="F244" s="52">
        <f>'db_sim(2013-2014)'!F244</f>
        <v>0</v>
      </c>
      <c r="G244" s="52">
        <f>'db_sim(2013-2014)'!G244</f>
        <v>0</v>
      </c>
      <c r="H244" s="52">
        <f>'db_sim(2013-2014)'!H244</f>
        <v>0</v>
      </c>
      <c r="I244" s="52">
        <f>'db_sim(2013-2014)'!I244</f>
        <v>0</v>
      </c>
      <c r="K244" s="13" t="e">
        <f>VLOOKUP($A244,'db_obs(2013-2014)'!$B$2:$M$731,5,FALSE)</f>
        <v>#N/A</v>
      </c>
      <c r="L244" s="13" t="e">
        <f>VLOOKUP($A244,'db_obs(2013-2014)'!$B$2:$M$731,7,FALSE)</f>
        <v>#N/A</v>
      </c>
      <c r="M244" s="13" t="e">
        <f>VLOOKUP($A244,'db_obs(2013-2014)'!$B$2:$M$731,8,FALSE)</f>
        <v>#N/A</v>
      </c>
      <c r="N244" s="13" t="e">
        <f>VLOOKUP($A244,'db_obs(2013-2014)'!$B$2:$M$731,9,FALSE)</f>
        <v>#N/A</v>
      </c>
      <c r="O244" s="13" t="e">
        <f>VLOOKUP($A244,'db_obs(2013-2014)'!$B$2:$M$731,10,FALSE)</f>
        <v>#N/A</v>
      </c>
      <c r="P244" s="13" t="e">
        <f>VLOOKUP($A244,'db_obs(2013-2014)'!$B$2:$M$731,11,FALSE)</f>
        <v>#N/A</v>
      </c>
      <c r="Q244" s="13" t="e">
        <f>VLOOKUP($A244,'db_obs(2013-2014)'!$B$2:$M$731,12,FALSE)</f>
        <v>#N/A</v>
      </c>
    </row>
    <row r="245" spans="1:17" x14ac:dyDescent="0.15">
      <c r="A245">
        <v>2013244</v>
      </c>
      <c r="B245" s="2">
        <f>VLOOKUP(A245,IF({1,0},rainfall!$C$2:$C$1269,rainfall!$A$2:$A$1269),2,FALSE)</f>
        <v>41518</v>
      </c>
      <c r="C245" s="52">
        <f>'db_sim(2013-2014)'!C245</f>
        <v>0</v>
      </c>
      <c r="D245" s="52">
        <f>'db_sim(2013-2014)'!D245/1000</f>
        <v>0</v>
      </c>
      <c r="E245" s="52">
        <f>'db_sim(2013-2014)'!E245</f>
        <v>0</v>
      </c>
      <c r="F245" s="52">
        <f>'db_sim(2013-2014)'!F245</f>
        <v>0</v>
      </c>
      <c r="G245" s="52">
        <f>'db_sim(2013-2014)'!G245</f>
        <v>0</v>
      </c>
      <c r="H245" s="52">
        <f>'db_sim(2013-2014)'!H245</f>
        <v>0</v>
      </c>
      <c r="I245" s="52">
        <f>'db_sim(2013-2014)'!I245</f>
        <v>0</v>
      </c>
      <c r="K245" s="13" t="e">
        <f>VLOOKUP($A245,'db_obs(2013-2014)'!$B$2:$M$731,5,FALSE)</f>
        <v>#N/A</v>
      </c>
      <c r="L245" s="13" t="e">
        <f>VLOOKUP($A245,'db_obs(2013-2014)'!$B$2:$M$731,7,FALSE)</f>
        <v>#N/A</v>
      </c>
      <c r="M245" s="13" t="e">
        <f>VLOOKUP($A245,'db_obs(2013-2014)'!$B$2:$M$731,8,FALSE)</f>
        <v>#N/A</v>
      </c>
      <c r="N245" s="13" t="e">
        <f>VLOOKUP($A245,'db_obs(2013-2014)'!$B$2:$M$731,9,FALSE)</f>
        <v>#N/A</v>
      </c>
      <c r="O245" s="13" t="e">
        <f>VLOOKUP($A245,'db_obs(2013-2014)'!$B$2:$M$731,10,FALSE)</f>
        <v>#N/A</v>
      </c>
      <c r="P245" s="13" t="e">
        <f>VLOOKUP($A245,'db_obs(2013-2014)'!$B$2:$M$731,11,FALSE)</f>
        <v>#N/A</v>
      </c>
      <c r="Q245" s="13" t="e">
        <f>VLOOKUP($A245,'db_obs(2013-2014)'!$B$2:$M$731,12,FALSE)</f>
        <v>#N/A</v>
      </c>
    </row>
    <row r="246" spans="1:17" x14ac:dyDescent="0.15">
      <c r="A246">
        <v>2013245</v>
      </c>
      <c r="B246" s="2">
        <f>VLOOKUP(A246,IF({1,0},rainfall!$C$2:$C$1269,rainfall!$A$2:$A$1269),2,FALSE)</f>
        <v>41519</v>
      </c>
      <c r="C246" s="52">
        <f>'db_sim(2013-2014)'!C246</f>
        <v>0</v>
      </c>
      <c r="D246" s="52">
        <f>'db_sim(2013-2014)'!D246/1000</f>
        <v>0</v>
      </c>
      <c r="E246" s="52">
        <f>'db_sim(2013-2014)'!E246</f>
        <v>0</v>
      </c>
      <c r="F246" s="52">
        <f>'db_sim(2013-2014)'!F246</f>
        <v>0</v>
      </c>
      <c r="G246" s="52">
        <f>'db_sim(2013-2014)'!G246</f>
        <v>0</v>
      </c>
      <c r="H246" s="52">
        <f>'db_sim(2013-2014)'!H246</f>
        <v>0</v>
      </c>
      <c r="I246" s="52">
        <f>'db_sim(2013-2014)'!I246</f>
        <v>0</v>
      </c>
      <c r="K246" s="13" t="e">
        <f>VLOOKUP($A246,'db_obs(2013-2014)'!$B$2:$M$731,5,FALSE)</f>
        <v>#N/A</v>
      </c>
      <c r="L246" s="13" t="e">
        <f>VLOOKUP($A246,'db_obs(2013-2014)'!$B$2:$M$731,7,FALSE)</f>
        <v>#N/A</v>
      </c>
      <c r="M246" s="13" t="e">
        <f>VLOOKUP($A246,'db_obs(2013-2014)'!$B$2:$M$731,8,FALSE)</f>
        <v>#N/A</v>
      </c>
      <c r="N246" s="13" t="e">
        <f>VLOOKUP($A246,'db_obs(2013-2014)'!$B$2:$M$731,9,FALSE)</f>
        <v>#N/A</v>
      </c>
      <c r="O246" s="13" t="e">
        <f>VLOOKUP($A246,'db_obs(2013-2014)'!$B$2:$M$731,10,FALSE)</f>
        <v>#N/A</v>
      </c>
      <c r="P246" s="13" t="e">
        <f>VLOOKUP($A246,'db_obs(2013-2014)'!$B$2:$M$731,11,FALSE)</f>
        <v>#N/A</v>
      </c>
      <c r="Q246" s="13" t="e">
        <f>VLOOKUP($A246,'db_obs(2013-2014)'!$B$2:$M$731,12,FALSE)</f>
        <v>#N/A</v>
      </c>
    </row>
    <row r="247" spans="1:17" x14ac:dyDescent="0.15">
      <c r="A247">
        <v>2013246</v>
      </c>
      <c r="B247" s="2">
        <f>VLOOKUP(A247,IF({1,0},rainfall!$C$2:$C$1269,rainfall!$A$2:$A$1269),2,FALSE)</f>
        <v>41520</v>
      </c>
      <c r="C247" s="52">
        <f>'db_sim(2013-2014)'!C247</f>
        <v>0</v>
      </c>
      <c r="D247" s="52">
        <f>'db_sim(2013-2014)'!D247/1000</f>
        <v>0</v>
      </c>
      <c r="E247" s="52">
        <f>'db_sim(2013-2014)'!E247</f>
        <v>0</v>
      </c>
      <c r="F247" s="52">
        <f>'db_sim(2013-2014)'!F247</f>
        <v>0</v>
      </c>
      <c r="G247" s="52">
        <f>'db_sim(2013-2014)'!G247</f>
        <v>0</v>
      </c>
      <c r="H247" s="52">
        <f>'db_sim(2013-2014)'!H247</f>
        <v>0</v>
      </c>
      <c r="I247" s="52">
        <f>'db_sim(2013-2014)'!I247</f>
        <v>0</v>
      </c>
      <c r="K247" s="13" t="e">
        <f>VLOOKUP($A247,'db_obs(2013-2014)'!$B$2:$M$731,5,FALSE)</f>
        <v>#N/A</v>
      </c>
      <c r="L247" s="13" t="e">
        <f>VLOOKUP($A247,'db_obs(2013-2014)'!$B$2:$M$731,7,FALSE)</f>
        <v>#N/A</v>
      </c>
      <c r="M247" s="13" t="e">
        <f>VLOOKUP($A247,'db_obs(2013-2014)'!$B$2:$M$731,8,FALSE)</f>
        <v>#N/A</v>
      </c>
      <c r="N247" s="13" t="e">
        <f>VLOOKUP($A247,'db_obs(2013-2014)'!$B$2:$M$731,9,FALSE)</f>
        <v>#N/A</v>
      </c>
      <c r="O247" s="13" t="e">
        <f>VLOOKUP($A247,'db_obs(2013-2014)'!$B$2:$M$731,10,FALSE)</f>
        <v>#N/A</v>
      </c>
      <c r="P247" s="13" t="e">
        <f>VLOOKUP($A247,'db_obs(2013-2014)'!$B$2:$M$731,11,FALSE)</f>
        <v>#N/A</v>
      </c>
      <c r="Q247" s="13" t="e">
        <f>VLOOKUP($A247,'db_obs(2013-2014)'!$B$2:$M$731,12,FALSE)</f>
        <v>#N/A</v>
      </c>
    </row>
    <row r="248" spans="1:17" x14ac:dyDescent="0.15">
      <c r="A248">
        <v>2013247</v>
      </c>
      <c r="B248" s="2">
        <f>VLOOKUP(A248,IF({1,0},rainfall!$C$2:$C$1269,rainfall!$A$2:$A$1269),2,FALSE)</f>
        <v>41521</v>
      </c>
      <c r="C248" s="52">
        <f>'db_sim(2013-2014)'!C248</f>
        <v>0</v>
      </c>
      <c r="D248" s="52">
        <f>'db_sim(2013-2014)'!D248/1000</f>
        <v>0</v>
      </c>
      <c r="E248" s="52">
        <f>'db_sim(2013-2014)'!E248</f>
        <v>0</v>
      </c>
      <c r="F248" s="52">
        <f>'db_sim(2013-2014)'!F248</f>
        <v>0</v>
      </c>
      <c r="G248" s="52">
        <f>'db_sim(2013-2014)'!G248</f>
        <v>0</v>
      </c>
      <c r="H248" s="52">
        <f>'db_sim(2013-2014)'!H248</f>
        <v>0</v>
      </c>
      <c r="I248" s="52">
        <f>'db_sim(2013-2014)'!I248</f>
        <v>0</v>
      </c>
      <c r="K248" s="13" t="e">
        <f>VLOOKUP($A248,'db_obs(2013-2014)'!$B$2:$M$731,5,FALSE)</f>
        <v>#N/A</v>
      </c>
      <c r="L248" s="13" t="e">
        <f>VLOOKUP($A248,'db_obs(2013-2014)'!$B$2:$M$731,7,FALSE)</f>
        <v>#N/A</v>
      </c>
      <c r="M248" s="13" t="e">
        <f>VLOOKUP($A248,'db_obs(2013-2014)'!$B$2:$M$731,8,FALSE)</f>
        <v>#N/A</v>
      </c>
      <c r="N248" s="13" t="e">
        <f>VLOOKUP($A248,'db_obs(2013-2014)'!$B$2:$M$731,9,FALSE)</f>
        <v>#N/A</v>
      </c>
      <c r="O248" s="13" t="e">
        <f>VLOOKUP($A248,'db_obs(2013-2014)'!$B$2:$M$731,10,FALSE)</f>
        <v>#N/A</v>
      </c>
      <c r="P248" s="13" t="e">
        <f>VLOOKUP($A248,'db_obs(2013-2014)'!$B$2:$M$731,11,FALSE)</f>
        <v>#N/A</v>
      </c>
      <c r="Q248" s="13" t="e">
        <f>VLOOKUP($A248,'db_obs(2013-2014)'!$B$2:$M$731,12,FALSE)</f>
        <v>#N/A</v>
      </c>
    </row>
    <row r="249" spans="1:17" x14ac:dyDescent="0.15">
      <c r="A249">
        <v>2013248</v>
      </c>
      <c r="B249" s="2">
        <f>VLOOKUP(A249,IF({1,0},rainfall!$C$2:$C$1269,rainfall!$A$2:$A$1269),2,FALSE)</f>
        <v>41522</v>
      </c>
      <c r="C249" s="52">
        <f>'db_sim(2013-2014)'!C249</f>
        <v>0</v>
      </c>
      <c r="D249" s="52">
        <f>'db_sim(2013-2014)'!D249/1000</f>
        <v>0</v>
      </c>
      <c r="E249" s="52">
        <f>'db_sim(2013-2014)'!E249</f>
        <v>0</v>
      </c>
      <c r="F249" s="52">
        <f>'db_sim(2013-2014)'!F249</f>
        <v>0</v>
      </c>
      <c r="G249" s="52">
        <f>'db_sim(2013-2014)'!G249</f>
        <v>0</v>
      </c>
      <c r="H249" s="52">
        <f>'db_sim(2013-2014)'!H249</f>
        <v>0</v>
      </c>
      <c r="I249" s="52">
        <f>'db_sim(2013-2014)'!I249</f>
        <v>0</v>
      </c>
      <c r="K249" s="13" t="e">
        <f>VLOOKUP($A249,'db_obs(2013-2014)'!$B$2:$M$731,5,FALSE)</f>
        <v>#N/A</v>
      </c>
      <c r="L249" s="13" t="e">
        <f>VLOOKUP($A249,'db_obs(2013-2014)'!$B$2:$M$731,7,FALSE)</f>
        <v>#N/A</v>
      </c>
      <c r="M249" s="13" t="e">
        <f>VLOOKUP($A249,'db_obs(2013-2014)'!$B$2:$M$731,8,FALSE)</f>
        <v>#N/A</v>
      </c>
      <c r="N249" s="13" t="e">
        <f>VLOOKUP($A249,'db_obs(2013-2014)'!$B$2:$M$731,9,FALSE)</f>
        <v>#N/A</v>
      </c>
      <c r="O249" s="13" t="e">
        <f>VLOOKUP($A249,'db_obs(2013-2014)'!$B$2:$M$731,10,FALSE)</f>
        <v>#N/A</v>
      </c>
      <c r="P249" s="13" t="e">
        <f>VLOOKUP($A249,'db_obs(2013-2014)'!$B$2:$M$731,11,FALSE)</f>
        <v>#N/A</v>
      </c>
      <c r="Q249" s="13" t="e">
        <f>VLOOKUP($A249,'db_obs(2013-2014)'!$B$2:$M$731,12,FALSE)</f>
        <v>#N/A</v>
      </c>
    </row>
    <row r="250" spans="1:17" x14ac:dyDescent="0.15">
      <c r="A250">
        <v>2013249</v>
      </c>
      <c r="B250" s="2">
        <f>VLOOKUP(A250,IF({1,0},rainfall!$C$2:$C$1269,rainfall!$A$2:$A$1269),2,FALSE)</f>
        <v>41523</v>
      </c>
      <c r="C250" s="52">
        <f>'db_sim(2013-2014)'!C250</f>
        <v>0</v>
      </c>
      <c r="D250" s="52">
        <f>'db_sim(2013-2014)'!D250/1000</f>
        <v>0</v>
      </c>
      <c r="E250" s="52">
        <f>'db_sim(2013-2014)'!E250</f>
        <v>0</v>
      </c>
      <c r="F250" s="52">
        <f>'db_sim(2013-2014)'!F250</f>
        <v>0</v>
      </c>
      <c r="G250" s="52">
        <f>'db_sim(2013-2014)'!G250</f>
        <v>0</v>
      </c>
      <c r="H250" s="52">
        <f>'db_sim(2013-2014)'!H250</f>
        <v>0</v>
      </c>
      <c r="I250" s="52">
        <f>'db_sim(2013-2014)'!I250</f>
        <v>0</v>
      </c>
      <c r="K250" s="13" t="e">
        <f>VLOOKUP($A250,'db_obs(2013-2014)'!$B$2:$M$731,5,FALSE)</f>
        <v>#N/A</v>
      </c>
      <c r="L250" s="13" t="e">
        <f>VLOOKUP($A250,'db_obs(2013-2014)'!$B$2:$M$731,7,FALSE)</f>
        <v>#N/A</v>
      </c>
      <c r="M250" s="13" t="e">
        <f>VLOOKUP($A250,'db_obs(2013-2014)'!$B$2:$M$731,8,FALSE)</f>
        <v>#N/A</v>
      </c>
      <c r="N250" s="13" t="e">
        <f>VLOOKUP($A250,'db_obs(2013-2014)'!$B$2:$M$731,9,FALSE)</f>
        <v>#N/A</v>
      </c>
      <c r="O250" s="13" t="e">
        <f>VLOOKUP($A250,'db_obs(2013-2014)'!$B$2:$M$731,10,FALSE)</f>
        <v>#N/A</v>
      </c>
      <c r="P250" s="13" t="e">
        <f>VLOOKUP($A250,'db_obs(2013-2014)'!$B$2:$M$731,11,FALSE)</f>
        <v>#N/A</v>
      </c>
      <c r="Q250" s="13" t="e">
        <f>VLOOKUP($A250,'db_obs(2013-2014)'!$B$2:$M$731,12,FALSE)</f>
        <v>#N/A</v>
      </c>
    </row>
    <row r="251" spans="1:17" x14ac:dyDescent="0.15">
      <c r="A251">
        <v>2013250</v>
      </c>
      <c r="B251" s="2">
        <f>VLOOKUP(A251,IF({1,0},rainfall!$C$2:$C$1269,rainfall!$A$2:$A$1269),2,FALSE)</f>
        <v>41524</v>
      </c>
      <c r="C251" s="52">
        <f>'db_sim(2013-2014)'!C251</f>
        <v>0</v>
      </c>
      <c r="D251" s="52">
        <f>'db_sim(2013-2014)'!D251/1000</f>
        <v>0</v>
      </c>
      <c r="E251" s="52">
        <f>'db_sim(2013-2014)'!E251</f>
        <v>0</v>
      </c>
      <c r="F251" s="52">
        <f>'db_sim(2013-2014)'!F251</f>
        <v>0</v>
      </c>
      <c r="G251" s="52">
        <f>'db_sim(2013-2014)'!G251</f>
        <v>0</v>
      </c>
      <c r="H251" s="52">
        <f>'db_sim(2013-2014)'!H251</f>
        <v>0</v>
      </c>
      <c r="I251" s="52">
        <f>'db_sim(2013-2014)'!I251</f>
        <v>0</v>
      </c>
      <c r="K251" s="13" t="e">
        <f>VLOOKUP($A251,'db_obs(2013-2014)'!$B$2:$M$731,5,FALSE)</f>
        <v>#N/A</v>
      </c>
      <c r="L251" s="13" t="e">
        <f>VLOOKUP($A251,'db_obs(2013-2014)'!$B$2:$M$731,7,FALSE)</f>
        <v>#N/A</v>
      </c>
      <c r="M251" s="13" t="e">
        <f>VLOOKUP($A251,'db_obs(2013-2014)'!$B$2:$M$731,8,FALSE)</f>
        <v>#N/A</v>
      </c>
      <c r="N251" s="13" t="e">
        <f>VLOOKUP($A251,'db_obs(2013-2014)'!$B$2:$M$731,9,FALSE)</f>
        <v>#N/A</v>
      </c>
      <c r="O251" s="13" t="e">
        <f>VLOOKUP($A251,'db_obs(2013-2014)'!$B$2:$M$731,10,FALSE)</f>
        <v>#N/A</v>
      </c>
      <c r="P251" s="13" t="e">
        <f>VLOOKUP($A251,'db_obs(2013-2014)'!$B$2:$M$731,11,FALSE)</f>
        <v>#N/A</v>
      </c>
      <c r="Q251" s="13" t="e">
        <f>VLOOKUP($A251,'db_obs(2013-2014)'!$B$2:$M$731,12,FALSE)</f>
        <v>#N/A</v>
      </c>
    </row>
    <row r="252" spans="1:17" x14ac:dyDescent="0.15">
      <c r="A252">
        <v>2013251</v>
      </c>
      <c r="B252" s="2">
        <f>VLOOKUP(A252,IF({1,0},rainfall!$C$2:$C$1269,rainfall!$A$2:$A$1269),2,FALSE)</f>
        <v>41525</v>
      </c>
      <c r="C252" s="52">
        <f>'db_sim(2013-2014)'!C252</f>
        <v>0</v>
      </c>
      <c r="D252" s="52">
        <f>'db_sim(2013-2014)'!D252/1000</f>
        <v>0</v>
      </c>
      <c r="E252" s="52">
        <f>'db_sim(2013-2014)'!E252</f>
        <v>0</v>
      </c>
      <c r="F252" s="52">
        <f>'db_sim(2013-2014)'!F252</f>
        <v>0</v>
      </c>
      <c r="G252" s="52">
        <f>'db_sim(2013-2014)'!G252</f>
        <v>0</v>
      </c>
      <c r="H252" s="52">
        <f>'db_sim(2013-2014)'!H252</f>
        <v>0</v>
      </c>
      <c r="I252" s="52">
        <f>'db_sim(2013-2014)'!I252</f>
        <v>0</v>
      </c>
      <c r="K252" s="13" t="e">
        <f>VLOOKUP($A252,'db_obs(2013-2014)'!$B$2:$M$731,5,FALSE)</f>
        <v>#N/A</v>
      </c>
      <c r="L252" s="13" t="e">
        <f>VLOOKUP($A252,'db_obs(2013-2014)'!$B$2:$M$731,7,FALSE)</f>
        <v>#N/A</v>
      </c>
      <c r="M252" s="13" t="e">
        <f>VLOOKUP($A252,'db_obs(2013-2014)'!$B$2:$M$731,8,FALSE)</f>
        <v>#N/A</v>
      </c>
      <c r="N252" s="13" t="e">
        <f>VLOOKUP($A252,'db_obs(2013-2014)'!$B$2:$M$731,9,FALSE)</f>
        <v>#N/A</v>
      </c>
      <c r="O252" s="13" t="e">
        <f>VLOOKUP($A252,'db_obs(2013-2014)'!$B$2:$M$731,10,FALSE)</f>
        <v>#N/A</v>
      </c>
      <c r="P252" s="13" t="e">
        <f>VLOOKUP($A252,'db_obs(2013-2014)'!$B$2:$M$731,11,FALSE)</f>
        <v>#N/A</v>
      </c>
      <c r="Q252" s="13" t="e">
        <f>VLOOKUP($A252,'db_obs(2013-2014)'!$B$2:$M$731,12,FALSE)</f>
        <v>#N/A</v>
      </c>
    </row>
    <row r="253" spans="1:17" x14ac:dyDescent="0.15">
      <c r="A253">
        <v>2013252</v>
      </c>
      <c r="B253" s="2">
        <f>VLOOKUP(A253,IF({1,0},rainfall!$C$2:$C$1269,rainfall!$A$2:$A$1269),2,FALSE)</f>
        <v>41526</v>
      </c>
      <c r="C253" s="52">
        <f>'db_sim(2013-2014)'!C253</f>
        <v>0</v>
      </c>
      <c r="D253" s="52">
        <f>'db_sim(2013-2014)'!D253/1000</f>
        <v>0</v>
      </c>
      <c r="E253" s="52">
        <f>'db_sim(2013-2014)'!E253</f>
        <v>0</v>
      </c>
      <c r="F253" s="52">
        <f>'db_sim(2013-2014)'!F253</f>
        <v>0</v>
      </c>
      <c r="G253" s="52">
        <f>'db_sim(2013-2014)'!G253</f>
        <v>0</v>
      </c>
      <c r="H253" s="52">
        <f>'db_sim(2013-2014)'!H253</f>
        <v>0</v>
      </c>
      <c r="I253" s="52">
        <f>'db_sim(2013-2014)'!I253</f>
        <v>0</v>
      </c>
      <c r="K253" s="13" t="e">
        <f>VLOOKUP($A253,'db_obs(2013-2014)'!$B$2:$M$731,5,FALSE)</f>
        <v>#N/A</v>
      </c>
      <c r="L253" s="13" t="e">
        <f>VLOOKUP($A253,'db_obs(2013-2014)'!$B$2:$M$731,7,FALSE)</f>
        <v>#N/A</v>
      </c>
      <c r="M253" s="13" t="e">
        <f>VLOOKUP($A253,'db_obs(2013-2014)'!$B$2:$M$731,8,FALSE)</f>
        <v>#N/A</v>
      </c>
      <c r="N253" s="13" t="e">
        <f>VLOOKUP($A253,'db_obs(2013-2014)'!$B$2:$M$731,9,FALSE)</f>
        <v>#N/A</v>
      </c>
      <c r="O253" s="13" t="e">
        <f>VLOOKUP($A253,'db_obs(2013-2014)'!$B$2:$M$731,10,FALSE)</f>
        <v>#N/A</v>
      </c>
      <c r="P253" s="13" t="e">
        <f>VLOOKUP($A253,'db_obs(2013-2014)'!$B$2:$M$731,11,FALSE)</f>
        <v>#N/A</v>
      </c>
      <c r="Q253" s="13" t="e">
        <f>VLOOKUP($A253,'db_obs(2013-2014)'!$B$2:$M$731,12,FALSE)</f>
        <v>#N/A</v>
      </c>
    </row>
    <row r="254" spans="1:17" x14ac:dyDescent="0.15">
      <c r="A254">
        <v>2013253</v>
      </c>
      <c r="B254" s="2">
        <f>VLOOKUP(A254,IF({1,0},rainfall!$C$2:$C$1269,rainfall!$A$2:$A$1269),2,FALSE)</f>
        <v>41527</v>
      </c>
      <c r="C254" s="52">
        <f>'db_sim(2013-2014)'!C254</f>
        <v>0</v>
      </c>
      <c r="D254" s="52">
        <f>'db_sim(2013-2014)'!D254/1000</f>
        <v>0</v>
      </c>
      <c r="E254" s="52">
        <f>'db_sim(2013-2014)'!E254</f>
        <v>0</v>
      </c>
      <c r="F254" s="52">
        <f>'db_sim(2013-2014)'!F254</f>
        <v>0</v>
      </c>
      <c r="G254" s="52">
        <f>'db_sim(2013-2014)'!G254</f>
        <v>0</v>
      </c>
      <c r="H254" s="52">
        <f>'db_sim(2013-2014)'!H254</f>
        <v>0</v>
      </c>
      <c r="I254" s="52">
        <f>'db_sim(2013-2014)'!I254</f>
        <v>0</v>
      </c>
      <c r="K254" s="13" t="e">
        <f>VLOOKUP($A254,'db_obs(2013-2014)'!$B$2:$M$731,5,FALSE)</f>
        <v>#N/A</v>
      </c>
      <c r="L254" s="13" t="e">
        <f>VLOOKUP($A254,'db_obs(2013-2014)'!$B$2:$M$731,7,FALSE)</f>
        <v>#N/A</v>
      </c>
      <c r="M254" s="13" t="e">
        <f>VLOOKUP($A254,'db_obs(2013-2014)'!$B$2:$M$731,8,FALSE)</f>
        <v>#N/A</v>
      </c>
      <c r="N254" s="13" t="e">
        <f>VLOOKUP($A254,'db_obs(2013-2014)'!$B$2:$M$731,9,FALSE)</f>
        <v>#N/A</v>
      </c>
      <c r="O254" s="13" t="e">
        <f>VLOOKUP($A254,'db_obs(2013-2014)'!$B$2:$M$731,10,FALSE)</f>
        <v>#N/A</v>
      </c>
      <c r="P254" s="13" t="e">
        <f>VLOOKUP($A254,'db_obs(2013-2014)'!$B$2:$M$731,11,FALSE)</f>
        <v>#N/A</v>
      </c>
      <c r="Q254" s="13" t="e">
        <f>VLOOKUP($A254,'db_obs(2013-2014)'!$B$2:$M$731,12,FALSE)</f>
        <v>#N/A</v>
      </c>
    </row>
    <row r="255" spans="1:17" x14ac:dyDescent="0.15">
      <c r="A255">
        <v>2013254</v>
      </c>
      <c r="B255" s="2">
        <f>VLOOKUP(A255,IF({1,0},rainfall!$C$2:$C$1269,rainfall!$A$2:$A$1269),2,FALSE)</f>
        <v>41528</v>
      </c>
      <c r="C255" s="52">
        <f>'db_sim(2013-2014)'!C255</f>
        <v>0</v>
      </c>
      <c r="D255" s="52">
        <f>'db_sim(2013-2014)'!D255/1000</f>
        <v>0</v>
      </c>
      <c r="E255" s="52">
        <f>'db_sim(2013-2014)'!E255</f>
        <v>0</v>
      </c>
      <c r="F255" s="52">
        <f>'db_sim(2013-2014)'!F255</f>
        <v>0</v>
      </c>
      <c r="G255" s="52">
        <f>'db_sim(2013-2014)'!G255</f>
        <v>0</v>
      </c>
      <c r="H255" s="52">
        <f>'db_sim(2013-2014)'!H255</f>
        <v>0</v>
      </c>
      <c r="I255" s="52">
        <f>'db_sim(2013-2014)'!I255</f>
        <v>0</v>
      </c>
      <c r="K255" s="13" t="e">
        <f>VLOOKUP($A255,'db_obs(2013-2014)'!$B$2:$M$731,5,FALSE)</f>
        <v>#N/A</v>
      </c>
      <c r="L255" s="13" t="e">
        <f>VLOOKUP($A255,'db_obs(2013-2014)'!$B$2:$M$731,7,FALSE)</f>
        <v>#N/A</v>
      </c>
      <c r="M255" s="13" t="e">
        <f>VLOOKUP($A255,'db_obs(2013-2014)'!$B$2:$M$731,8,FALSE)</f>
        <v>#N/A</v>
      </c>
      <c r="N255" s="13" t="e">
        <f>VLOOKUP($A255,'db_obs(2013-2014)'!$B$2:$M$731,9,FALSE)</f>
        <v>#N/A</v>
      </c>
      <c r="O255" s="13" t="e">
        <f>VLOOKUP($A255,'db_obs(2013-2014)'!$B$2:$M$731,10,FALSE)</f>
        <v>#N/A</v>
      </c>
      <c r="P255" s="13" t="e">
        <f>VLOOKUP($A255,'db_obs(2013-2014)'!$B$2:$M$731,11,FALSE)</f>
        <v>#N/A</v>
      </c>
      <c r="Q255" s="13" t="e">
        <f>VLOOKUP($A255,'db_obs(2013-2014)'!$B$2:$M$731,12,FALSE)</f>
        <v>#N/A</v>
      </c>
    </row>
    <row r="256" spans="1:17" x14ac:dyDescent="0.15">
      <c r="A256">
        <v>2013255</v>
      </c>
      <c r="B256" s="2">
        <f>VLOOKUP(A256,IF({1,0},rainfall!$C$2:$C$1269,rainfall!$A$2:$A$1269),2,FALSE)</f>
        <v>41529</v>
      </c>
      <c r="C256" s="52">
        <f>'db_sim(2013-2014)'!C256</f>
        <v>0</v>
      </c>
      <c r="D256" s="52">
        <f>'db_sim(2013-2014)'!D256/1000</f>
        <v>0</v>
      </c>
      <c r="E256" s="52">
        <f>'db_sim(2013-2014)'!E256</f>
        <v>0</v>
      </c>
      <c r="F256" s="52">
        <f>'db_sim(2013-2014)'!F256</f>
        <v>0</v>
      </c>
      <c r="G256" s="52">
        <f>'db_sim(2013-2014)'!G256</f>
        <v>0</v>
      </c>
      <c r="H256" s="52">
        <f>'db_sim(2013-2014)'!H256</f>
        <v>0</v>
      </c>
      <c r="I256" s="52">
        <f>'db_sim(2013-2014)'!I256</f>
        <v>0</v>
      </c>
      <c r="K256" s="13" t="e">
        <f>VLOOKUP($A256,'db_obs(2013-2014)'!$B$2:$M$731,5,FALSE)</f>
        <v>#N/A</v>
      </c>
      <c r="L256" s="13" t="e">
        <f>VLOOKUP($A256,'db_obs(2013-2014)'!$B$2:$M$731,7,FALSE)</f>
        <v>#N/A</v>
      </c>
      <c r="M256" s="13" t="e">
        <f>VLOOKUP($A256,'db_obs(2013-2014)'!$B$2:$M$731,8,FALSE)</f>
        <v>#N/A</v>
      </c>
      <c r="N256" s="13" t="e">
        <f>VLOOKUP($A256,'db_obs(2013-2014)'!$B$2:$M$731,9,FALSE)</f>
        <v>#N/A</v>
      </c>
      <c r="O256" s="13" t="e">
        <f>VLOOKUP($A256,'db_obs(2013-2014)'!$B$2:$M$731,10,FALSE)</f>
        <v>#N/A</v>
      </c>
      <c r="P256" s="13" t="e">
        <f>VLOOKUP($A256,'db_obs(2013-2014)'!$B$2:$M$731,11,FALSE)</f>
        <v>#N/A</v>
      </c>
      <c r="Q256" s="13" t="e">
        <f>VLOOKUP($A256,'db_obs(2013-2014)'!$B$2:$M$731,12,FALSE)</f>
        <v>#N/A</v>
      </c>
    </row>
    <row r="257" spans="1:17" x14ac:dyDescent="0.15">
      <c r="A257">
        <v>2013256</v>
      </c>
      <c r="B257" s="2">
        <f>VLOOKUP(A257,IF({1,0},rainfall!$C$2:$C$1269,rainfall!$A$2:$A$1269),2,FALSE)</f>
        <v>41530</v>
      </c>
      <c r="C257" s="52">
        <f>'db_sim(2013-2014)'!C257</f>
        <v>0</v>
      </c>
      <c r="D257" s="52">
        <f>'db_sim(2013-2014)'!D257/1000</f>
        <v>0</v>
      </c>
      <c r="E257" s="52">
        <f>'db_sim(2013-2014)'!E257</f>
        <v>0</v>
      </c>
      <c r="F257" s="52">
        <f>'db_sim(2013-2014)'!F257</f>
        <v>0</v>
      </c>
      <c r="G257" s="52">
        <f>'db_sim(2013-2014)'!G257</f>
        <v>0</v>
      </c>
      <c r="H257" s="52">
        <f>'db_sim(2013-2014)'!H257</f>
        <v>0</v>
      </c>
      <c r="I257" s="52">
        <f>'db_sim(2013-2014)'!I257</f>
        <v>0</v>
      </c>
      <c r="K257" s="13" t="e">
        <f>VLOOKUP($A257,'db_obs(2013-2014)'!$B$2:$M$731,5,FALSE)</f>
        <v>#N/A</v>
      </c>
      <c r="L257" s="13" t="e">
        <f>VLOOKUP($A257,'db_obs(2013-2014)'!$B$2:$M$731,7,FALSE)</f>
        <v>#N/A</v>
      </c>
      <c r="M257" s="13" t="e">
        <f>VLOOKUP($A257,'db_obs(2013-2014)'!$B$2:$M$731,8,FALSE)</f>
        <v>#N/A</v>
      </c>
      <c r="N257" s="13" t="e">
        <f>VLOOKUP($A257,'db_obs(2013-2014)'!$B$2:$M$731,9,FALSE)</f>
        <v>#N/A</v>
      </c>
      <c r="O257" s="13" t="e">
        <f>VLOOKUP($A257,'db_obs(2013-2014)'!$B$2:$M$731,10,FALSE)</f>
        <v>#N/A</v>
      </c>
      <c r="P257" s="13" t="e">
        <f>VLOOKUP($A257,'db_obs(2013-2014)'!$B$2:$M$731,11,FALSE)</f>
        <v>#N/A</v>
      </c>
      <c r="Q257" s="13" t="e">
        <f>VLOOKUP($A257,'db_obs(2013-2014)'!$B$2:$M$731,12,FALSE)</f>
        <v>#N/A</v>
      </c>
    </row>
    <row r="258" spans="1:17" x14ac:dyDescent="0.15">
      <c r="A258">
        <v>2013257</v>
      </c>
      <c r="B258" s="2">
        <f>VLOOKUP(A258,IF({1,0},rainfall!$C$2:$C$1269,rainfall!$A$2:$A$1269),2,FALSE)</f>
        <v>41531</v>
      </c>
      <c r="C258" s="52">
        <f>'db_sim(2013-2014)'!C258</f>
        <v>0</v>
      </c>
      <c r="D258" s="52">
        <f>'db_sim(2013-2014)'!D258/1000</f>
        <v>0</v>
      </c>
      <c r="E258" s="52">
        <f>'db_sim(2013-2014)'!E258</f>
        <v>0</v>
      </c>
      <c r="F258" s="52">
        <f>'db_sim(2013-2014)'!F258</f>
        <v>0</v>
      </c>
      <c r="G258" s="52">
        <f>'db_sim(2013-2014)'!G258</f>
        <v>0</v>
      </c>
      <c r="H258" s="52">
        <f>'db_sim(2013-2014)'!H258</f>
        <v>0</v>
      </c>
      <c r="I258" s="52">
        <f>'db_sim(2013-2014)'!I258</f>
        <v>0</v>
      </c>
      <c r="K258" s="13" t="e">
        <f>VLOOKUP($A258,'db_obs(2013-2014)'!$B$2:$M$731,5,FALSE)</f>
        <v>#N/A</v>
      </c>
      <c r="L258" s="13" t="e">
        <f>VLOOKUP($A258,'db_obs(2013-2014)'!$B$2:$M$731,7,FALSE)</f>
        <v>#N/A</v>
      </c>
      <c r="M258" s="13" t="e">
        <f>VLOOKUP($A258,'db_obs(2013-2014)'!$B$2:$M$731,8,FALSE)</f>
        <v>#N/A</v>
      </c>
      <c r="N258" s="13" t="e">
        <f>VLOOKUP($A258,'db_obs(2013-2014)'!$B$2:$M$731,9,FALSE)</f>
        <v>#N/A</v>
      </c>
      <c r="O258" s="13" t="e">
        <f>VLOOKUP($A258,'db_obs(2013-2014)'!$B$2:$M$731,10,FALSE)</f>
        <v>#N/A</v>
      </c>
      <c r="P258" s="13" t="e">
        <f>VLOOKUP($A258,'db_obs(2013-2014)'!$B$2:$M$731,11,FALSE)</f>
        <v>#N/A</v>
      </c>
      <c r="Q258" s="13" t="e">
        <f>VLOOKUP($A258,'db_obs(2013-2014)'!$B$2:$M$731,12,FALSE)</f>
        <v>#N/A</v>
      </c>
    </row>
    <row r="259" spans="1:17" x14ac:dyDescent="0.15">
      <c r="A259">
        <v>2013258</v>
      </c>
      <c r="B259" s="2">
        <f>VLOOKUP(A259,IF({1,0},rainfall!$C$2:$C$1269,rainfall!$A$2:$A$1269),2,FALSE)</f>
        <v>41532</v>
      </c>
      <c r="C259" s="52">
        <f>'db_sim(2013-2014)'!C259</f>
        <v>0</v>
      </c>
      <c r="D259" s="52">
        <f>'db_sim(2013-2014)'!D259/1000</f>
        <v>0</v>
      </c>
      <c r="E259" s="52">
        <f>'db_sim(2013-2014)'!E259</f>
        <v>0</v>
      </c>
      <c r="F259" s="52">
        <f>'db_sim(2013-2014)'!F259</f>
        <v>0</v>
      </c>
      <c r="G259" s="52">
        <f>'db_sim(2013-2014)'!G259</f>
        <v>0</v>
      </c>
      <c r="H259" s="52">
        <f>'db_sim(2013-2014)'!H259</f>
        <v>0</v>
      </c>
      <c r="I259" s="52">
        <f>'db_sim(2013-2014)'!I259</f>
        <v>0</v>
      </c>
      <c r="K259" s="13" t="e">
        <f>VLOOKUP($A259,'db_obs(2013-2014)'!$B$2:$M$731,5,FALSE)</f>
        <v>#N/A</v>
      </c>
      <c r="L259" s="13" t="e">
        <f>VLOOKUP($A259,'db_obs(2013-2014)'!$B$2:$M$731,7,FALSE)</f>
        <v>#N/A</v>
      </c>
      <c r="M259" s="13" t="e">
        <f>VLOOKUP($A259,'db_obs(2013-2014)'!$B$2:$M$731,8,FALSE)</f>
        <v>#N/A</v>
      </c>
      <c r="N259" s="13" t="e">
        <f>VLOOKUP($A259,'db_obs(2013-2014)'!$B$2:$M$731,9,FALSE)</f>
        <v>#N/A</v>
      </c>
      <c r="O259" s="13" t="e">
        <f>VLOOKUP($A259,'db_obs(2013-2014)'!$B$2:$M$731,10,FALSE)</f>
        <v>#N/A</v>
      </c>
      <c r="P259" s="13" t="e">
        <f>VLOOKUP($A259,'db_obs(2013-2014)'!$B$2:$M$731,11,FALSE)</f>
        <v>#N/A</v>
      </c>
      <c r="Q259" s="13" t="e">
        <f>VLOOKUP($A259,'db_obs(2013-2014)'!$B$2:$M$731,12,FALSE)</f>
        <v>#N/A</v>
      </c>
    </row>
    <row r="260" spans="1:17" x14ac:dyDescent="0.15">
      <c r="A260">
        <v>2013259</v>
      </c>
      <c r="B260" s="2">
        <f>VLOOKUP(A260,IF({1,0},rainfall!$C$2:$C$1269,rainfall!$A$2:$A$1269),2,FALSE)</f>
        <v>41533</v>
      </c>
      <c r="C260" s="52">
        <f>'db_sim(2013-2014)'!C260</f>
        <v>0</v>
      </c>
      <c r="D260" s="52">
        <f>'db_sim(2013-2014)'!D260/1000</f>
        <v>0</v>
      </c>
      <c r="E260" s="52">
        <f>'db_sim(2013-2014)'!E260</f>
        <v>0</v>
      </c>
      <c r="F260" s="52">
        <f>'db_sim(2013-2014)'!F260</f>
        <v>0</v>
      </c>
      <c r="G260" s="52">
        <f>'db_sim(2013-2014)'!G260</f>
        <v>0</v>
      </c>
      <c r="H260" s="52">
        <f>'db_sim(2013-2014)'!H260</f>
        <v>0</v>
      </c>
      <c r="I260" s="52">
        <f>'db_sim(2013-2014)'!I260</f>
        <v>0</v>
      </c>
      <c r="K260" s="13" t="e">
        <f>VLOOKUP($A260,'db_obs(2013-2014)'!$B$2:$M$731,5,FALSE)</f>
        <v>#N/A</v>
      </c>
      <c r="L260" s="13" t="e">
        <f>VLOOKUP($A260,'db_obs(2013-2014)'!$B$2:$M$731,7,FALSE)</f>
        <v>#N/A</v>
      </c>
      <c r="M260" s="13" t="e">
        <f>VLOOKUP($A260,'db_obs(2013-2014)'!$B$2:$M$731,8,FALSE)</f>
        <v>#N/A</v>
      </c>
      <c r="N260" s="13" t="e">
        <f>VLOOKUP($A260,'db_obs(2013-2014)'!$B$2:$M$731,9,FALSE)</f>
        <v>#N/A</v>
      </c>
      <c r="O260" s="13" t="e">
        <f>VLOOKUP($A260,'db_obs(2013-2014)'!$B$2:$M$731,10,FALSE)</f>
        <v>#N/A</v>
      </c>
      <c r="P260" s="13" t="e">
        <f>VLOOKUP($A260,'db_obs(2013-2014)'!$B$2:$M$731,11,FALSE)</f>
        <v>#N/A</v>
      </c>
      <c r="Q260" s="13" t="e">
        <f>VLOOKUP($A260,'db_obs(2013-2014)'!$B$2:$M$731,12,FALSE)</f>
        <v>#N/A</v>
      </c>
    </row>
    <row r="261" spans="1:17" x14ac:dyDescent="0.15">
      <c r="A261">
        <v>2013260</v>
      </c>
      <c r="B261" s="2">
        <f>VLOOKUP(A261,IF({1,0},rainfall!$C$2:$C$1269,rainfall!$A$2:$A$1269),2,FALSE)</f>
        <v>41534</v>
      </c>
      <c r="C261" s="52">
        <f>'db_sim(2013-2014)'!C261</f>
        <v>0</v>
      </c>
      <c r="D261" s="52">
        <f>'db_sim(2013-2014)'!D261/1000</f>
        <v>0</v>
      </c>
      <c r="E261" s="52">
        <f>'db_sim(2013-2014)'!E261</f>
        <v>0</v>
      </c>
      <c r="F261" s="52">
        <f>'db_sim(2013-2014)'!F261</f>
        <v>0</v>
      </c>
      <c r="G261" s="52">
        <f>'db_sim(2013-2014)'!G261</f>
        <v>0</v>
      </c>
      <c r="H261" s="52">
        <f>'db_sim(2013-2014)'!H261</f>
        <v>0</v>
      </c>
      <c r="I261" s="52">
        <f>'db_sim(2013-2014)'!I261</f>
        <v>0</v>
      </c>
      <c r="K261" s="13" t="e">
        <f>VLOOKUP($A261,'db_obs(2013-2014)'!$B$2:$M$731,5,FALSE)</f>
        <v>#N/A</v>
      </c>
      <c r="L261" s="13" t="e">
        <f>VLOOKUP($A261,'db_obs(2013-2014)'!$B$2:$M$731,7,FALSE)</f>
        <v>#N/A</v>
      </c>
      <c r="M261" s="13" t="e">
        <f>VLOOKUP($A261,'db_obs(2013-2014)'!$B$2:$M$731,8,FALSE)</f>
        <v>#N/A</v>
      </c>
      <c r="N261" s="13" t="e">
        <f>VLOOKUP($A261,'db_obs(2013-2014)'!$B$2:$M$731,9,FALSE)</f>
        <v>#N/A</v>
      </c>
      <c r="O261" s="13" t="e">
        <f>VLOOKUP($A261,'db_obs(2013-2014)'!$B$2:$M$731,10,FALSE)</f>
        <v>#N/A</v>
      </c>
      <c r="P261" s="13" t="e">
        <f>VLOOKUP($A261,'db_obs(2013-2014)'!$B$2:$M$731,11,FALSE)</f>
        <v>#N/A</v>
      </c>
      <c r="Q261" s="13" t="e">
        <f>VLOOKUP($A261,'db_obs(2013-2014)'!$B$2:$M$731,12,FALSE)</f>
        <v>#N/A</v>
      </c>
    </row>
    <row r="262" spans="1:17" x14ac:dyDescent="0.15">
      <c r="A262">
        <v>2013261</v>
      </c>
      <c r="B262" s="2">
        <f>VLOOKUP(A262,IF({1,0},rainfall!$C$2:$C$1269,rainfall!$A$2:$A$1269),2,FALSE)</f>
        <v>41535</v>
      </c>
      <c r="C262" s="52">
        <f>'db_sim(2013-2014)'!C262</f>
        <v>0</v>
      </c>
      <c r="D262" s="52">
        <f>'db_sim(2013-2014)'!D262/1000</f>
        <v>0</v>
      </c>
      <c r="E262" s="52">
        <f>'db_sim(2013-2014)'!E262</f>
        <v>0</v>
      </c>
      <c r="F262" s="52">
        <f>'db_sim(2013-2014)'!F262</f>
        <v>0</v>
      </c>
      <c r="G262" s="52">
        <f>'db_sim(2013-2014)'!G262</f>
        <v>0</v>
      </c>
      <c r="H262" s="52">
        <f>'db_sim(2013-2014)'!H262</f>
        <v>0</v>
      </c>
      <c r="I262" s="52">
        <f>'db_sim(2013-2014)'!I262</f>
        <v>0</v>
      </c>
      <c r="K262" s="13" t="e">
        <f>VLOOKUP($A262,'db_obs(2013-2014)'!$B$2:$M$731,5,FALSE)</f>
        <v>#N/A</v>
      </c>
      <c r="L262" s="13" t="e">
        <f>VLOOKUP($A262,'db_obs(2013-2014)'!$B$2:$M$731,7,FALSE)</f>
        <v>#N/A</v>
      </c>
      <c r="M262" s="13" t="e">
        <f>VLOOKUP($A262,'db_obs(2013-2014)'!$B$2:$M$731,8,FALSE)</f>
        <v>#N/A</v>
      </c>
      <c r="N262" s="13" t="e">
        <f>VLOOKUP($A262,'db_obs(2013-2014)'!$B$2:$M$731,9,FALSE)</f>
        <v>#N/A</v>
      </c>
      <c r="O262" s="13" t="e">
        <f>VLOOKUP($A262,'db_obs(2013-2014)'!$B$2:$M$731,10,FALSE)</f>
        <v>#N/A</v>
      </c>
      <c r="P262" s="13" t="e">
        <f>VLOOKUP($A262,'db_obs(2013-2014)'!$B$2:$M$731,11,FALSE)</f>
        <v>#N/A</v>
      </c>
      <c r="Q262" s="13" t="e">
        <f>VLOOKUP($A262,'db_obs(2013-2014)'!$B$2:$M$731,12,FALSE)</f>
        <v>#N/A</v>
      </c>
    </row>
    <row r="263" spans="1:17" x14ac:dyDescent="0.15">
      <c r="A263">
        <v>2013262</v>
      </c>
      <c r="B263" s="2">
        <f>VLOOKUP(A263,IF({1,0},rainfall!$C$2:$C$1269,rainfall!$A$2:$A$1269),2,FALSE)</f>
        <v>41536</v>
      </c>
      <c r="C263" s="52">
        <f>'db_sim(2013-2014)'!C263</f>
        <v>0</v>
      </c>
      <c r="D263" s="52">
        <f>'db_sim(2013-2014)'!D263/1000</f>
        <v>0</v>
      </c>
      <c r="E263" s="52">
        <f>'db_sim(2013-2014)'!E263</f>
        <v>0</v>
      </c>
      <c r="F263" s="52">
        <f>'db_sim(2013-2014)'!F263</f>
        <v>0</v>
      </c>
      <c r="G263" s="52">
        <f>'db_sim(2013-2014)'!G263</f>
        <v>0</v>
      </c>
      <c r="H263" s="52">
        <f>'db_sim(2013-2014)'!H263</f>
        <v>0</v>
      </c>
      <c r="I263" s="52">
        <f>'db_sim(2013-2014)'!I263</f>
        <v>0</v>
      </c>
      <c r="K263" s="13" t="e">
        <f>VLOOKUP($A263,'db_obs(2013-2014)'!$B$2:$M$731,5,FALSE)</f>
        <v>#N/A</v>
      </c>
      <c r="L263" s="13" t="e">
        <f>VLOOKUP($A263,'db_obs(2013-2014)'!$B$2:$M$731,7,FALSE)</f>
        <v>#N/A</v>
      </c>
      <c r="M263" s="13" t="e">
        <f>VLOOKUP($A263,'db_obs(2013-2014)'!$B$2:$M$731,8,FALSE)</f>
        <v>#N/A</v>
      </c>
      <c r="N263" s="13" t="e">
        <f>VLOOKUP($A263,'db_obs(2013-2014)'!$B$2:$M$731,9,FALSE)</f>
        <v>#N/A</v>
      </c>
      <c r="O263" s="13" t="e">
        <f>VLOOKUP($A263,'db_obs(2013-2014)'!$B$2:$M$731,10,FALSE)</f>
        <v>#N/A</v>
      </c>
      <c r="P263" s="13" t="e">
        <f>VLOOKUP($A263,'db_obs(2013-2014)'!$B$2:$M$731,11,FALSE)</f>
        <v>#N/A</v>
      </c>
      <c r="Q263" s="13" t="e">
        <f>VLOOKUP($A263,'db_obs(2013-2014)'!$B$2:$M$731,12,FALSE)</f>
        <v>#N/A</v>
      </c>
    </row>
    <row r="264" spans="1:17" x14ac:dyDescent="0.15">
      <c r="A264">
        <v>2013263</v>
      </c>
      <c r="B264" s="2">
        <f>VLOOKUP(A264,IF({1,0},rainfall!$C$2:$C$1269,rainfall!$A$2:$A$1269),2,FALSE)</f>
        <v>41537</v>
      </c>
      <c r="C264" s="52">
        <f>'db_sim(2013-2014)'!C264</f>
        <v>0</v>
      </c>
      <c r="D264" s="52">
        <f>'db_sim(2013-2014)'!D264/1000</f>
        <v>0</v>
      </c>
      <c r="E264" s="52">
        <f>'db_sim(2013-2014)'!E264</f>
        <v>0</v>
      </c>
      <c r="F264" s="52">
        <f>'db_sim(2013-2014)'!F264</f>
        <v>0</v>
      </c>
      <c r="G264" s="52">
        <f>'db_sim(2013-2014)'!G264</f>
        <v>0</v>
      </c>
      <c r="H264" s="52">
        <f>'db_sim(2013-2014)'!H264</f>
        <v>0</v>
      </c>
      <c r="I264" s="52">
        <f>'db_sim(2013-2014)'!I264</f>
        <v>0</v>
      </c>
      <c r="K264" s="13" t="e">
        <f>VLOOKUP($A264,'db_obs(2013-2014)'!$B$2:$M$731,5,FALSE)</f>
        <v>#N/A</v>
      </c>
      <c r="L264" s="13" t="e">
        <f>VLOOKUP($A264,'db_obs(2013-2014)'!$B$2:$M$731,7,FALSE)</f>
        <v>#N/A</v>
      </c>
      <c r="M264" s="13" t="e">
        <f>VLOOKUP($A264,'db_obs(2013-2014)'!$B$2:$M$731,8,FALSE)</f>
        <v>#N/A</v>
      </c>
      <c r="N264" s="13" t="e">
        <f>VLOOKUP($A264,'db_obs(2013-2014)'!$B$2:$M$731,9,FALSE)</f>
        <v>#N/A</v>
      </c>
      <c r="O264" s="13" t="e">
        <f>VLOOKUP($A264,'db_obs(2013-2014)'!$B$2:$M$731,10,FALSE)</f>
        <v>#N/A</v>
      </c>
      <c r="P264" s="13" t="e">
        <f>VLOOKUP($A264,'db_obs(2013-2014)'!$B$2:$M$731,11,FALSE)</f>
        <v>#N/A</v>
      </c>
      <c r="Q264" s="13" t="e">
        <f>VLOOKUP($A264,'db_obs(2013-2014)'!$B$2:$M$731,12,FALSE)</f>
        <v>#N/A</v>
      </c>
    </row>
    <row r="265" spans="1:17" x14ac:dyDescent="0.15">
      <c r="A265">
        <v>2013264</v>
      </c>
      <c r="B265" s="2">
        <f>VLOOKUP(A265,IF({1,0},rainfall!$C$2:$C$1269,rainfall!$A$2:$A$1269),2,FALSE)</f>
        <v>41538</v>
      </c>
      <c r="C265" s="52">
        <f>'db_sim(2013-2014)'!C265</f>
        <v>0</v>
      </c>
      <c r="D265" s="52">
        <f>'db_sim(2013-2014)'!D265/1000</f>
        <v>0</v>
      </c>
      <c r="E265" s="52">
        <f>'db_sim(2013-2014)'!E265</f>
        <v>0</v>
      </c>
      <c r="F265" s="52">
        <f>'db_sim(2013-2014)'!F265</f>
        <v>0</v>
      </c>
      <c r="G265" s="52">
        <f>'db_sim(2013-2014)'!G265</f>
        <v>0</v>
      </c>
      <c r="H265" s="52">
        <f>'db_sim(2013-2014)'!H265</f>
        <v>0</v>
      </c>
      <c r="I265" s="52">
        <f>'db_sim(2013-2014)'!I265</f>
        <v>0</v>
      </c>
      <c r="K265" s="13" t="e">
        <f>VLOOKUP($A265,'db_obs(2013-2014)'!$B$2:$M$731,5,FALSE)</f>
        <v>#N/A</v>
      </c>
      <c r="L265" s="13" t="e">
        <f>VLOOKUP($A265,'db_obs(2013-2014)'!$B$2:$M$731,7,FALSE)</f>
        <v>#N/A</v>
      </c>
      <c r="M265" s="13" t="e">
        <f>VLOOKUP($A265,'db_obs(2013-2014)'!$B$2:$M$731,8,FALSE)</f>
        <v>#N/A</v>
      </c>
      <c r="N265" s="13" t="e">
        <f>VLOOKUP($A265,'db_obs(2013-2014)'!$B$2:$M$731,9,FALSE)</f>
        <v>#N/A</v>
      </c>
      <c r="O265" s="13" t="e">
        <f>VLOOKUP($A265,'db_obs(2013-2014)'!$B$2:$M$731,10,FALSE)</f>
        <v>#N/A</v>
      </c>
      <c r="P265" s="13" t="e">
        <f>VLOOKUP($A265,'db_obs(2013-2014)'!$B$2:$M$731,11,FALSE)</f>
        <v>#N/A</v>
      </c>
      <c r="Q265" s="13" t="e">
        <f>VLOOKUP($A265,'db_obs(2013-2014)'!$B$2:$M$731,12,FALSE)</f>
        <v>#N/A</v>
      </c>
    </row>
    <row r="266" spans="1:17" x14ac:dyDescent="0.15">
      <c r="A266">
        <v>2013265</v>
      </c>
      <c r="B266" s="2">
        <f>VLOOKUP(A266,IF({1,0},rainfall!$C$2:$C$1269,rainfall!$A$2:$A$1269),2,FALSE)</f>
        <v>41539</v>
      </c>
      <c r="C266" s="52">
        <f>'db_sim(2013-2014)'!C266</f>
        <v>0</v>
      </c>
      <c r="D266" s="52">
        <f>'db_sim(2013-2014)'!D266/1000</f>
        <v>0</v>
      </c>
      <c r="E266" s="52">
        <f>'db_sim(2013-2014)'!E266</f>
        <v>0</v>
      </c>
      <c r="F266" s="52">
        <f>'db_sim(2013-2014)'!F266</f>
        <v>0</v>
      </c>
      <c r="G266" s="52">
        <f>'db_sim(2013-2014)'!G266</f>
        <v>0</v>
      </c>
      <c r="H266" s="52">
        <f>'db_sim(2013-2014)'!H266</f>
        <v>0</v>
      </c>
      <c r="I266" s="52">
        <f>'db_sim(2013-2014)'!I266</f>
        <v>0</v>
      </c>
      <c r="K266" s="13" t="e">
        <f>VLOOKUP($A266,'db_obs(2013-2014)'!$B$2:$M$731,5,FALSE)</f>
        <v>#N/A</v>
      </c>
      <c r="L266" s="13" t="e">
        <f>VLOOKUP($A266,'db_obs(2013-2014)'!$B$2:$M$731,7,FALSE)</f>
        <v>#N/A</v>
      </c>
      <c r="M266" s="13" t="e">
        <f>VLOOKUP($A266,'db_obs(2013-2014)'!$B$2:$M$731,8,FALSE)</f>
        <v>#N/A</v>
      </c>
      <c r="N266" s="13" t="e">
        <f>VLOOKUP($A266,'db_obs(2013-2014)'!$B$2:$M$731,9,FALSE)</f>
        <v>#N/A</v>
      </c>
      <c r="O266" s="13" t="e">
        <f>VLOOKUP($A266,'db_obs(2013-2014)'!$B$2:$M$731,10,FALSE)</f>
        <v>#N/A</v>
      </c>
      <c r="P266" s="13" t="e">
        <f>VLOOKUP($A266,'db_obs(2013-2014)'!$B$2:$M$731,11,FALSE)</f>
        <v>#N/A</v>
      </c>
      <c r="Q266" s="13" t="e">
        <f>VLOOKUP($A266,'db_obs(2013-2014)'!$B$2:$M$731,12,FALSE)</f>
        <v>#N/A</v>
      </c>
    </row>
    <row r="267" spans="1:17" x14ac:dyDescent="0.15">
      <c r="A267">
        <v>2013266</v>
      </c>
      <c r="B267" s="2">
        <f>VLOOKUP(A267,IF({1,0},rainfall!$C$2:$C$1269,rainfall!$A$2:$A$1269),2,FALSE)</f>
        <v>41540</v>
      </c>
      <c r="C267" s="52">
        <f>'db_sim(2013-2014)'!C267</f>
        <v>0</v>
      </c>
      <c r="D267" s="52">
        <f>'db_sim(2013-2014)'!D267/1000</f>
        <v>0</v>
      </c>
      <c r="E267" s="52">
        <f>'db_sim(2013-2014)'!E267</f>
        <v>0</v>
      </c>
      <c r="F267" s="52">
        <f>'db_sim(2013-2014)'!F267</f>
        <v>0</v>
      </c>
      <c r="G267" s="52">
        <f>'db_sim(2013-2014)'!G267</f>
        <v>0</v>
      </c>
      <c r="H267" s="52">
        <f>'db_sim(2013-2014)'!H267</f>
        <v>0</v>
      </c>
      <c r="I267" s="52">
        <f>'db_sim(2013-2014)'!I267</f>
        <v>0</v>
      </c>
      <c r="K267" s="13" t="e">
        <f>VLOOKUP($A267,'db_obs(2013-2014)'!$B$2:$M$731,5,FALSE)</f>
        <v>#N/A</v>
      </c>
      <c r="L267" s="13" t="e">
        <f>VLOOKUP($A267,'db_obs(2013-2014)'!$B$2:$M$731,7,FALSE)</f>
        <v>#N/A</v>
      </c>
      <c r="M267" s="13" t="e">
        <f>VLOOKUP($A267,'db_obs(2013-2014)'!$B$2:$M$731,8,FALSE)</f>
        <v>#N/A</v>
      </c>
      <c r="N267" s="13" t="e">
        <f>VLOOKUP($A267,'db_obs(2013-2014)'!$B$2:$M$731,9,FALSE)</f>
        <v>#N/A</v>
      </c>
      <c r="O267" s="13" t="e">
        <f>VLOOKUP($A267,'db_obs(2013-2014)'!$B$2:$M$731,10,FALSE)</f>
        <v>#N/A</v>
      </c>
      <c r="P267" s="13" t="e">
        <f>VLOOKUP($A267,'db_obs(2013-2014)'!$B$2:$M$731,11,FALSE)</f>
        <v>#N/A</v>
      </c>
      <c r="Q267" s="13" t="e">
        <f>VLOOKUP($A267,'db_obs(2013-2014)'!$B$2:$M$731,12,FALSE)</f>
        <v>#N/A</v>
      </c>
    </row>
    <row r="268" spans="1:17" x14ac:dyDescent="0.15">
      <c r="A268">
        <v>2013267</v>
      </c>
      <c r="B268" s="2">
        <f>VLOOKUP(A268,IF({1,0},rainfall!$C$2:$C$1269,rainfall!$A$2:$A$1269),2,FALSE)</f>
        <v>41541</v>
      </c>
      <c r="C268" s="52">
        <f>'db_sim(2013-2014)'!C268</f>
        <v>0</v>
      </c>
      <c r="D268" s="52">
        <f>'db_sim(2013-2014)'!D268/1000</f>
        <v>0</v>
      </c>
      <c r="E268" s="52">
        <f>'db_sim(2013-2014)'!E268</f>
        <v>0</v>
      </c>
      <c r="F268" s="52">
        <f>'db_sim(2013-2014)'!F268</f>
        <v>0</v>
      </c>
      <c r="G268" s="52">
        <f>'db_sim(2013-2014)'!G268</f>
        <v>0</v>
      </c>
      <c r="H268" s="52">
        <f>'db_sim(2013-2014)'!H268</f>
        <v>0</v>
      </c>
      <c r="I268" s="52">
        <f>'db_sim(2013-2014)'!I268</f>
        <v>0</v>
      </c>
      <c r="K268" s="13" t="e">
        <f>VLOOKUP($A268,'db_obs(2013-2014)'!$B$2:$M$731,5,FALSE)</f>
        <v>#N/A</v>
      </c>
      <c r="L268" s="13" t="e">
        <f>VLOOKUP($A268,'db_obs(2013-2014)'!$B$2:$M$731,7,FALSE)</f>
        <v>#N/A</v>
      </c>
      <c r="M268" s="13" t="e">
        <f>VLOOKUP($A268,'db_obs(2013-2014)'!$B$2:$M$731,8,FALSE)</f>
        <v>#N/A</v>
      </c>
      <c r="N268" s="13" t="e">
        <f>VLOOKUP($A268,'db_obs(2013-2014)'!$B$2:$M$731,9,FALSE)</f>
        <v>#N/A</v>
      </c>
      <c r="O268" s="13" t="e">
        <f>VLOOKUP($A268,'db_obs(2013-2014)'!$B$2:$M$731,10,FALSE)</f>
        <v>#N/A</v>
      </c>
      <c r="P268" s="13" t="e">
        <f>VLOOKUP($A268,'db_obs(2013-2014)'!$B$2:$M$731,11,FALSE)</f>
        <v>#N/A</v>
      </c>
      <c r="Q268" s="13" t="e">
        <f>VLOOKUP($A268,'db_obs(2013-2014)'!$B$2:$M$731,12,FALSE)</f>
        <v>#N/A</v>
      </c>
    </row>
    <row r="269" spans="1:17" x14ac:dyDescent="0.15">
      <c r="A269">
        <v>2013268</v>
      </c>
      <c r="B269" s="2">
        <f>VLOOKUP(A269,IF({1,0},rainfall!$C$2:$C$1269,rainfall!$A$2:$A$1269),2,FALSE)</f>
        <v>41542</v>
      </c>
      <c r="C269" s="52">
        <f>'db_sim(2013-2014)'!C269</f>
        <v>0</v>
      </c>
      <c r="D269" s="52">
        <f>'db_sim(2013-2014)'!D269/1000</f>
        <v>0</v>
      </c>
      <c r="E269" s="52">
        <f>'db_sim(2013-2014)'!E269</f>
        <v>0</v>
      </c>
      <c r="F269" s="52">
        <f>'db_sim(2013-2014)'!F269</f>
        <v>0</v>
      </c>
      <c r="G269" s="52">
        <f>'db_sim(2013-2014)'!G269</f>
        <v>0</v>
      </c>
      <c r="H269" s="52">
        <f>'db_sim(2013-2014)'!H269</f>
        <v>0</v>
      </c>
      <c r="I269" s="52">
        <f>'db_sim(2013-2014)'!I269</f>
        <v>0</v>
      </c>
      <c r="K269" s="13" t="e">
        <f>VLOOKUP($A269,'db_obs(2013-2014)'!$B$2:$M$731,5,FALSE)</f>
        <v>#N/A</v>
      </c>
      <c r="L269" s="13" t="e">
        <f>VLOOKUP($A269,'db_obs(2013-2014)'!$B$2:$M$731,7,FALSE)</f>
        <v>#N/A</v>
      </c>
      <c r="M269" s="13" t="e">
        <f>VLOOKUP($A269,'db_obs(2013-2014)'!$B$2:$M$731,8,FALSE)</f>
        <v>#N/A</v>
      </c>
      <c r="N269" s="13" t="e">
        <f>VLOOKUP($A269,'db_obs(2013-2014)'!$B$2:$M$731,9,FALSE)</f>
        <v>#N/A</v>
      </c>
      <c r="O269" s="13" t="e">
        <f>VLOOKUP($A269,'db_obs(2013-2014)'!$B$2:$M$731,10,FALSE)</f>
        <v>#N/A</v>
      </c>
      <c r="P269" s="13" t="e">
        <f>VLOOKUP($A269,'db_obs(2013-2014)'!$B$2:$M$731,11,FALSE)</f>
        <v>#N/A</v>
      </c>
      <c r="Q269" s="13" t="e">
        <f>VLOOKUP($A269,'db_obs(2013-2014)'!$B$2:$M$731,12,FALSE)</f>
        <v>#N/A</v>
      </c>
    </row>
    <row r="270" spans="1:17" x14ac:dyDescent="0.15">
      <c r="A270">
        <v>2013269</v>
      </c>
      <c r="B270" s="2">
        <f>VLOOKUP(A270,IF({1,0},rainfall!$C$2:$C$1269,rainfall!$A$2:$A$1269),2,FALSE)</f>
        <v>41543</v>
      </c>
      <c r="C270" s="52">
        <f>'db_sim(2013-2014)'!C270</f>
        <v>0</v>
      </c>
      <c r="D270" s="52">
        <f>'db_sim(2013-2014)'!D270/1000</f>
        <v>0</v>
      </c>
      <c r="E270" s="52">
        <f>'db_sim(2013-2014)'!E270</f>
        <v>0</v>
      </c>
      <c r="F270" s="52">
        <f>'db_sim(2013-2014)'!F270</f>
        <v>0</v>
      </c>
      <c r="G270" s="52">
        <f>'db_sim(2013-2014)'!G270</f>
        <v>0</v>
      </c>
      <c r="H270" s="52">
        <f>'db_sim(2013-2014)'!H270</f>
        <v>0</v>
      </c>
      <c r="I270" s="52">
        <f>'db_sim(2013-2014)'!I270</f>
        <v>0</v>
      </c>
      <c r="K270" s="13" t="e">
        <f>VLOOKUP($A270,'db_obs(2013-2014)'!$B$2:$M$731,5,FALSE)</f>
        <v>#N/A</v>
      </c>
      <c r="L270" s="13" t="e">
        <f>VLOOKUP($A270,'db_obs(2013-2014)'!$B$2:$M$731,7,FALSE)</f>
        <v>#N/A</v>
      </c>
      <c r="M270" s="13" t="e">
        <f>VLOOKUP($A270,'db_obs(2013-2014)'!$B$2:$M$731,8,FALSE)</f>
        <v>#N/A</v>
      </c>
      <c r="N270" s="13" t="e">
        <f>VLOOKUP($A270,'db_obs(2013-2014)'!$B$2:$M$731,9,FALSE)</f>
        <v>#N/A</v>
      </c>
      <c r="O270" s="13" t="e">
        <f>VLOOKUP($A270,'db_obs(2013-2014)'!$B$2:$M$731,10,FALSE)</f>
        <v>#N/A</v>
      </c>
      <c r="P270" s="13" t="e">
        <f>VLOOKUP($A270,'db_obs(2013-2014)'!$B$2:$M$731,11,FALSE)</f>
        <v>#N/A</v>
      </c>
      <c r="Q270" s="13" t="e">
        <f>VLOOKUP($A270,'db_obs(2013-2014)'!$B$2:$M$731,12,FALSE)</f>
        <v>#N/A</v>
      </c>
    </row>
    <row r="271" spans="1:17" x14ac:dyDescent="0.15">
      <c r="A271">
        <v>2013270</v>
      </c>
      <c r="B271" s="2">
        <f>VLOOKUP(A271,IF({1,0},rainfall!$C$2:$C$1269,rainfall!$A$2:$A$1269),2,FALSE)</f>
        <v>41544</v>
      </c>
      <c r="C271" s="52">
        <f>'db_sim(2013-2014)'!C271</f>
        <v>0</v>
      </c>
      <c r="D271" s="52">
        <f>'db_sim(2013-2014)'!D271/1000</f>
        <v>0</v>
      </c>
      <c r="E271" s="52">
        <f>'db_sim(2013-2014)'!E271</f>
        <v>0</v>
      </c>
      <c r="F271" s="52">
        <f>'db_sim(2013-2014)'!F271</f>
        <v>0</v>
      </c>
      <c r="G271" s="52">
        <f>'db_sim(2013-2014)'!G271</f>
        <v>0</v>
      </c>
      <c r="H271" s="52">
        <f>'db_sim(2013-2014)'!H271</f>
        <v>0</v>
      </c>
      <c r="I271" s="52">
        <f>'db_sim(2013-2014)'!I271</f>
        <v>0</v>
      </c>
      <c r="K271" s="13" t="e">
        <f>VLOOKUP($A271,'db_obs(2013-2014)'!$B$2:$M$731,5,FALSE)</f>
        <v>#N/A</v>
      </c>
      <c r="L271" s="13" t="e">
        <f>VLOOKUP($A271,'db_obs(2013-2014)'!$B$2:$M$731,7,FALSE)</f>
        <v>#N/A</v>
      </c>
      <c r="M271" s="13" t="e">
        <f>VLOOKUP($A271,'db_obs(2013-2014)'!$B$2:$M$731,8,FALSE)</f>
        <v>#N/A</v>
      </c>
      <c r="N271" s="13" t="e">
        <f>VLOOKUP($A271,'db_obs(2013-2014)'!$B$2:$M$731,9,FALSE)</f>
        <v>#N/A</v>
      </c>
      <c r="O271" s="13" t="e">
        <f>VLOOKUP($A271,'db_obs(2013-2014)'!$B$2:$M$731,10,FALSE)</f>
        <v>#N/A</v>
      </c>
      <c r="P271" s="13" t="e">
        <f>VLOOKUP($A271,'db_obs(2013-2014)'!$B$2:$M$731,11,FALSE)</f>
        <v>#N/A</v>
      </c>
      <c r="Q271" s="13" t="e">
        <f>VLOOKUP($A271,'db_obs(2013-2014)'!$B$2:$M$731,12,FALSE)</f>
        <v>#N/A</v>
      </c>
    </row>
    <row r="272" spans="1:17" x14ac:dyDescent="0.15">
      <c r="A272">
        <v>2013271</v>
      </c>
      <c r="B272" s="2">
        <f>VLOOKUP(A272,IF({1,0},rainfall!$C$2:$C$1269,rainfall!$A$2:$A$1269),2,FALSE)</f>
        <v>41545</v>
      </c>
      <c r="C272" s="52">
        <f>'db_sim(2013-2014)'!C272</f>
        <v>0</v>
      </c>
      <c r="D272" s="52">
        <f>'db_sim(2013-2014)'!D272/1000</f>
        <v>0</v>
      </c>
      <c r="E272" s="52">
        <f>'db_sim(2013-2014)'!E272</f>
        <v>0</v>
      </c>
      <c r="F272" s="52">
        <f>'db_sim(2013-2014)'!F272</f>
        <v>0</v>
      </c>
      <c r="G272" s="52">
        <f>'db_sim(2013-2014)'!G272</f>
        <v>0</v>
      </c>
      <c r="H272" s="52">
        <f>'db_sim(2013-2014)'!H272</f>
        <v>0</v>
      </c>
      <c r="I272" s="52">
        <f>'db_sim(2013-2014)'!I272</f>
        <v>0</v>
      </c>
      <c r="K272" s="13" t="e">
        <f>VLOOKUP($A272,'db_obs(2013-2014)'!$B$2:$M$731,5,FALSE)</f>
        <v>#N/A</v>
      </c>
      <c r="L272" s="13" t="e">
        <f>VLOOKUP($A272,'db_obs(2013-2014)'!$B$2:$M$731,7,FALSE)</f>
        <v>#N/A</v>
      </c>
      <c r="M272" s="13" t="e">
        <f>VLOOKUP($A272,'db_obs(2013-2014)'!$B$2:$M$731,8,FALSE)</f>
        <v>#N/A</v>
      </c>
      <c r="N272" s="13" t="e">
        <f>VLOOKUP($A272,'db_obs(2013-2014)'!$B$2:$M$731,9,FALSE)</f>
        <v>#N/A</v>
      </c>
      <c r="O272" s="13" t="e">
        <f>VLOOKUP($A272,'db_obs(2013-2014)'!$B$2:$M$731,10,FALSE)</f>
        <v>#N/A</v>
      </c>
      <c r="P272" s="13" t="e">
        <f>VLOOKUP($A272,'db_obs(2013-2014)'!$B$2:$M$731,11,FALSE)</f>
        <v>#N/A</v>
      </c>
      <c r="Q272" s="13" t="e">
        <f>VLOOKUP($A272,'db_obs(2013-2014)'!$B$2:$M$731,12,FALSE)</f>
        <v>#N/A</v>
      </c>
    </row>
    <row r="273" spans="1:17" x14ac:dyDescent="0.15">
      <c r="A273">
        <v>2013272</v>
      </c>
      <c r="B273" s="2">
        <f>VLOOKUP(A273,IF({1,0},rainfall!$C$2:$C$1269,rainfall!$A$2:$A$1269),2,FALSE)</f>
        <v>41546</v>
      </c>
      <c r="C273" s="52">
        <f>'db_sim(2013-2014)'!C273</f>
        <v>0</v>
      </c>
      <c r="D273" s="52">
        <f>'db_sim(2013-2014)'!D273/1000</f>
        <v>0</v>
      </c>
      <c r="E273" s="52">
        <f>'db_sim(2013-2014)'!E273</f>
        <v>0</v>
      </c>
      <c r="F273" s="52">
        <f>'db_sim(2013-2014)'!F273</f>
        <v>0</v>
      </c>
      <c r="G273" s="52">
        <f>'db_sim(2013-2014)'!G273</f>
        <v>0</v>
      </c>
      <c r="H273" s="52">
        <f>'db_sim(2013-2014)'!H273</f>
        <v>0</v>
      </c>
      <c r="I273" s="52">
        <f>'db_sim(2013-2014)'!I273</f>
        <v>0</v>
      </c>
      <c r="K273" s="13" t="e">
        <f>VLOOKUP($A273,'db_obs(2013-2014)'!$B$2:$M$731,5,FALSE)</f>
        <v>#N/A</v>
      </c>
      <c r="L273" s="13" t="e">
        <f>VLOOKUP($A273,'db_obs(2013-2014)'!$B$2:$M$731,7,FALSE)</f>
        <v>#N/A</v>
      </c>
      <c r="M273" s="13" t="e">
        <f>VLOOKUP($A273,'db_obs(2013-2014)'!$B$2:$M$731,8,FALSE)</f>
        <v>#N/A</v>
      </c>
      <c r="N273" s="13" t="e">
        <f>VLOOKUP($A273,'db_obs(2013-2014)'!$B$2:$M$731,9,FALSE)</f>
        <v>#N/A</v>
      </c>
      <c r="O273" s="13" t="e">
        <f>VLOOKUP($A273,'db_obs(2013-2014)'!$B$2:$M$731,10,FALSE)</f>
        <v>#N/A</v>
      </c>
      <c r="P273" s="13" t="e">
        <f>VLOOKUP($A273,'db_obs(2013-2014)'!$B$2:$M$731,11,FALSE)</f>
        <v>#N/A</v>
      </c>
      <c r="Q273" s="13" t="e">
        <f>VLOOKUP($A273,'db_obs(2013-2014)'!$B$2:$M$731,12,FALSE)</f>
        <v>#N/A</v>
      </c>
    </row>
    <row r="274" spans="1:17" x14ac:dyDescent="0.15">
      <c r="A274">
        <v>2013273</v>
      </c>
      <c r="B274" s="2">
        <f>VLOOKUP(A274,IF({1,0},rainfall!$C$2:$C$1269,rainfall!$A$2:$A$1269),2,FALSE)</f>
        <v>41547</v>
      </c>
      <c r="C274" s="52">
        <f>'db_sim(2013-2014)'!C274</f>
        <v>0</v>
      </c>
      <c r="D274" s="52">
        <f>'db_sim(2013-2014)'!D274/1000</f>
        <v>0</v>
      </c>
      <c r="E274" s="52">
        <f>'db_sim(2013-2014)'!E274</f>
        <v>0</v>
      </c>
      <c r="F274" s="52">
        <f>'db_sim(2013-2014)'!F274</f>
        <v>0</v>
      </c>
      <c r="G274" s="52">
        <f>'db_sim(2013-2014)'!G274</f>
        <v>0</v>
      </c>
      <c r="H274" s="52">
        <f>'db_sim(2013-2014)'!H274</f>
        <v>0</v>
      </c>
      <c r="I274" s="52">
        <f>'db_sim(2013-2014)'!I274</f>
        <v>0</v>
      </c>
      <c r="K274" s="13" t="e">
        <f>VLOOKUP($A274,'db_obs(2013-2014)'!$B$2:$M$731,5,FALSE)</f>
        <v>#N/A</v>
      </c>
      <c r="L274" s="13" t="e">
        <f>VLOOKUP($A274,'db_obs(2013-2014)'!$B$2:$M$731,7,FALSE)</f>
        <v>#N/A</v>
      </c>
      <c r="M274" s="13" t="e">
        <f>VLOOKUP($A274,'db_obs(2013-2014)'!$B$2:$M$731,8,FALSE)</f>
        <v>#N/A</v>
      </c>
      <c r="N274" s="13" t="e">
        <f>VLOOKUP($A274,'db_obs(2013-2014)'!$B$2:$M$731,9,FALSE)</f>
        <v>#N/A</v>
      </c>
      <c r="O274" s="13" t="e">
        <f>VLOOKUP($A274,'db_obs(2013-2014)'!$B$2:$M$731,10,FALSE)</f>
        <v>#N/A</v>
      </c>
      <c r="P274" s="13" t="e">
        <f>VLOOKUP($A274,'db_obs(2013-2014)'!$B$2:$M$731,11,FALSE)</f>
        <v>#N/A</v>
      </c>
      <c r="Q274" s="13" t="e">
        <f>VLOOKUP($A274,'db_obs(2013-2014)'!$B$2:$M$731,12,FALSE)</f>
        <v>#N/A</v>
      </c>
    </row>
    <row r="275" spans="1:17" x14ac:dyDescent="0.15">
      <c r="A275">
        <v>2013274</v>
      </c>
      <c r="B275" s="2">
        <f>VLOOKUP(A275,IF({1,0},rainfall!$C$2:$C$1269,rainfall!$A$2:$A$1269),2,FALSE)</f>
        <v>41548</v>
      </c>
      <c r="C275" s="52">
        <f>'db_sim(2013-2014)'!C275</f>
        <v>0</v>
      </c>
      <c r="D275" s="52">
        <f>'db_sim(2013-2014)'!D275/1000</f>
        <v>0</v>
      </c>
      <c r="E275" s="52">
        <f>'db_sim(2013-2014)'!E275</f>
        <v>0</v>
      </c>
      <c r="F275" s="52">
        <f>'db_sim(2013-2014)'!F275</f>
        <v>0</v>
      </c>
      <c r="G275" s="52">
        <f>'db_sim(2013-2014)'!G275</f>
        <v>0</v>
      </c>
      <c r="H275" s="52">
        <f>'db_sim(2013-2014)'!H275</f>
        <v>0</v>
      </c>
      <c r="I275" s="52">
        <f>'db_sim(2013-2014)'!I275</f>
        <v>0</v>
      </c>
      <c r="K275" s="13" t="e">
        <f>VLOOKUP($A275,'db_obs(2013-2014)'!$B$2:$M$731,5,FALSE)</f>
        <v>#N/A</v>
      </c>
      <c r="L275" s="13" t="e">
        <f>VLOOKUP($A275,'db_obs(2013-2014)'!$B$2:$M$731,7,FALSE)</f>
        <v>#N/A</v>
      </c>
      <c r="M275" s="13" t="e">
        <f>VLOOKUP($A275,'db_obs(2013-2014)'!$B$2:$M$731,8,FALSE)</f>
        <v>#N/A</v>
      </c>
      <c r="N275" s="13" t="e">
        <f>VLOOKUP($A275,'db_obs(2013-2014)'!$B$2:$M$731,9,FALSE)</f>
        <v>#N/A</v>
      </c>
      <c r="O275" s="13" t="e">
        <f>VLOOKUP($A275,'db_obs(2013-2014)'!$B$2:$M$731,10,FALSE)</f>
        <v>#N/A</v>
      </c>
      <c r="P275" s="13" t="e">
        <f>VLOOKUP($A275,'db_obs(2013-2014)'!$B$2:$M$731,11,FALSE)</f>
        <v>#N/A</v>
      </c>
      <c r="Q275" s="13" t="e">
        <f>VLOOKUP($A275,'db_obs(2013-2014)'!$B$2:$M$731,12,FALSE)</f>
        <v>#N/A</v>
      </c>
    </row>
    <row r="276" spans="1:17" x14ac:dyDescent="0.15">
      <c r="A276">
        <v>2013275</v>
      </c>
      <c r="B276" s="2">
        <f>VLOOKUP(A276,IF({1,0},rainfall!$C$2:$C$1269,rainfall!$A$2:$A$1269),2,FALSE)</f>
        <v>41549</v>
      </c>
      <c r="C276" s="52">
        <f>'db_sim(2013-2014)'!C276</f>
        <v>0</v>
      </c>
      <c r="D276" s="52">
        <f>'db_sim(2013-2014)'!D276/1000</f>
        <v>0</v>
      </c>
      <c r="E276" s="52">
        <f>'db_sim(2013-2014)'!E276</f>
        <v>0</v>
      </c>
      <c r="F276" s="52">
        <f>'db_sim(2013-2014)'!F276</f>
        <v>0</v>
      </c>
      <c r="G276" s="52">
        <f>'db_sim(2013-2014)'!G276</f>
        <v>0</v>
      </c>
      <c r="H276" s="52">
        <f>'db_sim(2013-2014)'!H276</f>
        <v>0</v>
      </c>
      <c r="I276" s="52">
        <f>'db_sim(2013-2014)'!I276</f>
        <v>0</v>
      </c>
      <c r="K276" s="13" t="e">
        <f>VLOOKUP($A276,'db_obs(2013-2014)'!$B$2:$M$731,5,FALSE)</f>
        <v>#N/A</v>
      </c>
      <c r="L276" s="13" t="e">
        <f>VLOOKUP($A276,'db_obs(2013-2014)'!$B$2:$M$731,7,FALSE)</f>
        <v>#N/A</v>
      </c>
      <c r="M276" s="13" t="e">
        <f>VLOOKUP($A276,'db_obs(2013-2014)'!$B$2:$M$731,8,FALSE)</f>
        <v>#N/A</v>
      </c>
      <c r="N276" s="13" t="e">
        <f>VLOOKUP($A276,'db_obs(2013-2014)'!$B$2:$M$731,9,FALSE)</f>
        <v>#N/A</v>
      </c>
      <c r="O276" s="13" t="e">
        <f>VLOOKUP($A276,'db_obs(2013-2014)'!$B$2:$M$731,10,FALSE)</f>
        <v>#N/A</v>
      </c>
      <c r="P276" s="13" t="e">
        <f>VLOOKUP($A276,'db_obs(2013-2014)'!$B$2:$M$731,11,FALSE)</f>
        <v>#N/A</v>
      </c>
      <c r="Q276" s="13" t="e">
        <f>VLOOKUP($A276,'db_obs(2013-2014)'!$B$2:$M$731,12,FALSE)</f>
        <v>#N/A</v>
      </c>
    </row>
    <row r="277" spans="1:17" x14ac:dyDescent="0.15">
      <c r="A277">
        <v>2013276</v>
      </c>
      <c r="B277" s="2">
        <f>VLOOKUP(A277,IF({1,0},rainfall!$C$2:$C$1269,rainfall!$A$2:$A$1269),2,FALSE)</f>
        <v>41550</v>
      </c>
      <c r="C277" s="52">
        <f>'db_sim(2013-2014)'!C277</f>
        <v>0</v>
      </c>
      <c r="D277" s="52">
        <f>'db_sim(2013-2014)'!D277/1000</f>
        <v>0</v>
      </c>
      <c r="E277" s="52">
        <f>'db_sim(2013-2014)'!E277</f>
        <v>0</v>
      </c>
      <c r="F277" s="52">
        <f>'db_sim(2013-2014)'!F277</f>
        <v>0</v>
      </c>
      <c r="G277" s="52">
        <f>'db_sim(2013-2014)'!G277</f>
        <v>0</v>
      </c>
      <c r="H277" s="52">
        <f>'db_sim(2013-2014)'!H277</f>
        <v>0</v>
      </c>
      <c r="I277" s="52">
        <f>'db_sim(2013-2014)'!I277</f>
        <v>0</v>
      </c>
      <c r="K277" s="13" t="e">
        <f>VLOOKUP($A277,'db_obs(2013-2014)'!$B$2:$M$731,5,FALSE)</f>
        <v>#N/A</v>
      </c>
      <c r="L277" s="13" t="e">
        <f>VLOOKUP($A277,'db_obs(2013-2014)'!$B$2:$M$731,7,FALSE)</f>
        <v>#N/A</v>
      </c>
      <c r="M277" s="13" t="e">
        <f>VLOOKUP($A277,'db_obs(2013-2014)'!$B$2:$M$731,8,FALSE)</f>
        <v>#N/A</v>
      </c>
      <c r="N277" s="13" t="e">
        <f>VLOOKUP($A277,'db_obs(2013-2014)'!$B$2:$M$731,9,FALSE)</f>
        <v>#N/A</v>
      </c>
      <c r="O277" s="13" t="e">
        <f>VLOOKUP($A277,'db_obs(2013-2014)'!$B$2:$M$731,10,FALSE)</f>
        <v>#N/A</v>
      </c>
      <c r="P277" s="13" t="e">
        <f>VLOOKUP($A277,'db_obs(2013-2014)'!$B$2:$M$731,11,FALSE)</f>
        <v>#N/A</v>
      </c>
      <c r="Q277" s="13" t="e">
        <f>VLOOKUP($A277,'db_obs(2013-2014)'!$B$2:$M$731,12,FALSE)</f>
        <v>#N/A</v>
      </c>
    </row>
    <row r="278" spans="1:17" x14ac:dyDescent="0.15">
      <c r="A278">
        <v>2013277</v>
      </c>
      <c r="B278" s="2">
        <f>VLOOKUP(A278,IF({1,0},rainfall!$C$2:$C$1269,rainfall!$A$2:$A$1269),2,FALSE)</f>
        <v>41551</v>
      </c>
      <c r="C278" s="52">
        <f>'db_sim(2013-2014)'!C278</f>
        <v>0</v>
      </c>
      <c r="D278" s="52">
        <f>'db_sim(2013-2014)'!D278/1000</f>
        <v>0</v>
      </c>
      <c r="E278" s="52">
        <f>'db_sim(2013-2014)'!E278</f>
        <v>0</v>
      </c>
      <c r="F278" s="52">
        <f>'db_sim(2013-2014)'!F278</f>
        <v>0</v>
      </c>
      <c r="G278" s="52">
        <f>'db_sim(2013-2014)'!G278</f>
        <v>0</v>
      </c>
      <c r="H278" s="52">
        <f>'db_sim(2013-2014)'!H278</f>
        <v>0</v>
      </c>
      <c r="I278" s="52">
        <f>'db_sim(2013-2014)'!I278</f>
        <v>0</v>
      </c>
      <c r="K278" s="13" t="e">
        <f>VLOOKUP($A278,'db_obs(2013-2014)'!$B$2:$M$731,5,FALSE)</f>
        <v>#N/A</v>
      </c>
      <c r="L278" s="13" t="e">
        <f>VLOOKUP($A278,'db_obs(2013-2014)'!$B$2:$M$731,7,FALSE)</f>
        <v>#N/A</v>
      </c>
      <c r="M278" s="13" t="e">
        <f>VLOOKUP($A278,'db_obs(2013-2014)'!$B$2:$M$731,8,FALSE)</f>
        <v>#N/A</v>
      </c>
      <c r="N278" s="13" t="e">
        <f>VLOOKUP($A278,'db_obs(2013-2014)'!$B$2:$M$731,9,FALSE)</f>
        <v>#N/A</v>
      </c>
      <c r="O278" s="13" t="e">
        <f>VLOOKUP($A278,'db_obs(2013-2014)'!$B$2:$M$731,10,FALSE)</f>
        <v>#N/A</v>
      </c>
      <c r="P278" s="13" t="e">
        <f>VLOOKUP($A278,'db_obs(2013-2014)'!$B$2:$M$731,11,FALSE)</f>
        <v>#N/A</v>
      </c>
      <c r="Q278" s="13" t="e">
        <f>VLOOKUP($A278,'db_obs(2013-2014)'!$B$2:$M$731,12,FALSE)</f>
        <v>#N/A</v>
      </c>
    </row>
    <row r="279" spans="1:17" x14ac:dyDescent="0.15">
      <c r="A279">
        <v>2013278</v>
      </c>
      <c r="B279" s="2">
        <f>VLOOKUP(A279,IF({1,0},rainfall!$C$2:$C$1269,rainfall!$A$2:$A$1269),2,FALSE)</f>
        <v>41552</v>
      </c>
      <c r="C279" s="52">
        <f>'db_sim(2013-2014)'!C279</f>
        <v>0</v>
      </c>
      <c r="D279" s="52">
        <f>'db_sim(2013-2014)'!D279/1000</f>
        <v>0</v>
      </c>
      <c r="E279" s="52">
        <f>'db_sim(2013-2014)'!E279</f>
        <v>0</v>
      </c>
      <c r="F279" s="52">
        <f>'db_sim(2013-2014)'!F279</f>
        <v>0</v>
      </c>
      <c r="G279" s="52">
        <f>'db_sim(2013-2014)'!G279</f>
        <v>0</v>
      </c>
      <c r="H279" s="52">
        <f>'db_sim(2013-2014)'!H279</f>
        <v>0</v>
      </c>
      <c r="I279" s="52">
        <f>'db_sim(2013-2014)'!I279</f>
        <v>0</v>
      </c>
      <c r="K279" s="13" t="e">
        <f>VLOOKUP($A279,'db_obs(2013-2014)'!$B$2:$M$731,5,FALSE)</f>
        <v>#N/A</v>
      </c>
      <c r="L279" s="13" t="e">
        <f>VLOOKUP($A279,'db_obs(2013-2014)'!$B$2:$M$731,7,FALSE)</f>
        <v>#N/A</v>
      </c>
      <c r="M279" s="13" t="e">
        <f>VLOOKUP($A279,'db_obs(2013-2014)'!$B$2:$M$731,8,FALSE)</f>
        <v>#N/A</v>
      </c>
      <c r="N279" s="13" t="e">
        <f>VLOOKUP($A279,'db_obs(2013-2014)'!$B$2:$M$731,9,FALSE)</f>
        <v>#N/A</v>
      </c>
      <c r="O279" s="13" t="e">
        <f>VLOOKUP($A279,'db_obs(2013-2014)'!$B$2:$M$731,10,FALSE)</f>
        <v>#N/A</v>
      </c>
      <c r="P279" s="13" t="e">
        <f>VLOOKUP($A279,'db_obs(2013-2014)'!$B$2:$M$731,11,FALSE)</f>
        <v>#N/A</v>
      </c>
      <c r="Q279" s="13" t="e">
        <f>VLOOKUP($A279,'db_obs(2013-2014)'!$B$2:$M$731,12,FALSE)</f>
        <v>#N/A</v>
      </c>
    </row>
    <row r="280" spans="1:17" x14ac:dyDescent="0.15">
      <c r="A280">
        <v>2013279</v>
      </c>
      <c r="B280" s="2">
        <f>VLOOKUP(A280,IF({1,0},rainfall!$C$2:$C$1269,rainfall!$A$2:$A$1269),2,FALSE)</f>
        <v>41553</v>
      </c>
      <c r="C280" s="52">
        <f>'db_sim(2013-2014)'!C280</f>
        <v>0</v>
      </c>
      <c r="D280" s="52">
        <f>'db_sim(2013-2014)'!D280/1000</f>
        <v>0</v>
      </c>
      <c r="E280" s="52">
        <f>'db_sim(2013-2014)'!E280</f>
        <v>0</v>
      </c>
      <c r="F280" s="52">
        <f>'db_sim(2013-2014)'!F280</f>
        <v>0</v>
      </c>
      <c r="G280" s="52">
        <f>'db_sim(2013-2014)'!G280</f>
        <v>0</v>
      </c>
      <c r="H280" s="52">
        <f>'db_sim(2013-2014)'!H280</f>
        <v>0</v>
      </c>
      <c r="I280" s="52">
        <f>'db_sim(2013-2014)'!I280</f>
        <v>0</v>
      </c>
      <c r="K280" s="13" t="e">
        <f>VLOOKUP($A280,'db_obs(2013-2014)'!$B$2:$M$731,5,FALSE)</f>
        <v>#N/A</v>
      </c>
      <c r="L280" s="13" t="e">
        <f>VLOOKUP($A280,'db_obs(2013-2014)'!$B$2:$M$731,7,FALSE)</f>
        <v>#N/A</v>
      </c>
      <c r="M280" s="13" t="e">
        <f>VLOOKUP($A280,'db_obs(2013-2014)'!$B$2:$M$731,8,FALSE)</f>
        <v>#N/A</v>
      </c>
      <c r="N280" s="13" t="e">
        <f>VLOOKUP($A280,'db_obs(2013-2014)'!$B$2:$M$731,9,FALSE)</f>
        <v>#N/A</v>
      </c>
      <c r="O280" s="13" t="e">
        <f>VLOOKUP($A280,'db_obs(2013-2014)'!$B$2:$M$731,10,FALSE)</f>
        <v>#N/A</v>
      </c>
      <c r="P280" s="13" t="e">
        <f>VLOOKUP($A280,'db_obs(2013-2014)'!$B$2:$M$731,11,FALSE)</f>
        <v>#N/A</v>
      </c>
      <c r="Q280" s="13" t="e">
        <f>VLOOKUP($A280,'db_obs(2013-2014)'!$B$2:$M$731,12,FALSE)</f>
        <v>#N/A</v>
      </c>
    </row>
    <row r="281" spans="1:17" x14ac:dyDescent="0.15">
      <c r="A281">
        <v>2013280</v>
      </c>
      <c r="B281" s="2">
        <f>VLOOKUP(A281,IF({1,0},rainfall!$C$2:$C$1269,rainfall!$A$2:$A$1269),2,FALSE)</f>
        <v>41554</v>
      </c>
      <c r="C281" s="52">
        <f>'db_sim(2013-2014)'!C281</f>
        <v>0</v>
      </c>
      <c r="D281" s="52">
        <f>'db_sim(2013-2014)'!D281/1000</f>
        <v>0</v>
      </c>
      <c r="E281" s="52">
        <f>'db_sim(2013-2014)'!E281</f>
        <v>0</v>
      </c>
      <c r="F281" s="52">
        <f>'db_sim(2013-2014)'!F281</f>
        <v>0</v>
      </c>
      <c r="G281" s="52">
        <f>'db_sim(2013-2014)'!G281</f>
        <v>0</v>
      </c>
      <c r="H281" s="52">
        <f>'db_sim(2013-2014)'!H281</f>
        <v>0</v>
      </c>
      <c r="I281" s="52">
        <f>'db_sim(2013-2014)'!I281</f>
        <v>0</v>
      </c>
      <c r="K281" s="13" t="e">
        <f>VLOOKUP($A281,'db_obs(2013-2014)'!$B$2:$M$731,5,FALSE)</f>
        <v>#N/A</v>
      </c>
      <c r="L281" s="13" t="e">
        <f>VLOOKUP($A281,'db_obs(2013-2014)'!$B$2:$M$731,7,FALSE)</f>
        <v>#N/A</v>
      </c>
      <c r="M281" s="13" t="e">
        <f>VLOOKUP($A281,'db_obs(2013-2014)'!$B$2:$M$731,8,FALSE)</f>
        <v>#N/A</v>
      </c>
      <c r="N281" s="13" t="e">
        <f>VLOOKUP($A281,'db_obs(2013-2014)'!$B$2:$M$731,9,FALSE)</f>
        <v>#N/A</v>
      </c>
      <c r="O281" s="13" t="e">
        <f>VLOOKUP($A281,'db_obs(2013-2014)'!$B$2:$M$731,10,FALSE)</f>
        <v>#N/A</v>
      </c>
      <c r="P281" s="13" t="e">
        <f>VLOOKUP($A281,'db_obs(2013-2014)'!$B$2:$M$731,11,FALSE)</f>
        <v>#N/A</v>
      </c>
      <c r="Q281" s="13" t="e">
        <f>VLOOKUP($A281,'db_obs(2013-2014)'!$B$2:$M$731,12,FALSE)</f>
        <v>#N/A</v>
      </c>
    </row>
    <row r="282" spans="1:17" x14ac:dyDescent="0.15">
      <c r="A282">
        <v>2013281</v>
      </c>
      <c r="B282" s="2">
        <f>VLOOKUP(A282,IF({1,0},rainfall!$C$2:$C$1269,rainfall!$A$2:$A$1269),2,FALSE)</f>
        <v>41555</v>
      </c>
      <c r="C282" s="52">
        <f>'db_sim(2013-2014)'!C282</f>
        <v>0</v>
      </c>
      <c r="D282" s="52">
        <f>'db_sim(2013-2014)'!D282/1000</f>
        <v>0</v>
      </c>
      <c r="E282" s="52">
        <f>'db_sim(2013-2014)'!E282</f>
        <v>0</v>
      </c>
      <c r="F282" s="52">
        <f>'db_sim(2013-2014)'!F282</f>
        <v>0</v>
      </c>
      <c r="G282" s="52">
        <f>'db_sim(2013-2014)'!G282</f>
        <v>0</v>
      </c>
      <c r="H282" s="52">
        <f>'db_sim(2013-2014)'!H282</f>
        <v>0</v>
      </c>
      <c r="I282" s="52">
        <f>'db_sim(2013-2014)'!I282</f>
        <v>0</v>
      </c>
      <c r="K282" s="13" t="e">
        <f>VLOOKUP($A282,'db_obs(2013-2014)'!$B$2:$M$731,5,FALSE)</f>
        <v>#N/A</v>
      </c>
      <c r="L282" s="13" t="e">
        <f>VLOOKUP($A282,'db_obs(2013-2014)'!$B$2:$M$731,7,FALSE)</f>
        <v>#N/A</v>
      </c>
      <c r="M282" s="13" t="e">
        <f>VLOOKUP($A282,'db_obs(2013-2014)'!$B$2:$M$731,8,FALSE)</f>
        <v>#N/A</v>
      </c>
      <c r="N282" s="13" t="e">
        <f>VLOOKUP($A282,'db_obs(2013-2014)'!$B$2:$M$731,9,FALSE)</f>
        <v>#N/A</v>
      </c>
      <c r="O282" s="13" t="e">
        <f>VLOOKUP($A282,'db_obs(2013-2014)'!$B$2:$M$731,10,FALSE)</f>
        <v>#N/A</v>
      </c>
      <c r="P282" s="13" t="e">
        <f>VLOOKUP($A282,'db_obs(2013-2014)'!$B$2:$M$731,11,FALSE)</f>
        <v>#N/A</v>
      </c>
      <c r="Q282" s="13" t="e">
        <f>VLOOKUP($A282,'db_obs(2013-2014)'!$B$2:$M$731,12,FALSE)</f>
        <v>#N/A</v>
      </c>
    </row>
    <row r="283" spans="1:17" x14ac:dyDescent="0.15">
      <c r="A283">
        <v>2013282</v>
      </c>
      <c r="B283" s="2">
        <f>VLOOKUP(A283,IF({1,0},rainfall!$C$2:$C$1269,rainfall!$A$2:$A$1269),2,FALSE)</f>
        <v>41556</v>
      </c>
      <c r="C283" s="52">
        <f>'db_sim(2013-2014)'!C283</f>
        <v>0</v>
      </c>
      <c r="D283" s="52">
        <f>'db_sim(2013-2014)'!D283/1000</f>
        <v>0</v>
      </c>
      <c r="E283" s="52">
        <f>'db_sim(2013-2014)'!E283</f>
        <v>0</v>
      </c>
      <c r="F283" s="52">
        <f>'db_sim(2013-2014)'!F283</f>
        <v>0</v>
      </c>
      <c r="G283" s="52">
        <f>'db_sim(2013-2014)'!G283</f>
        <v>0</v>
      </c>
      <c r="H283" s="52">
        <f>'db_sim(2013-2014)'!H283</f>
        <v>0</v>
      </c>
      <c r="I283" s="52">
        <f>'db_sim(2013-2014)'!I283</f>
        <v>0</v>
      </c>
      <c r="K283" s="13" t="e">
        <f>VLOOKUP($A283,'db_obs(2013-2014)'!$B$2:$M$731,5,FALSE)</f>
        <v>#N/A</v>
      </c>
      <c r="L283" s="13" t="e">
        <f>VLOOKUP($A283,'db_obs(2013-2014)'!$B$2:$M$731,7,FALSE)</f>
        <v>#N/A</v>
      </c>
      <c r="M283" s="13" t="e">
        <f>VLOOKUP($A283,'db_obs(2013-2014)'!$B$2:$M$731,8,FALSE)</f>
        <v>#N/A</v>
      </c>
      <c r="N283" s="13" t="e">
        <f>VLOOKUP($A283,'db_obs(2013-2014)'!$B$2:$M$731,9,FALSE)</f>
        <v>#N/A</v>
      </c>
      <c r="O283" s="13" t="e">
        <f>VLOOKUP($A283,'db_obs(2013-2014)'!$B$2:$M$731,10,FALSE)</f>
        <v>#N/A</v>
      </c>
      <c r="P283" s="13" t="e">
        <f>VLOOKUP($A283,'db_obs(2013-2014)'!$B$2:$M$731,11,FALSE)</f>
        <v>#N/A</v>
      </c>
      <c r="Q283" s="13" t="e">
        <f>VLOOKUP($A283,'db_obs(2013-2014)'!$B$2:$M$731,12,FALSE)</f>
        <v>#N/A</v>
      </c>
    </row>
    <row r="284" spans="1:17" x14ac:dyDescent="0.15">
      <c r="A284">
        <v>2013283</v>
      </c>
      <c r="B284" s="2">
        <f>VLOOKUP(A284,IF({1,0},rainfall!$C$2:$C$1269,rainfall!$A$2:$A$1269),2,FALSE)</f>
        <v>41557</v>
      </c>
      <c r="C284" s="52">
        <f>'db_sim(2013-2014)'!C284</f>
        <v>0</v>
      </c>
      <c r="D284" s="52">
        <f>'db_sim(2013-2014)'!D284/1000</f>
        <v>0</v>
      </c>
      <c r="E284" s="52">
        <f>'db_sim(2013-2014)'!E284</f>
        <v>0</v>
      </c>
      <c r="F284" s="52">
        <f>'db_sim(2013-2014)'!F284</f>
        <v>0</v>
      </c>
      <c r="G284" s="52">
        <f>'db_sim(2013-2014)'!G284</f>
        <v>0</v>
      </c>
      <c r="H284" s="52">
        <f>'db_sim(2013-2014)'!H284</f>
        <v>0</v>
      </c>
      <c r="I284" s="52">
        <f>'db_sim(2013-2014)'!I284</f>
        <v>0</v>
      </c>
      <c r="K284" s="13" t="e">
        <f>VLOOKUP($A284,'db_obs(2013-2014)'!$B$2:$M$731,5,FALSE)</f>
        <v>#N/A</v>
      </c>
      <c r="L284" s="13" t="e">
        <f>VLOOKUP($A284,'db_obs(2013-2014)'!$B$2:$M$731,7,FALSE)</f>
        <v>#N/A</v>
      </c>
      <c r="M284" s="13" t="e">
        <f>VLOOKUP($A284,'db_obs(2013-2014)'!$B$2:$M$731,8,FALSE)</f>
        <v>#N/A</v>
      </c>
      <c r="N284" s="13" t="e">
        <f>VLOOKUP($A284,'db_obs(2013-2014)'!$B$2:$M$731,9,FALSE)</f>
        <v>#N/A</v>
      </c>
      <c r="O284" s="13" t="e">
        <f>VLOOKUP($A284,'db_obs(2013-2014)'!$B$2:$M$731,10,FALSE)</f>
        <v>#N/A</v>
      </c>
      <c r="P284" s="13" t="e">
        <f>VLOOKUP($A284,'db_obs(2013-2014)'!$B$2:$M$731,11,FALSE)</f>
        <v>#N/A</v>
      </c>
      <c r="Q284" s="13" t="e">
        <f>VLOOKUP($A284,'db_obs(2013-2014)'!$B$2:$M$731,12,FALSE)</f>
        <v>#N/A</v>
      </c>
    </row>
    <row r="285" spans="1:17" x14ac:dyDescent="0.15">
      <c r="A285">
        <v>2013284</v>
      </c>
      <c r="B285" s="2">
        <f>VLOOKUP(A285,IF({1,0},rainfall!$C$2:$C$1269,rainfall!$A$2:$A$1269),2,FALSE)</f>
        <v>41558</v>
      </c>
      <c r="C285" s="52">
        <f>'db_sim(2013-2014)'!C285</f>
        <v>0</v>
      </c>
      <c r="D285" s="52">
        <f>'db_sim(2013-2014)'!D285/1000</f>
        <v>0</v>
      </c>
      <c r="E285" s="52">
        <f>'db_sim(2013-2014)'!E285</f>
        <v>0</v>
      </c>
      <c r="F285" s="52">
        <f>'db_sim(2013-2014)'!F285</f>
        <v>0</v>
      </c>
      <c r="G285" s="52">
        <f>'db_sim(2013-2014)'!G285</f>
        <v>0</v>
      </c>
      <c r="H285" s="52">
        <f>'db_sim(2013-2014)'!H285</f>
        <v>0</v>
      </c>
      <c r="I285" s="52">
        <f>'db_sim(2013-2014)'!I285</f>
        <v>0</v>
      </c>
      <c r="K285" s="13" t="e">
        <f>VLOOKUP($A285,'db_obs(2013-2014)'!$B$2:$M$731,5,FALSE)</f>
        <v>#N/A</v>
      </c>
      <c r="L285" s="13" t="e">
        <f>VLOOKUP($A285,'db_obs(2013-2014)'!$B$2:$M$731,7,FALSE)</f>
        <v>#N/A</v>
      </c>
      <c r="M285" s="13" t="e">
        <f>VLOOKUP($A285,'db_obs(2013-2014)'!$B$2:$M$731,8,FALSE)</f>
        <v>#N/A</v>
      </c>
      <c r="N285" s="13" t="e">
        <f>VLOOKUP($A285,'db_obs(2013-2014)'!$B$2:$M$731,9,FALSE)</f>
        <v>#N/A</v>
      </c>
      <c r="O285" s="13" t="e">
        <f>VLOOKUP($A285,'db_obs(2013-2014)'!$B$2:$M$731,10,FALSE)</f>
        <v>#N/A</v>
      </c>
      <c r="P285" s="13" t="e">
        <f>VLOOKUP($A285,'db_obs(2013-2014)'!$B$2:$M$731,11,FALSE)</f>
        <v>#N/A</v>
      </c>
      <c r="Q285" s="13" t="e">
        <f>VLOOKUP($A285,'db_obs(2013-2014)'!$B$2:$M$731,12,FALSE)</f>
        <v>#N/A</v>
      </c>
    </row>
    <row r="286" spans="1:17" x14ac:dyDescent="0.15">
      <c r="A286">
        <v>2013285</v>
      </c>
      <c r="B286" s="2">
        <f>VLOOKUP(A286,IF({1,0},rainfall!$C$2:$C$1269,rainfall!$A$2:$A$1269),2,FALSE)</f>
        <v>41559</v>
      </c>
      <c r="C286" s="52">
        <f>'db_sim(2013-2014)'!C286</f>
        <v>0</v>
      </c>
      <c r="D286" s="52">
        <f>'db_sim(2013-2014)'!D286/1000</f>
        <v>0</v>
      </c>
      <c r="E286" s="52">
        <f>'db_sim(2013-2014)'!E286</f>
        <v>0</v>
      </c>
      <c r="F286" s="52">
        <f>'db_sim(2013-2014)'!F286</f>
        <v>0</v>
      </c>
      <c r="G286" s="52">
        <f>'db_sim(2013-2014)'!G286</f>
        <v>0</v>
      </c>
      <c r="H286" s="52">
        <f>'db_sim(2013-2014)'!H286</f>
        <v>0</v>
      </c>
      <c r="I286" s="52">
        <f>'db_sim(2013-2014)'!I286</f>
        <v>0</v>
      </c>
      <c r="K286" s="13" t="e">
        <f>VLOOKUP($A286,'db_obs(2013-2014)'!$B$2:$M$731,5,FALSE)</f>
        <v>#N/A</v>
      </c>
      <c r="L286" s="13" t="e">
        <f>VLOOKUP($A286,'db_obs(2013-2014)'!$B$2:$M$731,7,FALSE)</f>
        <v>#N/A</v>
      </c>
      <c r="M286" s="13" t="e">
        <f>VLOOKUP($A286,'db_obs(2013-2014)'!$B$2:$M$731,8,FALSE)</f>
        <v>#N/A</v>
      </c>
      <c r="N286" s="13" t="e">
        <f>VLOOKUP($A286,'db_obs(2013-2014)'!$B$2:$M$731,9,FALSE)</f>
        <v>#N/A</v>
      </c>
      <c r="O286" s="13" t="e">
        <f>VLOOKUP($A286,'db_obs(2013-2014)'!$B$2:$M$731,10,FALSE)</f>
        <v>#N/A</v>
      </c>
      <c r="P286" s="13" t="e">
        <f>VLOOKUP($A286,'db_obs(2013-2014)'!$B$2:$M$731,11,FALSE)</f>
        <v>#N/A</v>
      </c>
      <c r="Q286" s="13" t="e">
        <f>VLOOKUP($A286,'db_obs(2013-2014)'!$B$2:$M$731,12,FALSE)</f>
        <v>#N/A</v>
      </c>
    </row>
    <row r="287" spans="1:17" x14ac:dyDescent="0.15">
      <c r="A287">
        <v>2013286</v>
      </c>
      <c r="B287" s="2">
        <f>VLOOKUP(A287,IF({1,0},rainfall!$C$2:$C$1269,rainfall!$A$2:$A$1269),2,FALSE)</f>
        <v>41560</v>
      </c>
      <c r="C287" s="52">
        <f>'db_sim(2013-2014)'!C287</f>
        <v>0</v>
      </c>
      <c r="D287" s="52">
        <f>'db_sim(2013-2014)'!D287/1000</f>
        <v>0</v>
      </c>
      <c r="E287" s="52">
        <f>'db_sim(2013-2014)'!E287</f>
        <v>0</v>
      </c>
      <c r="F287" s="52">
        <f>'db_sim(2013-2014)'!F287</f>
        <v>0</v>
      </c>
      <c r="G287" s="52">
        <f>'db_sim(2013-2014)'!G287</f>
        <v>0</v>
      </c>
      <c r="H287" s="52">
        <f>'db_sim(2013-2014)'!H287</f>
        <v>0</v>
      </c>
      <c r="I287" s="52">
        <f>'db_sim(2013-2014)'!I287</f>
        <v>0</v>
      </c>
      <c r="K287" s="13" t="e">
        <f>VLOOKUP($A287,'db_obs(2013-2014)'!$B$2:$M$731,5,FALSE)</f>
        <v>#N/A</v>
      </c>
      <c r="L287" s="13" t="e">
        <f>VLOOKUP($A287,'db_obs(2013-2014)'!$B$2:$M$731,7,FALSE)</f>
        <v>#N/A</v>
      </c>
      <c r="M287" s="13" t="e">
        <f>VLOOKUP($A287,'db_obs(2013-2014)'!$B$2:$M$731,8,FALSE)</f>
        <v>#N/A</v>
      </c>
      <c r="N287" s="13" t="e">
        <f>VLOOKUP($A287,'db_obs(2013-2014)'!$B$2:$M$731,9,FALSE)</f>
        <v>#N/A</v>
      </c>
      <c r="O287" s="13" t="e">
        <f>VLOOKUP($A287,'db_obs(2013-2014)'!$B$2:$M$731,10,FALSE)</f>
        <v>#N/A</v>
      </c>
      <c r="P287" s="13" t="e">
        <f>VLOOKUP($A287,'db_obs(2013-2014)'!$B$2:$M$731,11,FALSE)</f>
        <v>#N/A</v>
      </c>
      <c r="Q287" s="13" t="e">
        <f>VLOOKUP($A287,'db_obs(2013-2014)'!$B$2:$M$731,12,FALSE)</f>
        <v>#N/A</v>
      </c>
    </row>
    <row r="288" spans="1:17" x14ac:dyDescent="0.15">
      <c r="A288">
        <v>2013287</v>
      </c>
      <c r="B288" s="2">
        <f>VLOOKUP(A288,IF({1,0},rainfall!$C$2:$C$1269,rainfall!$A$2:$A$1269),2,FALSE)</f>
        <v>41561</v>
      </c>
      <c r="C288" s="52">
        <f>'db_sim(2013-2014)'!C288</f>
        <v>0</v>
      </c>
      <c r="D288" s="52">
        <f>'db_sim(2013-2014)'!D288/1000</f>
        <v>0</v>
      </c>
      <c r="E288" s="52">
        <f>'db_sim(2013-2014)'!E288</f>
        <v>0</v>
      </c>
      <c r="F288" s="52">
        <f>'db_sim(2013-2014)'!F288</f>
        <v>0</v>
      </c>
      <c r="G288" s="52">
        <f>'db_sim(2013-2014)'!G288</f>
        <v>0</v>
      </c>
      <c r="H288" s="52">
        <f>'db_sim(2013-2014)'!H288</f>
        <v>0</v>
      </c>
      <c r="I288" s="52">
        <f>'db_sim(2013-2014)'!I288</f>
        <v>0</v>
      </c>
      <c r="K288" s="13" t="e">
        <f>VLOOKUP($A288,'db_obs(2013-2014)'!$B$2:$M$731,5,FALSE)</f>
        <v>#N/A</v>
      </c>
      <c r="L288" s="13" t="e">
        <f>VLOOKUP($A288,'db_obs(2013-2014)'!$B$2:$M$731,7,FALSE)</f>
        <v>#N/A</v>
      </c>
      <c r="M288" s="13" t="e">
        <f>VLOOKUP($A288,'db_obs(2013-2014)'!$B$2:$M$731,8,FALSE)</f>
        <v>#N/A</v>
      </c>
      <c r="N288" s="13" t="e">
        <f>VLOOKUP($A288,'db_obs(2013-2014)'!$B$2:$M$731,9,FALSE)</f>
        <v>#N/A</v>
      </c>
      <c r="O288" s="13" t="e">
        <f>VLOOKUP($A288,'db_obs(2013-2014)'!$B$2:$M$731,10,FALSE)</f>
        <v>#N/A</v>
      </c>
      <c r="P288" s="13" t="e">
        <f>VLOOKUP($A288,'db_obs(2013-2014)'!$B$2:$M$731,11,FALSE)</f>
        <v>#N/A</v>
      </c>
      <c r="Q288" s="13" t="e">
        <f>VLOOKUP($A288,'db_obs(2013-2014)'!$B$2:$M$731,12,FALSE)</f>
        <v>#N/A</v>
      </c>
    </row>
    <row r="289" spans="1:17" x14ac:dyDescent="0.15">
      <c r="A289">
        <v>2013288</v>
      </c>
      <c r="B289" s="2">
        <f>VLOOKUP(A289,IF({1,0},rainfall!$C$2:$C$1269,rainfall!$A$2:$A$1269),2,FALSE)</f>
        <v>41562</v>
      </c>
      <c r="C289" s="52">
        <f>'db_sim(2013-2014)'!C289</f>
        <v>0</v>
      </c>
      <c r="D289" s="52">
        <f>'db_sim(2013-2014)'!D289/1000</f>
        <v>0</v>
      </c>
      <c r="E289" s="52">
        <f>'db_sim(2013-2014)'!E289</f>
        <v>0</v>
      </c>
      <c r="F289" s="52">
        <f>'db_sim(2013-2014)'!F289</f>
        <v>0</v>
      </c>
      <c r="G289" s="52">
        <f>'db_sim(2013-2014)'!G289</f>
        <v>0</v>
      </c>
      <c r="H289" s="52">
        <f>'db_sim(2013-2014)'!H289</f>
        <v>0</v>
      </c>
      <c r="I289" s="52">
        <f>'db_sim(2013-2014)'!I289</f>
        <v>0</v>
      </c>
      <c r="K289" s="13" t="e">
        <f>VLOOKUP($A289,'db_obs(2013-2014)'!$B$2:$M$731,5,FALSE)</f>
        <v>#N/A</v>
      </c>
      <c r="L289" s="13" t="e">
        <f>VLOOKUP($A289,'db_obs(2013-2014)'!$B$2:$M$731,7,FALSE)</f>
        <v>#N/A</v>
      </c>
      <c r="M289" s="13" t="e">
        <f>VLOOKUP($A289,'db_obs(2013-2014)'!$B$2:$M$731,8,FALSE)</f>
        <v>#N/A</v>
      </c>
      <c r="N289" s="13" t="e">
        <f>VLOOKUP($A289,'db_obs(2013-2014)'!$B$2:$M$731,9,FALSE)</f>
        <v>#N/A</v>
      </c>
      <c r="O289" s="13" t="e">
        <f>VLOOKUP($A289,'db_obs(2013-2014)'!$B$2:$M$731,10,FALSE)</f>
        <v>#N/A</v>
      </c>
      <c r="P289" s="13" t="e">
        <f>VLOOKUP($A289,'db_obs(2013-2014)'!$B$2:$M$731,11,FALSE)</f>
        <v>#N/A</v>
      </c>
      <c r="Q289" s="13" t="e">
        <f>VLOOKUP($A289,'db_obs(2013-2014)'!$B$2:$M$731,12,FALSE)</f>
        <v>#N/A</v>
      </c>
    </row>
    <row r="290" spans="1:17" x14ac:dyDescent="0.15">
      <c r="A290">
        <v>2013289</v>
      </c>
      <c r="B290" s="2">
        <f>VLOOKUP(A290,IF({1,0},rainfall!$C$2:$C$1269,rainfall!$A$2:$A$1269),2,FALSE)</f>
        <v>41563</v>
      </c>
      <c r="C290" s="52">
        <f>'db_sim(2013-2014)'!C290</f>
        <v>0</v>
      </c>
      <c r="D290" s="52">
        <f>'db_sim(2013-2014)'!D290/1000</f>
        <v>0</v>
      </c>
      <c r="E290" s="52">
        <f>'db_sim(2013-2014)'!E290</f>
        <v>0</v>
      </c>
      <c r="F290" s="52">
        <f>'db_sim(2013-2014)'!F290</f>
        <v>0</v>
      </c>
      <c r="G290" s="52">
        <f>'db_sim(2013-2014)'!G290</f>
        <v>0</v>
      </c>
      <c r="H290" s="52">
        <f>'db_sim(2013-2014)'!H290</f>
        <v>0</v>
      </c>
      <c r="I290" s="52">
        <f>'db_sim(2013-2014)'!I290</f>
        <v>0</v>
      </c>
      <c r="K290" s="13" t="e">
        <f>VLOOKUP($A290,'db_obs(2013-2014)'!$B$2:$M$731,5,FALSE)</f>
        <v>#N/A</v>
      </c>
      <c r="L290" s="13" t="e">
        <f>VLOOKUP($A290,'db_obs(2013-2014)'!$B$2:$M$731,7,FALSE)</f>
        <v>#N/A</v>
      </c>
      <c r="M290" s="13" t="e">
        <f>VLOOKUP($A290,'db_obs(2013-2014)'!$B$2:$M$731,8,FALSE)</f>
        <v>#N/A</v>
      </c>
      <c r="N290" s="13" t="e">
        <f>VLOOKUP($A290,'db_obs(2013-2014)'!$B$2:$M$731,9,FALSE)</f>
        <v>#N/A</v>
      </c>
      <c r="O290" s="13" t="e">
        <f>VLOOKUP($A290,'db_obs(2013-2014)'!$B$2:$M$731,10,FALSE)</f>
        <v>#N/A</v>
      </c>
      <c r="P290" s="13" t="e">
        <f>VLOOKUP($A290,'db_obs(2013-2014)'!$B$2:$M$731,11,FALSE)</f>
        <v>#N/A</v>
      </c>
      <c r="Q290" s="13" t="e">
        <f>VLOOKUP($A290,'db_obs(2013-2014)'!$B$2:$M$731,12,FALSE)</f>
        <v>#N/A</v>
      </c>
    </row>
    <row r="291" spans="1:17" x14ac:dyDescent="0.15">
      <c r="A291">
        <v>2013290</v>
      </c>
      <c r="B291" s="2">
        <f>VLOOKUP(A291,IF({1,0},rainfall!$C$2:$C$1269,rainfall!$A$2:$A$1269),2,FALSE)</f>
        <v>41564</v>
      </c>
      <c r="C291" s="52">
        <f>'db_sim(2013-2014)'!C291</f>
        <v>0</v>
      </c>
      <c r="D291" s="52">
        <f>'db_sim(2013-2014)'!D291/1000</f>
        <v>0</v>
      </c>
      <c r="E291" s="52">
        <f>'db_sim(2013-2014)'!E291</f>
        <v>0</v>
      </c>
      <c r="F291" s="52">
        <f>'db_sim(2013-2014)'!F291</f>
        <v>0</v>
      </c>
      <c r="G291" s="52">
        <f>'db_sim(2013-2014)'!G291</f>
        <v>0</v>
      </c>
      <c r="H291" s="52">
        <f>'db_sim(2013-2014)'!H291</f>
        <v>0</v>
      </c>
      <c r="I291" s="52">
        <f>'db_sim(2013-2014)'!I291</f>
        <v>0</v>
      </c>
      <c r="K291" s="13" t="e">
        <f>VLOOKUP($A291,'db_obs(2013-2014)'!$B$2:$M$731,5,FALSE)</f>
        <v>#N/A</v>
      </c>
      <c r="L291" s="13" t="e">
        <f>VLOOKUP($A291,'db_obs(2013-2014)'!$B$2:$M$731,7,FALSE)</f>
        <v>#N/A</v>
      </c>
      <c r="M291" s="13" t="e">
        <f>VLOOKUP($A291,'db_obs(2013-2014)'!$B$2:$M$731,8,FALSE)</f>
        <v>#N/A</v>
      </c>
      <c r="N291" s="13" t="e">
        <f>VLOOKUP($A291,'db_obs(2013-2014)'!$B$2:$M$731,9,FALSE)</f>
        <v>#N/A</v>
      </c>
      <c r="O291" s="13" t="e">
        <f>VLOOKUP($A291,'db_obs(2013-2014)'!$B$2:$M$731,10,FALSE)</f>
        <v>#N/A</v>
      </c>
      <c r="P291" s="13" t="e">
        <f>VLOOKUP($A291,'db_obs(2013-2014)'!$B$2:$M$731,11,FALSE)</f>
        <v>#N/A</v>
      </c>
      <c r="Q291" s="13" t="e">
        <f>VLOOKUP($A291,'db_obs(2013-2014)'!$B$2:$M$731,12,FALSE)</f>
        <v>#N/A</v>
      </c>
    </row>
    <row r="292" spans="1:17" x14ac:dyDescent="0.15">
      <c r="A292">
        <v>2013291</v>
      </c>
      <c r="B292" s="2">
        <f>VLOOKUP(A292,IF({1,0},rainfall!$C$2:$C$1269,rainfall!$A$2:$A$1269),2,FALSE)</f>
        <v>41565</v>
      </c>
      <c r="C292" s="52">
        <f>'db_sim(2013-2014)'!C292</f>
        <v>0</v>
      </c>
      <c r="D292" s="52">
        <f>'db_sim(2013-2014)'!D292/1000</f>
        <v>0</v>
      </c>
      <c r="E292" s="52">
        <f>'db_sim(2013-2014)'!E292</f>
        <v>0</v>
      </c>
      <c r="F292" s="52">
        <f>'db_sim(2013-2014)'!F292</f>
        <v>0</v>
      </c>
      <c r="G292" s="52">
        <f>'db_sim(2013-2014)'!G292</f>
        <v>0</v>
      </c>
      <c r="H292" s="52">
        <f>'db_sim(2013-2014)'!H292</f>
        <v>0</v>
      </c>
      <c r="I292" s="52">
        <f>'db_sim(2013-2014)'!I292</f>
        <v>0</v>
      </c>
      <c r="K292" s="13" t="e">
        <f>VLOOKUP($A292,'db_obs(2013-2014)'!$B$2:$M$731,5,FALSE)</f>
        <v>#N/A</v>
      </c>
      <c r="L292" s="13" t="e">
        <f>VLOOKUP($A292,'db_obs(2013-2014)'!$B$2:$M$731,7,FALSE)</f>
        <v>#N/A</v>
      </c>
      <c r="M292" s="13" t="e">
        <f>VLOOKUP($A292,'db_obs(2013-2014)'!$B$2:$M$731,8,FALSE)</f>
        <v>#N/A</v>
      </c>
      <c r="N292" s="13" t="e">
        <f>VLOOKUP($A292,'db_obs(2013-2014)'!$B$2:$M$731,9,FALSE)</f>
        <v>#N/A</v>
      </c>
      <c r="O292" s="13" t="e">
        <f>VLOOKUP($A292,'db_obs(2013-2014)'!$B$2:$M$731,10,FALSE)</f>
        <v>#N/A</v>
      </c>
      <c r="P292" s="13" t="e">
        <f>VLOOKUP($A292,'db_obs(2013-2014)'!$B$2:$M$731,11,FALSE)</f>
        <v>#N/A</v>
      </c>
      <c r="Q292" s="13" t="e">
        <f>VLOOKUP($A292,'db_obs(2013-2014)'!$B$2:$M$731,12,FALSE)</f>
        <v>#N/A</v>
      </c>
    </row>
    <row r="293" spans="1:17" x14ac:dyDescent="0.15">
      <c r="A293">
        <v>2013292</v>
      </c>
      <c r="B293" s="2">
        <f>VLOOKUP(A293,IF({1,0},rainfall!$C$2:$C$1269,rainfall!$A$2:$A$1269),2,FALSE)</f>
        <v>41566</v>
      </c>
      <c r="C293" s="52">
        <f>'db_sim(2013-2014)'!C293</f>
        <v>0</v>
      </c>
      <c r="D293" s="52">
        <f>'db_sim(2013-2014)'!D293/1000</f>
        <v>0</v>
      </c>
      <c r="E293" s="52">
        <f>'db_sim(2013-2014)'!E293</f>
        <v>0</v>
      </c>
      <c r="F293" s="52">
        <f>'db_sim(2013-2014)'!F293</f>
        <v>0</v>
      </c>
      <c r="G293" s="52">
        <f>'db_sim(2013-2014)'!G293</f>
        <v>0</v>
      </c>
      <c r="H293" s="52">
        <f>'db_sim(2013-2014)'!H293</f>
        <v>0</v>
      </c>
      <c r="I293" s="52">
        <f>'db_sim(2013-2014)'!I293</f>
        <v>0</v>
      </c>
      <c r="K293" s="13" t="e">
        <f>VLOOKUP($A293,'db_obs(2013-2014)'!$B$2:$M$731,5,FALSE)</f>
        <v>#N/A</v>
      </c>
      <c r="L293" s="13" t="e">
        <f>VLOOKUP($A293,'db_obs(2013-2014)'!$B$2:$M$731,7,FALSE)</f>
        <v>#N/A</v>
      </c>
      <c r="M293" s="13" t="e">
        <f>VLOOKUP($A293,'db_obs(2013-2014)'!$B$2:$M$731,8,FALSE)</f>
        <v>#N/A</v>
      </c>
      <c r="N293" s="13" t="e">
        <f>VLOOKUP($A293,'db_obs(2013-2014)'!$B$2:$M$731,9,FALSE)</f>
        <v>#N/A</v>
      </c>
      <c r="O293" s="13" t="e">
        <f>VLOOKUP($A293,'db_obs(2013-2014)'!$B$2:$M$731,10,FALSE)</f>
        <v>#N/A</v>
      </c>
      <c r="P293" s="13" t="e">
        <f>VLOOKUP($A293,'db_obs(2013-2014)'!$B$2:$M$731,11,FALSE)</f>
        <v>#N/A</v>
      </c>
      <c r="Q293" s="13" t="e">
        <f>VLOOKUP($A293,'db_obs(2013-2014)'!$B$2:$M$731,12,FALSE)</f>
        <v>#N/A</v>
      </c>
    </row>
    <row r="294" spans="1:17" x14ac:dyDescent="0.15">
      <c r="A294">
        <v>2013293</v>
      </c>
      <c r="B294" s="2">
        <f>VLOOKUP(A294,IF({1,0},rainfall!$C$2:$C$1269,rainfall!$A$2:$A$1269),2,FALSE)</f>
        <v>41567</v>
      </c>
      <c r="C294" s="52">
        <f>'db_sim(2013-2014)'!C294</f>
        <v>0</v>
      </c>
      <c r="D294" s="52">
        <f>'db_sim(2013-2014)'!D294/1000</f>
        <v>0</v>
      </c>
      <c r="E294" s="52">
        <f>'db_sim(2013-2014)'!E294</f>
        <v>0</v>
      </c>
      <c r="F294" s="52">
        <f>'db_sim(2013-2014)'!F294</f>
        <v>0</v>
      </c>
      <c r="G294" s="52">
        <f>'db_sim(2013-2014)'!G294</f>
        <v>0</v>
      </c>
      <c r="H294" s="52">
        <f>'db_sim(2013-2014)'!H294</f>
        <v>0</v>
      </c>
      <c r="I294" s="52">
        <f>'db_sim(2013-2014)'!I294</f>
        <v>0</v>
      </c>
      <c r="K294" s="13" t="e">
        <f>VLOOKUP($A294,'db_obs(2013-2014)'!$B$2:$M$731,5,FALSE)</f>
        <v>#N/A</v>
      </c>
      <c r="L294" s="13" t="e">
        <f>VLOOKUP($A294,'db_obs(2013-2014)'!$B$2:$M$731,7,FALSE)</f>
        <v>#N/A</v>
      </c>
      <c r="M294" s="13" t="e">
        <f>VLOOKUP($A294,'db_obs(2013-2014)'!$B$2:$M$731,8,FALSE)</f>
        <v>#N/A</v>
      </c>
      <c r="N294" s="13" t="e">
        <f>VLOOKUP($A294,'db_obs(2013-2014)'!$B$2:$M$731,9,FALSE)</f>
        <v>#N/A</v>
      </c>
      <c r="O294" s="13" t="e">
        <f>VLOOKUP($A294,'db_obs(2013-2014)'!$B$2:$M$731,10,FALSE)</f>
        <v>#N/A</v>
      </c>
      <c r="P294" s="13" t="e">
        <f>VLOOKUP($A294,'db_obs(2013-2014)'!$B$2:$M$731,11,FALSE)</f>
        <v>#N/A</v>
      </c>
      <c r="Q294" s="13" t="e">
        <f>VLOOKUP($A294,'db_obs(2013-2014)'!$B$2:$M$731,12,FALSE)</f>
        <v>#N/A</v>
      </c>
    </row>
    <row r="295" spans="1:17" x14ac:dyDescent="0.15">
      <c r="A295">
        <v>2013294</v>
      </c>
      <c r="B295" s="2">
        <f>VLOOKUP(A295,IF({1,0},rainfall!$C$2:$C$1269,rainfall!$A$2:$A$1269),2,FALSE)</f>
        <v>41568</v>
      </c>
      <c r="C295" s="52">
        <f>'db_sim(2013-2014)'!C295</f>
        <v>0</v>
      </c>
      <c r="D295" s="52">
        <f>'db_sim(2013-2014)'!D295/1000</f>
        <v>0</v>
      </c>
      <c r="E295" s="52">
        <f>'db_sim(2013-2014)'!E295</f>
        <v>0</v>
      </c>
      <c r="F295" s="52">
        <f>'db_sim(2013-2014)'!F295</f>
        <v>0</v>
      </c>
      <c r="G295" s="52">
        <f>'db_sim(2013-2014)'!G295</f>
        <v>0</v>
      </c>
      <c r="H295" s="52">
        <f>'db_sim(2013-2014)'!H295</f>
        <v>0</v>
      </c>
      <c r="I295" s="52">
        <f>'db_sim(2013-2014)'!I295</f>
        <v>0</v>
      </c>
      <c r="K295" s="13" t="e">
        <f>VLOOKUP($A295,'db_obs(2013-2014)'!$B$2:$M$731,5,FALSE)</f>
        <v>#N/A</v>
      </c>
      <c r="L295" s="13" t="e">
        <f>VLOOKUP($A295,'db_obs(2013-2014)'!$B$2:$M$731,7,FALSE)</f>
        <v>#N/A</v>
      </c>
      <c r="M295" s="13" t="e">
        <f>VLOOKUP($A295,'db_obs(2013-2014)'!$B$2:$M$731,8,FALSE)</f>
        <v>#N/A</v>
      </c>
      <c r="N295" s="13" t="e">
        <f>VLOOKUP($A295,'db_obs(2013-2014)'!$B$2:$M$731,9,FALSE)</f>
        <v>#N/A</v>
      </c>
      <c r="O295" s="13" t="e">
        <f>VLOOKUP($A295,'db_obs(2013-2014)'!$B$2:$M$731,10,FALSE)</f>
        <v>#N/A</v>
      </c>
      <c r="P295" s="13" t="e">
        <f>VLOOKUP($A295,'db_obs(2013-2014)'!$B$2:$M$731,11,FALSE)</f>
        <v>#N/A</v>
      </c>
      <c r="Q295" s="13" t="e">
        <f>VLOOKUP($A295,'db_obs(2013-2014)'!$B$2:$M$731,12,FALSE)</f>
        <v>#N/A</v>
      </c>
    </row>
    <row r="296" spans="1:17" x14ac:dyDescent="0.15">
      <c r="A296">
        <v>2013295</v>
      </c>
      <c r="B296" s="2">
        <f>VLOOKUP(A296,IF({1,0},rainfall!$C$2:$C$1269,rainfall!$A$2:$A$1269),2,FALSE)</f>
        <v>41569</v>
      </c>
      <c r="C296" s="52">
        <f>'db_sim(2013-2014)'!C296</f>
        <v>0</v>
      </c>
      <c r="D296" s="52">
        <f>'db_sim(2013-2014)'!D296/1000</f>
        <v>0</v>
      </c>
      <c r="E296" s="52">
        <f>'db_sim(2013-2014)'!E296</f>
        <v>0</v>
      </c>
      <c r="F296" s="52">
        <f>'db_sim(2013-2014)'!F296</f>
        <v>0</v>
      </c>
      <c r="G296" s="52">
        <f>'db_sim(2013-2014)'!G296</f>
        <v>0</v>
      </c>
      <c r="H296" s="52">
        <f>'db_sim(2013-2014)'!H296</f>
        <v>0</v>
      </c>
      <c r="I296" s="52">
        <f>'db_sim(2013-2014)'!I296</f>
        <v>0</v>
      </c>
      <c r="K296" s="13" t="e">
        <f>VLOOKUP($A296,'db_obs(2013-2014)'!$B$2:$M$731,5,FALSE)</f>
        <v>#N/A</v>
      </c>
      <c r="L296" s="13" t="e">
        <f>VLOOKUP($A296,'db_obs(2013-2014)'!$B$2:$M$731,7,FALSE)</f>
        <v>#N/A</v>
      </c>
      <c r="M296" s="13" t="e">
        <f>VLOOKUP($A296,'db_obs(2013-2014)'!$B$2:$M$731,8,FALSE)</f>
        <v>#N/A</v>
      </c>
      <c r="N296" s="13" t="e">
        <f>VLOOKUP($A296,'db_obs(2013-2014)'!$B$2:$M$731,9,FALSE)</f>
        <v>#N/A</v>
      </c>
      <c r="O296" s="13" t="e">
        <f>VLOOKUP($A296,'db_obs(2013-2014)'!$B$2:$M$731,10,FALSE)</f>
        <v>#N/A</v>
      </c>
      <c r="P296" s="13" t="e">
        <f>VLOOKUP($A296,'db_obs(2013-2014)'!$B$2:$M$731,11,FALSE)</f>
        <v>#N/A</v>
      </c>
      <c r="Q296" s="13" t="e">
        <f>VLOOKUP($A296,'db_obs(2013-2014)'!$B$2:$M$731,12,FALSE)</f>
        <v>#N/A</v>
      </c>
    </row>
    <row r="297" spans="1:17" x14ac:dyDescent="0.15">
      <c r="A297">
        <v>2013296</v>
      </c>
      <c r="B297" s="2">
        <f>VLOOKUP(A297,IF({1,0},rainfall!$C$2:$C$1269,rainfall!$A$2:$A$1269),2,FALSE)</f>
        <v>41570</v>
      </c>
      <c r="C297" s="52">
        <f>'db_sim(2013-2014)'!C297</f>
        <v>0</v>
      </c>
      <c r="D297" s="52">
        <f>'db_sim(2013-2014)'!D297/1000</f>
        <v>0</v>
      </c>
      <c r="E297" s="52">
        <f>'db_sim(2013-2014)'!E297</f>
        <v>0</v>
      </c>
      <c r="F297" s="52">
        <f>'db_sim(2013-2014)'!F297</f>
        <v>0</v>
      </c>
      <c r="G297" s="52">
        <f>'db_sim(2013-2014)'!G297</f>
        <v>0</v>
      </c>
      <c r="H297" s="52">
        <f>'db_sim(2013-2014)'!H297</f>
        <v>0</v>
      </c>
      <c r="I297" s="52">
        <f>'db_sim(2013-2014)'!I297</f>
        <v>0</v>
      </c>
      <c r="K297" s="13" t="e">
        <f>VLOOKUP($A297,'db_obs(2013-2014)'!$B$2:$M$731,5,FALSE)</f>
        <v>#N/A</v>
      </c>
      <c r="L297" s="13" t="e">
        <f>VLOOKUP($A297,'db_obs(2013-2014)'!$B$2:$M$731,7,FALSE)</f>
        <v>#N/A</v>
      </c>
      <c r="M297" s="13" t="e">
        <f>VLOOKUP($A297,'db_obs(2013-2014)'!$B$2:$M$731,8,FALSE)</f>
        <v>#N/A</v>
      </c>
      <c r="N297" s="13" t="e">
        <f>VLOOKUP($A297,'db_obs(2013-2014)'!$B$2:$M$731,9,FALSE)</f>
        <v>#N/A</v>
      </c>
      <c r="O297" s="13" t="e">
        <f>VLOOKUP($A297,'db_obs(2013-2014)'!$B$2:$M$731,10,FALSE)</f>
        <v>#N/A</v>
      </c>
      <c r="P297" s="13" t="e">
        <f>VLOOKUP($A297,'db_obs(2013-2014)'!$B$2:$M$731,11,FALSE)</f>
        <v>#N/A</v>
      </c>
      <c r="Q297" s="13" t="e">
        <f>VLOOKUP($A297,'db_obs(2013-2014)'!$B$2:$M$731,12,FALSE)</f>
        <v>#N/A</v>
      </c>
    </row>
    <row r="298" spans="1:17" x14ac:dyDescent="0.15">
      <c r="A298">
        <v>2013297</v>
      </c>
      <c r="B298" s="2">
        <f>VLOOKUP(A298,IF({1,0},rainfall!$C$2:$C$1269,rainfall!$A$2:$A$1269),2,FALSE)</f>
        <v>41571</v>
      </c>
      <c r="C298" s="52">
        <f>'db_sim(2013-2014)'!C298</f>
        <v>0</v>
      </c>
      <c r="D298" s="52">
        <f>'db_sim(2013-2014)'!D298/1000</f>
        <v>0</v>
      </c>
      <c r="E298" s="52">
        <f>'db_sim(2013-2014)'!E298</f>
        <v>0</v>
      </c>
      <c r="F298" s="52">
        <f>'db_sim(2013-2014)'!F298</f>
        <v>0</v>
      </c>
      <c r="G298" s="52">
        <f>'db_sim(2013-2014)'!G298</f>
        <v>0</v>
      </c>
      <c r="H298" s="52">
        <f>'db_sim(2013-2014)'!H298</f>
        <v>0</v>
      </c>
      <c r="I298" s="52">
        <f>'db_sim(2013-2014)'!I298</f>
        <v>0</v>
      </c>
      <c r="K298" s="13" t="e">
        <f>VLOOKUP($A298,'db_obs(2013-2014)'!$B$2:$M$731,5,FALSE)</f>
        <v>#N/A</v>
      </c>
      <c r="L298" s="13" t="e">
        <f>VLOOKUP($A298,'db_obs(2013-2014)'!$B$2:$M$731,7,FALSE)</f>
        <v>#N/A</v>
      </c>
      <c r="M298" s="13" t="e">
        <f>VLOOKUP($A298,'db_obs(2013-2014)'!$B$2:$M$731,8,FALSE)</f>
        <v>#N/A</v>
      </c>
      <c r="N298" s="13" t="e">
        <f>VLOOKUP($A298,'db_obs(2013-2014)'!$B$2:$M$731,9,FALSE)</f>
        <v>#N/A</v>
      </c>
      <c r="O298" s="13" t="e">
        <f>VLOOKUP($A298,'db_obs(2013-2014)'!$B$2:$M$731,10,FALSE)</f>
        <v>#N/A</v>
      </c>
      <c r="P298" s="13" t="e">
        <f>VLOOKUP($A298,'db_obs(2013-2014)'!$B$2:$M$731,11,FALSE)</f>
        <v>#N/A</v>
      </c>
      <c r="Q298" s="13" t="e">
        <f>VLOOKUP($A298,'db_obs(2013-2014)'!$B$2:$M$731,12,FALSE)</f>
        <v>#N/A</v>
      </c>
    </row>
    <row r="299" spans="1:17" x14ac:dyDescent="0.15">
      <c r="A299">
        <v>2013298</v>
      </c>
      <c r="B299" s="2">
        <f>VLOOKUP(A299,IF({1,0},rainfall!$C$2:$C$1269,rainfall!$A$2:$A$1269),2,FALSE)</f>
        <v>41572</v>
      </c>
      <c r="C299" s="52">
        <f>'db_sim(2013-2014)'!C299</f>
        <v>0</v>
      </c>
      <c r="D299" s="52">
        <f>'db_sim(2013-2014)'!D299/1000</f>
        <v>0</v>
      </c>
      <c r="E299" s="52">
        <f>'db_sim(2013-2014)'!E299</f>
        <v>0</v>
      </c>
      <c r="F299" s="52">
        <f>'db_sim(2013-2014)'!F299</f>
        <v>0</v>
      </c>
      <c r="G299" s="52">
        <f>'db_sim(2013-2014)'!G299</f>
        <v>0</v>
      </c>
      <c r="H299" s="52">
        <f>'db_sim(2013-2014)'!H299</f>
        <v>0</v>
      </c>
      <c r="I299" s="52">
        <f>'db_sim(2013-2014)'!I299</f>
        <v>0</v>
      </c>
      <c r="K299" s="13" t="e">
        <f>VLOOKUP($A299,'db_obs(2013-2014)'!$B$2:$M$731,5,FALSE)</f>
        <v>#N/A</v>
      </c>
      <c r="L299" s="13" t="e">
        <f>VLOOKUP($A299,'db_obs(2013-2014)'!$B$2:$M$731,7,FALSE)</f>
        <v>#N/A</v>
      </c>
      <c r="M299" s="13" t="e">
        <f>VLOOKUP($A299,'db_obs(2013-2014)'!$B$2:$M$731,8,FALSE)</f>
        <v>#N/A</v>
      </c>
      <c r="N299" s="13" t="e">
        <f>VLOOKUP($A299,'db_obs(2013-2014)'!$B$2:$M$731,9,FALSE)</f>
        <v>#N/A</v>
      </c>
      <c r="O299" s="13" t="e">
        <f>VLOOKUP($A299,'db_obs(2013-2014)'!$B$2:$M$731,10,FALSE)</f>
        <v>#N/A</v>
      </c>
      <c r="P299" s="13" t="e">
        <f>VLOOKUP($A299,'db_obs(2013-2014)'!$B$2:$M$731,11,FALSE)</f>
        <v>#N/A</v>
      </c>
      <c r="Q299" s="13" t="e">
        <f>VLOOKUP($A299,'db_obs(2013-2014)'!$B$2:$M$731,12,FALSE)</f>
        <v>#N/A</v>
      </c>
    </row>
    <row r="300" spans="1:17" x14ac:dyDescent="0.15">
      <c r="A300">
        <v>2013299</v>
      </c>
      <c r="B300" s="2">
        <f>VLOOKUP(A300,IF({1,0},rainfall!$C$2:$C$1269,rainfall!$A$2:$A$1269),2,FALSE)</f>
        <v>41573</v>
      </c>
      <c r="C300" s="52">
        <f>'db_sim(2013-2014)'!C300</f>
        <v>0</v>
      </c>
      <c r="D300" s="52">
        <f>'db_sim(2013-2014)'!D300/1000</f>
        <v>0</v>
      </c>
      <c r="E300" s="52">
        <f>'db_sim(2013-2014)'!E300</f>
        <v>0</v>
      </c>
      <c r="F300" s="52">
        <f>'db_sim(2013-2014)'!F300</f>
        <v>0</v>
      </c>
      <c r="G300" s="52">
        <f>'db_sim(2013-2014)'!G300</f>
        <v>0</v>
      </c>
      <c r="H300" s="52">
        <f>'db_sim(2013-2014)'!H300</f>
        <v>0</v>
      </c>
      <c r="I300" s="52">
        <f>'db_sim(2013-2014)'!I300</f>
        <v>0</v>
      </c>
      <c r="K300" s="13" t="e">
        <f>VLOOKUP($A300,'db_obs(2013-2014)'!$B$2:$M$731,5,FALSE)</f>
        <v>#N/A</v>
      </c>
      <c r="L300" s="13" t="e">
        <f>VLOOKUP($A300,'db_obs(2013-2014)'!$B$2:$M$731,7,FALSE)</f>
        <v>#N/A</v>
      </c>
      <c r="M300" s="13" t="e">
        <f>VLOOKUP($A300,'db_obs(2013-2014)'!$B$2:$M$731,8,FALSE)</f>
        <v>#N/A</v>
      </c>
      <c r="N300" s="13" t="e">
        <f>VLOOKUP($A300,'db_obs(2013-2014)'!$B$2:$M$731,9,FALSE)</f>
        <v>#N/A</v>
      </c>
      <c r="O300" s="13" t="e">
        <f>VLOOKUP($A300,'db_obs(2013-2014)'!$B$2:$M$731,10,FALSE)</f>
        <v>#N/A</v>
      </c>
      <c r="P300" s="13" t="e">
        <f>VLOOKUP($A300,'db_obs(2013-2014)'!$B$2:$M$731,11,FALSE)</f>
        <v>#N/A</v>
      </c>
      <c r="Q300" s="13" t="e">
        <f>VLOOKUP($A300,'db_obs(2013-2014)'!$B$2:$M$731,12,FALSE)</f>
        <v>#N/A</v>
      </c>
    </row>
    <row r="301" spans="1:17" x14ac:dyDescent="0.15">
      <c r="A301">
        <v>2013300</v>
      </c>
      <c r="B301" s="2">
        <f>VLOOKUP(A301,IF({1,0},rainfall!$C$2:$C$1269,rainfall!$A$2:$A$1269),2,FALSE)</f>
        <v>41574</v>
      </c>
      <c r="C301" s="52">
        <f>'db_sim(2013-2014)'!C301</f>
        <v>0</v>
      </c>
      <c r="D301" s="52">
        <f>'db_sim(2013-2014)'!D301/1000</f>
        <v>0</v>
      </c>
      <c r="E301" s="52">
        <f>'db_sim(2013-2014)'!E301</f>
        <v>0</v>
      </c>
      <c r="F301" s="52">
        <f>'db_sim(2013-2014)'!F301</f>
        <v>0</v>
      </c>
      <c r="G301" s="52">
        <f>'db_sim(2013-2014)'!G301</f>
        <v>0</v>
      </c>
      <c r="H301" s="52">
        <f>'db_sim(2013-2014)'!H301</f>
        <v>0</v>
      </c>
      <c r="I301" s="52">
        <f>'db_sim(2013-2014)'!I301</f>
        <v>0</v>
      </c>
      <c r="K301" s="13" t="e">
        <f>VLOOKUP($A301,'db_obs(2013-2014)'!$B$2:$M$731,5,FALSE)</f>
        <v>#N/A</v>
      </c>
      <c r="L301" s="13" t="e">
        <f>VLOOKUP($A301,'db_obs(2013-2014)'!$B$2:$M$731,7,FALSE)</f>
        <v>#N/A</v>
      </c>
      <c r="M301" s="13" t="e">
        <f>VLOOKUP($A301,'db_obs(2013-2014)'!$B$2:$M$731,8,FALSE)</f>
        <v>#N/A</v>
      </c>
      <c r="N301" s="13" t="e">
        <f>VLOOKUP($A301,'db_obs(2013-2014)'!$B$2:$M$731,9,FALSE)</f>
        <v>#N/A</v>
      </c>
      <c r="O301" s="13" t="e">
        <f>VLOOKUP($A301,'db_obs(2013-2014)'!$B$2:$M$731,10,FALSE)</f>
        <v>#N/A</v>
      </c>
      <c r="P301" s="13" t="e">
        <f>VLOOKUP($A301,'db_obs(2013-2014)'!$B$2:$M$731,11,FALSE)</f>
        <v>#N/A</v>
      </c>
      <c r="Q301" s="13" t="e">
        <f>VLOOKUP($A301,'db_obs(2013-2014)'!$B$2:$M$731,12,FALSE)</f>
        <v>#N/A</v>
      </c>
    </row>
    <row r="302" spans="1:17" x14ac:dyDescent="0.15">
      <c r="A302">
        <v>2013301</v>
      </c>
      <c r="B302" s="2">
        <f>VLOOKUP(A302,IF({1,0},rainfall!$C$2:$C$1269,rainfall!$A$2:$A$1269),2,FALSE)</f>
        <v>41575</v>
      </c>
      <c r="C302" s="52">
        <f>'db_sim(2013-2014)'!C302</f>
        <v>0</v>
      </c>
      <c r="D302" s="52">
        <f>'db_sim(2013-2014)'!D302/1000</f>
        <v>0</v>
      </c>
      <c r="E302" s="52">
        <f>'db_sim(2013-2014)'!E302</f>
        <v>0</v>
      </c>
      <c r="F302" s="52">
        <f>'db_sim(2013-2014)'!F302</f>
        <v>0</v>
      </c>
      <c r="G302" s="52">
        <f>'db_sim(2013-2014)'!G302</f>
        <v>0</v>
      </c>
      <c r="H302" s="52">
        <f>'db_sim(2013-2014)'!H302</f>
        <v>0</v>
      </c>
      <c r="I302" s="52">
        <f>'db_sim(2013-2014)'!I302</f>
        <v>0</v>
      </c>
      <c r="K302" s="13" t="e">
        <f>VLOOKUP($A302,'db_obs(2013-2014)'!$B$2:$M$731,5,FALSE)</f>
        <v>#N/A</v>
      </c>
      <c r="L302" s="13" t="e">
        <f>VLOOKUP($A302,'db_obs(2013-2014)'!$B$2:$M$731,7,FALSE)</f>
        <v>#N/A</v>
      </c>
      <c r="M302" s="13" t="e">
        <f>VLOOKUP($A302,'db_obs(2013-2014)'!$B$2:$M$731,8,FALSE)</f>
        <v>#N/A</v>
      </c>
      <c r="N302" s="13" t="e">
        <f>VLOOKUP($A302,'db_obs(2013-2014)'!$B$2:$M$731,9,FALSE)</f>
        <v>#N/A</v>
      </c>
      <c r="O302" s="13" t="e">
        <f>VLOOKUP($A302,'db_obs(2013-2014)'!$B$2:$M$731,10,FALSE)</f>
        <v>#N/A</v>
      </c>
      <c r="P302" s="13" t="e">
        <f>VLOOKUP($A302,'db_obs(2013-2014)'!$B$2:$M$731,11,FALSE)</f>
        <v>#N/A</v>
      </c>
      <c r="Q302" s="13" t="e">
        <f>VLOOKUP($A302,'db_obs(2013-2014)'!$B$2:$M$731,12,FALSE)</f>
        <v>#N/A</v>
      </c>
    </row>
    <row r="303" spans="1:17" x14ac:dyDescent="0.15">
      <c r="A303">
        <v>2013302</v>
      </c>
      <c r="B303" s="2">
        <f>VLOOKUP(A303,IF({1,0},rainfall!$C$2:$C$1269,rainfall!$A$2:$A$1269),2,FALSE)</f>
        <v>41576</v>
      </c>
      <c r="C303" s="52">
        <f>'db_sim(2013-2014)'!C303</f>
        <v>0</v>
      </c>
      <c r="D303" s="52">
        <f>'db_sim(2013-2014)'!D303/1000</f>
        <v>0</v>
      </c>
      <c r="E303" s="52">
        <f>'db_sim(2013-2014)'!E303</f>
        <v>0</v>
      </c>
      <c r="F303" s="52">
        <f>'db_sim(2013-2014)'!F303</f>
        <v>0</v>
      </c>
      <c r="G303" s="52">
        <f>'db_sim(2013-2014)'!G303</f>
        <v>0</v>
      </c>
      <c r="H303" s="52">
        <f>'db_sim(2013-2014)'!H303</f>
        <v>0</v>
      </c>
      <c r="I303" s="52">
        <f>'db_sim(2013-2014)'!I303</f>
        <v>0</v>
      </c>
      <c r="K303" s="13" t="e">
        <f>VLOOKUP($A303,'db_obs(2013-2014)'!$B$2:$M$731,5,FALSE)</f>
        <v>#N/A</v>
      </c>
      <c r="L303" s="13" t="e">
        <f>VLOOKUP($A303,'db_obs(2013-2014)'!$B$2:$M$731,7,FALSE)</f>
        <v>#N/A</v>
      </c>
      <c r="M303" s="13" t="e">
        <f>VLOOKUP($A303,'db_obs(2013-2014)'!$B$2:$M$731,8,FALSE)</f>
        <v>#N/A</v>
      </c>
      <c r="N303" s="13" t="e">
        <f>VLOOKUP($A303,'db_obs(2013-2014)'!$B$2:$M$731,9,FALSE)</f>
        <v>#N/A</v>
      </c>
      <c r="O303" s="13" t="e">
        <f>VLOOKUP($A303,'db_obs(2013-2014)'!$B$2:$M$731,10,FALSE)</f>
        <v>#N/A</v>
      </c>
      <c r="P303" s="13" t="e">
        <f>VLOOKUP($A303,'db_obs(2013-2014)'!$B$2:$M$731,11,FALSE)</f>
        <v>#N/A</v>
      </c>
      <c r="Q303" s="13" t="e">
        <f>VLOOKUP($A303,'db_obs(2013-2014)'!$B$2:$M$731,12,FALSE)</f>
        <v>#N/A</v>
      </c>
    </row>
    <row r="304" spans="1:17" x14ac:dyDescent="0.15">
      <c r="A304">
        <v>2013303</v>
      </c>
      <c r="B304" s="2">
        <f>VLOOKUP(A304,IF({1,0},rainfall!$C$2:$C$1269,rainfall!$A$2:$A$1269),2,FALSE)</f>
        <v>41577</v>
      </c>
      <c r="C304" s="52">
        <f>'db_sim(2013-2014)'!C304</f>
        <v>0</v>
      </c>
      <c r="D304" s="52">
        <f>'db_sim(2013-2014)'!D304/1000</f>
        <v>0</v>
      </c>
      <c r="E304" s="52">
        <f>'db_sim(2013-2014)'!E304</f>
        <v>0</v>
      </c>
      <c r="F304" s="52">
        <f>'db_sim(2013-2014)'!F304</f>
        <v>0</v>
      </c>
      <c r="G304" s="52">
        <f>'db_sim(2013-2014)'!G304</f>
        <v>0</v>
      </c>
      <c r="H304" s="52">
        <f>'db_sim(2013-2014)'!H304</f>
        <v>0</v>
      </c>
      <c r="I304" s="52">
        <f>'db_sim(2013-2014)'!I304</f>
        <v>0</v>
      </c>
      <c r="K304" s="13" t="e">
        <f>VLOOKUP($A304,'db_obs(2013-2014)'!$B$2:$M$731,5,FALSE)</f>
        <v>#N/A</v>
      </c>
      <c r="L304" s="13" t="e">
        <f>VLOOKUP($A304,'db_obs(2013-2014)'!$B$2:$M$731,7,FALSE)</f>
        <v>#N/A</v>
      </c>
      <c r="M304" s="13" t="e">
        <f>VLOOKUP($A304,'db_obs(2013-2014)'!$B$2:$M$731,8,FALSE)</f>
        <v>#N/A</v>
      </c>
      <c r="N304" s="13" t="e">
        <f>VLOOKUP($A304,'db_obs(2013-2014)'!$B$2:$M$731,9,FALSE)</f>
        <v>#N/A</v>
      </c>
      <c r="O304" s="13" t="e">
        <f>VLOOKUP($A304,'db_obs(2013-2014)'!$B$2:$M$731,10,FALSE)</f>
        <v>#N/A</v>
      </c>
      <c r="P304" s="13" t="e">
        <f>VLOOKUP($A304,'db_obs(2013-2014)'!$B$2:$M$731,11,FALSE)</f>
        <v>#N/A</v>
      </c>
      <c r="Q304" s="13" t="e">
        <f>VLOOKUP($A304,'db_obs(2013-2014)'!$B$2:$M$731,12,FALSE)</f>
        <v>#N/A</v>
      </c>
    </row>
    <row r="305" spans="1:17" x14ac:dyDescent="0.15">
      <c r="A305">
        <v>2013304</v>
      </c>
      <c r="B305" s="2">
        <f>VLOOKUP(A305,IF({1,0},rainfall!$C$2:$C$1269,rainfall!$A$2:$A$1269),2,FALSE)</f>
        <v>41578</v>
      </c>
      <c r="C305" s="52">
        <f>'db_sim(2013-2014)'!C305</f>
        <v>0</v>
      </c>
      <c r="D305" s="52">
        <f>'db_sim(2013-2014)'!D305/1000</f>
        <v>0</v>
      </c>
      <c r="E305" s="52">
        <f>'db_sim(2013-2014)'!E305</f>
        <v>0</v>
      </c>
      <c r="F305" s="52">
        <f>'db_sim(2013-2014)'!F305</f>
        <v>0</v>
      </c>
      <c r="G305" s="52">
        <f>'db_sim(2013-2014)'!G305</f>
        <v>0</v>
      </c>
      <c r="H305" s="52">
        <f>'db_sim(2013-2014)'!H305</f>
        <v>0</v>
      </c>
      <c r="I305" s="52">
        <f>'db_sim(2013-2014)'!I305</f>
        <v>0</v>
      </c>
      <c r="K305" s="13" t="e">
        <f>VLOOKUP($A305,'db_obs(2013-2014)'!$B$2:$M$731,5,FALSE)</f>
        <v>#N/A</v>
      </c>
      <c r="L305" s="13" t="e">
        <f>VLOOKUP($A305,'db_obs(2013-2014)'!$B$2:$M$731,7,FALSE)</f>
        <v>#N/A</v>
      </c>
      <c r="M305" s="13" t="e">
        <f>VLOOKUP($A305,'db_obs(2013-2014)'!$B$2:$M$731,8,FALSE)</f>
        <v>#N/A</v>
      </c>
      <c r="N305" s="13" t="e">
        <f>VLOOKUP($A305,'db_obs(2013-2014)'!$B$2:$M$731,9,FALSE)</f>
        <v>#N/A</v>
      </c>
      <c r="O305" s="13" t="e">
        <f>VLOOKUP($A305,'db_obs(2013-2014)'!$B$2:$M$731,10,FALSE)</f>
        <v>#N/A</v>
      </c>
      <c r="P305" s="13" t="e">
        <f>VLOOKUP($A305,'db_obs(2013-2014)'!$B$2:$M$731,11,FALSE)</f>
        <v>#N/A</v>
      </c>
      <c r="Q305" s="13" t="e">
        <f>VLOOKUP($A305,'db_obs(2013-2014)'!$B$2:$M$731,12,FALSE)</f>
        <v>#N/A</v>
      </c>
    </row>
    <row r="306" spans="1:17" x14ac:dyDescent="0.15">
      <c r="A306">
        <v>2013305</v>
      </c>
      <c r="B306" s="2">
        <f>VLOOKUP(A306,IF({1,0},rainfall!$C$2:$C$1269,rainfall!$A$2:$A$1269),2,FALSE)</f>
        <v>41579</v>
      </c>
      <c r="C306" s="52">
        <f>'db_sim(2013-2014)'!C306</f>
        <v>0</v>
      </c>
      <c r="D306" s="52">
        <f>'db_sim(2013-2014)'!D306/1000</f>
        <v>0</v>
      </c>
      <c r="E306" s="52">
        <f>'db_sim(2013-2014)'!E306</f>
        <v>0</v>
      </c>
      <c r="F306" s="52">
        <f>'db_sim(2013-2014)'!F306</f>
        <v>0</v>
      </c>
      <c r="G306" s="52">
        <f>'db_sim(2013-2014)'!G306</f>
        <v>0</v>
      </c>
      <c r="H306" s="52">
        <f>'db_sim(2013-2014)'!H306</f>
        <v>0</v>
      </c>
      <c r="I306" s="52">
        <f>'db_sim(2013-2014)'!I306</f>
        <v>0</v>
      </c>
      <c r="K306" s="13" t="e">
        <f>VLOOKUP($A306,'db_obs(2013-2014)'!$B$2:$M$731,5,FALSE)</f>
        <v>#N/A</v>
      </c>
      <c r="L306" s="13" t="e">
        <f>VLOOKUP($A306,'db_obs(2013-2014)'!$B$2:$M$731,7,FALSE)</f>
        <v>#N/A</v>
      </c>
      <c r="M306" s="13" t="e">
        <f>VLOOKUP($A306,'db_obs(2013-2014)'!$B$2:$M$731,8,FALSE)</f>
        <v>#N/A</v>
      </c>
      <c r="N306" s="13" t="e">
        <f>VLOOKUP($A306,'db_obs(2013-2014)'!$B$2:$M$731,9,FALSE)</f>
        <v>#N/A</v>
      </c>
      <c r="O306" s="13" t="e">
        <f>VLOOKUP($A306,'db_obs(2013-2014)'!$B$2:$M$731,10,FALSE)</f>
        <v>#N/A</v>
      </c>
      <c r="P306" s="13" t="e">
        <f>VLOOKUP($A306,'db_obs(2013-2014)'!$B$2:$M$731,11,FALSE)</f>
        <v>#N/A</v>
      </c>
      <c r="Q306" s="13" t="e">
        <f>VLOOKUP($A306,'db_obs(2013-2014)'!$B$2:$M$731,12,FALSE)</f>
        <v>#N/A</v>
      </c>
    </row>
    <row r="307" spans="1:17" x14ac:dyDescent="0.15">
      <c r="A307">
        <v>2013306</v>
      </c>
      <c r="B307" s="2">
        <f>VLOOKUP(A307,IF({1,0},rainfall!$C$2:$C$1269,rainfall!$A$2:$A$1269),2,FALSE)</f>
        <v>41580</v>
      </c>
      <c r="C307" s="52">
        <f>'db_sim(2013-2014)'!C307</f>
        <v>0</v>
      </c>
      <c r="D307" s="52">
        <f>'db_sim(2013-2014)'!D307/1000</f>
        <v>0</v>
      </c>
      <c r="E307" s="52">
        <f>'db_sim(2013-2014)'!E307</f>
        <v>0</v>
      </c>
      <c r="F307" s="52">
        <f>'db_sim(2013-2014)'!F307</f>
        <v>0</v>
      </c>
      <c r="G307" s="52">
        <f>'db_sim(2013-2014)'!G307</f>
        <v>0</v>
      </c>
      <c r="H307" s="52">
        <f>'db_sim(2013-2014)'!H307</f>
        <v>0</v>
      </c>
      <c r="I307" s="52">
        <f>'db_sim(2013-2014)'!I307</f>
        <v>0</v>
      </c>
      <c r="K307" s="13" t="e">
        <f>VLOOKUP($A307,'db_obs(2013-2014)'!$B$2:$M$731,5,FALSE)</f>
        <v>#N/A</v>
      </c>
      <c r="L307" s="13" t="e">
        <f>VLOOKUP($A307,'db_obs(2013-2014)'!$B$2:$M$731,7,FALSE)</f>
        <v>#N/A</v>
      </c>
      <c r="M307" s="13" t="e">
        <f>VLOOKUP($A307,'db_obs(2013-2014)'!$B$2:$M$731,8,FALSE)</f>
        <v>#N/A</v>
      </c>
      <c r="N307" s="13" t="e">
        <f>VLOOKUP($A307,'db_obs(2013-2014)'!$B$2:$M$731,9,FALSE)</f>
        <v>#N/A</v>
      </c>
      <c r="O307" s="13" t="e">
        <f>VLOOKUP($A307,'db_obs(2013-2014)'!$B$2:$M$731,10,FALSE)</f>
        <v>#N/A</v>
      </c>
      <c r="P307" s="13" t="e">
        <f>VLOOKUP($A307,'db_obs(2013-2014)'!$B$2:$M$731,11,FALSE)</f>
        <v>#N/A</v>
      </c>
      <c r="Q307" s="13" t="e">
        <f>VLOOKUP($A307,'db_obs(2013-2014)'!$B$2:$M$731,12,FALSE)</f>
        <v>#N/A</v>
      </c>
    </row>
    <row r="308" spans="1:17" x14ac:dyDescent="0.15">
      <c r="A308">
        <v>2013307</v>
      </c>
      <c r="B308" s="2">
        <f>VLOOKUP(A308,IF({1,0},rainfall!$C$2:$C$1269,rainfall!$A$2:$A$1269),2,FALSE)</f>
        <v>41581</v>
      </c>
      <c r="C308" s="52">
        <f>'db_sim(2013-2014)'!C308</f>
        <v>0</v>
      </c>
      <c r="D308" s="52">
        <f>'db_sim(2013-2014)'!D308/1000</f>
        <v>0</v>
      </c>
      <c r="E308" s="52">
        <f>'db_sim(2013-2014)'!E308</f>
        <v>0</v>
      </c>
      <c r="F308" s="52">
        <f>'db_sim(2013-2014)'!F308</f>
        <v>0</v>
      </c>
      <c r="G308" s="52">
        <f>'db_sim(2013-2014)'!G308</f>
        <v>0</v>
      </c>
      <c r="H308" s="52">
        <f>'db_sim(2013-2014)'!H308</f>
        <v>0</v>
      </c>
      <c r="I308" s="52">
        <f>'db_sim(2013-2014)'!I308</f>
        <v>0</v>
      </c>
      <c r="K308" s="13" t="e">
        <f>VLOOKUP($A308,'db_obs(2013-2014)'!$B$2:$M$731,5,FALSE)</f>
        <v>#N/A</v>
      </c>
      <c r="L308" s="13" t="e">
        <f>VLOOKUP($A308,'db_obs(2013-2014)'!$B$2:$M$731,7,FALSE)</f>
        <v>#N/A</v>
      </c>
      <c r="M308" s="13" t="e">
        <f>VLOOKUP($A308,'db_obs(2013-2014)'!$B$2:$M$731,8,FALSE)</f>
        <v>#N/A</v>
      </c>
      <c r="N308" s="13" t="e">
        <f>VLOOKUP($A308,'db_obs(2013-2014)'!$B$2:$M$731,9,FALSE)</f>
        <v>#N/A</v>
      </c>
      <c r="O308" s="13" t="e">
        <f>VLOOKUP($A308,'db_obs(2013-2014)'!$B$2:$M$731,10,FALSE)</f>
        <v>#N/A</v>
      </c>
      <c r="P308" s="13" t="e">
        <f>VLOOKUP($A308,'db_obs(2013-2014)'!$B$2:$M$731,11,FALSE)</f>
        <v>#N/A</v>
      </c>
      <c r="Q308" s="13" t="e">
        <f>VLOOKUP($A308,'db_obs(2013-2014)'!$B$2:$M$731,12,FALSE)</f>
        <v>#N/A</v>
      </c>
    </row>
    <row r="309" spans="1:17" x14ac:dyDescent="0.15">
      <c r="A309">
        <v>2013308</v>
      </c>
      <c r="B309" s="2">
        <f>VLOOKUP(A309,IF({1,0},rainfall!$C$2:$C$1269,rainfall!$A$2:$A$1269),2,FALSE)</f>
        <v>41582</v>
      </c>
      <c r="C309" s="52">
        <f>'db_sim(2013-2014)'!C309</f>
        <v>0</v>
      </c>
      <c r="D309" s="52">
        <f>'db_sim(2013-2014)'!D309/1000</f>
        <v>0</v>
      </c>
      <c r="E309" s="52">
        <f>'db_sim(2013-2014)'!E309</f>
        <v>0</v>
      </c>
      <c r="F309" s="52">
        <f>'db_sim(2013-2014)'!F309</f>
        <v>0</v>
      </c>
      <c r="G309" s="52">
        <f>'db_sim(2013-2014)'!G309</f>
        <v>0</v>
      </c>
      <c r="H309" s="52">
        <f>'db_sim(2013-2014)'!H309</f>
        <v>0</v>
      </c>
      <c r="I309" s="52">
        <f>'db_sim(2013-2014)'!I309</f>
        <v>0</v>
      </c>
      <c r="K309" s="13" t="e">
        <f>VLOOKUP($A309,'db_obs(2013-2014)'!$B$2:$M$731,5,FALSE)</f>
        <v>#N/A</v>
      </c>
      <c r="L309" s="13" t="e">
        <f>VLOOKUP($A309,'db_obs(2013-2014)'!$B$2:$M$731,7,FALSE)</f>
        <v>#N/A</v>
      </c>
      <c r="M309" s="13" t="e">
        <f>VLOOKUP($A309,'db_obs(2013-2014)'!$B$2:$M$731,8,FALSE)</f>
        <v>#N/A</v>
      </c>
      <c r="N309" s="13" t="e">
        <f>VLOOKUP($A309,'db_obs(2013-2014)'!$B$2:$M$731,9,FALSE)</f>
        <v>#N/A</v>
      </c>
      <c r="O309" s="13" t="e">
        <f>VLOOKUP($A309,'db_obs(2013-2014)'!$B$2:$M$731,10,FALSE)</f>
        <v>#N/A</v>
      </c>
      <c r="P309" s="13" t="e">
        <f>VLOOKUP($A309,'db_obs(2013-2014)'!$B$2:$M$731,11,FALSE)</f>
        <v>#N/A</v>
      </c>
      <c r="Q309" s="13" t="e">
        <f>VLOOKUP($A309,'db_obs(2013-2014)'!$B$2:$M$731,12,FALSE)</f>
        <v>#N/A</v>
      </c>
    </row>
    <row r="310" spans="1:17" x14ac:dyDescent="0.15">
      <c r="A310">
        <v>2013309</v>
      </c>
      <c r="B310" s="2">
        <f>VLOOKUP(A310,IF({1,0},rainfall!$C$2:$C$1269,rainfall!$A$2:$A$1269),2,FALSE)</f>
        <v>41583</v>
      </c>
      <c r="C310" s="52">
        <f>'db_sim(2013-2014)'!C310</f>
        <v>0</v>
      </c>
      <c r="D310" s="52">
        <f>'db_sim(2013-2014)'!D310/1000</f>
        <v>0</v>
      </c>
      <c r="E310" s="52">
        <f>'db_sim(2013-2014)'!E310</f>
        <v>0</v>
      </c>
      <c r="F310" s="52">
        <f>'db_sim(2013-2014)'!F310</f>
        <v>0</v>
      </c>
      <c r="G310" s="52">
        <f>'db_sim(2013-2014)'!G310</f>
        <v>0</v>
      </c>
      <c r="H310" s="52">
        <f>'db_sim(2013-2014)'!H310</f>
        <v>0</v>
      </c>
      <c r="I310" s="52">
        <f>'db_sim(2013-2014)'!I310</f>
        <v>0</v>
      </c>
      <c r="K310" s="13" t="e">
        <f>VLOOKUP($A310,'db_obs(2013-2014)'!$B$2:$M$731,5,FALSE)</f>
        <v>#N/A</v>
      </c>
      <c r="L310" s="13" t="e">
        <f>VLOOKUP($A310,'db_obs(2013-2014)'!$B$2:$M$731,7,FALSE)</f>
        <v>#N/A</v>
      </c>
      <c r="M310" s="13" t="e">
        <f>VLOOKUP($A310,'db_obs(2013-2014)'!$B$2:$M$731,8,FALSE)</f>
        <v>#N/A</v>
      </c>
      <c r="N310" s="13" t="e">
        <f>VLOOKUP($A310,'db_obs(2013-2014)'!$B$2:$M$731,9,FALSE)</f>
        <v>#N/A</v>
      </c>
      <c r="O310" s="13" t="e">
        <f>VLOOKUP($A310,'db_obs(2013-2014)'!$B$2:$M$731,10,FALSE)</f>
        <v>#N/A</v>
      </c>
      <c r="P310" s="13" t="e">
        <f>VLOOKUP($A310,'db_obs(2013-2014)'!$B$2:$M$731,11,FALSE)</f>
        <v>#N/A</v>
      </c>
      <c r="Q310" s="13" t="e">
        <f>VLOOKUP($A310,'db_obs(2013-2014)'!$B$2:$M$731,12,FALSE)</f>
        <v>#N/A</v>
      </c>
    </row>
    <row r="311" spans="1:17" x14ac:dyDescent="0.15">
      <c r="A311">
        <v>2013310</v>
      </c>
      <c r="B311" s="2">
        <f>VLOOKUP(A311,IF({1,0},rainfall!$C$2:$C$1269,rainfall!$A$2:$A$1269),2,FALSE)</f>
        <v>41584</v>
      </c>
      <c r="C311" s="52">
        <f>'db_sim(2013-2014)'!C311</f>
        <v>0</v>
      </c>
      <c r="D311" s="52">
        <f>'db_sim(2013-2014)'!D311/1000</f>
        <v>0</v>
      </c>
      <c r="E311" s="52">
        <f>'db_sim(2013-2014)'!E311</f>
        <v>0</v>
      </c>
      <c r="F311" s="52">
        <f>'db_sim(2013-2014)'!F311</f>
        <v>0</v>
      </c>
      <c r="G311" s="52">
        <f>'db_sim(2013-2014)'!G311</f>
        <v>0</v>
      </c>
      <c r="H311" s="52">
        <f>'db_sim(2013-2014)'!H311</f>
        <v>0</v>
      </c>
      <c r="I311" s="52">
        <f>'db_sim(2013-2014)'!I311</f>
        <v>0</v>
      </c>
      <c r="K311" s="13" t="e">
        <f>VLOOKUP($A311,'db_obs(2013-2014)'!$B$2:$M$731,5,FALSE)</f>
        <v>#N/A</v>
      </c>
      <c r="L311" s="13" t="e">
        <f>VLOOKUP($A311,'db_obs(2013-2014)'!$B$2:$M$731,7,FALSE)</f>
        <v>#N/A</v>
      </c>
      <c r="M311" s="13" t="e">
        <f>VLOOKUP($A311,'db_obs(2013-2014)'!$B$2:$M$731,8,FALSE)</f>
        <v>#N/A</v>
      </c>
      <c r="N311" s="13" t="e">
        <f>VLOOKUP($A311,'db_obs(2013-2014)'!$B$2:$M$731,9,FALSE)</f>
        <v>#N/A</v>
      </c>
      <c r="O311" s="13" t="e">
        <f>VLOOKUP($A311,'db_obs(2013-2014)'!$B$2:$M$731,10,FALSE)</f>
        <v>#N/A</v>
      </c>
      <c r="P311" s="13" t="e">
        <f>VLOOKUP($A311,'db_obs(2013-2014)'!$B$2:$M$731,11,FALSE)</f>
        <v>#N/A</v>
      </c>
      <c r="Q311" s="13" t="e">
        <f>VLOOKUP($A311,'db_obs(2013-2014)'!$B$2:$M$731,12,FALSE)</f>
        <v>#N/A</v>
      </c>
    </row>
    <row r="312" spans="1:17" x14ac:dyDescent="0.15">
      <c r="A312">
        <v>2013311</v>
      </c>
      <c r="B312" s="2">
        <f>VLOOKUP(A312,IF({1,0},rainfall!$C$2:$C$1269,rainfall!$A$2:$A$1269),2,FALSE)</f>
        <v>41585</v>
      </c>
      <c r="C312" s="52">
        <f>'db_sim(2013-2014)'!C312</f>
        <v>0</v>
      </c>
      <c r="D312" s="52">
        <f>'db_sim(2013-2014)'!D312/1000</f>
        <v>0</v>
      </c>
      <c r="E312" s="52">
        <f>'db_sim(2013-2014)'!E312</f>
        <v>0</v>
      </c>
      <c r="F312" s="52">
        <f>'db_sim(2013-2014)'!F312</f>
        <v>0</v>
      </c>
      <c r="G312" s="52">
        <f>'db_sim(2013-2014)'!G312</f>
        <v>0</v>
      </c>
      <c r="H312" s="52">
        <f>'db_sim(2013-2014)'!H312</f>
        <v>0</v>
      </c>
      <c r="I312" s="52">
        <f>'db_sim(2013-2014)'!I312</f>
        <v>0</v>
      </c>
      <c r="K312" s="13" t="e">
        <f>VLOOKUP($A312,'db_obs(2013-2014)'!$B$2:$M$731,5,FALSE)</f>
        <v>#N/A</v>
      </c>
      <c r="L312" s="13" t="e">
        <f>VLOOKUP($A312,'db_obs(2013-2014)'!$B$2:$M$731,7,FALSE)</f>
        <v>#N/A</v>
      </c>
      <c r="M312" s="13" t="e">
        <f>VLOOKUP($A312,'db_obs(2013-2014)'!$B$2:$M$731,8,FALSE)</f>
        <v>#N/A</v>
      </c>
      <c r="N312" s="13" t="e">
        <f>VLOOKUP($A312,'db_obs(2013-2014)'!$B$2:$M$731,9,FALSE)</f>
        <v>#N/A</v>
      </c>
      <c r="O312" s="13" t="e">
        <f>VLOOKUP($A312,'db_obs(2013-2014)'!$B$2:$M$731,10,FALSE)</f>
        <v>#N/A</v>
      </c>
      <c r="P312" s="13" t="e">
        <f>VLOOKUP($A312,'db_obs(2013-2014)'!$B$2:$M$731,11,FALSE)</f>
        <v>#N/A</v>
      </c>
      <c r="Q312" s="13" t="e">
        <f>VLOOKUP($A312,'db_obs(2013-2014)'!$B$2:$M$731,12,FALSE)</f>
        <v>#N/A</v>
      </c>
    </row>
    <row r="313" spans="1:17" x14ac:dyDescent="0.15">
      <c r="A313">
        <v>2013312</v>
      </c>
      <c r="B313" s="2">
        <f>VLOOKUP(A313,IF({1,0},rainfall!$C$2:$C$1269,rainfall!$A$2:$A$1269),2,FALSE)</f>
        <v>41586</v>
      </c>
      <c r="C313" s="52">
        <f>'db_sim(2013-2014)'!C313</f>
        <v>0</v>
      </c>
      <c r="D313" s="52">
        <f>'db_sim(2013-2014)'!D313/1000</f>
        <v>0</v>
      </c>
      <c r="E313" s="52">
        <f>'db_sim(2013-2014)'!E313</f>
        <v>0</v>
      </c>
      <c r="F313" s="52">
        <f>'db_sim(2013-2014)'!F313</f>
        <v>0</v>
      </c>
      <c r="G313" s="52">
        <f>'db_sim(2013-2014)'!G313</f>
        <v>0</v>
      </c>
      <c r="H313" s="52">
        <f>'db_sim(2013-2014)'!H313</f>
        <v>0</v>
      </c>
      <c r="I313" s="52">
        <f>'db_sim(2013-2014)'!I313</f>
        <v>0</v>
      </c>
      <c r="K313" s="13" t="e">
        <f>VLOOKUP($A313,'db_obs(2013-2014)'!$B$2:$M$731,5,FALSE)</f>
        <v>#N/A</v>
      </c>
      <c r="L313" s="13" t="e">
        <f>VLOOKUP($A313,'db_obs(2013-2014)'!$B$2:$M$731,7,FALSE)</f>
        <v>#N/A</v>
      </c>
      <c r="M313" s="13" t="e">
        <f>VLOOKUP($A313,'db_obs(2013-2014)'!$B$2:$M$731,8,FALSE)</f>
        <v>#N/A</v>
      </c>
      <c r="N313" s="13" t="e">
        <f>VLOOKUP($A313,'db_obs(2013-2014)'!$B$2:$M$731,9,FALSE)</f>
        <v>#N/A</v>
      </c>
      <c r="O313" s="13" t="e">
        <f>VLOOKUP($A313,'db_obs(2013-2014)'!$B$2:$M$731,10,FALSE)</f>
        <v>#N/A</v>
      </c>
      <c r="P313" s="13" t="e">
        <f>VLOOKUP($A313,'db_obs(2013-2014)'!$B$2:$M$731,11,FALSE)</f>
        <v>#N/A</v>
      </c>
      <c r="Q313" s="13" t="e">
        <f>VLOOKUP($A313,'db_obs(2013-2014)'!$B$2:$M$731,12,FALSE)</f>
        <v>#N/A</v>
      </c>
    </row>
    <row r="314" spans="1:17" x14ac:dyDescent="0.15">
      <c r="A314">
        <v>2013313</v>
      </c>
      <c r="B314" s="2">
        <f>VLOOKUP(A314,IF({1,0},rainfall!$C$2:$C$1269,rainfall!$A$2:$A$1269),2,FALSE)</f>
        <v>41587</v>
      </c>
      <c r="C314" s="52">
        <f>'db_sim(2013-2014)'!C314</f>
        <v>0</v>
      </c>
      <c r="D314" s="52">
        <f>'db_sim(2013-2014)'!D314/1000</f>
        <v>0</v>
      </c>
      <c r="E314" s="52">
        <f>'db_sim(2013-2014)'!E314</f>
        <v>0</v>
      </c>
      <c r="F314" s="52">
        <f>'db_sim(2013-2014)'!F314</f>
        <v>0</v>
      </c>
      <c r="G314" s="52">
        <f>'db_sim(2013-2014)'!G314</f>
        <v>0</v>
      </c>
      <c r="H314" s="52">
        <f>'db_sim(2013-2014)'!H314</f>
        <v>0</v>
      </c>
      <c r="I314" s="52">
        <f>'db_sim(2013-2014)'!I314</f>
        <v>0</v>
      </c>
      <c r="K314" s="13" t="e">
        <f>VLOOKUP($A314,'db_obs(2013-2014)'!$B$2:$M$731,5,FALSE)</f>
        <v>#N/A</v>
      </c>
      <c r="L314" s="13" t="e">
        <f>VLOOKUP($A314,'db_obs(2013-2014)'!$B$2:$M$731,7,FALSE)</f>
        <v>#N/A</v>
      </c>
      <c r="M314" s="13" t="e">
        <f>VLOOKUP($A314,'db_obs(2013-2014)'!$B$2:$M$731,8,FALSE)</f>
        <v>#N/A</v>
      </c>
      <c r="N314" s="13" t="e">
        <f>VLOOKUP($A314,'db_obs(2013-2014)'!$B$2:$M$731,9,FALSE)</f>
        <v>#N/A</v>
      </c>
      <c r="O314" s="13" t="e">
        <f>VLOOKUP($A314,'db_obs(2013-2014)'!$B$2:$M$731,10,FALSE)</f>
        <v>#N/A</v>
      </c>
      <c r="P314" s="13" t="e">
        <f>VLOOKUP($A314,'db_obs(2013-2014)'!$B$2:$M$731,11,FALSE)</f>
        <v>#N/A</v>
      </c>
      <c r="Q314" s="13" t="e">
        <f>VLOOKUP($A314,'db_obs(2013-2014)'!$B$2:$M$731,12,FALSE)</f>
        <v>#N/A</v>
      </c>
    </row>
    <row r="315" spans="1:17" x14ac:dyDescent="0.15">
      <c r="A315">
        <v>2013314</v>
      </c>
      <c r="B315" s="2">
        <f>VLOOKUP(A315,IF({1,0},rainfall!$C$2:$C$1269,rainfall!$A$2:$A$1269),2,FALSE)</f>
        <v>41588</v>
      </c>
      <c r="C315" s="52">
        <f>'db_sim(2013-2014)'!C315</f>
        <v>0</v>
      </c>
      <c r="D315" s="52">
        <f>'db_sim(2013-2014)'!D315/1000</f>
        <v>0</v>
      </c>
      <c r="E315" s="52">
        <f>'db_sim(2013-2014)'!E315</f>
        <v>0</v>
      </c>
      <c r="F315" s="52">
        <f>'db_sim(2013-2014)'!F315</f>
        <v>0</v>
      </c>
      <c r="G315" s="52">
        <f>'db_sim(2013-2014)'!G315</f>
        <v>0</v>
      </c>
      <c r="H315" s="52">
        <f>'db_sim(2013-2014)'!H315</f>
        <v>0</v>
      </c>
      <c r="I315" s="52">
        <f>'db_sim(2013-2014)'!I315</f>
        <v>0</v>
      </c>
      <c r="K315" s="13" t="e">
        <f>VLOOKUP($A315,'db_obs(2013-2014)'!$B$2:$M$731,5,FALSE)</f>
        <v>#N/A</v>
      </c>
      <c r="L315" s="13" t="e">
        <f>VLOOKUP($A315,'db_obs(2013-2014)'!$B$2:$M$731,7,FALSE)</f>
        <v>#N/A</v>
      </c>
      <c r="M315" s="13" t="e">
        <f>VLOOKUP($A315,'db_obs(2013-2014)'!$B$2:$M$731,8,FALSE)</f>
        <v>#N/A</v>
      </c>
      <c r="N315" s="13" t="e">
        <f>VLOOKUP($A315,'db_obs(2013-2014)'!$B$2:$M$731,9,FALSE)</f>
        <v>#N/A</v>
      </c>
      <c r="O315" s="13" t="e">
        <f>VLOOKUP($A315,'db_obs(2013-2014)'!$B$2:$M$731,10,FALSE)</f>
        <v>#N/A</v>
      </c>
      <c r="P315" s="13" t="e">
        <f>VLOOKUP($A315,'db_obs(2013-2014)'!$B$2:$M$731,11,FALSE)</f>
        <v>#N/A</v>
      </c>
      <c r="Q315" s="13" t="e">
        <f>VLOOKUP($A315,'db_obs(2013-2014)'!$B$2:$M$731,12,FALSE)</f>
        <v>#N/A</v>
      </c>
    </row>
    <row r="316" spans="1:17" x14ac:dyDescent="0.15">
      <c r="A316">
        <v>2013315</v>
      </c>
      <c r="B316" s="2">
        <f>VLOOKUP(A316,IF({1,0},rainfall!$C$2:$C$1269,rainfall!$A$2:$A$1269),2,FALSE)</f>
        <v>41589</v>
      </c>
      <c r="C316" s="52">
        <f>'db_sim(2013-2014)'!C316</f>
        <v>0</v>
      </c>
      <c r="D316" s="52">
        <f>'db_sim(2013-2014)'!D316/1000</f>
        <v>0</v>
      </c>
      <c r="E316" s="52">
        <f>'db_sim(2013-2014)'!E316</f>
        <v>0</v>
      </c>
      <c r="F316" s="52">
        <f>'db_sim(2013-2014)'!F316</f>
        <v>0</v>
      </c>
      <c r="G316" s="52">
        <f>'db_sim(2013-2014)'!G316</f>
        <v>0</v>
      </c>
      <c r="H316" s="52">
        <f>'db_sim(2013-2014)'!H316</f>
        <v>0</v>
      </c>
      <c r="I316" s="52">
        <f>'db_sim(2013-2014)'!I316</f>
        <v>0</v>
      </c>
      <c r="K316" s="13" t="e">
        <f>VLOOKUP($A316,'db_obs(2013-2014)'!$B$2:$M$731,5,FALSE)</f>
        <v>#N/A</v>
      </c>
      <c r="L316" s="13" t="e">
        <f>VLOOKUP($A316,'db_obs(2013-2014)'!$B$2:$M$731,7,FALSE)</f>
        <v>#N/A</v>
      </c>
      <c r="M316" s="13" t="e">
        <f>VLOOKUP($A316,'db_obs(2013-2014)'!$B$2:$M$731,8,FALSE)</f>
        <v>#N/A</v>
      </c>
      <c r="N316" s="13" t="e">
        <f>VLOOKUP($A316,'db_obs(2013-2014)'!$B$2:$M$731,9,FALSE)</f>
        <v>#N/A</v>
      </c>
      <c r="O316" s="13" t="e">
        <f>VLOOKUP($A316,'db_obs(2013-2014)'!$B$2:$M$731,10,FALSE)</f>
        <v>#N/A</v>
      </c>
      <c r="P316" s="13" t="e">
        <f>VLOOKUP($A316,'db_obs(2013-2014)'!$B$2:$M$731,11,FALSE)</f>
        <v>#N/A</v>
      </c>
      <c r="Q316" s="13" t="e">
        <f>VLOOKUP($A316,'db_obs(2013-2014)'!$B$2:$M$731,12,FALSE)</f>
        <v>#N/A</v>
      </c>
    </row>
    <row r="317" spans="1:17" x14ac:dyDescent="0.15">
      <c r="A317">
        <v>2013316</v>
      </c>
      <c r="B317" s="2">
        <f>VLOOKUP(A317,IF({1,0},rainfall!$C$2:$C$1269,rainfall!$A$2:$A$1269),2,FALSE)</f>
        <v>41590</v>
      </c>
      <c r="C317" s="52">
        <f>'db_sim(2013-2014)'!C317</f>
        <v>0</v>
      </c>
      <c r="D317" s="52">
        <f>'db_sim(2013-2014)'!D317/1000</f>
        <v>0</v>
      </c>
      <c r="E317" s="52">
        <f>'db_sim(2013-2014)'!E317</f>
        <v>0</v>
      </c>
      <c r="F317" s="52">
        <f>'db_sim(2013-2014)'!F317</f>
        <v>0</v>
      </c>
      <c r="G317" s="52">
        <f>'db_sim(2013-2014)'!G317</f>
        <v>0</v>
      </c>
      <c r="H317" s="52">
        <f>'db_sim(2013-2014)'!H317</f>
        <v>0</v>
      </c>
      <c r="I317" s="52">
        <f>'db_sim(2013-2014)'!I317</f>
        <v>0</v>
      </c>
      <c r="K317" s="13" t="e">
        <f>VLOOKUP($A317,'db_obs(2013-2014)'!$B$2:$M$731,5,FALSE)</f>
        <v>#N/A</v>
      </c>
      <c r="L317" s="13" t="e">
        <f>VLOOKUP($A317,'db_obs(2013-2014)'!$B$2:$M$731,7,FALSE)</f>
        <v>#N/A</v>
      </c>
      <c r="M317" s="13" t="e">
        <f>VLOOKUP($A317,'db_obs(2013-2014)'!$B$2:$M$731,8,FALSE)</f>
        <v>#N/A</v>
      </c>
      <c r="N317" s="13" t="e">
        <f>VLOOKUP($A317,'db_obs(2013-2014)'!$B$2:$M$731,9,FALSE)</f>
        <v>#N/A</v>
      </c>
      <c r="O317" s="13" t="e">
        <f>VLOOKUP($A317,'db_obs(2013-2014)'!$B$2:$M$731,10,FALSE)</f>
        <v>#N/A</v>
      </c>
      <c r="P317" s="13" t="e">
        <f>VLOOKUP($A317,'db_obs(2013-2014)'!$B$2:$M$731,11,FALSE)</f>
        <v>#N/A</v>
      </c>
      <c r="Q317" s="13" t="e">
        <f>VLOOKUP($A317,'db_obs(2013-2014)'!$B$2:$M$731,12,FALSE)</f>
        <v>#N/A</v>
      </c>
    </row>
    <row r="318" spans="1:17" x14ac:dyDescent="0.15">
      <c r="A318">
        <v>2013317</v>
      </c>
      <c r="B318" s="2">
        <f>VLOOKUP(A318,IF({1,0},rainfall!$C$2:$C$1269,rainfall!$A$2:$A$1269),2,FALSE)</f>
        <v>41591</v>
      </c>
      <c r="C318" s="52">
        <f>'db_sim(2013-2014)'!C318</f>
        <v>0</v>
      </c>
      <c r="D318" s="52">
        <f>'db_sim(2013-2014)'!D318/1000</f>
        <v>0</v>
      </c>
      <c r="E318" s="52">
        <f>'db_sim(2013-2014)'!E318</f>
        <v>0</v>
      </c>
      <c r="F318" s="52">
        <f>'db_sim(2013-2014)'!F318</f>
        <v>0</v>
      </c>
      <c r="G318" s="52">
        <f>'db_sim(2013-2014)'!G318</f>
        <v>0</v>
      </c>
      <c r="H318" s="52">
        <f>'db_sim(2013-2014)'!H318</f>
        <v>0</v>
      </c>
      <c r="I318" s="52">
        <f>'db_sim(2013-2014)'!I318</f>
        <v>0</v>
      </c>
      <c r="K318" s="13" t="e">
        <f>VLOOKUP($A318,'db_obs(2013-2014)'!$B$2:$M$731,5,FALSE)</f>
        <v>#N/A</v>
      </c>
      <c r="L318" s="13" t="e">
        <f>VLOOKUP($A318,'db_obs(2013-2014)'!$B$2:$M$731,7,FALSE)</f>
        <v>#N/A</v>
      </c>
      <c r="M318" s="13" t="e">
        <f>VLOOKUP($A318,'db_obs(2013-2014)'!$B$2:$M$731,8,FALSE)</f>
        <v>#N/A</v>
      </c>
      <c r="N318" s="13" t="e">
        <f>VLOOKUP($A318,'db_obs(2013-2014)'!$B$2:$M$731,9,FALSE)</f>
        <v>#N/A</v>
      </c>
      <c r="O318" s="13" t="e">
        <f>VLOOKUP($A318,'db_obs(2013-2014)'!$B$2:$M$731,10,FALSE)</f>
        <v>#N/A</v>
      </c>
      <c r="P318" s="13" t="e">
        <f>VLOOKUP($A318,'db_obs(2013-2014)'!$B$2:$M$731,11,FALSE)</f>
        <v>#N/A</v>
      </c>
      <c r="Q318" s="13" t="e">
        <f>VLOOKUP($A318,'db_obs(2013-2014)'!$B$2:$M$731,12,FALSE)</f>
        <v>#N/A</v>
      </c>
    </row>
    <row r="319" spans="1:17" x14ac:dyDescent="0.15">
      <c r="A319">
        <v>2013318</v>
      </c>
      <c r="B319" s="2">
        <f>VLOOKUP(A319,IF({1,0},rainfall!$C$2:$C$1269,rainfall!$A$2:$A$1269),2,FALSE)</f>
        <v>41592</v>
      </c>
      <c r="C319" s="52">
        <f>'db_sim(2013-2014)'!C319</f>
        <v>0</v>
      </c>
      <c r="D319" s="52">
        <f>'db_sim(2013-2014)'!D319/1000</f>
        <v>0</v>
      </c>
      <c r="E319" s="52">
        <f>'db_sim(2013-2014)'!E319</f>
        <v>0</v>
      </c>
      <c r="F319" s="52">
        <f>'db_sim(2013-2014)'!F319</f>
        <v>0</v>
      </c>
      <c r="G319" s="52">
        <f>'db_sim(2013-2014)'!G319</f>
        <v>0</v>
      </c>
      <c r="H319" s="52">
        <f>'db_sim(2013-2014)'!H319</f>
        <v>0</v>
      </c>
      <c r="I319" s="52">
        <f>'db_sim(2013-2014)'!I319</f>
        <v>0</v>
      </c>
      <c r="K319" s="13" t="e">
        <f>VLOOKUP($A319,'db_obs(2013-2014)'!$B$2:$M$731,5,FALSE)</f>
        <v>#N/A</v>
      </c>
      <c r="L319" s="13" t="e">
        <f>VLOOKUP($A319,'db_obs(2013-2014)'!$B$2:$M$731,7,FALSE)</f>
        <v>#N/A</v>
      </c>
      <c r="M319" s="13" t="e">
        <f>VLOOKUP($A319,'db_obs(2013-2014)'!$B$2:$M$731,8,FALSE)</f>
        <v>#N/A</v>
      </c>
      <c r="N319" s="13" t="e">
        <f>VLOOKUP($A319,'db_obs(2013-2014)'!$B$2:$M$731,9,FALSE)</f>
        <v>#N/A</v>
      </c>
      <c r="O319" s="13" t="e">
        <f>VLOOKUP($A319,'db_obs(2013-2014)'!$B$2:$M$731,10,FALSE)</f>
        <v>#N/A</v>
      </c>
      <c r="P319" s="13" t="e">
        <f>VLOOKUP($A319,'db_obs(2013-2014)'!$B$2:$M$731,11,FALSE)</f>
        <v>#N/A</v>
      </c>
      <c r="Q319" s="13" t="e">
        <f>VLOOKUP($A319,'db_obs(2013-2014)'!$B$2:$M$731,12,FALSE)</f>
        <v>#N/A</v>
      </c>
    </row>
    <row r="320" spans="1:17" x14ac:dyDescent="0.15">
      <c r="A320">
        <v>2013319</v>
      </c>
      <c r="B320" s="2">
        <f>VLOOKUP(A320,IF({1,0},rainfall!$C$2:$C$1269,rainfall!$A$2:$A$1269),2,FALSE)</f>
        <v>41593</v>
      </c>
      <c r="C320" s="52">
        <f>'db_sim(2013-2014)'!C320</f>
        <v>0</v>
      </c>
      <c r="D320" s="52">
        <f>'db_sim(2013-2014)'!D320/1000</f>
        <v>0</v>
      </c>
      <c r="E320" s="52">
        <f>'db_sim(2013-2014)'!E320</f>
        <v>0</v>
      </c>
      <c r="F320" s="52">
        <f>'db_sim(2013-2014)'!F320</f>
        <v>0</v>
      </c>
      <c r="G320" s="52">
        <f>'db_sim(2013-2014)'!G320</f>
        <v>0</v>
      </c>
      <c r="H320" s="52">
        <f>'db_sim(2013-2014)'!H320</f>
        <v>0</v>
      </c>
      <c r="I320" s="52">
        <f>'db_sim(2013-2014)'!I320</f>
        <v>0</v>
      </c>
      <c r="K320" s="13" t="e">
        <f>VLOOKUP($A320,'db_obs(2013-2014)'!$B$2:$M$731,5,FALSE)</f>
        <v>#N/A</v>
      </c>
      <c r="L320" s="13" t="e">
        <f>VLOOKUP($A320,'db_obs(2013-2014)'!$B$2:$M$731,7,FALSE)</f>
        <v>#N/A</v>
      </c>
      <c r="M320" s="13" t="e">
        <f>VLOOKUP($A320,'db_obs(2013-2014)'!$B$2:$M$731,8,FALSE)</f>
        <v>#N/A</v>
      </c>
      <c r="N320" s="13" t="e">
        <f>VLOOKUP($A320,'db_obs(2013-2014)'!$B$2:$M$731,9,FALSE)</f>
        <v>#N/A</v>
      </c>
      <c r="O320" s="13" t="e">
        <f>VLOOKUP($A320,'db_obs(2013-2014)'!$B$2:$M$731,10,FALSE)</f>
        <v>#N/A</v>
      </c>
      <c r="P320" s="13" t="e">
        <f>VLOOKUP($A320,'db_obs(2013-2014)'!$B$2:$M$731,11,FALSE)</f>
        <v>#N/A</v>
      </c>
      <c r="Q320" s="13" t="e">
        <f>VLOOKUP($A320,'db_obs(2013-2014)'!$B$2:$M$731,12,FALSE)</f>
        <v>#N/A</v>
      </c>
    </row>
    <row r="321" spans="1:17" x14ac:dyDescent="0.15">
      <c r="A321">
        <v>2013320</v>
      </c>
      <c r="B321" s="2">
        <f>VLOOKUP(A321,IF({1,0},rainfall!$C$2:$C$1269,rainfall!$A$2:$A$1269),2,FALSE)</f>
        <v>41594</v>
      </c>
      <c r="C321" s="52">
        <f>'db_sim(2013-2014)'!C321</f>
        <v>0</v>
      </c>
      <c r="D321" s="52">
        <f>'db_sim(2013-2014)'!D321/1000</f>
        <v>0</v>
      </c>
      <c r="E321" s="52">
        <f>'db_sim(2013-2014)'!E321</f>
        <v>0</v>
      </c>
      <c r="F321" s="52">
        <f>'db_sim(2013-2014)'!F321</f>
        <v>0</v>
      </c>
      <c r="G321" s="52">
        <f>'db_sim(2013-2014)'!G321</f>
        <v>0</v>
      </c>
      <c r="H321" s="52">
        <f>'db_sim(2013-2014)'!H321</f>
        <v>0</v>
      </c>
      <c r="I321" s="52">
        <f>'db_sim(2013-2014)'!I321</f>
        <v>0</v>
      </c>
      <c r="K321" s="13" t="e">
        <f>VLOOKUP($A321,'db_obs(2013-2014)'!$B$2:$M$731,5,FALSE)</f>
        <v>#N/A</v>
      </c>
      <c r="L321" s="13" t="e">
        <f>VLOOKUP($A321,'db_obs(2013-2014)'!$B$2:$M$731,7,FALSE)</f>
        <v>#N/A</v>
      </c>
      <c r="M321" s="13" t="e">
        <f>VLOOKUP($A321,'db_obs(2013-2014)'!$B$2:$M$731,8,FALSE)</f>
        <v>#N/A</v>
      </c>
      <c r="N321" s="13" t="e">
        <f>VLOOKUP($A321,'db_obs(2013-2014)'!$B$2:$M$731,9,FALSE)</f>
        <v>#N/A</v>
      </c>
      <c r="O321" s="13" t="e">
        <f>VLOOKUP($A321,'db_obs(2013-2014)'!$B$2:$M$731,10,FALSE)</f>
        <v>#N/A</v>
      </c>
      <c r="P321" s="13" t="e">
        <f>VLOOKUP($A321,'db_obs(2013-2014)'!$B$2:$M$731,11,FALSE)</f>
        <v>#N/A</v>
      </c>
      <c r="Q321" s="13" t="e">
        <f>VLOOKUP($A321,'db_obs(2013-2014)'!$B$2:$M$731,12,FALSE)</f>
        <v>#N/A</v>
      </c>
    </row>
    <row r="322" spans="1:17" x14ac:dyDescent="0.15">
      <c r="A322">
        <v>2013321</v>
      </c>
      <c r="B322" s="2">
        <f>VLOOKUP(A322,IF({1,0},rainfall!$C$2:$C$1269,rainfall!$A$2:$A$1269),2,FALSE)</f>
        <v>41595</v>
      </c>
      <c r="C322" s="52">
        <f>'db_sim(2013-2014)'!C322</f>
        <v>0</v>
      </c>
      <c r="D322" s="52">
        <f>'db_sim(2013-2014)'!D322/1000</f>
        <v>0</v>
      </c>
      <c r="E322" s="52">
        <f>'db_sim(2013-2014)'!E322</f>
        <v>0</v>
      </c>
      <c r="F322" s="52">
        <f>'db_sim(2013-2014)'!F322</f>
        <v>0</v>
      </c>
      <c r="G322" s="52">
        <f>'db_sim(2013-2014)'!G322</f>
        <v>0</v>
      </c>
      <c r="H322" s="52">
        <f>'db_sim(2013-2014)'!H322</f>
        <v>0</v>
      </c>
      <c r="I322" s="52">
        <f>'db_sim(2013-2014)'!I322</f>
        <v>0</v>
      </c>
      <c r="K322" s="13" t="e">
        <f>VLOOKUP($A322,'db_obs(2013-2014)'!$B$2:$M$731,5,FALSE)</f>
        <v>#N/A</v>
      </c>
      <c r="L322" s="13" t="e">
        <f>VLOOKUP($A322,'db_obs(2013-2014)'!$B$2:$M$731,7,FALSE)</f>
        <v>#N/A</v>
      </c>
      <c r="M322" s="13" t="e">
        <f>VLOOKUP($A322,'db_obs(2013-2014)'!$B$2:$M$731,8,FALSE)</f>
        <v>#N/A</v>
      </c>
      <c r="N322" s="13" t="e">
        <f>VLOOKUP($A322,'db_obs(2013-2014)'!$B$2:$M$731,9,FALSE)</f>
        <v>#N/A</v>
      </c>
      <c r="O322" s="13" t="e">
        <f>VLOOKUP($A322,'db_obs(2013-2014)'!$B$2:$M$731,10,FALSE)</f>
        <v>#N/A</v>
      </c>
      <c r="P322" s="13" t="e">
        <f>VLOOKUP($A322,'db_obs(2013-2014)'!$B$2:$M$731,11,FALSE)</f>
        <v>#N/A</v>
      </c>
      <c r="Q322" s="13" t="e">
        <f>VLOOKUP($A322,'db_obs(2013-2014)'!$B$2:$M$731,12,FALSE)</f>
        <v>#N/A</v>
      </c>
    </row>
    <row r="323" spans="1:17" x14ac:dyDescent="0.15">
      <c r="A323">
        <v>2013322</v>
      </c>
      <c r="B323" s="2">
        <f>VLOOKUP(A323,IF({1,0},rainfall!$C$2:$C$1269,rainfall!$A$2:$A$1269),2,FALSE)</f>
        <v>41596</v>
      </c>
      <c r="C323" s="52">
        <f>'db_sim(2013-2014)'!C323</f>
        <v>0</v>
      </c>
      <c r="D323" s="52">
        <f>'db_sim(2013-2014)'!D323/1000</f>
        <v>0</v>
      </c>
      <c r="E323" s="52">
        <f>'db_sim(2013-2014)'!E323</f>
        <v>0</v>
      </c>
      <c r="F323" s="52">
        <f>'db_sim(2013-2014)'!F323</f>
        <v>0</v>
      </c>
      <c r="G323" s="52">
        <f>'db_sim(2013-2014)'!G323</f>
        <v>0</v>
      </c>
      <c r="H323" s="52">
        <f>'db_sim(2013-2014)'!H323</f>
        <v>0</v>
      </c>
      <c r="I323" s="52">
        <f>'db_sim(2013-2014)'!I323</f>
        <v>0</v>
      </c>
      <c r="K323" s="13" t="e">
        <f>VLOOKUP($A323,'db_obs(2013-2014)'!$B$2:$M$731,5,FALSE)</f>
        <v>#N/A</v>
      </c>
      <c r="L323" s="13" t="e">
        <f>VLOOKUP($A323,'db_obs(2013-2014)'!$B$2:$M$731,7,FALSE)</f>
        <v>#N/A</v>
      </c>
      <c r="M323" s="13" t="e">
        <f>VLOOKUP($A323,'db_obs(2013-2014)'!$B$2:$M$731,8,FALSE)</f>
        <v>#N/A</v>
      </c>
      <c r="N323" s="13" t="e">
        <f>VLOOKUP($A323,'db_obs(2013-2014)'!$B$2:$M$731,9,FALSE)</f>
        <v>#N/A</v>
      </c>
      <c r="O323" s="13" t="e">
        <f>VLOOKUP($A323,'db_obs(2013-2014)'!$B$2:$M$731,10,FALSE)</f>
        <v>#N/A</v>
      </c>
      <c r="P323" s="13" t="e">
        <f>VLOOKUP($A323,'db_obs(2013-2014)'!$B$2:$M$731,11,FALSE)</f>
        <v>#N/A</v>
      </c>
      <c r="Q323" s="13" t="e">
        <f>VLOOKUP($A323,'db_obs(2013-2014)'!$B$2:$M$731,12,FALSE)</f>
        <v>#N/A</v>
      </c>
    </row>
    <row r="324" spans="1:17" x14ac:dyDescent="0.15">
      <c r="A324">
        <v>2013323</v>
      </c>
      <c r="B324" s="2">
        <f>VLOOKUP(A324,IF({1,0},rainfall!$C$2:$C$1269,rainfall!$A$2:$A$1269),2,FALSE)</f>
        <v>41597</v>
      </c>
      <c r="C324" s="52">
        <f>'db_sim(2013-2014)'!C324</f>
        <v>0</v>
      </c>
      <c r="D324" s="52">
        <f>'db_sim(2013-2014)'!D324/1000</f>
        <v>0</v>
      </c>
      <c r="E324" s="52">
        <f>'db_sim(2013-2014)'!E324</f>
        <v>0</v>
      </c>
      <c r="F324" s="52">
        <f>'db_sim(2013-2014)'!F324</f>
        <v>0</v>
      </c>
      <c r="G324" s="52">
        <f>'db_sim(2013-2014)'!G324</f>
        <v>0</v>
      </c>
      <c r="H324" s="52">
        <f>'db_sim(2013-2014)'!H324</f>
        <v>0</v>
      </c>
      <c r="I324" s="52">
        <f>'db_sim(2013-2014)'!I324</f>
        <v>0</v>
      </c>
      <c r="K324" s="13" t="e">
        <f>VLOOKUP($A324,'db_obs(2013-2014)'!$B$2:$M$731,5,FALSE)</f>
        <v>#N/A</v>
      </c>
      <c r="L324" s="13" t="e">
        <f>VLOOKUP($A324,'db_obs(2013-2014)'!$B$2:$M$731,7,FALSE)</f>
        <v>#N/A</v>
      </c>
      <c r="M324" s="13" t="e">
        <f>VLOOKUP($A324,'db_obs(2013-2014)'!$B$2:$M$731,8,FALSE)</f>
        <v>#N/A</v>
      </c>
      <c r="N324" s="13" t="e">
        <f>VLOOKUP($A324,'db_obs(2013-2014)'!$B$2:$M$731,9,FALSE)</f>
        <v>#N/A</v>
      </c>
      <c r="O324" s="13" t="e">
        <f>VLOOKUP($A324,'db_obs(2013-2014)'!$B$2:$M$731,10,FALSE)</f>
        <v>#N/A</v>
      </c>
      <c r="P324" s="13" t="e">
        <f>VLOOKUP($A324,'db_obs(2013-2014)'!$B$2:$M$731,11,FALSE)</f>
        <v>#N/A</v>
      </c>
      <c r="Q324" s="13" t="e">
        <f>VLOOKUP($A324,'db_obs(2013-2014)'!$B$2:$M$731,12,FALSE)</f>
        <v>#N/A</v>
      </c>
    </row>
    <row r="325" spans="1:17" x14ac:dyDescent="0.15">
      <c r="A325">
        <v>2013324</v>
      </c>
      <c r="B325" s="2">
        <f>VLOOKUP(A325,IF({1,0},rainfall!$C$2:$C$1269,rainfall!$A$2:$A$1269),2,FALSE)</f>
        <v>41598</v>
      </c>
      <c r="C325" s="52">
        <f>'db_sim(2013-2014)'!C325</f>
        <v>0</v>
      </c>
      <c r="D325" s="52">
        <f>'db_sim(2013-2014)'!D325/1000</f>
        <v>0</v>
      </c>
      <c r="E325" s="52">
        <f>'db_sim(2013-2014)'!E325</f>
        <v>0</v>
      </c>
      <c r="F325" s="52">
        <f>'db_sim(2013-2014)'!F325</f>
        <v>0</v>
      </c>
      <c r="G325" s="52">
        <f>'db_sim(2013-2014)'!G325</f>
        <v>0</v>
      </c>
      <c r="H325" s="52">
        <f>'db_sim(2013-2014)'!H325</f>
        <v>0</v>
      </c>
      <c r="I325" s="52">
        <f>'db_sim(2013-2014)'!I325</f>
        <v>0</v>
      </c>
      <c r="K325" s="13" t="e">
        <f>VLOOKUP($A325,'db_obs(2013-2014)'!$B$2:$M$731,5,FALSE)</f>
        <v>#N/A</v>
      </c>
      <c r="L325" s="13" t="e">
        <f>VLOOKUP($A325,'db_obs(2013-2014)'!$B$2:$M$731,7,FALSE)</f>
        <v>#N/A</v>
      </c>
      <c r="M325" s="13" t="e">
        <f>VLOOKUP($A325,'db_obs(2013-2014)'!$B$2:$M$731,8,FALSE)</f>
        <v>#N/A</v>
      </c>
      <c r="N325" s="13" t="e">
        <f>VLOOKUP($A325,'db_obs(2013-2014)'!$B$2:$M$731,9,FALSE)</f>
        <v>#N/A</v>
      </c>
      <c r="O325" s="13" t="e">
        <f>VLOOKUP($A325,'db_obs(2013-2014)'!$B$2:$M$731,10,FALSE)</f>
        <v>#N/A</v>
      </c>
      <c r="P325" s="13" t="e">
        <f>VLOOKUP($A325,'db_obs(2013-2014)'!$B$2:$M$731,11,FALSE)</f>
        <v>#N/A</v>
      </c>
      <c r="Q325" s="13" t="e">
        <f>VLOOKUP($A325,'db_obs(2013-2014)'!$B$2:$M$731,12,FALSE)</f>
        <v>#N/A</v>
      </c>
    </row>
    <row r="326" spans="1:17" x14ac:dyDescent="0.15">
      <c r="A326">
        <v>2013325</v>
      </c>
      <c r="B326" s="2">
        <f>VLOOKUP(A326,IF({1,0},rainfall!$C$2:$C$1269,rainfall!$A$2:$A$1269),2,FALSE)</f>
        <v>41599</v>
      </c>
      <c r="C326" s="52">
        <f>'db_sim(2013-2014)'!C326</f>
        <v>0</v>
      </c>
      <c r="D326" s="52">
        <f>'db_sim(2013-2014)'!D326/1000</f>
        <v>0</v>
      </c>
      <c r="E326" s="52">
        <f>'db_sim(2013-2014)'!E326</f>
        <v>0</v>
      </c>
      <c r="F326" s="52">
        <f>'db_sim(2013-2014)'!F326</f>
        <v>0</v>
      </c>
      <c r="G326" s="52">
        <f>'db_sim(2013-2014)'!G326</f>
        <v>0</v>
      </c>
      <c r="H326" s="52">
        <f>'db_sim(2013-2014)'!H326</f>
        <v>0</v>
      </c>
      <c r="I326" s="52">
        <f>'db_sim(2013-2014)'!I326</f>
        <v>0</v>
      </c>
      <c r="K326" s="13" t="e">
        <f>VLOOKUP($A326,'db_obs(2013-2014)'!$B$2:$M$731,5,FALSE)</f>
        <v>#N/A</v>
      </c>
      <c r="L326" s="13" t="e">
        <f>VLOOKUP($A326,'db_obs(2013-2014)'!$B$2:$M$731,7,FALSE)</f>
        <v>#N/A</v>
      </c>
      <c r="M326" s="13" t="e">
        <f>VLOOKUP($A326,'db_obs(2013-2014)'!$B$2:$M$731,8,FALSE)</f>
        <v>#N/A</v>
      </c>
      <c r="N326" s="13" t="e">
        <f>VLOOKUP($A326,'db_obs(2013-2014)'!$B$2:$M$731,9,FALSE)</f>
        <v>#N/A</v>
      </c>
      <c r="O326" s="13" t="e">
        <f>VLOOKUP($A326,'db_obs(2013-2014)'!$B$2:$M$731,10,FALSE)</f>
        <v>#N/A</v>
      </c>
      <c r="P326" s="13" t="e">
        <f>VLOOKUP($A326,'db_obs(2013-2014)'!$B$2:$M$731,11,FALSE)</f>
        <v>#N/A</v>
      </c>
      <c r="Q326" s="13" t="e">
        <f>VLOOKUP($A326,'db_obs(2013-2014)'!$B$2:$M$731,12,FALSE)</f>
        <v>#N/A</v>
      </c>
    </row>
    <row r="327" spans="1:17" x14ac:dyDescent="0.15">
      <c r="A327">
        <v>2013326</v>
      </c>
      <c r="B327" s="2">
        <f>VLOOKUP(A327,IF({1,0},rainfall!$C$2:$C$1269,rainfall!$A$2:$A$1269),2,FALSE)</f>
        <v>41600</v>
      </c>
      <c r="C327" s="52">
        <f>'db_sim(2013-2014)'!C327</f>
        <v>0</v>
      </c>
      <c r="D327" s="52">
        <f>'db_sim(2013-2014)'!D327/1000</f>
        <v>0</v>
      </c>
      <c r="E327" s="52">
        <f>'db_sim(2013-2014)'!E327</f>
        <v>0</v>
      </c>
      <c r="F327" s="52">
        <f>'db_sim(2013-2014)'!F327</f>
        <v>0</v>
      </c>
      <c r="G327" s="52">
        <f>'db_sim(2013-2014)'!G327</f>
        <v>0</v>
      </c>
      <c r="H327" s="52">
        <f>'db_sim(2013-2014)'!H327</f>
        <v>0</v>
      </c>
      <c r="I327" s="52">
        <f>'db_sim(2013-2014)'!I327</f>
        <v>0</v>
      </c>
      <c r="K327" s="13" t="e">
        <f>VLOOKUP($A327,'db_obs(2013-2014)'!$B$2:$M$731,5,FALSE)</f>
        <v>#N/A</v>
      </c>
      <c r="L327" s="13" t="e">
        <f>VLOOKUP($A327,'db_obs(2013-2014)'!$B$2:$M$731,7,FALSE)</f>
        <v>#N/A</v>
      </c>
      <c r="M327" s="13" t="e">
        <f>VLOOKUP($A327,'db_obs(2013-2014)'!$B$2:$M$731,8,FALSE)</f>
        <v>#N/A</v>
      </c>
      <c r="N327" s="13" t="e">
        <f>VLOOKUP($A327,'db_obs(2013-2014)'!$B$2:$M$731,9,FALSE)</f>
        <v>#N/A</v>
      </c>
      <c r="O327" s="13" t="e">
        <f>VLOOKUP($A327,'db_obs(2013-2014)'!$B$2:$M$731,10,FALSE)</f>
        <v>#N/A</v>
      </c>
      <c r="P327" s="13" t="e">
        <f>VLOOKUP($A327,'db_obs(2013-2014)'!$B$2:$M$731,11,FALSE)</f>
        <v>#N/A</v>
      </c>
      <c r="Q327" s="13" t="e">
        <f>VLOOKUP($A327,'db_obs(2013-2014)'!$B$2:$M$731,12,FALSE)</f>
        <v>#N/A</v>
      </c>
    </row>
    <row r="328" spans="1:17" x14ac:dyDescent="0.15">
      <c r="A328">
        <v>2013327</v>
      </c>
      <c r="B328" s="2">
        <f>VLOOKUP(A328,IF({1,0},rainfall!$C$2:$C$1269,rainfall!$A$2:$A$1269),2,FALSE)</f>
        <v>41601</v>
      </c>
      <c r="C328" s="52">
        <f>'db_sim(2013-2014)'!C328</f>
        <v>0</v>
      </c>
      <c r="D328" s="52">
        <f>'db_sim(2013-2014)'!D328/1000</f>
        <v>0</v>
      </c>
      <c r="E328" s="52">
        <f>'db_sim(2013-2014)'!E328</f>
        <v>0</v>
      </c>
      <c r="F328" s="52">
        <f>'db_sim(2013-2014)'!F328</f>
        <v>0</v>
      </c>
      <c r="G328" s="52">
        <f>'db_sim(2013-2014)'!G328</f>
        <v>0</v>
      </c>
      <c r="H328" s="52">
        <f>'db_sim(2013-2014)'!H328</f>
        <v>0</v>
      </c>
      <c r="I328" s="52">
        <f>'db_sim(2013-2014)'!I328</f>
        <v>0</v>
      </c>
      <c r="K328" s="13" t="e">
        <f>VLOOKUP($A328,'db_obs(2013-2014)'!$B$2:$M$731,5,FALSE)</f>
        <v>#N/A</v>
      </c>
      <c r="L328" s="13" t="e">
        <f>VLOOKUP($A328,'db_obs(2013-2014)'!$B$2:$M$731,7,FALSE)</f>
        <v>#N/A</v>
      </c>
      <c r="M328" s="13" t="e">
        <f>VLOOKUP($A328,'db_obs(2013-2014)'!$B$2:$M$731,8,FALSE)</f>
        <v>#N/A</v>
      </c>
      <c r="N328" s="13" t="e">
        <f>VLOOKUP($A328,'db_obs(2013-2014)'!$B$2:$M$731,9,FALSE)</f>
        <v>#N/A</v>
      </c>
      <c r="O328" s="13" t="e">
        <f>VLOOKUP($A328,'db_obs(2013-2014)'!$B$2:$M$731,10,FALSE)</f>
        <v>#N/A</v>
      </c>
      <c r="P328" s="13" t="e">
        <f>VLOOKUP($A328,'db_obs(2013-2014)'!$B$2:$M$731,11,FALSE)</f>
        <v>#N/A</v>
      </c>
      <c r="Q328" s="13" t="e">
        <f>VLOOKUP($A328,'db_obs(2013-2014)'!$B$2:$M$731,12,FALSE)</f>
        <v>#N/A</v>
      </c>
    </row>
    <row r="329" spans="1:17" x14ac:dyDescent="0.15">
      <c r="A329">
        <v>2013328</v>
      </c>
      <c r="B329" s="2">
        <f>VLOOKUP(A329,IF({1,0},rainfall!$C$2:$C$1269,rainfall!$A$2:$A$1269),2,FALSE)</f>
        <v>41602</v>
      </c>
      <c r="C329" s="52">
        <f>'db_sim(2013-2014)'!C329</f>
        <v>0</v>
      </c>
      <c r="D329" s="52">
        <f>'db_sim(2013-2014)'!D329/1000</f>
        <v>0</v>
      </c>
      <c r="E329" s="52">
        <f>'db_sim(2013-2014)'!E329</f>
        <v>0</v>
      </c>
      <c r="F329" s="52">
        <f>'db_sim(2013-2014)'!F329</f>
        <v>0</v>
      </c>
      <c r="G329" s="52">
        <f>'db_sim(2013-2014)'!G329</f>
        <v>0</v>
      </c>
      <c r="H329" s="52">
        <f>'db_sim(2013-2014)'!H329</f>
        <v>0</v>
      </c>
      <c r="I329" s="52">
        <f>'db_sim(2013-2014)'!I329</f>
        <v>0</v>
      </c>
      <c r="K329" s="13" t="e">
        <f>VLOOKUP($A329,'db_obs(2013-2014)'!$B$2:$M$731,5,FALSE)</f>
        <v>#N/A</v>
      </c>
      <c r="L329" s="13" t="e">
        <f>VLOOKUP($A329,'db_obs(2013-2014)'!$B$2:$M$731,7,FALSE)</f>
        <v>#N/A</v>
      </c>
      <c r="M329" s="13" t="e">
        <f>VLOOKUP($A329,'db_obs(2013-2014)'!$B$2:$M$731,8,FALSE)</f>
        <v>#N/A</v>
      </c>
      <c r="N329" s="13" t="e">
        <f>VLOOKUP($A329,'db_obs(2013-2014)'!$B$2:$M$731,9,FALSE)</f>
        <v>#N/A</v>
      </c>
      <c r="O329" s="13" t="e">
        <f>VLOOKUP($A329,'db_obs(2013-2014)'!$B$2:$M$731,10,FALSE)</f>
        <v>#N/A</v>
      </c>
      <c r="P329" s="13" t="e">
        <f>VLOOKUP($A329,'db_obs(2013-2014)'!$B$2:$M$731,11,FALSE)</f>
        <v>#N/A</v>
      </c>
      <c r="Q329" s="13" t="e">
        <f>VLOOKUP($A329,'db_obs(2013-2014)'!$B$2:$M$731,12,FALSE)</f>
        <v>#N/A</v>
      </c>
    </row>
    <row r="330" spans="1:17" x14ac:dyDescent="0.15">
      <c r="A330">
        <v>2013329</v>
      </c>
      <c r="B330" s="2">
        <f>VLOOKUP(A330,IF({1,0},rainfall!$C$2:$C$1269,rainfall!$A$2:$A$1269),2,FALSE)</f>
        <v>41603</v>
      </c>
      <c r="C330" s="52">
        <f>'db_sim(2013-2014)'!C330</f>
        <v>0</v>
      </c>
      <c r="D330" s="52">
        <f>'db_sim(2013-2014)'!D330/1000</f>
        <v>0</v>
      </c>
      <c r="E330" s="52">
        <f>'db_sim(2013-2014)'!E330</f>
        <v>0</v>
      </c>
      <c r="F330" s="52">
        <f>'db_sim(2013-2014)'!F330</f>
        <v>0</v>
      </c>
      <c r="G330" s="52">
        <f>'db_sim(2013-2014)'!G330</f>
        <v>0</v>
      </c>
      <c r="H330" s="52">
        <f>'db_sim(2013-2014)'!H330</f>
        <v>0</v>
      </c>
      <c r="I330" s="52">
        <f>'db_sim(2013-2014)'!I330</f>
        <v>0</v>
      </c>
      <c r="K330" s="13" t="e">
        <f>VLOOKUP($A330,'db_obs(2013-2014)'!$B$2:$M$731,5,FALSE)</f>
        <v>#N/A</v>
      </c>
      <c r="L330" s="13" t="e">
        <f>VLOOKUP($A330,'db_obs(2013-2014)'!$B$2:$M$731,7,FALSE)</f>
        <v>#N/A</v>
      </c>
      <c r="M330" s="13" t="e">
        <f>VLOOKUP($A330,'db_obs(2013-2014)'!$B$2:$M$731,8,FALSE)</f>
        <v>#N/A</v>
      </c>
      <c r="N330" s="13" t="e">
        <f>VLOOKUP($A330,'db_obs(2013-2014)'!$B$2:$M$731,9,FALSE)</f>
        <v>#N/A</v>
      </c>
      <c r="O330" s="13" t="e">
        <f>VLOOKUP($A330,'db_obs(2013-2014)'!$B$2:$M$731,10,FALSE)</f>
        <v>#N/A</v>
      </c>
      <c r="P330" s="13" t="e">
        <f>VLOOKUP($A330,'db_obs(2013-2014)'!$B$2:$M$731,11,FALSE)</f>
        <v>#N/A</v>
      </c>
      <c r="Q330" s="13" t="e">
        <f>VLOOKUP($A330,'db_obs(2013-2014)'!$B$2:$M$731,12,FALSE)</f>
        <v>#N/A</v>
      </c>
    </row>
    <row r="331" spans="1:17" x14ac:dyDescent="0.15">
      <c r="A331">
        <v>2013330</v>
      </c>
      <c r="B331" s="2">
        <f>VLOOKUP(A331,IF({1,0},rainfall!$C$2:$C$1269,rainfall!$A$2:$A$1269),2,FALSE)</f>
        <v>41604</v>
      </c>
      <c r="C331" s="52">
        <f>'db_sim(2013-2014)'!C331</f>
        <v>0</v>
      </c>
      <c r="D331" s="52">
        <f>'db_sim(2013-2014)'!D331/1000</f>
        <v>0</v>
      </c>
      <c r="E331" s="52">
        <f>'db_sim(2013-2014)'!E331</f>
        <v>0</v>
      </c>
      <c r="F331" s="52">
        <f>'db_sim(2013-2014)'!F331</f>
        <v>0</v>
      </c>
      <c r="G331" s="52">
        <f>'db_sim(2013-2014)'!G331</f>
        <v>0</v>
      </c>
      <c r="H331" s="52">
        <f>'db_sim(2013-2014)'!H331</f>
        <v>0</v>
      </c>
      <c r="I331" s="52">
        <f>'db_sim(2013-2014)'!I331</f>
        <v>0</v>
      </c>
      <c r="K331" s="13" t="e">
        <f>VLOOKUP($A331,'db_obs(2013-2014)'!$B$2:$M$731,5,FALSE)</f>
        <v>#N/A</v>
      </c>
      <c r="L331" s="13" t="e">
        <f>VLOOKUP($A331,'db_obs(2013-2014)'!$B$2:$M$731,7,FALSE)</f>
        <v>#N/A</v>
      </c>
      <c r="M331" s="13" t="e">
        <f>VLOOKUP($A331,'db_obs(2013-2014)'!$B$2:$M$731,8,FALSE)</f>
        <v>#N/A</v>
      </c>
      <c r="N331" s="13" t="e">
        <f>VLOOKUP($A331,'db_obs(2013-2014)'!$B$2:$M$731,9,FALSE)</f>
        <v>#N/A</v>
      </c>
      <c r="O331" s="13" t="e">
        <f>VLOOKUP($A331,'db_obs(2013-2014)'!$B$2:$M$731,10,FALSE)</f>
        <v>#N/A</v>
      </c>
      <c r="P331" s="13" t="e">
        <f>VLOOKUP($A331,'db_obs(2013-2014)'!$B$2:$M$731,11,FALSE)</f>
        <v>#N/A</v>
      </c>
      <c r="Q331" s="13" t="e">
        <f>VLOOKUP($A331,'db_obs(2013-2014)'!$B$2:$M$731,12,FALSE)</f>
        <v>#N/A</v>
      </c>
    </row>
    <row r="332" spans="1:17" x14ac:dyDescent="0.15">
      <c r="A332">
        <v>2013331</v>
      </c>
      <c r="B332" s="2">
        <f>VLOOKUP(A332,IF({1,0},rainfall!$C$2:$C$1269,rainfall!$A$2:$A$1269),2,FALSE)</f>
        <v>41605</v>
      </c>
      <c r="C332" s="52">
        <f>'db_sim(2013-2014)'!C332</f>
        <v>0</v>
      </c>
      <c r="D332" s="52">
        <f>'db_sim(2013-2014)'!D332/1000</f>
        <v>0</v>
      </c>
      <c r="E332" s="52">
        <f>'db_sim(2013-2014)'!E332</f>
        <v>0</v>
      </c>
      <c r="F332" s="52">
        <f>'db_sim(2013-2014)'!F332</f>
        <v>0</v>
      </c>
      <c r="G332" s="52">
        <f>'db_sim(2013-2014)'!G332</f>
        <v>0</v>
      </c>
      <c r="H332" s="52">
        <f>'db_sim(2013-2014)'!H332</f>
        <v>0</v>
      </c>
      <c r="I332" s="52">
        <f>'db_sim(2013-2014)'!I332</f>
        <v>0</v>
      </c>
      <c r="K332" s="13" t="e">
        <f>VLOOKUP($A332,'db_obs(2013-2014)'!$B$2:$M$731,5,FALSE)</f>
        <v>#N/A</v>
      </c>
      <c r="L332" s="13" t="e">
        <f>VLOOKUP($A332,'db_obs(2013-2014)'!$B$2:$M$731,7,FALSE)</f>
        <v>#N/A</v>
      </c>
      <c r="M332" s="13" t="e">
        <f>VLOOKUP($A332,'db_obs(2013-2014)'!$B$2:$M$731,8,FALSE)</f>
        <v>#N/A</v>
      </c>
      <c r="N332" s="13" t="e">
        <f>VLOOKUP($A332,'db_obs(2013-2014)'!$B$2:$M$731,9,FALSE)</f>
        <v>#N/A</v>
      </c>
      <c r="O332" s="13" t="e">
        <f>VLOOKUP($A332,'db_obs(2013-2014)'!$B$2:$M$731,10,FALSE)</f>
        <v>#N/A</v>
      </c>
      <c r="P332" s="13" t="e">
        <f>VLOOKUP($A332,'db_obs(2013-2014)'!$B$2:$M$731,11,FALSE)</f>
        <v>#N/A</v>
      </c>
      <c r="Q332" s="13" t="e">
        <f>VLOOKUP($A332,'db_obs(2013-2014)'!$B$2:$M$731,12,FALSE)</f>
        <v>#N/A</v>
      </c>
    </row>
    <row r="333" spans="1:17" x14ac:dyDescent="0.15">
      <c r="A333">
        <v>2013332</v>
      </c>
      <c r="B333" s="2">
        <f>VLOOKUP(A333,IF({1,0},rainfall!$C$2:$C$1269,rainfall!$A$2:$A$1269),2,FALSE)</f>
        <v>41606</v>
      </c>
      <c r="C333" s="52">
        <f>'db_sim(2013-2014)'!C333</f>
        <v>0</v>
      </c>
      <c r="D333" s="52">
        <f>'db_sim(2013-2014)'!D333/1000</f>
        <v>0</v>
      </c>
      <c r="E333" s="52">
        <f>'db_sim(2013-2014)'!E333</f>
        <v>0</v>
      </c>
      <c r="F333" s="52">
        <f>'db_sim(2013-2014)'!F333</f>
        <v>0</v>
      </c>
      <c r="G333" s="52">
        <f>'db_sim(2013-2014)'!G333</f>
        <v>0</v>
      </c>
      <c r="H333" s="52">
        <f>'db_sim(2013-2014)'!H333</f>
        <v>0</v>
      </c>
      <c r="I333" s="52">
        <f>'db_sim(2013-2014)'!I333</f>
        <v>0</v>
      </c>
      <c r="K333" s="13" t="e">
        <f>VLOOKUP($A333,'db_obs(2013-2014)'!$B$2:$M$731,5,FALSE)</f>
        <v>#N/A</v>
      </c>
      <c r="L333" s="13" t="e">
        <f>VLOOKUP($A333,'db_obs(2013-2014)'!$B$2:$M$731,7,FALSE)</f>
        <v>#N/A</v>
      </c>
      <c r="M333" s="13" t="e">
        <f>VLOOKUP($A333,'db_obs(2013-2014)'!$B$2:$M$731,8,FALSE)</f>
        <v>#N/A</v>
      </c>
      <c r="N333" s="13" t="e">
        <f>VLOOKUP($A333,'db_obs(2013-2014)'!$B$2:$M$731,9,FALSE)</f>
        <v>#N/A</v>
      </c>
      <c r="O333" s="13" t="e">
        <f>VLOOKUP($A333,'db_obs(2013-2014)'!$B$2:$M$731,10,FALSE)</f>
        <v>#N/A</v>
      </c>
      <c r="P333" s="13" t="e">
        <f>VLOOKUP($A333,'db_obs(2013-2014)'!$B$2:$M$731,11,FALSE)</f>
        <v>#N/A</v>
      </c>
      <c r="Q333" s="13" t="e">
        <f>VLOOKUP($A333,'db_obs(2013-2014)'!$B$2:$M$731,12,FALSE)</f>
        <v>#N/A</v>
      </c>
    </row>
    <row r="334" spans="1:17" x14ac:dyDescent="0.15">
      <c r="A334">
        <v>2013333</v>
      </c>
      <c r="B334" s="2">
        <f>VLOOKUP(A334,IF({1,0},rainfall!$C$2:$C$1269,rainfall!$A$2:$A$1269),2,FALSE)</f>
        <v>41607</v>
      </c>
      <c r="C334" s="52">
        <f>'db_sim(2013-2014)'!C334</f>
        <v>0</v>
      </c>
      <c r="D334" s="52">
        <f>'db_sim(2013-2014)'!D334/1000</f>
        <v>0</v>
      </c>
      <c r="E334" s="52">
        <f>'db_sim(2013-2014)'!E334</f>
        <v>0</v>
      </c>
      <c r="F334" s="52">
        <f>'db_sim(2013-2014)'!F334</f>
        <v>0</v>
      </c>
      <c r="G334" s="52">
        <f>'db_sim(2013-2014)'!G334</f>
        <v>0</v>
      </c>
      <c r="H334" s="52">
        <f>'db_sim(2013-2014)'!H334</f>
        <v>0</v>
      </c>
      <c r="I334" s="52">
        <f>'db_sim(2013-2014)'!I334</f>
        <v>0</v>
      </c>
      <c r="K334" s="13" t="e">
        <f>VLOOKUP($A334,'db_obs(2013-2014)'!$B$2:$M$731,5,FALSE)</f>
        <v>#N/A</v>
      </c>
      <c r="L334" s="13" t="e">
        <f>VLOOKUP($A334,'db_obs(2013-2014)'!$B$2:$M$731,7,FALSE)</f>
        <v>#N/A</v>
      </c>
      <c r="M334" s="13" t="e">
        <f>VLOOKUP($A334,'db_obs(2013-2014)'!$B$2:$M$731,8,FALSE)</f>
        <v>#N/A</v>
      </c>
      <c r="N334" s="13" t="e">
        <f>VLOOKUP($A334,'db_obs(2013-2014)'!$B$2:$M$731,9,FALSE)</f>
        <v>#N/A</v>
      </c>
      <c r="O334" s="13" t="e">
        <f>VLOOKUP($A334,'db_obs(2013-2014)'!$B$2:$M$731,10,FALSE)</f>
        <v>#N/A</v>
      </c>
      <c r="P334" s="13" t="e">
        <f>VLOOKUP($A334,'db_obs(2013-2014)'!$B$2:$M$731,11,FALSE)</f>
        <v>#N/A</v>
      </c>
      <c r="Q334" s="13" t="e">
        <f>VLOOKUP($A334,'db_obs(2013-2014)'!$B$2:$M$731,12,FALSE)</f>
        <v>#N/A</v>
      </c>
    </row>
    <row r="335" spans="1:17" x14ac:dyDescent="0.15">
      <c r="A335">
        <v>2013334</v>
      </c>
      <c r="B335" s="2">
        <f>VLOOKUP(A335,IF({1,0},rainfall!$C$2:$C$1269,rainfall!$A$2:$A$1269),2,FALSE)</f>
        <v>41608</v>
      </c>
      <c r="C335" s="52">
        <f>'db_sim(2013-2014)'!C335</f>
        <v>0</v>
      </c>
      <c r="D335" s="52">
        <f>'db_sim(2013-2014)'!D335/1000</f>
        <v>0</v>
      </c>
      <c r="E335" s="52">
        <f>'db_sim(2013-2014)'!E335</f>
        <v>0</v>
      </c>
      <c r="F335" s="52">
        <f>'db_sim(2013-2014)'!F335</f>
        <v>0</v>
      </c>
      <c r="G335" s="52">
        <f>'db_sim(2013-2014)'!G335</f>
        <v>0</v>
      </c>
      <c r="H335" s="52">
        <f>'db_sim(2013-2014)'!H335</f>
        <v>0</v>
      </c>
      <c r="I335" s="52">
        <f>'db_sim(2013-2014)'!I335</f>
        <v>0</v>
      </c>
      <c r="K335" s="13" t="e">
        <f>VLOOKUP($A335,'db_obs(2013-2014)'!$B$2:$M$731,5,FALSE)</f>
        <v>#N/A</v>
      </c>
      <c r="L335" s="13" t="e">
        <f>VLOOKUP($A335,'db_obs(2013-2014)'!$B$2:$M$731,7,FALSE)</f>
        <v>#N/A</v>
      </c>
      <c r="M335" s="13" t="e">
        <f>VLOOKUP($A335,'db_obs(2013-2014)'!$B$2:$M$731,8,FALSE)</f>
        <v>#N/A</v>
      </c>
      <c r="N335" s="13" t="e">
        <f>VLOOKUP($A335,'db_obs(2013-2014)'!$B$2:$M$731,9,FALSE)</f>
        <v>#N/A</v>
      </c>
      <c r="O335" s="13" t="e">
        <f>VLOOKUP($A335,'db_obs(2013-2014)'!$B$2:$M$731,10,FALSE)</f>
        <v>#N/A</v>
      </c>
      <c r="P335" s="13" t="e">
        <f>VLOOKUP($A335,'db_obs(2013-2014)'!$B$2:$M$731,11,FALSE)</f>
        <v>#N/A</v>
      </c>
      <c r="Q335" s="13" t="e">
        <f>VLOOKUP($A335,'db_obs(2013-2014)'!$B$2:$M$731,12,FALSE)</f>
        <v>#N/A</v>
      </c>
    </row>
    <row r="336" spans="1:17" x14ac:dyDescent="0.15">
      <c r="A336">
        <v>2013335</v>
      </c>
      <c r="B336" s="2">
        <f>VLOOKUP(A336,IF({1,0},rainfall!$C$2:$C$1269,rainfall!$A$2:$A$1269),2,FALSE)</f>
        <v>41609</v>
      </c>
      <c r="C336" s="52">
        <f>'db_sim(2013-2014)'!C336</f>
        <v>0</v>
      </c>
      <c r="D336" s="52">
        <f>'db_sim(2013-2014)'!D336/1000</f>
        <v>0</v>
      </c>
      <c r="E336" s="52">
        <f>'db_sim(2013-2014)'!E336</f>
        <v>0</v>
      </c>
      <c r="F336" s="52">
        <f>'db_sim(2013-2014)'!F336</f>
        <v>0</v>
      </c>
      <c r="G336" s="52">
        <f>'db_sim(2013-2014)'!G336</f>
        <v>0</v>
      </c>
      <c r="H336" s="52">
        <f>'db_sim(2013-2014)'!H336</f>
        <v>0</v>
      </c>
      <c r="I336" s="52">
        <f>'db_sim(2013-2014)'!I336</f>
        <v>0</v>
      </c>
      <c r="K336" s="13" t="e">
        <f>VLOOKUP($A336,'db_obs(2013-2014)'!$B$2:$M$731,5,FALSE)</f>
        <v>#N/A</v>
      </c>
      <c r="L336" s="13" t="e">
        <f>VLOOKUP($A336,'db_obs(2013-2014)'!$B$2:$M$731,7,FALSE)</f>
        <v>#N/A</v>
      </c>
      <c r="M336" s="13" t="e">
        <f>VLOOKUP($A336,'db_obs(2013-2014)'!$B$2:$M$731,8,FALSE)</f>
        <v>#N/A</v>
      </c>
      <c r="N336" s="13" t="e">
        <f>VLOOKUP($A336,'db_obs(2013-2014)'!$B$2:$M$731,9,FALSE)</f>
        <v>#N/A</v>
      </c>
      <c r="O336" s="13" t="e">
        <f>VLOOKUP($A336,'db_obs(2013-2014)'!$B$2:$M$731,10,FALSE)</f>
        <v>#N/A</v>
      </c>
      <c r="P336" s="13" t="e">
        <f>VLOOKUP($A336,'db_obs(2013-2014)'!$B$2:$M$731,11,FALSE)</f>
        <v>#N/A</v>
      </c>
      <c r="Q336" s="13" t="e">
        <f>VLOOKUP($A336,'db_obs(2013-2014)'!$B$2:$M$731,12,FALSE)</f>
        <v>#N/A</v>
      </c>
    </row>
    <row r="337" spans="1:17" x14ac:dyDescent="0.15">
      <c r="A337">
        <v>2013336</v>
      </c>
      <c r="B337" s="2">
        <f>VLOOKUP(A337,IF({1,0},rainfall!$C$2:$C$1269,rainfall!$A$2:$A$1269),2,FALSE)</f>
        <v>41610</v>
      </c>
      <c r="C337" s="52">
        <f>'db_sim(2013-2014)'!C337</f>
        <v>0</v>
      </c>
      <c r="D337" s="52">
        <f>'db_sim(2013-2014)'!D337/1000</f>
        <v>0</v>
      </c>
      <c r="E337" s="52">
        <f>'db_sim(2013-2014)'!E337</f>
        <v>0</v>
      </c>
      <c r="F337" s="52">
        <f>'db_sim(2013-2014)'!F337</f>
        <v>0</v>
      </c>
      <c r="G337" s="52">
        <f>'db_sim(2013-2014)'!G337</f>
        <v>0</v>
      </c>
      <c r="H337" s="52">
        <f>'db_sim(2013-2014)'!H337</f>
        <v>0</v>
      </c>
      <c r="I337" s="52">
        <f>'db_sim(2013-2014)'!I337</f>
        <v>0</v>
      </c>
      <c r="K337" s="13" t="e">
        <f>VLOOKUP($A337,'db_obs(2013-2014)'!$B$2:$M$731,5,FALSE)</f>
        <v>#N/A</v>
      </c>
      <c r="L337" s="13" t="e">
        <f>VLOOKUP($A337,'db_obs(2013-2014)'!$B$2:$M$731,7,FALSE)</f>
        <v>#N/A</v>
      </c>
      <c r="M337" s="13" t="e">
        <f>VLOOKUP($A337,'db_obs(2013-2014)'!$B$2:$M$731,8,FALSE)</f>
        <v>#N/A</v>
      </c>
      <c r="N337" s="13" t="e">
        <f>VLOOKUP($A337,'db_obs(2013-2014)'!$B$2:$M$731,9,FALSE)</f>
        <v>#N/A</v>
      </c>
      <c r="O337" s="13" t="e">
        <f>VLOOKUP($A337,'db_obs(2013-2014)'!$B$2:$M$731,10,FALSE)</f>
        <v>#N/A</v>
      </c>
      <c r="P337" s="13" t="e">
        <f>VLOOKUP($A337,'db_obs(2013-2014)'!$B$2:$M$731,11,FALSE)</f>
        <v>#N/A</v>
      </c>
      <c r="Q337" s="13" t="e">
        <f>VLOOKUP($A337,'db_obs(2013-2014)'!$B$2:$M$731,12,FALSE)</f>
        <v>#N/A</v>
      </c>
    </row>
    <row r="338" spans="1:17" x14ac:dyDescent="0.15">
      <c r="A338">
        <v>2013337</v>
      </c>
      <c r="B338" s="2">
        <f>VLOOKUP(A338,IF({1,0},rainfall!$C$2:$C$1269,rainfall!$A$2:$A$1269),2,FALSE)</f>
        <v>41611</v>
      </c>
      <c r="C338" s="52">
        <f>'db_sim(2013-2014)'!C338</f>
        <v>0</v>
      </c>
      <c r="D338" s="52">
        <f>'db_sim(2013-2014)'!D338/1000</f>
        <v>0</v>
      </c>
      <c r="E338" s="52">
        <f>'db_sim(2013-2014)'!E338</f>
        <v>0</v>
      </c>
      <c r="F338" s="52">
        <f>'db_sim(2013-2014)'!F338</f>
        <v>0</v>
      </c>
      <c r="G338" s="52">
        <f>'db_sim(2013-2014)'!G338</f>
        <v>0</v>
      </c>
      <c r="H338" s="52">
        <f>'db_sim(2013-2014)'!H338</f>
        <v>0</v>
      </c>
      <c r="I338" s="52">
        <f>'db_sim(2013-2014)'!I338</f>
        <v>0</v>
      </c>
      <c r="K338" s="13" t="e">
        <f>VLOOKUP($A338,'db_obs(2013-2014)'!$B$2:$M$731,5,FALSE)</f>
        <v>#N/A</v>
      </c>
      <c r="L338" s="13" t="e">
        <f>VLOOKUP($A338,'db_obs(2013-2014)'!$B$2:$M$731,7,FALSE)</f>
        <v>#N/A</v>
      </c>
      <c r="M338" s="13" t="e">
        <f>VLOOKUP($A338,'db_obs(2013-2014)'!$B$2:$M$731,8,FALSE)</f>
        <v>#N/A</v>
      </c>
      <c r="N338" s="13" t="e">
        <f>VLOOKUP($A338,'db_obs(2013-2014)'!$B$2:$M$731,9,FALSE)</f>
        <v>#N/A</v>
      </c>
      <c r="O338" s="13" t="e">
        <f>VLOOKUP($A338,'db_obs(2013-2014)'!$B$2:$M$731,10,FALSE)</f>
        <v>#N/A</v>
      </c>
      <c r="P338" s="13" t="e">
        <f>VLOOKUP($A338,'db_obs(2013-2014)'!$B$2:$M$731,11,FALSE)</f>
        <v>#N/A</v>
      </c>
      <c r="Q338" s="13" t="e">
        <f>VLOOKUP($A338,'db_obs(2013-2014)'!$B$2:$M$731,12,FALSE)</f>
        <v>#N/A</v>
      </c>
    </row>
    <row r="339" spans="1:17" x14ac:dyDescent="0.15">
      <c r="A339">
        <v>2013338</v>
      </c>
      <c r="B339" s="2">
        <f>VLOOKUP(A339,IF({1,0},rainfall!$C$2:$C$1269,rainfall!$A$2:$A$1269),2,FALSE)</f>
        <v>41612</v>
      </c>
      <c r="C339" s="52">
        <f>'db_sim(2013-2014)'!C339</f>
        <v>0</v>
      </c>
      <c r="D339" s="52">
        <f>'db_sim(2013-2014)'!D339/1000</f>
        <v>0</v>
      </c>
      <c r="E339" s="52">
        <f>'db_sim(2013-2014)'!E339</f>
        <v>0</v>
      </c>
      <c r="F339" s="52">
        <f>'db_sim(2013-2014)'!F339</f>
        <v>0</v>
      </c>
      <c r="G339" s="52">
        <f>'db_sim(2013-2014)'!G339</f>
        <v>0</v>
      </c>
      <c r="H339" s="52">
        <f>'db_sim(2013-2014)'!H339</f>
        <v>0</v>
      </c>
      <c r="I339" s="52">
        <f>'db_sim(2013-2014)'!I339</f>
        <v>0</v>
      </c>
      <c r="K339" s="13" t="e">
        <f>VLOOKUP($A339,'db_obs(2013-2014)'!$B$2:$M$731,5,FALSE)</f>
        <v>#N/A</v>
      </c>
      <c r="L339" s="13" t="e">
        <f>VLOOKUP($A339,'db_obs(2013-2014)'!$B$2:$M$731,7,FALSE)</f>
        <v>#N/A</v>
      </c>
      <c r="M339" s="13" t="e">
        <f>VLOOKUP($A339,'db_obs(2013-2014)'!$B$2:$M$731,8,FALSE)</f>
        <v>#N/A</v>
      </c>
      <c r="N339" s="13" t="e">
        <f>VLOOKUP($A339,'db_obs(2013-2014)'!$B$2:$M$731,9,FALSE)</f>
        <v>#N/A</v>
      </c>
      <c r="O339" s="13" t="e">
        <f>VLOOKUP($A339,'db_obs(2013-2014)'!$B$2:$M$731,10,FALSE)</f>
        <v>#N/A</v>
      </c>
      <c r="P339" s="13" t="e">
        <f>VLOOKUP($A339,'db_obs(2013-2014)'!$B$2:$M$731,11,FALSE)</f>
        <v>#N/A</v>
      </c>
      <c r="Q339" s="13" t="e">
        <f>VLOOKUP($A339,'db_obs(2013-2014)'!$B$2:$M$731,12,FALSE)</f>
        <v>#N/A</v>
      </c>
    </row>
    <row r="340" spans="1:17" x14ac:dyDescent="0.15">
      <c r="A340">
        <v>2013339</v>
      </c>
      <c r="B340" s="2">
        <f>VLOOKUP(A340,IF({1,0},rainfall!$C$2:$C$1269,rainfall!$A$2:$A$1269),2,FALSE)</f>
        <v>41613</v>
      </c>
      <c r="C340" s="52">
        <f>'db_sim(2013-2014)'!C340</f>
        <v>0</v>
      </c>
      <c r="D340" s="52">
        <f>'db_sim(2013-2014)'!D340/1000</f>
        <v>0</v>
      </c>
      <c r="E340" s="52">
        <f>'db_sim(2013-2014)'!E340</f>
        <v>0</v>
      </c>
      <c r="F340" s="52">
        <f>'db_sim(2013-2014)'!F340</f>
        <v>0</v>
      </c>
      <c r="G340" s="52">
        <f>'db_sim(2013-2014)'!G340</f>
        <v>0</v>
      </c>
      <c r="H340" s="52">
        <f>'db_sim(2013-2014)'!H340</f>
        <v>0</v>
      </c>
      <c r="I340" s="52">
        <f>'db_sim(2013-2014)'!I340</f>
        <v>0</v>
      </c>
      <c r="K340" s="13" t="e">
        <f>VLOOKUP($A340,'db_obs(2013-2014)'!$B$2:$M$731,5,FALSE)</f>
        <v>#N/A</v>
      </c>
      <c r="L340" s="13" t="e">
        <f>VLOOKUP($A340,'db_obs(2013-2014)'!$B$2:$M$731,7,FALSE)</f>
        <v>#N/A</v>
      </c>
      <c r="M340" s="13" t="e">
        <f>VLOOKUP($A340,'db_obs(2013-2014)'!$B$2:$M$731,8,FALSE)</f>
        <v>#N/A</v>
      </c>
      <c r="N340" s="13" t="e">
        <f>VLOOKUP($A340,'db_obs(2013-2014)'!$B$2:$M$731,9,FALSE)</f>
        <v>#N/A</v>
      </c>
      <c r="O340" s="13" t="e">
        <f>VLOOKUP($A340,'db_obs(2013-2014)'!$B$2:$M$731,10,FALSE)</f>
        <v>#N/A</v>
      </c>
      <c r="P340" s="13" t="e">
        <f>VLOOKUP($A340,'db_obs(2013-2014)'!$B$2:$M$731,11,FALSE)</f>
        <v>#N/A</v>
      </c>
      <c r="Q340" s="13" t="e">
        <f>VLOOKUP($A340,'db_obs(2013-2014)'!$B$2:$M$731,12,FALSE)</f>
        <v>#N/A</v>
      </c>
    </row>
    <row r="341" spans="1:17" x14ac:dyDescent="0.15">
      <c r="A341">
        <v>2013340</v>
      </c>
      <c r="B341" s="2">
        <f>VLOOKUP(A341,IF({1,0},rainfall!$C$2:$C$1269,rainfall!$A$2:$A$1269),2,FALSE)</f>
        <v>41614</v>
      </c>
      <c r="C341" s="52">
        <f>'db_sim(2013-2014)'!C341</f>
        <v>0</v>
      </c>
      <c r="D341" s="52">
        <f>'db_sim(2013-2014)'!D341/1000</f>
        <v>0</v>
      </c>
      <c r="E341" s="52">
        <f>'db_sim(2013-2014)'!E341</f>
        <v>0</v>
      </c>
      <c r="F341" s="52">
        <f>'db_sim(2013-2014)'!F341</f>
        <v>0</v>
      </c>
      <c r="G341" s="52">
        <f>'db_sim(2013-2014)'!G341</f>
        <v>0</v>
      </c>
      <c r="H341" s="52">
        <f>'db_sim(2013-2014)'!H341</f>
        <v>0</v>
      </c>
      <c r="I341" s="52">
        <f>'db_sim(2013-2014)'!I341</f>
        <v>0</v>
      </c>
      <c r="K341" s="13" t="e">
        <f>VLOOKUP($A341,'db_obs(2013-2014)'!$B$2:$M$731,5,FALSE)</f>
        <v>#N/A</v>
      </c>
      <c r="L341" s="13" t="e">
        <f>VLOOKUP($A341,'db_obs(2013-2014)'!$B$2:$M$731,7,FALSE)</f>
        <v>#N/A</v>
      </c>
      <c r="M341" s="13" t="e">
        <f>VLOOKUP($A341,'db_obs(2013-2014)'!$B$2:$M$731,8,FALSE)</f>
        <v>#N/A</v>
      </c>
      <c r="N341" s="13" t="e">
        <f>VLOOKUP($A341,'db_obs(2013-2014)'!$B$2:$M$731,9,FALSE)</f>
        <v>#N/A</v>
      </c>
      <c r="O341" s="13" t="e">
        <f>VLOOKUP($A341,'db_obs(2013-2014)'!$B$2:$M$731,10,FALSE)</f>
        <v>#N/A</v>
      </c>
      <c r="P341" s="13" t="e">
        <f>VLOOKUP($A341,'db_obs(2013-2014)'!$B$2:$M$731,11,FALSE)</f>
        <v>#N/A</v>
      </c>
      <c r="Q341" s="13" t="e">
        <f>VLOOKUP($A341,'db_obs(2013-2014)'!$B$2:$M$731,12,FALSE)</f>
        <v>#N/A</v>
      </c>
    </row>
    <row r="342" spans="1:17" x14ac:dyDescent="0.15">
      <c r="A342">
        <v>2013341</v>
      </c>
      <c r="B342" s="2">
        <f>VLOOKUP(A342,IF({1,0},rainfall!$C$2:$C$1269,rainfall!$A$2:$A$1269),2,FALSE)</f>
        <v>41615</v>
      </c>
      <c r="C342" s="52">
        <f>'db_sim(2013-2014)'!C342</f>
        <v>0</v>
      </c>
      <c r="D342" s="52">
        <f>'db_sim(2013-2014)'!D342/1000</f>
        <v>0</v>
      </c>
      <c r="E342" s="52">
        <f>'db_sim(2013-2014)'!E342</f>
        <v>0</v>
      </c>
      <c r="F342" s="52">
        <f>'db_sim(2013-2014)'!F342</f>
        <v>0</v>
      </c>
      <c r="G342" s="52">
        <f>'db_sim(2013-2014)'!G342</f>
        <v>0</v>
      </c>
      <c r="H342" s="52">
        <f>'db_sim(2013-2014)'!H342</f>
        <v>0</v>
      </c>
      <c r="I342" s="52">
        <f>'db_sim(2013-2014)'!I342</f>
        <v>0</v>
      </c>
      <c r="K342" s="13" t="e">
        <f>VLOOKUP($A342,'db_obs(2013-2014)'!$B$2:$M$731,5,FALSE)</f>
        <v>#N/A</v>
      </c>
      <c r="L342" s="13" t="e">
        <f>VLOOKUP($A342,'db_obs(2013-2014)'!$B$2:$M$731,7,FALSE)</f>
        <v>#N/A</v>
      </c>
      <c r="M342" s="13" t="e">
        <f>VLOOKUP($A342,'db_obs(2013-2014)'!$B$2:$M$731,8,FALSE)</f>
        <v>#N/A</v>
      </c>
      <c r="N342" s="13" t="e">
        <f>VLOOKUP($A342,'db_obs(2013-2014)'!$B$2:$M$731,9,FALSE)</f>
        <v>#N/A</v>
      </c>
      <c r="O342" s="13" t="e">
        <f>VLOOKUP($A342,'db_obs(2013-2014)'!$B$2:$M$731,10,FALSE)</f>
        <v>#N/A</v>
      </c>
      <c r="P342" s="13" t="e">
        <f>VLOOKUP($A342,'db_obs(2013-2014)'!$B$2:$M$731,11,FALSE)</f>
        <v>#N/A</v>
      </c>
      <c r="Q342" s="13" t="e">
        <f>VLOOKUP($A342,'db_obs(2013-2014)'!$B$2:$M$731,12,FALSE)</f>
        <v>#N/A</v>
      </c>
    </row>
    <row r="343" spans="1:17" x14ac:dyDescent="0.15">
      <c r="A343">
        <v>2013342</v>
      </c>
      <c r="B343" s="2">
        <f>VLOOKUP(A343,IF({1,0},rainfall!$C$2:$C$1269,rainfall!$A$2:$A$1269),2,FALSE)</f>
        <v>41616</v>
      </c>
      <c r="C343" s="52">
        <f>'db_sim(2013-2014)'!C343</f>
        <v>0</v>
      </c>
      <c r="D343" s="52">
        <f>'db_sim(2013-2014)'!D343/1000</f>
        <v>0</v>
      </c>
      <c r="E343" s="52">
        <f>'db_sim(2013-2014)'!E343</f>
        <v>0</v>
      </c>
      <c r="F343" s="52">
        <f>'db_sim(2013-2014)'!F343</f>
        <v>0</v>
      </c>
      <c r="G343" s="52">
        <f>'db_sim(2013-2014)'!G343</f>
        <v>0</v>
      </c>
      <c r="H343" s="52">
        <f>'db_sim(2013-2014)'!H343</f>
        <v>0</v>
      </c>
      <c r="I343" s="52">
        <f>'db_sim(2013-2014)'!I343</f>
        <v>0</v>
      </c>
      <c r="K343" s="13" t="e">
        <f>VLOOKUP($A343,'db_obs(2013-2014)'!$B$2:$M$731,5,FALSE)</f>
        <v>#N/A</v>
      </c>
      <c r="L343" s="13" t="e">
        <f>VLOOKUP($A343,'db_obs(2013-2014)'!$B$2:$M$731,7,FALSE)</f>
        <v>#N/A</v>
      </c>
      <c r="M343" s="13" t="e">
        <f>VLOOKUP($A343,'db_obs(2013-2014)'!$B$2:$M$731,8,FALSE)</f>
        <v>#N/A</v>
      </c>
      <c r="N343" s="13" t="e">
        <f>VLOOKUP($A343,'db_obs(2013-2014)'!$B$2:$M$731,9,FALSE)</f>
        <v>#N/A</v>
      </c>
      <c r="O343" s="13" t="e">
        <f>VLOOKUP($A343,'db_obs(2013-2014)'!$B$2:$M$731,10,FALSE)</f>
        <v>#N/A</v>
      </c>
      <c r="P343" s="13" t="e">
        <f>VLOOKUP($A343,'db_obs(2013-2014)'!$B$2:$M$731,11,FALSE)</f>
        <v>#N/A</v>
      </c>
      <c r="Q343" s="13" t="e">
        <f>VLOOKUP($A343,'db_obs(2013-2014)'!$B$2:$M$731,12,FALSE)</f>
        <v>#N/A</v>
      </c>
    </row>
    <row r="344" spans="1:17" x14ac:dyDescent="0.15">
      <c r="A344">
        <v>2013343</v>
      </c>
      <c r="B344" s="2">
        <f>VLOOKUP(A344,IF({1,0},rainfall!$C$2:$C$1269,rainfall!$A$2:$A$1269),2,FALSE)</f>
        <v>41617</v>
      </c>
      <c r="C344" s="52">
        <f>'db_sim(2013-2014)'!C344</f>
        <v>0</v>
      </c>
      <c r="D344" s="52">
        <f>'db_sim(2013-2014)'!D344/1000</f>
        <v>0</v>
      </c>
      <c r="E344" s="52">
        <f>'db_sim(2013-2014)'!E344</f>
        <v>0</v>
      </c>
      <c r="F344" s="52">
        <f>'db_sim(2013-2014)'!F344</f>
        <v>0</v>
      </c>
      <c r="G344" s="52">
        <f>'db_sim(2013-2014)'!G344</f>
        <v>0</v>
      </c>
      <c r="H344" s="52">
        <f>'db_sim(2013-2014)'!H344</f>
        <v>0</v>
      </c>
      <c r="I344" s="52">
        <f>'db_sim(2013-2014)'!I344</f>
        <v>0</v>
      </c>
      <c r="K344" s="13" t="e">
        <f>VLOOKUP($A344,'db_obs(2013-2014)'!$B$2:$M$731,5,FALSE)</f>
        <v>#N/A</v>
      </c>
      <c r="L344" s="13" t="e">
        <f>VLOOKUP($A344,'db_obs(2013-2014)'!$B$2:$M$731,7,FALSE)</f>
        <v>#N/A</v>
      </c>
      <c r="M344" s="13" t="e">
        <f>VLOOKUP($A344,'db_obs(2013-2014)'!$B$2:$M$731,8,FALSE)</f>
        <v>#N/A</v>
      </c>
      <c r="N344" s="13" t="e">
        <f>VLOOKUP($A344,'db_obs(2013-2014)'!$B$2:$M$731,9,FALSE)</f>
        <v>#N/A</v>
      </c>
      <c r="O344" s="13" t="e">
        <f>VLOOKUP($A344,'db_obs(2013-2014)'!$B$2:$M$731,10,FALSE)</f>
        <v>#N/A</v>
      </c>
      <c r="P344" s="13" t="e">
        <f>VLOOKUP($A344,'db_obs(2013-2014)'!$B$2:$M$731,11,FALSE)</f>
        <v>#N/A</v>
      </c>
      <c r="Q344" s="13" t="e">
        <f>VLOOKUP($A344,'db_obs(2013-2014)'!$B$2:$M$731,12,FALSE)</f>
        <v>#N/A</v>
      </c>
    </row>
    <row r="345" spans="1:17" x14ac:dyDescent="0.15">
      <c r="A345">
        <v>2013344</v>
      </c>
      <c r="B345" s="2">
        <f>VLOOKUP(A345,IF({1,0},rainfall!$C$2:$C$1269,rainfall!$A$2:$A$1269),2,FALSE)</f>
        <v>41618</v>
      </c>
      <c r="C345" s="52">
        <f>'db_sim(2013-2014)'!C345</f>
        <v>0</v>
      </c>
      <c r="D345" s="52">
        <f>'db_sim(2013-2014)'!D345/1000</f>
        <v>0</v>
      </c>
      <c r="E345" s="52">
        <f>'db_sim(2013-2014)'!E345</f>
        <v>0</v>
      </c>
      <c r="F345" s="52">
        <f>'db_sim(2013-2014)'!F345</f>
        <v>0</v>
      </c>
      <c r="G345" s="52">
        <f>'db_sim(2013-2014)'!G345</f>
        <v>0</v>
      </c>
      <c r="H345" s="52">
        <f>'db_sim(2013-2014)'!H345</f>
        <v>0</v>
      </c>
      <c r="I345" s="52">
        <f>'db_sim(2013-2014)'!I345</f>
        <v>0</v>
      </c>
      <c r="K345" s="13" t="e">
        <f>VLOOKUP($A345,'db_obs(2013-2014)'!$B$2:$M$731,5,FALSE)</f>
        <v>#N/A</v>
      </c>
      <c r="L345" s="13" t="e">
        <f>VLOOKUP($A345,'db_obs(2013-2014)'!$B$2:$M$731,7,FALSE)</f>
        <v>#N/A</v>
      </c>
      <c r="M345" s="13" t="e">
        <f>VLOOKUP($A345,'db_obs(2013-2014)'!$B$2:$M$731,8,FALSE)</f>
        <v>#N/A</v>
      </c>
      <c r="N345" s="13" t="e">
        <f>VLOOKUP($A345,'db_obs(2013-2014)'!$B$2:$M$731,9,FALSE)</f>
        <v>#N/A</v>
      </c>
      <c r="O345" s="13" t="e">
        <f>VLOOKUP($A345,'db_obs(2013-2014)'!$B$2:$M$731,10,FALSE)</f>
        <v>#N/A</v>
      </c>
      <c r="P345" s="13" t="e">
        <f>VLOOKUP($A345,'db_obs(2013-2014)'!$B$2:$M$731,11,FALSE)</f>
        <v>#N/A</v>
      </c>
      <c r="Q345" s="13" t="e">
        <f>VLOOKUP($A345,'db_obs(2013-2014)'!$B$2:$M$731,12,FALSE)</f>
        <v>#N/A</v>
      </c>
    </row>
    <row r="346" spans="1:17" x14ac:dyDescent="0.15">
      <c r="A346">
        <v>2013345</v>
      </c>
      <c r="B346" s="2">
        <f>VLOOKUP(A346,IF({1,0},rainfall!$C$2:$C$1269,rainfall!$A$2:$A$1269),2,FALSE)</f>
        <v>41619</v>
      </c>
      <c r="C346" s="52">
        <f>'db_sim(2013-2014)'!C346</f>
        <v>0</v>
      </c>
      <c r="D346" s="52">
        <f>'db_sim(2013-2014)'!D346/1000</f>
        <v>0</v>
      </c>
      <c r="E346" s="52">
        <f>'db_sim(2013-2014)'!E346</f>
        <v>0</v>
      </c>
      <c r="F346" s="52">
        <f>'db_sim(2013-2014)'!F346</f>
        <v>0</v>
      </c>
      <c r="G346" s="52">
        <f>'db_sim(2013-2014)'!G346</f>
        <v>0</v>
      </c>
      <c r="H346" s="52">
        <f>'db_sim(2013-2014)'!H346</f>
        <v>0</v>
      </c>
      <c r="I346" s="52">
        <f>'db_sim(2013-2014)'!I346</f>
        <v>0</v>
      </c>
      <c r="K346" s="13" t="e">
        <f>VLOOKUP($A346,'db_obs(2013-2014)'!$B$2:$M$731,5,FALSE)</f>
        <v>#N/A</v>
      </c>
      <c r="L346" s="13" t="e">
        <f>VLOOKUP($A346,'db_obs(2013-2014)'!$B$2:$M$731,7,FALSE)</f>
        <v>#N/A</v>
      </c>
      <c r="M346" s="13" t="e">
        <f>VLOOKUP($A346,'db_obs(2013-2014)'!$B$2:$M$731,8,FALSE)</f>
        <v>#N/A</v>
      </c>
      <c r="N346" s="13" t="e">
        <f>VLOOKUP($A346,'db_obs(2013-2014)'!$B$2:$M$731,9,FALSE)</f>
        <v>#N/A</v>
      </c>
      <c r="O346" s="13" t="e">
        <f>VLOOKUP($A346,'db_obs(2013-2014)'!$B$2:$M$731,10,FALSE)</f>
        <v>#N/A</v>
      </c>
      <c r="P346" s="13" t="e">
        <f>VLOOKUP($A346,'db_obs(2013-2014)'!$B$2:$M$731,11,FALSE)</f>
        <v>#N/A</v>
      </c>
      <c r="Q346" s="13" t="e">
        <f>VLOOKUP($A346,'db_obs(2013-2014)'!$B$2:$M$731,12,FALSE)</f>
        <v>#N/A</v>
      </c>
    </row>
    <row r="347" spans="1:17" x14ac:dyDescent="0.15">
      <c r="A347">
        <v>2013346</v>
      </c>
      <c r="B347" s="2">
        <f>VLOOKUP(A347,IF({1,0},rainfall!$C$2:$C$1269,rainfall!$A$2:$A$1269),2,FALSE)</f>
        <v>41620</v>
      </c>
      <c r="C347" s="52">
        <f>'db_sim(2013-2014)'!C347</f>
        <v>0</v>
      </c>
      <c r="D347" s="52">
        <f>'db_sim(2013-2014)'!D347/1000</f>
        <v>0</v>
      </c>
      <c r="E347" s="52">
        <f>'db_sim(2013-2014)'!E347</f>
        <v>0</v>
      </c>
      <c r="F347" s="52">
        <f>'db_sim(2013-2014)'!F347</f>
        <v>0</v>
      </c>
      <c r="G347" s="52">
        <f>'db_sim(2013-2014)'!G347</f>
        <v>0</v>
      </c>
      <c r="H347" s="52">
        <f>'db_sim(2013-2014)'!H347</f>
        <v>0</v>
      </c>
      <c r="I347" s="52">
        <f>'db_sim(2013-2014)'!I347</f>
        <v>0</v>
      </c>
      <c r="K347" s="13" t="e">
        <f>VLOOKUP($A347,'db_obs(2013-2014)'!$B$2:$M$731,5,FALSE)</f>
        <v>#N/A</v>
      </c>
      <c r="L347" s="13" t="e">
        <f>VLOOKUP($A347,'db_obs(2013-2014)'!$B$2:$M$731,7,FALSE)</f>
        <v>#N/A</v>
      </c>
      <c r="M347" s="13" t="e">
        <f>VLOOKUP($A347,'db_obs(2013-2014)'!$B$2:$M$731,8,FALSE)</f>
        <v>#N/A</v>
      </c>
      <c r="N347" s="13" t="e">
        <f>VLOOKUP($A347,'db_obs(2013-2014)'!$B$2:$M$731,9,FALSE)</f>
        <v>#N/A</v>
      </c>
      <c r="O347" s="13" t="e">
        <f>VLOOKUP($A347,'db_obs(2013-2014)'!$B$2:$M$731,10,FALSE)</f>
        <v>#N/A</v>
      </c>
      <c r="P347" s="13" t="e">
        <f>VLOOKUP($A347,'db_obs(2013-2014)'!$B$2:$M$731,11,FALSE)</f>
        <v>#N/A</v>
      </c>
      <c r="Q347" s="13" t="e">
        <f>VLOOKUP($A347,'db_obs(2013-2014)'!$B$2:$M$731,12,FALSE)</f>
        <v>#N/A</v>
      </c>
    </row>
    <row r="348" spans="1:17" x14ac:dyDescent="0.15">
      <c r="A348">
        <v>2013347</v>
      </c>
      <c r="B348" s="2">
        <f>VLOOKUP(A348,IF({1,0},rainfall!$C$2:$C$1269,rainfall!$A$2:$A$1269),2,FALSE)</f>
        <v>41621</v>
      </c>
      <c r="C348" s="52">
        <f>'db_sim(2013-2014)'!C348</f>
        <v>0</v>
      </c>
      <c r="D348" s="52">
        <f>'db_sim(2013-2014)'!D348/1000</f>
        <v>0</v>
      </c>
      <c r="E348" s="52">
        <f>'db_sim(2013-2014)'!E348</f>
        <v>0</v>
      </c>
      <c r="F348" s="52">
        <f>'db_sim(2013-2014)'!F348</f>
        <v>0</v>
      </c>
      <c r="G348" s="52">
        <f>'db_sim(2013-2014)'!G348</f>
        <v>0</v>
      </c>
      <c r="H348" s="52">
        <f>'db_sim(2013-2014)'!H348</f>
        <v>0</v>
      </c>
      <c r="I348" s="52">
        <f>'db_sim(2013-2014)'!I348</f>
        <v>0</v>
      </c>
      <c r="K348" s="13" t="e">
        <f>VLOOKUP($A348,'db_obs(2013-2014)'!$B$2:$M$731,5,FALSE)</f>
        <v>#N/A</v>
      </c>
      <c r="L348" s="13" t="e">
        <f>VLOOKUP($A348,'db_obs(2013-2014)'!$B$2:$M$731,7,FALSE)</f>
        <v>#N/A</v>
      </c>
      <c r="M348" s="13" t="e">
        <f>VLOOKUP($A348,'db_obs(2013-2014)'!$B$2:$M$731,8,FALSE)</f>
        <v>#N/A</v>
      </c>
      <c r="N348" s="13" t="e">
        <f>VLOOKUP($A348,'db_obs(2013-2014)'!$B$2:$M$731,9,FALSE)</f>
        <v>#N/A</v>
      </c>
      <c r="O348" s="13" t="e">
        <f>VLOOKUP($A348,'db_obs(2013-2014)'!$B$2:$M$731,10,FALSE)</f>
        <v>#N/A</v>
      </c>
      <c r="P348" s="13" t="e">
        <f>VLOOKUP($A348,'db_obs(2013-2014)'!$B$2:$M$731,11,FALSE)</f>
        <v>#N/A</v>
      </c>
      <c r="Q348" s="13" t="e">
        <f>VLOOKUP($A348,'db_obs(2013-2014)'!$B$2:$M$731,12,FALSE)</f>
        <v>#N/A</v>
      </c>
    </row>
    <row r="349" spans="1:17" x14ac:dyDescent="0.15">
      <c r="A349">
        <v>2013348</v>
      </c>
      <c r="B349" s="2">
        <f>VLOOKUP(A349,IF({1,0},rainfall!$C$2:$C$1269,rainfall!$A$2:$A$1269),2,FALSE)</f>
        <v>41622</v>
      </c>
      <c r="C349" s="52">
        <f>'db_sim(2013-2014)'!C349</f>
        <v>0</v>
      </c>
      <c r="D349" s="52">
        <f>'db_sim(2013-2014)'!D349/1000</f>
        <v>0</v>
      </c>
      <c r="E349" s="52">
        <f>'db_sim(2013-2014)'!E349</f>
        <v>0</v>
      </c>
      <c r="F349" s="52">
        <f>'db_sim(2013-2014)'!F349</f>
        <v>0</v>
      </c>
      <c r="G349" s="52">
        <f>'db_sim(2013-2014)'!G349</f>
        <v>0</v>
      </c>
      <c r="H349" s="52">
        <f>'db_sim(2013-2014)'!H349</f>
        <v>0</v>
      </c>
      <c r="I349" s="52">
        <f>'db_sim(2013-2014)'!I349</f>
        <v>0</v>
      </c>
      <c r="K349" s="13" t="e">
        <f>VLOOKUP($A349,'db_obs(2013-2014)'!$B$2:$M$731,5,FALSE)</f>
        <v>#N/A</v>
      </c>
      <c r="L349" s="13" t="e">
        <f>VLOOKUP($A349,'db_obs(2013-2014)'!$B$2:$M$731,7,FALSE)</f>
        <v>#N/A</v>
      </c>
      <c r="M349" s="13" t="e">
        <f>VLOOKUP($A349,'db_obs(2013-2014)'!$B$2:$M$731,8,FALSE)</f>
        <v>#N/A</v>
      </c>
      <c r="N349" s="13" t="e">
        <f>VLOOKUP($A349,'db_obs(2013-2014)'!$B$2:$M$731,9,FALSE)</f>
        <v>#N/A</v>
      </c>
      <c r="O349" s="13" t="e">
        <f>VLOOKUP($A349,'db_obs(2013-2014)'!$B$2:$M$731,10,FALSE)</f>
        <v>#N/A</v>
      </c>
      <c r="P349" s="13" t="e">
        <f>VLOOKUP($A349,'db_obs(2013-2014)'!$B$2:$M$731,11,FALSE)</f>
        <v>#N/A</v>
      </c>
      <c r="Q349" s="13" t="e">
        <f>VLOOKUP($A349,'db_obs(2013-2014)'!$B$2:$M$731,12,FALSE)</f>
        <v>#N/A</v>
      </c>
    </row>
    <row r="350" spans="1:17" x14ac:dyDescent="0.15">
      <c r="A350">
        <v>2013349</v>
      </c>
      <c r="B350" s="2">
        <f>VLOOKUP(A350,IF({1,0},rainfall!$C$2:$C$1269,rainfall!$A$2:$A$1269),2,FALSE)</f>
        <v>41623</v>
      </c>
      <c r="C350" s="52">
        <f>'db_sim(2013-2014)'!C350</f>
        <v>0</v>
      </c>
      <c r="D350" s="52">
        <f>'db_sim(2013-2014)'!D350/1000</f>
        <v>0</v>
      </c>
      <c r="E350" s="52">
        <f>'db_sim(2013-2014)'!E350</f>
        <v>0</v>
      </c>
      <c r="F350" s="52">
        <f>'db_sim(2013-2014)'!F350</f>
        <v>0</v>
      </c>
      <c r="G350" s="52">
        <f>'db_sim(2013-2014)'!G350</f>
        <v>0</v>
      </c>
      <c r="H350" s="52">
        <f>'db_sim(2013-2014)'!H350</f>
        <v>0</v>
      </c>
      <c r="I350" s="52">
        <f>'db_sim(2013-2014)'!I350</f>
        <v>0</v>
      </c>
      <c r="K350" s="13" t="e">
        <f>VLOOKUP($A350,'db_obs(2013-2014)'!$B$2:$M$731,5,FALSE)</f>
        <v>#N/A</v>
      </c>
      <c r="L350" s="13" t="e">
        <f>VLOOKUP($A350,'db_obs(2013-2014)'!$B$2:$M$731,7,FALSE)</f>
        <v>#N/A</v>
      </c>
      <c r="M350" s="13" t="e">
        <f>VLOOKUP($A350,'db_obs(2013-2014)'!$B$2:$M$731,8,FALSE)</f>
        <v>#N/A</v>
      </c>
      <c r="N350" s="13" t="e">
        <f>VLOOKUP($A350,'db_obs(2013-2014)'!$B$2:$M$731,9,FALSE)</f>
        <v>#N/A</v>
      </c>
      <c r="O350" s="13" t="e">
        <f>VLOOKUP($A350,'db_obs(2013-2014)'!$B$2:$M$731,10,FALSE)</f>
        <v>#N/A</v>
      </c>
      <c r="P350" s="13" t="e">
        <f>VLOOKUP($A350,'db_obs(2013-2014)'!$B$2:$M$731,11,FALSE)</f>
        <v>#N/A</v>
      </c>
      <c r="Q350" s="13" t="e">
        <f>VLOOKUP($A350,'db_obs(2013-2014)'!$B$2:$M$731,12,FALSE)</f>
        <v>#N/A</v>
      </c>
    </row>
    <row r="351" spans="1:17" x14ac:dyDescent="0.15">
      <c r="A351">
        <v>2013350</v>
      </c>
      <c r="B351" s="2">
        <f>VLOOKUP(A351,IF({1,0},rainfall!$C$2:$C$1269,rainfall!$A$2:$A$1269),2,FALSE)</f>
        <v>41624</v>
      </c>
      <c r="C351" s="52">
        <f>'db_sim(2013-2014)'!C351</f>
        <v>0</v>
      </c>
      <c r="D351" s="52">
        <f>'db_sim(2013-2014)'!D351/1000</f>
        <v>0</v>
      </c>
      <c r="E351" s="52">
        <f>'db_sim(2013-2014)'!E351</f>
        <v>0</v>
      </c>
      <c r="F351" s="52">
        <f>'db_sim(2013-2014)'!F351</f>
        <v>0</v>
      </c>
      <c r="G351" s="52">
        <f>'db_sim(2013-2014)'!G351</f>
        <v>0</v>
      </c>
      <c r="H351" s="52">
        <f>'db_sim(2013-2014)'!H351</f>
        <v>0</v>
      </c>
      <c r="I351" s="52">
        <f>'db_sim(2013-2014)'!I351</f>
        <v>0</v>
      </c>
      <c r="K351" s="13" t="e">
        <f>VLOOKUP($A351,'db_obs(2013-2014)'!$B$2:$M$731,5,FALSE)</f>
        <v>#N/A</v>
      </c>
      <c r="L351" s="13" t="e">
        <f>VLOOKUP($A351,'db_obs(2013-2014)'!$B$2:$M$731,7,FALSE)</f>
        <v>#N/A</v>
      </c>
      <c r="M351" s="13" t="e">
        <f>VLOOKUP($A351,'db_obs(2013-2014)'!$B$2:$M$731,8,FALSE)</f>
        <v>#N/A</v>
      </c>
      <c r="N351" s="13" t="e">
        <f>VLOOKUP($A351,'db_obs(2013-2014)'!$B$2:$M$731,9,FALSE)</f>
        <v>#N/A</v>
      </c>
      <c r="O351" s="13" t="e">
        <f>VLOOKUP($A351,'db_obs(2013-2014)'!$B$2:$M$731,10,FALSE)</f>
        <v>#N/A</v>
      </c>
      <c r="P351" s="13" t="e">
        <f>VLOOKUP($A351,'db_obs(2013-2014)'!$B$2:$M$731,11,FALSE)</f>
        <v>#N/A</v>
      </c>
      <c r="Q351" s="13" t="e">
        <f>VLOOKUP($A351,'db_obs(2013-2014)'!$B$2:$M$731,12,FALSE)</f>
        <v>#N/A</v>
      </c>
    </row>
    <row r="352" spans="1:17" x14ac:dyDescent="0.15">
      <c r="A352">
        <v>2013351</v>
      </c>
      <c r="B352" s="2">
        <f>VLOOKUP(A352,IF({1,0},rainfall!$C$2:$C$1269,rainfall!$A$2:$A$1269),2,FALSE)</f>
        <v>41625</v>
      </c>
      <c r="C352" s="52">
        <f>'db_sim(2013-2014)'!C352</f>
        <v>0</v>
      </c>
      <c r="D352" s="52">
        <f>'db_sim(2013-2014)'!D352/1000</f>
        <v>0</v>
      </c>
      <c r="E352" s="52">
        <f>'db_sim(2013-2014)'!E352</f>
        <v>0</v>
      </c>
      <c r="F352" s="52">
        <f>'db_sim(2013-2014)'!F352</f>
        <v>0</v>
      </c>
      <c r="G352" s="52">
        <f>'db_sim(2013-2014)'!G352</f>
        <v>0</v>
      </c>
      <c r="H352" s="52">
        <f>'db_sim(2013-2014)'!H352</f>
        <v>0</v>
      </c>
      <c r="I352" s="52">
        <f>'db_sim(2013-2014)'!I352</f>
        <v>0</v>
      </c>
      <c r="K352" s="13" t="e">
        <f>VLOOKUP($A352,'db_obs(2013-2014)'!$B$2:$M$731,5,FALSE)</f>
        <v>#N/A</v>
      </c>
      <c r="L352" s="13" t="e">
        <f>VLOOKUP($A352,'db_obs(2013-2014)'!$B$2:$M$731,7,FALSE)</f>
        <v>#N/A</v>
      </c>
      <c r="M352" s="13" t="e">
        <f>VLOOKUP($A352,'db_obs(2013-2014)'!$B$2:$M$731,8,FALSE)</f>
        <v>#N/A</v>
      </c>
      <c r="N352" s="13" t="e">
        <f>VLOOKUP($A352,'db_obs(2013-2014)'!$B$2:$M$731,9,FALSE)</f>
        <v>#N/A</v>
      </c>
      <c r="O352" s="13" t="e">
        <f>VLOOKUP($A352,'db_obs(2013-2014)'!$B$2:$M$731,10,FALSE)</f>
        <v>#N/A</v>
      </c>
      <c r="P352" s="13" t="e">
        <f>VLOOKUP($A352,'db_obs(2013-2014)'!$B$2:$M$731,11,FALSE)</f>
        <v>#N/A</v>
      </c>
      <c r="Q352" s="13" t="e">
        <f>VLOOKUP($A352,'db_obs(2013-2014)'!$B$2:$M$731,12,FALSE)</f>
        <v>#N/A</v>
      </c>
    </row>
    <row r="353" spans="1:17" x14ac:dyDescent="0.15">
      <c r="A353">
        <v>2013352</v>
      </c>
      <c r="B353" s="2">
        <f>VLOOKUP(A353,IF({1,0},rainfall!$C$2:$C$1269,rainfall!$A$2:$A$1269),2,FALSE)</f>
        <v>41626</v>
      </c>
      <c r="C353" s="52">
        <f>'db_sim(2013-2014)'!C353</f>
        <v>0</v>
      </c>
      <c r="D353" s="52">
        <f>'db_sim(2013-2014)'!D353/1000</f>
        <v>0</v>
      </c>
      <c r="E353" s="52">
        <f>'db_sim(2013-2014)'!E353</f>
        <v>0</v>
      </c>
      <c r="F353" s="52">
        <f>'db_sim(2013-2014)'!F353</f>
        <v>0</v>
      </c>
      <c r="G353" s="52">
        <f>'db_sim(2013-2014)'!G353</f>
        <v>0</v>
      </c>
      <c r="H353" s="52">
        <f>'db_sim(2013-2014)'!H353</f>
        <v>0</v>
      </c>
      <c r="I353" s="52">
        <f>'db_sim(2013-2014)'!I353</f>
        <v>0</v>
      </c>
      <c r="K353" s="13" t="e">
        <f>VLOOKUP($A353,'db_obs(2013-2014)'!$B$2:$M$731,5,FALSE)</f>
        <v>#N/A</v>
      </c>
      <c r="L353" s="13" t="e">
        <f>VLOOKUP($A353,'db_obs(2013-2014)'!$B$2:$M$731,7,FALSE)</f>
        <v>#N/A</v>
      </c>
      <c r="M353" s="13" t="e">
        <f>VLOOKUP($A353,'db_obs(2013-2014)'!$B$2:$M$731,8,FALSE)</f>
        <v>#N/A</v>
      </c>
      <c r="N353" s="13" t="e">
        <f>VLOOKUP($A353,'db_obs(2013-2014)'!$B$2:$M$731,9,FALSE)</f>
        <v>#N/A</v>
      </c>
      <c r="O353" s="13" t="e">
        <f>VLOOKUP($A353,'db_obs(2013-2014)'!$B$2:$M$731,10,FALSE)</f>
        <v>#N/A</v>
      </c>
      <c r="P353" s="13" t="e">
        <f>VLOOKUP($A353,'db_obs(2013-2014)'!$B$2:$M$731,11,FALSE)</f>
        <v>#N/A</v>
      </c>
      <c r="Q353" s="13" t="e">
        <f>VLOOKUP($A353,'db_obs(2013-2014)'!$B$2:$M$731,12,FALSE)</f>
        <v>#N/A</v>
      </c>
    </row>
    <row r="354" spans="1:17" x14ac:dyDescent="0.15">
      <c r="A354">
        <v>2013353</v>
      </c>
      <c r="B354" s="2">
        <f>VLOOKUP(A354,IF({1,0},rainfall!$C$2:$C$1269,rainfall!$A$2:$A$1269),2,FALSE)</f>
        <v>41627</v>
      </c>
      <c r="C354" s="52">
        <f>'db_sim(2013-2014)'!C354</f>
        <v>0</v>
      </c>
      <c r="D354" s="52">
        <f>'db_sim(2013-2014)'!D354/1000</f>
        <v>0</v>
      </c>
      <c r="E354" s="52">
        <f>'db_sim(2013-2014)'!E354</f>
        <v>0</v>
      </c>
      <c r="F354" s="52">
        <f>'db_sim(2013-2014)'!F354</f>
        <v>0</v>
      </c>
      <c r="G354" s="52">
        <f>'db_sim(2013-2014)'!G354</f>
        <v>0</v>
      </c>
      <c r="H354" s="52">
        <f>'db_sim(2013-2014)'!H354</f>
        <v>0</v>
      </c>
      <c r="I354" s="52">
        <f>'db_sim(2013-2014)'!I354</f>
        <v>0</v>
      </c>
      <c r="K354" s="13" t="e">
        <f>VLOOKUP($A354,'db_obs(2013-2014)'!$B$2:$M$731,5,FALSE)</f>
        <v>#N/A</v>
      </c>
      <c r="L354" s="13" t="e">
        <f>VLOOKUP($A354,'db_obs(2013-2014)'!$B$2:$M$731,7,FALSE)</f>
        <v>#N/A</v>
      </c>
      <c r="M354" s="13" t="e">
        <f>VLOOKUP($A354,'db_obs(2013-2014)'!$B$2:$M$731,8,FALSE)</f>
        <v>#N/A</v>
      </c>
      <c r="N354" s="13" t="e">
        <f>VLOOKUP($A354,'db_obs(2013-2014)'!$B$2:$M$731,9,FALSE)</f>
        <v>#N/A</v>
      </c>
      <c r="O354" s="13" t="e">
        <f>VLOOKUP($A354,'db_obs(2013-2014)'!$B$2:$M$731,10,FALSE)</f>
        <v>#N/A</v>
      </c>
      <c r="P354" s="13" t="e">
        <f>VLOOKUP($A354,'db_obs(2013-2014)'!$B$2:$M$731,11,FALSE)</f>
        <v>#N/A</v>
      </c>
      <c r="Q354" s="13" t="e">
        <f>VLOOKUP($A354,'db_obs(2013-2014)'!$B$2:$M$731,12,FALSE)</f>
        <v>#N/A</v>
      </c>
    </row>
    <row r="355" spans="1:17" x14ac:dyDescent="0.15">
      <c r="A355">
        <v>2013354</v>
      </c>
      <c r="B355" s="2">
        <f>VLOOKUP(A355,IF({1,0},rainfall!$C$2:$C$1269,rainfall!$A$2:$A$1269),2,FALSE)</f>
        <v>41628</v>
      </c>
      <c r="C355" s="52">
        <f>'db_sim(2013-2014)'!C355</f>
        <v>0</v>
      </c>
      <c r="D355" s="52">
        <f>'db_sim(2013-2014)'!D355/1000</f>
        <v>0</v>
      </c>
      <c r="E355" s="52">
        <f>'db_sim(2013-2014)'!E355</f>
        <v>0</v>
      </c>
      <c r="F355" s="52">
        <f>'db_sim(2013-2014)'!F355</f>
        <v>0</v>
      </c>
      <c r="G355" s="52">
        <f>'db_sim(2013-2014)'!G355</f>
        <v>0</v>
      </c>
      <c r="H355" s="52">
        <f>'db_sim(2013-2014)'!H355</f>
        <v>0</v>
      </c>
      <c r="I355" s="52">
        <f>'db_sim(2013-2014)'!I355</f>
        <v>0</v>
      </c>
      <c r="K355" s="13" t="e">
        <f>VLOOKUP($A355,'db_obs(2013-2014)'!$B$2:$M$731,5,FALSE)</f>
        <v>#N/A</v>
      </c>
      <c r="L355" s="13" t="e">
        <f>VLOOKUP($A355,'db_obs(2013-2014)'!$B$2:$M$731,7,FALSE)</f>
        <v>#N/A</v>
      </c>
      <c r="M355" s="13" t="e">
        <f>VLOOKUP($A355,'db_obs(2013-2014)'!$B$2:$M$731,8,FALSE)</f>
        <v>#N/A</v>
      </c>
      <c r="N355" s="13" t="e">
        <f>VLOOKUP($A355,'db_obs(2013-2014)'!$B$2:$M$731,9,FALSE)</f>
        <v>#N/A</v>
      </c>
      <c r="O355" s="13" t="e">
        <f>VLOOKUP($A355,'db_obs(2013-2014)'!$B$2:$M$731,10,FALSE)</f>
        <v>#N/A</v>
      </c>
      <c r="P355" s="13" t="e">
        <f>VLOOKUP($A355,'db_obs(2013-2014)'!$B$2:$M$731,11,FALSE)</f>
        <v>#N/A</v>
      </c>
      <c r="Q355" s="13" t="e">
        <f>VLOOKUP($A355,'db_obs(2013-2014)'!$B$2:$M$731,12,FALSE)</f>
        <v>#N/A</v>
      </c>
    </row>
    <row r="356" spans="1:17" x14ac:dyDescent="0.15">
      <c r="A356">
        <v>2013355</v>
      </c>
      <c r="B356" s="2">
        <f>VLOOKUP(A356,IF({1,0},rainfall!$C$2:$C$1269,rainfall!$A$2:$A$1269),2,FALSE)</f>
        <v>41629</v>
      </c>
      <c r="C356" s="52">
        <f>'db_sim(2013-2014)'!C356</f>
        <v>0</v>
      </c>
      <c r="D356" s="52">
        <f>'db_sim(2013-2014)'!D356/1000</f>
        <v>0</v>
      </c>
      <c r="E356" s="52">
        <f>'db_sim(2013-2014)'!E356</f>
        <v>0</v>
      </c>
      <c r="F356" s="52">
        <f>'db_sim(2013-2014)'!F356</f>
        <v>0</v>
      </c>
      <c r="G356" s="52">
        <f>'db_sim(2013-2014)'!G356</f>
        <v>0</v>
      </c>
      <c r="H356" s="52">
        <f>'db_sim(2013-2014)'!H356</f>
        <v>0</v>
      </c>
      <c r="I356" s="52">
        <f>'db_sim(2013-2014)'!I356</f>
        <v>0</v>
      </c>
      <c r="K356" s="13" t="e">
        <f>VLOOKUP($A356,'db_obs(2013-2014)'!$B$2:$M$731,5,FALSE)</f>
        <v>#N/A</v>
      </c>
      <c r="L356" s="13" t="e">
        <f>VLOOKUP($A356,'db_obs(2013-2014)'!$B$2:$M$731,7,FALSE)</f>
        <v>#N/A</v>
      </c>
      <c r="M356" s="13" t="e">
        <f>VLOOKUP($A356,'db_obs(2013-2014)'!$B$2:$M$731,8,FALSE)</f>
        <v>#N/A</v>
      </c>
      <c r="N356" s="13" t="e">
        <f>VLOOKUP($A356,'db_obs(2013-2014)'!$B$2:$M$731,9,FALSE)</f>
        <v>#N/A</v>
      </c>
      <c r="O356" s="13" t="e">
        <f>VLOOKUP($A356,'db_obs(2013-2014)'!$B$2:$M$731,10,FALSE)</f>
        <v>#N/A</v>
      </c>
      <c r="P356" s="13" t="e">
        <f>VLOOKUP($A356,'db_obs(2013-2014)'!$B$2:$M$731,11,FALSE)</f>
        <v>#N/A</v>
      </c>
      <c r="Q356" s="13" t="e">
        <f>VLOOKUP($A356,'db_obs(2013-2014)'!$B$2:$M$731,12,FALSE)</f>
        <v>#N/A</v>
      </c>
    </row>
    <row r="357" spans="1:17" x14ac:dyDescent="0.15">
      <c r="A357">
        <v>2013356</v>
      </c>
      <c r="B357" s="2">
        <f>VLOOKUP(A357,IF({1,0},rainfall!$C$2:$C$1269,rainfall!$A$2:$A$1269),2,FALSE)</f>
        <v>41630</v>
      </c>
      <c r="C357" s="52">
        <f>'db_sim(2013-2014)'!C357</f>
        <v>0</v>
      </c>
      <c r="D357" s="52">
        <f>'db_sim(2013-2014)'!D357/1000</f>
        <v>0</v>
      </c>
      <c r="E357" s="52">
        <f>'db_sim(2013-2014)'!E357</f>
        <v>0</v>
      </c>
      <c r="F357" s="52">
        <f>'db_sim(2013-2014)'!F357</f>
        <v>0</v>
      </c>
      <c r="G357" s="52">
        <f>'db_sim(2013-2014)'!G357</f>
        <v>0</v>
      </c>
      <c r="H357" s="52">
        <f>'db_sim(2013-2014)'!H357</f>
        <v>0</v>
      </c>
      <c r="I357" s="52">
        <f>'db_sim(2013-2014)'!I357</f>
        <v>0</v>
      </c>
      <c r="K357" s="13" t="e">
        <f>VLOOKUP($A357,'db_obs(2013-2014)'!$B$2:$M$731,5,FALSE)</f>
        <v>#N/A</v>
      </c>
      <c r="L357" s="13" t="e">
        <f>VLOOKUP($A357,'db_obs(2013-2014)'!$B$2:$M$731,7,FALSE)</f>
        <v>#N/A</v>
      </c>
      <c r="M357" s="13" t="e">
        <f>VLOOKUP($A357,'db_obs(2013-2014)'!$B$2:$M$731,8,FALSE)</f>
        <v>#N/A</v>
      </c>
      <c r="N357" s="13" t="e">
        <f>VLOOKUP($A357,'db_obs(2013-2014)'!$B$2:$M$731,9,FALSE)</f>
        <v>#N/A</v>
      </c>
      <c r="O357" s="13" t="e">
        <f>VLOOKUP($A357,'db_obs(2013-2014)'!$B$2:$M$731,10,FALSE)</f>
        <v>#N/A</v>
      </c>
      <c r="P357" s="13" t="e">
        <f>VLOOKUP($A357,'db_obs(2013-2014)'!$B$2:$M$731,11,FALSE)</f>
        <v>#N/A</v>
      </c>
      <c r="Q357" s="13" t="e">
        <f>VLOOKUP($A357,'db_obs(2013-2014)'!$B$2:$M$731,12,FALSE)</f>
        <v>#N/A</v>
      </c>
    </row>
    <row r="358" spans="1:17" x14ac:dyDescent="0.15">
      <c r="A358">
        <v>2013357</v>
      </c>
      <c r="B358" s="2">
        <f>VLOOKUP(A358,IF({1,0},rainfall!$C$2:$C$1269,rainfall!$A$2:$A$1269),2,FALSE)</f>
        <v>41631</v>
      </c>
      <c r="C358" s="52">
        <f>'db_sim(2013-2014)'!C358</f>
        <v>0</v>
      </c>
      <c r="D358" s="52">
        <f>'db_sim(2013-2014)'!D358/1000</f>
        <v>0</v>
      </c>
      <c r="E358" s="52">
        <f>'db_sim(2013-2014)'!E358</f>
        <v>0</v>
      </c>
      <c r="F358" s="52">
        <f>'db_sim(2013-2014)'!F358</f>
        <v>0</v>
      </c>
      <c r="G358" s="52">
        <f>'db_sim(2013-2014)'!G358</f>
        <v>0</v>
      </c>
      <c r="H358" s="52">
        <f>'db_sim(2013-2014)'!H358</f>
        <v>0</v>
      </c>
      <c r="I358" s="52">
        <f>'db_sim(2013-2014)'!I358</f>
        <v>0</v>
      </c>
      <c r="K358" s="13" t="e">
        <f>VLOOKUP($A358,'db_obs(2013-2014)'!$B$2:$M$731,5,FALSE)</f>
        <v>#N/A</v>
      </c>
      <c r="L358" s="13" t="e">
        <f>VLOOKUP($A358,'db_obs(2013-2014)'!$B$2:$M$731,7,FALSE)</f>
        <v>#N/A</v>
      </c>
      <c r="M358" s="13" t="e">
        <f>VLOOKUP($A358,'db_obs(2013-2014)'!$B$2:$M$731,8,FALSE)</f>
        <v>#N/A</v>
      </c>
      <c r="N358" s="13" t="e">
        <f>VLOOKUP($A358,'db_obs(2013-2014)'!$B$2:$M$731,9,FALSE)</f>
        <v>#N/A</v>
      </c>
      <c r="O358" s="13" t="e">
        <f>VLOOKUP($A358,'db_obs(2013-2014)'!$B$2:$M$731,10,FALSE)</f>
        <v>#N/A</v>
      </c>
      <c r="P358" s="13" t="e">
        <f>VLOOKUP($A358,'db_obs(2013-2014)'!$B$2:$M$731,11,FALSE)</f>
        <v>#N/A</v>
      </c>
      <c r="Q358" s="13" t="e">
        <f>VLOOKUP($A358,'db_obs(2013-2014)'!$B$2:$M$731,12,FALSE)</f>
        <v>#N/A</v>
      </c>
    </row>
    <row r="359" spans="1:17" x14ac:dyDescent="0.15">
      <c r="A359">
        <v>2013358</v>
      </c>
      <c r="B359" s="2">
        <f>VLOOKUP(A359,IF({1,0},rainfall!$C$2:$C$1269,rainfall!$A$2:$A$1269),2,FALSE)</f>
        <v>41632</v>
      </c>
      <c r="C359" s="52">
        <f>'db_sim(2013-2014)'!C359</f>
        <v>0</v>
      </c>
      <c r="D359" s="52">
        <f>'db_sim(2013-2014)'!D359/1000</f>
        <v>0</v>
      </c>
      <c r="E359" s="52">
        <f>'db_sim(2013-2014)'!E359</f>
        <v>0</v>
      </c>
      <c r="F359" s="52">
        <f>'db_sim(2013-2014)'!F359</f>
        <v>0</v>
      </c>
      <c r="G359" s="52">
        <f>'db_sim(2013-2014)'!G359</f>
        <v>0</v>
      </c>
      <c r="H359" s="52">
        <f>'db_sim(2013-2014)'!H359</f>
        <v>0</v>
      </c>
      <c r="I359" s="52">
        <f>'db_sim(2013-2014)'!I359</f>
        <v>0</v>
      </c>
      <c r="K359" s="13" t="e">
        <f>VLOOKUP($A359,'db_obs(2013-2014)'!$B$2:$M$731,5,FALSE)</f>
        <v>#N/A</v>
      </c>
      <c r="L359" s="13" t="e">
        <f>VLOOKUP($A359,'db_obs(2013-2014)'!$B$2:$M$731,7,FALSE)</f>
        <v>#N/A</v>
      </c>
      <c r="M359" s="13" t="e">
        <f>VLOOKUP($A359,'db_obs(2013-2014)'!$B$2:$M$731,8,FALSE)</f>
        <v>#N/A</v>
      </c>
      <c r="N359" s="13" t="e">
        <f>VLOOKUP($A359,'db_obs(2013-2014)'!$B$2:$M$731,9,FALSE)</f>
        <v>#N/A</v>
      </c>
      <c r="O359" s="13" t="e">
        <f>VLOOKUP($A359,'db_obs(2013-2014)'!$B$2:$M$731,10,FALSE)</f>
        <v>#N/A</v>
      </c>
      <c r="P359" s="13" t="e">
        <f>VLOOKUP($A359,'db_obs(2013-2014)'!$B$2:$M$731,11,FALSE)</f>
        <v>#N/A</v>
      </c>
      <c r="Q359" s="13" t="e">
        <f>VLOOKUP($A359,'db_obs(2013-2014)'!$B$2:$M$731,12,FALSE)</f>
        <v>#N/A</v>
      </c>
    </row>
    <row r="360" spans="1:17" x14ac:dyDescent="0.15">
      <c r="A360">
        <v>2013359</v>
      </c>
      <c r="B360" s="2">
        <f>VLOOKUP(A360,IF({1,0},rainfall!$C$2:$C$1269,rainfall!$A$2:$A$1269),2,FALSE)</f>
        <v>41633</v>
      </c>
      <c r="C360" s="52">
        <f>'db_sim(2013-2014)'!C360</f>
        <v>0</v>
      </c>
      <c r="D360" s="52">
        <f>'db_sim(2013-2014)'!D360/1000</f>
        <v>0</v>
      </c>
      <c r="E360" s="52">
        <f>'db_sim(2013-2014)'!E360</f>
        <v>0</v>
      </c>
      <c r="F360" s="52">
        <f>'db_sim(2013-2014)'!F360</f>
        <v>0</v>
      </c>
      <c r="G360" s="52">
        <f>'db_sim(2013-2014)'!G360</f>
        <v>0</v>
      </c>
      <c r="H360" s="52">
        <f>'db_sim(2013-2014)'!H360</f>
        <v>0</v>
      </c>
      <c r="I360" s="52">
        <f>'db_sim(2013-2014)'!I360</f>
        <v>0</v>
      </c>
      <c r="K360" s="13" t="e">
        <f>VLOOKUP($A360,'db_obs(2013-2014)'!$B$2:$M$731,5,FALSE)</f>
        <v>#N/A</v>
      </c>
      <c r="L360" s="13" t="e">
        <f>VLOOKUP($A360,'db_obs(2013-2014)'!$B$2:$M$731,7,FALSE)</f>
        <v>#N/A</v>
      </c>
      <c r="M360" s="13" t="e">
        <f>VLOOKUP($A360,'db_obs(2013-2014)'!$B$2:$M$731,8,FALSE)</f>
        <v>#N/A</v>
      </c>
      <c r="N360" s="13" t="e">
        <f>VLOOKUP($A360,'db_obs(2013-2014)'!$B$2:$M$731,9,FALSE)</f>
        <v>#N/A</v>
      </c>
      <c r="O360" s="13" t="e">
        <f>VLOOKUP($A360,'db_obs(2013-2014)'!$B$2:$M$731,10,FALSE)</f>
        <v>#N/A</v>
      </c>
      <c r="P360" s="13" t="e">
        <f>VLOOKUP($A360,'db_obs(2013-2014)'!$B$2:$M$731,11,FALSE)</f>
        <v>#N/A</v>
      </c>
      <c r="Q360" s="13" t="e">
        <f>VLOOKUP($A360,'db_obs(2013-2014)'!$B$2:$M$731,12,FALSE)</f>
        <v>#N/A</v>
      </c>
    </row>
    <row r="361" spans="1:17" x14ac:dyDescent="0.15">
      <c r="A361">
        <v>2013360</v>
      </c>
      <c r="B361" s="2">
        <f>VLOOKUP(A361,IF({1,0},rainfall!$C$2:$C$1269,rainfall!$A$2:$A$1269),2,FALSE)</f>
        <v>41634</v>
      </c>
      <c r="C361" s="52">
        <f>'db_sim(2013-2014)'!C361</f>
        <v>0</v>
      </c>
      <c r="D361" s="52">
        <f>'db_sim(2013-2014)'!D361/1000</f>
        <v>0</v>
      </c>
      <c r="E361" s="52">
        <f>'db_sim(2013-2014)'!E361</f>
        <v>0</v>
      </c>
      <c r="F361" s="52">
        <f>'db_sim(2013-2014)'!F361</f>
        <v>0</v>
      </c>
      <c r="G361" s="52">
        <f>'db_sim(2013-2014)'!G361</f>
        <v>0</v>
      </c>
      <c r="H361" s="52">
        <f>'db_sim(2013-2014)'!H361</f>
        <v>0</v>
      </c>
      <c r="I361" s="52">
        <f>'db_sim(2013-2014)'!I361</f>
        <v>0</v>
      </c>
      <c r="K361" s="13" t="e">
        <f>VLOOKUP($A361,'db_obs(2013-2014)'!$B$2:$M$731,5,FALSE)</f>
        <v>#N/A</v>
      </c>
      <c r="L361" s="13" t="e">
        <f>VLOOKUP($A361,'db_obs(2013-2014)'!$B$2:$M$731,7,FALSE)</f>
        <v>#N/A</v>
      </c>
      <c r="M361" s="13" t="e">
        <f>VLOOKUP($A361,'db_obs(2013-2014)'!$B$2:$M$731,8,FALSE)</f>
        <v>#N/A</v>
      </c>
      <c r="N361" s="13" t="e">
        <f>VLOOKUP($A361,'db_obs(2013-2014)'!$B$2:$M$731,9,FALSE)</f>
        <v>#N/A</v>
      </c>
      <c r="O361" s="13" t="e">
        <f>VLOOKUP($A361,'db_obs(2013-2014)'!$B$2:$M$731,10,FALSE)</f>
        <v>#N/A</v>
      </c>
      <c r="P361" s="13" t="e">
        <f>VLOOKUP($A361,'db_obs(2013-2014)'!$B$2:$M$731,11,FALSE)</f>
        <v>#N/A</v>
      </c>
      <c r="Q361" s="13" t="e">
        <f>VLOOKUP($A361,'db_obs(2013-2014)'!$B$2:$M$731,12,FALSE)</f>
        <v>#N/A</v>
      </c>
    </row>
    <row r="362" spans="1:17" x14ac:dyDescent="0.15">
      <c r="A362">
        <v>2013361</v>
      </c>
      <c r="B362" s="2">
        <f>VLOOKUP(A362,IF({1,0},rainfall!$C$2:$C$1269,rainfall!$A$2:$A$1269),2,FALSE)</f>
        <v>41635</v>
      </c>
      <c r="C362" s="52">
        <f>'db_sim(2013-2014)'!C362</f>
        <v>0</v>
      </c>
      <c r="D362" s="52">
        <f>'db_sim(2013-2014)'!D362/1000</f>
        <v>0</v>
      </c>
      <c r="E362" s="52">
        <f>'db_sim(2013-2014)'!E362</f>
        <v>0</v>
      </c>
      <c r="F362" s="52">
        <f>'db_sim(2013-2014)'!F362</f>
        <v>0</v>
      </c>
      <c r="G362" s="52">
        <f>'db_sim(2013-2014)'!G362</f>
        <v>0</v>
      </c>
      <c r="H362" s="52">
        <f>'db_sim(2013-2014)'!H362</f>
        <v>0</v>
      </c>
      <c r="I362" s="52">
        <f>'db_sim(2013-2014)'!I362</f>
        <v>0</v>
      </c>
      <c r="K362" s="13" t="e">
        <f>VLOOKUP($A362,'db_obs(2013-2014)'!$B$2:$M$731,5,FALSE)</f>
        <v>#N/A</v>
      </c>
      <c r="L362" s="13" t="e">
        <f>VLOOKUP($A362,'db_obs(2013-2014)'!$B$2:$M$731,7,FALSE)</f>
        <v>#N/A</v>
      </c>
      <c r="M362" s="13" t="e">
        <f>VLOOKUP($A362,'db_obs(2013-2014)'!$B$2:$M$731,8,FALSE)</f>
        <v>#N/A</v>
      </c>
      <c r="N362" s="13" t="e">
        <f>VLOOKUP($A362,'db_obs(2013-2014)'!$B$2:$M$731,9,FALSE)</f>
        <v>#N/A</v>
      </c>
      <c r="O362" s="13" t="e">
        <f>VLOOKUP($A362,'db_obs(2013-2014)'!$B$2:$M$731,10,FALSE)</f>
        <v>#N/A</v>
      </c>
      <c r="P362" s="13" t="e">
        <f>VLOOKUP($A362,'db_obs(2013-2014)'!$B$2:$M$731,11,FALSE)</f>
        <v>#N/A</v>
      </c>
      <c r="Q362" s="13" t="e">
        <f>VLOOKUP($A362,'db_obs(2013-2014)'!$B$2:$M$731,12,FALSE)</f>
        <v>#N/A</v>
      </c>
    </row>
    <row r="363" spans="1:17" x14ac:dyDescent="0.15">
      <c r="A363">
        <v>2013362</v>
      </c>
      <c r="B363" s="2">
        <f>VLOOKUP(A363,IF({1,0},rainfall!$C$2:$C$1269,rainfall!$A$2:$A$1269),2,FALSE)</f>
        <v>41636</v>
      </c>
      <c r="C363" s="52">
        <f>'db_sim(2013-2014)'!C363</f>
        <v>0</v>
      </c>
      <c r="D363" s="52">
        <f>'db_sim(2013-2014)'!D363/1000</f>
        <v>0</v>
      </c>
      <c r="E363" s="52">
        <f>'db_sim(2013-2014)'!E363</f>
        <v>0</v>
      </c>
      <c r="F363" s="52">
        <f>'db_sim(2013-2014)'!F363</f>
        <v>0</v>
      </c>
      <c r="G363" s="52">
        <f>'db_sim(2013-2014)'!G363</f>
        <v>0</v>
      </c>
      <c r="H363" s="52">
        <f>'db_sim(2013-2014)'!H363</f>
        <v>0</v>
      </c>
      <c r="I363" s="52">
        <f>'db_sim(2013-2014)'!I363</f>
        <v>0</v>
      </c>
      <c r="K363" s="13" t="e">
        <f>VLOOKUP($A363,'db_obs(2013-2014)'!$B$2:$M$731,5,FALSE)</f>
        <v>#N/A</v>
      </c>
      <c r="L363" s="13" t="e">
        <f>VLOOKUP($A363,'db_obs(2013-2014)'!$B$2:$M$731,7,FALSE)</f>
        <v>#N/A</v>
      </c>
      <c r="M363" s="13" t="e">
        <f>VLOOKUP($A363,'db_obs(2013-2014)'!$B$2:$M$731,8,FALSE)</f>
        <v>#N/A</v>
      </c>
      <c r="N363" s="13" t="e">
        <f>VLOOKUP($A363,'db_obs(2013-2014)'!$B$2:$M$731,9,FALSE)</f>
        <v>#N/A</v>
      </c>
      <c r="O363" s="13" t="e">
        <f>VLOOKUP($A363,'db_obs(2013-2014)'!$B$2:$M$731,10,FALSE)</f>
        <v>#N/A</v>
      </c>
      <c r="P363" s="13" t="e">
        <f>VLOOKUP($A363,'db_obs(2013-2014)'!$B$2:$M$731,11,FALSE)</f>
        <v>#N/A</v>
      </c>
      <c r="Q363" s="13" t="e">
        <f>VLOOKUP($A363,'db_obs(2013-2014)'!$B$2:$M$731,12,FALSE)</f>
        <v>#N/A</v>
      </c>
    </row>
    <row r="364" spans="1:17" x14ac:dyDescent="0.15">
      <c r="A364">
        <v>2013363</v>
      </c>
      <c r="B364" s="2">
        <f>VLOOKUP(A364,IF({1,0},rainfall!$C$2:$C$1269,rainfall!$A$2:$A$1269),2,FALSE)</f>
        <v>41637</v>
      </c>
      <c r="C364" s="52">
        <f>'db_sim(2013-2014)'!C364</f>
        <v>0</v>
      </c>
      <c r="D364" s="52">
        <f>'db_sim(2013-2014)'!D364/1000</f>
        <v>0</v>
      </c>
      <c r="E364" s="52">
        <f>'db_sim(2013-2014)'!E364</f>
        <v>0</v>
      </c>
      <c r="F364" s="52">
        <f>'db_sim(2013-2014)'!F364</f>
        <v>0</v>
      </c>
      <c r="G364" s="52">
        <f>'db_sim(2013-2014)'!G364</f>
        <v>0</v>
      </c>
      <c r="H364" s="52">
        <f>'db_sim(2013-2014)'!H364</f>
        <v>0</v>
      </c>
      <c r="I364" s="52">
        <f>'db_sim(2013-2014)'!I364</f>
        <v>0</v>
      </c>
      <c r="K364" s="13" t="e">
        <f>VLOOKUP($A364,'db_obs(2013-2014)'!$B$2:$M$731,5,FALSE)</f>
        <v>#N/A</v>
      </c>
      <c r="L364" s="13" t="e">
        <f>VLOOKUP($A364,'db_obs(2013-2014)'!$B$2:$M$731,7,FALSE)</f>
        <v>#N/A</v>
      </c>
      <c r="M364" s="13" t="e">
        <f>VLOOKUP($A364,'db_obs(2013-2014)'!$B$2:$M$731,8,FALSE)</f>
        <v>#N/A</v>
      </c>
      <c r="N364" s="13" t="e">
        <f>VLOOKUP($A364,'db_obs(2013-2014)'!$B$2:$M$731,9,FALSE)</f>
        <v>#N/A</v>
      </c>
      <c r="O364" s="13" t="e">
        <f>VLOOKUP($A364,'db_obs(2013-2014)'!$B$2:$M$731,10,FALSE)</f>
        <v>#N/A</v>
      </c>
      <c r="P364" s="13" t="e">
        <f>VLOOKUP($A364,'db_obs(2013-2014)'!$B$2:$M$731,11,FALSE)</f>
        <v>#N/A</v>
      </c>
      <c r="Q364" s="13" t="e">
        <f>VLOOKUP($A364,'db_obs(2013-2014)'!$B$2:$M$731,12,FALSE)</f>
        <v>#N/A</v>
      </c>
    </row>
    <row r="365" spans="1:17" x14ac:dyDescent="0.15">
      <c r="A365">
        <v>2013364</v>
      </c>
      <c r="B365" s="2">
        <f>VLOOKUP(A365,IF({1,0},rainfall!$C$2:$C$1269,rainfall!$A$2:$A$1269),2,FALSE)</f>
        <v>41638</v>
      </c>
      <c r="C365" s="52">
        <f>'db_sim(2013-2014)'!C365</f>
        <v>0</v>
      </c>
      <c r="D365" s="52">
        <f>'db_sim(2013-2014)'!D365/1000</f>
        <v>0</v>
      </c>
      <c r="E365" s="52">
        <f>'db_sim(2013-2014)'!E365</f>
        <v>0</v>
      </c>
      <c r="F365" s="52">
        <f>'db_sim(2013-2014)'!F365</f>
        <v>0</v>
      </c>
      <c r="G365" s="52">
        <f>'db_sim(2013-2014)'!G365</f>
        <v>0</v>
      </c>
      <c r="H365" s="52">
        <f>'db_sim(2013-2014)'!H365</f>
        <v>0</v>
      </c>
      <c r="I365" s="52">
        <f>'db_sim(2013-2014)'!I365</f>
        <v>0</v>
      </c>
      <c r="K365" s="13" t="e">
        <f>VLOOKUP($A365,'db_obs(2013-2014)'!$B$2:$M$731,5,FALSE)</f>
        <v>#N/A</v>
      </c>
      <c r="L365" s="13" t="e">
        <f>VLOOKUP($A365,'db_obs(2013-2014)'!$B$2:$M$731,7,FALSE)</f>
        <v>#N/A</v>
      </c>
      <c r="M365" s="13" t="e">
        <f>VLOOKUP($A365,'db_obs(2013-2014)'!$B$2:$M$731,8,FALSE)</f>
        <v>#N/A</v>
      </c>
      <c r="N365" s="13" t="e">
        <f>VLOOKUP($A365,'db_obs(2013-2014)'!$B$2:$M$731,9,FALSE)</f>
        <v>#N/A</v>
      </c>
      <c r="O365" s="13" t="e">
        <f>VLOOKUP($A365,'db_obs(2013-2014)'!$B$2:$M$731,10,FALSE)</f>
        <v>#N/A</v>
      </c>
      <c r="P365" s="13" t="e">
        <f>VLOOKUP($A365,'db_obs(2013-2014)'!$B$2:$M$731,11,FALSE)</f>
        <v>#N/A</v>
      </c>
      <c r="Q365" s="13" t="e">
        <f>VLOOKUP($A365,'db_obs(2013-2014)'!$B$2:$M$731,12,FALSE)</f>
        <v>#N/A</v>
      </c>
    </row>
    <row r="366" spans="1:17" x14ac:dyDescent="0.15">
      <c r="A366">
        <v>2013365</v>
      </c>
      <c r="B366" s="2">
        <f>VLOOKUP(A366,IF({1,0},rainfall!$C$2:$C$1269,rainfall!$A$2:$A$1269),2,FALSE)</f>
        <v>41639</v>
      </c>
      <c r="C366" s="52">
        <f>'db_sim(2013-2014)'!C366</f>
        <v>0</v>
      </c>
      <c r="D366" s="52">
        <f>'db_sim(2013-2014)'!D366/1000</f>
        <v>0</v>
      </c>
      <c r="E366" s="52">
        <f>'db_sim(2013-2014)'!E366</f>
        <v>0</v>
      </c>
      <c r="F366" s="52">
        <f>'db_sim(2013-2014)'!F366</f>
        <v>0</v>
      </c>
      <c r="G366" s="52">
        <f>'db_sim(2013-2014)'!G366</f>
        <v>0</v>
      </c>
      <c r="H366" s="52">
        <f>'db_sim(2013-2014)'!H366</f>
        <v>0</v>
      </c>
      <c r="I366" s="52">
        <f>'db_sim(2013-2014)'!I366</f>
        <v>0</v>
      </c>
      <c r="K366" s="13" t="e">
        <f>VLOOKUP($A366,'db_obs(2013-2014)'!$B$2:$M$731,5,FALSE)</f>
        <v>#N/A</v>
      </c>
      <c r="L366" s="13" t="e">
        <f>VLOOKUP($A366,'db_obs(2013-2014)'!$B$2:$M$731,7,FALSE)</f>
        <v>#N/A</v>
      </c>
      <c r="M366" s="13" t="e">
        <f>VLOOKUP($A366,'db_obs(2013-2014)'!$B$2:$M$731,8,FALSE)</f>
        <v>#N/A</v>
      </c>
      <c r="N366" s="13" t="e">
        <f>VLOOKUP($A366,'db_obs(2013-2014)'!$B$2:$M$731,9,FALSE)</f>
        <v>#N/A</v>
      </c>
      <c r="O366" s="13" t="e">
        <f>VLOOKUP($A366,'db_obs(2013-2014)'!$B$2:$M$731,10,FALSE)</f>
        <v>#N/A</v>
      </c>
      <c r="P366" s="13" t="e">
        <f>VLOOKUP($A366,'db_obs(2013-2014)'!$B$2:$M$731,11,FALSE)</f>
        <v>#N/A</v>
      </c>
      <c r="Q366" s="13" t="e">
        <f>VLOOKUP($A366,'db_obs(2013-2014)'!$B$2:$M$731,12,FALSE)</f>
        <v>#N/A</v>
      </c>
    </row>
    <row r="367" spans="1:17" x14ac:dyDescent="0.15">
      <c r="A367">
        <v>2014001</v>
      </c>
      <c r="B367" s="2">
        <f>VLOOKUP(A367,IF({1,0},rainfall!$C$2:$C$1269,rainfall!$A$2:$A$1269),2,FALSE)</f>
        <v>41640</v>
      </c>
      <c r="C367" s="52">
        <f>'db_sim(2013-2014)'!C367</f>
        <v>0.37690427999999998</v>
      </c>
      <c r="D367" s="52">
        <f>'db_sim(2013-2014)'!D367/1000</f>
        <v>9.1080899999999994E-6</v>
      </c>
      <c r="E367">
        <f>'db_sim(2013-2014)'!E367</f>
        <v>20640.033203129999</v>
      </c>
      <c r="F367">
        <f>'db_sim(2013-2014)'!F367</f>
        <v>5202.9931640599998</v>
      </c>
      <c r="G367">
        <f>'db_sim(2013-2014)'!G367</f>
        <v>1499.1319580100001</v>
      </c>
      <c r="H367">
        <f>'db_sim(2013-2014)'!H367</f>
        <v>0</v>
      </c>
      <c r="I367">
        <f>'db_sim(2013-2014)'!I367</f>
        <v>0</v>
      </c>
      <c r="K367" s="13" t="e">
        <f>VLOOKUP($A367,'db_obs(2013-2014)'!$B$2:$M$731,5,FALSE)</f>
        <v>#N/A</v>
      </c>
      <c r="L367" s="13" t="e">
        <f>VLOOKUP($A367,'db_obs(2013-2014)'!$B$2:$M$731,7,FALSE)</f>
        <v>#N/A</v>
      </c>
      <c r="M367" s="13" t="e">
        <f>VLOOKUP($A367,'db_obs(2013-2014)'!$B$2:$M$731,8,FALSE)</f>
        <v>#N/A</v>
      </c>
      <c r="N367" s="13" t="e">
        <f>VLOOKUP($A367,'db_obs(2013-2014)'!$B$2:$M$731,9,FALSE)</f>
        <v>#N/A</v>
      </c>
      <c r="O367" s="13" t="e">
        <f>VLOOKUP($A367,'db_obs(2013-2014)'!$B$2:$M$731,10,FALSE)</f>
        <v>#N/A</v>
      </c>
      <c r="P367" s="13" t="e">
        <f>VLOOKUP($A367,'db_obs(2013-2014)'!$B$2:$M$731,11,FALSE)</f>
        <v>#N/A</v>
      </c>
      <c r="Q367" s="13" t="e">
        <f>VLOOKUP($A367,'db_obs(2013-2014)'!$B$2:$M$731,12,FALSE)</f>
        <v>#N/A</v>
      </c>
    </row>
    <row r="368" spans="1:17" x14ac:dyDescent="0.15">
      <c r="A368">
        <v>2014002</v>
      </c>
      <c r="B368" s="2">
        <f>VLOOKUP(A368,IF({1,0},rainfall!$C$2:$C$1269,rainfall!$A$2:$A$1269),2,FALSE)</f>
        <v>41641</v>
      </c>
      <c r="C368" s="52">
        <f>'db_sim(2013-2014)'!C368</f>
        <v>0.37040912999999998</v>
      </c>
      <c r="D368" s="52">
        <f>'db_sim(2013-2014)'!D368/1000</f>
        <v>9.2240299999999988E-6</v>
      </c>
      <c r="E368">
        <f>'db_sim(2013-2014)'!E368</f>
        <v>18774.326171879999</v>
      </c>
      <c r="F368">
        <f>'db_sim(2013-2014)'!F368</f>
        <v>5023.6606445300004</v>
      </c>
      <c r="G368">
        <f>'db_sim(2013-2014)'!G368</f>
        <v>1469.7026367200001</v>
      </c>
      <c r="H368">
        <f>'db_sim(2013-2014)'!H368</f>
        <v>0</v>
      </c>
      <c r="I368">
        <f>'db_sim(2013-2014)'!I368</f>
        <v>0</v>
      </c>
      <c r="K368" s="13" t="e">
        <f>VLOOKUP($A368,'db_obs(2013-2014)'!$B$2:$M$731,5,FALSE)</f>
        <v>#N/A</v>
      </c>
      <c r="L368" s="13" t="e">
        <f>VLOOKUP($A368,'db_obs(2013-2014)'!$B$2:$M$731,7,FALSE)</f>
        <v>#N/A</v>
      </c>
      <c r="M368" s="13" t="e">
        <f>VLOOKUP($A368,'db_obs(2013-2014)'!$B$2:$M$731,8,FALSE)</f>
        <v>#N/A</v>
      </c>
      <c r="N368" s="13" t="e">
        <f>VLOOKUP($A368,'db_obs(2013-2014)'!$B$2:$M$731,9,FALSE)</f>
        <v>#N/A</v>
      </c>
      <c r="O368" s="13" t="e">
        <f>VLOOKUP($A368,'db_obs(2013-2014)'!$B$2:$M$731,10,FALSE)</f>
        <v>#N/A</v>
      </c>
      <c r="P368" s="13" t="e">
        <f>VLOOKUP($A368,'db_obs(2013-2014)'!$B$2:$M$731,11,FALSE)</f>
        <v>#N/A</v>
      </c>
      <c r="Q368" s="13" t="e">
        <f>VLOOKUP($A368,'db_obs(2013-2014)'!$B$2:$M$731,12,FALSE)</f>
        <v>#N/A</v>
      </c>
    </row>
    <row r="369" spans="1:17" x14ac:dyDescent="0.15">
      <c r="A369">
        <v>2014003</v>
      </c>
      <c r="B369" s="2">
        <f>VLOOKUP(A369,IF({1,0},rainfall!$C$2:$C$1269,rainfall!$A$2:$A$1269),2,FALSE)</f>
        <v>41642</v>
      </c>
      <c r="C369" s="52">
        <f>'db_sim(2013-2014)'!C369</f>
        <v>0.34226667999999999</v>
      </c>
      <c r="D369" s="52">
        <f>'db_sim(2013-2014)'!D369/1000</f>
        <v>8.5251100000000015E-6</v>
      </c>
      <c r="E369">
        <f>'db_sim(2013-2014)'!E369</f>
        <v>15291.483398439999</v>
      </c>
      <c r="F369">
        <f>'db_sim(2013-2014)'!F369</f>
        <v>5150.6918945300004</v>
      </c>
      <c r="G369">
        <f>'db_sim(2013-2014)'!G369</f>
        <v>1452.2443847699999</v>
      </c>
      <c r="H369">
        <f>'db_sim(2013-2014)'!H369</f>
        <v>0</v>
      </c>
      <c r="I369">
        <f>'db_sim(2013-2014)'!I369</f>
        <v>0</v>
      </c>
      <c r="K369" s="13" t="e">
        <f>VLOOKUP($A369,'db_obs(2013-2014)'!$B$2:$M$731,5,FALSE)</f>
        <v>#N/A</v>
      </c>
      <c r="L369" s="13" t="e">
        <f>VLOOKUP($A369,'db_obs(2013-2014)'!$B$2:$M$731,7,FALSE)</f>
        <v>#N/A</v>
      </c>
      <c r="M369" s="13" t="e">
        <f>VLOOKUP($A369,'db_obs(2013-2014)'!$B$2:$M$731,8,FALSE)</f>
        <v>#N/A</v>
      </c>
      <c r="N369" s="13" t="e">
        <f>VLOOKUP($A369,'db_obs(2013-2014)'!$B$2:$M$731,9,FALSE)</f>
        <v>#N/A</v>
      </c>
      <c r="O369" s="13" t="e">
        <f>VLOOKUP($A369,'db_obs(2013-2014)'!$B$2:$M$731,10,FALSE)</f>
        <v>#N/A</v>
      </c>
      <c r="P369" s="13" t="e">
        <f>VLOOKUP($A369,'db_obs(2013-2014)'!$B$2:$M$731,11,FALSE)</f>
        <v>#N/A</v>
      </c>
      <c r="Q369" s="13" t="e">
        <f>VLOOKUP($A369,'db_obs(2013-2014)'!$B$2:$M$731,12,FALSE)</f>
        <v>#N/A</v>
      </c>
    </row>
    <row r="370" spans="1:17" x14ac:dyDescent="0.15">
      <c r="A370">
        <v>2014004</v>
      </c>
      <c r="B370" s="2">
        <f>VLOOKUP(A370,IF({1,0},rainfall!$C$2:$C$1269,rainfall!$A$2:$A$1269),2,FALSE)</f>
        <v>41643</v>
      </c>
      <c r="C370" s="52">
        <f>'db_sim(2013-2014)'!C370</f>
        <v>0.32196196999999999</v>
      </c>
      <c r="D370" s="52">
        <f>'db_sim(2013-2014)'!D370/1000</f>
        <v>6.6155075999999998E-3</v>
      </c>
      <c r="E370">
        <f>'db_sim(2013-2014)'!E370</f>
        <v>12834.456054689999</v>
      </c>
      <c r="F370">
        <f>'db_sim(2013-2014)'!F370</f>
        <v>5439.2299804699996</v>
      </c>
      <c r="G370">
        <f>'db_sim(2013-2014)'!G370</f>
        <v>706.40380859000004</v>
      </c>
      <c r="H370">
        <f>'db_sim(2013-2014)'!H370</f>
        <v>0</v>
      </c>
      <c r="I370">
        <f>'db_sim(2013-2014)'!I370</f>
        <v>0</v>
      </c>
      <c r="K370" s="13" t="e">
        <f>VLOOKUP($A370,'db_obs(2013-2014)'!$B$2:$M$731,5,FALSE)</f>
        <v>#N/A</v>
      </c>
      <c r="L370" s="13" t="e">
        <f>VLOOKUP($A370,'db_obs(2013-2014)'!$B$2:$M$731,7,FALSE)</f>
        <v>#N/A</v>
      </c>
      <c r="M370" s="13" t="e">
        <f>VLOOKUP($A370,'db_obs(2013-2014)'!$B$2:$M$731,8,FALSE)</f>
        <v>#N/A</v>
      </c>
      <c r="N370" s="13" t="e">
        <f>VLOOKUP($A370,'db_obs(2013-2014)'!$B$2:$M$731,9,FALSE)</f>
        <v>#N/A</v>
      </c>
      <c r="O370" s="13" t="e">
        <f>VLOOKUP($A370,'db_obs(2013-2014)'!$B$2:$M$731,10,FALSE)</f>
        <v>#N/A</v>
      </c>
      <c r="P370" s="13" t="e">
        <f>VLOOKUP($A370,'db_obs(2013-2014)'!$B$2:$M$731,11,FALSE)</f>
        <v>#N/A</v>
      </c>
      <c r="Q370" s="13" t="e">
        <f>VLOOKUP($A370,'db_obs(2013-2014)'!$B$2:$M$731,12,FALSE)</f>
        <v>#N/A</v>
      </c>
    </row>
    <row r="371" spans="1:17" x14ac:dyDescent="0.15">
      <c r="A371">
        <v>2014005</v>
      </c>
      <c r="B371" s="2">
        <f>VLOOKUP(A371,IF({1,0},rainfall!$C$2:$C$1269,rainfall!$A$2:$A$1269),2,FALSE)</f>
        <v>41644</v>
      </c>
      <c r="C371" s="52">
        <f>'db_sim(2013-2014)'!C371</f>
        <v>0.29313704000000002</v>
      </c>
      <c r="D371" s="52">
        <f>'db_sim(2013-2014)'!D371/1000</f>
        <v>3.3297645999999997E-4</v>
      </c>
      <c r="E371">
        <f>'db_sim(2013-2014)'!E371</f>
        <v>10909.14648438</v>
      </c>
      <c r="F371">
        <f>'db_sim(2013-2014)'!F371</f>
        <v>5174.2749023400002</v>
      </c>
      <c r="G371">
        <f>'db_sim(2013-2014)'!G371</f>
        <v>99.291778559999997</v>
      </c>
      <c r="H371">
        <f>'db_sim(2013-2014)'!H371</f>
        <v>0</v>
      </c>
      <c r="I371">
        <f>'db_sim(2013-2014)'!I371</f>
        <v>0</v>
      </c>
      <c r="K371" s="13" t="e">
        <f>VLOOKUP($A371,'db_obs(2013-2014)'!$B$2:$M$731,5,FALSE)</f>
        <v>#N/A</v>
      </c>
      <c r="L371" s="13" t="e">
        <f>VLOOKUP($A371,'db_obs(2013-2014)'!$B$2:$M$731,7,FALSE)</f>
        <v>#N/A</v>
      </c>
      <c r="M371" s="13" t="e">
        <f>VLOOKUP($A371,'db_obs(2013-2014)'!$B$2:$M$731,8,FALSE)</f>
        <v>#N/A</v>
      </c>
      <c r="N371" s="13" t="e">
        <f>VLOOKUP($A371,'db_obs(2013-2014)'!$B$2:$M$731,9,FALSE)</f>
        <v>#N/A</v>
      </c>
      <c r="O371" s="13" t="e">
        <f>VLOOKUP($A371,'db_obs(2013-2014)'!$B$2:$M$731,10,FALSE)</f>
        <v>#N/A</v>
      </c>
      <c r="P371" s="13" t="e">
        <f>VLOOKUP($A371,'db_obs(2013-2014)'!$B$2:$M$731,11,FALSE)</f>
        <v>#N/A</v>
      </c>
      <c r="Q371" s="13" t="e">
        <f>VLOOKUP($A371,'db_obs(2013-2014)'!$B$2:$M$731,12,FALSE)</f>
        <v>#N/A</v>
      </c>
    </row>
    <row r="372" spans="1:17" x14ac:dyDescent="0.15">
      <c r="A372">
        <v>2014006</v>
      </c>
      <c r="B372" s="2">
        <f>VLOOKUP(A372,IF({1,0},rainfall!$C$2:$C$1269,rainfall!$A$2:$A$1269),2,FALSE)</f>
        <v>41645</v>
      </c>
      <c r="C372" s="52">
        <f>'db_sim(2013-2014)'!C372</f>
        <v>0.27275043999999998</v>
      </c>
      <c r="D372" s="52">
        <f>'db_sim(2013-2014)'!D372/1000</f>
        <v>1.0778676E-4</v>
      </c>
      <c r="E372">
        <f>'db_sim(2013-2014)'!E372</f>
        <v>9587.0830078100007</v>
      </c>
      <c r="F372">
        <f>'db_sim(2013-2014)'!F372</f>
        <v>4816.2451171900002</v>
      </c>
      <c r="G372">
        <f>'db_sim(2013-2014)'!G372</f>
        <v>10.51517677</v>
      </c>
      <c r="H372">
        <f>'db_sim(2013-2014)'!H372</f>
        <v>0</v>
      </c>
      <c r="I372">
        <f>'db_sim(2013-2014)'!I372</f>
        <v>0</v>
      </c>
      <c r="K372" s="13" t="e">
        <f>VLOOKUP($A372,'db_obs(2013-2014)'!$B$2:$M$731,5,FALSE)</f>
        <v>#N/A</v>
      </c>
      <c r="L372" s="13" t="e">
        <f>VLOOKUP($A372,'db_obs(2013-2014)'!$B$2:$M$731,7,FALSE)</f>
        <v>#N/A</v>
      </c>
      <c r="M372" s="13" t="e">
        <f>VLOOKUP($A372,'db_obs(2013-2014)'!$B$2:$M$731,8,FALSE)</f>
        <v>#N/A</v>
      </c>
      <c r="N372" s="13" t="e">
        <f>VLOOKUP($A372,'db_obs(2013-2014)'!$B$2:$M$731,9,FALSE)</f>
        <v>#N/A</v>
      </c>
      <c r="O372" s="13" t="e">
        <f>VLOOKUP($A372,'db_obs(2013-2014)'!$B$2:$M$731,10,FALSE)</f>
        <v>#N/A</v>
      </c>
      <c r="P372" s="13" t="e">
        <f>VLOOKUP($A372,'db_obs(2013-2014)'!$B$2:$M$731,11,FALSE)</f>
        <v>#N/A</v>
      </c>
      <c r="Q372" s="13" t="e">
        <f>VLOOKUP($A372,'db_obs(2013-2014)'!$B$2:$M$731,12,FALSE)</f>
        <v>#N/A</v>
      </c>
    </row>
    <row r="373" spans="1:17" x14ac:dyDescent="0.15">
      <c r="A373">
        <v>2014007</v>
      </c>
      <c r="B373" s="2">
        <f>VLOOKUP(A373,IF({1,0},rainfall!$C$2:$C$1269,rainfall!$A$2:$A$1269),2,FALSE)</f>
        <v>41646</v>
      </c>
      <c r="C373" s="52">
        <f>'db_sim(2013-2014)'!C373</f>
        <v>0.49653700000000001</v>
      </c>
      <c r="D373" s="52">
        <f>'db_sim(2013-2014)'!D373/1000</f>
        <v>3.8640872960000003E-2</v>
      </c>
      <c r="E373">
        <f>'db_sim(2013-2014)'!E373</f>
        <v>17155.4765625</v>
      </c>
      <c r="F373">
        <f>'db_sim(2013-2014)'!F373</f>
        <v>8878.2402343800004</v>
      </c>
      <c r="G373">
        <f>'db_sim(2013-2014)'!G373</f>
        <v>1.8598147599999999</v>
      </c>
      <c r="H373">
        <f>'db_sim(2013-2014)'!H373</f>
        <v>0</v>
      </c>
      <c r="I373">
        <f>'db_sim(2013-2014)'!I373</f>
        <v>0</v>
      </c>
      <c r="K373" s="13" t="e">
        <f>VLOOKUP($A373,'db_obs(2013-2014)'!$B$2:$M$731,5,FALSE)</f>
        <v>#N/A</v>
      </c>
      <c r="L373" s="13" t="e">
        <f>VLOOKUP($A373,'db_obs(2013-2014)'!$B$2:$M$731,7,FALSE)</f>
        <v>#N/A</v>
      </c>
      <c r="M373" s="13" t="e">
        <f>VLOOKUP($A373,'db_obs(2013-2014)'!$B$2:$M$731,8,FALSE)</f>
        <v>#N/A</v>
      </c>
      <c r="N373" s="13">
        <f>VLOOKUP($A373,'db_obs(2013-2014)'!$B$2:$M$731,9,FALSE)</f>
        <v>0.96699999999999997</v>
      </c>
      <c r="O373" s="13" t="e">
        <f>VLOOKUP($A373,'db_obs(2013-2014)'!$B$2:$M$731,10,FALSE)</f>
        <v>#N/A</v>
      </c>
      <c r="P373" s="13" t="e">
        <f>VLOOKUP($A373,'db_obs(2013-2014)'!$B$2:$M$731,11,FALSE)</f>
        <v>#N/A</v>
      </c>
      <c r="Q373" s="13">
        <f>VLOOKUP($A373,'db_obs(2013-2014)'!$B$2:$M$731,12,FALSE)</f>
        <v>5.7000000000000002E-2</v>
      </c>
    </row>
    <row r="374" spans="1:17" x14ac:dyDescent="0.15">
      <c r="A374">
        <v>2014008</v>
      </c>
      <c r="B374" s="2">
        <f>VLOOKUP(A374,IF({1,0},rainfall!$C$2:$C$1269,rainfall!$A$2:$A$1269),2,FALSE)</f>
        <v>41647</v>
      </c>
      <c r="C374" s="52">
        <f>'db_sim(2013-2014)'!C374</f>
        <v>0.46895921000000002</v>
      </c>
      <c r="D374" s="52">
        <f>'db_sim(2013-2014)'!D374/1000</f>
        <v>3.6899734500000003E-2</v>
      </c>
      <c r="E374">
        <f>'db_sim(2013-2014)'!E374</f>
        <v>15134.059570310001</v>
      </c>
      <c r="F374">
        <f>'db_sim(2013-2014)'!F374</f>
        <v>8013.7314453099998</v>
      </c>
      <c r="G374">
        <f>'db_sim(2013-2014)'!G374</f>
        <v>0.15565219999999999</v>
      </c>
      <c r="H374">
        <f>'db_sim(2013-2014)'!H374</f>
        <v>0</v>
      </c>
      <c r="I374">
        <f>'db_sim(2013-2014)'!I374</f>
        <v>0</v>
      </c>
      <c r="K374" s="13" t="e">
        <f>VLOOKUP($A374,'db_obs(2013-2014)'!$B$2:$M$731,5,FALSE)</f>
        <v>#N/A</v>
      </c>
      <c r="L374" s="13" t="e">
        <f>VLOOKUP($A374,'db_obs(2013-2014)'!$B$2:$M$731,7,FALSE)</f>
        <v>#N/A</v>
      </c>
      <c r="M374" s="13" t="e">
        <f>VLOOKUP($A374,'db_obs(2013-2014)'!$B$2:$M$731,8,FALSE)</f>
        <v>#N/A</v>
      </c>
      <c r="N374" s="13" t="e">
        <f>VLOOKUP($A374,'db_obs(2013-2014)'!$B$2:$M$731,9,FALSE)</f>
        <v>#N/A</v>
      </c>
      <c r="O374" s="13" t="e">
        <f>VLOOKUP($A374,'db_obs(2013-2014)'!$B$2:$M$731,10,FALSE)</f>
        <v>#N/A</v>
      </c>
      <c r="P374" s="13" t="e">
        <f>VLOOKUP($A374,'db_obs(2013-2014)'!$B$2:$M$731,11,FALSE)</f>
        <v>#N/A</v>
      </c>
      <c r="Q374" s="13" t="e">
        <f>VLOOKUP($A374,'db_obs(2013-2014)'!$B$2:$M$731,12,FALSE)</f>
        <v>#N/A</v>
      </c>
    </row>
    <row r="375" spans="1:17" x14ac:dyDescent="0.15">
      <c r="A375">
        <v>2014009</v>
      </c>
      <c r="B375" s="2">
        <f>VLOOKUP(A375,IF({1,0},rainfall!$C$2:$C$1269,rainfall!$A$2:$A$1269),2,FALSE)</f>
        <v>41648</v>
      </c>
      <c r="C375" s="52">
        <f>'db_sim(2013-2014)'!C375</f>
        <v>0.23485876999999999</v>
      </c>
      <c r="D375" s="52">
        <f>'db_sim(2013-2014)'!D375/1000</f>
        <v>1.60257483E-3</v>
      </c>
      <c r="E375">
        <f>'db_sim(2013-2014)'!E375</f>
        <v>6470.5986328099998</v>
      </c>
      <c r="F375">
        <f>'db_sim(2013-2014)'!F375</f>
        <v>3658.7001953099998</v>
      </c>
      <c r="G375">
        <f>'db_sim(2013-2014)'!G375</f>
        <v>6.3837599999999996E-3</v>
      </c>
      <c r="H375">
        <f>'db_sim(2013-2014)'!H375</f>
        <v>0</v>
      </c>
      <c r="I375">
        <f>'db_sim(2013-2014)'!I375</f>
        <v>0</v>
      </c>
      <c r="K375" s="13" t="e">
        <f>VLOOKUP($A375,'db_obs(2013-2014)'!$B$2:$M$731,5,FALSE)</f>
        <v>#N/A</v>
      </c>
      <c r="L375" s="13" t="e">
        <f>VLOOKUP($A375,'db_obs(2013-2014)'!$B$2:$M$731,7,FALSE)</f>
        <v>#N/A</v>
      </c>
      <c r="M375" s="13" t="e">
        <f>VLOOKUP($A375,'db_obs(2013-2014)'!$B$2:$M$731,8,FALSE)</f>
        <v>#N/A</v>
      </c>
      <c r="N375" s="13" t="e">
        <f>VLOOKUP($A375,'db_obs(2013-2014)'!$B$2:$M$731,9,FALSE)</f>
        <v>#N/A</v>
      </c>
      <c r="O375" s="13" t="e">
        <f>VLOOKUP($A375,'db_obs(2013-2014)'!$B$2:$M$731,10,FALSE)</f>
        <v>#N/A</v>
      </c>
      <c r="P375" s="13" t="e">
        <f>VLOOKUP($A375,'db_obs(2013-2014)'!$B$2:$M$731,11,FALSE)</f>
        <v>#N/A</v>
      </c>
      <c r="Q375" s="13" t="e">
        <f>VLOOKUP($A375,'db_obs(2013-2014)'!$B$2:$M$731,12,FALSE)</f>
        <v>#N/A</v>
      </c>
    </row>
    <row r="376" spans="1:17" x14ac:dyDescent="0.15">
      <c r="A376">
        <v>2014010</v>
      </c>
      <c r="B376" s="2">
        <f>VLOOKUP(A376,IF({1,0},rainfall!$C$2:$C$1269,rainfall!$A$2:$A$1269),2,FALSE)</f>
        <v>41649</v>
      </c>
      <c r="C376" s="52">
        <f>'db_sim(2013-2014)'!C376</f>
        <v>0.20978308000000001</v>
      </c>
      <c r="D376" s="52">
        <f>'db_sim(2013-2014)'!D376/1000</f>
        <v>5.2197647000000002E-4</v>
      </c>
      <c r="E376">
        <f>'db_sim(2013-2014)'!E376</f>
        <v>5516.7392578099998</v>
      </c>
      <c r="F376">
        <f>'db_sim(2013-2014)'!F376</f>
        <v>3258.6950683599998</v>
      </c>
      <c r="G376">
        <f>'db_sim(2013-2014)'!G376</f>
        <v>4.3664000000000002E-4</v>
      </c>
      <c r="H376">
        <f>'db_sim(2013-2014)'!H376</f>
        <v>0</v>
      </c>
      <c r="I376">
        <f>'db_sim(2013-2014)'!I376</f>
        <v>0</v>
      </c>
      <c r="K376" s="13" t="e">
        <f>VLOOKUP($A376,'db_obs(2013-2014)'!$B$2:$M$731,5,FALSE)</f>
        <v>#N/A</v>
      </c>
      <c r="L376" s="13" t="e">
        <f>VLOOKUP($A376,'db_obs(2013-2014)'!$B$2:$M$731,7,FALSE)</f>
        <v>#N/A</v>
      </c>
      <c r="M376" s="13" t="e">
        <f>VLOOKUP($A376,'db_obs(2013-2014)'!$B$2:$M$731,8,FALSE)</f>
        <v>#N/A</v>
      </c>
      <c r="N376" s="13" t="e">
        <f>VLOOKUP($A376,'db_obs(2013-2014)'!$B$2:$M$731,9,FALSE)</f>
        <v>#N/A</v>
      </c>
      <c r="O376" s="13" t="e">
        <f>VLOOKUP($A376,'db_obs(2013-2014)'!$B$2:$M$731,10,FALSE)</f>
        <v>#N/A</v>
      </c>
      <c r="P376" s="13" t="e">
        <f>VLOOKUP($A376,'db_obs(2013-2014)'!$B$2:$M$731,11,FALSE)</f>
        <v>#N/A</v>
      </c>
      <c r="Q376" s="13" t="e">
        <f>VLOOKUP($A376,'db_obs(2013-2014)'!$B$2:$M$731,12,FALSE)</f>
        <v>#N/A</v>
      </c>
    </row>
    <row r="377" spans="1:17" x14ac:dyDescent="0.15">
      <c r="A377">
        <v>2014011</v>
      </c>
      <c r="B377" s="2">
        <f>VLOOKUP(A377,IF({1,0},rainfall!$C$2:$C$1269,rainfall!$A$2:$A$1269),2,FALSE)</f>
        <v>41650</v>
      </c>
      <c r="C377" s="52">
        <f>'db_sim(2013-2014)'!C377</f>
        <v>0.19761877999999999</v>
      </c>
      <c r="D377" s="52">
        <f>'db_sim(2013-2014)'!D377/1000</f>
        <v>4.5773202E-4</v>
      </c>
      <c r="E377">
        <f>'db_sim(2013-2014)'!E377</f>
        <v>5027.1650390599998</v>
      </c>
      <c r="F377">
        <f>'db_sim(2013-2014)'!F377</f>
        <v>3072.4763183599998</v>
      </c>
      <c r="G377">
        <f>'db_sim(2013-2014)'!G377</f>
        <v>3.0630000000000003E-5</v>
      </c>
      <c r="H377">
        <f>'db_sim(2013-2014)'!H377</f>
        <v>0</v>
      </c>
      <c r="I377">
        <f>'db_sim(2013-2014)'!I377</f>
        <v>0</v>
      </c>
      <c r="K377" s="13" t="e">
        <f>VLOOKUP($A377,'db_obs(2013-2014)'!$B$2:$M$731,5,FALSE)</f>
        <v>#N/A</v>
      </c>
      <c r="L377" s="13" t="e">
        <f>VLOOKUP($A377,'db_obs(2013-2014)'!$B$2:$M$731,7,FALSE)</f>
        <v>#N/A</v>
      </c>
      <c r="M377" s="13" t="e">
        <f>VLOOKUP($A377,'db_obs(2013-2014)'!$B$2:$M$731,8,FALSE)</f>
        <v>#N/A</v>
      </c>
      <c r="N377" s="13" t="e">
        <f>VLOOKUP($A377,'db_obs(2013-2014)'!$B$2:$M$731,9,FALSE)</f>
        <v>#N/A</v>
      </c>
      <c r="O377" s="13" t="e">
        <f>VLOOKUP($A377,'db_obs(2013-2014)'!$B$2:$M$731,10,FALSE)</f>
        <v>#N/A</v>
      </c>
      <c r="P377" s="13" t="e">
        <f>VLOOKUP($A377,'db_obs(2013-2014)'!$B$2:$M$731,11,FALSE)</f>
        <v>#N/A</v>
      </c>
      <c r="Q377" s="13" t="e">
        <f>VLOOKUP($A377,'db_obs(2013-2014)'!$B$2:$M$731,12,FALSE)</f>
        <v>#N/A</v>
      </c>
    </row>
    <row r="378" spans="1:17" x14ac:dyDescent="0.15">
      <c r="A378">
        <v>2014012</v>
      </c>
      <c r="B378" s="2">
        <f>VLOOKUP(A378,IF({1,0},rainfall!$C$2:$C$1269,rainfall!$A$2:$A$1269),2,FALSE)</f>
        <v>41651</v>
      </c>
      <c r="C378" s="52">
        <f>'db_sim(2013-2014)'!C378</f>
        <v>0.18532507000000001</v>
      </c>
      <c r="D378" s="52">
        <f>'db_sim(2013-2014)'!D378/1000</f>
        <v>4.2845254999999998E-4</v>
      </c>
      <c r="E378">
        <f>'db_sim(2013-2014)'!E378</f>
        <v>4575.8344726599998</v>
      </c>
      <c r="F378">
        <f>'db_sim(2013-2014)'!F378</f>
        <v>2882.4265136700001</v>
      </c>
      <c r="G378">
        <f>'db_sim(2013-2014)'!G378</f>
        <v>2.0700000000000001E-6</v>
      </c>
      <c r="H378">
        <f>'db_sim(2013-2014)'!H378</f>
        <v>0</v>
      </c>
      <c r="I378">
        <f>'db_sim(2013-2014)'!I378</f>
        <v>0</v>
      </c>
      <c r="K378" s="13" t="e">
        <f>VLOOKUP($A378,'db_obs(2013-2014)'!$B$2:$M$731,5,FALSE)</f>
        <v>#N/A</v>
      </c>
      <c r="L378" s="13" t="e">
        <f>VLOOKUP($A378,'db_obs(2013-2014)'!$B$2:$M$731,7,FALSE)</f>
        <v>#N/A</v>
      </c>
      <c r="M378" s="13" t="e">
        <f>VLOOKUP($A378,'db_obs(2013-2014)'!$B$2:$M$731,8,FALSE)</f>
        <v>#N/A</v>
      </c>
      <c r="N378" s="13" t="e">
        <f>VLOOKUP($A378,'db_obs(2013-2014)'!$B$2:$M$731,9,FALSE)</f>
        <v>#N/A</v>
      </c>
      <c r="O378" s="13" t="e">
        <f>VLOOKUP($A378,'db_obs(2013-2014)'!$B$2:$M$731,10,FALSE)</f>
        <v>#N/A</v>
      </c>
      <c r="P378" s="13" t="e">
        <f>VLOOKUP($A378,'db_obs(2013-2014)'!$B$2:$M$731,11,FALSE)</f>
        <v>#N/A</v>
      </c>
      <c r="Q378" s="13" t="e">
        <f>VLOOKUP($A378,'db_obs(2013-2014)'!$B$2:$M$731,12,FALSE)</f>
        <v>#N/A</v>
      </c>
    </row>
    <row r="379" spans="1:17" x14ac:dyDescent="0.15">
      <c r="A379">
        <v>2014013</v>
      </c>
      <c r="B379" s="2">
        <f>VLOOKUP(A379,IF({1,0},rainfall!$C$2:$C$1269,rainfall!$A$2:$A$1269),2,FALSE)</f>
        <v>41652</v>
      </c>
      <c r="C379" s="52">
        <f>'db_sim(2013-2014)'!C379</f>
        <v>0.17559767000000001</v>
      </c>
      <c r="D379" s="52">
        <f>'db_sim(2013-2014)'!D379/1000</f>
        <v>4.0572432000000002E-4</v>
      </c>
      <c r="E379">
        <f>'db_sim(2013-2014)'!E379</f>
        <v>4231.5146484400002</v>
      </c>
      <c r="F379">
        <f>'db_sim(2013-2014)'!F379</f>
        <v>2740.5510253900002</v>
      </c>
      <c r="G379">
        <f>'db_sim(2013-2014)'!G379</f>
        <v>1.4000000000000001E-7</v>
      </c>
      <c r="H379">
        <f>'db_sim(2013-2014)'!H379</f>
        <v>0</v>
      </c>
      <c r="I379">
        <f>'db_sim(2013-2014)'!I379</f>
        <v>0</v>
      </c>
      <c r="K379" s="13" t="e">
        <f>VLOOKUP($A379,'db_obs(2013-2014)'!$B$2:$M$731,5,FALSE)</f>
        <v>#N/A</v>
      </c>
      <c r="L379" s="13" t="e">
        <f>VLOOKUP($A379,'db_obs(2013-2014)'!$B$2:$M$731,7,FALSE)</f>
        <v>#N/A</v>
      </c>
      <c r="M379" s="13" t="e">
        <f>VLOOKUP($A379,'db_obs(2013-2014)'!$B$2:$M$731,8,FALSE)</f>
        <v>#N/A</v>
      </c>
      <c r="N379" s="13" t="e">
        <f>VLOOKUP($A379,'db_obs(2013-2014)'!$B$2:$M$731,9,FALSE)</f>
        <v>#N/A</v>
      </c>
      <c r="O379" s="13" t="e">
        <f>VLOOKUP($A379,'db_obs(2013-2014)'!$B$2:$M$731,10,FALSE)</f>
        <v>#N/A</v>
      </c>
      <c r="P379" s="13" t="e">
        <f>VLOOKUP($A379,'db_obs(2013-2014)'!$B$2:$M$731,11,FALSE)</f>
        <v>#N/A</v>
      </c>
      <c r="Q379" s="13" t="e">
        <f>VLOOKUP($A379,'db_obs(2013-2014)'!$B$2:$M$731,12,FALSE)</f>
        <v>#N/A</v>
      </c>
    </row>
    <row r="380" spans="1:17" x14ac:dyDescent="0.15">
      <c r="A380">
        <v>2014014</v>
      </c>
      <c r="B380" s="2">
        <f>VLOOKUP(A380,IF({1,0},rainfall!$C$2:$C$1269,rainfall!$A$2:$A$1269),2,FALSE)</f>
        <v>41653</v>
      </c>
      <c r="C380" s="52">
        <f>'db_sim(2013-2014)'!C380</f>
        <v>0.16565624000000001</v>
      </c>
      <c r="D380" s="52">
        <f>'db_sim(2013-2014)'!D380/1000</f>
        <v>3.8295862000000005E-4</v>
      </c>
      <c r="E380">
        <f>'db_sim(2013-2014)'!E380</f>
        <v>3931.2636718799999</v>
      </c>
      <c r="F380">
        <f>'db_sim(2013-2014)'!F380</f>
        <v>2610.9313964799999</v>
      </c>
      <c r="G380">
        <f>'db_sim(2013-2014)'!G380</f>
        <v>1E-8</v>
      </c>
      <c r="H380">
        <f>'db_sim(2013-2014)'!H380</f>
        <v>0</v>
      </c>
      <c r="I380">
        <f>'db_sim(2013-2014)'!I380</f>
        <v>0</v>
      </c>
      <c r="K380" s="13" t="e">
        <f>VLOOKUP($A380,'db_obs(2013-2014)'!$B$2:$M$731,5,FALSE)</f>
        <v>#N/A</v>
      </c>
      <c r="L380" s="13" t="e">
        <f>VLOOKUP($A380,'db_obs(2013-2014)'!$B$2:$M$731,7,FALSE)</f>
        <v>#N/A</v>
      </c>
      <c r="M380" s="13" t="e">
        <f>VLOOKUP($A380,'db_obs(2013-2014)'!$B$2:$M$731,8,FALSE)</f>
        <v>#N/A</v>
      </c>
      <c r="N380" s="13" t="e">
        <f>VLOOKUP($A380,'db_obs(2013-2014)'!$B$2:$M$731,9,FALSE)</f>
        <v>#N/A</v>
      </c>
      <c r="O380" s="13" t="e">
        <f>VLOOKUP($A380,'db_obs(2013-2014)'!$B$2:$M$731,10,FALSE)</f>
        <v>#N/A</v>
      </c>
      <c r="P380" s="13" t="e">
        <f>VLOOKUP($A380,'db_obs(2013-2014)'!$B$2:$M$731,11,FALSE)</f>
        <v>#N/A</v>
      </c>
      <c r="Q380" s="13" t="e">
        <f>VLOOKUP($A380,'db_obs(2013-2014)'!$B$2:$M$731,12,FALSE)</f>
        <v>#N/A</v>
      </c>
    </row>
    <row r="381" spans="1:17" x14ac:dyDescent="0.15">
      <c r="A381">
        <v>2014015</v>
      </c>
      <c r="B381" s="2">
        <f>VLOOKUP(A381,IF({1,0},rainfall!$C$2:$C$1269,rainfall!$A$2:$A$1269),2,FALSE)</f>
        <v>41654</v>
      </c>
      <c r="C381" s="52">
        <f>'db_sim(2013-2014)'!C381</f>
        <v>0.15678127</v>
      </c>
      <c r="D381" s="52">
        <f>'db_sim(2013-2014)'!D381/1000</f>
        <v>3.6244564999999998E-4</v>
      </c>
      <c r="E381">
        <f>'db_sim(2013-2014)'!E381</f>
        <v>3695.7438964799999</v>
      </c>
      <c r="F381">
        <f>'db_sim(2013-2014)'!F381</f>
        <v>2512.2346191400002</v>
      </c>
      <c r="G381">
        <f>'db_sim(2013-2014)'!G381</f>
        <v>0</v>
      </c>
      <c r="H381">
        <f>'db_sim(2013-2014)'!H381</f>
        <v>0</v>
      </c>
      <c r="I381">
        <f>'db_sim(2013-2014)'!I381</f>
        <v>0</v>
      </c>
      <c r="K381" s="13" t="e">
        <f>VLOOKUP($A381,'db_obs(2013-2014)'!$B$2:$M$731,5,FALSE)</f>
        <v>#N/A</v>
      </c>
      <c r="L381" s="13" t="e">
        <f>VLOOKUP($A381,'db_obs(2013-2014)'!$B$2:$M$731,7,FALSE)</f>
        <v>#N/A</v>
      </c>
      <c r="M381" s="13" t="e">
        <f>VLOOKUP($A381,'db_obs(2013-2014)'!$B$2:$M$731,8,FALSE)</f>
        <v>#N/A</v>
      </c>
      <c r="N381" s="13" t="e">
        <f>VLOOKUP($A381,'db_obs(2013-2014)'!$B$2:$M$731,9,FALSE)</f>
        <v>#N/A</v>
      </c>
      <c r="O381" s="13" t="e">
        <f>VLOOKUP($A381,'db_obs(2013-2014)'!$B$2:$M$731,10,FALSE)</f>
        <v>#N/A</v>
      </c>
      <c r="P381" s="13" t="e">
        <f>VLOOKUP($A381,'db_obs(2013-2014)'!$B$2:$M$731,11,FALSE)</f>
        <v>#N/A</v>
      </c>
      <c r="Q381" s="13" t="e">
        <f>VLOOKUP($A381,'db_obs(2013-2014)'!$B$2:$M$731,12,FALSE)</f>
        <v>#N/A</v>
      </c>
    </row>
    <row r="382" spans="1:17" x14ac:dyDescent="0.15">
      <c r="A382">
        <v>2014016</v>
      </c>
      <c r="B382" s="2">
        <f>VLOOKUP(A382,IF({1,0},rainfall!$C$2:$C$1269,rainfall!$A$2:$A$1269),2,FALSE)</f>
        <v>41655</v>
      </c>
      <c r="C382" s="52">
        <f>'db_sim(2013-2014)'!C382</f>
        <v>0.14849003999999999</v>
      </c>
      <c r="D382" s="52">
        <f>'db_sim(2013-2014)'!D382/1000</f>
        <v>3.4336671000000004E-4</v>
      </c>
      <c r="E382">
        <f>'db_sim(2013-2014)'!E382</f>
        <v>3499.4719238299999</v>
      </c>
      <c r="F382">
        <f>'db_sim(2013-2014)'!F382</f>
        <v>2430.7729492200001</v>
      </c>
      <c r="G382">
        <f>'db_sim(2013-2014)'!G382</f>
        <v>0</v>
      </c>
      <c r="H382">
        <f>'db_sim(2013-2014)'!H382</f>
        <v>0</v>
      </c>
      <c r="I382">
        <f>'db_sim(2013-2014)'!I382</f>
        <v>0</v>
      </c>
      <c r="K382" s="13" t="e">
        <f>VLOOKUP($A382,'db_obs(2013-2014)'!$B$2:$M$731,5,FALSE)</f>
        <v>#N/A</v>
      </c>
      <c r="L382" s="13" t="e">
        <f>VLOOKUP($A382,'db_obs(2013-2014)'!$B$2:$M$731,7,FALSE)</f>
        <v>#N/A</v>
      </c>
      <c r="M382" s="13" t="e">
        <f>VLOOKUP($A382,'db_obs(2013-2014)'!$B$2:$M$731,8,FALSE)</f>
        <v>#N/A</v>
      </c>
      <c r="N382" s="13" t="e">
        <f>VLOOKUP($A382,'db_obs(2013-2014)'!$B$2:$M$731,9,FALSE)</f>
        <v>#N/A</v>
      </c>
      <c r="O382" s="13" t="e">
        <f>VLOOKUP($A382,'db_obs(2013-2014)'!$B$2:$M$731,10,FALSE)</f>
        <v>#N/A</v>
      </c>
      <c r="P382" s="13" t="e">
        <f>VLOOKUP($A382,'db_obs(2013-2014)'!$B$2:$M$731,11,FALSE)</f>
        <v>#N/A</v>
      </c>
      <c r="Q382" s="13" t="e">
        <f>VLOOKUP($A382,'db_obs(2013-2014)'!$B$2:$M$731,12,FALSE)</f>
        <v>#N/A</v>
      </c>
    </row>
    <row r="383" spans="1:17" x14ac:dyDescent="0.15">
      <c r="A383">
        <v>2014017</v>
      </c>
      <c r="B383" s="2">
        <f>VLOOKUP(A383,IF({1,0},rainfall!$C$2:$C$1269,rainfall!$A$2:$A$1269),2,FALSE)</f>
        <v>41656</v>
      </c>
      <c r="C383" s="52">
        <f>'db_sim(2013-2014)'!C383</f>
        <v>0.14071685</v>
      </c>
      <c r="D383" s="52">
        <f>'db_sim(2013-2014)'!D383/1000</f>
        <v>3.2554044999999997E-4</v>
      </c>
      <c r="E383">
        <f>'db_sim(2013-2014)'!E383</f>
        <v>3328.6403808599998</v>
      </c>
      <c r="F383">
        <f>'db_sim(2013-2014)'!F383</f>
        <v>2359.77075195</v>
      </c>
      <c r="G383">
        <f>'db_sim(2013-2014)'!G383</f>
        <v>0</v>
      </c>
      <c r="H383">
        <f>'db_sim(2013-2014)'!H383</f>
        <v>0</v>
      </c>
      <c r="I383">
        <f>'db_sim(2013-2014)'!I383</f>
        <v>0</v>
      </c>
      <c r="K383" s="13" t="e">
        <f>VLOOKUP($A383,'db_obs(2013-2014)'!$B$2:$M$731,5,FALSE)</f>
        <v>#N/A</v>
      </c>
      <c r="L383" s="13" t="e">
        <f>VLOOKUP($A383,'db_obs(2013-2014)'!$B$2:$M$731,7,FALSE)</f>
        <v>#N/A</v>
      </c>
      <c r="M383" s="13" t="e">
        <f>VLOOKUP($A383,'db_obs(2013-2014)'!$B$2:$M$731,8,FALSE)</f>
        <v>#N/A</v>
      </c>
      <c r="N383" s="13" t="e">
        <f>VLOOKUP($A383,'db_obs(2013-2014)'!$B$2:$M$731,9,FALSE)</f>
        <v>#N/A</v>
      </c>
      <c r="O383" s="13" t="e">
        <f>VLOOKUP($A383,'db_obs(2013-2014)'!$B$2:$M$731,10,FALSE)</f>
        <v>#N/A</v>
      </c>
      <c r="P383" s="13" t="e">
        <f>VLOOKUP($A383,'db_obs(2013-2014)'!$B$2:$M$731,11,FALSE)</f>
        <v>#N/A</v>
      </c>
      <c r="Q383" s="13" t="e">
        <f>VLOOKUP($A383,'db_obs(2013-2014)'!$B$2:$M$731,12,FALSE)</f>
        <v>#N/A</v>
      </c>
    </row>
    <row r="384" spans="1:17" x14ac:dyDescent="0.15">
      <c r="A384">
        <v>2014018</v>
      </c>
      <c r="B384" s="2">
        <f>VLOOKUP(A384,IF({1,0},rainfall!$C$2:$C$1269,rainfall!$A$2:$A$1269),2,FALSE)</f>
        <v>41657</v>
      </c>
      <c r="C384" s="52">
        <f>'db_sim(2013-2014)'!C384</f>
        <v>0.13524739</v>
      </c>
      <c r="D384" s="52">
        <f>'db_sim(2013-2014)'!D384/1000</f>
        <v>3.1219465000000002E-4</v>
      </c>
      <c r="E384">
        <f>'db_sim(2013-2014)'!E384</f>
        <v>3214.5756835900002</v>
      </c>
      <c r="F384">
        <f>'db_sim(2013-2014)'!F384</f>
        <v>2324.8356933599998</v>
      </c>
      <c r="G384">
        <f>'db_sim(2013-2014)'!G384</f>
        <v>0</v>
      </c>
      <c r="H384">
        <f>'db_sim(2013-2014)'!H384</f>
        <v>0</v>
      </c>
      <c r="I384">
        <f>'db_sim(2013-2014)'!I384</f>
        <v>0</v>
      </c>
      <c r="K384" s="13" t="e">
        <f>VLOOKUP($A384,'db_obs(2013-2014)'!$B$2:$M$731,5,FALSE)</f>
        <v>#N/A</v>
      </c>
      <c r="L384" s="13" t="e">
        <f>VLOOKUP($A384,'db_obs(2013-2014)'!$B$2:$M$731,7,FALSE)</f>
        <v>#N/A</v>
      </c>
      <c r="M384" s="13" t="e">
        <f>VLOOKUP($A384,'db_obs(2013-2014)'!$B$2:$M$731,8,FALSE)</f>
        <v>#N/A</v>
      </c>
      <c r="N384" s="13" t="e">
        <f>VLOOKUP($A384,'db_obs(2013-2014)'!$B$2:$M$731,9,FALSE)</f>
        <v>#N/A</v>
      </c>
      <c r="O384" s="13" t="e">
        <f>VLOOKUP($A384,'db_obs(2013-2014)'!$B$2:$M$731,10,FALSE)</f>
        <v>#N/A</v>
      </c>
      <c r="P384" s="13" t="e">
        <f>VLOOKUP($A384,'db_obs(2013-2014)'!$B$2:$M$731,11,FALSE)</f>
        <v>#N/A</v>
      </c>
      <c r="Q384" s="13" t="e">
        <f>VLOOKUP($A384,'db_obs(2013-2014)'!$B$2:$M$731,12,FALSE)</f>
        <v>#N/A</v>
      </c>
    </row>
    <row r="385" spans="1:17" x14ac:dyDescent="0.15">
      <c r="A385">
        <v>2014019</v>
      </c>
      <c r="B385" s="2">
        <f>VLOOKUP(A385,IF({1,0},rainfall!$C$2:$C$1269,rainfall!$A$2:$A$1269),2,FALSE)</f>
        <v>41658</v>
      </c>
      <c r="C385" s="52">
        <f>'db_sim(2013-2014)'!C385</f>
        <v>0.12757619000000001</v>
      </c>
      <c r="D385" s="52">
        <f>'db_sim(2013-2014)'!D385/1000</f>
        <v>2.9512366999999998E-4</v>
      </c>
      <c r="E385">
        <f>'db_sim(2013-2014)'!E385</f>
        <v>3044.5939941400002</v>
      </c>
      <c r="F385">
        <f>'db_sim(2013-2014)'!F385</f>
        <v>2242.5588378900002</v>
      </c>
      <c r="G385">
        <f>'db_sim(2013-2014)'!G385</f>
        <v>0</v>
      </c>
      <c r="H385">
        <f>'db_sim(2013-2014)'!H385</f>
        <v>0</v>
      </c>
      <c r="I385">
        <f>'db_sim(2013-2014)'!I385</f>
        <v>0</v>
      </c>
      <c r="K385" s="13" t="e">
        <f>VLOOKUP($A385,'db_obs(2013-2014)'!$B$2:$M$731,5,FALSE)</f>
        <v>#N/A</v>
      </c>
      <c r="L385" s="13" t="e">
        <f>VLOOKUP($A385,'db_obs(2013-2014)'!$B$2:$M$731,7,FALSE)</f>
        <v>#N/A</v>
      </c>
      <c r="M385" s="13" t="e">
        <f>VLOOKUP($A385,'db_obs(2013-2014)'!$B$2:$M$731,8,FALSE)</f>
        <v>#N/A</v>
      </c>
      <c r="N385" s="13" t="e">
        <f>VLOOKUP($A385,'db_obs(2013-2014)'!$B$2:$M$731,9,FALSE)</f>
        <v>#N/A</v>
      </c>
      <c r="O385" s="13" t="e">
        <f>VLOOKUP($A385,'db_obs(2013-2014)'!$B$2:$M$731,10,FALSE)</f>
        <v>#N/A</v>
      </c>
      <c r="P385" s="13" t="e">
        <f>VLOOKUP($A385,'db_obs(2013-2014)'!$B$2:$M$731,11,FALSE)</f>
        <v>#N/A</v>
      </c>
      <c r="Q385" s="13" t="e">
        <f>VLOOKUP($A385,'db_obs(2013-2014)'!$B$2:$M$731,12,FALSE)</f>
        <v>#N/A</v>
      </c>
    </row>
    <row r="386" spans="1:17" x14ac:dyDescent="0.15">
      <c r="A386">
        <v>2014020</v>
      </c>
      <c r="B386" s="2">
        <f>VLOOKUP(A386,IF({1,0},rainfall!$C$2:$C$1269,rainfall!$A$2:$A$1269),2,FALSE)</f>
        <v>41659</v>
      </c>
      <c r="C386" s="52">
        <f>'db_sim(2013-2014)'!C386</f>
        <v>0.12111789000000001</v>
      </c>
      <c r="D386" s="52">
        <f>'db_sim(2013-2014)'!D386/1000</f>
        <v>2.8039660999999998E-4</v>
      </c>
      <c r="E386">
        <f>'db_sim(2013-2014)'!E386</f>
        <v>2897.9216308599998</v>
      </c>
      <c r="F386">
        <f>'db_sim(2013-2014)'!F386</f>
        <v>2174.8979492200001</v>
      </c>
      <c r="G386">
        <f>'db_sim(2013-2014)'!G386</f>
        <v>0</v>
      </c>
      <c r="H386">
        <f>'db_sim(2013-2014)'!H386</f>
        <v>0</v>
      </c>
      <c r="I386">
        <f>'db_sim(2013-2014)'!I386</f>
        <v>0</v>
      </c>
      <c r="K386" s="13" t="e">
        <f>VLOOKUP($A386,'db_obs(2013-2014)'!$B$2:$M$731,5,FALSE)</f>
        <v>#N/A</v>
      </c>
      <c r="L386" s="13" t="e">
        <f>VLOOKUP($A386,'db_obs(2013-2014)'!$B$2:$M$731,7,FALSE)</f>
        <v>#N/A</v>
      </c>
      <c r="M386" s="13" t="e">
        <f>VLOOKUP($A386,'db_obs(2013-2014)'!$B$2:$M$731,8,FALSE)</f>
        <v>#N/A</v>
      </c>
      <c r="N386" s="13" t="e">
        <f>VLOOKUP($A386,'db_obs(2013-2014)'!$B$2:$M$731,9,FALSE)</f>
        <v>#N/A</v>
      </c>
      <c r="O386" s="13" t="e">
        <f>VLOOKUP($A386,'db_obs(2013-2014)'!$B$2:$M$731,10,FALSE)</f>
        <v>#N/A</v>
      </c>
      <c r="P386" s="13" t="e">
        <f>VLOOKUP($A386,'db_obs(2013-2014)'!$B$2:$M$731,11,FALSE)</f>
        <v>#N/A</v>
      </c>
      <c r="Q386" s="13" t="e">
        <f>VLOOKUP($A386,'db_obs(2013-2014)'!$B$2:$M$731,12,FALSE)</f>
        <v>#N/A</v>
      </c>
    </row>
    <row r="387" spans="1:17" x14ac:dyDescent="0.15">
      <c r="A387">
        <v>2014021</v>
      </c>
      <c r="B387" s="2">
        <f>VLOOKUP(A387,IF({1,0},rainfall!$C$2:$C$1269,rainfall!$A$2:$A$1269),2,FALSE)</f>
        <v>41660</v>
      </c>
      <c r="C387" s="52">
        <f>'db_sim(2013-2014)'!C387</f>
        <v>0.11572897</v>
      </c>
      <c r="D387" s="52">
        <f>'db_sim(2013-2014)'!D387/1000</f>
        <v>2.6787058000000004E-4</v>
      </c>
      <c r="E387">
        <f>'db_sim(2013-2014)'!E387</f>
        <v>2767.9863281299999</v>
      </c>
      <c r="F387">
        <f>'db_sim(2013-2014)'!F387</f>
        <v>2117.4899902299999</v>
      </c>
      <c r="G387">
        <f>'db_sim(2013-2014)'!G387</f>
        <v>0</v>
      </c>
      <c r="H387">
        <f>'db_sim(2013-2014)'!H387</f>
        <v>0</v>
      </c>
      <c r="I387">
        <f>'db_sim(2013-2014)'!I387</f>
        <v>0</v>
      </c>
      <c r="K387" s="13" t="e">
        <f>VLOOKUP($A387,'db_obs(2013-2014)'!$B$2:$M$731,5,FALSE)</f>
        <v>#N/A</v>
      </c>
      <c r="L387" s="13" t="e">
        <f>VLOOKUP($A387,'db_obs(2013-2014)'!$B$2:$M$731,7,FALSE)</f>
        <v>#N/A</v>
      </c>
      <c r="M387" s="13" t="e">
        <f>VLOOKUP($A387,'db_obs(2013-2014)'!$B$2:$M$731,8,FALSE)</f>
        <v>#N/A</v>
      </c>
      <c r="N387" s="13" t="e">
        <f>VLOOKUP($A387,'db_obs(2013-2014)'!$B$2:$M$731,9,FALSE)</f>
        <v>#N/A</v>
      </c>
      <c r="O387" s="13" t="e">
        <f>VLOOKUP($A387,'db_obs(2013-2014)'!$B$2:$M$731,10,FALSE)</f>
        <v>#N/A</v>
      </c>
      <c r="P387" s="13" t="e">
        <f>VLOOKUP($A387,'db_obs(2013-2014)'!$B$2:$M$731,11,FALSE)</f>
        <v>#N/A</v>
      </c>
      <c r="Q387" s="13" t="e">
        <f>VLOOKUP($A387,'db_obs(2013-2014)'!$B$2:$M$731,12,FALSE)</f>
        <v>#N/A</v>
      </c>
    </row>
    <row r="388" spans="1:17" x14ac:dyDescent="0.15">
      <c r="A388">
        <v>2014022</v>
      </c>
      <c r="B388" s="2">
        <f>VLOOKUP(A388,IF({1,0},rainfall!$C$2:$C$1269,rainfall!$A$2:$A$1269),2,FALSE)</f>
        <v>41661</v>
      </c>
      <c r="C388" s="52">
        <f>'db_sim(2013-2014)'!C388</f>
        <v>0.11021495000000001</v>
      </c>
      <c r="D388" s="52">
        <f>'db_sim(2013-2014)'!D388/1000</f>
        <v>2.5534203999999998E-4</v>
      </c>
      <c r="E388">
        <f>'db_sim(2013-2014)'!E388</f>
        <v>2626.90356445</v>
      </c>
      <c r="F388">
        <f>'db_sim(2013-2014)'!F388</f>
        <v>2047.8012695299999</v>
      </c>
      <c r="G388">
        <f>'db_sim(2013-2014)'!G388</f>
        <v>0</v>
      </c>
      <c r="H388">
        <f>'db_sim(2013-2014)'!H388</f>
        <v>0</v>
      </c>
      <c r="I388">
        <f>'db_sim(2013-2014)'!I388</f>
        <v>0</v>
      </c>
      <c r="K388" s="13" t="e">
        <f>VLOOKUP($A388,'db_obs(2013-2014)'!$B$2:$M$731,5,FALSE)</f>
        <v>#N/A</v>
      </c>
      <c r="L388" s="13" t="e">
        <f>VLOOKUP($A388,'db_obs(2013-2014)'!$B$2:$M$731,7,FALSE)</f>
        <v>#N/A</v>
      </c>
      <c r="M388" s="13" t="e">
        <f>VLOOKUP($A388,'db_obs(2013-2014)'!$B$2:$M$731,8,FALSE)</f>
        <v>#N/A</v>
      </c>
      <c r="N388" s="13" t="e">
        <f>VLOOKUP($A388,'db_obs(2013-2014)'!$B$2:$M$731,9,FALSE)</f>
        <v>#N/A</v>
      </c>
      <c r="O388" s="13" t="e">
        <f>VLOOKUP($A388,'db_obs(2013-2014)'!$B$2:$M$731,10,FALSE)</f>
        <v>#N/A</v>
      </c>
      <c r="P388" s="13" t="e">
        <f>VLOOKUP($A388,'db_obs(2013-2014)'!$B$2:$M$731,11,FALSE)</f>
        <v>#N/A</v>
      </c>
      <c r="Q388" s="13" t="e">
        <f>VLOOKUP($A388,'db_obs(2013-2014)'!$B$2:$M$731,12,FALSE)</f>
        <v>#N/A</v>
      </c>
    </row>
    <row r="389" spans="1:17" x14ac:dyDescent="0.15">
      <c r="A389">
        <v>2014023</v>
      </c>
      <c r="B389" s="2">
        <f>VLOOKUP(A389,IF({1,0},rainfall!$C$2:$C$1269,rainfall!$A$2:$A$1269),2,FALSE)</f>
        <v>41662</v>
      </c>
      <c r="C389" s="52">
        <f>'db_sim(2013-2014)'!C389</f>
        <v>0.10456491</v>
      </c>
      <c r="D389" s="52">
        <f>'db_sim(2013-2014)'!D389/1000</f>
        <v>2.4259699999999999E-4</v>
      </c>
      <c r="E389">
        <f>'db_sim(2013-2014)'!E389</f>
        <v>2476.9697265599998</v>
      </c>
      <c r="F389">
        <f>'db_sim(2013-2014)'!F389</f>
        <v>1966.99938965</v>
      </c>
      <c r="G389">
        <f>'db_sim(2013-2014)'!G389</f>
        <v>0</v>
      </c>
      <c r="H389">
        <f>'db_sim(2013-2014)'!H389</f>
        <v>0</v>
      </c>
      <c r="I389">
        <f>'db_sim(2013-2014)'!I389</f>
        <v>0</v>
      </c>
      <c r="K389" s="13" t="e">
        <f>VLOOKUP($A389,'db_obs(2013-2014)'!$B$2:$M$731,5,FALSE)</f>
        <v>#N/A</v>
      </c>
      <c r="L389" s="13" t="e">
        <f>VLOOKUP($A389,'db_obs(2013-2014)'!$B$2:$M$731,7,FALSE)</f>
        <v>#N/A</v>
      </c>
      <c r="M389" s="13" t="e">
        <f>VLOOKUP($A389,'db_obs(2013-2014)'!$B$2:$M$731,8,FALSE)</f>
        <v>#N/A</v>
      </c>
      <c r="N389" s="13" t="e">
        <f>VLOOKUP($A389,'db_obs(2013-2014)'!$B$2:$M$731,9,FALSE)</f>
        <v>#N/A</v>
      </c>
      <c r="O389" s="13" t="e">
        <f>VLOOKUP($A389,'db_obs(2013-2014)'!$B$2:$M$731,10,FALSE)</f>
        <v>#N/A</v>
      </c>
      <c r="P389" s="13" t="e">
        <f>VLOOKUP($A389,'db_obs(2013-2014)'!$B$2:$M$731,11,FALSE)</f>
        <v>#N/A</v>
      </c>
      <c r="Q389" s="13" t="e">
        <f>VLOOKUP($A389,'db_obs(2013-2014)'!$B$2:$M$731,12,FALSE)</f>
        <v>#N/A</v>
      </c>
    </row>
    <row r="390" spans="1:17" x14ac:dyDescent="0.15">
      <c r="A390">
        <v>2014024</v>
      </c>
      <c r="B390" s="2">
        <f>VLOOKUP(A390,IF({1,0},rainfall!$C$2:$C$1269,rainfall!$A$2:$A$1269),2,FALSE)</f>
        <v>41663</v>
      </c>
      <c r="C390" s="52">
        <f>'db_sim(2013-2014)'!C390</f>
        <v>0.10019811000000001</v>
      </c>
      <c r="D390" s="52">
        <f>'db_sim(2013-2014)'!D390/1000</f>
        <v>2.3241692999999999E-4</v>
      </c>
      <c r="E390">
        <f>'db_sim(2013-2014)'!E390</f>
        <v>2353.84765625</v>
      </c>
      <c r="F390">
        <f>'db_sim(2013-2014)'!F390</f>
        <v>1903.4239502</v>
      </c>
      <c r="G390">
        <f>'db_sim(2013-2014)'!G390</f>
        <v>0</v>
      </c>
      <c r="H390">
        <f>'db_sim(2013-2014)'!H390</f>
        <v>0</v>
      </c>
      <c r="I390">
        <f>'db_sim(2013-2014)'!I390</f>
        <v>0</v>
      </c>
      <c r="K390" s="13" t="e">
        <f>VLOOKUP($A390,'db_obs(2013-2014)'!$B$2:$M$731,5,FALSE)</f>
        <v>#N/A</v>
      </c>
      <c r="L390" s="13" t="e">
        <f>VLOOKUP($A390,'db_obs(2013-2014)'!$B$2:$M$731,7,FALSE)</f>
        <v>#N/A</v>
      </c>
      <c r="M390" s="13" t="e">
        <f>VLOOKUP($A390,'db_obs(2013-2014)'!$B$2:$M$731,8,FALSE)</f>
        <v>#N/A</v>
      </c>
      <c r="N390" s="13" t="e">
        <f>VLOOKUP($A390,'db_obs(2013-2014)'!$B$2:$M$731,9,FALSE)</f>
        <v>#N/A</v>
      </c>
      <c r="O390" s="13" t="e">
        <f>VLOOKUP($A390,'db_obs(2013-2014)'!$B$2:$M$731,10,FALSE)</f>
        <v>#N/A</v>
      </c>
      <c r="P390" s="13" t="e">
        <f>VLOOKUP($A390,'db_obs(2013-2014)'!$B$2:$M$731,11,FALSE)</f>
        <v>#N/A</v>
      </c>
      <c r="Q390" s="13" t="e">
        <f>VLOOKUP($A390,'db_obs(2013-2014)'!$B$2:$M$731,12,FALSE)</f>
        <v>#N/A</v>
      </c>
    </row>
    <row r="391" spans="1:17" x14ac:dyDescent="0.15">
      <c r="A391">
        <v>2014025</v>
      </c>
      <c r="B391" s="2">
        <f>VLOOKUP(A391,IF({1,0},rainfall!$C$2:$C$1269,rainfall!$A$2:$A$1269),2,FALSE)</f>
        <v>41664</v>
      </c>
      <c r="C391" s="52">
        <f>'db_sim(2013-2014)'!C391</f>
        <v>9.6689940000000002E-2</v>
      </c>
      <c r="D391" s="52">
        <f>'db_sim(2013-2014)'!D391/1000</f>
        <v>2.2401236999999998E-4</v>
      </c>
      <c r="E391">
        <f>'db_sim(2013-2014)'!E391</f>
        <v>2249.0202636700001</v>
      </c>
      <c r="F391">
        <f>'db_sim(2013-2014)'!F391</f>
        <v>1850.6892089800001</v>
      </c>
      <c r="G391">
        <f>'db_sim(2013-2014)'!G391</f>
        <v>0</v>
      </c>
      <c r="H391">
        <f>'db_sim(2013-2014)'!H391</f>
        <v>0</v>
      </c>
      <c r="I391">
        <f>'db_sim(2013-2014)'!I391</f>
        <v>0</v>
      </c>
      <c r="K391" s="13" t="e">
        <f>VLOOKUP($A391,'db_obs(2013-2014)'!$B$2:$M$731,5,FALSE)</f>
        <v>#N/A</v>
      </c>
      <c r="L391" s="13" t="e">
        <f>VLOOKUP($A391,'db_obs(2013-2014)'!$B$2:$M$731,7,FALSE)</f>
        <v>#N/A</v>
      </c>
      <c r="M391" s="13" t="e">
        <f>VLOOKUP($A391,'db_obs(2013-2014)'!$B$2:$M$731,8,FALSE)</f>
        <v>#N/A</v>
      </c>
      <c r="N391" s="13" t="e">
        <f>VLOOKUP($A391,'db_obs(2013-2014)'!$B$2:$M$731,9,FALSE)</f>
        <v>#N/A</v>
      </c>
      <c r="O391" s="13" t="e">
        <f>VLOOKUP($A391,'db_obs(2013-2014)'!$B$2:$M$731,10,FALSE)</f>
        <v>#N/A</v>
      </c>
      <c r="P391" s="13" t="e">
        <f>VLOOKUP($A391,'db_obs(2013-2014)'!$B$2:$M$731,11,FALSE)</f>
        <v>#N/A</v>
      </c>
      <c r="Q391" s="13" t="e">
        <f>VLOOKUP($A391,'db_obs(2013-2014)'!$B$2:$M$731,12,FALSE)</f>
        <v>#N/A</v>
      </c>
    </row>
    <row r="392" spans="1:17" x14ac:dyDescent="0.15">
      <c r="A392">
        <v>2014026</v>
      </c>
      <c r="B392" s="2">
        <f>VLOOKUP(A392,IF({1,0},rainfall!$C$2:$C$1269,rainfall!$A$2:$A$1269),2,FALSE)</f>
        <v>41665</v>
      </c>
      <c r="C392" s="52">
        <f>'db_sim(2013-2014)'!C392</f>
        <v>9.1856549999999995E-2</v>
      </c>
      <c r="D392" s="52">
        <f>'db_sim(2013-2014)'!D392/1000</f>
        <v>2.1335304999999999E-4</v>
      </c>
      <c r="E392">
        <f>'db_sim(2013-2014)'!E392</f>
        <v>2113.7954101599998</v>
      </c>
      <c r="F392">
        <f>'db_sim(2013-2014)'!F392</f>
        <v>1769.9194335899999</v>
      </c>
      <c r="G392">
        <f>'db_sim(2013-2014)'!G392</f>
        <v>1.7073600000000001E-2</v>
      </c>
      <c r="H392">
        <f>'db_sim(2013-2014)'!H392</f>
        <v>0</v>
      </c>
      <c r="I392">
        <f>'db_sim(2013-2014)'!I392</f>
        <v>0</v>
      </c>
      <c r="K392" s="13" t="e">
        <f>VLOOKUP($A392,'db_obs(2013-2014)'!$B$2:$M$731,5,FALSE)</f>
        <v>#N/A</v>
      </c>
      <c r="L392" s="13" t="e">
        <f>VLOOKUP($A392,'db_obs(2013-2014)'!$B$2:$M$731,7,FALSE)</f>
        <v>#N/A</v>
      </c>
      <c r="M392" s="13" t="e">
        <f>VLOOKUP($A392,'db_obs(2013-2014)'!$B$2:$M$731,8,FALSE)</f>
        <v>#N/A</v>
      </c>
      <c r="N392" s="13" t="e">
        <f>VLOOKUP($A392,'db_obs(2013-2014)'!$B$2:$M$731,9,FALSE)</f>
        <v>#N/A</v>
      </c>
      <c r="O392" s="13" t="e">
        <f>VLOOKUP($A392,'db_obs(2013-2014)'!$B$2:$M$731,10,FALSE)</f>
        <v>#N/A</v>
      </c>
      <c r="P392" s="13" t="e">
        <f>VLOOKUP($A392,'db_obs(2013-2014)'!$B$2:$M$731,11,FALSE)</f>
        <v>#N/A</v>
      </c>
      <c r="Q392" s="13" t="e">
        <f>VLOOKUP($A392,'db_obs(2013-2014)'!$B$2:$M$731,12,FALSE)</f>
        <v>#N/A</v>
      </c>
    </row>
    <row r="393" spans="1:17" x14ac:dyDescent="0.15">
      <c r="A393">
        <v>2014027</v>
      </c>
      <c r="B393" s="2">
        <f>VLOOKUP(A393,IF({1,0},rainfall!$C$2:$C$1269,rainfall!$A$2:$A$1269),2,FALSE)</f>
        <v>41666</v>
      </c>
      <c r="C393" s="52">
        <f>'db_sim(2013-2014)'!C393</f>
        <v>8.8623309999999997E-2</v>
      </c>
      <c r="D393" s="52">
        <f>'db_sim(2013-2014)'!D393/1000</f>
        <v>2.0563406999999999E-4</v>
      </c>
      <c r="E393">
        <f>'db_sim(2013-2014)'!E393</f>
        <v>2151.7541503900002</v>
      </c>
      <c r="F393">
        <f>'db_sim(2013-2014)'!F393</f>
        <v>1723.3679199200001</v>
      </c>
      <c r="G393">
        <f>'db_sim(2013-2014)'!G393</f>
        <v>366.67019653</v>
      </c>
      <c r="H393">
        <f>'db_sim(2013-2014)'!H393</f>
        <v>0</v>
      </c>
      <c r="I393">
        <f>'db_sim(2013-2014)'!I393</f>
        <v>0</v>
      </c>
      <c r="K393" s="13" t="e">
        <f>VLOOKUP($A393,'db_obs(2013-2014)'!$B$2:$M$731,5,FALSE)</f>
        <v>#N/A</v>
      </c>
      <c r="L393" s="13" t="e">
        <f>VLOOKUP($A393,'db_obs(2013-2014)'!$B$2:$M$731,7,FALSE)</f>
        <v>#N/A</v>
      </c>
      <c r="M393" s="13" t="e">
        <f>VLOOKUP($A393,'db_obs(2013-2014)'!$B$2:$M$731,8,FALSE)</f>
        <v>#N/A</v>
      </c>
      <c r="N393" s="13" t="e">
        <f>VLOOKUP($A393,'db_obs(2013-2014)'!$B$2:$M$731,9,FALSE)</f>
        <v>#N/A</v>
      </c>
      <c r="O393" s="13" t="e">
        <f>VLOOKUP($A393,'db_obs(2013-2014)'!$B$2:$M$731,10,FALSE)</f>
        <v>#N/A</v>
      </c>
      <c r="P393" s="13" t="e">
        <f>VLOOKUP($A393,'db_obs(2013-2014)'!$B$2:$M$731,11,FALSE)</f>
        <v>#N/A</v>
      </c>
      <c r="Q393" s="13" t="e">
        <f>VLOOKUP($A393,'db_obs(2013-2014)'!$B$2:$M$731,12,FALSE)</f>
        <v>#N/A</v>
      </c>
    </row>
    <row r="394" spans="1:17" x14ac:dyDescent="0.15">
      <c r="A394">
        <v>2014028</v>
      </c>
      <c r="B394" s="2">
        <f>VLOOKUP(A394,IF({1,0},rainfall!$C$2:$C$1269,rainfall!$A$2:$A$1269),2,FALSE)</f>
        <v>41667</v>
      </c>
      <c r="C394" s="52">
        <f>'db_sim(2013-2014)'!C394</f>
        <v>8.5099590000000003E-2</v>
      </c>
      <c r="D394" s="52">
        <f>'db_sim(2013-2014)'!D394/1000</f>
        <v>1.9757695000000001E-4</v>
      </c>
      <c r="E394">
        <f>'db_sim(2013-2014)'!E394</f>
        <v>1983.8763427700001</v>
      </c>
      <c r="F394">
        <f>'db_sim(2013-2014)'!F394</f>
        <v>1661.0323486299999</v>
      </c>
      <c r="G394">
        <f>'db_sim(2013-2014)'!G394</f>
        <v>300.55892943999999</v>
      </c>
      <c r="H394">
        <f>'db_sim(2013-2014)'!H394</f>
        <v>0</v>
      </c>
      <c r="I394">
        <f>'db_sim(2013-2014)'!I394</f>
        <v>0</v>
      </c>
      <c r="K394" s="13" t="e">
        <f>VLOOKUP($A394,'db_obs(2013-2014)'!$B$2:$M$731,5,FALSE)</f>
        <v>#N/A</v>
      </c>
      <c r="L394" s="13" t="e">
        <f>VLOOKUP($A394,'db_obs(2013-2014)'!$B$2:$M$731,7,FALSE)</f>
        <v>#N/A</v>
      </c>
      <c r="M394" s="13" t="e">
        <f>VLOOKUP($A394,'db_obs(2013-2014)'!$B$2:$M$731,8,FALSE)</f>
        <v>#N/A</v>
      </c>
      <c r="N394" s="13" t="e">
        <f>VLOOKUP($A394,'db_obs(2013-2014)'!$B$2:$M$731,9,FALSE)</f>
        <v>#N/A</v>
      </c>
      <c r="O394" s="13" t="e">
        <f>VLOOKUP($A394,'db_obs(2013-2014)'!$B$2:$M$731,10,FALSE)</f>
        <v>#N/A</v>
      </c>
      <c r="P394" s="13" t="e">
        <f>VLOOKUP($A394,'db_obs(2013-2014)'!$B$2:$M$731,11,FALSE)</f>
        <v>#N/A</v>
      </c>
      <c r="Q394" s="13" t="e">
        <f>VLOOKUP($A394,'db_obs(2013-2014)'!$B$2:$M$731,12,FALSE)</f>
        <v>#N/A</v>
      </c>
    </row>
    <row r="395" spans="1:17" x14ac:dyDescent="0.15">
      <c r="A395">
        <v>2014029</v>
      </c>
      <c r="B395" s="2">
        <f>VLOOKUP(A395,IF({1,0},rainfall!$C$2:$C$1269,rainfall!$A$2:$A$1269),2,FALSE)</f>
        <v>41668</v>
      </c>
      <c r="C395" s="52">
        <f>'db_sim(2013-2014)'!C395</f>
        <v>0.55837172000000002</v>
      </c>
      <c r="D395" s="52">
        <f>'db_sim(2013-2014)'!D395/1000</f>
        <v>4.3083591460000001E-2</v>
      </c>
      <c r="E395">
        <f>'db_sim(2013-2014)'!E395</f>
        <v>14463.989257810001</v>
      </c>
      <c r="F395">
        <f>'db_sim(2013-2014)'!F395</f>
        <v>10669.08789063</v>
      </c>
      <c r="G395">
        <f>'db_sim(2013-2014)'!G395</f>
        <v>468.77566528</v>
      </c>
      <c r="H395">
        <f>'db_sim(2013-2014)'!H395</f>
        <v>0</v>
      </c>
      <c r="I395">
        <f>'db_sim(2013-2014)'!I395</f>
        <v>0</v>
      </c>
      <c r="K395" s="13" t="e">
        <f>VLOOKUP($A395,'db_obs(2013-2014)'!$B$2:$M$731,5,FALSE)</f>
        <v>#N/A</v>
      </c>
      <c r="L395" s="13" t="e">
        <f>VLOOKUP($A395,'db_obs(2013-2014)'!$B$2:$M$731,7,FALSE)</f>
        <v>#N/A</v>
      </c>
      <c r="M395" s="13" t="e">
        <f>VLOOKUP($A395,'db_obs(2013-2014)'!$B$2:$M$731,8,FALSE)</f>
        <v>#N/A</v>
      </c>
      <c r="N395" s="13" t="e">
        <f>VLOOKUP($A395,'db_obs(2013-2014)'!$B$2:$M$731,9,FALSE)</f>
        <v>#N/A</v>
      </c>
      <c r="O395" s="13" t="e">
        <f>VLOOKUP($A395,'db_obs(2013-2014)'!$B$2:$M$731,10,FALSE)</f>
        <v>#N/A</v>
      </c>
      <c r="P395" s="13" t="e">
        <f>VLOOKUP($A395,'db_obs(2013-2014)'!$B$2:$M$731,11,FALSE)</f>
        <v>#N/A</v>
      </c>
      <c r="Q395" s="13" t="e">
        <f>VLOOKUP($A395,'db_obs(2013-2014)'!$B$2:$M$731,12,FALSE)</f>
        <v>#N/A</v>
      </c>
    </row>
    <row r="396" spans="1:17" x14ac:dyDescent="0.15">
      <c r="A396">
        <v>2014030</v>
      </c>
      <c r="B396" s="2">
        <f>VLOOKUP(A396,IF({1,0},rainfall!$C$2:$C$1269,rainfall!$A$2:$A$1269),2,FALSE)</f>
        <v>41669</v>
      </c>
      <c r="C396" s="52">
        <f>'db_sim(2013-2014)'!C396</f>
        <v>0.10890978</v>
      </c>
      <c r="D396" s="52">
        <f>'db_sim(2013-2014)'!D396/1000</f>
        <v>1.5426234E-3</v>
      </c>
      <c r="E396">
        <f>'db_sim(2013-2014)'!E396</f>
        <v>2436.3984375</v>
      </c>
      <c r="F396">
        <f>'db_sim(2013-2014)'!F396</f>
        <v>1966.1000976600001</v>
      </c>
      <c r="G396">
        <f>'db_sim(2013-2014)'!G396</f>
        <v>14.512905119999999</v>
      </c>
      <c r="H396">
        <f>'db_sim(2013-2014)'!H396</f>
        <v>0</v>
      </c>
      <c r="I396">
        <f>'db_sim(2013-2014)'!I396</f>
        <v>0</v>
      </c>
      <c r="K396" s="13" t="e">
        <f>VLOOKUP($A396,'db_obs(2013-2014)'!$B$2:$M$731,5,FALSE)</f>
        <v>#N/A</v>
      </c>
      <c r="L396" s="13" t="e">
        <f>VLOOKUP($A396,'db_obs(2013-2014)'!$B$2:$M$731,7,FALSE)</f>
        <v>#N/A</v>
      </c>
      <c r="M396" s="13" t="e">
        <f>VLOOKUP($A396,'db_obs(2013-2014)'!$B$2:$M$731,8,FALSE)</f>
        <v>#N/A</v>
      </c>
      <c r="N396" s="13" t="e">
        <f>VLOOKUP($A396,'db_obs(2013-2014)'!$B$2:$M$731,9,FALSE)</f>
        <v>#N/A</v>
      </c>
      <c r="O396" s="13" t="e">
        <f>VLOOKUP($A396,'db_obs(2013-2014)'!$B$2:$M$731,10,FALSE)</f>
        <v>#N/A</v>
      </c>
      <c r="P396" s="13" t="e">
        <f>VLOOKUP($A396,'db_obs(2013-2014)'!$B$2:$M$731,11,FALSE)</f>
        <v>#N/A</v>
      </c>
      <c r="Q396" s="13" t="e">
        <f>VLOOKUP($A396,'db_obs(2013-2014)'!$B$2:$M$731,12,FALSE)</f>
        <v>#N/A</v>
      </c>
    </row>
    <row r="397" spans="1:17" x14ac:dyDescent="0.15">
      <c r="A397">
        <v>2014031</v>
      </c>
      <c r="B397" s="2">
        <f>VLOOKUP(A397,IF({1,0},rainfall!$C$2:$C$1269,rainfall!$A$2:$A$1269),2,FALSE)</f>
        <v>41670</v>
      </c>
      <c r="C397" s="52">
        <f>'db_sim(2013-2014)'!C397</f>
        <v>7.4920479999999998E-2</v>
      </c>
      <c r="D397" s="52">
        <f>'db_sim(2013-2014)'!D397/1000</f>
        <v>2.2607163999999999E-4</v>
      </c>
      <c r="E397">
        <f>'db_sim(2013-2014)'!E397</f>
        <v>1628.6171875</v>
      </c>
      <c r="F397">
        <f>'db_sim(2013-2014)'!F397</f>
        <v>1453.7264404299999</v>
      </c>
      <c r="G397">
        <f>'db_sim(2013-2014)'!G397</f>
        <v>1.1232964999999999</v>
      </c>
      <c r="H397">
        <f>'db_sim(2013-2014)'!H397</f>
        <v>0</v>
      </c>
      <c r="I397">
        <f>'db_sim(2013-2014)'!I397</f>
        <v>0</v>
      </c>
      <c r="K397" s="13" t="e">
        <f>VLOOKUP($A397,'db_obs(2013-2014)'!$B$2:$M$731,5,FALSE)</f>
        <v>#N/A</v>
      </c>
      <c r="L397" s="13" t="e">
        <f>VLOOKUP($A397,'db_obs(2013-2014)'!$B$2:$M$731,7,FALSE)</f>
        <v>#N/A</v>
      </c>
      <c r="M397" s="13" t="e">
        <f>VLOOKUP($A397,'db_obs(2013-2014)'!$B$2:$M$731,8,FALSE)</f>
        <v>#N/A</v>
      </c>
      <c r="N397" s="13" t="e">
        <f>VLOOKUP($A397,'db_obs(2013-2014)'!$B$2:$M$731,9,FALSE)</f>
        <v>#N/A</v>
      </c>
      <c r="O397" s="13" t="e">
        <f>VLOOKUP($A397,'db_obs(2013-2014)'!$B$2:$M$731,10,FALSE)</f>
        <v>#N/A</v>
      </c>
      <c r="P397" s="13" t="e">
        <f>VLOOKUP($A397,'db_obs(2013-2014)'!$B$2:$M$731,11,FALSE)</f>
        <v>#N/A</v>
      </c>
      <c r="Q397" s="13" t="e">
        <f>VLOOKUP($A397,'db_obs(2013-2014)'!$B$2:$M$731,12,FALSE)</f>
        <v>#N/A</v>
      </c>
    </row>
    <row r="398" spans="1:17" x14ac:dyDescent="0.15">
      <c r="A398">
        <v>2014032</v>
      </c>
      <c r="B398" s="2">
        <f>VLOOKUP(A398,IF({1,0},rainfall!$C$2:$C$1269,rainfall!$A$2:$A$1269),2,FALSE)</f>
        <v>41671</v>
      </c>
      <c r="C398" s="52">
        <f>'db_sim(2013-2014)'!C398</f>
        <v>7.2600159999999997E-2</v>
      </c>
      <c r="D398" s="52">
        <f>'db_sim(2013-2014)'!D398/1000</f>
        <v>1.7710902E-4</v>
      </c>
      <c r="E398">
        <f>'db_sim(2013-2014)'!E398</f>
        <v>1568.19018555</v>
      </c>
      <c r="F398">
        <f>'db_sim(2013-2014)'!F398</f>
        <v>1438.8614502</v>
      </c>
      <c r="G398">
        <f>'db_sim(2013-2014)'!G398</f>
        <v>0.11213683000000001</v>
      </c>
      <c r="H398">
        <f>'db_sim(2013-2014)'!H398</f>
        <v>0</v>
      </c>
      <c r="I398">
        <f>'db_sim(2013-2014)'!I398</f>
        <v>0</v>
      </c>
      <c r="K398" s="13" t="e">
        <f>VLOOKUP($A398,'db_obs(2013-2014)'!$B$2:$M$731,5,FALSE)</f>
        <v>#N/A</v>
      </c>
      <c r="L398" s="13" t="e">
        <f>VLOOKUP($A398,'db_obs(2013-2014)'!$B$2:$M$731,7,FALSE)</f>
        <v>#N/A</v>
      </c>
      <c r="M398" s="13" t="e">
        <f>VLOOKUP($A398,'db_obs(2013-2014)'!$B$2:$M$731,8,FALSE)</f>
        <v>#N/A</v>
      </c>
      <c r="N398" s="13" t="e">
        <f>VLOOKUP($A398,'db_obs(2013-2014)'!$B$2:$M$731,9,FALSE)</f>
        <v>#N/A</v>
      </c>
      <c r="O398" s="13" t="e">
        <f>VLOOKUP($A398,'db_obs(2013-2014)'!$B$2:$M$731,10,FALSE)</f>
        <v>#N/A</v>
      </c>
      <c r="P398" s="13" t="e">
        <f>VLOOKUP($A398,'db_obs(2013-2014)'!$B$2:$M$731,11,FALSE)</f>
        <v>#N/A</v>
      </c>
      <c r="Q398" s="13" t="e">
        <f>VLOOKUP($A398,'db_obs(2013-2014)'!$B$2:$M$731,12,FALSE)</f>
        <v>#N/A</v>
      </c>
    </row>
    <row r="399" spans="1:17" x14ac:dyDescent="0.15">
      <c r="A399">
        <v>2014033</v>
      </c>
      <c r="B399" s="2">
        <f>VLOOKUP(A399,IF({1,0},rainfall!$C$2:$C$1269,rainfall!$A$2:$A$1269),2,FALSE)</f>
        <v>41672</v>
      </c>
      <c r="C399" s="52">
        <f>'db_sim(2013-2014)'!C399</f>
        <v>6.9447739999999994E-2</v>
      </c>
      <c r="D399" s="52">
        <f>'db_sim(2013-2014)'!D399/1000</f>
        <v>1.6821813999999999E-4</v>
      </c>
      <c r="E399">
        <f>'db_sim(2013-2014)'!E399</f>
        <v>1487.2083740200001</v>
      </c>
      <c r="F399">
        <f>'db_sim(2013-2014)'!F399</f>
        <v>1384.6030273399999</v>
      </c>
      <c r="G399">
        <f>'db_sim(2013-2014)'!G399</f>
        <v>9.9813799999999998E-3</v>
      </c>
      <c r="H399">
        <f>'db_sim(2013-2014)'!H399</f>
        <v>0</v>
      </c>
      <c r="I399">
        <f>'db_sim(2013-2014)'!I399</f>
        <v>0</v>
      </c>
      <c r="K399" s="13" t="e">
        <f>VLOOKUP($A399,'db_obs(2013-2014)'!$B$2:$M$731,5,FALSE)</f>
        <v>#N/A</v>
      </c>
      <c r="L399" s="13" t="e">
        <f>VLOOKUP($A399,'db_obs(2013-2014)'!$B$2:$M$731,7,FALSE)</f>
        <v>#N/A</v>
      </c>
      <c r="M399" s="13" t="e">
        <f>VLOOKUP($A399,'db_obs(2013-2014)'!$B$2:$M$731,8,FALSE)</f>
        <v>#N/A</v>
      </c>
      <c r="N399" s="13" t="e">
        <f>VLOOKUP($A399,'db_obs(2013-2014)'!$B$2:$M$731,9,FALSE)</f>
        <v>#N/A</v>
      </c>
      <c r="O399" s="13" t="e">
        <f>VLOOKUP($A399,'db_obs(2013-2014)'!$B$2:$M$731,10,FALSE)</f>
        <v>#N/A</v>
      </c>
      <c r="P399" s="13" t="e">
        <f>VLOOKUP($A399,'db_obs(2013-2014)'!$B$2:$M$731,11,FALSE)</f>
        <v>#N/A</v>
      </c>
      <c r="Q399" s="13" t="e">
        <f>VLOOKUP($A399,'db_obs(2013-2014)'!$B$2:$M$731,12,FALSE)</f>
        <v>#N/A</v>
      </c>
    </row>
    <row r="400" spans="1:17" x14ac:dyDescent="0.15">
      <c r="A400">
        <v>2014034</v>
      </c>
      <c r="B400" s="2">
        <f>VLOOKUP(A400,IF({1,0},rainfall!$C$2:$C$1269,rainfall!$A$2:$A$1269),2,FALSE)</f>
        <v>41673</v>
      </c>
      <c r="C400" s="52">
        <f>'db_sim(2013-2014)'!C400</f>
        <v>8.7428229999999996E-2</v>
      </c>
      <c r="D400" s="52">
        <f>'db_sim(2013-2014)'!D400/1000</f>
        <v>6.8960003900000004E-3</v>
      </c>
      <c r="E400">
        <f>'db_sim(2013-2014)'!E400</f>
        <v>1896.6573486299999</v>
      </c>
      <c r="F400">
        <f>'db_sim(2013-2014)'!F400</f>
        <v>1730.4588623</v>
      </c>
      <c r="G400">
        <f>'db_sim(2013-2014)'!G400</f>
        <v>1.07733E-3</v>
      </c>
      <c r="H400">
        <f>'db_sim(2013-2014)'!H400</f>
        <v>0</v>
      </c>
      <c r="I400">
        <f>'db_sim(2013-2014)'!I400</f>
        <v>0</v>
      </c>
      <c r="K400" s="13" t="e">
        <f>VLOOKUP($A400,'db_obs(2013-2014)'!$B$2:$M$731,5,FALSE)</f>
        <v>#N/A</v>
      </c>
      <c r="L400" s="13" t="e">
        <f>VLOOKUP($A400,'db_obs(2013-2014)'!$B$2:$M$731,7,FALSE)</f>
        <v>#N/A</v>
      </c>
      <c r="M400" s="13" t="e">
        <f>VLOOKUP($A400,'db_obs(2013-2014)'!$B$2:$M$731,8,FALSE)</f>
        <v>#N/A</v>
      </c>
      <c r="N400" s="13" t="e">
        <f>VLOOKUP($A400,'db_obs(2013-2014)'!$B$2:$M$731,9,FALSE)</f>
        <v>#N/A</v>
      </c>
      <c r="O400" s="13" t="e">
        <f>VLOOKUP($A400,'db_obs(2013-2014)'!$B$2:$M$731,10,FALSE)</f>
        <v>#N/A</v>
      </c>
      <c r="P400" s="13" t="e">
        <f>VLOOKUP($A400,'db_obs(2013-2014)'!$B$2:$M$731,11,FALSE)</f>
        <v>#N/A</v>
      </c>
      <c r="Q400" s="13" t="e">
        <f>VLOOKUP($A400,'db_obs(2013-2014)'!$B$2:$M$731,12,FALSE)</f>
        <v>#N/A</v>
      </c>
    </row>
    <row r="401" spans="1:17" x14ac:dyDescent="0.15">
      <c r="A401">
        <v>2014035</v>
      </c>
      <c r="B401" s="2">
        <f>VLOOKUP(A401,IF({1,0},rainfall!$C$2:$C$1269,rainfall!$A$2:$A$1269),2,FALSE)</f>
        <v>41674</v>
      </c>
      <c r="C401" s="52">
        <f>'db_sim(2013-2014)'!C401</f>
        <v>6.5626030000000002E-2</v>
      </c>
      <c r="D401" s="52">
        <f>'db_sim(2013-2014)'!D401/1000</f>
        <v>3.2448214E-4</v>
      </c>
      <c r="E401">
        <f>'db_sim(2013-2014)'!E401</f>
        <v>1382.9709472699999</v>
      </c>
      <c r="F401">
        <f>'db_sim(2013-2014)'!F401</f>
        <v>1317.1983642600001</v>
      </c>
      <c r="G401">
        <f>'db_sim(2013-2014)'!G401</f>
        <v>0.49953550000000002</v>
      </c>
      <c r="H401">
        <f>'db_sim(2013-2014)'!H401</f>
        <v>0</v>
      </c>
      <c r="I401">
        <f>'db_sim(2013-2014)'!I401</f>
        <v>0</v>
      </c>
      <c r="K401" s="13" t="e">
        <f>VLOOKUP($A401,'db_obs(2013-2014)'!$B$2:$M$731,5,FALSE)</f>
        <v>#N/A</v>
      </c>
      <c r="L401" s="13" t="e">
        <f>VLOOKUP($A401,'db_obs(2013-2014)'!$B$2:$M$731,7,FALSE)</f>
        <v>#N/A</v>
      </c>
      <c r="M401" s="13" t="e">
        <f>VLOOKUP($A401,'db_obs(2013-2014)'!$B$2:$M$731,8,FALSE)</f>
        <v>#N/A</v>
      </c>
      <c r="N401" s="13" t="e">
        <f>VLOOKUP($A401,'db_obs(2013-2014)'!$B$2:$M$731,9,FALSE)</f>
        <v>#N/A</v>
      </c>
      <c r="O401" s="13" t="e">
        <f>VLOOKUP($A401,'db_obs(2013-2014)'!$B$2:$M$731,10,FALSE)</f>
        <v>#N/A</v>
      </c>
      <c r="P401" s="13" t="e">
        <f>VLOOKUP($A401,'db_obs(2013-2014)'!$B$2:$M$731,11,FALSE)</f>
        <v>#N/A</v>
      </c>
      <c r="Q401" s="13" t="e">
        <f>VLOOKUP($A401,'db_obs(2013-2014)'!$B$2:$M$731,12,FALSE)</f>
        <v>#N/A</v>
      </c>
    </row>
    <row r="402" spans="1:17" x14ac:dyDescent="0.15">
      <c r="A402">
        <v>2014036</v>
      </c>
      <c r="B402" s="2">
        <f>VLOOKUP(A402,IF({1,0},rainfall!$C$2:$C$1269,rainfall!$A$2:$A$1269),2,FALSE)</f>
        <v>41675</v>
      </c>
      <c r="C402" s="52">
        <f>'db_sim(2013-2014)'!C402</f>
        <v>0.41093698000000001</v>
      </c>
      <c r="D402" s="52">
        <f>'db_sim(2013-2014)'!D402/1000</f>
        <v>3.1729755399999997E-2</v>
      </c>
      <c r="E402">
        <f>'db_sim(2013-2014)'!E402</f>
        <v>9555.7832031300004</v>
      </c>
      <c r="F402">
        <f>'db_sim(2013-2014)'!F402</f>
        <v>9342.94921875</v>
      </c>
      <c r="G402">
        <f>'db_sim(2013-2014)'!G402</f>
        <v>0.81633025000000004</v>
      </c>
      <c r="H402">
        <f>'db_sim(2013-2014)'!H402</f>
        <v>0</v>
      </c>
      <c r="I402">
        <f>'db_sim(2013-2014)'!I402</f>
        <v>0</v>
      </c>
      <c r="K402" s="13" t="e">
        <f>VLOOKUP($A402,'db_obs(2013-2014)'!$B$2:$M$731,5,FALSE)</f>
        <v>#N/A</v>
      </c>
      <c r="L402" s="13" t="e">
        <f>VLOOKUP($A402,'db_obs(2013-2014)'!$B$2:$M$731,7,FALSE)</f>
        <v>#N/A</v>
      </c>
      <c r="M402" s="13" t="e">
        <f>VLOOKUP($A402,'db_obs(2013-2014)'!$B$2:$M$731,8,FALSE)</f>
        <v>#N/A</v>
      </c>
      <c r="N402" s="13" t="e">
        <f>VLOOKUP($A402,'db_obs(2013-2014)'!$B$2:$M$731,9,FALSE)</f>
        <v>#N/A</v>
      </c>
      <c r="O402" s="13" t="e">
        <f>VLOOKUP($A402,'db_obs(2013-2014)'!$B$2:$M$731,10,FALSE)</f>
        <v>#N/A</v>
      </c>
      <c r="P402" s="13" t="e">
        <f>VLOOKUP($A402,'db_obs(2013-2014)'!$B$2:$M$731,11,FALSE)</f>
        <v>#N/A</v>
      </c>
      <c r="Q402" s="13" t="e">
        <f>VLOOKUP($A402,'db_obs(2013-2014)'!$B$2:$M$731,12,FALSE)</f>
        <v>#N/A</v>
      </c>
    </row>
    <row r="403" spans="1:17" x14ac:dyDescent="0.15">
      <c r="A403">
        <v>2014037</v>
      </c>
      <c r="B403" s="2">
        <f>VLOOKUP(A403,IF({1,0},rainfall!$C$2:$C$1269,rainfall!$A$2:$A$1269),2,FALSE)</f>
        <v>41676</v>
      </c>
      <c r="C403" s="52">
        <f>'db_sim(2013-2014)'!C403</f>
        <v>0.68563103999999997</v>
      </c>
      <c r="D403" s="52">
        <f>'db_sim(2013-2014)'!D403/1000</f>
        <v>5.3394969940000002E-2</v>
      </c>
      <c r="E403">
        <f>'db_sim(2013-2014)'!E403</f>
        <v>18645.30078125</v>
      </c>
      <c r="F403">
        <f>'db_sim(2013-2014)'!F403</f>
        <v>13552.299804689999</v>
      </c>
      <c r="G403">
        <f>'db_sim(2013-2014)'!G403</f>
        <v>0.21367024000000001</v>
      </c>
      <c r="H403">
        <f>'db_sim(2013-2014)'!H403</f>
        <v>0</v>
      </c>
      <c r="I403">
        <f>'db_sim(2013-2014)'!I403</f>
        <v>0</v>
      </c>
      <c r="K403" s="13" t="e">
        <f>VLOOKUP($A403,'db_obs(2013-2014)'!$B$2:$M$731,5,FALSE)</f>
        <v>#N/A</v>
      </c>
      <c r="L403" s="13" t="e">
        <f>VLOOKUP($A403,'db_obs(2013-2014)'!$B$2:$M$731,7,FALSE)</f>
        <v>#N/A</v>
      </c>
      <c r="M403" s="13" t="e">
        <f>VLOOKUP($A403,'db_obs(2013-2014)'!$B$2:$M$731,8,FALSE)</f>
        <v>#N/A</v>
      </c>
      <c r="N403" s="13" t="e">
        <f>VLOOKUP($A403,'db_obs(2013-2014)'!$B$2:$M$731,9,FALSE)</f>
        <v>#N/A</v>
      </c>
      <c r="O403" s="13" t="e">
        <f>VLOOKUP($A403,'db_obs(2013-2014)'!$B$2:$M$731,10,FALSE)</f>
        <v>#N/A</v>
      </c>
      <c r="P403" s="13" t="e">
        <f>VLOOKUP($A403,'db_obs(2013-2014)'!$B$2:$M$731,11,FALSE)</f>
        <v>#N/A</v>
      </c>
      <c r="Q403" s="13" t="e">
        <f>VLOOKUP($A403,'db_obs(2013-2014)'!$B$2:$M$731,12,FALSE)</f>
        <v>#N/A</v>
      </c>
    </row>
    <row r="404" spans="1:17" x14ac:dyDescent="0.15">
      <c r="A404">
        <v>2014038</v>
      </c>
      <c r="B404" s="2">
        <f>VLOOKUP(A404,IF({1,0},rainfall!$C$2:$C$1269,rainfall!$A$2:$A$1269),2,FALSE)</f>
        <v>41677</v>
      </c>
      <c r="C404" s="52">
        <f>'db_sim(2013-2014)'!C404</f>
        <v>9.6500009999999997E-2</v>
      </c>
      <c r="D404" s="52">
        <f>'db_sim(2013-2014)'!D404/1000</f>
        <v>1.66779411E-3</v>
      </c>
      <c r="E404">
        <f>'db_sim(2013-2014)'!E404</f>
        <v>2028.8911132799999</v>
      </c>
      <c r="F404">
        <f>'db_sim(2013-2014)'!F404</f>
        <v>1759.0153808600001</v>
      </c>
      <c r="G404">
        <f>'db_sim(2013-2014)'!G404</f>
        <v>3.6521600000000002E-3</v>
      </c>
      <c r="H404">
        <f>'db_sim(2013-2014)'!H404</f>
        <v>0</v>
      </c>
      <c r="I404">
        <f>'db_sim(2013-2014)'!I404</f>
        <v>0</v>
      </c>
      <c r="K404" s="13" t="e">
        <f>VLOOKUP($A404,'db_obs(2013-2014)'!$B$2:$M$731,5,FALSE)</f>
        <v>#N/A</v>
      </c>
      <c r="L404" s="13" t="e">
        <f>VLOOKUP($A404,'db_obs(2013-2014)'!$B$2:$M$731,7,FALSE)</f>
        <v>#N/A</v>
      </c>
      <c r="M404" s="13" t="e">
        <f>VLOOKUP($A404,'db_obs(2013-2014)'!$B$2:$M$731,8,FALSE)</f>
        <v>#N/A</v>
      </c>
      <c r="N404" s="13" t="e">
        <f>VLOOKUP($A404,'db_obs(2013-2014)'!$B$2:$M$731,9,FALSE)</f>
        <v>#N/A</v>
      </c>
      <c r="O404" s="13" t="e">
        <f>VLOOKUP($A404,'db_obs(2013-2014)'!$B$2:$M$731,10,FALSE)</f>
        <v>#N/A</v>
      </c>
      <c r="P404" s="13" t="e">
        <f>VLOOKUP($A404,'db_obs(2013-2014)'!$B$2:$M$731,11,FALSE)</f>
        <v>#N/A</v>
      </c>
      <c r="Q404" s="13" t="e">
        <f>VLOOKUP($A404,'db_obs(2013-2014)'!$B$2:$M$731,12,FALSE)</f>
        <v>#N/A</v>
      </c>
    </row>
    <row r="405" spans="1:17" x14ac:dyDescent="0.15">
      <c r="A405">
        <v>2014039</v>
      </c>
      <c r="B405" s="2">
        <f>VLOOKUP(A405,IF({1,0},rainfall!$C$2:$C$1269,rainfall!$A$2:$A$1269),2,FALSE)</f>
        <v>41678</v>
      </c>
      <c r="C405" s="52">
        <f>'db_sim(2013-2014)'!C405</f>
        <v>6.0444009999999999E-2</v>
      </c>
      <c r="D405" s="52">
        <f>'db_sim(2013-2014)'!D405/1000</f>
        <v>1.8948597999999999E-4</v>
      </c>
      <c r="E405">
        <f>'db_sim(2013-2014)'!E405</f>
        <v>1228.7263183600001</v>
      </c>
      <c r="F405">
        <f>'db_sim(2013-2014)'!F405</f>
        <v>1202.1456298799999</v>
      </c>
      <c r="G405">
        <f>'db_sim(2013-2014)'!G405</f>
        <v>2.0856E-4</v>
      </c>
      <c r="H405">
        <f>'db_sim(2013-2014)'!H405</f>
        <v>0</v>
      </c>
      <c r="I405">
        <f>'db_sim(2013-2014)'!I405</f>
        <v>0</v>
      </c>
      <c r="K405" s="13" t="e">
        <f>VLOOKUP($A405,'db_obs(2013-2014)'!$B$2:$M$731,5,FALSE)</f>
        <v>#N/A</v>
      </c>
      <c r="L405" s="13" t="e">
        <f>VLOOKUP($A405,'db_obs(2013-2014)'!$B$2:$M$731,7,FALSE)</f>
        <v>#N/A</v>
      </c>
      <c r="M405" s="13" t="e">
        <f>VLOOKUP($A405,'db_obs(2013-2014)'!$B$2:$M$731,8,FALSE)</f>
        <v>#N/A</v>
      </c>
      <c r="N405" s="13" t="e">
        <f>VLOOKUP($A405,'db_obs(2013-2014)'!$B$2:$M$731,9,FALSE)</f>
        <v>#N/A</v>
      </c>
      <c r="O405" s="13" t="e">
        <f>VLOOKUP($A405,'db_obs(2013-2014)'!$B$2:$M$731,10,FALSE)</f>
        <v>#N/A</v>
      </c>
      <c r="P405" s="13" t="e">
        <f>VLOOKUP($A405,'db_obs(2013-2014)'!$B$2:$M$731,11,FALSE)</f>
        <v>#N/A</v>
      </c>
      <c r="Q405" s="13" t="e">
        <f>VLOOKUP($A405,'db_obs(2013-2014)'!$B$2:$M$731,12,FALSE)</f>
        <v>#N/A</v>
      </c>
    </row>
    <row r="406" spans="1:17" x14ac:dyDescent="0.15">
      <c r="A406">
        <v>2014040</v>
      </c>
      <c r="B406" s="2">
        <f>VLOOKUP(A406,IF({1,0},rainfall!$C$2:$C$1269,rainfall!$A$2:$A$1269),2,FALSE)</f>
        <v>41679</v>
      </c>
      <c r="C406" s="52">
        <f>'db_sim(2013-2014)'!C406</f>
        <v>5.7565819999999997E-2</v>
      </c>
      <c r="D406" s="52">
        <f>'db_sim(2013-2014)'!D406/1000</f>
        <v>1.3988738E-4</v>
      </c>
      <c r="E406">
        <f>'db_sim(2013-2014)'!E406</f>
        <v>1166.4556884799999</v>
      </c>
      <c r="F406">
        <f>'db_sim(2013-2014)'!F406</f>
        <v>1172.9157714800001</v>
      </c>
      <c r="G406">
        <f>'db_sim(2013-2014)'!G406</f>
        <v>1.7969999999999999E-5</v>
      </c>
      <c r="H406">
        <f>'db_sim(2013-2014)'!H406</f>
        <v>0</v>
      </c>
      <c r="I406">
        <f>'db_sim(2013-2014)'!I406</f>
        <v>0</v>
      </c>
      <c r="K406" s="13" t="e">
        <f>VLOOKUP($A406,'db_obs(2013-2014)'!$B$2:$M$731,5,FALSE)</f>
        <v>#N/A</v>
      </c>
      <c r="L406" s="13" t="e">
        <f>VLOOKUP($A406,'db_obs(2013-2014)'!$B$2:$M$731,7,FALSE)</f>
        <v>#N/A</v>
      </c>
      <c r="M406" s="13" t="e">
        <f>VLOOKUP($A406,'db_obs(2013-2014)'!$B$2:$M$731,8,FALSE)</f>
        <v>#N/A</v>
      </c>
      <c r="N406" s="13" t="e">
        <f>VLOOKUP($A406,'db_obs(2013-2014)'!$B$2:$M$731,9,FALSE)</f>
        <v>#N/A</v>
      </c>
      <c r="O406" s="13" t="e">
        <f>VLOOKUP($A406,'db_obs(2013-2014)'!$B$2:$M$731,10,FALSE)</f>
        <v>#N/A</v>
      </c>
      <c r="P406" s="13" t="e">
        <f>VLOOKUP($A406,'db_obs(2013-2014)'!$B$2:$M$731,11,FALSE)</f>
        <v>#N/A</v>
      </c>
      <c r="Q406" s="13" t="e">
        <f>VLOOKUP($A406,'db_obs(2013-2014)'!$B$2:$M$731,12,FALSE)</f>
        <v>#N/A</v>
      </c>
    </row>
    <row r="407" spans="1:17" x14ac:dyDescent="0.15">
      <c r="A407">
        <v>2014041</v>
      </c>
      <c r="B407" s="2">
        <f>VLOOKUP(A407,IF({1,0},rainfall!$C$2:$C$1269,rainfall!$A$2:$A$1269),2,FALSE)</f>
        <v>41680</v>
      </c>
      <c r="C407" s="52">
        <f>'db_sim(2013-2014)'!C407</f>
        <v>5.5733900000000003E-2</v>
      </c>
      <c r="D407" s="52">
        <f>'db_sim(2013-2014)'!D407/1000</f>
        <v>1.3411688999999998E-4</v>
      </c>
      <c r="E407">
        <f>'db_sim(2013-2014)'!E407</f>
        <v>1122.3428955100001</v>
      </c>
      <c r="F407">
        <f>'db_sim(2013-2014)'!F407</f>
        <v>1141.47033691</v>
      </c>
      <c r="G407">
        <f>'db_sim(2013-2014)'!G407</f>
        <v>1.48E-6</v>
      </c>
      <c r="H407">
        <f>'db_sim(2013-2014)'!H407</f>
        <v>0</v>
      </c>
      <c r="I407">
        <f>'db_sim(2013-2014)'!I407</f>
        <v>0</v>
      </c>
      <c r="K407" s="13" t="e">
        <f>VLOOKUP($A407,'db_obs(2013-2014)'!$B$2:$M$731,5,FALSE)</f>
        <v>#N/A</v>
      </c>
      <c r="L407" s="13" t="e">
        <f>VLOOKUP($A407,'db_obs(2013-2014)'!$B$2:$M$731,7,FALSE)</f>
        <v>#N/A</v>
      </c>
      <c r="M407" s="13" t="e">
        <f>VLOOKUP($A407,'db_obs(2013-2014)'!$B$2:$M$731,8,FALSE)</f>
        <v>#N/A</v>
      </c>
      <c r="N407" s="13" t="e">
        <f>VLOOKUP($A407,'db_obs(2013-2014)'!$B$2:$M$731,9,FALSE)</f>
        <v>#N/A</v>
      </c>
      <c r="O407" s="13" t="e">
        <f>VLOOKUP($A407,'db_obs(2013-2014)'!$B$2:$M$731,10,FALSE)</f>
        <v>#N/A</v>
      </c>
      <c r="P407" s="13" t="e">
        <f>VLOOKUP($A407,'db_obs(2013-2014)'!$B$2:$M$731,11,FALSE)</f>
        <v>#N/A</v>
      </c>
      <c r="Q407" s="13" t="e">
        <f>VLOOKUP($A407,'db_obs(2013-2014)'!$B$2:$M$731,12,FALSE)</f>
        <v>#N/A</v>
      </c>
    </row>
    <row r="408" spans="1:17" x14ac:dyDescent="0.15">
      <c r="A408">
        <v>2014042</v>
      </c>
      <c r="B408" s="2">
        <f>VLOOKUP(A408,IF({1,0},rainfall!$C$2:$C$1269,rainfall!$A$2:$A$1269),2,FALSE)</f>
        <v>41681</v>
      </c>
      <c r="C408" s="52">
        <f>'db_sim(2013-2014)'!C408</f>
        <v>5.401504E-2</v>
      </c>
      <c r="D408" s="52">
        <f>'db_sim(2013-2014)'!D408/1000</f>
        <v>1.2999868E-4</v>
      </c>
      <c r="E408">
        <f>'db_sim(2013-2014)'!E408</f>
        <v>1080.83325195</v>
      </c>
      <c r="F408">
        <f>'db_sim(2013-2014)'!F408</f>
        <v>1109.5682373</v>
      </c>
      <c r="G408">
        <f>'db_sim(2013-2014)'!G408</f>
        <v>1.1000000000000001E-7</v>
      </c>
      <c r="H408">
        <f>'db_sim(2013-2014)'!H408</f>
        <v>0</v>
      </c>
      <c r="I408">
        <f>'db_sim(2013-2014)'!I408</f>
        <v>0</v>
      </c>
      <c r="K408" s="13" t="e">
        <f>VLOOKUP($A408,'db_obs(2013-2014)'!$B$2:$M$731,5,FALSE)</f>
        <v>#N/A</v>
      </c>
      <c r="L408" s="13" t="e">
        <f>VLOOKUP($A408,'db_obs(2013-2014)'!$B$2:$M$731,7,FALSE)</f>
        <v>#N/A</v>
      </c>
      <c r="M408" s="13" t="e">
        <f>VLOOKUP($A408,'db_obs(2013-2014)'!$B$2:$M$731,8,FALSE)</f>
        <v>#N/A</v>
      </c>
      <c r="N408" s="13" t="e">
        <f>VLOOKUP($A408,'db_obs(2013-2014)'!$B$2:$M$731,9,FALSE)</f>
        <v>#N/A</v>
      </c>
      <c r="O408" s="13" t="e">
        <f>VLOOKUP($A408,'db_obs(2013-2014)'!$B$2:$M$731,10,FALSE)</f>
        <v>#N/A</v>
      </c>
      <c r="P408" s="13" t="e">
        <f>VLOOKUP($A408,'db_obs(2013-2014)'!$B$2:$M$731,11,FALSE)</f>
        <v>#N/A</v>
      </c>
      <c r="Q408" s="13" t="e">
        <f>VLOOKUP($A408,'db_obs(2013-2014)'!$B$2:$M$731,12,FALSE)</f>
        <v>#N/A</v>
      </c>
    </row>
    <row r="409" spans="1:17" x14ac:dyDescent="0.15">
      <c r="A409">
        <v>2014043</v>
      </c>
      <c r="B409" s="2">
        <f>VLOOKUP(A409,IF({1,0},rainfall!$C$2:$C$1269,rainfall!$A$2:$A$1269),2,FALSE)</f>
        <v>41682</v>
      </c>
      <c r="C409" s="52">
        <f>'db_sim(2013-2014)'!C409</f>
        <v>5.2373219999999998E-2</v>
      </c>
      <c r="D409" s="52">
        <f>'db_sim(2013-2014)'!D409/1000</f>
        <v>1.2611066000000002E-4</v>
      </c>
      <c r="E409">
        <f>'db_sim(2013-2014)'!E409</f>
        <v>1041.56738281</v>
      </c>
      <c r="F409">
        <f>'db_sim(2013-2014)'!F409</f>
        <v>1078.6325683600001</v>
      </c>
      <c r="G409">
        <f>'db_sim(2013-2014)'!G409</f>
        <v>1E-8</v>
      </c>
      <c r="H409">
        <f>'db_sim(2013-2014)'!H409</f>
        <v>0</v>
      </c>
      <c r="I409">
        <f>'db_sim(2013-2014)'!I409</f>
        <v>0</v>
      </c>
      <c r="K409" s="13" t="e">
        <f>VLOOKUP($A409,'db_obs(2013-2014)'!$B$2:$M$731,5,FALSE)</f>
        <v>#N/A</v>
      </c>
      <c r="L409" s="13" t="e">
        <f>VLOOKUP($A409,'db_obs(2013-2014)'!$B$2:$M$731,7,FALSE)</f>
        <v>#N/A</v>
      </c>
      <c r="M409" s="13" t="e">
        <f>VLOOKUP($A409,'db_obs(2013-2014)'!$B$2:$M$731,8,FALSE)</f>
        <v>#N/A</v>
      </c>
      <c r="N409" s="13" t="e">
        <f>VLOOKUP($A409,'db_obs(2013-2014)'!$B$2:$M$731,9,FALSE)</f>
        <v>#N/A</v>
      </c>
      <c r="O409" s="13" t="e">
        <f>VLOOKUP($A409,'db_obs(2013-2014)'!$B$2:$M$731,10,FALSE)</f>
        <v>#N/A</v>
      </c>
      <c r="P409" s="13" t="e">
        <f>VLOOKUP($A409,'db_obs(2013-2014)'!$B$2:$M$731,11,FALSE)</f>
        <v>#N/A</v>
      </c>
      <c r="Q409" s="13" t="e">
        <f>VLOOKUP($A409,'db_obs(2013-2014)'!$B$2:$M$731,12,FALSE)</f>
        <v>#N/A</v>
      </c>
    </row>
    <row r="410" spans="1:17" x14ac:dyDescent="0.15">
      <c r="A410">
        <v>2014044</v>
      </c>
      <c r="B410" s="2">
        <f>VLOOKUP(A410,IF({1,0},rainfall!$C$2:$C$1269,rainfall!$A$2:$A$1269),2,FALSE)</f>
        <v>41683</v>
      </c>
      <c r="C410" s="52">
        <f>'db_sim(2013-2014)'!C410</f>
        <v>0.36501157000000001</v>
      </c>
      <c r="D410" s="52">
        <f>'db_sim(2013-2014)'!D410/1000</f>
        <v>2.8181974409999998E-2</v>
      </c>
      <c r="E410">
        <f>'db_sim(2013-2014)'!E410</f>
        <v>8583.4541015600007</v>
      </c>
      <c r="F410">
        <f>'db_sim(2013-2014)'!F410</f>
        <v>8569.7119140600007</v>
      </c>
      <c r="G410">
        <f>'db_sim(2013-2014)'!G410</f>
        <v>0</v>
      </c>
      <c r="H410">
        <f>'db_sim(2013-2014)'!H410</f>
        <v>0</v>
      </c>
      <c r="I410">
        <f>'db_sim(2013-2014)'!I410</f>
        <v>0</v>
      </c>
      <c r="K410" s="13" t="e">
        <f>VLOOKUP($A410,'db_obs(2013-2014)'!$B$2:$M$731,5,FALSE)</f>
        <v>#N/A</v>
      </c>
      <c r="L410" s="13" t="e">
        <f>VLOOKUP($A410,'db_obs(2013-2014)'!$B$2:$M$731,7,FALSE)</f>
        <v>#N/A</v>
      </c>
      <c r="M410" s="13" t="e">
        <f>VLOOKUP($A410,'db_obs(2013-2014)'!$B$2:$M$731,8,FALSE)</f>
        <v>#N/A</v>
      </c>
      <c r="N410" s="13" t="e">
        <f>VLOOKUP($A410,'db_obs(2013-2014)'!$B$2:$M$731,9,FALSE)</f>
        <v>#N/A</v>
      </c>
      <c r="O410" s="13" t="e">
        <f>VLOOKUP($A410,'db_obs(2013-2014)'!$B$2:$M$731,10,FALSE)</f>
        <v>#N/A</v>
      </c>
      <c r="P410" s="13" t="e">
        <f>VLOOKUP($A410,'db_obs(2013-2014)'!$B$2:$M$731,11,FALSE)</f>
        <v>#N/A</v>
      </c>
      <c r="Q410" s="13" t="e">
        <f>VLOOKUP($A410,'db_obs(2013-2014)'!$B$2:$M$731,12,FALSE)</f>
        <v>#N/A</v>
      </c>
    </row>
    <row r="411" spans="1:17" x14ac:dyDescent="0.15">
      <c r="A411">
        <v>2014045</v>
      </c>
      <c r="B411" s="2">
        <f>VLOOKUP(A411,IF({1,0},rainfall!$C$2:$C$1269,rainfall!$A$2:$A$1269),2,FALSE)</f>
        <v>41684</v>
      </c>
      <c r="C411" s="52">
        <f>'db_sim(2013-2014)'!C411</f>
        <v>5.8695690000000002E-2</v>
      </c>
      <c r="D411" s="52">
        <f>'db_sim(2013-2014)'!D411/1000</f>
        <v>8.3992428E-4</v>
      </c>
      <c r="E411">
        <f>'db_sim(2013-2014)'!E411</f>
        <v>1165.7081298799999</v>
      </c>
      <c r="F411">
        <f>'db_sim(2013-2014)'!F411</f>
        <v>1225.9760742200001</v>
      </c>
      <c r="G411">
        <f>'db_sim(2013-2014)'!G411</f>
        <v>0</v>
      </c>
      <c r="H411">
        <f>'db_sim(2013-2014)'!H411</f>
        <v>0</v>
      </c>
      <c r="I411">
        <f>'db_sim(2013-2014)'!I411</f>
        <v>0</v>
      </c>
      <c r="K411" s="13" t="e">
        <f>VLOOKUP($A411,'db_obs(2013-2014)'!$B$2:$M$731,5,FALSE)</f>
        <v>#N/A</v>
      </c>
      <c r="L411" s="13" t="e">
        <f>VLOOKUP($A411,'db_obs(2013-2014)'!$B$2:$M$731,7,FALSE)</f>
        <v>#N/A</v>
      </c>
      <c r="M411" s="13" t="e">
        <f>VLOOKUP($A411,'db_obs(2013-2014)'!$B$2:$M$731,8,FALSE)</f>
        <v>#N/A</v>
      </c>
      <c r="N411" s="13" t="e">
        <f>VLOOKUP($A411,'db_obs(2013-2014)'!$B$2:$M$731,9,FALSE)</f>
        <v>#N/A</v>
      </c>
      <c r="O411" s="13" t="e">
        <f>VLOOKUP($A411,'db_obs(2013-2014)'!$B$2:$M$731,10,FALSE)</f>
        <v>#N/A</v>
      </c>
      <c r="P411" s="13" t="e">
        <f>VLOOKUP($A411,'db_obs(2013-2014)'!$B$2:$M$731,11,FALSE)</f>
        <v>#N/A</v>
      </c>
      <c r="Q411" s="13" t="e">
        <f>VLOOKUP($A411,'db_obs(2013-2014)'!$B$2:$M$731,12,FALSE)</f>
        <v>#N/A</v>
      </c>
    </row>
    <row r="412" spans="1:17" x14ac:dyDescent="0.15">
      <c r="A412">
        <v>2014046</v>
      </c>
      <c r="B412" s="2">
        <f>VLOOKUP(A412,IF({1,0},rainfall!$C$2:$C$1269,rainfall!$A$2:$A$1269),2,FALSE)</f>
        <v>41685</v>
      </c>
      <c r="C412" s="52">
        <f>'db_sim(2013-2014)'!C412</f>
        <v>4.3361650000000002E-2</v>
      </c>
      <c r="D412" s="52">
        <f>'db_sim(2013-2014)'!D412/1000</f>
        <v>1.2362402999999998E-4</v>
      </c>
      <c r="E412">
        <f>'db_sim(2013-2014)'!E412</f>
        <v>846.01190185999997</v>
      </c>
      <c r="F412">
        <f>'db_sim(2013-2014)'!F412</f>
        <v>927.81182861000002</v>
      </c>
      <c r="G412">
        <f>'db_sim(2013-2014)'!G412</f>
        <v>0</v>
      </c>
      <c r="H412">
        <f>'db_sim(2013-2014)'!H412</f>
        <v>0</v>
      </c>
      <c r="I412">
        <f>'db_sim(2013-2014)'!I412</f>
        <v>0</v>
      </c>
      <c r="K412" s="13" t="e">
        <f>VLOOKUP($A412,'db_obs(2013-2014)'!$B$2:$M$731,5,FALSE)</f>
        <v>#N/A</v>
      </c>
      <c r="L412" s="13" t="e">
        <f>VLOOKUP($A412,'db_obs(2013-2014)'!$B$2:$M$731,7,FALSE)</f>
        <v>#N/A</v>
      </c>
      <c r="M412" s="13" t="e">
        <f>VLOOKUP($A412,'db_obs(2013-2014)'!$B$2:$M$731,8,FALSE)</f>
        <v>#N/A</v>
      </c>
      <c r="N412" s="13" t="e">
        <f>VLOOKUP($A412,'db_obs(2013-2014)'!$B$2:$M$731,9,FALSE)</f>
        <v>#N/A</v>
      </c>
      <c r="O412" s="13" t="e">
        <f>VLOOKUP($A412,'db_obs(2013-2014)'!$B$2:$M$731,10,FALSE)</f>
        <v>#N/A</v>
      </c>
      <c r="P412" s="13" t="e">
        <f>VLOOKUP($A412,'db_obs(2013-2014)'!$B$2:$M$731,11,FALSE)</f>
        <v>#N/A</v>
      </c>
      <c r="Q412" s="13" t="e">
        <f>VLOOKUP($A412,'db_obs(2013-2014)'!$B$2:$M$731,12,FALSE)</f>
        <v>#N/A</v>
      </c>
    </row>
    <row r="413" spans="1:17" x14ac:dyDescent="0.15">
      <c r="A413">
        <v>2014047</v>
      </c>
      <c r="B413" s="2">
        <f>VLOOKUP(A413,IF({1,0},rainfall!$C$2:$C$1269,rainfall!$A$2:$A$1269),2,FALSE)</f>
        <v>41686</v>
      </c>
      <c r="C413" s="52">
        <f>'db_sim(2013-2014)'!C413</f>
        <v>0.37999788000000001</v>
      </c>
      <c r="D413" s="52">
        <f>'db_sim(2013-2014)'!D413/1000</f>
        <v>2.9318037030000001E-2</v>
      </c>
      <c r="E413">
        <f>'db_sim(2013-2014)'!E413</f>
        <v>9225.921875</v>
      </c>
      <c r="F413">
        <f>'db_sim(2013-2014)'!F413</f>
        <v>7418.9155273400002</v>
      </c>
      <c r="G413">
        <f>'db_sim(2013-2014)'!G413</f>
        <v>0</v>
      </c>
      <c r="H413">
        <f>'db_sim(2013-2014)'!H413</f>
        <v>0</v>
      </c>
      <c r="I413">
        <f>'db_sim(2013-2014)'!I413</f>
        <v>0</v>
      </c>
      <c r="K413" s="13" t="e">
        <f>VLOOKUP($A413,'db_obs(2013-2014)'!$B$2:$M$731,5,FALSE)</f>
        <v>#N/A</v>
      </c>
      <c r="L413" s="13" t="e">
        <f>VLOOKUP($A413,'db_obs(2013-2014)'!$B$2:$M$731,7,FALSE)</f>
        <v>#N/A</v>
      </c>
      <c r="M413" s="13" t="e">
        <f>VLOOKUP($A413,'db_obs(2013-2014)'!$B$2:$M$731,8,FALSE)</f>
        <v>#N/A</v>
      </c>
      <c r="N413" s="13" t="e">
        <f>VLOOKUP($A413,'db_obs(2013-2014)'!$B$2:$M$731,9,FALSE)</f>
        <v>#N/A</v>
      </c>
      <c r="O413" s="13" t="e">
        <f>VLOOKUP($A413,'db_obs(2013-2014)'!$B$2:$M$731,10,FALSE)</f>
        <v>#N/A</v>
      </c>
      <c r="P413" s="13" t="e">
        <f>VLOOKUP($A413,'db_obs(2013-2014)'!$B$2:$M$731,11,FALSE)</f>
        <v>#N/A</v>
      </c>
      <c r="Q413" s="13" t="e">
        <f>VLOOKUP($A413,'db_obs(2013-2014)'!$B$2:$M$731,12,FALSE)</f>
        <v>#N/A</v>
      </c>
    </row>
    <row r="414" spans="1:17" x14ac:dyDescent="0.15">
      <c r="A414">
        <v>2014048</v>
      </c>
      <c r="B414" s="2">
        <f>VLOOKUP(A414,IF({1,0},rainfall!$C$2:$C$1269,rainfall!$A$2:$A$1269),2,FALSE)</f>
        <v>41687</v>
      </c>
      <c r="C414" s="52">
        <f>'db_sim(2013-2014)'!C414</f>
        <v>0.39441562000000002</v>
      </c>
      <c r="D414" s="52">
        <f>'db_sim(2013-2014)'!D414/1000</f>
        <v>3.0985918049999998E-2</v>
      </c>
      <c r="E414">
        <f>'db_sim(2013-2014)'!E414</f>
        <v>9491.4501953100007</v>
      </c>
      <c r="F414">
        <f>'db_sim(2013-2014)'!F414</f>
        <v>7637.0610351599998</v>
      </c>
      <c r="G414">
        <f>'db_sim(2013-2014)'!G414</f>
        <v>0</v>
      </c>
      <c r="H414">
        <f>'db_sim(2013-2014)'!H414</f>
        <v>0</v>
      </c>
      <c r="I414">
        <f>'db_sim(2013-2014)'!I414</f>
        <v>0</v>
      </c>
      <c r="K414" s="13" t="e">
        <f>VLOOKUP($A414,'db_obs(2013-2014)'!$B$2:$M$731,5,FALSE)</f>
        <v>#N/A</v>
      </c>
      <c r="L414" s="13" t="e">
        <f>VLOOKUP($A414,'db_obs(2013-2014)'!$B$2:$M$731,7,FALSE)</f>
        <v>#N/A</v>
      </c>
      <c r="M414" s="13" t="e">
        <f>VLOOKUP($A414,'db_obs(2013-2014)'!$B$2:$M$731,8,FALSE)</f>
        <v>#N/A</v>
      </c>
      <c r="N414" s="13" t="e">
        <f>VLOOKUP($A414,'db_obs(2013-2014)'!$B$2:$M$731,9,FALSE)</f>
        <v>#N/A</v>
      </c>
      <c r="O414" s="13" t="e">
        <f>VLOOKUP($A414,'db_obs(2013-2014)'!$B$2:$M$731,10,FALSE)</f>
        <v>#N/A</v>
      </c>
      <c r="P414" s="13" t="e">
        <f>VLOOKUP($A414,'db_obs(2013-2014)'!$B$2:$M$731,11,FALSE)</f>
        <v>#N/A</v>
      </c>
      <c r="Q414" s="13" t="e">
        <f>VLOOKUP($A414,'db_obs(2013-2014)'!$B$2:$M$731,12,FALSE)</f>
        <v>#N/A</v>
      </c>
    </row>
    <row r="415" spans="1:17" x14ac:dyDescent="0.15">
      <c r="A415">
        <v>2014049</v>
      </c>
      <c r="B415" s="2">
        <f>VLOOKUP(A415,IF({1,0},rainfall!$C$2:$C$1269,rainfall!$A$2:$A$1269),2,FALSE)</f>
        <v>41688</v>
      </c>
      <c r="C415" s="52">
        <f>'db_sim(2013-2014)'!C415</f>
        <v>0.17308503</v>
      </c>
      <c r="D415" s="52">
        <f>'db_sim(2013-2014)'!D415/1000</f>
        <v>1.402371979E-2</v>
      </c>
      <c r="E415">
        <f>'db_sim(2013-2014)'!E415</f>
        <v>3713.5725097700001</v>
      </c>
      <c r="F415">
        <f>'db_sim(2013-2014)'!F415</f>
        <v>3353.6477050799999</v>
      </c>
      <c r="G415">
        <f>'db_sim(2013-2014)'!G415</f>
        <v>0</v>
      </c>
      <c r="H415">
        <f>'db_sim(2013-2014)'!H415</f>
        <v>0</v>
      </c>
      <c r="I415">
        <f>'db_sim(2013-2014)'!I415</f>
        <v>0</v>
      </c>
      <c r="K415" s="13" t="e">
        <f>VLOOKUP($A415,'db_obs(2013-2014)'!$B$2:$M$731,5,FALSE)</f>
        <v>#N/A</v>
      </c>
      <c r="L415" s="13" t="e">
        <f>VLOOKUP($A415,'db_obs(2013-2014)'!$B$2:$M$731,7,FALSE)</f>
        <v>#N/A</v>
      </c>
      <c r="M415" s="13" t="e">
        <f>VLOOKUP($A415,'db_obs(2013-2014)'!$B$2:$M$731,8,FALSE)</f>
        <v>#N/A</v>
      </c>
      <c r="N415" s="13" t="e">
        <f>VLOOKUP($A415,'db_obs(2013-2014)'!$B$2:$M$731,9,FALSE)</f>
        <v>#N/A</v>
      </c>
      <c r="O415" s="13" t="e">
        <f>VLOOKUP($A415,'db_obs(2013-2014)'!$B$2:$M$731,10,FALSE)</f>
        <v>#N/A</v>
      </c>
      <c r="P415" s="13" t="e">
        <f>VLOOKUP($A415,'db_obs(2013-2014)'!$B$2:$M$731,11,FALSE)</f>
        <v>#N/A</v>
      </c>
      <c r="Q415" s="13" t="e">
        <f>VLOOKUP($A415,'db_obs(2013-2014)'!$B$2:$M$731,12,FALSE)</f>
        <v>#N/A</v>
      </c>
    </row>
    <row r="416" spans="1:17" x14ac:dyDescent="0.15">
      <c r="A416">
        <v>2014050</v>
      </c>
      <c r="B416" s="2">
        <f>VLOOKUP(A416,IF({1,0},rainfall!$C$2:$C$1269,rainfall!$A$2:$A$1269),2,FALSE)</f>
        <v>41689</v>
      </c>
      <c r="C416" s="52">
        <f>'db_sim(2013-2014)'!C416</f>
        <v>0.33481511000000003</v>
      </c>
      <c r="D416" s="52">
        <f>'db_sim(2013-2014)'!D416/1000</f>
        <v>2.6055450440000003E-2</v>
      </c>
      <c r="E416">
        <f>'db_sim(2013-2014)'!E416</f>
        <v>7350.9428710900002</v>
      </c>
      <c r="F416">
        <f>'db_sim(2013-2014)'!F416</f>
        <v>7680.3105468800004</v>
      </c>
      <c r="G416">
        <f>'db_sim(2013-2014)'!G416</f>
        <v>6.5685289999999993E-2</v>
      </c>
      <c r="H416">
        <f>'db_sim(2013-2014)'!H416</f>
        <v>0</v>
      </c>
      <c r="I416">
        <f>'db_sim(2013-2014)'!I416</f>
        <v>0</v>
      </c>
      <c r="K416" s="13" t="e">
        <f>VLOOKUP($A416,'db_obs(2013-2014)'!$B$2:$M$731,5,FALSE)</f>
        <v>#N/A</v>
      </c>
      <c r="L416" s="13" t="e">
        <f>VLOOKUP($A416,'db_obs(2013-2014)'!$B$2:$M$731,7,FALSE)</f>
        <v>#N/A</v>
      </c>
      <c r="M416" s="13" t="e">
        <f>VLOOKUP($A416,'db_obs(2013-2014)'!$B$2:$M$731,8,FALSE)</f>
        <v>#N/A</v>
      </c>
      <c r="N416" s="13" t="e">
        <f>VLOOKUP($A416,'db_obs(2013-2014)'!$B$2:$M$731,9,FALSE)</f>
        <v>#N/A</v>
      </c>
      <c r="O416" s="13" t="e">
        <f>VLOOKUP($A416,'db_obs(2013-2014)'!$B$2:$M$731,10,FALSE)</f>
        <v>#N/A</v>
      </c>
      <c r="P416" s="13" t="e">
        <f>VLOOKUP($A416,'db_obs(2013-2014)'!$B$2:$M$731,11,FALSE)</f>
        <v>#N/A</v>
      </c>
      <c r="Q416" s="13" t="e">
        <f>VLOOKUP($A416,'db_obs(2013-2014)'!$B$2:$M$731,12,FALSE)</f>
        <v>#N/A</v>
      </c>
    </row>
    <row r="417" spans="1:17" x14ac:dyDescent="0.15">
      <c r="A417">
        <v>2014051</v>
      </c>
      <c r="B417" s="2">
        <f>VLOOKUP(A417,IF({1,0},rainfall!$C$2:$C$1269,rainfall!$A$2:$A$1269),2,FALSE)</f>
        <v>41690</v>
      </c>
      <c r="C417" s="52">
        <f>'db_sim(2013-2014)'!C417</f>
        <v>4.8654759999999998E-2</v>
      </c>
      <c r="D417" s="52">
        <f>'db_sim(2013-2014)'!D417/1000</f>
        <v>4.3720550500000004E-3</v>
      </c>
      <c r="E417">
        <f>'db_sim(2013-2014)'!E417</f>
        <v>940.01904296999999</v>
      </c>
      <c r="F417">
        <f>'db_sim(2013-2014)'!F417</f>
        <v>1050.22167969</v>
      </c>
      <c r="G417">
        <f>'db_sim(2013-2014)'!G417</f>
        <v>1.8182999999999999E-3</v>
      </c>
      <c r="H417">
        <f>'db_sim(2013-2014)'!H417</f>
        <v>0</v>
      </c>
      <c r="I417">
        <f>'db_sim(2013-2014)'!I417</f>
        <v>0</v>
      </c>
      <c r="K417" s="13" t="e">
        <f>VLOOKUP($A417,'db_obs(2013-2014)'!$B$2:$M$731,5,FALSE)</f>
        <v>#N/A</v>
      </c>
      <c r="L417" s="13" t="e">
        <f>VLOOKUP($A417,'db_obs(2013-2014)'!$B$2:$M$731,7,FALSE)</f>
        <v>#N/A</v>
      </c>
      <c r="M417" s="13" t="e">
        <f>VLOOKUP($A417,'db_obs(2013-2014)'!$B$2:$M$731,8,FALSE)</f>
        <v>#N/A</v>
      </c>
      <c r="N417" s="13" t="e">
        <f>VLOOKUP($A417,'db_obs(2013-2014)'!$B$2:$M$731,9,FALSE)</f>
        <v>#N/A</v>
      </c>
      <c r="O417" s="13" t="e">
        <f>VLOOKUP($A417,'db_obs(2013-2014)'!$B$2:$M$731,10,FALSE)</f>
        <v>#N/A</v>
      </c>
      <c r="P417" s="13" t="e">
        <f>VLOOKUP($A417,'db_obs(2013-2014)'!$B$2:$M$731,11,FALSE)</f>
        <v>#N/A</v>
      </c>
      <c r="Q417" s="13" t="e">
        <f>VLOOKUP($A417,'db_obs(2013-2014)'!$B$2:$M$731,12,FALSE)</f>
        <v>#N/A</v>
      </c>
    </row>
    <row r="418" spans="1:17" x14ac:dyDescent="0.15">
      <c r="A418">
        <v>2014052</v>
      </c>
      <c r="B418" s="2">
        <f>VLOOKUP(A418,IF({1,0},rainfall!$C$2:$C$1269,rainfall!$A$2:$A$1269),2,FALSE)</f>
        <v>41691</v>
      </c>
      <c r="C418" s="52">
        <f>'db_sim(2013-2014)'!C418</f>
        <v>3.597947E-2</v>
      </c>
      <c r="D418" s="52">
        <f>'db_sim(2013-2014)'!D418/1000</f>
        <v>2.9075519999999999E-3</v>
      </c>
      <c r="E418">
        <f>'db_sim(2013-2014)'!E418</f>
        <v>712.25109863</v>
      </c>
      <c r="F418">
        <f>'db_sim(2013-2014)'!F418</f>
        <v>797.69268798999997</v>
      </c>
      <c r="G418">
        <f>'db_sim(2013-2014)'!G418</f>
        <v>116.73301696999999</v>
      </c>
      <c r="H418">
        <f>'db_sim(2013-2014)'!H418</f>
        <v>0</v>
      </c>
      <c r="I418">
        <f>'db_sim(2013-2014)'!I418</f>
        <v>0</v>
      </c>
      <c r="K418" s="13" t="e">
        <f>VLOOKUP($A418,'db_obs(2013-2014)'!$B$2:$M$731,5,FALSE)</f>
        <v>#N/A</v>
      </c>
      <c r="L418" s="13" t="e">
        <f>VLOOKUP($A418,'db_obs(2013-2014)'!$B$2:$M$731,7,FALSE)</f>
        <v>#N/A</v>
      </c>
      <c r="M418" s="13" t="e">
        <f>VLOOKUP($A418,'db_obs(2013-2014)'!$B$2:$M$731,8,FALSE)</f>
        <v>#N/A</v>
      </c>
      <c r="N418" s="13" t="e">
        <f>VLOOKUP($A418,'db_obs(2013-2014)'!$B$2:$M$731,9,FALSE)</f>
        <v>#N/A</v>
      </c>
      <c r="O418" s="13" t="e">
        <f>VLOOKUP($A418,'db_obs(2013-2014)'!$B$2:$M$731,10,FALSE)</f>
        <v>#N/A</v>
      </c>
      <c r="P418" s="13" t="e">
        <f>VLOOKUP($A418,'db_obs(2013-2014)'!$B$2:$M$731,11,FALSE)</f>
        <v>#N/A</v>
      </c>
      <c r="Q418" s="13" t="e">
        <f>VLOOKUP($A418,'db_obs(2013-2014)'!$B$2:$M$731,12,FALSE)</f>
        <v>#N/A</v>
      </c>
    </row>
    <row r="419" spans="1:17" x14ac:dyDescent="0.15">
      <c r="A419">
        <v>2014053</v>
      </c>
      <c r="B419" s="2">
        <f>VLOOKUP(A419,IF({1,0},rainfall!$C$2:$C$1269,rainfall!$A$2:$A$1269),2,FALSE)</f>
        <v>41692</v>
      </c>
      <c r="C419" s="52">
        <f>'db_sim(2013-2014)'!C419</f>
        <v>3.4723520000000001E-2</v>
      </c>
      <c r="D419" s="52">
        <f>'db_sim(2013-2014)'!D419/1000</f>
        <v>1.4724886E-4</v>
      </c>
      <c r="E419">
        <f>'db_sim(2013-2014)'!E419</f>
        <v>669.49157715000001</v>
      </c>
      <c r="F419">
        <f>'db_sim(2013-2014)'!F419</f>
        <v>772.98309326000003</v>
      </c>
      <c r="G419">
        <f>'db_sim(2013-2014)'!G419</f>
        <v>61.827484130000002</v>
      </c>
      <c r="H419">
        <f>'db_sim(2013-2014)'!H419</f>
        <v>0</v>
      </c>
      <c r="I419">
        <f>'db_sim(2013-2014)'!I419</f>
        <v>0</v>
      </c>
      <c r="K419" s="13" t="e">
        <f>VLOOKUP($A419,'db_obs(2013-2014)'!$B$2:$M$731,5,FALSE)</f>
        <v>#N/A</v>
      </c>
      <c r="L419" s="13" t="e">
        <f>VLOOKUP($A419,'db_obs(2013-2014)'!$B$2:$M$731,7,FALSE)</f>
        <v>#N/A</v>
      </c>
      <c r="M419" s="13" t="e">
        <f>VLOOKUP($A419,'db_obs(2013-2014)'!$B$2:$M$731,8,FALSE)</f>
        <v>#N/A</v>
      </c>
      <c r="N419" s="13" t="e">
        <f>VLOOKUP($A419,'db_obs(2013-2014)'!$B$2:$M$731,9,FALSE)</f>
        <v>#N/A</v>
      </c>
      <c r="O419" s="13" t="e">
        <f>VLOOKUP($A419,'db_obs(2013-2014)'!$B$2:$M$731,10,FALSE)</f>
        <v>#N/A</v>
      </c>
      <c r="P419" s="13" t="e">
        <f>VLOOKUP($A419,'db_obs(2013-2014)'!$B$2:$M$731,11,FALSE)</f>
        <v>#N/A</v>
      </c>
      <c r="Q419" s="13" t="e">
        <f>VLOOKUP($A419,'db_obs(2013-2014)'!$B$2:$M$731,12,FALSE)</f>
        <v>#N/A</v>
      </c>
    </row>
    <row r="420" spans="1:17" x14ac:dyDescent="0.15">
      <c r="A420">
        <v>2014054</v>
      </c>
      <c r="B420" s="2">
        <f>VLOOKUP(A420,IF({1,0},rainfall!$C$2:$C$1269,rainfall!$A$2:$A$1269),2,FALSE)</f>
        <v>41693</v>
      </c>
      <c r="C420" s="52">
        <f>'db_sim(2013-2014)'!C420</f>
        <v>3.358121E-2</v>
      </c>
      <c r="D420" s="52">
        <f>'db_sim(2013-2014)'!D420/1000</f>
        <v>8.4655179999999994E-5</v>
      </c>
      <c r="E420">
        <f>'db_sim(2013-2014)'!E420</f>
        <v>646.07806396000001</v>
      </c>
      <c r="F420">
        <f>'db_sim(2013-2014)'!F420</f>
        <v>746.84283446999996</v>
      </c>
      <c r="G420">
        <f>'db_sim(2013-2014)'!G420</f>
        <v>65.703323359999999</v>
      </c>
      <c r="H420">
        <f>'db_sim(2013-2014)'!H420</f>
        <v>0</v>
      </c>
      <c r="I420">
        <f>'db_sim(2013-2014)'!I420</f>
        <v>0</v>
      </c>
      <c r="K420" s="13" t="e">
        <f>VLOOKUP($A420,'db_obs(2013-2014)'!$B$2:$M$731,5,FALSE)</f>
        <v>#N/A</v>
      </c>
      <c r="L420" s="13" t="e">
        <f>VLOOKUP($A420,'db_obs(2013-2014)'!$B$2:$M$731,7,FALSE)</f>
        <v>#N/A</v>
      </c>
      <c r="M420" s="13" t="e">
        <f>VLOOKUP($A420,'db_obs(2013-2014)'!$B$2:$M$731,8,FALSE)</f>
        <v>#N/A</v>
      </c>
      <c r="N420" s="13" t="e">
        <f>VLOOKUP($A420,'db_obs(2013-2014)'!$B$2:$M$731,9,FALSE)</f>
        <v>#N/A</v>
      </c>
      <c r="O420" s="13" t="e">
        <f>VLOOKUP($A420,'db_obs(2013-2014)'!$B$2:$M$731,10,FALSE)</f>
        <v>#N/A</v>
      </c>
      <c r="P420" s="13" t="e">
        <f>VLOOKUP($A420,'db_obs(2013-2014)'!$B$2:$M$731,11,FALSE)</f>
        <v>#N/A</v>
      </c>
      <c r="Q420" s="13" t="e">
        <f>VLOOKUP($A420,'db_obs(2013-2014)'!$B$2:$M$731,12,FALSE)</f>
        <v>#N/A</v>
      </c>
    </row>
    <row r="421" spans="1:17" x14ac:dyDescent="0.15">
      <c r="A421">
        <v>2014055</v>
      </c>
      <c r="B421" s="2">
        <f>VLOOKUP(A421,IF({1,0},rainfall!$C$2:$C$1269,rainfall!$A$2:$A$1269),2,FALSE)</f>
        <v>41694</v>
      </c>
      <c r="C421" s="52">
        <f>'db_sim(2013-2014)'!C421</f>
        <v>0.23613127</v>
      </c>
      <c r="D421" s="52">
        <f>'db_sim(2013-2014)'!D421/1000</f>
        <v>1.8254640580000002E-2</v>
      </c>
      <c r="E421">
        <f>'db_sim(2013-2014)'!E421</f>
        <v>5307.3071289099998</v>
      </c>
      <c r="F421">
        <f>'db_sim(2013-2014)'!F421</f>
        <v>4578.5097656300004</v>
      </c>
      <c r="G421">
        <f>'db_sim(2013-2014)'!G421</f>
        <v>126.0435257</v>
      </c>
      <c r="H421">
        <f>'db_sim(2013-2014)'!H421</f>
        <v>0</v>
      </c>
      <c r="I421">
        <f>'db_sim(2013-2014)'!I421</f>
        <v>0</v>
      </c>
      <c r="K421" s="13" t="e">
        <f>VLOOKUP($A421,'db_obs(2013-2014)'!$B$2:$M$731,5,FALSE)</f>
        <v>#N/A</v>
      </c>
      <c r="L421" s="13" t="e">
        <f>VLOOKUP($A421,'db_obs(2013-2014)'!$B$2:$M$731,7,FALSE)</f>
        <v>#N/A</v>
      </c>
      <c r="M421" s="13" t="e">
        <f>VLOOKUP($A421,'db_obs(2013-2014)'!$B$2:$M$731,8,FALSE)</f>
        <v>#N/A</v>
      </c>
      <c r="N421" s="13" t="e">
        <f>VLOOKUP($A421,'db_obs(2013-2014)'!$B$2:$M$731,9,FALSE)</f>
        <v>#N/A</v>
      </c>
      <c r="O421" s="13" t="e">
        <f>VLOOKUP($A421,'db_obs(2013-2014)'!$B$2:$M$731,10,FALSE)</f>
        <v>#N/A</v>
      </c>
      <c r="P421" s="13" t="e">
        <f>VLOOKUP($A421,'db_obs(2013-2014)'!$B$2:$M$731,11,FALSE)</f>
        <v>#N/A</v>
      </c>
      <c r="Q421" s="13" t="e">
        <f>VLOOKUP($A421,'db_obs(2013-2014)'!$B$2:$M$731,12,FALSE)</f>
        <v>#N/A</v>
      </c>
    </row>
    <row r="422" spans="1:17" x14ac:dyDescent="0.15">
      <c r="A422">
        <v>2014056</v>
      </c>
      <c r="B422" s="2">
        <f>VLOOKUP(A422,IF({1,0},rainfall!$C$2:$C$1269,rainfall!$A$2:$A$1269),2,FALSE)</f>
        <v>41695</v>
      </c>
      <c r="C422" s="52">
        <f>'db_sim(2013-2014)'!C422</f>
        <v>0.54828811</v>
      </c>
      <c r="D422" s="52">
        <f>'db_sim(2013-2014)'!D422/1000</f>
        <v>4.2559505459999994E-2</v>
      </c>
      <c r="E422">
        <f>'db_sim(2013-2014)'!E422</f>
        <v>13494.522460939999</v>
      </c>
      <c r="F422">
        <f>'db_sim(2013-2014)'!F422</f>
        <v>10718.71289063</v>
      </c>
      <c r="G422">
        <f>'db_sim(2013-2014)'!G422</f>
        <v>49.602165220000003</v>
      </c>
      <c r="H422">
        <f>'db_sim(2013-2014)'!H422</f>
        <v>0</v>
      </c>
      <c r="I422">
        <f>'db_sim(2013-2014)'!I422</f>
        <v>0</v>
      </c>
      <c r="K422" s="13" t="e">
        <f>VLOOKUP($A422,'db_obs(2013-2014)'!$B$2:$M$731,5,FALSE)</f>
        <v>#N/A</v>
      </c>
      <c r="L422" s="13" t="e">
        <f>VLOOKUP($A422,'db_obs(2013-2014)'!$B$2:$M$731,7,FALSE)</f>
        <v>#N/A</v>
      </c>
      <c r="M422" s="13" t="e">
        <f>VLOOKUP($A422,'db_obs(2013-2014)'!$B$2:$M$731,8,FALSE)</f>
        <v>#N/A</v>
      </c>
      <c r="N422" s="13" t="e">
        <f>VLOOKUP($A422,'db_obs(2013-2014)'!$B$2:$M$731,9,FALSE)</f>
        <v>#N/A</v>
      </c>
      <c r="O422" s="13" t="e">
        <f>VLOOKUP($A422,'db_obs(2013-2014)'!$B$2:$M$731,10,FALSE)</f>
        <v>#N/A</v>
      </c>
      <c r="P422" s="13" t="e">
        <f>VLOOKUP($A422,'db_obs(2013-2014)'!$B$2:$M$731,11,FALSE)</f>
        <v>#N/A</v>
      </c>
      <c r="Q422" s="13" t="e">
        <f>VLOOKUP($A422,'db_obs(2013-2014)'!$B$2:$M$731,12,FALSE)</f>
        <v>#N/A</v>
      </c>
    </row>
    <row r="423" spans="1:17" x14ac:dyDescent="0.15">
      <c r="A423">
        <v>2014057</v>
      </c>
      <c r="B423" s="2">
        <f>VLOOKUP(A423,IF({1,0},rainfall!$C$2:$C$1269,rainfall!$A$2:$A$1269),2,FALSE)</f>
        <v>41696</v>
      </c>
      <c r="C423" s="52">
        <f>'db_sim(2013-2014)'!C423</f>
        <v>6.0246769999999998E-2</v>
      </c>
      <c r="D423" s="52">
        <f>'db_sim(2013-2014)'!D423/1000</f>
        <v>1.2711957700000001E-3</v>
      </c>
      <c r="E423">
        <f>'db_sim(2013-2014)'!E423</f>
        <v>1158.5064697299999</v>
      </c>
      <c r="F423">
        <f>'db_sim(2013-2014)'!F423</f>
        <v>1149.1905517600001</v>
      </c>
      <c r="G423">
        <f>'db_sim(2013-2014)'!G423</f>
        <v>0.70265149999999998</v>
      </c>
      <c r="H423">
        <f>'db_sim(2013-2014)'!H423</f>
        <v>0</v>
      </c>
      <c r="I423">
        <f>'db_sim(2013-2014)'!I423</f>
        <v>0</v>
      </c>
      <c r="K423" s="13" t="e">
        <f>VLOOKUP($A423,'db_obs(2013-2014)'!$B$2:$M$731,5,FALSE)</f>
        <v>#N/A</v>
      </c>
      <c r="L423" s="13" t="e">
        <f>VLOOKUP($A423,'db_obs(2013-2014)'!$B$2:$M$731,7,FALSE)</f>
        <v>#N/A</v>
      </c>
      <c r="M423" s="13" t="e">
        <f>VLOOKUP($A423,'db_obs(2013-2014)'!$B$2:$M$731,8,FALSE)</f>
        <v>#N/A</v>
      </c>
      <c r="N423" s="13" t="e">
        <f>VLOOKUP($A423,'db_obs(2013-2014)'!$B$2:$M$731,9,FALSE)</f>
        <v>#N/A</v>
      </c>
      <c r="O423" s="13" t="e">
        <f>VLOOKUP($A423,'db_obs(2013-2014)'!$B$2:$M$731,10,FALSE)</f>
        <v>#N/A</v>
      </c>
      <c r="P423" s="13" t="e">
        <f>VLOOKUP($A423,'db_obs(2013-2014)'!$B$2:$M$731,11,FALSE)</f>
        <v>#N/A</v>
      </c>
      <c r="Q423" s="13" t="e">
        <f>VLOOKUP($A423,'db_obs(2013-2014)'!$B$2:$M$731,12,FALSE)</f>
        <v>#N/A</v>
      </c>
    </row>
    <row r="424" spans="1:17" x14ac:dyDescent="0.15">
      <c r="A424">
        <v>2014058</v>
      </c>
      <c r="B424" s="2">
        <f>VLOOKUP(A424,IF({1,0},rainfall!$C$2:$C$1269,rainfall!$A$2:$A$1269),2,FALSE)</f>
        <v>41697</v>
      </c>
      <c r="C424" s="52">
        <f>'db_sim(2013-2014)'!C424</f>
        <v>0.87167835000000005</v>
      </c>
      <c r="D424" s="52">
        <f>'db_sim(2013-2014)'!D424/1000</f>
        <v>6.7092552190000002E-2</v>
      </c>
      <c r="E424">
        <f>'db_sim(2013-2014)'!E424</f>
        <v>26369.873046879999</v>
      </c>
      <c r="F424">
        <f>'db_sim(2013-2014)'!F424</f>
        <v>17136.740234379999</v>
      </c>
      <c r="G424">
        <f>'db_sim(2013-2014)'!G424</f>
        <v>0.93262237000000003</v>
      </c>
      <c r="H424">
        <f>'db_sim(2013-2014)'!H424</f>
        <v>0</v>
      </c>
      <c r="I424">
        <f>'db_sim(2013-2014)'!I424</f>
        <v>0</v>
      </c>
      <c r="K424" s="13" t="e">
        <f>VLOOKUP($A424,'db_obs(2013-2014)'!$B$2:$M$731,5,FALSE)</f>
        <v>#N/A</v>
      </c>
      <c r="L424" s="13" t="e">
        <f>VLOOKUP($A424,'db_obs(2013-2014)'!$B$2:$M$731,7,FALSE)</f>
        <v>#N/A</v>
      </c>
      <c r="M424" s="13" t="e">
        <f>VLOOKUP($A424,'db_obs(2013-2014)'!$B$2:$M$731,8,FALSE)</f>
        <v>#N/A</v>
      </c>
      <c r="N424" s="13" t="e">
        <f>VLOOKUP($A424,'db_obs(2013-2014)'!$B$2:$M$731,9,FALSE)</f>
        <v>#N/A</v>
      </c>
      <c r="O424" s="13" t="e">
        <f>VLOOKUP($A424,'db_obs(2013-2014)'!$B$2:$M$731,10,FALSE)</f>
        <v>#N/A</v>
      </c>
      <c r="P424" s="13" t="e">
        <f>VLOOKUP($A424,'db_obs(2013-2014)'!$B$2:$M$731,11,FALSE)</f>
        <v>#N/A</v>
      </c>
      <c r="Q424" s="13" t="e">
        <f>VLOOKUP($A424,'db_obs(2013-2014)'!$B$2:$M$731,12,FALSE)</f>
        <v>#N/A</v>
      </c>
    </row>
    <row r="425" spans="1:17" x14ac:dyDescent="0.15">
      <c r="A425">
        <v>2014059</v>
      </c>
      <c r="B425" s="2">
        <f>VLOOKUP(A425,IF({1,0},rainfall!$C$2:$C$1269,rainfall!$A$2:$A$1269),2,FALSE)</f>
        <v>41698</v>
      </c>
      <c r="C425" s="52">
        <f>'db_sim(2013-2014)'!C425</f>
        <v>0.77784091</v>
      </c>
      <c r="D425" s="52">
        <f>'db_sim(2013-2014)'!D425/1000</f>
        <v>6.1248718259999994E-2</v>
      </c>
      <c r="E425">
        <f>'db_sim(2013-2014)'!E425</f>
        <v>21933.572265629999</v>
      </c>
      <c r="F425">
        <f>'db_sim(2013-2014)'!F425</f>
        <v>15011.553710939999</v>
      </c>
      <c r="G425">
        <f>'db_sim(2013-2014)'!G425</f>
        <v>9.2794870000000002E-2</v>
      </c>
      <c r="H425">
        <f>'db_sim(2013-2014)'!H425</f>
        <v>0</v>
      </c>
      <c r="I425">
        <f>'db_sim(2013-2014)'!I425</f>
        <v>0</v>
      </c>
      <c r="K425" s="13" t="e">
        <f>VLOOKUP($A425,'db_obs(2013-2014)'!$B$2:$M$731,5,FALSE)</f>
        <v>#N/A</v>
      </c>
      <c r="L425" s="13" t="e">
        <f>VLOOKUP($A425,'db_obs(2013-2014)'!$B$2:$M$731,7,FALSE)</f>
        <v>#N/A</v>
      </c>
      <c r="M425" s="13" t="e">
        <f>VLOOKUP($A425,'db_obs(2013-2014)'!$B$2:$M$731,8,FALSE)</f>
        <v>#N/A</v>
      </c>
      <c r="N425" s="13" t="e">
        <f>VLOOKUP($A425,'db_obs(2013-2014)'!$B$2:$M$731,9,FALSE)</f>
        <v>#N/A</v>
      </c>
      <c r="O425" s="13" t="e">
        <f>VLOOKUP($A425,'db_obs(2013-2014)'!$B$2:$M$731,10,FALSE)</f>
        <v>#N/A</v>
      </c>
      <c r="P425" s="13" t="e">
        <f>VLOOKUP($A425,'db_obs(2013-2014)'!$B$2:$M$731,11,FALSE)</f>
        <v>#N/A</v>
      </c>
      <c r="Q425" s="13" t="e">
        <f>VLOOKUP($A425,'db_obs(2013-2014)'!$B$2:$M$731,12,FALSE)</f>
        <v>#N/A</v>
      </c>
    </row>
    <row r="426" spans="1:17" x14ac:dyDescent="0.15">
      <c r="A426">
        <v>2014060</v>
      </c>
      <c r="B426" s="2">
        <f>VLOOKUP(A426,IF({1,0},rainfall!$C$2:$C$1269,rainfall!$A$2:$A$1269),2,FALSE)</f>
        <v>41699</v>
      </c>
      <c r="C426" s="52">
        <f>'db_sim(2013-2014)'!C426</f>
        <v>0.17231110999999999</v>
      </c>
      <c r="D426" s="52">
        <f>'db_sim(2013-2014)'!D426/1000</f>
        <v>1.4661304469999999E-2</v>
      </c>
      <c r="E426">
        <f>'db_sim(2013-2014)'!E426</f>
        <v>3799.7778320299999</v>
      </c>
      <c r="F426">
        <f>'db_sim(2013-2014)'!F426</f>
        <v>3161.6738281299999</v>
      </c>
      <c r="G426">
        <f>'db_sim(2013-2014)'!G426</f>
        <v>1.8942900000000001E-3</v>
      </c>
      <c r="H426">
        <f>'db_sim(2013-2014)'!H426</f>
        <v>0</v>
      </c>
      <c r="I426">
        <f>'db_sim(2013-2014)'!I426</f>
        <v>0</v>
      </c>
      <c r="K426" s="13" t="e">
        <f>VLOOKUP($A426,'db_obs(2013-2014)'!$B$2:$M$731,5,FALSE)</f>
        <v>#N/A</v>
      </c>
      <c r="L426" s="13" t="e">
        <f>VLOOKUP($A426,'db_obs(2013-2014)'!$B$2:$M$731,7,FALSE)</f>
        <v>#N/A</v>
      </c>
      <c r="M426" s="13" t="e">
        <f>VLOOKUP($A426,'db_obs(2013-2014)'!$B$2:$M$731,8,FALSE)</f>
        <v>#N/A</v>
      </c>
      <c r="N426" s="13" t="e">
        <f>VLOOKUP($A426,'db_obs(2013-2014)'!$B$2:$M$731,9,FALSE)</f>
        <v>#N/A</v>
      </c>
      <c r="O426" s="13" t="e">
        <f>VLOOKUP($A426,'db_obs(2013-2014)'!$B$2:$M$731,10,FALSE)</f>
        <v>#N/A</v>
      </c>
      <c r="P426" s="13" t="e">
        <f>VLOOKUP($A426,'db_obs(2013-2014)'!$B$2:$M$731,11,FALSE)</f>
        <v>#N/A</v>
      </c>
      <c r="Q426" s="13" t="e">
        <f>VLOOKUP($A426,'db_obs(2013-2014)'!$B$2:$M$731,12,FALSE)</f>
        <v>#N/A</v>
      </c>
    </row>
    <row r="427" spans="1:17" x14ac:dyDescent="0.15">
      <c r="A427">
        <v>2014061</v>
      </c>
      <c r="B427" s="2">
        <f>VLOOKUP(A427,IF({1,0},rainfall!$C$2:$C$1269,rainfall!$A$2:$A$1269),2,FALSE)</f>
        <v>41700</v>
      </c>
      <c r="C427" s="52">
        <f>'db_sim(2013-2014)'!C427</f>
        <v>4.0617830000000001E-2</v>
      </c>
      <c r="D427" s="52">
        <f>'db_sim(2013-2014)'!D427/1000</f>
        <v>4.6784927999999996E-4</v>
      </c>
      <c r="E427">
        <f>'db_sim(2013-2014)'!E427</f>
        <v>777.05206298999997</v>
      </c>
      <c r="F427">
        <f>'db_sim(2013-2014)'!F427</f>
        <v>864.18109131000006</v>
      </c>
      <c r="G427">
        <f>'db_sim(2013-2014)'!G427</f>
        <v>3.4329999999999998E-5</v>
      </c>
      <c r="H427">
        <f>'db_sim(2013-2014)'!H427</f>
        <v>0</v>
      </c>
      <c r="I427">
        <f>'db_sim(2013-2014)'!I427</f>
        <v>0</v>
      </c>
      <c r="K427" s="13" t="e">
        <f>VLOOKUP($A427,'db_obs(2013-2014)'!$B$2:$M$731,5,FALSE)</f>
        <v>#N/A</v>
      </c>
      <c r="L427" s="13" t="e">
        <f>VLOOKUP($A427,'db_obs(2013-2014)'!$B$2:$M$731,7,FALSE)</f>
        <v>#N/A</v>
      </c>
      <c r="M427" s="13" t="e">
        <f>VLOOKUP($A427,'db_obs(2013-2014)'!$B$2:$M$731,8,FALSE)</f>
        <v>#N/A</v>
      </c>
      <c r="N427" s="13" t="e">
        <f>VLOOKUP($A427,'db_obs(2013-2014)'!$B$2:$M$731,9,FALSE)</f>
        <v>#N/A</v>
      </c>
      <c r="O427" s="13" t="e">
        <f>VLOOKUP($A427,'db_obs(2013-2014)'!$B$2:$M$731,10,FALSE)</f>
        <v>#N/A</v>
      </c>
      <c r="P427" s="13" t="e">
        <f>VLOOKUP($A427,'db_obs(2013-2014)'!$B$2:$M$731,11,FALSE)</f>
        <v>#N/A</v>
      </c>
      <c r="Q427" s="13" t="e">
        <f>VLOOKUP($A427,'db_obs(2013-2014)'!$B$2:$M$731,12,FALSE)</f>
        <v>#N/A</v>
      </c>
    </row>
    <row r="428" spans="1:17" x14ac:dyDescent="0.15">
      <c r="A428">
        <v>2014062</v>
      </c>
      <c r="B428" s="2">
        <f>VLOOKUP(A428,IF({1,0},rainfall!$C$2:$C$1269,rainfall!$A$2:$A$1269),2,FALSE)</f>
        <v>41701</v>
      </c>
      <c r="C428" s="52">
        <f>'db_sim(2013-2014)'!C428</f>
        <v>3.292523E-2</v>
      </c>
      <c r="D428" s="52">
        <f>'db_sim(2013-2014)'!D428/1000</f>
        <v>8.7778810000000001E-5</v>
      </c>
      <c r="E428">
        <f>'db_sim(2013-2014)'!E428</f>
        <v>624.77655029000005</v>
      </c>
      <c r="F428">
        <f>'db_sim(2013-2014)'!F428</f>
        <v>734.74737548999997</v>
      </c>
      <c r="G428">
        <f>'db_sim(2013-2014)'!G428</f>
        <v>1.9800000000000001E-6</v>
      </c>
      <c r="H428">
        <f>'db_sim(2013-2014)'!H428</f>
        <v>0</v>
      </c>
      <c r="I428">
        <f>'db_sim(2013-2014)'!I428</f>
        <v>0</v>
      </c>
      <c r="K428" s="13" t="e">
        <f>VLOOKUP($A428,'db_obs(2013-2014)'!$B$2:$M$731,5,FALSE)</f>
        <v>#N/A</v>
      </c>
      <c r="L428" s="13" t="e">
        <f>VLOOKUP($A428,'db_obs(2013-2014)'!$B$2:$M$731,7,FALSE)</f>
        <v>#N/A</v>
      </c>
      <c r="M428" s="13" t="e">
        <f>VLOOKUP($A428,'db_obs(2013-2014)'!$B$2:$M$731,8,FALSE)</f>
        <v>#N/A</v>
      </c>
      <c r="N428" s="13" t="e">
        <f>VLOOKUP($A428,'db_obs(2013-2014)'!$B$2:$M$731,9,FALSE)</f>
        <v>#N/A</v>
      </c>
      <c r="O428" s="13" t="e">
        <f>VLOOKUP($A428,'db_obs(2013-2014)'!$B$2:$M$731,10,FALSE)</f>
        <v>#N/A</v>
      </c>
      <c r="P428" s="13" t="e">
        <f>VLOOKUP($A428,'db_obs(2013-2014)'!$B$2:$M$731,11,FALSE)</f>
        <v>#N/A</v>
      </c>
      <c r="Q428" s="13" t="e">
        <f>VLOOKUP($A428,'db_obs(2013-2014)'!$B$2:$M$731,12,FALSE)</f>
        <v>#N/A</v>
      </c>
    </row>
    <row r="429" spans="1:17" x14ac:dyDescent="0.15">
      <c r="A429">
        <v>2014063</v>
      </c>
      <c r="B429" s="2">
        <f>VLOOKUP(A429,IF({1,0},rainfall!$C$2:$C$1269,rainfall!$A$2:$A$1269),2,FALSE)</f>
        <v>41702</v>
      </c>
      <c r="C429" s="52">
        <f>'db_sim(2013-2014)'!C429</f>
        <v>3.202062E-2</v>
      </c>
      <c r="D429" s="52">
        <f>'db_sim(2013-2014)'!D429/1000</f>
        <v>7.446714E-5</v>
      </c>
      <c r="E429">
        <f>'db_sim(2013-2014)'!E429</f>
        <v>608.08819579999999</v>
      </c>
      <c r="F429">
        <f>'db_sim(2013-2014)'!F429</f>
        <v>725.58215331999997</v>
      </c>
      <c r="G429">
        <f>'db_sim(2013-2014)'!G429</f>
        <v>1.4000000000000001E-7</v>
      </c>
      <c r="H429">
        <f>'db_sim(2013-2014)'!H429</f>
        <v>0</v>
      </c>
      <c r="I429">
        <f>'db_sim(2013-2014)'!I429</f>
        <v>0</v>
      </c>
      <c r="K429" s="13" t="e">
        <f>VLOOKUP($A429,'db_obs(2013-2014)'!$B$2:$M$731,5,FALSE)</f>
        <v>#N/A</v>
      </c>
      <c r="L429" s="13" t="e">
        <f>VLOOKUP($A429,'db_obs(2013-2014)'!$B$2:$M$731,7,FALSE)</f>
        <v>#N/A</v>
      </c>
      <c r="M429" s="13" t="e">
        <f>VLOOKUP($A429,'db_obs(2013-2014)'!$B$2:$M$731,8,FALSE)</f>
        <v>#N/A</v>
      </c>
      <c r="N429" s="13" t="e">
        <f>VLOOKUP($A429,'db_obs(2013-2014)'!$B$2:$M$731,9,FALSE)</f>
        <v>#N/A</v>
      </c>
      <c r="O429" s="13" t="e">
        <f>VLOOKUP($A429,'db_obs(2013-2014)'!$B$2:$M$731,10,FALSE)</f>
        <v>#N/A</v>
      </c>
      <c r="P429" s="13" t="e">
        <f>VLOOKUP($A429,'db_obs(2013-2014)'!$B$2:$M$731,11,FALSE)</f>
        <v>#N/A</v>
      </c>
      <c r="Q429" s="13" t="e">
        <f>VLOOKUP($A429,'db_obs(2013-2014)'!$B$2:$M$731,12,FALSE)</f>
        <v>#N/A</v>
      </c>
    </row>
    <row r="430" spans="1:17" x14ac:dyDescent="0.15">
      <c r="A430">
        <v>2014064</v>
      </c>
      <c r="B430" s="2">
        <f>VLOOKUP(A430,IF({1,0},rainfall!$C$2:$C$1269,rainfall!$A$2:$A$1269),2,FALSE)</f>
        <v>41703</v>
      </c>
      <c r="C430" s="52">
        <f>'db_sim(2013-2014)'!C430</f>
        <v>3.1296709999999998E-2</v>
      </c>
      <c r="D430" s="52">
        <f>'db_sim(2013-2014)'!D430/1000</f>
        <v>7.2340709999999997E-5</v>
      </c>
      <c r="E430">
        <f>'db_sim(2013-2014)'!E430</f>
        <v>593.44116211000005</v>
      </c>
      <c r="F430">
        <f>'db_sim(2013-2014)'!F430</f>
        <v>715.96643066000001</v>
      </c>
      <c r="G430">
        <f>'db_sim(2013-2014)'!G430</f>
        <v>1E-8</v>
      </c>
      <c r="H430">
        <f>'db_sim(2013-2014)'!H430</f>
        <v>0</v>
      </c>
      <c r="I430">
        <f>'db_sim(2013-2014)'!I430</f>
        <v>0</v>
      </c>
      <c r="K430" s="13" t="e">
        <f>VLOOKUP($A430,'db_obs(2013-2014)'!$B$2:$M$731,5,FALSE)</f>
        <v>#N/A</v>
      </c>
      <c r="L430" s="13" t="e">
        <f>VLOOKUP($A430,'db_obs(2013-2014)'!$B$2:$M$731,7,FALSE)</f>
        <v>#N/A</v>
      </c>
      <c r="M430" s="13" t="e">
        <f>VLOOKUP($A430,'db_obs(2013-2014)'!$B$2:$M$731,8,FALSE)</f>
        <v>#N/A</v>
      </c>
      <c r="N430" s="13" t="e">
        <f>VLOOKUP($A430,'db_obs(2013-2014)'!$B$2:$M$731,9,FALSE)</f>
        <v>#N/A</v>
      </c>
      <c r="O430" s="13" t="e">
        <f>VLOOKUP($A430,'db_obs(2013-2014)'!$B$2:$M$731,10,FALSE)</f>
        <v>#N/A</v>
      </c>
      <c r="P430" s="13" t="e">
        <f>VLOOKUP($A430,'db_obs(2013-2014)'!$B$2:$M$731,11,FALSE)</f>
        <v>#N/A</v>
      </c>
      <c r="Q430" s="13" t="e">
        <f>VLOOKUP($A430,'db_obs(2013-2014)'!$B$2:$M$731,12,FALSE)</f>
        <v>#N/A</v>
      </c>
    </row>
    <row r="431" spans="1:17" x14ac:dyDescent="0.15">
      <c r="A431">
        <v>2014065</v>
      </c>
      <c r="B431" s="2">
        <f>VLOOKUP(A431,IF({1,0},rainfall!$C$2:$C$1269,rainfall!$A$2:$A$1269),2,FALSE)</f>
        <v>41704</v>
      </c>
      <c r="C431" s="52">
        <f>'db_sim(2013-2014)'!C431</f>
        <v>3.2891860000000002E-2</v>
      </c>
      <c r="D431" s="52">
        <f>'db_sim(2013-2014)'!D431/1000</f>
        <v>7.494696000000001E-5</v>
      </c>
      <c r="E431">
        <f>'db_sim(2013-2014)'!E431</f>
        <v>622.16442871000004</v>
      </c>
      <c r="F431">
        <f>'db_sim(2013-2014)'!F431</f>
        <v>738.27593993999994</v>
      </c>
      <c r="G431">
        <f>'db_sim(2013-2014)'!G431</f>
        <v>0</v>
      </c>
      <c r="H431">
        <f>'db_sim(2013-2014)'!H431</f>
        <v>0</v>
      </c>
      <c r="I431">
        <f>'db_sim(2013-2014)'!I431</f>
        <v>0</v>
      </c>
      <c r="K431" s="13" t="e">
        <f>VLOOKUP($A431,'db_obs(2013-2014)'!$B$2:$M$731,5,FALSE)</f>
        <v>#N/A</v>
      </c>
      <c r="L431" s="13" t="e">
        <f>VLOOKUP($A431,'db_obs(2013-2014)'!$B$2:$M$731,7,FALSE)</f>
        <v>#N/A</v>
      </c>
      <c r="M431" s="13" t="e">
        <f>VLOOKUP($A431,'db_obs(2013-2014)'!$B$2:$M$731,8,FALSE)</f>
        <v>#N/A</v>
      </c>
      <c r="N431" s="13" t="e">
        <f>VLOOKUP($A431,'db_obs(2013-2014)'!$B$2:$M$731,9,FALSE)</f>
        <v>#N/A</v>
      </c>
      <c r="O431" s="13" t="e">
        <f>VLOOKUP($A431,'db_obs(2013-2014)'!$B$2:$M$731,10,FALSE)</f>
        <v>#N/A</v>
      </c>
      <c r="P431" s="13" t="e">
        <f>VLOOKUP($A431,'db_obs(2013-2014)'!$B$2:$M$731,11,FALSE)</f>
        <v>#N/A</v>
      </c>
      <c r="Q431" s="13" t="e">
        <f>VLOOKUP($A431,'db_obs(2013-2014)'!$B$2:$M$731,12,FALSE)</f>
        <v>#N/A</v>
      </c>
    </row>
    <row r="432" spans="1:17" x14ac:dyDescent="0.15">
      <c r="A432">
        <v>2014066</v>
      </c>
      <c r="B432" s="2">
        <f>VLOOKUP(A432,IF({1,0},rainfall!$C$2:$C$1269,rainfall!$A$2:$A$1269),2,FALSE)</f>
        <v>41705</v>
      </c>
      <c r="C432" s="52">
        <f>'db_sim(2013-2014)'!C432</f>
        <v>3.2032199999999997E-2</v>
      </c>
      <c r="D432" s="52">
        <f>'db_sim(2013-2014)'!D432/1000</f>
        <v>7.3029470000000001E-5</v>
      </c>
      <c r="E432">
        <f>'db_sim(2013-2014)'!E432</f>
        <v>604.67230225000003</v>
      </c>
      <c r="F432">
        <f>'db_sim(2013-2014)'!F432</f>
        <v>725.25927734000004</v>
      </c>
      <c r="G432">
        <f>'db_sim(2013-2014)'!G432</f>
        <v>0.24355602000000001</v>
      </c>
      <c r="H432">
        <f>'db_sim(2013-2014)'!H432</f>
        <v>0</v>
      </c>
      <c r="I432">
        <f>'db_sim(2013-2014)'!I432</f>
        <v>0</v>
      </c>
      <c r="K432" s="13" t="e">
        <f>VLOOKUP($A432,'db_obs(2013-2014)'!$B$2:$M$731,5,FALSE)</f>
        <v>#N/A</v>
      </c>
      <c r="L432" s="13" t="e">
        <f>VLOOKUP($A432,'db_obs(2013-2014)'!$B$2:$M$731,7,FALSE)</f>
        <v>#N/A</v>
      </c>
      <c r="M432" s="13" t="e">
        <f>VLOOKUP($A432,'db_obs(2013-2014)'!$B$2:$M$731,8,FALSE)</f>
        <v>#N/A</v>
      </c>
      <c r="N432" s="13" t="e">
        <f>VLOOKUP($A432,'db_obs(2013-2014)'!$B$2:$M$731,9,FALSE)</f>
        <v>#N/A</v>
      </c>
      <c r="O432" s="13" t="e">
        <f>VLOOKUP($A432,'db_obs(2013-2014)'!$B$2:$M$731,10,FALSE)</f>
        <v>#N/A</v>
      </c>
      <c r="P432" s="13" t="e">
        <f>VLOOKUP($A432,'db_obs(2013-2014)'!$B$2:$M$731,11,FALSE)</f>
        <v>#N/A</v>
      </c>
      <c r="Q432" s="13" t="e">
        <f>VLOOKUP($A432,'db_obs(2013-2014)'!$B$2:$M$731,12,FALSE)</f>
        <v>#N/A</v>
      </c>
    </row>
    <row r="433" spans="1:17" x14ac:dyDescent="0.15">
      <c r="A433">
        <v>2014067</v>
      </c>
      <c r="B433" s="2">
        <f>VLOOKUP(A433,IF({1,0},rainfall!$C$2:$C$1269,rainfall!$A$2:$A$1269),2,FALSE)</f>
        <v>41706</v>
      </c>
      <c r="C433" s="52">
        <f>'db_sim(2013-2014)'!C433</f>
        <v>3.0935609999999999E-2</v>
      </c>
      <c r="D433" s="52">
        <f>'db_sim(2013-2014)'!D433/1000</f>
        <v>7.0193460000000002E-5</v>
      </c>
      <c r="E433">
        <f>'db_sim(2013-2014)'!E433</f>
        <v>582.42309569999998</v>
      </c>
      <c r="F433">
        <f>'db_sim(2013-2014)'!F433</f>
        <v>714.34851074000005</v>
      </c>
      <c r="G433">
        <f>'db_sim(2013-2014)'!G433</f>
        <v>5.7614890000000002E-2</v>
      </c>
      <c r="H433">
        <f>'db_sim(2013-2014)'!H433</f>
        <v>0</v>
      </c>
      <c r="I433">
        <f>'db_sim(2013-2014)'!I433</f>
        <v>0</v>
      </c>
      <c r="K433" s="13" t="e">
        <f>VLOOKUP($A433,'db_obs(2013-2014)'!$B$2:$M$731,5,FALSE)</f>
        <v>#N/A</v>
      </c>
      <c r="L433" s="13" t="e">
        <f>VLOOKUP($A433,'db_obs(2013-2014)'!$B$2:$M$731,7,FALSE)</f>
        <v>#N/A</v>
      </c>
      <c r="M433" s="13" t="e">
        <f>VLOOKUP($A433,'db_obs(2013-2014)'!$B$2:$M$731,8,FALSE)</f>
        <v>#N/A</v>
      </c>
      <c r="N433" s="13" t="e">
        <f>VLOOKUP($A433,'db_obs(2013-2014)'!$B$2:$M$731,9,FALSE)</f>
        <v>#N/A</v>
      </c>
      <c r="O433" s="13" t="e">
        <f>VLOOKUP($A433,'db_obs(2013-2014)'!$B$2:$M$731,10,FALSE)</f>
        <v>#N/A</v>
      </c>
      <c r="P433" s="13" t="e">
        <f>VLOOKUP($A433,'db_obs(2013-2014)'!$B$2:$M$731,11,FALSE)</f>
        <v>#N/A</v>
      </c>
      <c r="Q433" s="13" t="e">
        <f>VLOOKUP($A433,'db_obs(2013-2014)'!$B$2:$M$731,12,FALSE)</f>
        <v>#N/A</v>
      </c>
    </row>
    <row r="434" spans="1:17" x14ac:dyDescent="0.15">
      <c r="A434">
        <v>2014068</v>
      </c>
      <c r="B434" s="2">
        <f>VLOOKUP(A434,IF({1,0},rainfall!$C$2:$C$1269,rainfall!$A$2:$A$1269),2,FALSE)</f>
        <v>41707</v>
      </c>
      <c r="C434" s="52">
        <f>'db_sim(2013-2014)'!C434</f>
        <v>2.6977629999999999E-2</v>
      </c>
      <c r="D434" s="52">
        <f>'db_sim(2013-2014)'!D434/1000</f>
        <v>6.2516680000000003E-5</v>
      </c>
      <c r="E434">
        <f>'db_sim(2013-2014)'!E434</f>
        <v>506.56570434999998</v>
      </c>
      <c r="F434">
        <f>'db_sim(2013-2014)'!F434</f>
        <v>637.84191895000004</v>
      </c>
      <c r="G434">
        <f>'db_sim(2013-2014)'!G434</f>
        <v>7.2278899999999998E-3</v>
      </c>
      <c r="H434">
        <f>'db_sim(2013-2014)'!H434</f>
        <v>0</v>
      </c>
      <c r="I434">
        <f>'db_sim(2013-2014)'!I434</f>
        <v>0</v>
      </c>
      <c r="K434" s="13" t="e">
        <f>VLOOKUP($A434,'db_obs(2013-2014)'!$B$2:$M$731,5,FALSE)</f>
        <v>#N/A</v>
      </c>
      <c r="L434" s="13" t="e">
        <f>VLOOKUP($A434,'db_obs(2013-2014)'!$B$2:$M$731,7,FALSE)</f>
        <v>#N/A</v>
      </c>
      <c r="M434" s="13" t="e">
        <f>VLOOKUP($A434,'db_obs(2013-2014)'!$B$2:$M$731,8,FALSE)</f>
        <v>#N/A</v>
      </c>
      <c r="N434" s="13" t="e">
        <f>VLOOKUP($A434,'db_obs(2013-2014)'!$B$2:$M$731,9,FALSE)</f>
        <v>#N/A</v>
      </c>
      <c r="O434" s="13" t="e">
        <f>VLOOKUP($A434,'db_obs(2013-2014)'!$B$2:$M$731,10,FALSE)</f>
        <v>#N/A</v>
      </c>
      <c r="P434" s="13" t="e">
        <f>VLOOKUP($A434,'db_obs(2013-2014)'!$B$2:$M$731,11,FALSE)</f>
        <v>#N/A</v>
      </c>
      <c r="Q434" s="13" t="e">
        <f>VLOOKUP($A434,'db_obs(2013-2014)'!$B$2:$M$731,12,FALSE)</f>
        <v>#N/A</v>
      </c>
    </row>
    <row r="435" spans="1:17" x14ac:dyDescent="0.15">
      <c r="A435">
        <v>2014069</v>
      </c>
      <c r="B435" s="2">
        <f>VLOOKUP(A435,IF({1,0},rainfall!$C$2:$C$1269,rainfall!$A$2:$A$1269),2,FALSE)</f>
        <v>41708</v>
      </c>
      <c r="C435" s="52">
        <f>'db_sim(2013-2014)'!C435</f>
        <v>2.5459019999999999E-2</v>
      </c>
      <c r="D435" s="52">
        <f>'db_sim(2013-2014)'!D435/1000</f>
        <v>5.9310750000000005E-5</v>
      </c>
      <c r="E435">
        <f>'db_sim(2013-2014)'!E435</f>
        <v>476.19726563</v>
      </c>
      <c r="F435">
        <f>'db_sim(2013-2014)'!F435</f>
        <v>615.05670166000004</v>
      </c>
      <c r="G435">
        <f>'db_sim(2013-2014)'!G435</f>
        <v>7.5228999999999997E-4</v>
      </c>
      <c r="H435">
        <f>'db_sim(2013-2014)'!H435</f>
        <v>0</v>
      </c>
      <c r="I435">
        <f>'db_sim(2013-2014)'!I435</f>
        <v>0</v>
      </c>
      <c r="K435" s="13" t="e">
        <f>VLOOKUP($A435,'db_obs(2013-2014)'!$B$2:$M$731,5,FALSE)</f>
        <v>#N/A</v>
      </c>
      <c r="L435" s="13" t="e">
        <f>VLOOKUP($A435,'db_obs(2013-2014)'!$B$2:$M$731,7,FALSE)</f>
        <v>#N/A</v>
      </c>
      <c r="M435" s="13" t="e">
        <f>VLOOKUP($A435,'db_obs(2013-2014)'!$B$2:$M$731,8,FALSE)</f>
        <v>#N/A</v>
      </c>
      <c r="N435" s="13" t="e">
        <f>VLOOKUP($A435,'db_obs(2013-2014)'!$B$2:$M$731,9,FALSE)</f>
        <v>#N/A</v>
      </c>
      <c r="O435" s="13" t="e">
        <f>VLOOKUP($A435,'db_obs(2013-2014)'!$B$2:$M$731,10,FALSE)</f>
        <v>#N/A</v>
      </c>
      <c r="P435" s="13" t="e">
        <f>VLOOKUP($A435,'db_obs(2013-2014)'!$B$2:$M$731,11,FALSE)</f>
        <v>#N/A</v>
      </c>
      <c r="Q435" s="13" t="e">
        <f>VLOOKUP($A435,'db_obs(2013-2014)'!$B$2:$M$731,12,FALSE)</f>
        <v>#N/A</v>
      </c>
    </row>
    <row r="436" spans="1:17" x14ac:dyDescent="0.15">
      <c r="A436">
        <v>2014070</v>
      </c>
      <c r="B436" s="2">
        <f>VLOOKUP(A436,IF({1,0},rainfall!$C$2:$C$1269,rainfall!$A$2:$A$1269),2,FALSE)</f>
        <v>41709</v>
      </c>
      <c r="C436" s="52">
        <f>'db_sim(2013-2014)'!C436</f>
        <v>0.10857797</v>
      </c>
      <c r="D436" s="52">
        <f>'db_sim(2013-2014)'!D436/1000</f>
        <v>8.4467620799999997E-3</v>
      </c>
      <c r="E436">
        <f>'db_sim(2013-2014)'!E436</f>
        <v>2864.4155273400002</v>
      </c>
      <c r="F436">
        <f>'db_sim(2013-2014)'!F436</f>
        <v>2192.9868164099998</v>
      </c>
      <c r="G436">
        <f>'db_sim(2013-2014)'!G436</f>
        <v>3.0207999999999998E-4</v>
      </c>
      <c r="H436">
        <f>'db_sim(2013-2014)'!H436</f>
        <v>0</v>
      </c>
      <c r="I436">
        <f>'db_sim(2013-2014)'!I436</f>
        <v>0</v>
      </c>
      <c r="K436" s="13" t="e">
        <f>VLOOKUP($A436,'db_obs(2013-2014)'!$B$2:$M$731,5,FALSE)</f>
        <v>#N/A</v>
      </c>
      <c r="L436" s="13" t="e">
        <f>VLOOKUP($A436,'db_obs(2013-2014)'!$B$2:$M$731,7,FALSE)</f>
        <v>#N/A</v>
      </c>
      <c r="M436" s="13" t="e">
        <f>VLOOKUP($A436,'db_obs(2013-2014)'!$B$2:$M$731,8,FALSE)</f>
        <v>#N/A</v>
      </c>
      <c r="N436" s="13" t="e">
        <f>VLOOKUP($A436,'db_obs(2013-2014)'!$B$2:$M$731,9,FALSE)</f>
        <v>#N/A</v>
      </c>
      <c r="O436" s="13" t="e">
        <f>VLOOKUP($A436,'db_obs(2013-2014)'!$B$2:$M$731,10,FALSE)</f>
        <v>#N/A</v>
      </c>
      <c r="P436" s="13" t="e">
        <f>VLOOKUP($A436,'db_obs(2013-2014)'!$B$2:$M$731,11,FALSE)</f>
        <v>#N/A</v>
      </c>
      <c r="Q436" s="13" t="e">
        <f>VLOOKUP($A436,'db_obs(2013-2014)'!$B$2:$M$731,12,FALSE)</f>
        <v>#N/A</v>
      </c>
    </row>
    <row r="437" spans="1:17" x14ac:dyDescent="0.15">
      <c r="A437">
        <v>2014071</v>
      </c>
      <c r="B437" s="2">
        <f>VLOOKUP(A437,IF({1,0},rainfall!$C$2:$C$1269,rainfall!$A$2:$A$1269),2,FALSE)</f>
        <v>41710</v>
      </c>
      <c r="C437" s="52">
        <f>'db_sim(2013-2014)'!C437</f>
        <v>6.9346199999999997E-2</v>
      </c>
      <c r="D437" s="52">
        <f>'db_sim(2013-2014)'!D437/1000</f>
        <v>5.5775604200000006E-3</v>
      </c>
      <c r="E437">
        <f>'db_sim(2013-2014)'!E437</f>
        <v>1510.7849121100001</v>
      </c>
      <c r="F437">
        <f>'db_sim(2013-2014)'!F437</f>
        <v>1529.1016845700001</v>
      </c>
      <c r="G437">
        <f>'db_sim(2013-2014)'!G437</f>
        <v>1.681E-5</v>
      </c>
      <c r="H437">
        <f>'db_sim(2013-2014)'!H437</f>
        <v>0</v>
      </c>
      <c r="I437">
        <f>'db_sim(2013-2014)'!I437</f>
        <v>0</v>
      </c>
      <c r="K437" s="13" t="e">
        <f>VLOOKUP($A437,'db_obs(2013-2014)'!$B$2:$M$731,5,FALSE)</f>
        <v>#N/A</v>
      </c>
      <c r="L437" s="13" t="e">
        <f>VLOOKUP($A437,'db_obs(2013-2014)'!$B$2:$M$731,7,FALSE)</f>
        <v>#N/A</v>
      </c>
      <c r="M437" s="13" t="e">
        <f>VLOOKUP($A437,'db_obs(2013-2014)'!$B$2:$M$731,8,FALSE)</f>
        <v>#N/A</v>
      </c>
      <c r="N437" s="13" t="e">
        <f>VLOOKUP($A437,'db_obs(2013-2014)'!$B$2:$M$731,9,FALSE)</f>
        <v>#N/A</v>
      </c>
      <c r="O437" s="13" t="e">
        <f>VLOOKUP($A437,'db_obs(2013-2014)'!$B$2:$M$731,10,FALSE)</f>
        <v>#N/A</v>
      </c>
      <c r="P437" s="13" t="e">
        <f>VLOOKUP($A437,'db_obs(2013-2014)'!$B$2:$M$731,11,FALSE)</f>
        <v>#N/A</v>
      </c>
      <c r="Q437" s="13" t="e">
        <f>VLOOKUP($A437,'db_obs(2013-2014)'!$B$2:$M$731,12,FALSE)</f>
        <v>#N/A</v>
      </c>
    </row>
    <row r="438" spans="1:17" x14ac:dyDescent="0.15">
      <c r="A438">
        <v>2014072</v>
      </c>
      <c r="B438" s="2">
        <f>VLOOKUP(A438,IF({1,0},rainfall!$C$2:$C$1269,rainfall!$A$2:$A$1269),2,FALSE)</f>
        <v>41711</v>
      </c>
      <c r="C438" s="52">
        <f>'db_sim(2013-2014)'!C438</f>
        <v>2.571998E-2</v>
      </c>
      <c r="D438" s="52">
        <f>'db_sim(2013-2014)'!D438/1000</f>
        <v>1.9795081E-4</v>
      </c>
      <c r="E438">
        <f>'db_sim(2013-2014)'!E438</f>
        <v>479.32751465000001</v>
      </c>
      <c r="F438">
        <f>'db_sim(2013-2014)'!F438</f>
        <v>614.68811034999999</v>
      </c>
      <c r="G438">
        <f>'db_sim(2013-2014)'!G438</f>
        <v>4.8999999999999997E-7</v>
      </c>
      <c r="H438">
        <f>'db_sim(2013-2014)'!H438</f>
        <v>0</v>
      </c>
      <c r="I438">
        <f>'db_sim(2013-2014)'!I438</f>
        <v>0</v>
      </c>
      <c r="K438" s="13" t="e">
        <f>VLOOKUP($A438,'db_obs(2013-2014)'!$B$2:$M$731,5,FALSE)</f>
        <v>#N/A</v>
      </c>
      <c r="L438" s="13" t="e">
        <f>VLOOKUP($A438,'db_obs(2013-2014)'!$B$2:$M$731,7,FALSE)</f>
        <v>#N/A</v>
      </c>
      <c r="M438" s="13" t="e">
        <f>VLOOKUP($A438,'db_obs(2013-2014)'!$B$2:$M$731,8,FALSE)</f>
        <v>#N/A</v>
      </c>
      <c r="N438" s="13" t="e">
        <f>VLOOKUP($A438,'db_obs(2013-2014)'!$B$2:$M$731,9,FALSE)</f>
        <v>#N/A</v>
      </c>
      <c r="O438" s="13" t="e">
        <f>VLOOKUP($A438,'db_obs(2013-2014)'!$B$2:$M$731,10,FALSE)</f>
        <v>#N/A</v>
      </c>
      <c r="P438" s="13" t="e">
        <f>VLOOKUP($A438,'db_obs(2013-2014)'!$B$2:$M$731,11,FALSE)</f>
        <v>#N/A</v>
      </c>
      <c r="Q438" s="13" t="e">
        <f>VLOOKUP($A438,'db_obs(2013-2014)'!$B$2:$M$731,12,FALSE)</f>
        <v>#N/A</v>
      </c>
    </row>
    <row r="439" spans="1:17" x14ac:dyDescent="0.15">
      <c r="A439">
        <v>2014073</v>
      </c>
      <c r="B439" s="2">
        <f>VLOOKUP(A439,IF({1,0},rainfall!$C$2:$C$1269,rainfall!$A$2:$A$1269),2,FALSE)</f>
        <v>41712</v>
      </c>
      <c r="C439" s="52">
        <f>'db_sim(2013-2014)'!C439</f>
        <v>2.1688160000000001E-2</v>
      </c>
      <c r="D439" s="52">
        <f>'db_sim(2013-2014)'!D439/1000</f>
        <v>5.517539E-5</v>
      </c>
      <c r="E439">
        <f>'db_sim(2013-2014)'!E439</f>
        <v>400.09268187999999</v>
      </c>
      <c r="F439">
        <f>'db_sim(2013-2014)'!F439</f>
        <v>542.17407227000001</v>
      </c>
      <c r="G439">
        <f>'db_sim(2013-2014)'!G439</f>
        <v>2.9999999999999997E-8</v>
      </c>
      <c r="H439">
        <f>'db_sim(2013-2014)'!H439</f>
        <v>0</v>
      </c>
      <c r="I439">
        <f>'db_sim(2013-2014)'!I439</f>
        <v>0</v>
      </c>
      <c r="K439" s="13" t="e">
        <f>VLOOKUP($A439,'db_obs(2013-2014)'!$B$2:$M$731,5,FALSE)</f>
        <v>#N/A</v>
      </c>
      <c r="L439" s="13" t="e">
        <f>VLOOKUP($A439,'db_obs(2013-2014)'!$B$2:$M$731,7,FALSE)</f>
        <v>#N/A</v>
      </c>
      <c r="M439" s="13" t="e">
        <f>VLOOKUP($A439,'db_obs(2013-2014)'!$B$2:$M$731,8,FALSE)</f>
        <v>#N/A</v>
      </c>
      <c r="N439" s="13" t="e">
        <f>VLOOKUP($A439,'db_obs(2013-2014)'!$B$2:$M$731,9,FALSE)</f>
        <v>#N/A</v>
      </c>
      <c r="O439" s="13" t="e">
        <f>VLOOKUP($A439,'db_obs(2013-2014)'!$B$2:$M$731,10,FALSE)</f>
        <v>#N/A</v>
      </c>
      <c r="P439" s="13" t="e">
        <f>VLOOKUP($A439,'db_obs(2013-2014)'!$B$2:$M$731,11,FALSE)</f>
        <v>#N/A</v>
      </c>
      <c r="Q439" s="13" t="e">
        <f>VLOOKUP($A439,'db_obs(2013-2014)'!$B$2:$M$731,12,FALSE)</f>
        <v>#N/A</v>
      </c>
    </row>
    <row r="440" spans="1:17" x14ac:dyDescent="0.15">
      <c r="A440">
        <v>2014074</v>
      </c>
      <c r="B440" s="2">
        <f>VLOOKUP(A440,IF({1,0},rainfall!$C$2:$C$1269,rainfall!$A$2:$A$1269),2,FALSE)</f>
        <v>41713</v>
      </c>
      <c r="C440" s="52">
        <f>'db_sim(2013-2014)'!C440</f>
        <v>2.0180940000000001E-2</v>
      </c>
      <c r="D440" s="52">
        <f>'db_sim(2013-2014)'!D440/1000</f>
        <v>4.8630359999999998E-5</v>
      </c>
      <c r="E440">
        <f>'db_sim(2013-2014)'!E440</f>
        <v>371.21487427</v>
      </c>
      <c r="F440">
        <f>'db_sim(2013-2014)'!F440</f>
        <v>494.43484496999997</v>
      </c>
      <c r="G440">
        <f>'db_sim(2013-2014)'!G440</f>
        <v>3.7291500000000001E-3</v>
      </c>
      <c r="H440">
        <f>'db_sim(2013-2014)'!H440</f>
        <v>0</v>
      </c>
      <c r="I440">
        <f>'db_sim(2013-2014)'!I440</f>
        <v>0</v>
      </c>
      <c r="K440" s="13" t="e">
        <f>VLOOKUP($A440,'db_obs(2013-2014)'!$B$2:$M$731,5,FALSE)</f>
        <v>#N/A</v>
      </c>
      <c r="L440" s="13" t="e">
        <f>VLOOKUP($A440,'db_obs(2013-2014)'!$B$2:$M$731,7,FALSE)</f>
        <v>#N/A</v>
      </c>
      <c r="M440" s="13" t="e">
        <f>VLOOKUP($A440,'db_obs(2013-2014)'!$B$2:$M$731,8,FALSE)</f>
        <v>#N/A</v>
      </c>
      <c r="N440" s="13">
        <f>VLOOKUP($A440,'db_obs(2013-2014)'!$B$2:$M$731,9,FALSE)</f>
        <v>2.71</v>
      </c>
      <c r="O440" s="13" t="e">
        <f>VLOOKUP($A440,'db_obs(2013-2014)'!$B$2:$M$731,10,FALSE)</f>
        <v>#N/A</v>
      </c>
      <c r="P440" s="13" t="e">
        <f>VLOOKUP($A440,'db_obs(2013-2014)'!$B$2:$M$731,11,FALSE)</f>
        <v>#N/A</v>
      </c>
      <c r="Q440" s="13">
        <f>VLOOKUP($A440,'db_obs(2013-2014)'!$B$2:$M$731,12,FALSE)</f>
        <v>0.27700000000000002</v>
      </c>
    </row>
    <row r="441" spans="1:17" x14ac:dyDescent="0.15">
      <c r="A441">
        <v>2014075</v>
      </c>
      <c r="B441" s="2">
        <f>VLOOKUP(A441,IF({1,0},rainfall!$C$2:$C$1269,rainfall!$A$2:$A$1269),2,FALSE)</f>
        <v>41714</v>
      </c>
      <c r="C441" s="52">
        <f>'db_sim(2013-2014)'!C441</f>
        <v>1.9032E-2</v>
      </c>
      <c r="D441" s="52">
        <f>'db_sim(2013-2014)'!D441/1000</f>
        <v>4.614172E-5</v>
      </c>
      <c r="E441">
        <f>'db_sim(2013-2014)'!E441</f>
        <v>348.99090575999998</v>
      </c>
      <c r="F441">
        <f>'db_sim(2013-2014)'!F441</f>
        <v>465.90557861000002</v>
      </c>
      <c r="G441">
        <f>'db_sim(2013-2014)'!G441</f>
        <v>5.5261999999999998E-4</v>
      </c>
      <c r="H441">
        <f>'db_sim(2013-2014)'!H441</f>
        <v>0</v>
      </c>
      <c r="I441">
        <f>'db_sim(2013-2014)'!I441</f>
        <v>0</v>
      </c>
      <c r="K441" s="13" t="e">
        <f>VLOOKUP($A441,'db_obs(2013-2014)'!$B$2:$M$731,5,FALSE)</f>
        <v>#N/A</v>
      </c>
      <c r="L441" s="13" t="e">
        <f>VLOOKUP($A441,'db_obs(2013-2014)'!$B$2:$M$731,7,FALSE)</f>
        <v>#N/A</v>
      </c>
      <c r="M441" s="13" t="e">
        <f>VLOOKUP($A441,'db_obs(2013-2014)'!$B$2:$M$731,8,FALSE)</f>
        <v>#N/A</v>
      </c>
      <c r="N441" s="13" t="e">
        <f>VLOOKUP($A441,'db_obs(2013-2014)'!$B$2:$M$731,9,FALSE)</f>
        <v>#N/A</v>
      </c>
      <c r="O441" s="13" t="e">
        <f>VLOOKUP($A441,'db_obs(2013-2014)'!$B$2:$M$731,10,FALSE)</f>
        <v>#N/A</v>
      </c>
      <c r="P441" s="13" t="e">
        <f>VLOOKUP($A441,'db_obs(2013-2014)'!$B$2:$M$731,11,FALSE)</f>
        <v>#N/A</v>
      </c>
      <c r="Q441" s="13" t="e">
        <f>VLOOKUP($A441,'db_obs(2013-2014)'!$B$2:$M$731,12,FALSE)</f>
        <v>#N/A</v>
      </c>
    </row>
    <row r="442" spans="1:17" x14ac:dyDescent="0.15">
      <c r="A442">
        <v>2014076</v>
      </c>
      <c r="B442" s="2">
        <f>VLOOKUP(A442,IF({1,0},rainfall!$C$2:$C$1269,rainfall!$A$2:$A$1269),2,FALSE)</f>
        <v>41715</v>
      </c>
      <c r="C442" s="52">
        <f>'db_sim(2013-2014)'!C442</f>
        <v>1.6952950000000001E-2</v>
      </c>
      <c r="D442" s="52">
        <f>'db_sim(2013-2014)'!D442/1000</f>
        <v>4.1989449999999998E-5</v>
      </c>
      <c r="E442">
        <f>'db_sim(2013-2014)'!E442</f>
        <v>309.97586059999998</v>
      </c>
      <c r="F442">
        <f>'db_sim(2013-2014)'!F442</f>
        <v>435.31707763999998</v>
      </c>
      <c r="G442">
        <f>'db_sim(2013-2014)'!G442</f>
        <v>4.9110000000000002E-5</v>
      </c>
      <c r="H442">
        <f>'db_sim(2013-2014)'!H442</f>
        <v>0</v>
      </c>
      <c r="I442">
        <f>'db_sim(2013-2014)'!I442</f>
        <v>0</v>
      </c>
      <c r="K442" s="13" t="e">
        <f>VLOOKUP($A442,'db_obs(2013-2014)'!$B$2:$M$731,5,FALSE)</f>
        <v>#N/A</v>
      </c>
      <c r="L442" s="13" t="e">
        <f>VLOOKUP($A442,'db_obs(2013-2014)'!$B$2:$M$731,7,FALSE)</f>
        <v>#N/A</v>
      </c>
      <c r="M442" s="13" t="e">
        <f>VLOOKUP($A442,'db_obs(2013-2014)'!$B$2:$M$731,8,FALSE)</f>
        <v>#N/A</v>
      </c>
      <c r="N442" s="13" t="e">
        <f>VLOOKUP($A442,'db_obs(2013-2014)'!$B$2:$M$731,9,FALSE)</f>
        <v>#N/A</v>
      </c>
      <c r="O442" s="13" t="e">
        <f>VLOOKUP($A442,'db_obs(2013-2014)'!$B$2:$M$731,10,FALSE)</f>
        <v>#N/A</v>
      </c>
      <c r="P442" s="13" t="e">
        <f>VLOOKUP($A442,'db_obs(2013-2014)'!$B$2:$M$731,11,FALSE)</f>
        <v>#N/A</v>
      </c>
      <c r="Q442" s="13" t="e">
        <f>VLOOKUP($A442,'db_obs(2013-2014)'!$B$2:$M$731,12,FALSE)</f>
        <v>#N/A</v>
      </c>
    </row>
    <row r="443" spans="1:17" x14ac:dyDescent="0.15">
      <c r="A443">
        <v>2014077</v>
      </c>
      <c r="B443" s="2">
        <f>VLOOKUP(A443,IF({1,0},rainfall!$C$2:$C$1269,rainfall!$A$2:$A$1269),2,FALSE)</f>
        <v>41716</v>
      </c>
      <c r="C443" s="52">
        <f>'db_sim(2013-2014)'!C443</f>
        <v>3.8255749999999998E-2</v>
      </c>
      <c r="D443" s="52">
        <f>'db_sim(2013-2014)'!D443/1000</f>
        <v>3.0341367699999997E-3</v>
      </c>
      <c r="E443">
        <f>'db_sim(2013-2014)'!E443</f>
        <v>745.97552489999998</v>
      </c>
      <c r="F443">
        <f>'db_sim(2013-2014)'!F443</f>
        <v>996.66009521000001</v>
      </c>
      <c r="G443">
        <f>'db_sim(2013-2014)'!G443</f>
        <v>58.45085907</v>
      </c>
      <c r="H443">
        <f>'db_sim(2013-2014)'!H443</f>
        <v>0</v>
      </c>
      <c r="I443">
        <f>'db_sim(2013-2014)'!I443</f>
        <v>0</v>
      </c>
      <c r="K443" s="13" t="e">
        <f>VLOOKUP($A443,'db_obs(2013-2014)'!$B$2:$M$731,5,FALSE)</f>
        <v>#N/A</v>
      </c>
      <c r="L443" s="13" t="e">
        <f>VLOOKUP($A443,'db_obs(2013-2014)'!$B$2:$M$731,7,FALSE)</f>
        <v>#N/A</v>
      </c>
      <c r="M443" s="13" t="e">
        <f>VLOOKUP($A443,'db_obs(2013-2014)'!$B$2:$M$731,8,FALSE)</f>
        <v>#N/A</v>
      </c>
      <c r="N443" s="13" t="e">
        <f>VLOOKUP($A443,'db_obs(2013-2014)'!$B$2:$M$731,9,FALSE)</f>
        <v>#N/A</v>
      </c>
      <c r="O443" s="13" t="e">
        <f>VLOOKUP($A443,'db_obs(2013-2014)'!$B$2:$M$731,10,FALSE)</f>
        <v>#N/A</v>
      </c>
      <c r="P443" s="13" t="e">
        <f>VLOOKUP($A443,'db_obs(2013-2014)'!$B$2:$M$731,11,FALSE)</f>
        <v>#N/A</v>
      </c>
      <c r="Q443" s="13" t="e">
        <f>VLOOKUP($A443,'db_obs(2013-2014)'!$B$2:$M$731,12,FALSE)</f>
        <v>#N/A</v>
      </c>
    </row>
    <row r="444" spans="1:17" x14ac:dyDescent="0.15">
      <c r="A444">
        <v>2014078</v>
      </c>
      <c r="B444" s="2">
        <f>VLOOKUP(A444,IF({1,0},rainfall!$C$2:$C$1269,rainfall!$A$2:$A$1269),2,FALSE)</f>
        <v>41717</v>
      </c>
      <c r="C444" s="52">
        <f>'db_sim(2013-2014)'!C444</f>
        <v>2.7430929999999999E-2</v>
      </c>
      <c r="D444" s="52">
        <f>'db_sim(2013-2014)'!D444/1000</f>
        <v>2.2417717000000003E-3</v>
      </c>
      <c r="E444">
        <f>'db_sim(2013-2014)'!E444</f>
        <v>510.26947021000001</v>
      </c>
      <c r="F444">
        <f>'db_sim(2013-2014)'!F444</f>
        <v>689.82318114999998</v>
      </c>
      <c r="G444">
        <f>'db_sim(2013-2014)'!G444</f>
        <v>43.600776670000002</v>
      </c>
      <c r="H444">
        <f>'db_sim(2013-2014)'!H444</f>
        <v>0</v>
      </c>
      <c r="I444">
        <f>'db_sim(2013-2014)'!I444</f>
        <v>0</v>
      </c>
      <c r="K444" s="13" t="e">
        <f>VLOOKUP($A444,'db_obs(2013-2014)'!$B$2:$M$731,5,FALSE)</f>
        <v>#N/A</v>
      </c>
      <c r="L444" s="13" t="e">
        <f>VLOOKUP($A444,'db_obs(2013-2014)'!$B$2:$M$731,7,FALSE)</f>
        <v>#N/A</v>
      </c>
      <c r="M444" s="13" t="e">
        <f>VLOOKUP($A444,'db_obs(2013-2014)'!$B$2:$M$731,8,FALSE)</f>
        <v>#N/A</v>
      </c>
      <c r="N444" s="13" t="e">
        <f>VLOOKUP($A444,'db_obs(2013-2014)'!$B$2:$M$731,9,FALSE)</f>
        <v>#N/A</v>
      </c>
      <c r="O444" s="13" t="e">
        <f>VLOOKUP($A444,'db_obs(2013-2014)'!$B$2:$M$731,10,FALSE)</f>
        <v>#N/A</v>
      </c>
      <c r="P444" s="13" t="e">
        <f>VLOOKUP($A444,'db_obs(2013-2014)'!$B$2:$M$731,11,FALSE)</f>
        <v>#N/A</v>
      </c>
      <c r="Q444" s="13" t="e">
        <f>VLOOKUP($A444,'db_obs(2013-2014)'!$B$2:$M$731,12,FALSE)</f>
        <v>#N/A</v>
      </c>
    </row>
    <row r="445" spans="1:17" x14ac:dyDescent="0.15">
      <c r="A445">
        <v>2014079</v>
      </c>
      <c r="B445" s="2">
        <f>VLOOKUP(A445,IF({1,0},rainfall!$C$2:$C$1269,rainfall!$A$2:$A$1269),2,FALSE)</f>
        <v>41718</v>
      </c>
      <c r="C445" s="52">
        <f>'db_sim(2013-2014)'!C445</f>
        <v>1.9643190000000001E-2</v>
      </c>
      <c r="D445" s="52">
        <f>'db_sim(2013-2014)'!D445/1000</f>
        <v>9.7108970000000006E-5</v>
      </c>
      <c r="E445">
        <f>'db_sim(2013-2014)'!E445</f>
        <v>356.95089722</v>
      </c>
      <c r="F445">
        <f>'db_sim(2013-2014)'!F445</f>
        <v>479.12402343999997</v>
      </c>
      <c r="G445">
        <f>'db_sim(2013-2014)'!G445</f>
        <v>6.1929159199999999</v>
      </c>
      <c r="H445">
        <f>'db_sim(2013-2014)'!H445</f>
        <v>0</v>
      </c>
      <c r="I445">
        <f>'db_sim(2013-2014)'!I445</f>
        <v>0</v>
      </c>
      <c r="K445" s="13" t="e">
        <f>VLOOKUP($A445,'db_obs(2013-2014)'!$B$2:$M$731,5,FALSE)</f>
        <v>#N/A</v>
      </c>
      <c r="L445" s="13" t="e">
        <f>VLOOKUP($A445,'db_obs(2013-2014)'!$B$2:$M$731,7,FALSE)</f>
        <v>#N/A</v>
      </c>
      <c r="M445" s="13" t="e">
        <f>VLOOKUP($A445,'db_obs(2013-2014)'!$B$2:$M$731,8,FALSE)</f>
        <v>#N/A</v>
      </c>
      <c r="N445" s="13" t="e">
        <f>VLOOKUP($A445,'db_obs(2013-2014)'!$B$2:$M$731,9,FALSE)</f>
        <v>#N/A</v>
      </c>
      <c r="O445" s="13" t="e">
        <f>VLOOKUP($A445,'db_obs(2013-2014)'!$B$2:$M$731,10,FALSE)</f>
        <v>#N/A</v>
      </c>
      <c r="P445" s="13" t="e">
        <f>VLOOKUP($A445,'db_obs(2013-2014)'!$B$2:$M$731,11,FALSE)</f>
        <v>#N/A</v>
      </c>
      <c r="Q445" s="13" t="e">
        <f>VLOOKUP($A445,'db_obs(2013-2014)'!$B$2:$M$731,12,FALSE)</f>
        <v>#N/A</v>
      </c>
    </row>
    <row r="446" spans="1:17" x14ac:dyDescent="0.15">
      <c r="A446">
        <v>2014080</v>
      </c>
      <c r="B446" s="2">
        <f>VLOOKUP(A446,IF({1,0},rainfall!$C$2:$C$1269,rainfall!$A$2:$A$1269),2,FALSE)</f>
        <v>41719</v>
      </c>
      <c r="C446" s="52">
        <f>'db_sim(2013-2014)'!C446</f>
        <v>1.6427400000000002E-2</v>
      </c>
      <c r="D446" s="52">
        <f>'db_sim(2013-2014)'!D446/1000</f>
        <v>4.1790050000000001E-5</v>
      </c>
      <c r="E446">
        <f>'db_sim(2013-2014)'!E446</f>
        <v>298.63891602000001</v>
      </c>
      <c r="F446">
        <f>'db_sim(2013-2014)'!F446</f>
        <v>421.03100585999999</v>
      </c>
      <c r="G446">
        <f>'db_sim(2013-2014)'!G446</f>
        <v>25.161705019999999</v>
      </c>
      <c r="H446">
        <f>'db_sim(2013-2014)'!H446</f>
        <v>0</v>
      </c>
      <c r="I446">
        <f>'db_sim(2013-2014)'!I446</f>
        <v>0</v>
      </c>
      <c r="K446" s="13" t="e">
        <f>VLOOKUP($A446,'db_obs(2013-2014)'!$B$2:$M$731,5,FALSE)</f>
        <v>#N/A</v>
      </c>
      <c r="L446" s="13" t="e">
        <f>VLOOKUP($A446,'db_obs(2013-2014)'!$B$2:$M$731,7,FALSE)</f>
        <v>#N/A</v>
      </c>
      <c r="M446" s="13" t="e">
        <f>VLOOKUP($A446,'db_obs(2013-2014)'!$B$2:$M$731,8,FALSE)</f>
        <v>#N/A</v>
      </c>
      <c r="N446" s="13" t="e">
        <f>VLOOKUP($A446,'db_obs(2013-2014)'!$B$2:$M$731,9,FALSE)</f>
        <v>#N/A</v>
      </c>
      <c r="O446" s="13" t="e">
        <f>VLOOKUP($A446,'db_obs(2013-2014)'!$B$2:$M$731,10,FALSE)</f>
        <v>#N/A</v>
      </c>
      <c r="P446" s="13" t="e">
        <f>VLOOKUP($A446,'db_obs(2013-2014)'!$B$2:$M$731,11,FALSE)</f>
        <v>#N/A</v>
      </c>
      <c r="Q446" s="13" t="e">
        <f>VLOOKUP($A446,'db_obs(2013-2014)'!$B$2:$M$731,12,FALSE)</f>
        <v>#N/A</v>
      </c>
    </row>
    <row r="447" spans="1:17" x14ac:dyDescent="0.15">
      <c r="A447">
        <v>2014081</v>
      </c>
      <c r="B447" s="2">
        <f>VLOOKUP(A447,IF({1,0},rainfall!$C$2:$C$1269,rainfall!$A$2:$A$1269),2,FALSE)</f>
        <v>41720</v>
      </c>
      <c r="C447" s="52">
        <f>'db_sim(2013-2014)'!C447</f>
        <v>1.480159E-2</v>
      </c>
      <c r="D447" s="52">
        <f>'db_sim(2013-2014)'!D447/1000</f>
        <v>3.7228749999999995E-5</v>
      </c>
      <c r="E447">
        <f>'db_sim(2013-2014)'!E447</f>
        <v>267.34341431000001</v>
      </c>
      <c r="F447">
        <f>'db_sim(2013-2014)'!F447</f>
        <v>376.80996704</v>
      </c>
      <c r="G447">
        <f>'db_sim(2013-2014)'!G447</f>
        <v>7.1292595900000002</v>
      </c>
      <c r="H447">
        <f>'db_sim(2013-2014)'!H447</f>
        <v>0</v>
      </c>
      <c r="I447">
        <f>'db_sim(2013-2014)'!I447</f>
        <v>0</v>
      </c>
      <c r="K447" s="13" t="e">
        <f>VLOOKUP($A447,'db_obs(2013-2014)'!$B$2:$M$731,5,FALSE)</f>
        <v>#N/A</v>
      </c>
      <c r="L447" s="13" t="e">
        <f>VLOOKUP($A447,'db_obs(2013-2014)'!$B$2:$M$731,7,FALSE)</f>
        <v>#N/A</v>
      </c>
      <c r="M447" s="13" t="e">
        <f>VLOOKUP($A447,'db_obs(2013-2014)'!$B$2:$M$731,8,FALSE)</f>
        <v>#N/A</v>
      </c>
      <c r="N447" s="13" t="e">
        <f>VLOOKUP($A447,'db_obs(2013-2014)'!$B$2:$M$731,9,FALSE)</f>
        <v>#N/A</v>
      </c>
      <c r="O447" s="13" t="e">
        <f>VLOOKUP($A447,'db_obs(2013-2014)'!$B$2:$M$731,10,FALSE)</f>
        <v>#N/A</v>
      </c>
      <c r="P447" s="13" t="e">
        <f>VLOOKUP($A447,'db_obs(2013-2014)'!$B$2:$M$731,11,FALSE)</f>
        <v>#N/A</v>
      </c>
      <c r="Q447" s="13" t="e">
        <f>VLOOKUP($A447,'db_obs(2013-2014)'!$B$2:$M$731,12,FALSE)</f>
        <v>#N/A</v>
      </c>
    </row>
    <row r="448" spans="1:17" x14ac:dyDescent="0.15">
      <c r="A448">
        <v>2014082</v>
      </c>
      <c r="B448" s="2">
        <f>VLOOKUP(A448,IF({1,0},rainfall!$C$2:$C$1269,rainfall!$A$2:$A$1269),2,FALSE)</f>
        <v>41721</v>
      </c>
      <c r="C448" s="52">
        <f>'db_sim(2013-2014)'!C448</f>
        <v>1.6388119999999999E-2</v>
      </c>
      <c r="D448" s="52">
        <f>'db_sim(2013-2014)'!D448/1000</f>
        <v>4.0001879999999999E-5</v>
      </c>
      <c r="E448">
        <f>'db_sim(2013-2014)'!E448</f>
        <v>294.54763794000002</v>
      </c>
      <c r="F448">
        <f>'db_sim(2013-2014)'!F448</f>
        <v>425.60498046999999</v>
      </c>
      <c r="G448">
        <f>'db_sim(2013-2014)'!G448</f>
        <v>1.3261586400000001</v>
      </c>
      <c r="H448">
        <f>'db_sim(2013-2014)'!H448</f>
        <v>0</v>
      </c>
      <c r="I448">
        <f>'db_sim(2013-2014)'!I448</f>
        <v>0</v>
      </c>
      <c r="K448" s="13" t="e">
        <f>VLOOKUP($A448,'db_obs(2013-2014)'!$B$2:$M$731,5,FALSE)</f>
        <v>#N/A</v>
      </c>
      <c r="L448" s="13" t="e">
        <f>VLOOKUP($A448,'db_obs(2013-2014)'!$B$2:$M$731,7,FALSE)</f>
        <v>#N/A</v>
      </c>
      <c r="M448" s="13" t="e">
        <f>VLOOKUP($A448,'db_obs(2013-2014)'!$B$2:$M$731,8,FALSE)</f>
        <v>#N/A</v>
      </c>
      <c r="N448" s="13" t="e">
        <f>VLOOKUP($A448,'db_obs(2013-2014)'!$B$2:$M$731,9,FALSE)</f>
        <v>#N/A</v>
      </c>
      <c r="O448" s="13" t="e">
        <f>VLOOKUP($A448,'db_obs(2013-2014)'!$B$2:$M$731,10,FALSE)</f>
        <v>#N/A</v>
      </c>
      <c r="P448" s="13" t="e">
        <f>VLOOKUP($A448,'db_obs(2013-2014)'!$B$2:$M$731,11,FALSE)</f>
        <v>#N/A</v>
      </c>
      <c r="Q448" s="13" t="e">
        <f>VLOOKUP($A448,'db_obs(2013-2014)'!$B$2:$M$731,12,FALSE)</f>
        <v>#N/A</v>
      </c>
    </row>
    <row r="449" spans="1:17" x14ac:dyDescent="0.15">
      <c r="A449">
        <v>2014083</v>
      </c>
      <c r="B449" s="2">
        <f>VLOOKUP(A449,IF({1,0},rainfall!$C$2:$C$1269,rainfall!$A$2:$A$1269),2,FALSE)</f>
        <v>41722</v>
      </c>
      <c r="C449" s="52">
        <f>'db_sim(2013-2014)'!C449</f>
        <v>6.2378929999999999E-2</v>
      </c>
      <c r="D449" s="52">
        <f>'db_sim(2013-2014)'!D449/1000</f>
        <v>4.8848161699999995E-3</v>
      </c>
      <c r="E449">
        <f>'db_sim(2013-2014)'!E449</f>
        <v>1317.77734375</v>
      </c>
      <c r="F449">
        <f>'db_sim(2013-2014)'!F449</f>
        <v>1335.6057128899999</v>
      </c>
      <c r="G449">
        <f>'db_sim(2013-2014)'!G449</f>
        <v>0.63531673</v>
      </c>
      <c r="H449">
        <f>'db_sim(2013-2014)'!H449</f>
        <v>0</v>
      </c>
      <c r="I449">
        <f>'db_sim(2013-2014)'!I449</f>
        <v>0</v>
      </c>
      <c r="K449" s="13" t="e">
        <f>VLOOKUP($A449,'db_obs(2013-2014)'!$B$2:$M$731,5,FALSE)</f>
        <v>#N/A</v>
      </c>
      <c r="L449" s="13" t="e">
        <f>VLOOKUP($A449,'db_obs(2013-2014)'!$B$2:$M$731,7,FALSE)</f>
        <v>#N/A</v>
      </c>
      <c r="M449" s="13" t="e">
        <f>VLOOKUP($A449,'db_obs(2013-2014)'!$B$2:$M$731,8,FALSE)</f>
        <v>#N/A</v>
      </c>
      <c r="N449" s="13" t="e">
        <f>VLOOKUP($A449,'db_obs(2013-2014)'!$B$2:$M$731,9,FALSE)</f>
        <v>#N/A</v>
      </c>
      <c r="O449" s="13" t="e">
        <f>VLOOKUP($A449,'db_obs(2013-2014)'!$B$2:$M$731,10,FALSE)</f>
        <v>#N/A</v>
      </c>
      <c r="P449" s="13" t="e">
        <f>VLOOKUP($A449,'db_obs(2013-2014)'!$B$2:$M$731,11,FALSE)</f>
        <v>#N/A</v>
      </c>
      <c r="Q449" s="13" t="e">
        <f>VLOOKUP($A449,'db_obs(2013-2014)'!$B$2:$M$731,12,FALSE)</f>
        <v>#N/A</v>
      </c>
    </row>
    <row r="450" spans="1:17" x14ac:dyDescent="0.15">
      <c r="A450">
        <v>2014084</v>
      </c>
      <c r="B450" s="2">
        <f>VLOOKUP(A450,IF({1,0},rainfall!$C$2:$C$1269,rainfall!$A$2:$A$1269),2,FALSE)</f>
        <v>41723</v>
      </c>
      <c r="C450" s="52">
        <f>'db_sim(2013-2014)'!C450</f>
        <v>0.64571040999999996</v>
      </c>
      <c r="D450" s="52">
        <f>'db_sim(2013-2014)'!D450/1000</f>
        <v>4.9754833220000003E-2</v>
      </c>
      <c r="E450">
        <f>'db_sim(2013-2014)'!E450</f>
        <v>20028.19140625</v>
      </c>
      <c r="F450">
        <f>'db_sim(2013-2014)'!F450</f>
        <v>12662.12304688</v>
      </c>
      <c r="G450">
        <f>'db_sim(2013-2014)'!G450</f>
        <v>0.71097708000000004</v>
      </c>
      <c r="H450">
        <f>'db_sim(2013-2014)'!H450</f>
        <v>0</v>
      </c>
      <c r="I450">
        <f>'db_sim(2013-2014)'!I450</f>
        <v>0</v>
      </c>
      <c r="K450" s="13" t="e">
        <f>VLOOKUP($A450,'db_obs(2013-2014)'!$B$2:$M$731,5,FALSE)</f>
        <v>#N/A</v>
      </c>
      <c r="L450" s="13" t="e">
        <f>VLOOKUP($A450,'db_obs(2013-2014)'!$B$2:$M$731,7,FALSE)</f>
        <v>#N/A</v>
      </c>
      <c r="M450" s="13" t="e">
        <f>VLOOKUP($A450,'db_obs(2013-2014)'!$B$2:$M$731,8,FALSE)</f>
        <v>#N/A</v>
      </c>
      <c r="N450" s="13" t="e">
        <f>VLOOKUP($A450,'db_obs(2013-2014)'!$B$2:$M$731,9,FALSE)</f>
        <v>#N/A</v>
      </c>
      <c r="O450" s="13" t="e">
        <f>VLOOKUP($A450,'db_obs(2013-2014)'!$B$2:$M$731,10,FALSE)</f>
        <v>#N/A</v>
      </c>
      <c r="P450" s="13" t="e">
        <f>VLOOKUP($A450,'db_obs(2013-2014)'!$B$2:$M$731,11,FALSE)</f>
        <v>#N/A</v>
      </c>
      <c r="Q450" s="13" t="e">
        <f>VLOOKUP($A450,'db_obs(2013-2014)'!$B$2:$M$731,12,FALSE)</f>
        <v>#N/A</v>
      </c>
    </row>
    <row r="451" spans="1:17" x14ac:dyDescent="0.15">
      <c r="A451">
        <v>2014085</v>
      </c>
      <c r="B451" s="2">
        <f>VLOOKUP(A451,IF({1,0},rainfall!$C$2:$C$1269,rainfall!$A$2:$A$1269),2,FALSE)</f>
        <v>41724</v>
      </c>
      <c r="C451" s="52">
        <f>'db_sim(2013-2014)'!C451</f>
        <v>5.7891400000000003E-2</v>
      </c>
      <c r="D451" s="52">
        <f>'db_sim(2013-2014)'!D451/1000</f>
        <v>4.4376163499999996E-3</v>
      </c>
      <c r="E451">
        <f>'db_sim(2013-2014)'!E451</f>
        <v>1100.9604492200001</v>
      </c>
      <c r="F451">
        <f>'db_sim(2013-2014)'!F451</f>
        <v>1104.4017334</v>
      </c>
      <c r="G451">
        <f>'db_sim(2013-2014)'!G451</f>
        <v>6.1876800000000001E-3</v>
      </c>
      <c r="H451">
        <f>'db_sim(2013-2014)'!H451</f>
        <v>0</v>
      </c>
      <c r="I451">
        <f>'db_sim(2013-2014)'!I451</f>
        <v>0</v>
      </c>
      <c r="K451" s="13" t="e">
        <f>VLOOKUP($A451,'db_obs(2013-2014)'!$B$2:$M$731,5,FALSE)</f>
        <v>#N/A</v>
      </c>
      <c r="L451" s="13" t="e">
        <f>VLOOKUP($A451,'db_obs(2013-2014)'!$B$2:$M$731,7,FALSE)</f>
        <v>#N/A</v>
      </c>
      <c r="M451" s="13" t="e">
        <f>VLOOKUP($A451,'db_obs(2013-2014)'!$B$2:$M$731,8,FALSE)</f>
        <v>#N/A</v>
      </c>
      <c r="N451" s="13" t="e">
        <f>VLOOKUP($A451,'db_obs(2013-2014)'!$B$2:$M$731,9,FALSE)</f>
        <v>#N/A</v>
      </c>
      <c r="O451" s="13" t="e">
        <f>VLOOKUP($A451,'db_obs(2013-2014)'!$B$2:$M$731,10,FALSE)</f>
        <v>#N/A</v>
      </c>
      <c r="P451" s="13" t="e">
        <f>VLOOKUP($A451,'db_obs(2013-2014)'!$B$2:$M$731,11,FALSE)</f>
        <v>#N/A</v>
      </c>
      <c r="Q451" s="13" t="e">
        <f>VLOOKUP($A451,'db_obs(2013-2014)'!$B$2:$M$731,12,FALSE)</f>
        <v>#N/A</v>
      </c>
    </row>
    <row r="452" spans="1:17" x14ac:dyDescent="0.15">
      <c r="A452">
        <v>2014086</v>
      </c>
      <c r="B452" s="2">
        <f>VLOOKUP(A452,IF({1,0},rainfall!$C$2:$C$1269,rainfall!$A$2:$A$1269),2,FALSE)</f>
        <v>41725</v>
      </c>
      <c r="C452" s="52">
        <f>'db_sim(2013-2014)'!C452</f>
        <v>1.102711E-2</v>
      </c>
      <c r="D452" s="52">
        <f>'db_sim(2013-2014)'!D452/1000</f>
        <v>1.2773331E-4</v>
      </c>
      <c r="E452">
        <f>'db_sim(2013-2014)'!E452</f>
        <v>195.81964110999999</v>
      </c>
      <c r="F452">
        <f>'db_sim(2013-2014)'!F452</f>
        <v>280.53079223999998</v>
      </c>
      <c r="G452">
        <f>'db_sim(2013-2014)'!G452</f>
        <v>8.25E-5</v>
      </c>
      <c r="H452">
        <f>'db_sim(2013-2014)'!H452</f>
        <v>0</v>
      </c>
      <c r="I452">
        <f>'db_sim(2013-2014)'!I452</f>
        <v>0</v>
      </c>
      <c r="K452" s="13" t="e">
        <f>VLOOKUP($A452,'db_obs(2013-2014)'!$B$2:$M$731,5,FALSE)</f>
        <v>#N/A</v>
      </c>
      <c r="L452" s="13" t="e">
        <f>VLOOKUP($A452,'db_obs(2013-2014)'!$B$2:$M$731,7,FALSE)</f>
        <v>#N/A</v>
      </c>
      <c r="M452" s="13" t="e">
        <f>VLOOKUP($A452,'db_obs(2013-2014)'!$B$2:$M$731,8,FALSE)</f>
        <v>#N/A</v>
      </c>
      <c r="N452" s="13" t="e">
        <f>VLOOKUP($A452,'db_obs(2013-2014)'!$B$2:$M$731,9,FALSE)</f>
        <v>#N/A</v>
      </c>
      <c r="O452" s="13" t="e">
        <f>VLOOKUP($A452,'db_obs(2013-2014)'!$B$2:$M$731,10,FALSE)</f>
        <v>#N/A</v>
      </c>
      <c r="P452" s="13" t="e">
        <f>VLOOKUP($A452,'db_obs(2013-2014)'!$B$2:$M$731,11,FALSE)</f>
        <v>#N/A</v>
      </c>
      <c r="Q452" s="13" t="e">
        <f>VLOOKUP($A452,'db_obs(2013-2014)'!$B$2:$M$731,12,FALSE)</f>
        <v>#N/A</v>
      </c>
    </row>
    <row r="453" spans="1:17" x14ac:dyDescent="0.15">
      <c r="A453">
        <v>2014087</v>
      </c>
      <c r="B453" s="2">
        <f>VLOOKUP(A453,IF({1,0},rainfall!$C$2:$C$1269,rainfall!$A$2:$A$1269),2,FALSE)</f>
        <v>41726</v>
      </c>
      <c r="C453" s="52">
        <f>'db_sim(2013-2014)'!C453</f>
        <v>8.77526E-3</v>
      </c>
      <c r="D453" s="52">
        <f>'db_sim(2013-2014)'!D453/1000</f>
        <v>2.7058680000000001E-5</v>
      </c>
      <c r="E453">
        <f>'db_sim(2013-2014)'!E453</f>
        <v>155.60931396000001</v>
      </c>
      <c r="F453">
        <f>'db_sim(2013-2014)'!F453</f>
        <v>238.02023315</v>
      </c>
      <c r="G453">
        <f>'db_sim(2013-2014)'!G453</f>
        <v>1.5362000000000001E-4</v>
      </c>
      <c r="H453">
        <f>'db_sim(2013-2014)'!H453</f>
        <v>0</v>
      </c>
      <c r="I453">
        <f>'db_sim(2013-2014)'!I453</f>
        <v>0</v>
      </c>
      <c r="K453" s="13" t="e">
        <f>VLOOKUP($A453,'db_obs(2013-2014)'!$B$2:$M$731,5,FALSE)</f>
        <v>#N/A</v>
      </c>
      <c r="L453" s="13" t="e">
        <f>VLOOKUP($A453,'db_obs(2013-2014)'!$B$2:$M$731,7,FALSE)</f>
        <v>#N/A</v>
      </c>
      <c r="M453" s="13" t="e">
        <f>VLOOKUP($A453,'db_obs(2013-2014)'!$B$2:$M$731,8,FALSE)</f>
        <v>#N/A</v>
      </c>
      <c r="N453" s="13" t="e">
        <f>VLOOKUP($A453,'db_obs(2013-2014)'!$B$2:$M$731,9,FALSE)</f>
        <v>#N/A</v>
      </c>
      <c r="O453" s="13" t="e">
        <f>VLOOKUP($A453,'db_obs(2013-2014)'!$B$2:$M$731,10,FALSE)</f>
        <v>#N/A</v>
      </c>
      <c r="P453" s="13" t="e">
        <f>VLOOKUP($A453,'db_obs(2013-2014)'!$B$2:$M$731,11,FALSE)</f>
        <v>#N/A</v>
      </c>
      <c r="Q453" s="13" t="e">
        <f>VLOOKUP($A453,'db_obs(2013-2014)'!$B$2:$M$731,12,FALSE)</f>
        <v>#N/A</v>
      </c>
    </row>
    <row r="454" spans="1:17" x14ac:dyDescent="0.15">
      <c r="A454">
        <v>2014088</v>
      </c>
      <c r="B454" s="2">
        <f>VLOOKUP(A454,IF({1,0},rainfall!$C$2:$C$1269,rainfall!$A$2:$A$1269),2,FALSE)</f>
        <v>41727</v>
      </c>
      <c r="C454" s="52">
        <f>'db_sim(2013-2014)'!C454</f>
        <v>1.8778678200000001</v>
      </c>
      <c r="D454" s="52">
        <f>'db_sim(2013-2014)'!D454/1000</f>
        <v>0.14428926086000002</v>
      </c>
      <c r="E454">
        <f>'db_sim(2013-2014)'!E454</f>
        <v>84404.78125</v>
      </c>
      <c r="F454">
        <f>'db_sim(2013-2014)'!F454</f>
        <v>40099.375</v>
      </c>
      <c r="G454">
        <f>'db_sim(2013-2014)'!G454</f>
        <v>3.5645899999999999E-3</v>
      </c>
      <c r="H454">
        <f>'db_sim(2013-2014)'!H454</f>
        <v>0</v>
      </c>
      <c r="I454">
        <f>'db_sim(2013-2014)'!I454</f>
        <v>0</v>
      </c>
      <c r="K454" s="13" t="e">
        <f>VLOOKUP($A454,'db_obs(2013-2014)'!$B$2:$M$731,5,FALSE)</f>
        <v>#N/A</v>
      </c>
      <c r="L454" s="13" t="e">
        <f>VLOOKUP($A454,'db_obs(2013-2014)'!$B$2:$M$731,7,FALSE)</f>
        <v>#N/A</v>
      </c>
      <c r="M454" s="13" t="e">
        <f>VLOOKUP($A454,'db_obs(2013-2014)'!$B$2:$M$731,8,FALSE)</f>
        <v>#N/A</v>
      </c>
      <c r="N454" s="13" t="e">
        <f>VLOOKUP($A454,'db_obs(2013-2014)'!$B$2:$M$731,9,FALSE)</f>
        <v>#N/A</v>
      </c>
      <c r="O454" s="13" t="e">
        <f>VLOOKUP($A454,'db_obs(2013-2014)'!$B$2:$M$731,10,FALSE)</f>
        <v>#N/A</v>
      </c>
      <c r="P454" s="13" t="e">
        <f>VLOOKUP($A454,'db_obs(2013-2014)'!$B$2:$M$731,11,FALSE)</f>
        <v>#N/A</v>
      </c>
      <c r="Q454" s="13" t="e">
        <f>VLOOKUP($A454,'db_obs(2013-2014)'!$B$2:$M$731,12,FALSE)</f>
        <v>#N/A</v>
      </c>
    </row>
    <row r="455" spans="1:17" x14ac:dyDescent="0.15">
      <c r="A455">
        <v>2014089</v>
      </c>
      <c r="B455" s="2">
        <f>VLOOKUP(A455,IF({1,0},rainfall!$C$2:$C$1269,rainfall!$A$2:$A$1269),2,FALSE)</f>
        <v>41728</v>
      </c>
      <c r="C455" s="52">
        <f>'db_sim(2013-2014)'!C455</f>
        <v>0.10164013</v>
      </c>
      <c r="D455" s="52">
        <f>'db_sim(2013-2014)'!D455/1000</f>
        <v>3.6407656700000002E-3</v>
      </c>
      <c r="E455">
        <f>'db_sim(2013-2014)'!E455</f>
        <v>1975.79748535</v>
      </c>
      <c r="F455">
        <f>'db_sim(2013-2014)'!F455</f>
        <v>1831.0307617200001</v>
      </c>
      <c r="G455">
        <f>'db_sim(2013-2014)'!G455</f>
        <v>1.5869999999999999E-5</v>
      </c>
      <c r="H455">
        <f>'db_sim(2013-2014)'!H455</f>
        <v>0</v>
      </c>
      <c r="I455">
        <f>'db_sim(2013-2014)'!I455</f>
        <v>0</v>
      </c>
      <c r="K455" s="13" t="e">
        <f>VLOOKUP($A455,'db_obs(2013-2014)'!$B$2:$M$731,5,FALSE)</f>
        <v>#N/A</v>
      </c>
      <c r="L455" s="13" t="e">
        <f>VLOOKUP($A455,'db_obs(2013-2014)'!$B$2:$M$731,7,FALSE)</f>
        <v>#N/A</v>
      </c>
      <c r="M455" s="13" t="e">
        <f>VLOOKUP($A455,'db_obs(2013-2014)'!$B$2:$M$731,8,FALSE)</f>
        <v>#N/A</v>
      </c>
      <c r="N455" s="13" t="e">
        <f>VLOOKUP($A455,'db_obs(2013-2014)'!$B$2:$M$731,9,FALSE)</f>
        <v>#N/A</v>
      </c>
      <c r="O455" s="13" t="e">
        <f>VLOOKUP($A455,'db_obs(2013-2014)'!$B$2:$M$731,10,FALSE)</f>
        <v>#N/A</v>
      </c>
      <c r="P455" s="13" t="e">
        <f>VLOOKUP($A455,'db_obs(2013-2014)'!$B$2:$M$731,11,FALSE)</f>
        <v>#N/A</v>
      </c>
      <c r="Q455" s="13" t="e">
        <f>VLOOKUP($A455,'db_obs(2013-2014)'!$B$2:$M$731,12,FALSE)</f>
        <v>#N/A</v>
      </c>
    </row>
    <row r="456" spans="1:17" x14ac:dyDescent="0.15">
      <c r="A456">
        <v>2014090</v>
      </c>
      <c r="B456" s="2">
        <f>VLOOKUP(A456,IF({1,0},rainfall!$C$2:$C$1269,rainfall!$A$2:$A$1269),2,FALSE)</f>
        <v>41729</v>
      </c>
      <c r="C456" s="52">
        <f>'db_sim(2013-2014)'!C456</f>
        <v>1.935535E-2</v>
      </c>
      <c r="D456" s="52">
        <f>'db_sim(2013-2014)'!D456/1000</f>
        <v>1.1150683E-4</v>
      </c>
      <c r="E456">
        <f>'db_sim(2013-2014)'!E456</f>
        <v>345.20889282000002</v>
      </c>
      <c r="F456">
        <f>'db_sim(2013-2014)'!F456</f>
        <v>459.44329834000001</v>
      </c>
      <c r="G456">
        <f>'db_sim(2013-2014)'!G456</f>
        <v>1.4000000000000001E-7</v>
      </c>
      <c r="H456">
        <f>'db_sim(2013-2014)'!H456</f>
        <v>0</v>
      </c>
      <c r="I456">
        <f>'db_sim(2013-2014)'!I456</f>
        <v>0</v>
      </c>
      <c r="K456" s="13" t="e">
        <f>VLOOKUP($A456,'db_obs(2013-2014)'!$B$2:$M$731,5,FALSE)</f>
        <v>#N/A</v>
      </c>
      <c r="L456" s="13" t="e">
        <f>VLOOKUP($A456,'db_obs(2013-2014)'!$B$2:$M$731,7,FALSE)</f>
        <v>#N/A</v>
      </c>
      <c r="M456" s="13" t="e">
        <f>VLOOKUP($A456,'db_obs(2013-2014)'!$B$2:$M$731,8,FALSE)</f>
        <v>#N/A</v>
      </c>
      <c r="N456" s="13" t="e">
        <f>VLOOKUP($A456,'db_obs(2013-2014)'!$B$2:$M$731,9,FALSE)</f>
        <v>#N/A</v>
      </c>
      <c r="O456" s="13" t="e">
        <f>VLOOKUP($A456,'db_obs(2013-2014)'!$B$2:$M$731,10,FALSE)</f>
        <v>#N/A</v>
      </c>
      <c r="P456" s="13" t="e">
        <f>VLOOKUP($A456,'db_obs(2013-2014)'!$B$2:$M$731,11,FALSE)</f>
        <v>#N/A</v>
      </c>
      <c r="Q456" s="13" t="e">
        <f>VLOOKUP($A456,'db_obs(2013-2014)'!$B$2:$M$731,12,FALSE)</f>
        <v>#N/A</v>
      </c>
    </row>
    <row r="457" spans="1:17" x14ac:dyDescent="0.15">
      <c r="A457">
        <v>2014091</v>
      </c>
      <c r="B457" s="2">
        <f>VLOOKUP(A457,IF({1,0},rainfall!$C$2:$C$1269,rainfall!$A$2:$A$1269),2,FALSE)</f>
        <v>41730</v>
      </c>
      <c r="C457" s="52">
        <f>'db_sim(2013-2014)'!C457</f>
        <v>1.2312399999999999E-2</v>
      </c>
      <c r="D457" s="52">
        <f>'db_sim(2013-2014)'!D457/1000</f>
        <v>3.1247870000000001E-5</v>
      </c>
      <c r="E457">
        <f>'db_sim(2013-2014)'!E457</f>
        <v>214.46252440999999</v>
      </c>
      <c r="F457">
        <f>'db_sim(2013-2014)'!F457</f>
        <v>323.90942382999998</v>
      </c>
      <c r="G457">
        <f>'db_sim(2013-2014)'!G457</f>
        <v>9.439757E-2</v>
      </c>
      <c r="H457">
        <f>'db_sim(2013-2014)'!H457</f>
        <v>0</v>
      </c>
      <c r="I457">
        <f>'db_sim(2013-2014)'!I457</f>
        <v>0</v>
      </c>
      <c r="K457" s="13" t="e">
        <f>VLOOKUP($A457,'db_obs(2013-2014)'!$B$2:$M$731,5,FALSE)</f>
        <v>#N/A</v>
      </c>
      <c r="L457" s="13" t="e">
        <f>VLOOKUP($A457,'db_obs(2013-2014)'!$B$2:$M$731,7,FALSE)</f>
        <v>#N/A</v>
      </c>
      <c r="M457" s="13" t="e">
        <f>VLOOKUP($A457,'db_obs(2013-2014)'!$B$2:$M$731,8,FALSE)</f>
        <v>#N/A</v>
      </c>
      <c r="N457" s="13" t="e">
        <f>VLOOKUP($A457,'db_obs(2013-2014)'!$B$2:$M$731,9,FALSE)</f>
        <v>#N/A</v>
      </c>
      <c r="O457" s="13" t="e">
        <f>VLOOKUP($A457,'db_obs(2013-2014)'!$B$2:$M$731,10,FALSE)</f>
        <v>#N/A</v>
      </c>
      <c r="P457" s="13" t="e">
        <f>VLOOKUP($A457,'db_obs(2013-2014)'!$B$2:$M$731,11,FALSE)</f>
        <v>#N/A</v>
      </c>
      <c r="Q457" s="13" t="e">
        <f>VLOOKUP($A457,'db_obs(2013-2014)'!$B$2:$M$731,12,FALSE)</f>
        <v>#N/A</v>
      </c>
    </row>
    <row r="458" spans="1:17" x14ac:dyDescent="0.15">
      <c r="A458">
        <v>2014092</v>
      </c>
      <c r="B458" s="2">
        <f>VLOOKUP(A458,IF({1,0},rainfall!$C$2:$C$1269,rainfall!$A$2:$A$1269),2,FALSE)</f>
        <v>41731</v>
      </c>
      <c r="C458" s="52">
        <f>'db_sim(2013-2014)'!C458</f>
        <v>1.073123E-2</v>
      </c>
      <c r="D458" s="52">
        <f>'db_sim(2013-2014)'!D458/1000</f>
        <v>2.3911180000000001E-5</v>
      </c>
      <c r="E458">
        <f>'db_sim(2013-2014)'!E458</f>
        <v>85.399200440000001</v>
      </c>
      <c r="F458">
        <f>'db_sim(2013-2014)'!F458</f>
        <v>87.67298126</v>
      </c>
      <c r="G458">
        <f>'db_sim(2013-2014)'!G458</f>
        <v>1.2114959999999999E-2</v>
      </c>
      <c r="H458">
        <f>'db_sim(2013-2014)'!H458</f>
        <v>0</v>
      </c>
      <c r="I458">
        <f>'db_sim(2013-2014)'!I458</f>
        <v>0</v>
      </c>
      <c r="K458" s="13" t="e">
        <f>VLOOKUP($A458,'db_obs(2013-2014)'!$B$2:$M$731,5,FALSE)</f>
        <v>#N/A</v>
      </c>
      <c r="L458" s="13" t="e">
        <f>VLOOKUP($A458,'db_obs(2013-2014)'!$B$2:$M$731,7,FALSE)</f>
        <v>#N/A</v>
      </c>
      <c r="M458" s="13" t="e">
        <f>VLOOKUP($A458,'db_obs(2013-2014)'!$B$2:$M$731,8,FALSE)</f>
        <v>#N/A</v>
      </c>
      <c r="N458" s="13" t="e">
        <f>VLOOKUP($A458,'db_obs(2013-2014)'!$B$2:$M$731,9,FALSE)</f>
        <v>#N/A</v>
      </c>
      <c r="O458" s="13" t="e">
        <f>VLOOKUP($A458,'db_obs(2013-2014)'!$B$2:$M$731,10,FALSE)</f>
        <v>#N/A</v>
      </c>
      <c r="P458" s="13" t="e">
        <f>VLOOKUP($A458,'db_obs(2013-2014)'!$B$2:$M$731,11,FALSE)</f>
        <v>#N/A</v>
      </c>
      <c r="Q458" s="13" t="e">
        <f>VLOOKUP($A458,'db_obs(2013-2014)'!$B$2:$M$731,12,FALSE)</f>
        <v>#N/A</v>
      </c>
    </row>
    <row r="459" spans="1:17" x14ac:dyDescent="0.15">
      <c r="A459">
        <v>2014093</v>
      </c>
      <c r="B459" s="2">
        <f>VLOOKUP(A459,IF({1,0},rainfall!$C$2:$C$1269,rainfall!$A$2:$A$1269),2,FALSE)</f>
        <v>41732</v>
      </c>
      <c r="C459" s="52">
        <f>'db_sim(2013-2014)'!C459</f>
        <v>1.139313E-2</v>
      </c>
      <c r="D459" s="52">
        <f>'db_sim(2013-2014)'!D459/1000</f>
        <v>2.7185939999999999E-5</v>
      </c>
      <c r="E459">
        <f>'db_sim(2013-2014)'!E459</f>
        <v>183.70417785999999</v>
      </c>
      <c r="F459">
        <f>'db_sim(2013-2014)'!F459</f>
        <v>280.61541748000002</v>
      </c>
      <c r="G459">
        <f>'db_sim(2013-2014)'!G459</f>
        <v>1.2368500000000001E-3</v>
      </c>
      <c r="H459">
        <f>'db_sim(2013-2014)'!H459</f>
        <v>0</v>
      </c>
      <c r="I459">
        <f>'db_sim(2013-2014)'!I459</f>
        <v>0</v>
      </c>
      <c r="K459" s="13" t="e">
        <f>VLOOKUP($A459,'db_obs(2013-2014)'!$B$2:$M$731,5,FALSE)</f>
        <v>#N/A</v>
      </c>
      <c r="L459" s="13" t="e">
        <f>VLOOKUP($A459,'db_obs(2013-2014)'!$B$2:$M$731,7,FALSE)</f>
        <v>#N/A</v>
      </c>
      <c r="M459" s="13" t="e">
        <f>VLOOKUP($A459,'db_obs(2013-2014)'!$B$2:$M$731,8,FALSE)</f>
        <v>#N/A</v>
      </c>
      <c r="N459" s="13" t="e">
        <f>VLOOKUP($A459,'db_obs(2013-2014)'!$B$2:$M$731,9,FALSE)</f>
        <v>#N/A</v>
      </c>
      <c r="O459" s="13" t="e">
        <f>VLOOKUP($A459,'db_obs(2013-2014)'!$B$2:$M$731,10,FALSE)</f>
        <v>#N/A</v>
      </c>
      <c r="P459" s="13" t="e">
        <f>VLOOKUP($A459,'db_obs(2013-2014)'!$B$2:$M$731,11,FALSE)</f>
        <v>#N/A</v>
      </c>
      <c r="Q459" s="13" t="e">
        <f>VLOOKUP($A459,'db_obs(2013-2014)'!$B$2:$M$731,12,FALSE)</f>
        <v>#N/A</v>
      </c>
    </row>
    <row r="460" spans="1:17" x14ac:dyDescent="0.15">
      <c r="A460">
        <v>2014094</v>
      </c>
      <c r="B460" s="2">
        <f>VLOOKUP(A460,IF({1,0},rainfall!$C$2:$C$1269,rainfall!$A$2:$A$1269),2,FALSE)</f>
        <v>41733</v>
      </c>
      <c r="C460" s="52">
        <f>'db_sim(2013-2014)'!C460</f>
        <v>1.0651539999999999E-2</v>
      </c>
      <c r="D460" s="52">
        <f>'db_sim(2013-2014)'!D460/1000</f>
        <v>2.3559329999999999E-5</v>
      </c>
      <c r="E460">
        <f>'db_sim(2013-2014)'!E460</f>
        <v>176.04583740000001</v>
      </c>
      <c r="F460">
        <f>'db_sim(2013-2014)'!F460</f>
        <v>251.23820495999999</v>
      </c>
      <c r="G460">
        <f>'db_sim(2013-2014)'!G460</f>
        <v>9.3079999999999997E-5</v>
      </c>
      <c r="H460">
        <f>'db_sim(2013-2014)'!H460</f>
        <v>0</v>
      </c>
      <c r="I460">
        <f>'db_sim(2013-2014)'!I460</f>
        <v>0</v>
      </c>
      <c r="K460" s="13" t="e">
        <f>VLOOKUP($A460,'db_obs(2013-2014)'!$B$2:$M$731,5,FALSE)</f>
        <v>#N/A</v>
      </c>
      <c r="L460" s="13" t="e">
        <f>VLOOKUP($A460,'db_obs(2013-2014)'!$B$2:$M$731,7,FALSE)</f>
        <v>#N/A</v>
      </c>
      <c r="M460" s="13" t="e">
        <f>VLOOKUP($A460,'db_obs(2013-2014)'!$B$2:$M$731,8,FALSE)</f>
        <v>#N/A</v>
      </c>
      <c r="N460" s="13" t="e">
        <f>VLOOKUP($A460,'db_obs(2013-2014)'!$B$2:$M$731,9,FALSE)</f>
        <v>#N/A</v>
      </c>
      <c r="O460" s="13" t="e">
        <f>VLOOKUP($A460,'db_obs(2013-2014)'!$B$2:$M$731,10,FALSE)</f>
        <v>#N/A</v>
      </c>
      <c r="P460" s="13" t="e">
        <f>VLOOKUP($A460,'db_obs(2013-2014)'!$B$2:$M$731,11,FALSE)</f>
        <v>#N/A</v>
      </c>
      <c r="Q460" s="13" t="e">
        <f>VLOOKUP($A460,'db_obs(2013-2014)'!$B$2:$M$731,12,FALSE)</f>
        <v>#N/A</v>
      </c>
    </row>
    <row r="461" spans="1:17" x14ac:dyDescent="0.15">
      <c r="A461">
        <v>2014095</v>
      </c>
      <c r="B461" s="2">
        <f>VLOOKUP(A461,IF({1,0},rainfall!$C$2:$C$1269,rainfall!$A$2:$A$1269),2,FALSE)</f>
        <v>41734</v>
      </c>
      <c r="C461" s="52">
        <f>'db_sim(2013-2014)'!C461</f>
        <v>1.122855E-2</v>
      </c>
      <c r="D461" s="52">
        <f>'db_sim(2013-2014)'!D461/1000</f>
        <v>2.6735649999999999E-5</v>
      </c>
      <c r="E461">
        <f>'db_sim(2013-2014)'!E461</f>
        <v>183.83357239</v>
      </c>
      <c r="F461">
        <f>'db_sim(2013-2014)'!F461</f>
        <v>283.64410400000003</v>
      </c>
      <c r="G461">
        <f>'db_sim(2013-2014)'!G461</f>
        <v>7.0700000000000001E-6</v>
      </c>
      <c r="H461">
        <f>'db_sim(2013-2014)'!H461</f>
        <v>0</v>
      </c>
      <c r="I461">
        <f>'db_sim(2013-2014)'!I461</f>
        <v>0</v>
      </c>
      <c r="K461" s="13" t="e">
        <f>VLOOKUP($A461,'db_obs(2013-2014)'!$B$2:$M$731,5,FALSE)</f>
        <v>#N/A</v>
      </c>
      <c r="L461" s="13" t="e">
        <f>VLOOKUP($A461,'db_obs(2013-2014)'!$B$2:$M$731,7,FALSE)</f>
        <v>#N/A</v>
      </c>
      <c r="M461" s="13" t="e">
        <f>VLOOKUP($A461,'db_obs(2013-2014)'!$B$2:$M$731,8,FALSE)</f>
        <v>#N/A</v>
      </c>
      <c r="N461" s="13" t="e">
        <f>VLOOKUP($A461,'db_obs(2013-2014)'!$B$2:$M$731,9,FALSE)</f>
        <v>#N/A</v>
      </c>
      <c r="O461" s="13" t="e">
        <f>VLOOKUP($A461,'db_obs(2013-2014)'!$B$2:$M$731,10,FALSE)</f>
        <v>#N/A</v>
      </c>
      <c r="P461" s="13" t="e">
        <f>VLOOKUP($A461,'db_obs(2013-2014)'!$B$2:$M$731,11,FALSE)</f>
        <v>#N/A</v>
      </c>
      <c r="Q461" s="13" t="e">
        <f>VLOOKUP($A461,'db_obs(2013-2014)'!$B$2:$M$731,12,FALSE)</f>
        <v>#N/A</v>
      </c>
    </row>
    <row r="462" spans="1:17" x14ac:dyDescent="0.15">
      <c r="A462">
        <v>2014096</v>
      </c>
      <c r="B462" s="2">
        <f>VLOOKUP(A462,IF({1,0},rainfall!$C$2:$C$1269,rainfall!$A$2:$A$1269),2,FALSE)</f>
        <v>41735</v>
      </c>
      <c r="C462" s="52">
        <f>'db_sim(2013-2014)'!C462</f>
        <v>1.2839150000000001E-2</v>
      </c>
      <c r="D462" s="52">
        <f>'db_sim(2013-2014)'!D462/1000</f>
        <v>2.9785859999999999E-5</v>
      </c>
      <c r="E462">
        <f>'db_sim(2013-2014)'!E462</f>
        <v>219.31149292000001</v>
      </c>
      <c r="F462">
        <f>'db_sim(2013-2014)'!F462</f>
        <v>343.25872802999999</v>
      </c>
      <c r="G462">
        <f>'db_sim(2013-2014)'!G462</f>
        <v>5.5000000000000003E-7</v>
      </c>
      <c r="H462">
        <f>'db_sim(2013-2014)'!H462</f>
        <v>0</v>
      </c>
      <c r="I462">
        <f>'db_sim(2013-2014)'!I462</f>
        <v>0</v>
      </c>
      <c r="K462" s="13" t="e">
        <f>VLOOKUP($A462,'db_obs(2013-2014)'!$B$2:$M$731,5,FALSE)</f>
        <v>#N/A</v>
      </c>
      <c r="L462" s="13" t="e">
        <f>VLOOKUP($A462,'db_obs(2013-2014)'!$B$2:$M$731,7,FALSE)</f>
        <v>#N/A</v>
      </c>
      <c r="M462" s="13" t="e">
        <f>VLOOKUP($A462,'db_obs(2013-2014)'!$B$2:$M$731,8,FALSE)</f>
        <v>#N/A</v>
      </c>
      <c r="N462" s="13" t="e">
        <f>VLOOKUP($A462,'db_obs(2013-2014)'!$B$2:$M$731,9,FALSE)</f>
        <v>#N/A</v>
      </c>
      <c r="O462" s="13" t="e">
        <f>VLOOKUP($A462,'db_obs(2013-2014)'!$B$2:$M$731,10,FALSE)</f>
        <v>#N/A</v>
      </c>
      <c r="P462" s="13" t="e">
        <f>VLOOKUP($A462,'db_obs(2013-2014)'!$B$2:$M$731,11,FALSE)</f>
        <v>#N/A</v>
      </c>
      <c r="Q462" s="13" t="e">
        <f>VLOOKUP($A462,'db_obs(2013-2014)'!$B$2:$M$731,12,FALSE)</f>
        <v>#N/A</v>
      </c>
    </row>
    <row r="463" spans="1:17" x14ac:dyDescent="0.15">
      <c r="A463">
        <v>2014097</v>
      </c>
      <c r="B463" s="2">
        <f>VLOOKUP(A463,IF({1,0},rainfall!$C$2:$C$1269,rainfall!$A$2:$A$1269),2,FALSE)</f>
        <v>41736</v>
      </c>
      <c r="C463" s="52">
        <f>'db_sim(2013-2014)'!C463</f>
        <v>1.289117E-2</v>
      </c>
      <c r="D463" s="52">
        <f>'db_sim(2013-2014)'!D463/1000</f>
        <v>2.9945639999999999E-5</v>
      </c>
      <c r="E463">
        <f>'db_sim(2013-2014)'!E463</f>
        <v>220.88092040999999</v>
      </c>
      <c r="F463">
        <f>'db_sim(2013-2014)'!F463</f>
        <v>345.93197631999999</v>
      </c>
      <c r="G463">
        <f>'db_sim(2013-2014)'!G463</f>
        <v>2.2965199999999998E-3</v>
      </c>
      <c r="H463">
        <f>'db_sim(2013-2014)'!H463</f>
        <v>0</v>
      </c>
      <c r="I463">
        <f>'db_sim(2013-2014)'!I463</f>
        <v>0</v>
      </c>
      <c r="K463" s="13" t="e">
        <f>VLOOKUP($A463,'db_obs(2013-2014)'!$B$2:$M$731,5,FALSE)</f>
        <v>#N/A</v>
      </c>
      <c r="L463" s="13" t="e">
        <f>VLOOKUP($A463,'db_obs(2013-2014)'!$B$2:$M$731,7,FALSE)</f>
        <v>#N/A</v>
      </c>
      <c r="M463" s="13" t="e">
        <f>VLOOKUP($A463,'db_obs(2013-2014)'!$B$2:$M$731,8,FALSE)</f>
        <v>#N/A</v>
      </c>
      <c r="N463" s="13" t="e">
        <f>VLOOKUP($A463,'db_obs(2013-2014)'!$B$2:$M$731,9,FALSE)</f>
        <v>#N/A</v>
      </c>
      <c r="O463" s="13" t="e">
        <f>VLOOKUP($A463,'db_obs(2013-2014)'!$B$2:$M$731,10,FALSE)</f>
        <v>#N/A</v>
      </c>
      <c r="P463" s="13" t="e">
        <f>VLOOKUP($A463,'db_obs(2013-2014)'!$B$2:$M$731,11,FALSE)</f>
        <v>#N/A</v>
      </c>
      <c r="Q463" s="13" t="e">
        <f>VLOOKUP($A463,'db_obs(2013-2014)'!$B$2:$M$731,12,FALSE)</f>
        <v>#N/A</v>
      </c>
    </row>
    <row r="464" spans="1:17" x14ac:dyDescent="0.15">
      <c r="A464">
        <v>2014098</v>
      </c>
      <c r="B464" s="2">
        <f>VLOOKUP(A464,IF({1,0},rainfall!$C$2:$C$1269,rainfall!$A$2:$A$1269),2,FALSE)</f>
        <v>41737</v>
      </c>
      <c r="C464" s="52">
        <f>'db_sim(2013-2014)'!C464</f>
        <v>1.035549E-2</v>
      </c>
      <c r="D464" s="52">
        <f>'db_sim(2013-2014)'!D464/1000</f>
        <v>2.2992470000000002E-5</v>
      </c>
      <c r="E464">
        <f>'db_sim(2013-2014)'!E464</f>
        <v>170.69734192000001</v>
      </c>
      <c r="F464">
        <f>'db_sim(2013-2014)'!F464</f>
        <v>261.90502930000002</v>
      </c>
      <c r="G464">
        <f>'db_sim(2013-2014)'!G464</f>
        <v>2.5523000000000001E-4</v>
      </c>
      <c r="H464">
        <f>'db_sim(2013-2014)'!H464</f>
        <v>0</v>
      </c>
      <c r="I464">
        <f>'db_sim(2013-2014)'!I464</f>
        <v>0</v>
      </c>
      <c r="K464" s="13" t="e">
        <f>VLOOKUP($A464,'db_obs(2013-2014)'!$B$2:$M$731,5,FALSE)</f>
        <v>#N/A</v>
      </c>
      <c r="L464" s="13" t="e">
        <f>VLOOKUP($A464,'db_obs(2013-2014)'!$B$2:$M$731,7,FALSE)</f>
        <v>#N/A</v>
      </c>
      <c r="M464" s="13" t="e">
        <f>VLOOKUP($A464,'db_obs(2013-2014)'!$B$2:$M$731,8,FALSE)</f>
        <v>#N/A</v>
      </c>
      <c r="N464" s="13" t="e">
        <f>VLOOKUP($A464,'db_obs(2013-2014)'!$B$2:$M$731,9,FALSE)</f>
        <v>#N/A</v>
      </c>
      <c r="O464" s="13" t="e">
        <f>VLOOKUP($A464,'db_obs(2013-2014)'!$B$2:$M$731,10,FALSE)</f>
        <v>#N/A</v>
      </c>
      <c r="P464" s="13" t="e">
        <f>VLOOKUP($A464,'db_obs(2013-2014)'!$B$2:$M$731,11,FALSE)</f>
        <v>#N/A</v>
      </c>
      <c r="Q464" s="13" t="e">
        <f>VLOOKUP($A464,'db_obs(2013-2014)'!$B$2:$M$731,12,FALSE)</f>
        <v>#N/A</v>
      </c>
    </row>
    <row r="465" spans="1:17" x14ac:dyDescent="0.15">
      <c r="A465">
        <v>2014099</v>
      </c>
      <c r="B465" s="2">
        <f>VLOOKUP(A465,IF({1,0},rainfall!$C$2:$C$1269,rainfall!$A$2:$A$1269),2,FALSE)</f>
        <v>41738</v>
      </c>
      <c r="C465" s="52">
        <f>'db_sim(2013-2014)'!C465</f>
        <v>7.2796900000000001E-3</v>
      </c>
      <c r="D465" s="52">
        <f>'db_sim(2013-2014)'!D465/1000</f>
        <v>1.7685000000000001E-5</v>
      </c>
      <c r="E465">
        <f>'db_sim(2013-2014)'!E465</f>
        <v>55.994560239999998</v>
      </c>
      <c r="F465">
        <f>'db_sim(2013-2014)'!F465</f>
        <v>58.849555969999997</v>
      </c>
      <c r="G465">
        <f>'db_sim(2013-2014)'!G465</f>
        <v>1.4980000000000001E-5</v>
      </c>
      <c r="H465">
        <f>'db_sim(2013-2014)'!H465</f>
        <v>0</v>
      </c>
      <c r="I465">
        <f>'db_sim(2013-2014)'!I465</f>
        <v>0</v>
      </c>
      <c r="K465" s="13" t="e">
        <f>VLOOKUP($A465,'db_obs(2013-2014)'!$B$2:$M$731,5,FALSE)</f>
        <v>#N/A</v>
      </c>
      <c r="L465" s="13" t="e">
        <f>VLOOKUP($A465,'db_obs(2013-2014)'!$B$2:$M$731,7,FALSE)</f>
        <v>#N/A</v>
      </c>
      <c r="M465" s="13" t="e">
        <f>VLOOKUP($A465,'db_obs(2013-2014)'!$B$2:$M$731,8,FALSE)</f>
        <v>#N/A</v>
      </c>
      <c r="N465" s="13" t="e">
        <f>VLOOKUP($A465,'db_obs(2013-2014)'!$B$2:$M$731,9,FALSE)</f>
        <v>#N/A</v>
      </c>
      <c r="O465" s="13" t="e">
        <f>VLOOKUP($A465,'db_obs(2013-2014)'!$B$2:$M$731,10,FALSE)</f>
        <v>#N/A</v>
      </c>
      <c r="P465" s="13" t="e">
        <f>VLOOKUP($A465,'db_obs(2013-2014)'!$B$2:$M$731,11,FALSE)</f>
        <v>#N/A</v>
      </c>
      <c r="Q465" s="13" t="e">
        <f>VLOOKUP($A465,'db_obs(2013-2014)'!$B$2:$M$731,12,FALSE)</f>
        <v>#N/A</v>
      </c>
    </row>
    <row r="466" spans="1:17" x14ac:dyDescent="0.15">
      <c r="A466">
        <v>2014100</v>
      </c>
      <c r="B466" s="2">
        <f>VLOOKUP(A466,IF({1,0},rainfall!$C$2:$C$1269,rainfall!$A$2:$A$1269),2,FALSE)</f>
        <v>41739</v>
      </c>
      <c r="C466" s="52">
        <f>'db_sim(2013-2014)'!C466</f>
        <v>7.4027499999999996E-3</v>
      </c>
      <c r="D466" s="52">
        <f>'db_sim(2013-2014)'!D466/1000</f>
        <v>1.771448E-5</v>
      </c>
      <c r="E466">
        <f>'db_sim(2013-2014)'!E466</f>
        <v>53.569812769999999</v>
      </c>
      <c r="F466">
        <f>'db_sim(2013-2014)'!F466</f>
        <v>53.586570739999999</v>
      </c>
      <c r="G466">
        <f>'db_sim(2013-2014)'!G466</f>
        <v>9.5000000000000001E-7</v>
      </c>
      <c r="H466">
        <f>'db_sim(2013-2014)'!H466</f>
        <v>0</v>
      </c>
      <c r="I466">
        <f>'db_sim(2013-2014)'!I466</f>
        <v>0</v>
      </c>
      <c r="K466" s="13" t="e">
        <f>VLOOKUP($A466,'db_obs(2013-2014)'!$B$2:$M$731,5,FALSE)</f>
        <v>#N/A</v>
      </c>
      <c r="L466" s="13" t="e">
        <f>VLOOKUP($A466,'db_obs(2013-2014)'!$B$2:$M$731,7,FALSE)</f>
        <v>#N/A</v>
      </c>
      <c r="M466" s="13" t="e">
        <f>VLOOKUP($A466,'db_obs(2013-2014)'!$B$2:$M$731,8,FALSE)</f>
        <v>#N/A</v>
      </c>
      <c r="N466" s="13" t="e">
        <f>VLOOKUP($A466,'db_obs(2013-2014)'!$B$2:$M$731,9,FALSE)</f>
        <v>#N/A</v>
      </c>
      <c r="O466" s="13" t="e">
        <f>VLOOKUP($A466,'db_obs(2013-2014)'!$B$2:$M$731,10,FALSE)</f>
        <v>#N/A</v>
      </c>
      <c r="P466" s="13" t="e">
        <f>VLOOKUP($A466,'db_obs(2013-2014)'!$B$2:$M$731,11,FALSE)</f>
        <v>#N/A</v>
      </c>
      <c r="Q466" s="13" t="e">
        <f>VLOOKUP($A466,'db_obs(2013-2014)'!$B$2:$M$731,12,FALSE)</f>
        <v>#N/A</v>
      </c>
    </row>
    <row r="467" spans="1:17" x14ac:dyDescent="0.15">
      <c r="A467">
        <v>2014101</v>
      </c>
      <c r="B467" s="2">
        <f>VLOOKUP(A467,IF({1,0},rainfall!$C$2:$C$1269,rainfall!$A$2:$A$1269),2,FALSE)</f>
        <v>41740</v>
      </c>
      <c r="C467" s="52">
        <f>'db_sim(2013-2014)'!C467</f>
        <v>1.1532942100000001</v>
      </c>
      <c r="D467" s="52">
        <f>'db_sim(2013-2014)'!D467/1000</f>
        <v>8.8644348140000009E-2</v>
      </c>
      <c r="E467">
        <f>'db_sim(2013-2014)'!E467</f>
        <v>52569.3828125</v>
      </c>
      <c r="F467">
        <f>'db_sim(2013-2014)'!F467</f>
        <v>30089.01953125</v>
      </c>
      <c r="G467">
        <f>'db_sim(2013-2014)'!G467</f>
        <v>68.617065429999997</v>
      </c>
      <c r="H467">
        <f>'db_sim(2013-2014)'!H467</f>
        <v>0</v>
      </c>
      <c r="I467">
        <f>'db_sim(2013-2014)'!I467</f>
        <v>0</v>
      </c>
      <c r="K467" s="13" t="e">
        <f>VLOOKUP($A467,'db_obs(2013-2014)'!$B$2:$M$731,5,FALSE)</f>
        <v>#N/A</v>
      </c>
      <c r="L467" s="13" t="e">
        <f>VLOOKUP($A467,'db_obs(2013-2014)'!$B$2:$M$731,7,FALSE)</f>
        <v>#N/A</v>
      </c>
      <c r="M467" s="13" t="e">
        <f>VLOOKUP($A467,'db_obs(2013-2014)'!$B$2:$M$731,8,FALSE)</f>
        <v>#N/A</v>
      </c>
      <c r="N467" s="13" t="e">
        <f>VLOOKUP($A467,'db_obs(2013-2014)'!$B$2:$M$731,9,FALSE)</f>
        <v>#N/A</v>
      </c>
      <c r="O467" s="13" t="e">
        <f>VLOOKUP($A467,'db_obs(2013-2014)'!$B$2:$M$731,10,FALSE)</f>
        <v>#N/A</v>
      </c>
      <c r="P467" s="13" t="e">
        <f>VLOOKUP($A467,'db_obs(2013-2014)'!$B$2:$M$731,11,FALSE)</f>
        <v>#N/A</v>
      </c>
      <c r="Q467" s="13" t="e">
        <f>VLOOKUP($A467,'db_obs(2013-2014)'!$B$2:$M$731,12,FALSE)</f>
        <v>#N/A</v>
      </c>
    </row>
    <row r="468" spans="1:17" x14ac:dyDescent="0.15">
      <c r="A468">
        <v>2014102</v>
      </c>
      <c r="B468" s="2">
        <f>VLOOKUP(A468,IF({1,0},rainfall!$C$2:$C$1269,rainfall!$A$2:$A$1269),2,FALSE)</f>
        <v>41741</v>
      </c>
      <c r="C468" s="52">
        <f>'db_sim(2013-2014)'!C468</f>
        <v>0.71456712</v>
      </c>
      <c r="D468" s="52">
        <f>'db_sim(2013-2014)'!D468/1000</f>
        <v>5.6876224520000004E-2</v>
      </c>
      <c r="E468">
        <f>'db_sim(2013-2014)'!E468</f>
        <v>26057.341796879999</v>
      </c>
      <c r="F468">
        <f>'db_sim(2013-2014)'!F468</f>
        <v>15537.647460939999</v>
      </c>
      <c r="G468">
        <f>'db_sim(2013-2014)'!G468</f>
        <v>3100.5620117200001</v>
      </c>
      <c r="H468">
        <f>'db_sim(2013-2014)'!H468</f>
        <v>0</v>
      </c>
      <c r="I468">
        <f>'db_sim(2013-2014)'!I468</f>
        <v>0</v>
      </c>
      <c r="K468" s="13" t="e">
        <f>VLOOKUP($A468,'db_obs(2013-2014)'!$B$2:$M$731,5,FALSE)</f>
        <v>#N/A</v>
      </c>
      <c r="L468" s="13" t="e">
        <f>VLOOKUP($A468,'db_obs(2013-2014)'!$B$2:$M$731,7,FALSE)</f>
        <v>#N/A</v>
      </c>
      <c r="M468" s="13" t="e">
        <f>VLOOKUP($A468,'db_obs(2013-2014)'!$B$2:$M$731,8,FALSE)</f>
        <v>#N/A</v>
      </c>
      <c r="N468" s="13" t="e">
        <f>VLOOKUP($A468,'db_obs(2013-2014)'!$B$2:$M$731,9,FALSE)</f>
        <v>#N/A</v>
      </c>
      <c r="O468" s="13" t="e">
        <f>VLOOKUP($A468,'db_obs(2013-2014)'!$B$2:$M$731,10,FALSE)</f>
        <v>#N/A</v>
      </c>
      <c r="P468" s="13" t="e">
        <f>VLOOKUP($A468,'db_obs(2013-2014)'!$B$2:$M$731,11,FALSE)</f>
        <v>#N/A</v>
      </c>
      <c r="Q468" s="13" t="e">
        <f>VLOOKUP($A468,'db_obs(2013-2014)'!$B$2:$M$731,12,FALSE)</f>
        <v>#N/A</v>
      </c>
    </row>
    <row r="469" spans="1:17" x14ac:dyDescent="0.15">
      <c r="A469">
        <v>2014103</v>
      </c>
      <c r="B469" s="2">
        <f>VLOOKUP(A469,IF({1,0},rainfall!$C$2:$C$1269,rainfall!$A$2:$A$1269),2,FALSE)</f>
        <v>41742</v>
      </c>
      <c r="C469" s="52">
        <f>'db_sim(2013-2014)'!C469</f>
        <v>4.2443979999999999E-2</v>
      </c>
      <c r="D469" s="52">
        <f>'db_sim(2013-2014)'!D469/1000</f>
        <v>1.4759975700000001E-3</v>
      </c>
      <c r="E469">
        <f>'db_sim(2013-2014)'!E469</f>
        <v>811.62713623000002</v>
      </c>
      <c r="F469">
        <f>'db_sim(2013-2014)'!F469</f>
        <v>896.04870604999996</v>
      </c>
      <c r="G469">
        <f>'db_sim(2013-2014)'!G469</f>
        <v>86.158729550000004</v>
      </c>
      <c r="H469">
        <f>'db_sim(2013-2014)'!H469</f>
        <v>0</v>
      </c>
      <c r="I469">
        <f>'db_sim(2013-2014)'!I469</f>
        <v>0</v>
      </c>
      <c r="K469" s="13" t="e">
        <f>VLOOKUP($A469,'db_obs(2013-2014)'!$B$2:$M$731,5,FALSE)</f>
        <v>#N/A</v>
      </c>
      <c r="L469" s="13" t="e">
        <f>VLOOKUP($A469,'db_obs(2013-2014)'!$B$2:$M$731,7,FALSE)</f>
        <v>#N/A</v>
      </c>
      <c r="M469" s="13" t="e">
        <f>VLOOKUP($A469,'db_obs(2013-2014)'!$B$2:$M$731,8,FALSE)</f>
        <v>#N/A</v>
      </c>
      <c r="N469" s="13" t="e">
        <f>VLOOKUP($A469,'db_obs(2013-2014)'!$B$2:$M$731,9,FALSE)</f>
        <v>#N/A</v>
      </c>
      <c r="O469" s="13" t="e">
        <f>VLOOKUP($A469,'db_obs(2013-2014)'!$B$2:$M$731,10,FALSE)</f>
        <v>#N/A</v>
      </c>
      <c r="P469" s="13" t="e">
        <f>VLOOKUP($A469,'db_obs(2013-2014)'!$B$2:$M$731,11,FALSE)</f>
        <v>#N/A</v>
      </c>
      <c r="Q469" s="13" t="e">
        <f>VLOOKUP($A469,'db_obs(2013-2014)'!$B$2:$M$731,12,FALSE)</f>
        <v>#N/A</v>
      </c>
    </row>
    <row r="470" spans="1:17" x14ac:dyDescent="0.15">
      <c r="A470">
        <v>2014104</v>
      </c>
      <c r="B470" s="2">
        <f>VLOOKUP(A470,IF({1,0},rainfall!$C$2:$C$1269,rainfall!$A$2:$A$1269),2,FALSE)</f>
        <v>41743</v>
      </c>
      <c r="C470" s="52">
        <f>'db_sim(2013-2014)'!C470</f>
        <v>6.2302199999999999E-3</v>
      </c>
      <c r="D470" s="52">
        <f>'db_sim(2013-2014)'!D470/1000</f>
        <v>4.340691E-5</v>
      </c>
      <c r="E470">
        <f>'db_sim(2013-2014)'!E470</f>
        <v>47.409019469999997</v>
      </c>
      <c r="F470">
        <f>'db_sim(2013-2014)'!F470</f>
        <v>46.270671839999999</v>
      </c>
      <c r="G470">
        <f>'db_sim(2013-2014)'!G470</f>
        <v>1.0170872200000001</v>
      </c>
      <c r="H470">
        <f>'db_sim(2013-2014)'!H470</f>
        <v>0</v>
      </c>
      <c r="I470">
        <f>'db_sim(2013-2014)'!I470</f>
        <v>0</v>
      </c>
      <c r="K470" s="13" t="e">
        <f>VLOOKUP($A470,'db_obs(2013-2014)'!$B$2:$M$731,5,FALSE)</f>
        <v>#N/A</v>
      </c>
      <c r="L470" s="13" t="e">
        <f>VLOOKUP($A470,'db_obs(2013-2014)'!$B$2:$M$731,7,FALSE)</f>
        <v>#N/A</v>
      </c>
      <c r="M470" s="13" t="e">
        <f>VLOOKUP($A470,'db_obs(2013-2014)'!$B$2:$M$731,8,FALSE)</f>
        <v>#N/A</v>
      </c>
      <c r="N470" s="13" t="e">
        <f>VLOOKUP($A470,'db_obs(2013-2014)'!$B$2:$M$731,9,FALSE)</f>
        <v>#N/A</v>
      </c>
      <c r="O470" s="13" t="e">
        <f>VLOOKUP($A470,'db_obs(2013-2014)'!$B$2:$M$731,10,FALSE)</f>
        <v>#N/A</v>
      </c>
      <c r="P470" s="13" t="e">
        <f>VLOOKUP($A470,'db_obs(2013-2014)'!$B$2:$M$731,11,FALSE)</f>
        <v>#N/A</v>
      </c>
      <c r="Q470" s="13" t="e">
        <f>VLOOKUP($A470,'db_obs(2013-2014)'!$B$2:$M$731,12,FALSE)</f>
        <v>#N/A</v>
      </c>
    </row>
    <row r="471" spans="1:17" x14ac:dyDescent="0.15">
      <c r="A471">
        <v>2014105</v>
      </c>
      <c r="B471" s="2">
        <f>VLOOKUP(A471,IF({1,0},rainfall!$C$2:$C$1269,rainfall!$A$2:$A$1269),2,FALSE)</f>
        <v>41744</v>
      </c>
      <c r="C471" s="52">
        <f>'db_sim(2013-2014)'!C471</f>
        <v>1.0069413199999999</v>
      </c>
      <c r="D471" s="52">
        <f>'db_sim(2013-2014)'!D471/1000</f>
        <v>7.7403182979999999E-2</v>
      </c>
      <c r="E471">
        <f>'db_sim(2013-2014)'!E471</f>
        <v>35474.81640625</v>
      </c>
      <c r="F471">
        <f>'db_sim(2013-2014)'!F471</f>
        <v>18978.953125</v>
      </c>
      <c r="G471">
        <f>'db_sim(2013-2014)'!G471</f>
        <v>1626.9294433600001</v>
      </c>
      <c r="H471">
        <f>'db_sim(2013-2014)'!H471</f>
        <v>0</v>
      </c>
      <c r="I471">
        <f>'db_sim(2013-2014)'!I471</f>
        <v>0</v>
      </c>
      <c r="K471" s="13" t="e">
        <f>VLOOKUP($A471,'db_obs(2013-2014)'!$B$2:$M$731,5,FALSE)</f>
        <v>#N/A</v>
      </c>
      <c r="L471" s="13" t="e">
        <f>VLOOKUP($A471,'db_obs(2013-2014)'!$B$2:$M$731,7,FALSE)</f>
        <v>#N/A</v>
      </c>
      <c r="M471" s="13" t="e">
        <f>VLOOKUP($A471,'db_obs(2013-2014)'!$B$2:$M$731,8,FALSE)</f>
        <v>#N/A</v>
      </c>
      <c r="N471" s="13" t="e">
        <f>VLOOKUP($A471,'db_obs(2013-2014)'!$B$2:$M$731,9,FALSE)</f>
        <v>#N/A</v>
      </c>
      <c r="O471" s="13" t="e">
        <f>VLOOKUP($A471,'db_obs(2013-2014)'!$B$2:$M$731,10,FALSE)</f>
        <v>#N/A</v>
      </c>
      <c r="P471" s="13" t="e">
        <f>VLOOKUP($A471,'db_obs(2013-2014)'!$B$2:$M$731,11,FALSE)</f>
        <v>#N/A</v>
      </c>
      <c r="Q471" s="13" t="e">
        <f>VLOOKUP($A471,'db_obs(2013-2014)'!$B$2:$M$731,12,FALSE)</f>
        <v>#N/A</v>
      </c>
    </row>
    <row r="472" spans="1:17" x14ac:dyDescent="0.15">
      <c r="A472">
        <v>2014106</v>
      </c>
      <c r="B472" s="2">
        <f>VLOOKUP(A472,IF({1,0},rainfall!$C$2:$C$1269,rainfall!$A$2:$A$1269),2,FALSE)</f>
        <v>41745</v>
      </c>
      <c r="C472" s="52">
        <f>'db_sim(2013-2014)'!C472</f>
        <v>0.28130435999999998</v>
      </c>
      <c r="D472" s="52">
        <f>'db_sim(2013-2014)'!D472/1000</f>
        <v>2.3424823759999998E-2</v>
      </c>
      <c r="E472">
        <f>'db_sim(2013-2014)'!E472</f>
        <v>6894.3115234400002</v>
      </c>
      <c r="F472">
        <f>'db_sim(2013-2014)'!F472</f>
        <v>5175.0214843800004</v>
      </c>
      <c r="G472">
        <f>'db_sim(2013-2014)'!G472</f>
        <v>139.4150238</v>
      </c>
      <c r="H472">
        <f>'db_sim(2013-2014)'!H472</f>
        <v>0</v>
      </c>
      <c r="I472">
        <f>'db_sim(2013-2014)'!I472</f>
        <v>0</v>
      </c>
      <c r="K472" s="13" t="e">
        <f>VLOOKUP($A472,'db_obs(2013-2014)'!$B$2:$M$731,5,FALSE)</f>
        <v>#N/A</v>
      </c>
      <c r="L472" s="13" t="e">
        <f>VLOOKUP($A472,'db_obs(2013-2014)'!$B$2:$M$731,7,FALSE)</f>
        <v>#N/A</v>
      </c>
      <c r="M472" s="13" t="e">
        <f>VLOOKUP($A472,'db_obs(2013-2014)'!$B$2:$M$731,8,FALSE)</f>
        <v>#N/A</v>
      </c>
      <c r="N472" s="13" t="e">
        <f>VLOOKUP($A472,'db_obs(2013-2014)'!$B$2:$M$731,9,FALSE)</f>
        <v>#N/A</v>
      </c>
      <c r="O472" s="13" t="e">
        <f>VLOOKUP($A472,'db_obs(2013-2014)'!$B$2:$M$731,10,FALSE)</f>
        <v>#N/A</v>
      </c>
      <c r="P472" s="13" t="e">
        <f>VLOOKUP($A472,'db_obs(2013-2014)'!$B$2:$M$731,11,FALSE)</f>
        <v>#N/A</v>
      </c>
      <c r="Q472" s="13" t="e">
        <f>VLOOKUP($A472,'db_obs(2013-2014)'!$B$2:$M$731,12,FALSE)</f>
        <v>#N/A</v>
      </c>
    </row>
    <row r="473" spans="1:17" x14ac:dyDescent="0.15">
      <c r="A473">
        <v>2014107</v>
      </c>
      <c r="B473" s="2">
        <f>VLOOKUP(A473,IF({1,0},rainfall!$C$2:$C$1269,rainfall!$A$2:$A$1269),2,FALSE)</f>
        <v>41746</v>
      </c>
      <c r="C473" s="52">
        <f>'db_sim(2013-2014)'!C473</f>
        <v>3.4886524699999999</v>
      </c>
      <c r="D473" s="52">
        <f>'db_sim(2013-2014)'!D473/1000</f>
        <v>0.26841165160999997</v>
      </c>
      <c r="E473">
        <f>'db_sim(2013-2014)'!E473</f>
        <v>377169.625</v>
      </c>
      <c r="F473">
        <f>'db_sim(2013-2014)'!F473</f>
        <v>74039.2421875</v>
      </c>
      <c r="G473">
        <f>'db_sim(2013-2014)'!G473</f>
        <v>281.95755005000001</v>
      </c>
      <c r="H473">
        <f>'db_sim(2013-2014)'!H473</f>
        <v>0</v>
      </c>
      <c r="I473">
        <f>'db_sim(2013-2014)'!I473</f>
        <v>0</v>
      </c>
      <c r="K473" s="13" t="e">
        <f>VLOOKUP($A473,'db_obs(2013-2014)'!$B$2:$M$731,5,FALSE)</f>
        <v>#N/A</v>
      </c>
      <c r="L473" s="13" t="e">
        <f>VLOOKUP($A473,'db_obs(2013-2014)'!$B$2:$M$731,7,FALSE)</f>
        <v>#N/A</v>
      </c>
      <c r="M473" s="13" t="e">
        <f>VLOOKUP($A473,'db_obs(2013-2014)'!$B$2:$M$731,8,FALSE)</f>
        <v>#N/A</v>
      </c>
      <c r="N473" s="13" t="e">
        <f>VLOOKUP($A473,'db_obs(2013-2014)'!$B$2:$M$731,9,FALSE)</f>
        <v>#N/A</v>
      </c>
      <c r="O473" s="13" t="e">
        <f>VLOOKUP($A473,'db_obs(2013-2014)'!$B$2:$M$731,10,FALSE)</f>
        <v>#N/A</v>
      </c>
      <c r="P473" s="13" t="e">
        <f>VLOOKUP($A473,'db_obs(2013-2014)'!$B$2:$M$731,11,FALSE)</f>
        <v>#N/A</v>
      </c>
      <c r="Q473" s="13" t="e">
        <f>VLOOKUP($A473,'db_obs(2013-2014)'!$B$2:$M$731,12,FALSE)</f>
        <v>#N/A</v>
      </c>
    </row>
    <row r="474" spans="1:17" x14ac:dyDescent="0.15">
      <c r="A474">
        <v>2014108</v>
      </c>
      <c r="B474" s="2">
        <f>VLOOKUP(A474,IF({1,0},rainfall!$C$2:$C$1269,rainfall!$A$2:$A$1269),2,FALSE)</f>
        <v>41747</v>
      </c>
      <c r="C474" s="52">
        <f>'db_sim(2013-2014)'!C474</f>
        <v>1.2633451200000001</v>
      </c>
      <c r="D474" s="52">
        <f>'db_sim(2013-2014)'!D474/1000</f>
        <v>0.10304714203</v>
      </c>
      <c r="E474">
        <f>'db_sim(2013-2014)'!E474</f>
        <v>121438.0078125</v>
      </c>
      <c r="F474">
        <f>'db_sim(2013-2014)'!F474</f>
        <v>24252.533203129999</v>
      </c>
      <c r="G474">
        <f>'db_sim(2013-2014)'!G474</f>
        <v>13.29973412</v>
      </c>
      <c r="H474">
        <f>'db_sim(2013-2014)'!H474</f>
        <v>0</v>
      </c>
      <c r="I474">
        <f>'db_sim(2013-2014)'!I474</f>
        <v>0</v>
      </c>
      <c r="K474" s="13" t="e">
        <f>VLOOKUP($A474,'db_obs(2013-2014)'!$B$2:$M$731,5,FALSE)</f>
        <v>#N/A</v>
      </c>
      <c r="L474" s="13" t="e">
        <f>VLOOKUP($A474,'db_obs(2013-2014)'!$B$2:$M$731,7,FALSE)</f>
        <v>#N/A</v>
      </c>
      <c r="M474" s="13" t="e">
        <f>VLOOKUP($A474,'db_obs(2013-2014)'!$B$2:$M$731,8,FALSE)</f>
        <v>#N/A</v>
      </c>
      <c r="N474" s="13" t="e">
        <f>VLOOKUP($A474,'db_obs(2013-2014)'!$B$2:$M$731,9,FALSE)</f>
        <v>#N/A</v>
      </c>
      <c r="O474" s="13" t="e">
        <f>VLOOKUP($A474,'db_obs(2013-2014)'!$B$2:$M$731,10,FALSE)</f>
        <v>#N/A</v>
      </c>
      <c r="P474" s="13" t="e">
        <f>VLOOKUP($A474,'db_obs(2013-2014)'!$B$2:$M$731,11,FALSE)</f>
        <v>#N/A</v>
      </c>
      <c r="Q474" s="13" t="e">
        <f>VLOOKUP($A474,'db_obs(2013-2014)'!$B$2:$M$731,12,FALSE)</f>
        <v>#N/A</v>
      </c>
    </row>
    <row r="475" spans="1:17" x14ac:dyDescent="0.15">
      <c r="A475">
        <v>2014109</v>
      </c>
      <c r="B475" s="2">
        <f>VLOOKUP(A475,IF({1,0},rainfall!$C$2:$C$1269,rainfall!$A$2:$A$1269),2,FALSE)</f>
        <v>41748</v>
      </c>
      <c r="C475" s="52">
        <f>'db_sim(2013-2014)'!C475</f>
        <v>0.99696684000000002</v>
      </c>
      <c r="D475" s="52">
        <f>'db_sim(2013-2014)'!D475/1000</f>
        <v>7.8654869079999995E-2</v>
      </c>
      <c r="E475">
        <f>'db_sim(2013-2014)'!E475</f>
        <v>87209.1171875</v>
      </c>
      <c r="F475">
        <f>'db_sim(2013-2014)'!F475</f>
        <v>19182.142578129999</v>
      </c>
      <c r="G475">
        <f>'db_sim(2013-2014)'!G475</f>
        <v>1.0984892799999999</v>
      </c>
      <c r="H475">
        <f>'db_sim(2013-2014)'!H475</f>
        <v>0</v>
      </c>
      <c r="I475">
        <f>'db_sim(2013-2014)'!I475</f>
        <v>0</v>
      </c>
      <c r="K475" s="13" t="e">
        <f>VLOOKUP($A475,'db_obs(2013-2014)'!$B$2:$M$731,5,FALSE)</f>
        <v>#N/A</v>
      </c>
      <c r="L475" s="13" t="e">
        <f>VLOOKUP($A475,'db_obs(2013-2014)'!$B$2:$M$731,7,FALSE)</f>
        <v>#N/A</v>
      </c>
      <c r="M475" s="13" t="e">
        <f>VLOOKUP($A475,'db_obs(2013-2014)'!$B$2:$M$731,8,FALSE)</f>
        <v>#N/A</v>
      </c>
      <c r="N475" s="13" t="e">
        <f>VLOOKUP($A475,'db_obs(2013-2014)'!$B$2:$M$731,9,FALSE)</f>
        <v>#N/A</v>
      </c>
      <c r="O475" s="13" t="e">
        <f>VLOOKUP($A475,'db_obs(2013-2014)'!$B$2:$M$731,10,FALSE)</f>
        <v>#N/A</v>
      </c>
      <c r="P475" s="13" t="e">
        <f>VLOOKUP($A475,'db_obs(2013-2014)'!$B$2:$M$731,11,FALSE)</f>
        <v>#N/A</v>
      </c>
      <c r="Q475" s="13" t="e">
        <f>VLOOKUP($A475,'db_obs(2013-2014)'!$B$2:$M$731,12,FALSE)</f>
        <v>#N/A</v>
      </c>
    </row>
    <row r="476" spans="1:17" x14ac:dyDescent="0.15">
      <c r="A476">
        <v>2014110</v>
      </c>
      <c r="B476" s="2">
        <f>VLOOKUP(A476,IF({1,0},rainfall!$C$2:$C$1269,rainfall!$A$2:$A$1269),2,FALSE)</f>
        <v>41749</v>
      </c>
      <c r="C476" s="52">
        <f>'db_sim(2013-2014)'!C476</f>
        <v>0.36600789</v>
      </c>
      <c r="D476" s="52">
        <f>'db_sim(2013-2014)'!D476/1000</f>
        <v>2.8196036800000003E-3</v>
      </c>
      <c r="E476">
        <f>'db_sim(2013-2014)'!E476</f>
        <v>24205.630859379999</v>
      </c>
      <c r="F476">
        <f>'db_sim(2013-2014)'!F476</f>
        <v>7724.0834960900002</v>
      </c>
      <c r="G476">
        <f>'db_sim(2013-2014)'!G476</f>
        <v>3.8136400000000001E-2</v>
      </c>
      <c r="H476">
        <f>'db_sim(2013-2014)'!H476</f>
        <v>0</v>
      </c>
      <c r="I476">
        <f>'db_sim(2013-2014)'!I476</f>
        <v>0</v>
      </c>
      <c r="K476" s="13" t="e">
        <f>VLOOKUP($A476,'db_obs(2013-2014)'!$B$2:$M$731,5,FALSE)</f>
        <v>#N/A</v>
      </c>
      <c r="L476" s="13" t="e">
        <f>VLOOKUP($A476,'db_obs(2013-2014)'!$B$2:$M$731,7,FALSE)</f>
        <v>#N/A</v>
      </c>
      <c r="M476" s="13" t="e">
        <f>VLOOKUP($A476,'db_obs(2013-2014)'!$B$2:$M$731,8,FALSE)</f>
        <v>#N/A</v>
      </c>
      <c r="N476" s="13" t="e">
        <f>VLOOKUP($A476,'db_obs(2013-2014)'!$B$2:$M$731,9,FALSE)</f>
        <v>#N/A</v>
      </c>
      <c r="O476" s="13" t="e">
        <f>VLOOKUP($A476,'db_obs(2013-2014)'!$B$2:$M$731,10,FALSE)</f>
        <v>#N/A</v>
      </c>
      <c r="P476" s="13" t="e">
        <f>VLOOKUP($A476,'db_obs(2013-2014)'!$B$2:$M$731,11,FALSE)</f>
        <v>#N/A</v>
      </c>
      <c r="Q476" s="13" t="e">
        <f>VLOOKUP($A476,'db_obs(2013-2014)'!$B$2:$M$731,12,FALSE)</f>
        <v>#N/A</v>
      </c>
    </row>
    <row r="477" spans="1:17" x14ac:dyDescent="0.15">
      <c r="A477">
        <v>2014111</v>
      </c>
      <c r="B477" s="2">
        <f>VLOOKUP(A477,IF({1,0},rainfall!$C$2:$C$1269,rainfall!$A$2:$A$1269),2,FALSE)</f>
        <v>41750</v>
      </c>
      <c r="C477" s="52">
        <f>'db_sim(2013-2014)'!C477</f>
        <v>0.78679078999999996</v>
      </c>
      <c r="D477" s="52">
        <f>'db_sim(2013-2014)'!D477/1000</f>
        <v>6.106789017E-2</v>
      </c>
      <c r="E477">
        <f>'db_sim(2013-2014)'!E477</f>
        <v>56603.4609375</v>
      </c>
      <c r="F477">
        <f>'db_sim(2013-2014)'!F477</f>
        <v>16169.264648439999</v>
      </c>
      <c r="G477">
        <f>'db_sim(2013-2014)'!G477</f>
        <v>1262.8780517600001</v>
      </c>
      <c r="H477">
        <f>'db_sim(2013-2014)'!H477</f>
        <v>0</v>
      </c>
      <c r="I477">
        <f>'db_sim(2013-2014)'!I477</f>
        <v>0</v>
      </c>
      <c r="K477" s="13" t="e">
        <f>VLOOKUP($A477,'db_obs(2013-2014)'!$B$2:$M$731,5,FALSE)</f>
        <v>#N/A</v>
      </c>
      <c r="L477" s="13" t="e">
        <f>VLOOKUP($A477,'db_obs(2013-2014)'!$B$2:$M$731,7,FALSE)</f>
        <v>#N/A</v>
      </c>
      <c r="M477" s="13" t="e">
        <f>VLOOKUP($A477,'db_obs(2013-2014)'!$B$2:$M$731,8,FALSE)</f>
        <v>#N/A</v>
      </c>
      <c r="N477" s="13" t="e">
        <f>VLOOKUP($A477,'db_obs(2013-2014)'!$B$2:$M$731,9,FALSE)</f>
        <v>#N/A</v>
      </c>
      <c r="O477" s="13" t="e">
        <f>VLOOKUP($A477,'db_obs(2013-2014)'!$B$2:$M$731,10,FALSE)</f>
        <v>#N/A</v>
      </c>
      <c r="P477" s="13" t="e">
        <f>VLOOKUP($A477,'db_obs(2013-2014)'!$B$2:$M$731,11,FALSE)</f>
        <v>#N/A</v>
      </c>
      <c r="Q477" s="13" t="e">
        <f>VLOOKUP($A477,'db_obs(2013-2014)'!$B$2:$M$731,12,FALSE)</f>
        <v>#N/A</v>
      </c>
    </row>
    <row r="478" spans="1:17" x14ac:dyDescent="0.15">
      <c r="A478">
        <v>2014112</v>
      </c>
      <c r="B478" s="2">
        <f>VLOOKUP(A478,IF({1,0},rainfall!$C$2:$C$1269,rainfall!$A$2:$A$1269),2,FALSE)</f>
        <v>41751</v>
      </c>
      <c r="C478" s="52">
        <f>'db_sim(2013-2014)'!C478</f>
        <v>0.29618054999999999</v>
      </c>
      <c r="D478" s="52">
        <f>'db_sim(2013-2014)'!D478/1000</f>
        <v>3.0262997199999998E-3</v>
      </c>
      <c r="E478">
        <f>'db_sim(2013-2014)'!E478</f>
        <v>17086.287109379999</v>
      </c>
      <c r="F478">
        <f>'db_sim(2013-2014)'!F478</f>
        <v>6933.3256835900002</v>
      </c>
      <c r="G478">
        <f>'db_sim(2013-2014)'!G478</f>
        <v>147.25787353999999</v>
      </c>
      <c r="H478">
        <f>'db_sim(2013-2014)'!H478</f>
        <v>0</v>
      </c>
      <c r="I478">
        <f>'db_sim(2013-2014)'!I478</f>
        <v>0</v>
      </c>
      <c r="K478" s="13" t="e">
        <f>VLOOKUP($A478,'db_obs(2013-2014)'!$B$2:$M$731,5,FALSE)</f>
        <v>#N/A</v>
      </c>
      <c r="L478" s="13" t="e">
        <f>VLOOKUP($A478,'db_obs(2013-2014)'!$B$2:$M$731,7,FALSE)</f>
        <v>#N/A</v>
      </c>
      <c r="M478" s="13" t="e">
        <f>VLOOKUP($A478,'db_obs(2013-2014)'!$B$2:$M$731,8,FALSE)</f>
        <v>#N/A</v>
      </c>
      <c r="N478" s="13" t="e">
        <f>VLOOKUP($A478,'db_obs(2013-2014)'!$B$2:$M$731,9,FALSE)</f>
        <v>#N/A</v>
      </c>
      <c r="O478" s="13" t="e">
        <f>VLOOKUP($A478,'db_obs(2013-2014)'!$B$2:$M$731,10,FALSE)</f>
        <v>#N/A</v>
      </c>
      <c r="P478" s="13" t="e">
        <f>VLOOKUP($A478,'db_obs(2013-2014)'!$B$2:$M$731,11,FALSE)</f>
        <v>#N/A</v>
      </c>
      <c r="Q478" s="13" t="e">
        <f>VLOOKUP($A478,'db_obs(2013-2014)'!$B$2:$M$731,12,FALSE)</f>
        <v>#N/A</v>
      </c>
    </row>
    <row r="479" spans="1:17" x14ac:dyDescent="0.15">
      <c r="A479">
        <v>2014113</v>
      </c>
      <c r="B479" s="2">
        <f>VLOOKUP(A479,IF({1,0},rainfall!$C$2:$C$1269,rainfall!$A$2:$A$1269),2,FALSE)</f>
        <v>41752</v>
      </c>
      <c r="C479" s="52">
        <f>'db_sim(2013-2014)'!C479</f>
        <v>0.24411424000000001</v>
      </c>
      <c r="D479" s="52">
        <f>'db_sim(2013-2014)'!D479/1000</f>
        <v>5.3265131000000004E-4</v>
      </c>
      <c r="E479">
        <f>'db_sim(2013-2014)'!E479</f>
        <v>10563.368164060001</v>
      </c>
      <c r="F479">
        <f>'db_sim(2013-2014)'!F479</f>
        <v>1969.9787597699999</v>
      </c>
      <c r="G479">
        <f>'db_sim(2013-2014)'!G479</f>
        <v>13.601958270000001</v>
      </c>
      <c r="H479">
        <f>'db_sim(2013-2014)'!H479</f>
        <v>0</v>
      </c>
      <c r="I479">
        <f>'db_sim(2013-2014)'!I479</f>
        <v>0</v>
      </c>
      <c r="K479" s="13" t="e">
        <f>VLOOKUP($A479,'db_obs(2013-2014)'!$B$2:$M$731,5,FALSE)</f>
        <v>#N/A</v>
      </c>
      <c r="L479" s="13" t="e">
        <f>VLOOKUP($A479,'db_obs(2013-2014)'!$B$2:$M$731,7,FALSE)</f>
        <v>#N/A</v>
      </c>
      <c r="M479" s="13" t="e">
        <f>VLOOKUP($A479,'db_obs(2013-2014)'!$B$2:$M$731,8,FALSE)</f>
        <v>#N/A</v>
      </c>
      <c r="N479" s="13" t="e">
        <f>VLOOKUP($A479,'db_obs(2013-2014)'!$B$2:$M$731,9,FALSE)</f>
        <v>#N/A</v>
      </c>
      <c r="O479" s="13" t="e">
        <f>VLOOKUP($A479,'db_obs(2013-2014)'!$B$2:$M$731,10,FALSE)</f>
        <v>#N/A</v>
      </c>
      <c r="P479" s="13" t="e">
        <f>VLOOKUP($A479,'db_obs(2013-2014)'!$B$2:$M$731,11,FALSE)</f>
        <v>#N/A</v>
      </c>
      <c r="Q479" s="13" t="e">
        <f>VLOOKUP($A479,'db_obs(2013-2014)'!$B$2:$M$731,12,FALSE)</f>
        <v>#N/A</v>
      </c>
    </row>
    <row r="480" spans="1:17" x14ac:dyDescent="0.15">
      <c r="A480">
        <v>2014114</v>
      </c>
      <c r="B480" s="2">
        <f>VLOOKUP(A480,IF({1,0},rainfall!$C$2:$C$1269,rainfall!$A$2:$A$1269),2,FALSE)</f>
        <v>41753</v>
      </c>
      <c r="C480" s="52">
        <f>'db_sim(2013-2014)'!C480</f>
        <v>0.22372681</v>
      </c>
      <c r="D480" s="52">
        <f>'db_sim(2013-2014)'!D480/1000</f>
        <v>4.0898137999999999E-4</v>
      </c>
      <c r="E480">
        <f>'db_sim(2013-2014)'!E480</f>
        <v>8901.58203125</v>
      </c>
      <c r="F480">
        <f>'db_sim(2013-2014)'!F480</f>
        <v>1621.5274658200001</v>
      </c>
      <c r="G480">
        <f>'db_sim(2013-2014)'!G480</f>
        <v>0.68479334999999997</v>
      </c>
      <c r="H480">
        <f>'db_sim(2013-2014)'!H480</f>
        <v>0</v>
      </c>
      <c r="I480">
        <f>'db_sim(2013-2014)'!I480</f>
        <v>0</v>
      </c>
      <c r="K480" s="13" t="e">
        <f>VLOOKUP($A480,'db_obs(2013-2014)'!$B$2:$M$731,5,FALSE)</f>
        <v>#N/A</v>
      </c>
      <c r="L480" s="13" t="e">
        <f>VLOOKUP($A480,'db_obs(2013-2014)'!$B$2:$M$731,7,FALSE)</f>
        <v>#N/A</v>
      </c>
      <c r="M480" s="13" t="e">
        <f>VLOOKUP($A480,'db_obs(2013-2014)'!$B$2:$M$731,8,FALSE)</f>
        <v>#N/A</v>
      </c>
      <c r="N480" s="13" t="e">
        <f>VLOOKUP($A480,'db_obs(2013-2014)'!$B$2:$M$731,9,FALSE)</f>
        <v>#N/A</v>
      </c>
      <c r="O480" s="13" t="e">
        <f>VLOOKUP($A480,'db_obs(2013-2014)'!$B$2:$M$731,10,FALSE)</f>
        <v>#N/A</v>
      </c>
      <c r="P480" s="13" t="e">
        <f>VLOOKUP($A480,'db_obs(2013-2014)'!$B$2:$M$731,11,FALSE)</f>
        <v>#N/A</v>
      </c>
      <c r="Q480" s="13" t="e">
        <f>VLOOKUP($A480,'db_obs(2013-2014)'!$B$2:$M$731,12,FALSE)</f>
        <v>#N/A</v>
      </c>
    </row>
    <row r="481" spans="1:17" x14ac:dyDescent="0.15">
      <c r="A481">
        <v>2014115</v>
      </c>
      <c r="B481" s="2">
        <f>VLOOKUP(A481,IF({1,0},rainfall!$C$2:$C$1269,rainfall!$A$2:$A$1269),2,FALSE)</f>
        <v>41754</v>
      </c>
      <c r="C481" s="52">
        <f>'db_sim(2013-2014)'!C481</f>
        <v>0.27949569000000002</v>
      </c>
      <c r="D481" s="52">
        <f>'db_sim(2013-2014)'!D481/1000</f>
        <v>2.18964138E-2</v>
      </c>
      <c r="E481">
        <f>'db_sim(2013-2014)'!E481</f>
        <v>13889.94921875</v>
      </c>
      <c r="F481">
        <f>'db_sim(2013-2014)'!F481</f>
        <v>6309.3671875</v>
      </c>
      <c r="G481">
        <f>'db_sim(2013-2014)'!G481</f>
        <v>450.68768311000002</v>
      </c>
      <c r="H481">
        <f>'db_sim(2013-2014)'!H481</f>
        <v>0</v>
      </c>
      <c r="I481">
        <f>'db_sim(2013-2014)'!I481</f>
        <v>0</v>
      </c>
      <c r="K481" s="13" t="e">
        <f>VLOOKUP($A481,'db_obs(2013-2014)'!$B$2:$M$731,5,FALSE)</f>
        <v>#N/A</v>
      </c>
      <c r="L481" s="13" t="e">
        <f>VLOOKUP($A481,'db_obs(2013-2014)'!$B$2:$M$731,7,FALSE)</f>
        <v>#N/A</v>
      </c>
      <c r="M481" s="13" t="e">
        <f>VLOOKUP($A481,'db_obs(2013-2014)'!$B$2:$M$731,8,FALSE)</f>
        <v>#N/A</v>
      </c>
      <c r="N481" s="13" t="e">
        <f>VLOOKUP($A481,'db_obs(2013-2014)'!$B$2:$M$731,9,FALSE)</f>
        <v>#N/A</v>
      </c>
      <c r="O481" s="13" t="e">
        <f>VLOOKUP($A481,'db_obs(2013-2014)'!$B$2:$M$731,10,FALSE)</f>
        <v>#N/A</v>
      </c>
      <c r="P481" s="13" t="e">
        <f>VLOOKUP($A481,'db_obs(2013-2014)'!$B$2:$M$731,11,FALSE)</f>
        <v>#N/A</v>
      </c>
      <c r="Q481" s="13" t="e">
        <f>VLOOKUP($A481,'db_obs(2013-2014)'!$B$2:$M$731,12,FALSE)</f>
        <v>#N/A</v>
      </c>
    </row>
    <row r="482" spans="1:17" x14ac:dyDescent="0.15">
      <c r="A482">
        <v>2014116</v>
      </c>
      <c r="B482" s="2">
        <f>VLOOKUP(A482,IF({1,0},rainfall!$C$2:$C$1269,rainfall!$A$2:$A$1269),2,FALSE)</f>
        <v>41755</v>
      </c>
      <c r="C482" s="52">
        <f>'db_sim(2013-2014)'!C482</f>
        <v>0.20995912999999999</v>
      </c>
      <c r="D482" s="52">
        <f>'db_sim(2013-2014)'!D482/1000</f>
        <v>1.6654497149999999E-2</v>
      </c>
      <c r="E482">
        <f>'db_sim(2013-2014)'!E482</f>
        <v>9416.5830078100007</v>
      </c>
      <c r="F482">
        <f>'db_sim(2013-2014)'!F482</f>
        <v>5126.5761718800004</v>
      </c>
      <c r="G482">
        <f>'db_sim(2013-2014)'!G482</f>
        <v>85.466941829999996</v>
      </c>
      <c r="H482">
        <f>'db_sim(2013-2014)'!H482</f>
        <v>0</v>
      </c>
      <c r="I482">
        <f>'db_sim(2013-2014)'!I482</f>
        <v>0</v>
      </c>
      <c r="K482" s="13" t="e">
        <f>VLOOKUP($A482,'db_obs(2013-2014)'!$B$2:$M$731,5,FALSE)</f>
        <v>#N/A</v>
      </c>
      <c r="L482" s="13" t="e">
        <f>VLOOKUP($A482,'db_obs(2013-2014)'!$B$2:$M$731,7,FALSE)</f>
        <v>#N/A</v>
      </c>
      <c r="M482" s="13" t="e">
        <f>VLOOKUP($A482,'db_obs(2013-2014)'!$B$2:$M$731,8,FALSE)</f>
        <v>#N/A</v>
      </c>
      <c r="N482" s="13" t="e">
        <f>VLOOKUP($A482,'db_obs(2013-2014)'!$B$2:$M$731,9,FALSE)</f>
        <v>#N/A</v>
      </c>
      <c r="O482" s="13" t="e">
        <f>VLOOKUP($A482,'db_obs(2013-2014)'!$B$2:$M$731,10,FALSE)</f>
        <v>#N/A</v>
      </c>
      <c r="P482" s="13" t="e">
        <f>VLOOKUP($A482,'db_obs(2013-2014)'!$B$2:$M$731,11,FALSE)</f>
        <v>#N/A</v>
      </c>
      <c r="Q482" s="13" t="e">
        <f>VLOOKUP($A482,'db_obs(2013-2014)'!$B$2:$M$731,12,FALSE)</f>
        <v>#N/A</v>
      </c>
    </row>
    <row r="483" spans="1:17" x14ac:dyDescent="0.15">
      <c r="A483">
        <v>2014117</v>
      </c>
      <c r="B483" s="2">
        <f>VLOOKUP(A483,IF({1,0},rainfall!$C$2:$C$1269,rainfall!$A$2:$A$1269),2,FALSE)</f>
        <v>41756</v>
      </c>
      <c r="C483" s="52">
        <f>'db_sim(2013-2014)'!C483</f>
        <v>0.25161284</v>
      </c>
      <c r="D483" s="52">
        <f>'db_sim(2013-2014)'!D483/1000</f>
        <v>1.973194122E-2</v>
      </c>
      <c r="E483">
        <f>'db_sim(2013-2014)'!E483</f>
        <v>11381.889648439999</v>
      </c>
      <c r="F483">
        <f>'db_sim(2013-2014)'!F483</f>
        <v>6262.1489257800004</v>
      </c>
      <c r="G483">
        <f>'db_sim(2013-2014)'!G483</f>
        <v>13.32171917</v>
      </c>
      <c r="H483">
        <f>'db_sim(2013-2014)'!H483</f>
        <v>0</v>
      </c>
      <c r="I483">
        <f>'db_sim(2013-2014)'!I483</f>
        <v>0</v>
      </c>
      <c r="K483" s="13" t="e">
        <f>VLOOKUP($A483,'db_obs(2013-2014)'!$B$2:$M$731,5,FALSE)</f>
        <v>#N/A</v>
      </c>
      <c r="L483" s="13" t="e">
        <f>VLOOKUP($A483,'db_obs(2013-2014)'!$B$2:$M$731,7,FALSE)</f>
        <v>#N/A</v>
      </c>
      <c r="M483" s="13" t="e">
        <f>VLOOKUP($A483,'db_obs(2013-2014)'!$B$2:$M$731,8,FALSE)</f>
        <v>#N/A</v>
      </c>
      <c r="N483" s="13" t="e">
        <f>VLOOKUP($A483,'db_obs(2013-2014)'!$B$2:$M$731,9,FALSE)</f>
        <v>#N/A</v>
      </c>
      <c r="O483" s="13" t="e">
        <f>VLOOKUP($A483,'db_obs(2013-2014)'!$B$2:$M$731,10,FALSE)</f>
        <v>#N/A</v>
      </c>
      <c r="P483" s="13" t="e">
        <f>VLOOKUP($A483,'db_obs(2013-2014)'!$B$2:$M$731,11,FALSE)</f>
        <v>#N/A</v>
      </c>
      <c r="Q483" s="13" t="e">
        <f>VLOOKUP($A483,'db_obs(2013-2014)'!$B$2:$M$731,12,FALSE)</f>
        <v>#N/A</v>
      </c>
    </row>
    <row r="484" spans="1:17" x14ac:dyDescent="0.15">
      <c r="A484">
        <v>2014118</v>
      </c>
      <c r="B484" s="2">
        <f>VLOOKUP(A484,IF({1,0},rainfall!$C$2:$C$1269,rainfall!$A$2:$A$1269),2,FALSE)</f>
        <v>41757</v>
      </c>
      <c r="C484" s="52">
        <f>'db_sim(2013-2014)'!C484</f>
        <v>0.16513638</v>
      </c>
      <c r="D484" s="52">
        <f>'db_sim(2013-2014)'!D484/1000</f>
        <v>7.8206122000000001E-4</v>
      </c>
      <c r="E484">
        <f>'db_sim(2013-2014)'!E484</f>
        <v>5218.3901367199996</v>
      </c>
      <c r="F484">
        <f>'db_sim(2013-2014)'!F484</f>
        <v>1351.40270996</v>
      </c>
      <c r="G484">
        <f>'db_sim(2013-2014)'!G484</f>
        <v>0.87508774</v>
      </c>
      <c r="H484">
        <f>'db_sim(2013-2014)'!H484</f>
        <v>0</v>
      </c>
      <c r="I484">
        <f>'db_sim(2013-2014)'!I484</f>
        <v>0</v>
      </c>
      <c r="K484" s="13" t="e">
        <f>VLOOKUP($A484,'db_obs(2013-2014)'!$B$2:$M$731,5,FALSE)</f>
        <v>#N/A</v>
      </c>
      <c r="L484" s="13" t="e">
        <f>VLOOKUP($A484,'db_obs(2013-2014)'!$B$2:$M$731,7,FALSE)</f>
        <v>#N/A</v>
      </c>
      <c r="M484" s="13" t="e">
        <f>VLOOKUP($A484,'db_obs(2013-2014)'!$B$2:$M$731,8,FALSE)</f>
        <v>#N/A</v>
      </c>
      <c r="N484" s="13" t="e">
        <f>VLOOKUP($A484,'db_obs(2013-2014)'!$B$2:$M$731,9,FALSE)</f>
        <v>#N/A</v>
      </c>
      <c r="O484" s="13" t="e">
        <f>VLOOKUP($A484,'db_obs(2013-2014)'!$B$2:$M$731,10,FALSE)</f>
        <v>#N/A</v>
      </c>
      <c r="P484" s="13" t="e">
        <f>VLOOKUP($A484,'db_obs(2013-2014)'!$B$2:$M$731,11,FALSE)</f>
        <v>#N/A</v>
      </c>
      <c r="Q484" s="13" t="e">
        <f>VLOOKUP($A484,'db_obs(2013-2014)'!$B$2:$M$731,12,FALSE)</f>
        <v>#N/A</v>
      </c>
    </row>
    <row r="485" spans="1:17" x14ac:dyDescent="0.15">
      <c r="A485">
        <v>2014119</v>
      </c>
      <c r="B485" s="2">
        <f>VLOOKUP(A485,IF({1,0},rainfall!$C$2:$C$1269,rainfall!$A$2:$A$1269),2,FALSE)</f>
        <v>41758</v>
      </c>
      <c r="C485" s="52">
        <f>'db_sim(2013-2014)'!C485</f>
        <v>0.15132267999999999</v>
      </c>
      <c r="D485" s="52">
        <f>'db_sim(2013-2014)'!D485/1000</f>
        <v>2.9167103999999997E-4</v>
      </c>
      <c r="E485">
        <f>'db_sim(2013-2014)'!E485</f>
        <v>4433.0283203099998</v>
      </c>
      <c r="F485">
        <f>'db_sim(2013-2014)'!F485</f>
        <v>1097.1967773399999</v>
      </c>
      <c r="G485">
        <f>'db_sim(2013-2014)'!G485</f>
        <v>6.112546E-2</v>
      </c>
      <c r="H485">
        <f>'db_sim(2013-2014)'!H485</f>
        <v>0</v>
      </c>
      <c r="I485">
        <f>'db_sim(2013-2014)'!I485</f>
        <v>0</v>
      </c>
      <c r="K485" s="13" t="e">
        <f>VLOOKUP($A485,'db_obs(2013-2014)'!$B$2:$M$731,5,FALSE)</f>
        <v>#N/A</v>
      </c>
      <c r="L485" s="13" t="e">
        <f>VLOOKUP($A485,'db_obs(2013-2014)'!$B$2:$M$731,7,FALSE)</f>
        <v>#N/A</v>
      </c>
      <c r="M485" s="13" t="e">
        <f>VLOOKUP($A485,'db_obs(2013-2014)'!$B$2:$M$731,8,FALSE)</f>
        <v>#N/A</v>
      </c>
      <c r="N485" s="13" t="e">
        <f>VLOOKUP($A485,'db_obs(2013-2014)'!$B$2:$M$731,9,FALSE)</f>
        <v>#N/A</v>
      </c>
      <c r="O485" s="13" t="e">
        <f>VLOOKUP($A485,'db_obs(2013-2014)'!$B$2:$M$731,10,FALSE)</f>
        <v>#N/A</v>
      </c>
      <c r="P485" s="13" t="e">
        <f>VLOOKUP($A485,'db_obs(2013-2014)'!$B$2:$M$731,11,FALSE)</f>
        <v>#N/A</v>
      </c>
      <c r="Q485" s="13" t="e">
        <f>VLOOKUP($A485,'db_obs(2013-2014)'!$B$2:$M$731,12,FALSE)</f>
        <v>#N/A</v>
      </c>
    </row>
    <row r="486" spans="1:17" x14ac:dyDescent="0.15">
      <c r="A486">
        <v>2014120</v>
      </c>
      <c r="B486" s="2">
        <f>VLOOKUP(A486,IF({1,0},rainfall!$C$2:$C$1269,rainfall!$A$2:$A$1269),2,FALSE)</f>
        <v>41759</v>
      </c>
      <c r="C486" s="52">
        <f>'db_sim(2013-2014)'!C486</f>
        <v>0.13999898999999999</v>
      </c>
      <c r="D486" s="52">
        <f>'db_sim(2013-2014)'!D486/1000</f>
        <v>2.5986134999999997E-4</v>
      </c>
      <c r="E486">
        <f>'db_sim(2013-2014)'!E486</f>
        <v>3889.8210449200001</v>
      </c>
      <c r="F486">
        <f>'db_sim(2013-2014)'!F486</f>
        <v>1011.24285889</v>
      </c>
      <c r="G486">
        <f>'db_sim(2013-2014)'!G486</f>
        <v>3.0728800000000001E-3</v>
      </c>
      <c r="H486">
        <f>'db_sim(2013-2014)'!H486</f>
        <v>0</v>
      </c>
      <c r="I486">
        <f>'db_sim(2013-2014)'!I486</f>
        <v>0</v>
      </c>
      <c r="K486" s="13" t="e">
        <f>VLOOKUP($A486,'db_obs(2013-2014)'!$B$2:$M$731,5,FALSE)</f>
        <v>#N/A</v>
      </c>
      <c r="L486" s="13" t="e">
        <f>VLOOKUP($A486,'db_obs(2013-2014)'!$B$2:$M$731,7,FALSE)</f>
        <v>#N/A</v>
      </c>
      <c r="M486" s="13" t="e">
        <f>VLOOKUP($A486,'db_obs(2013-2014)'!$B$2:$M$731,8,FALSE)</f>
        <v>#N/A</v>
      </c>
      <c r="N486" s="13" t="e">
        <f>VLOOKUP($A486,'db_obs(2013-2014)'!$B$2:$M$731,9,FALSE)</f>
        <v>#N/A</v>
      </c>
      <c r="O486" s="13" t="e">
        <f>VLOOKUP($A486,'db_obs(2013-2014)'!$B$2:$M$731,10,FALSE)</f>
        <v>#N/A</v>
      </c>
      <c r="P486" s="13" t="e">
        <f>VLOOKUP($A486,'db_obs(2013-2014)'!$B$2:$M$731,11,FALSE)</f>
        <v>#N/A</v>
      </c>
      <c r="Q486" s="13" t="e">
        <f>VLOOKUP($A486,'db_obs(2013-2014)'!$B$2:$M$731,12,FALSE)</f>
        <v>#N/A</v>
      </c>
    </row>
    <row r="487" spans="1:17" x14ac:dyDescent="0.15">
      <c r="A487">
        <v>2014121</v>
      </c>
      <c r="B487" s="2">
        <f>VLOOKUP(A487,IF({1,0},rainfall!$C$2:$C$1269,rainfall!$A$2:$A$1269),2,FALSE)</f>
        <v>41760</v>
      </c>
      <c r="C487" s="52">
        <f>'db_sim(2013-2014)'!C487</f>
        <v>0.12998657999999999</v>
      </c>
      <c r="D487" s="52">
        <f>'db_sim(2013-2014)'!D487/1000</f>
        <v>2.4186577E-4</v>
      </c>
      <c r="E487">
        <f>'db_sim(2013-2014)'!E487</f>
        <v>3435.5415039099998</v>
      </c>
      <c r="F487">
        <f>'db_sim(2013-2014)'!F487</f>
        <v>938.85107421999999</v>
      </c>
      <c r="G487">
        <f>'db_sim(2013-2014)'!G487</f>
        <v>2.2472610000000001E-2</v>
      </c>
      <c r="H487">
        <f>'db_sim(2013-2014)'!H487</f>
        <v>0</v>
      </c>
      <c r="I487">
        <f>'db_sim(2013-2014)'!I487</f>
        <v>0</v>
      </c>
      <c r="K487" s="13" t="e">
        <f>VLOOKUP($A487,'db_obs(2013-2014)'!$B$2:$M$731,5,FALSE)</f>
        <v>#N/A</v>
      </c>
      <c r="L487" s="13" t="e">
        <f>VLOOKUP($A487,'db_obs(2013-2014)'!$B$2:$M$731,7,FALSE)</f>
        <v>#N/A</v>
      </c>
      <c r="M487" s="13" t="e">
        <f>VLOOKUP($A487,'db_obs(2013-2014)'!$B$2:$M$731,8,FALSE)</f>
        <v>#N/A</v>
      </c>
      <c r="N487" s="13" t="e">
        <f>VLOOKUP($A487,'db_obs(2013-2014)'!$B$2:$M$731,9,FALSE)</f>
        <v>#N/A</v>
      </c>
      <c r="O487" s="13" t="e">
        <f>VLOOKUP($A487,'db_obs(2013-2014)'!$B$2:$M$731,10,FALSE)</f>
        <v>#N/A</v>
      </c>
      <c r="P487" s="13" t="e">
        <f>VLOOKUP($A487,'db_obs(2013-2014)'!$B$2:$M$731,11,FALSE)</f>
        <v>#N/A</v>
      </c>
      <c r="Q487" s="13" t="e">
        <f>VLOOKUP($A487,'db_obs(2013-2014)'!$B$2:$M$731,12,FALSE)</f>
        <v>#N/A</v>
      </c>
    </row>
    <row r="488" spans="1:17" x14ac:dyDescent="0.15">
      <c r="A488">
        <v>2014122</v>
      </c>
      <c r="B488" s="2">
        <f>VLOOKUP(A488,IF({1,0},rainfall!$C$2:$C$1269,rainfall!$A$2:$A$1269),2,FALSE)</f>
        <v>41761</v>
      </c>
      <c r="C488" s="52">
        <f>'db_sim(2013-2014)'!C488</f>
        <v>0.12503769000000001</v>
      </c>
      <c r="D488" s="52">
        <f>'db_sim(2013-2014)'!D488/1000</f>
        <v>2.3239467999999999E-4</v>
      </c>
      <c r="E488">
        <f>'db_sim(2013-2014)'!E488</f>
        <v>3150.8562011700001</v>
      </c>
      <c r="F488">
        <f>'db_sim(2013-2014)'!F488</f>
        <v>903.09893798999997</v>
      </c>
      <c r="G488">
        <f>'db_sim(2013-2014)'!G488</f>
        <v>4.0585200000000004E-3</v>
      </c>
      <c r="H488">
        <f>'db_sim(2013-2014)'!H488</f>
        <v>0</v>
      </c>
      <c r="I488">
        <f>'db_sim(2013-2014)'!I488</f>
        <v>0</v>
      </c>
      <c r="K488" s="13" t="e">
        <f>VLOOKUP($A488,'db_obs(2013-2014)'!$B$2:$M$731,5,FALSE)</f>
        <v>#N/A</v>
      </c>
      <c r="L488" s="13" t="e">
        <f>VLOOKUP($A488,'db_obs(2013-2014)'!$B$2:$M$731,7,FALSE)</f>
        <v>#N/A</v>
      </c>
      <c r="M488" s="13" t="e">
        <f>VLOOKUP($A488,'db_obs(2013-2014)'!$B$2:$M$731,8,FALSE)</f>
        <v>#N/A</v>
      </c>
      <c r="N488" s="13" t="e">
        <f>VLOOKUP($A488,'db_obs(2013-2014)'!$B$2:$M$731,9,FALSE)</f>
        <v>#N/A</v>
      </c>
      <c r="O488" s="13" t="e">
        <f>VLOOKUP($A488,'db_obs(2013-2014)'!$B$2:$M$731,10,FALSE)</f>
        <v>#N/A</v>
      </c>
      <c r="P488" s="13" t="e">
        <f>VLOOKUP($A488,'db_obs(2013-2014)'!$B$2:$M$731,11,FALSE)</f>
        <v>#N/A</v>
      </c>
      <c r="Q488" s="13" t="e">
        <f>VLOOKUP($A488,'db_obs(2013-2014)'!$B$2:$M$731,12,FALSE)</f>
        <v>#N/A</v>
      </c>
    </row>
    <row r="489" spans="1:17" x14ac:dyDescent="0.15">
      <c r="A489">
        <v>2014123</v>
      </c>
      <c r="B489" s="2">
        <f>VLOOKUP(A489,IF({1,0},rainfall!$C$2:$C$1269,rainfall!$A$2:$A$1269),2,FALSE)</f>
        <v>41762</v>
      </c>
      <c r="C489" s="52">
        <f>'db_sim(2013-2014)'!C489</f>
        <v>0.12781559000000001</v>
      </c>
      <c r="D489" s="52">
        <f>'db_sim(2013-2014)'!D489/1000</f>
        <v>1.49924743E-3</v>
      </c>
      <c r="E489">
        <f>'db_sim(2013-2014)'!E489</f>
        <v>4490.4663085900002</v>
      </c>
      <c r="F489">
        <f>'db_sim(2013-2014)'!F489</f>
        <v>2931.2077636700001</v>
      </c>
      <c r="G489">
        <f>'db_sim(2013-2014)'!G489</f>
        <v>420.87722778</v>
      </c>
      <c r="H489">
        <f>'db_sim(2013-2014)'!H489</f>
        <v>0</v>
      </c>
      <c r="I489">
        <f>'db_sim(2013-2014)'!I489</f>
        <v>0</v>
      </c>
      <c r="K489" s="13" t="e">
        <f>VLOOKUP($A489,'db_obs(2013-2014)'!$B$2:$M$731,5,FALSE)</f>
        <v>#N/A</v>
      </c>
      <c r="L489" s="13" t="e">
        <f>VLOOKUP($A489,'db_obs(2013-2014)'!$B$2:$M$731,7,FALSE)</f>
        <v>#N/A</v>
      </c>
      <c r="M489" s="13" t="e">
        <f>VLOOKUP($A489,'db_obs(2013-2014)'!$B$2:$M$731,8,FALSE)</f>
        <v>#N/A</v>
      </c>
      <c r="N489" s="13" t="e">
        <f>VLOOKUP($A489,'db_obs(2013-2014)'!$B$2:$M$731,9,FALSE)</f>
        <v>#N/A</v>
      </c>
      <c r="O489" s="13" t="e">
        <f>VLOOKUP($A489,'db_obs(2013-2014)'!$B$2:$M$731,10,FALSE)</f>
        <v>#N/A</v>
      </c>
      <c r="P489" s="13" t="e">
        <f>VLOOKUP($A489,'db_obs(2013-2014)'!$B$2:$M$731,11,FALSE)</f>
        <v>#N/A</v>
      </c>
      <c r="Q489" s="13" t="e">
        <f>VLOOKUP($A489,'db_obs(2013-2014)'!$B$2:$M$731,12,FALSE)</f>
        <v>#N/A</v>
      </c>
    </row>
    <row r="490" spans="1:17" x14ac:dyDescent="0.15">
      <c r="A490">
        <v>2014124</v>
      </c>
      <c r="B490" s="2">
        <f>VLOOKUP(A490,IF({1,0},rainfall!$C$2:$C$1269,rainfall!$A$2:$A$1269),2,FALSE)</f>
        <v>41763</v>
      </c>
      <c r="C490" s="52">
        <f>'db_sim(2013-2014)'!C490</f>
        <v>0.12814476</v>
      </c>
      <c r="D490" s="52">
        <f>'db_sim(2013-2014)'!D490/1000</f>
        <v>1.0119250299999999E-2</v>
      </c>
      <c r="E490">
        <f>'db_sim(2013-2014)'!E490</f>
        <v>3108.0732421900002</v>
      </c>
      <c r="F490">
        <f>'db_sim(2013-2014)'!F490</f>
        <v>1039.9543457</v>
      </c>
      <c r="G490">
        <f>'db_sim(2013-2014)'!G490</f>
        <v>27.756935120000001</v>
      </c>
      <c r="H490">
        <f>'db_sim(2013-2014)'!H490</f>
        <v>0</v>
      </c>
      <c r="I490">
        <f>'db_sim(2013-2014)'!I490</f>
        <v>0</v>
      </c>
      <c r="K490" s="13" t="e">
        <f>VLOOKUP($A490,'db_obs(2013-2014)'!$B$2:$M$731,5,FALSE)</f>
        <v>#N/A</v>
      </c>
      <c r="L490" s="13" t="e">
        <f>VLOOKUP($A490,'db_obs(2013-2014)'!$B$2:$M$731,7,FALSE)</f>
        <v>#N/A</v>
      </c>
      <c r="M490" s="13" t="e">
        <f>VLOOKUP($A490,'db_obs(2013-2014)'!$B$2:$M$731,8,FALSE)</f>
        <v>#N/A</v>
      </c>
      <c r="N490" s="13" t="e">
        <f>VLOOKUP($A490,'db_obs(2013-2014)'!$B$2:$M$731,9,FALSE)</f>
        <v>#N/A</v>
      </c>
      <c r="O490" s="13" t="e">
        <f>VLOOKUP($A490,'db_obs(2013-2014)'!$B$2:$M$731,10,FALSE)</f>
        <v>#N/A</v>
      </c>
      <c r="P490" s="13" t="e">
        <f>VLOOKUP($A490,'db_obs(2013-2014)'!$B$2:$M$731,11,FALSE)</f>
        <v>#N/A</v>
      </c>
      <c r="Q490" s="13" t="e">
        <f>VLOOKUP($A490,'db_obs(2013-2014)'!$B$2:$M$731,12,FALSE)</f>
        <v>#N/A</v>
      </c>
    </row>
    <row r="491" spans="1:17" x14ac:dyDescent="0.15">
      <c r="A491">
        <v>2014125</v>
      </c>
      <c r="B491" s="2">
        <f>VLOOKUP(A491,IF({1,0},rainfall!$C$2:$C$1269,rainfall!$A$2:$A$1269),2,FALSE)</f>
        <v>41764</v>
      </c>
      <c r="C491" s="52">
        <f>'db_sim(2013-2014)'!C491</f>
        <v>0.10367792000000001</v>
      </c>
      <c r="D491" s="52">
        <f>'db_sim(2013-2014)'!D491/1000</f>
        <v>4.3790342999999997E-4</v>
      </c>
      <c r="E491">
        <f>'db_sim(2013-2014)'!E491</f>
        <v>2297.7600097700001</v>
      </c>
      <c r="F491">
        <f>'db_sim(2013-2014)'!F491</f>
        <v>751.39971923999997</v>
      </c>
      <c r="G491">
        <f>'db_sim(2013-2014)'!G491</f>
        <v>1.2687242000000001</v>
      </c>
      <c r="H491">
        <f>'db_sim(2013-2014)'!H491</f>
        <v>0</v>
      </c>
      <c r="I491">
        <f>'db_sim(2013-2014)'!I491</f>
        <v>0</v>
      </c>
      <c r="K491" s="13" t="e">
        <f>VLOOKUP($A491,'db_obs(2013-2014)'!$B$2:$M$731,5,FALSE)</f>
        <v>#N/A</v>
      </c>
      <c r="L491" s="13" t="e">
        <f>VLOOKUP($A491,'db_obs(2013-2014)'!$B$2:$M$731,7,FALSE)</f>
        <v>#N/A</v>
      </c>
      <c r="M491" s="13" t="e">
        <f>VLOOKUP($A491,'db_obs(2013-2014)'!$B$2:$M$731,8,FALSE)</f>
        <v>#N/A</v>
      </c>
      <c r="N491" s="13" t="e">
        <f>VLOOKUP($A491,'db_obs(2013-2014)'!$B$2:$M$731,9,FALSE)</f>
        <v>#N/A</v>
      </c>
      <c r="O491" s="13" t="e">
        <f>VLOOKUP($A491,'db_obs(2013-2014)'!$B$2:$M$731,10,FALSE)</f>
        <v>#N/A</v>
      </c>
      <c r="P491" s="13" t="e">
        <f>VLOOKUP($A491,'db_obs(2013-2014)'!$B$2:$M$731,11,FALSE)</f>
        <v>#N/A</v>
      </c>
      <c r="Q491" s="13" t="e">
        <f>VLOOKUP($A491,'db_obs(2013-2014)'!$B$2:$M$731,12,FALSE)</f>
        <v>#N/A</v>
      </c>
    </row>
    <row r="492" spans="1:17" x14ac:dyDescent="0.15">
      <c r="A492">
        <v>2014126</v>
      </c>
      <c r="B492" s="2">
        <f>VLOOKUP(A492,IF({1,0},rainfall!$C$2:$C$1269,rainfall!$A$2:$A$1269),2,FALSE)</f>
        <v>41765</v>
      </c>
      <c r="C492" s="52">
        <f>'db_sim(2013-2014)'!C492</f>
        <v>9.5704919999999999E-2</v>
      </c>
      <c r="D492" s="52">
        <f>'db_sim(2013-2014)'!D492/1000</f>
        <v>1.8672605999999999E-4</v>
      </c>
      <c r="E492">
        <f>'db_sim(2013-2014)'!E492</f>
        <v>2034.02893066</v>
      </c>
      <c r="F492">
        <f>'db_sim(2013-2014)'!F492</f>
        <v>691.23419189000003</v>
      </c>
      <c r="G492">
        <f>'db_sim(2013-2014)'!G492</f>
        <v>5.371927E-2</v>
      </c>
      <c r="H492">
        <f>'db_sim(2013-2014)'!H492</f>
        <v>0</v>
      </c>
      <c r="I492">
        <f>'db_sim(2013-2014)'!I492</f>
        <v>0</v>
      </c>
      <c r="K492" s="13" t="e">
        <f>VLOOKUP($A492,'db_obs(2013-2014)'!$B$2:$M$731,5,FALSE)</f>
        <v>#N/A</v>
      </c>
      <c r="L492" s="13" t="e">
        <f>VLOOKUP($A492,'db_obs(2013-2014)'!$B$2:$M$731,7,FALSE)</f>
        <v>#N/A</v>
      </c>
      <c r="M492" s="13" t="e">
        <f>VLOOKUP($A492,'db_obs(2013-2014)'!$B$2:$M$731,8,FALSE)</f>
        <v>#N/A</v>
      </c>
      <c r="N492" s="13" t="e">
        <f>VLOOKUP($A492,'db_obs(2013-2014)'!$B$2:$M$731,9,FALSE)</f>
        <v>#N/A</v>
      </c>
      <c r="O492" s="13" t="e">
        <f>VLOOKUP($A492,'db_obs(2013-2014)'!$B$2:$M$731,10,FALSE)</f>
        <v>#N/A</v>
      </c>
      <c r="P492" s="13" t="e">
        <f>VLOOKUP($A492,'db_obs(2013-2014)'!$B$2:$M$731,11,FALSE)</f>
        <v>#N/A</v>
      </c>
      <c r="Q492" s="13" t="e">
        <f>VLOOKUP($A492,'db_obs(2013-2014)'!$B$2:$M$731,12,FALSE)</f>
        <v>#N/A</v>
      </c>
    </row>
    <row r="493" spans="1:17" x14ac:dyDescent="0.15">
      <c r="A493">
        <v>2014127</v>
      </c>
      <c r="B493" s="2">
        <f>VLOOKUP(A493,IF({1,0},rainfall!$C$2:$C$1269,rainfall!$A$2:$A$1269),2,FALSE)</f>
        <v>41766</v>
      </c>
      <c r="C493" s="52">
        <f>'db_sim(2013-2014)'!C493</f>
        <v>8.9470040000000001E-2</v>
      </c>
      <c r="D493" s="52">
        <f>'db_sim(2013-2014)'!D493/1000</f>
        <v>1.6953133000000001E-4</v>
      </c>
      <c r="E493">
        <f>'db_sim(2013-2014)'!E493</f>
        <v>1830.4346923799999</v>
      </c>
      <c r="F493">
        <f>'db_sim(2013-2014)'!F493</f>
        <v>646.20068359000004</v>
      </c>
      <c r="G493">
        <f>'db_sim(2013-2014)'!G493</f>
        <v>2.1278299999999998E-3</v>
      </c>
      <c r="H493">
        <f>'db_sim(2013-2014)'!H493</f>
        <v>0</v>
      </c>
      <c r="I493">
        <f>'db_sim(2013-2014)'!I493</f>
        <v>0</v>
      </c>
      <c r="K493" s="13" t="e">
        <f>VLOOKUP($A493,'db_obs(2013-2014)'!$B$2:$M$731,5,FALSE)</f>
        <v>#N/A</v>
      </c>
      <c r="L493" s="13" t="e">
        <f>VLOOKUP($A493,'db_obs(2013-2014)'!$B$2:$M$731,7,FALSE)</f>
        <v>#N/A</v>
      </c>
      <c r="M493" s="13" t="e">
        <f>VLOOKUP($A493,'db_obs(2013-2014)'!$B$2:$M$731,8,FALSE)</f>
        <v>#N/A</v>
      </c>
      <c r="N493" s="13" t="e">
        <f>VLOOKUP($A493,'db_obs(2013-2014)'!$B$2:$M$731,9,FALSE)</f>
        <v>#N/A</v>
      </c>
      <c r="O493" s="13" t="e">
        <f>VLOOKUP($A493,'db_obs(2013-2014)'!$B$2:$M$731,10,FALSE)</f>
        <v>#N/A</v>
      </c>
      <c r="P493" s="13" t="e">
        <f>VLOOKUP($A493,'db_obs(2013-2014)'!$B$2:$M$731,11,FALSE)</f>
        <v>#N/A</v>
      </c>
      <c r="Q493" s="13" t="e">
        <f>VLOOKUP($A493,'db_obs(2013-2014)'!$B$2:$M$731,12,FALSE)</f>
        <v>#N/A</v>
      </c>
    </row>
    <row r="494" spans="1:17" x14ac:dyDescent="0.15">
      <c r="A494">
        <v>2014128</v>
      </c>
      <c r="B494" s="2">
        <f>VLOOKUP(A494,IF({1,0},rainfall!$C$2:$C$1269,rainfall!$A$2:$A$1269),2,FALSE)</f>
        <v>41767</v>
      </c>
      <c r="C494" s="52">
        <f>'db_sim(2013-2014)'!C494</f>
        <v>8.449943E-2</v>
      </c>
      <c r="D494" s="52">
        <f>'db_sim(2013-2014)'!D494/1000</f>
        <v>1.6038262999999999E-4</v>
      </c>
      <c r="E494">
        <f>'db_sim(2013-2014)'!E494</f>
        <v>1666.7297363299999</v>
      </c>
      <c r="F494">
        <f>'db_sim(2013-2014)'!F494</f>
        <v>610.30419921999999</v>
      </c>
      <c r="G494">
        <f>'db_sim(2013-2014)'!G494</f>
        <v>7.8560000000000007E-5</v>
      </c>
      <c r="H494">
        <f>'db_sim(2013-2014)'!H494</f>
        <v>0</v>
      </c>
      <c r="I494">
        <f>'db_sim(2013-2014)'!I494</f>
        <v>0</v>
      </c>
      <c r="K494" s="13" t="e">
        <f>VLOOKUP($A494,'db_obs(2013-2014)'!$B$2:$M$731,5,FALSE)</f>
        <v>#N/A</v>
      </c>
      <c r="L494" s="13" t="e">
        <f>VLOOKUP($A494,'db_obs(2013-2014)'!$B$2:$M$731,7,FALSE)</f>
        <v>#N/A</v>
      </c>
      <c r="M494" s="13" t="e">
        <f>VLOOKUP($A494,'db_obs(2013-2014)'!$B$2:$M$731,8,FALSE)</f>
        <v>#N/A</v>
      </c>
      <c r="N494" s="13" t="e">
        <f>VLOOKUP($A494,'db_obs(2013-2014)'!$B$2:$M$731,9,FALSE)</f>
        <v>#N/A</v>
      </c>
      <c r="O494" s="13" t="e">
        <f>VLOOKUP($A494,'db_obs(2013-2014)'!$B$2:$M$731,10,FALSE)</f>
        <v>#N/A</v>
      </c>
      <c r="P494" s="13" t="e">
        <f>VLOOKUP($A494,'db_obs(2013-2014)'!$B$2:$M$731,11,FALSE)</f>
        <v>#N/A</v>
      </c>
      <c r="Q494" s="13" t="e">
        <f>VLOOKUP($A494,'db_obs(2013-2014)'!$B$2:$M$731,12,FALSE)</f>
        <v>#N/A</v>
      </c>
    </row>
    <row r="495" spans="1:17" x14ac:dyDescent="0.15">
      <c r="A495">
        <v>2014129</v>
      </c>
      <c r="B495" s="2">
        <f>VLOOKUP(A495,IF({1,0},rainfall!$C$2:$C$1269,rainfall!$A$2:$A$1269),2,FALSE)</f>
        <v>41768</v>
      </c>
      <c r="C495" s="52">
        <f>'db_sim(2013-2014)'!C495</f>
        <v>8.514497E-2</v>
      </c>
      <c r="D495" s="52">
        <f>'db_sim(2013-2014)'!D495/1000</f>
        <v>1.6046883E-4</v>
      </c>
      <c r="E495">
        <f>'db_sim(2013-2014)'!E495</f>
        <v>1621.5332031299999</v>
      </c>
      <c r="F495">
        <f>'db_sim(2013-2014)'!F495</f>
        <v>614.95123291000004</v>
      </c>
      <c r="G495">
        <f>'db_sim(2013-2014)'!G495</f>
        <v>3.0900000000000001E-6</v>
      </c>
      <c r="H495">
        <f>'db_sim(2013-2014)'!H495</f>
        <v>0</v>
      </c>
      <c r="I495">
        <f>'db_sim(2013-2014)'!I495</f>
        <v>0</v>
      </c>
      <c r="K495" s="13" t="e">
        <f>VLOOKUP($A495,'db_obs(2013-2014)'!$B$2:$M$731,5,FALSE)</f>
        <v>#N/A</v>
      </c>
      <c r="L495" s="13" t="e">
        <f>VLOOKUP($A495,'db_obs(2013-2014)'!$B$2:$M$731,7,FALSE)</f>
        <v>#N/A</v>
      </c>
      <c r="M495" s="13" t="e">
        <f>VLOOKUP($A495,'db_obs(2013-2014)'!$B$2:$M$731,8,FALSE)</f>
        <v>#N/A</v>
      </c>
      <c r="N495" s="13" t="e">
        <f>VLOOKUP($A495,'db_obs(2013-2014)'!$B$2:$M$731,9,FALSE)</f>
        <v>#N/A</v>
      </c>
      <c r="O495" s="13" t="e">
        <f>VLOOKUP($A495,'db_obs(2013-2014)'!$B$2:$M$731,10,FALSE)</f>
        <v>#N/A</v>
      </c>
      <c r="P495" s="13" t="e">
        <f>VLOOKUP($A495,'db_obs(2013-2014)'!$B$2:$M$731,11,FALSE)</f>
        <v>#N/A</v>
      </c>
      <c r="Q495" s="13" t="e">
        <f>VLOOKUP($A495,'db_obs(2013-2014)'!$B$2:$M$731,12,FALSE)</f>
        <v>#N/A</v>
      </c>
    </row>
    <row r="496" spans="1:17" x14ac:dyDescent="0.15">
      <c r="A496">
        <v>2014130</v>
      </c>
      <c r="B496" s="2">
        <f>VLOOKUP(A496,IF({1,0},rainfall!$C$2:$C$1269,rainfall!$A$2:$A$1269),2,FALSE)</f>
        <v>41769</v>
      </c>
      <c r="C496" s="52">
        <f>'db_sim(2013-2014)'!C496</f>
        <v>2.4029328799999998</v>
      </c>
      <c r="D496" s="52">
        <f>'db_sim(2013-2014)'!D496/1000</f>
        <v>0.18473419189000001</v>
      </c>
      <c r="E496">
        <f>'db_sim(2013-2014)'!E496</f>
        <v>130971.1015625</v>
      </c>
      <c r="F496">
        <f>'db_sim(2013-2014)'!F496</f>
        <v>44458.26953125</v>
      </c>
      <c r="G496">
        <f>'db_sim(2013-2014)'!G496</f>
        <v>11562.85546875</v>
      </c>
      <c r="H496">
        <f>'db_sim(2013-2014)'!H496</f>
        <v>0</v>
      </c>
      <c r="I496">
        <f>'db_sim(2013-2014)'!I496</f>
        <v>0</v>
      </c>
      <c r="K496" s="13" t="e">
        <f>VLOOKUP($A496,'db_obs(2013-2014)'!$B$2:$M$731,5,FALSE)</f>
        <v>#N/A</v>
      </c>
      <c r="L496" s="13" t="e">
        <f>VLOOKUP($A496,'db_obs(2013-2014)'!$B$2:$M$731,7,FALSE)</f>
        <v>#N/A</v>
      </c>
      <c r="M496" s="13" t="e">
        <f>VLOOKUP($A496,'db_obs(2013-2014)'!$B$2:$M$731,8,FALSE)</f>
        <v>#N/A</v>
      </c>
      <c r="N496" s="13" t="e">
        <f>VLOOKUP($A496,'db_obs(2013-2014)'!$B$2:$M$731,9,FALSE)</f>
        <v>#N/A</v>
      </c>
      <c r="O496" s="13" t="e">
        <f>VLOOKUP($A496,'db_obs(2013-2014)'!$B$2:$M$731,10,FALSE)</f>
        <v>#N/A</v>
      </c>
      <c r="P496" s="13" t="e">
        <f>VLOOKUP($A496,'db_obs(2013-2014)'!$B$2:$M$731,11,FALSE)</f>
        <v>#N/A</v>
      </c>
      <c r="Q496" s="13" t="e">
        <f>VLOOKUP($A496,'db_obs(2013-2014)'!$B$2:$M$731,12,FALSE)</f>
        <v>#N/A</v>
      </c>
    </row>
    <row r="497" spans="1:17" x14ac:dyDescent="0.15">
      <c r="A497">
        <v>2014131</v>
      </c>
      <c r="B497" s="2">
        <f>VLOOKUP(A497,IF({1,0},rainfall!$C$2:$C$1269,rainfall!$A$2:$A$1269),2,FALSE)</f>
        <v>41770</v>
      </c>
      <c r="C497" s="52">
        <f>'db_sim(2013-2014)'!C497</f>
        <v>1.14717603</v>
      </c>
      <c r="D497" s="52">
        <f>'db_sim(2013-2014)'!D497/1000</f>
        <v>9.2224746699999999E-2</v>
      </c>
      <c r="E497">
        <f>'db_sim(2013-2014)'!E497</f>
        <v>55860.1640625</v>
      </c>
      <c r="F497">
        <f>'db_sim(2013-2014)'!F497</f>
        <v>21452.544921879999</v>
      </c>
      <c r="G497">
        <f>'db_sim(2013-2014)'!G497</f>
        <v>2762.6708984400002</v>
      </c>
      <c r="H497">
        <f>'db_sim(2013-2014)'!H497</f>
        <v>0</v>
      </c>
      <c r="I497">
        <f>'db_sim(2013-2014)'!I497</f>
        <v>0</v>
      </c>
      <c r="K497" s="13" t="e">
        <f>VLOOKUP($A497,'db_obs(2013-2014)'!$B$2:$M$731,5,FALSE)</f>
        <v>#N/A</v>
      </c>
      <c r="L497" s="13" t="e">
        <f>VLOOKUP($A497,'db_obs(2013-2014)'!$B$2:$M$731,7,FALSE)</f>
        <v>#N/A</v>
      </c>
      <c r="M497" s="13" t="e">
        <f>VLOOKUP($A497,'db_obs(2013-2014)'!$B$2:$M$731,8,FALSE)</f>
        <v>#N/A</v>
      </c>
      <c r="N497" s="13" t="e">
        <f>VLOOKUP($A497,'db_obs(2013-2014)'!$B$2:$M$731,9,FALSE)</f>
        <v>#N/A</v>
      </c>
      <c r="O497" s="13" t="e">
        <f>VLOOKUP($A497,'db_obs(2013-2014)'!$B$2:$M$731,10,FALSE)</f>
        <v>#N/A</v>
      </c>
      <c r="P497" s="13" t="e">
        <f>VLOOKUP($A497,'db_obs(2013-2014)'!$B$2:$M$731,11,FALSE)</f>
        <v>#N/A</v>
      </c>
      <c r="Q497" s="13" t="e">
        <f>VLOOKUP($A497,'db_obs(2013-2014)'!$B$2:$M$731,12,FALSE)</f>
        <v>#N/A</v>
      </c>
    </row>
    <row r="498" spans="1:17" x14ac:dyDescent="0.15">
      <c r="A498">
        <v>2014132</v>
      </c>
      <c r="B498" s="2">
        <f>VLOOKUP(A498,IF({1,0},rainfall!$C$2:$C$1269,rainfall!$A$2:$A$1269),2,FALSE)</f>
        <v>41771</v>
      </c>
      <c r="C498" s="52">
        <f>'db_sim(2013-2014)'!C498</f>
        <v>0.118893</v>
      </c>
      <c r="D498" s="52">
        <f>'db_sim(2013-2014)'!D498/1000</f>
        <v>2.5637998599999999E-3</v>
      </c>
      <c r="E498">
        <f>'db_sim(2013-2014)'!E498</f>
        <v>2402.7077636700001</v>
      </c>
      <c r="F498">
        <f>'db_sim(2013-2014)'!F498</f>
        <v>821.22064208999996</v>
      </c>
      <c r="G498">
        <f>'db_sim(2013-2014)'!G498</f>
        <v>49.93009567</v>
      </c>
      <c r="H498">
        <f>'db_sim(2013-2014)'!H498</f>
        <v>0</v>
      </c>
      <c r="I498">
        <f>'db_sim(2013-2014)'!I498</f>
        <v>0</v>
      </c>
      <c r="K498" s="13" t="e">
        <f>VLOOKUP($A498,'db_obs(2013-2014)'!$B$2:$M$731,5,FALSE)</f>
        <v>#N/A</v>
      </c>
      <c r="L498" s="13" t="e">
        <f>VLOOKUP($A498,'db_obs(2013-2014)'!$B$2:$M$731,7,FALSE)</f>
        <v>#N/A</v>
      </c>
      <c r="M498" s="13" t="e">
        <f>VLOOKUP($A498,'db_obs(2013-2014)'!$B$2:$M$731,8,FALSE)</f>
        <v>#N/A</v>
      </c>
      <c r="N498" s="13" t="e">
        <f>VLOOKUP($A498,'db_obs(2013-2014)'!$B$2:$M$731,9,FALSE)</f>
        <v>#N/A</v>
      </c>
      <c r="O498" s="13" t="e">
        <f>VLOOKUP($A498,'db_obs(2013-2014)'!$B$2:$M$731,10,FALSE)</f>
        <v>#N/A</v>
      </c>
      <c r="P498" s="13" t="e">
        <f>VLOOKUP($A498,'db_obs(2013-2014)'!$B$2:$M$731,11,FALSE)</f>
        <v>#N/A</v>
      </c>
      <c r="Q498" s="13" t="e">
        <f>VLOOKUP($A498,'db_obs(2013-2014)'!$B$2:$M$731,12,FALSE)</f>
        <v>#N/A</v>
      </c>
    </row>
    <row r="499" spans="1:17" x14ac:dyDescent="0.15">
      <c r="A499">
        <v>2014133</v>
      </c>
      <c r="B499" s="2">
        <f>VLOOKUP(A499,IF({1,0},rainfall!$C$2:$C$1269,rainfall!$A$2:$A$1269),2,FALSE)</f>
        <v>41772</v>
      </c>
      <c r="C499" s="52">
        <f>'db_sim(2013-2014)'!C499</f>
        <v>7.1363800000000005E-2</v>
      </c>
      <c r="D499" s="52">
        <f>'db_sim(2013-2014)'!D499/1000</f>
        <v>1.9120872E-4</v>
      </c>
      <c r="E499">
        <f>'db_sim(2013-2014)'!E499</f>
        <v>1263.02636719</v>
      </c>
      <c r="F499">
        <f>'db_sim(2013-2014)'!F499</f>
        <v>480.07855224999997</v>
      </c>
      <c r="G499">
        <f>'db_sim(2013-2014)'!G499</f>
        <v>1.7492835499999999</v>
      </c>
      <c r="H499">
        <f>'db_sim(2013-2014)'!H499</f>
        <v>0</v>
      </c>
      <c r="I499">
        <f>'db_sim(2013-2014)'!I499</f>
        <v>0</v>
      </c>
      <c r="K499" s="13" t="e">
        <f>VLOOKUP($A499,'db_obs(2013-2014)'!$B$2:$M$731,5,FALSE)</f>
        <v>#N/A</v>
      </c>
      <c r="L499" s="13" t="e">
        <f>VLOOKUP($A499,'db_obs(2013-2014)'!$B$2:$M$731,7,FALSE)</f>
        <v>#N/A</v>
      </c>
      <c r="M499" s="13" t="e">
        <f>VLOOKUP($A499,'db_obs(2013-2014)'!$B$2:$M$731,8,FALSE)</f>
        <v>#N/A</v>
      </c>
      <c r="N499" s="13" t="e">
        <f>VLOOKUP($A499,'db_obs(2013-2014)'!$B$2:$M$731,9,FALSE)</f>
        <v>#N/A</v>
      </c>
      <c r="O499" s="13" t="e">
        <f>VLOOKUP($A499,'db_obs(2013-2014)'!$B$2:$M$731,10,FALSE)</f>
        <v>#N/A</v>
      </c>
      <c r="P499" s="13" t="e">
        <f>VLOOKUP($A499,'db_obs(2013-2014)'!$B$2:$M$731,11,FALSE)</f>
        <v>#N/A</v>
      </c>
      <c r="Q499" s="13" t="e">
        <f>VLOOKUP($A499,'db_obs(2013-2014)'!$B$2:$M$731,12,FALSE)</f>
        <v>#N/A</v>
      </c>
    </row>
    <row r="500" spans="1:17" x14ac:dyDescent="0.15">
      <c r="A500">
        <v>2014134</v>
      </c>
      <c r="B500" s="2">
        <f>VLOOKUP(A500,IF({1,0},rainfall!$C$2:$C$1269,rainfall!$A$2:$A$1269),2,FALSE)</f>
        <v>41773</v>
      </c>
      <c r="C500" s="52">
        <f>'db_sim(2013-2014)'!C500</f>
        <v>7.0917460000000002E-2</v>
      </c>
      <c r="D500" s="52">
        <f>'db_sim(2013-2014)'!D500/1000</f>
        <v>1.3605628999999999E-4</v>
      </c>
      <c r="E500">
        <f>'db_sim(2013-2014)'!E500</f>
        <v>1223.17456055</v>
      </c>
      <c r="F500">
        <f>'db_sim(2013-2014)'!F500</f>
        <v>506.67977904999998</v>
      </c>
      <c r="G500">
        <f>'db_sim(2013-2014)'!G500</f>
        <v>8.3924139999999994E-2</v>
      </c>
      <c r="H500">
        <f>'db_sim(2013-2014)'!H500</f>
        <v>0</v>
      </c>
      <c r="I500">
        <f>'db_sim(2013-2014)'!I500</f>
        <v>0</v>
      </c>
      <c r="K500" s="13" t="e">
        <f>VLOOKUP($A500,'db_obs(2013-2014)'!$B$2:$M$731,5,FALSE)</f>
        <v>#N/A</v>
      </c>
      <c r="L500" s="13" t="e">
        <f>VLOOKUP($A500,'db_obs(2013-2014)'!$B$2:$M$731,7,FALSE)</f>
        <v>#N/A</v>
      </c>
      <c r="M500" s="13" t="e">
        <f>VLOOKUP($A500,'db_obs(2013-2014)'!$B$2:$M$731,8,FALSE)</f>
        <v>#N/A</v>
      </c>
      <c r="N500" s="13">
        <f>VLOOKUP($A500,'db_obs(2013-2014)'!$B$2:$M$731,9,FALSE)</f>
        <v>5.0579999999999998</v>
      </c>
      <c r="O500" s="13" t="e">
        <f>VLOOKUP($A500,'db_obs(2013-2014)'!$B$2:$M$731,10,FALSE)</f>
        <v>#N/A</v>
      </c>
      <c r="P500" s="13" t="e">
        <f>VLOOKUP($A500,'db_obs(2013-2014)'!$B$2:$M$731,11,FALSE)</f>
        <v>#N/A</v>
      </c>
      <c r="Q500" s="13">
        <f>VLOOKUP($A500,'db_obs(2013-2014)'!$B$2:$M$731,12,FALSE)</f>
        <v>0.90300000000000002</v>
      </c>
    </row>
    <row r="501" spans="1:17" x14ac:dyDescent="0.15">
      <c r="A501">
        <v>2014135</v>
      </c>
      <c r="B501" s="2">
        <f>VLOOKUP(A501,IF({1,0},rainfall!$C$2:$C$1269,rainfall!$A$2:$A$1269),2,FALSE)</f>
        <v>41774</v>
      </c>
      <c r="C501" s="52">
        <f>'db_sim(2013-2014)'!C501</f>
        <v>6.3978439999999998E-2</v>
      </c>
      <c r="D501" s="52">
        <f>'db_sim(2013-2014)'!D501/1000</f>
        <v>1.2311426999999999E-4</v>
      </c>
      <c r="E501">
        <f>'db_sim(2013-2014)'!E501</f>
        <v>1076.8970947299999</v>
      </c>
      <c r="F501">
        <f>'db_sim(2013-2014)'!F501</f>
        <v>461.62060546999999</v>
      </c>
      <c r="G501">
        <f>'db_sim(2013-2014)'!G501</f>
        <v>3.2928800000000002E-3</v>
      </c>
      <c r="H501">
        <f>'db_sim(2013-2014)'!H501</f>
        <v>0</v>
      </c>
      <c r="I501">
        <f>'db_sim(2013-2014)'!I501</f>
        <v>0</v>
      </c>
      <c r="K501" s="13" t="e">
        <f>VLOOKUP($A501,'db_obs(2013-2014)'!$B$2:$M$731,5,FALSE)</f>
        <v>#N/A</v>
      </c>
      <c r="L501" s="13" t="e">
        <f>VLOOKUP($A501,'db_obs(2013-2014)'!$B$2:$M$731,7,FALSE)</f>
        <v>#N/A</v>
      </c>
      <c r="M501" s="13" t="e">
        <f>VLOOKUP($A501,'db_obs(2013-2014)'!$B$2:$M$731,8,FALSE)</f>
        <v>#N/A</v>
      </c>
      <c r="N501" s="13" t="e">
        <f>VLOOKUP($A501,'db_obs(2013-2014)'!$B$2:$M$731,9,FALSE)</f>
        <v>#N/A</v>
      </c>
      <c r="O501" s="13" t="e">
        <f>VLOOKUP($A501,'db_obs(2013-2014)'!$B$2:$M$731,10,FALSE)</f>
        <v>#N/A</v>
      </c>
      <c r="P501" s="13" t="e">
        <f>VLOOKUP($A501,'db_obs(2013-2014)'!$B$2:$M$731,11,FALSE)</f>
        <v>#N/A</v>
      </c>
      <c r="Q501" s="13" t="e">
        <f>VLOOKUP($A501,'db_obs(2013-2014)'!$B$2:$M$731,12,FALSE)</f>
        <v>#N/A</v>
      </c>
    </row>
    <row r="502" spans="1:17" x14ac:dyDescent="0.15">
      <c r="A502">
        <v>2014136</v>
      </c>
      <c r="B502" s="2">
        <f>VLOOKUP(A502,IF({1,0},rainfall!$C$2:$C$1269,rainfall!$A$2:$A$1269),2,FALSE)</f>
        <v>41775</v>
      </c>
      <c r="C502" s="52">
        <f>'db_sim(2013-2014)'!C502</f>
        <v>9.0824150000000006E-2</v>
      </c>
      <c r="D502" s="52">
        <f>'db_sim(2013-2014)'!D502/1000</f>
        <v>7.1477274900000002E-3</v>
      </c>
      <c r="E502">
        <f>'db_sim(2013-2014)'!E502</f>
        <v>1653.5333252</v>
      </c>
      <c r="F502">
        <f>'db_sim(2013-2014)'!F502</f>
        <v>655.90222168000003</v>
      </c>
      <c r="G502">
        <f>'db_sim(2013-2014)'!G502</f>
        <v>1.8216E-4</v>
      </c>
      <c r="H502">
        <f>'db_sim(2013-2014)'!H502</f>
        <v>0</v>
      </c>
      <c r="I502">
        <f>'db_sim(2013-2014)'!I502</f>
        <v>0</v>
      </c>
      <c r="K502" s="13" t="e">
        <f>VLOOKUP($A502,'db_obs(2013-2014)'!$B$2:$M$731,5,FALSE)</f>
        <v>#N/A</v>
      </c>
      <c r="L502" s="13" t="e">
        <f>VLOOKUP($A502,'db_obs(2013-2014)'!$B$2:$M$731,7,FALSE)</f>
        <v>#N/A</v>
      </c>
      <c r="M502" s="13" t="e">
        <f>VLOOKUP($A502,'db_obs(2013-2014)'!$B$2:$M$731,8,FALSE)</f>
        <v>#N/A</v>
      </c>
      <c r="N502" s="13" t="e">
        <f>VLOOKUP($A502,'db_obs(2013-2014)'!$B$2:$M$731,9,FALSE)</f>
        <v>#N/A</v>
      </c>
      <c r="O502" s="13" t="e">
        <f>VLOOKUP($A502,'db_obs(2013-2014)'!$B$2:$M$731,10,FALSE)</f>
        <v>#N/A</v>
      </c>
      <c r="P502" s="13" t="e">
        <f>VLOOKUP($A502,'db_obs(2013-2014)'!$B$2:$M$731,11,FALSE)</f>
        <v>#N/A</v>
      </c>
      <c r="Q502" s="13" t="e">
        <f>VLOOKUP($A502,'db_obs(2013-2014)'!$B$2:$M$731,12,FALSE)</f>
        <v>#N/A</v>
      </c>
    </row>
    <row r="503" spans="1:17" x14ac:dyDescent="0.15">
      <c r="A503">
        <v>2014137</v>
      </c>
      <c r="B503" s="2">
        <f>VLOOKUP(A503,IF({1,0},rainfall!$C$2:$C$1269,rainfall!$A$2:$A$1269),2,FALSE)</f>
        <v>41776</v>
      </c>
      <c r="C503" s="52">
        <f>'db_sim(2013-2014)'!C503</f>
        <v>0.13398349000000001</v>
      </c>
      <c r="D503" s="52">
        <f>'db_sim(2013-2014)'!D503/1000</f>
        <v>1.0506194109999999E-2</v>
      </c>
      <c r="E503">
        <f>'db_sim(2013-2014)'!E503</f>
        <v>4160.9243164099998</v>
      </c>
      <c r="F503">
        <f>'db_sim(2013-2014)'!F503</f>
        <v>2706.7846679700001</v>
      </c>
      <c r="G503">
        <f>'db_sim(2013-2014)'!G503</f>
        <v>587.13696288999995</v>
      </c>
      <c r="H503">
        <f>'db_sim(2013-2014)'!H503</f>
        <v>0</v>
      </c>
      <c r="I503">
        <f>'db_sim(2013-2014)'!I503</f>
        <v>0</v>
      </c>
      <c r="K503" s="13" t="e">
        <f>VLOOKUP($A503,'db_obs(2013-2014)'!$B$2:$M$731,5,FALSE)</f>
        <v>#N/A</v>
      </c>
      <c r="L503" s="13" t="e">
        <f>VLOOKUP($A503,'db_obs(2013-2014)'!$B$2:$M$731,7,FALSE)</f>
        <v>#N/A</v>
      </c>
      <c r="M503" s="13" t="e">
        <f>VLOOKUP($A503,'db_obs(2013-2014)'!$B$2:$M$731,8,FALSE)</f>
        <v>#N/A</v>
      </c>
      <c r="N503" s="13" t="e">
        <f>VLOOKUP($A503,'db_obs(2013-2014)'!$B$2:$M$731,9,FALSE)</f>
        <v>#N/A</v>
      </c>
      <c r="O503" s="13" t="e">
        <f>VLOOKUP($A503,'db_obs(2013-2014)'!$B$2:$M$731,10,FALSE)</f>
        <v>#N/A</v>
      </c>
      <c r="P503" s="13" t="e">
        <f>VLOOKUP($A503,'db_obs(2013-2014)'!$B$2:$M$731,11,FALSE)</f>
        <v>#N/A</v>
      </c>
      <c r="Q503" s="13" t="e">
        <f>VLOOKUP($A503,'db_obs(2013-2014)'!$B$2:$M$731,12,FALSE)</f>
        <v>#N/A</v>
      </c>
    </row>
    <row r="504" spans="1:17" x14ac:dyDescent="0.15">
      <c r="A504">
        <v>2014138</v>
      </c>
      <c r="B504" s="2">
        <f>VLOOKUP(A504,IF({1,0},rainfall!$C$2:$C$1269,rainfall!$A$2:$A$1269),2,FALSE)</f>
        <v>41777</v>
      </c>
      <c r="C504" s="52">
        <f>'db_sim(2013-2014)'!C504</f>
        <v>6.1442539999999997E-2</v>
      </c>
      <c r="D504" s="52">
        <f>'db_sim(2013-2014)'!D504/1000</f>
        <v>3.8535955999999998E-4</v>
      </c>
      <c r="E504">
        <f>'db_sim(2013-2014)'!E504</f>
        <v>1006.82635498</v>
      </c>
      <c r="F504">
        <f>'db_sim(2013-2014)'!F504</f>
        <v>470.37844848999998</v>
      </c>
      <c r="G504">
        <f>'db_sim(2013-2014)'!G504</f>
        <v>29.310552600000001</v>
      </c>
      <c r="H504">
        <f>'db_sim(2013-2014)'!H504</f>
        <v>0</v>
      </c>
      <c r="I504">
        <f>'db_sim(2013-2014)'!I504</f>
        <v>0</v>
      </c>
      <c r="K504" s="13" t="e">
        <f>VLOOKUP($A504,'db_obs(2013-2014)'!$B$2:$M$731,5,FALSE)</f>
        <v>#N/A</v>
      </c>
      <c r="L504" s="13" t="e">
        <f>VLOOKUP($A504,'db_obs(2013-2014)'!$B$2:$M$731,7,FALSE)</f>
        <v>#N/A</v>
      </c>
      <c r="M504" s="13" t="e">
        <f>VLOOKUP($A504,'db_obs(2013-2014)'!$B$2:$M$731,8,FALSE)</f>
        <v>#N/A</v>
      </c>
      <c r="N504" s="13" t="e">
        <f>VLOOKUP($A504,'db_obs(2013-2014)'!$B$2:$M$731,9,FALSE)</f>
        <v>#N/A</v>
      </c>
      <c r="O504" s="13" t="e">
        <f>VLOOKUP($A504,'db_obs(2013-2014)'!$B$2:$M$731,10,FALSE)</f>
        <v>#N/A</v>
      </c>
      <c r="P504" s="13" t="e">
        <f>VLOOKUP($A504,'db_obs(2013-2014)'!$B$2:$M$731,11,FALSE)</f>
        <v>#N/A</v>
      </c>
      <c r="Q504" s="13" t="e">
        <f>VLOOKUP($A504,'db_obs(2013-2014)'!$B$2:$M$731,12,FALSE)</f>
        <v>#N/A</v>
      </c>
    </row>
    <row r="505" spans="1:17" x14ac:dyDescent="0.15">
      <c r="A505">
        <v>2014139</v>
      </c>
      <c r="B505" s="2">
        <f>VLOOKUP(A505,IF({1,0},rainfall!$C$2:$C$1269,rainfall!$A$2:$A$1269),2,FALSE)</f>
        <v>41778</v>
      </c>
      <c r="C505" s="52">
        <f>'db_sim(2013-2014)'!C505</f>
        <v>5.6975079999999997E-2</v>
      </c>
      <c r="D505" s="52">
        <f>'db_sim(2013-2014)'!D505/1000</f>
        <v>1.1637038E-4</v>
      </c>
      <c r="E505">
        <f>'db_sim(2013-2014)'!E505</f>
        <v>867.13684081999997</v>
      </c>
      <c r="F505">
        <f>'db_sim(2013-2014)'!F505</f>
        <v>409.94262694999998</v>
      </c>
      <c r="G505">
        <f>'db_sim(2013-2014)'!G505</f>
        <v>1.43644321</v>
      </c>
      <c r="H505">
        <f>'db_sim(2013-2014)'!H505</f>
        <v>0</v>
      </c>
      <c r="I505">
        <f>'db_sim(2013-2014)'!I505</f>
        <v>0</v>
      </c>
      <c r="K505" s="13" t="e">
        <f>VLOOKUP($A505,'db_obs(2013-2014)'!$B$2:$M$731,5,FALSE)</f>
        <v>#N/A</v>
      </c>
      <c r="L505" s="13" t="e">
        <f>VLOOKUP($A505,'db_obs(2013-2014)'!$B$2:$M$731,7,FALSE)</f>
        <v>#N/A</v>
      </c>
      <c r="M505" s="13" t="e">
        <f>VLOOKUP($A505,'db_obs(2013-2014)'!$B$2:$M$731,8,FALSE)</f>
        <v>#N/A</v>
      </c>
      <c r="N505" s="13" t="e">
        <f>VLOOKUP($A505,'db_obs(2013-2014)'!$B$2:$M$731,9,FALSE)</f>
        <v>#N/A</v>
      </c>
      <c r="O505" s="13" t="e">
        <f>VLOOKUP($A505,'db_obs(2013-2014)'!$B$2:$M$731,10,FALSE)</f>
        <v>#N/A</v>
      </c>
      <c r="P505" s="13" t="e">
        <f>VLOOKUP($A505,'db_obs(2013-2014)'!$B$2:$M$731,11,FALSE)</f>
        <v>#N/A</v>
      </c>
      <c r="Q505" s="13" t="e">
        <f>VLOOKUP($A505,'db_obs(2013-2014)'!$B$2:$M$731,12,FALSE)</f>
        <v>#N/A</v>
      </c>
    </row>
    <row r="506" spans="1:17" x14ac:dyDescent="0.15">
      <c r="A506">
        <v>2014140</v>
      </c>
      <c r="B506" s="2">
        <f>VLOOKUP(A506,IF({1,0},rainfall!$C$2:$C$1269,rainfall!$A$2:$A$1269),2,FALSE)</f>
        <v>41779</v>
      </c>
      <c r="C506" s="52">
        <f>'db_sim(2013-2014)'!C506</f>
        <v>4.9675200000000003E-2</v>
      </c>
      <c r="D506" s="52">
        <f>'db_sim(2013-2014)'!D506/1000</f>
        <v>9.7371369999999999E-5</v>
      </c>
      <c r="E506">
        <f>'db_sim(2013-2014)'!E506</f>
        <v>737.44079590000001</v>
      </c>
      <c r="F506">
        <f>'db_sim(2013-2014)'!F506</f>
        <v>358.56576538000002</v>
      </c>
      <c r="G506">
        <f>'db_sim(2013-2014)'!G506</f>
        <v>5.6330140000000001E-2</v>
      </c>
      <c r="H506">
        <f>'db_sim(2013-2014)'!H506</f>
        <v>0</v>
      </c>
      <c r="I506">
        <f>'db_sim(2013-2014)'!I506</f>
        <v>0</v>
      </c>
      <c r="K506" s="13" t="e">
        <f>VLOOKUP($A506,'db_obs(2013-2014)'!$B$2:$M$731,5,FALSE)</f>
        <v>#N/A</v>
      </c>
      <c r="L506" s="13" t="e">
        <f>VLOOKUP($A506,'db_obs(2013-2014)'!$B$2:$M$731,7,FALSE)</f>
        <v>#N/A</v>
      </c>
      <c r="M506" s="13" t="e">
        <f>VLOOKUP($A506,'db_obs(2013-2014)'!$B$2:$M$731,8,FALSE)</f>
        <v>#N/A</v>
      </c>
      <c r="N506" s="13" t="e">
        <f>VLOOKUP($A506,'db_obs(2013-2014)'!$B$2:$M$731,9,FALSE)</f>
        <v>#N/A</v>
      </c>
      <c r="O506" s="13" t="e">
        <f>VLOOKUP($A506,'db_obs(2013-2014)'!$B$2:$M$731,10,FALSE)</f>
        <v>#N/A</v>
      </c>
      <c r="P506" s="13" t="e">
        <f>VLOOKUP($A506,'db_obs(2013-2014)'!$B$2:$M$731,11,FALSE)</f>
        <v>#N/A</v>
      </c>
      <c r="Q506" s="13" t="e">
        <f>VLOOKUP($A506,'db_obs(2013-2014)'!$B$2:$M$731,12,FALSE)</f>
        <v>#N/A</v>
      </c>
    </row>
    <row r="507" spans="1:17" x14ac:dyDescent="0.15">
      <c r="A507">
        <v>2014141</v>
      </c>
      <c r="B507" s="2">
        <f>VLOOKUP(A507,IF({1,0},rainfall!$C$2:$C$1269,rainfall!$A$2:$A$1269),2,FALSE)</f>
        <v>41780</v>
      </c>
      <c r="C507" s="52">
        <f>'db_sim(2013-2014)'!C507</f>
        <v>4.7904790000000003E-2</v>
      </c>
      <c r="D507" s="52">
        <f>'db_sim(2013-2014)'!D507/1000</f>
        <v>9.3603870000000012E-5</v>
      </c>
      <c r="E507">
        <f>'db_sim(2013-2014)'!E507</f>
        <v>694.70886229999996</v>
      </c>
      <c r="F507">
        <f>'db_sim(2013-2014)'!F507</f>
        <v>345.96017455999998</v>
      </c>
      <c r="G507">
        <f>'db_sim(2013-2014)'!G507</f>
        <v>2.2732099999999999E-3</v>
      </c>
      <c r="H507">
        <f>'db_sim(2013-2014)'!H507</f>
        <v>0</v>
      </c>
      <c r="I507">
        <f>'db_sim(2013-2014)'!I507</f>
        <v>0</v>
      </c>
      <c r="K507" s="13" t="e">
        <f>VLOOKUP($A507,'db_obs(2013-2014)'!$B$2:$M$731,5,FALSE)</f>
        <v>#N/A</v>
      </c>
      <c r="L507" s="13" t="e">
        <f>VLOOKUP($A507,'db_obs(2013-2014)'!$B$2:$M$731,7,FALSE)</f>
        <v>#N/A</v>
      </c>
      <c r="M507" s="13" t="e">
        <f>VLOOKUP($A507,'db_obs(2013-2014)'!$B$2:$M$731,8,FALSE)</f>
        <v>#N/A</v>
      </c>
      <c r="N507" s="13" t="e">
        <f>VLOOKUP($A507,'db_obs(2013-2014)'!$B$2:$M$731,9,FALSE)</f>
        <v>#N/A</v>
      </c>
      <c r="O507" s="13" t="e">
        <f>VLOOKUP($A507,'db_obs(2013-2014)'!$B$2:$M$731,10,FALSE)</f>
        <v>#N/A</v>
      </c>
      <c r="P507" s="13" t="e">
        <f>VLOOKUP($A507,'db_obs(2013-2014)'!$B$2:$M$731,11,FALSE)</f>
        <v>#N/A</v>
      </c>
      <c r="Q507" s="13" t="e">
        <f>VLOOKUP($A507,'db_obs(2013-2014)'!$B$2:$M$731,12,FALSE)</f>
        <v>#N/A</v>
      </c>
    </row>
    <row r="508" spans="1:17" x14ac:dyDescent="0.15">
      <c r="A508">
        <v>2014142</v>
      </c>
      <c r="B508" s="2">
        <f>VLOOKUP(A508,IF({1,0},rainfall!$C$2:$C$1269,rainfall!$A$2:$A$1269),2,FALSE)</f>
        <v>41781</v>
      </c>
      <c r="C508" s="52">
        <f>'db_sim(2013-2014)'!C508</f>
        <v>4.3703480000000003E-2</v>
      </c>
      <c r="D508" s="52">
        <f>'db_sim(2013-2014)'!D508/1000</f>
        <v>8.623727E-5</v>
      </c>
      <c r="E508">
        <f>'db_sim(2013-2014)'!E508</f>
        <v>619.72772216999999</v>
      </c>
      <c r="F508">
        <f>'db_sim(2013-2014)'!F508</f>
        <v>315.64135742000002</v>
      </c>
      <c r="G508">
        <f>'db_sim(2013-2014)'!G508</f>
        <v>8.0669999999999998E-5</v>
      </c>
      <c r="H508">
        <f>'db_sim(2013-2014)'!H508</f>
        <v>0</v>
      </c>
      <c r="I508">
        <f>'db_sim(2013-2014)'!I508</f>
        <v>0</v>
      </c>
      <c r="K508" s="13" t="e">
        <f>VLOOKUP($A508,'db_obs(2013-2014)'!$B$2:$M$731,5,FALSE)</f>
        <v>#N/A</v>
      </c>
      <c r="L508" s="13" t="e">
        <f>VLOOKUP($A508,'db_obs(2013-2014)'!$B$2:$M$731,7,FALSE)</f>
        <v>#N/A</v>
      </c>
      <c r="M508" s="13" t="e">
        <f>VLOOKUP($A508,'db_obs(2013-2014)'!$B$2:$M$731,8,FALSE)</f>
        <v>#N/A</v>
      </c>
      <c r="N508" s="13" t="e">
        <f>VLOOKUP($A508,'db_obs(2013-2014)'!$B$2:$M$731,9,FALSE)</f>
        <v>#N/A</v>
      </c>
      <c r="O508" s="13" t="e">
        <f>VLOOKUP($A508,'db_obs(2013-2014)'!$B$2:$M$731,10,FALSE)</f>
        <v>#N/A</v>
      </c>
      <c r="P508" s="13" t="e">
        <f>VLOOKUP($A508,'db_obs(2013-2014)'!$B$2:$M$731,11,FALSE)</f>
        <v>#N/A</v>
      </c>
      <c r="Q508" s="13" t="e">
        <f>VLOOKUP($A508,'db_obs(2013-2014)'!$B$2:$M$731,12,FALSE)</f>
        <v>#N/A</v>
      </c>
    </row>
    <row r="509" spans="1:17" x14ac:dyDescent="0.15">
      <c r="A509">
        <v>2014143</v>
      </c>
      <c r="B509" s="2">
        <f>VLOOKUP(A509,IF({1,0},rainfall!$C$2:$C$1269,rainfall!$A$2:$A$1269),2,FALSE)</f>
        <v>41782</v>
      </c>
      <c r="C509" s="52">
        <f>'db_sim(2013-2014)'!C509</f>
        <v>4.2385770000000003E-2</v>
      </c>
      <c r="D509" s="52">
        <f>'db_sim(2013-2014)'!D509/1000</f>
        <v>8.353525000000001E-5</v>
      </c>
      <c r="E509">
        <f>'db_sim(2013-2014)'!E509</f>
        <v>587.98248291000004</v>
      </c>
      <c r="F509">
        <f>'db_sim(2013-2014)'!F509</f>
        <v>306.10934448</v>
      </c>
      <c r="G509">
        <f>'db_sim(2013-2014)'!G509</f>
        <v>3.0400000000000001E-6</v>
      </c>
      <c r="H509">
        <f>'db_sim(2013-2014)'!H509</f>
        <v>0</v>
      </c>
      <c r="I509">
        <f>'db_sim(2013-2014)'!I509</f>
        <v>0</v>
      </c>
      <c r="K509" s="13" t="e">
        <f>VLOOKUP($A509,'db_obs(2013-2014)'!$B$2:$M$731,5,FALSE)</f>
        <v>#N/A</v>
      </c>
      <c r="L509" s="13" t="e">
        <f>VLOOKUP($A509,'db_obs(2013-2014)'!$B$2:$M$731,7,FALSE)</f>
        <v>#N/A</v>
      </c>
      <c r="M509" s="13" t="e">
        <f>VLOOKUP($A509,'db_obs(2013-2014)'!$B$2:$M$731,8,FALSE)</f>
        <v>#N/A</v>
      </c>
      <c r="N509" s="13" t="e">
        <f>VLOOKUP($A509,'db_obs(2013-2014)'!$B$2:$M$731,9,FALSE)</f>
        <v>#N/A</v>
      </c>
      <c r="O509" s="13" t="e">
        <f>VLOOKUP($A509,'db_obs(2013-2014)'!$B$2:$M$731,10,FALSE)</f>
        <v>#N/A</v>
      </c>
      <c r="P509" s="13" t="e">
        <f>VLOOKUP($A509,'db_obs(2013-2014)'!$B$2:$M$731,11,FALSE)</f>
        <v>#N/A</v>
      </c>
      <c r="Q509" s="13" t="e">
        <f>VLOOKUP($A509,'db_obs(2013-2014)'!$B$2:$M$731,12,FALSE)</f>
        <v>#N/A</v>
      </c>
    </row>
    <row r="510" spans="1:17" x14ac:dyDescent="0.15">
      <c r="A510">
        <v>2014144</v>
      </c>
      <c r="B510" s="2">
        <f>VLOOKUP(A510,IF({1,0},rainfall!$C$2:$C$1269,rainfall!$A$2:$A$1269),2,FALSE)</f>
        <v>41783</v>
      </c>
      <c r="C510" s="52">
        <f>'db_sim(2013-2014)'!C510</f>
        <v>7.7302540000000003E-2</v>
      </c>
      <c r="D510" s="52">
        <f>'db_sim(2013-2014)'!D510/1000</f>
        <v>6.0739002199999993E-3</v>
      </c>
      <c r="E510">
        <f>'db_sim(2013-2014)'!E510</f>
        <v>1175.41345215</v>
      </c>
      <c r="F510">
        <f>'db_sim(2013-2014)'!F510</f>
        <v>558.25054932</v>
      </c>
      <c r="G510">
        <f>'db_sim(2013-2014)'!G510</f>
        <v>2.2000000000000001E-7</v>
      </c>
      <c r="H510">
        <f>'db_sim(2013-2014)'!H510</f>
        <v>0</v>
      </c>
      <c r="I510">
        <f>'db_sim(2013-2014)'!I510</f>
        <v>0</v>
      </c>
      <c r="K510" s="13" t="e">
        <f>VLOOKUP($A510,'db_obs(2013-2014)'!$B$2:$M$731,5,FALSE)</f>
        <v>#N/A</v>
      </c>
      <c r="L510" s="13" t="e">
        <f>VLOOKUP($A510,'db_obs(2013-2014)'!$B$2:$M$731,7,FALSE)</f>
        <v>#N/A</v>
      </c>
      <c r="M510" s="13" t="e">
        <f>VLOOKUP($A510,'db_obs(2013-2014)'!$B$2:$M$731,8,FALSE)</f>
        <v>#N/A</v>
      </c>
      <c r="N510" s="13" t="e">
        <f>VLOOKUP($A510,'db_obs(2013-2014)'!$B$2:$M$731,9,FALSE)</f>
        <v>#N/A</v>
      </c>
      <c r="O510" s="13" t="e">
        <f>VLOOKUP($A510,'db_obs(2013-2014)'!$B$2:$M$731,10,FALSE)</f>
        <v>#N/A</v>
      </c>
      <c r="P510" s="13" t="e">
        <f>VLOOKUP($A510,'db_obs(2013-2014)'!$B$2:$M$731,11,FALSE)</f>
        <v>#N/A</v>
      </c>
      <c r="Q510" s="13" t="e">
        <f>VLOOKUP($A510,'db_obs(2013-2014)'!$B$2:$M$731,12,FALSE)</f>
        <v>#N/A</v>
      </c>
    </row>
    <row r="511" spans="1:17" x14ac:dyDescent="0.15">
      <c r="A511">
        <v>2014145</v>
      </c>
      <c r="B511" s="2">
        <f>VLOOKUP(A511,IF({1,0},rainfall!$C$2:$C$1269,rainfall!$A$2:$A$1269),2,FALSE)</f>
        <v>41784</v>
      </c>
      <c r="C511" s="52">
        <f>'db_sim(2013-2014)'!C511</f>
        <v>8.1097059999999999E-2</v>
      </c>
      <c r="D511" s="52">
        <f>'db_sim(2013-2014)'!D511/1000</f>
        <v>6.4245610199999996E-3</v>
      </c>
      <c r="E511">
        <f>'db_sim(2013-2014)'!E511</f>
        <v>2144.9172363299999</v>
      </c>
      <c r="F511">
        <f>'db_sim(2013-2014)'!F511</f>
        <v>1755.4412841799999</v>
      </c>
      <c r="G511">
        <f>'db_sim(2013-2014)'!G511</f>
        <v>318.1668396</v>
      </c>
      <c r="H511">
        <f>'db_sim(2013-2014)'!H511</f>
        <v>0</v>
      </c>
      <c r="I511">
        <f>'db_sim(2013-2014)'!I511</f>
        <v>0</v>
      </c>
      <c r="K511" s="13" t="e">
        <f>VLOOKUP($A511,'db_obs(2013-2014)'!$B$2:$M$731,5,FALSE)</f>
        <v>#N/A</v>
      </c>
      <c r="L511" s="13" t="e">
        <f>VLOOKUP($A511,'db_obs(2013-2014)'!$B$2:$M$731,7,FALSE)</f>
        <v>#N/A</v>
      </c>
      <c r="M511" s="13" t="e">
        <f>VLOOKUP($A511,'db_obs(2013-2014)'!$B$2:$M$731,8,FALSE)</f>
        <v>#N/A</v>
      </c>
      <c r="N511" s="13" t="e">
        <f>VLOOKUP($A511,'db_obs(2013-2014)'!$B$2:$M$731,9,FALSE)</f>
        <v>#N/A</v>
      </c>
      <c r="O511" s="13" t="e">
        <f>VLOOKUP($A511,'db_obs(2013-2014)'!$B$2:$M$731,10,FALSE)</f>
        <v>#N/A</v>
      </c>
      <c r="P511" s="13" t="e">
        <f>VLOOKUP($A511,'db_obs(2013-2014)'!$B$2:$M$731,11,FALSE)</f>
        <v>#N/A</v>
      </c>
      <c r="Q511" s="13" t="e">
        <f>VLOOKUP($A511,'db_obs(2013-2014)'!$B$2:$M$731,12,FALSE)</f>
        <v>#N/A</v>
      </c>
    </row>
    <row r="512" spans="1:17" x14ac:dyDescent="0.15">
      <c r="A512">
        <v>2014146</v>
      </c>
      <c r="B512" s="2">
        <f>VLOOKUP(A512,IF({1,0},rainfall!$C$2:$C$1269,rainfall!$A$2:$A$1269),2,FALSE)</f>
        <v>41785</v>
      </c>
      <c r="C512" s="52">
        <f>'db_sim(2013-2014)'!C512</f>
        <v>3.9335179999999997E-2</v>
      </c>
      <c r="D512" s="52">
        <f>'db_sim(2013-2014)'!D512/1000</f>
        <v>2.3726535000000002E-4</v>
      </c>
      <c r="E512">
        <f>'db_sim(2013-2014)'!E512</f>
        <v>540.42456055000002</v>
      </c>
      <c r="F512">
        <f>'db_sim(2013-2014)'!F512</f>
        <v>308.97375488</v>
      </c>
      <c r="G512">
        <f>'db_sim(2013-2014)'!G512</f>
        <v>16.101774219999999</v>
      </c>
      <c r="H512">
        <f>'db_sim(2013-2014)'!H512</f>
        <v>0</v>
      </c>
      <c r="I512">
        <f>'db_sim(2013-2014)'!I512</f>
        <v>0</v>
      </c>
      <c r="K512" s="13" t="e">
        <f>VLOOKUP($A512,'db_obs(2013-2014)'!$B$2:$M$731,5,FALSE)</f>
        <v>#N/A</v>
      </c>
      <c r="L512" s="13" t="e">
        <f>VLOOKUP($A512,'db_obs(2013-2014)'!$B$2:$M$731,7,FALSE)</f>
        <v>#N/A</v>
      </c>
      <c r="M512" s="13" t="e">
        <f>VLOOKUP($A512,'db_obs(2013-2014)'!$B$2:$M$731,8,FALSE)</f>
        <v>#N/A</v>
      </c>
      <c r="N512" s="13" t="e">
        <f>VLOOKUP($A512,'db_obs(2013-2014)'!$B$2:$M$731,9,FALSE)</f>
        <v>#N/A</v>
      </c>
      <c r="O512" s="13" t="e">
        <f>VLOOKUP($A512,'db_obs(2013-2014)'!$B$2:$M$731,10,FALSE)</f>
        <v>#N/A</v>
      </c>
      <c r="P512" s="13" t="e">
        <f>VLOOKUP($A512,'db_obs(2013-2014)'!$B$2:$M$731,11,FALSE)</f>
        <v>#N/A</v>
      </c>
      <c r="Q512" s="13" t="e">
        <f>VLOOKUP($A512,'db_obs(2013-2014)'!$B$2:$M$731,12,FALSE)</f>
        <v>#N/A</v>
      </c>
    </row>
    <row r="513" spans="1:17" x14ac:dyDescent="0.15">
      <c r="A513">
        <v>2014147</v>
      </c>
      <c r="B513" s="2">
        <f>VLOOKUP(A513,IF({1,0},rainfall!$C$2:$C$1269,rainfall!$A$2:$A$1269),2,FALSE)</f>
        <v>41786</v>
      </c>
      <c r="C513" s="52">
        <f>'db_sim(2013-2014)'!C513</f>
        <v>3.5683430000000002E-2</v>
      </c>
      <c r="D513" s="52">
        <f>'db_sim(2013-2014)'!D513/1000</f>
        <v>7.528488E-5</v>
      </c>
      <c r="E513">
        <f>'db_sim(2013-2014)'!E513</f>
        <v>457.22006226000002</v>
      </c>
      <c r="F513">
        <f>'db_sim(2013-2014)'!F513</f>
        <v>257.54638671999999</v>
      </c>
      <c r="G513">
        <f>'db_sim(2013-2014)'!G513</f>
        <v>0.76617055999999994</v>
      </c>
      <c r="H513">
        <f>'db_sim(2013-2014)'!H513</f>
        <v>0</v>
      </c>
      <c r="I513">
        <f>'db_sim(2013-2014)'!I513</f>
        <v>0</v>
      </c>
      <c r="K513" s="13" t="e">
        <f>VLOOKUP($A513,'db_obs(2013-2014)'!$B$2:$M$731,5,FALSE)</f>
        <v>#N/A</v>
      </c>
      <c r="L513" s="13" t="e">
        <f>VLOOKUP($A513,'db_obs(2013-2014)'!$B$2:$M$731,7,FALSE)</f>
        <v>#N/A</v>
      </c>
      <c r="M513" s="13" t="e">
        <f>VLOOKUP($A513,'db_obs(2013-2014)'!$B$2:$M$731,8,FALSE)</f>
        <v>#N/A</v>
      </c>
      <c r="N513" s="13" t="e">
        <f>VLOOKUP($A513,'db_obs(2013-2014)'!$B$2:$M$731,9,FALSE)</f>
        <v>#N/A</v>
      </c>
      <c r="O513" s="13" t="e">
        <f>VLOOKUP($A513,'db_obs(2013-2014)'!$B$2:$M$731,10,FALSE)</f>
        <v>#N/A</v>
      </c>
      <c r="P513" s="13" t="e">
        <f>VLOOKUP($A513,'db_obs(2013-2014)'!$B$2:$M$731,11,FALSE)</f>
        <v>#N/A</v>
      </c>
      <c r="Q513" s="13" t="e">
        <f>VLOOKUP($A513,'db_obs(2013-2014)'!$B$2:$M$731,12,FALSE)</f>
        <v>#N/A</v>
      </c>
    </row>
    <row r="514" spans="1:17" x14ac:dyDescent="0.15">
      <c r="A514">
        <v>2014148</v>
      </c>
      <c r="B514" s="2">
        <f>VLOOKUP(A514,IF({1,0},rainfall!$C$2:$C$1269,rainfall!$A$2:$A$1269),2,FALSE)</f>
        <v>41787</v>
      </c>
      <c r="C514" s="52">
        <f>'db_sim(2013-2014)'!C514</f>
        <v>3.3361439999999999E-2</v>
      </c>
      <c r="D514" s="52">
        <f>'db_sim(2013-2014)'!D514/1000</f>
        <v>6.7193720000000001E-5</v>
      </c>
      <c r="E514">
        <f>'db_sim(2013-2014)'!E514</f>
        <v>419.04949950999998</v>
      </c>
      <c r="F514">
        <f>'db_sim(2013-2014)'!F514</f>
        <v>240.86732483</v>
      </c>
      <c r="G514">
        <f>'db_sim(2013-2014)'!G514</f>
        <v>3.1989490000000002E-2</v>
      </c>
      <c r="H514">
        <f>'db_sim(2013-2014)'!H514</f>
        <v>0</v>
      </c>
      <c r="I514">
        <f>'db_sim(2013-2014)'!I514</f>
        <v>0</v>
      </c>
      <c r="K514" s="13" t="e">
        <f>VLOOKUP($A514,'db_obs(2013-2014)'!$B$2:$M$731,5,FALSE)</f>
        <v>#N/A</v>
      </c>
      <c r="L514" s="13" t="e">
        <f>VLOOKUP($A514,'db_obs(2013-2014)'!$B$2:$M$731,7,FALSE)</f>
        <v>#N/A</v>
      </c>
      <c r="M514" s="13" t="e">
        <f>VLOOKUP($A514,'db_obs(2013-2014)'!$B$2:$M$731,8,FALSE)</f>
        <v>#N/A</v>
      </c>
      <c r="N514" s="13" t="e">
        <f>VLOOKUP($A514,'db_obs(2013-2014)'!$B$2:$M$731,9,FALSE)</f>
        <v>#N/A</v>
      </c>
      <c r="O514" s="13" t="e">
        <f>VLOOKUP($A514,'db_obs(2013-2014)'!$B$2:$M$731,10,FALSE)</f>
        <v>#N/A</v>
      </c>
      <c r="P514" s="13" t="e">
        <f>VLOOKUP($A514,'db_obs(2013-2014)'!$B$2:$M$731,11,FALSE)</f>
        <v>#N/A</v>
      </c>
      <c r="Q514" s="13" t="e">
        <f>VLOOKUP($A514,'db_obs(2013-2014)'!$B$2:$M$731,12,FALSE)</f>
        <v>#N/A</v>
      </c>
    </row>
    <row r="515" spans="1:17" x14ac:dyDescent="0.15">
      <c r="A515">
        <v>2014149</v>
      </c>
      <c r="B515" s="2">
        <f>VLOOKUP(A515,IF({1,0},rainfall!$C$2:$C$1269,rainfall!$A$2:$A$1269),2,FALSE)</f>
        <v>41788</v>
      </c>
      <c r="C515" s="52">
        <f>'db_sim(2013-2014)'!C515</f>
        <v>3.2601730000000002E-2</v>
      </c>
      <c r="D515" s="52">
        <f>'db_sim(2013-2014)'!D515/1000</f>
        <v>6.5482940000000006E-5</v>
      </c>
      <c r="E515">
        <f>'db_sim(2013-2014)'!E515</f>
        <v>402.16012573</v>
      </c>
      <c r="F515">
        <f>'db_sim(2013-2014)'!F515</f>
        <v>235.44323729999999</v>
      </c>
      <c r="G515">
        <f>'db_sim(2013-2014)'!G515</f>
        <v>1.30693E-3</v>
      </c>
      <c r="H515">
        <f>'db_sim(2013-2014)'!H515</f>
        <v>0</v>
      </c>
      <c r="I515">
        <f>'db_sim(2013-2014)'!I515</f>
        <v>0</v>
      </c>
      <c r="K515" s="13" t="e">
        <f>VLOOKUP($A515,'db_obs(2013-2014)'!$B$2:$M$731,5,FALSE)</f>
        <v>#N/A</v>
      </c>
      <c r="L515" s="13" t="e">
        <f>VLOOKUP($A515,'db_obs(2013-2014)'!$B$2:$M$731,7,FALSE)</f>
        <v>#N/A</v>
      </c>
      <c r="M515" s="13" t="e">
        <f>VLOOKUP($A515,'db_obs(2013-2014)'!$B$2:$M$731,8,FALSE)</f>
        <v>#N/A</v>
      </c>
      <c r="N515" s="13" t="e">
        <f>VLOOKUP($A515,'db_obs(2013-2014)'!$B$2:$M$731,9,FALSE)</f>
        <v>#N/A</v>
      </c>
      <c r="O515" s="13" t="e">
        <f>VLOOKUP($A515,'db_obs(2013-2014)'!$B$2:$M$731,10,FALSE)</f>
        <v>#N/A</v>
      </c>
      <c r="P515" s="13" t="e">
        <f>VLOOKUP($A515,'db_obs(2013-2014)'!$B$2:$M$731,11,FALSE)</f>
        <v>#N/A</v>
      </c>
      <c r="Q515" s="13" t="e">
        <f>VLOOKUP($A515,'db_obs(2013-2014)'!$B$2:$M$731,12,FALSE)</f>
        <v>#N/A</v>
      </c>
    </row>
    <row r="516" spans="1:17" x14ac:dyDescent="0.15">
      <c r="A516">
        <v>2014150</v>
      </c>
      <c r="B516" s="2">
        <f>VLOOKUP(A516,IF({1,0},rainfall!$C$2:$C$1269,rainfall!$A$2:$A$1269),2,FALSE)</f>
        <v>41789</v>
      </c>
      <c r="C516" s="52">
        <f>'db_sim(2013-2014)'!C516</f>
        <v>3.120363E-2</v>
      </c>
      <c r="D516" s="52">
        <f>'db_sim(2013-2014)'!D516/1000</f>
        <v>6.2937720000000007E-5</v>
      </c>
      <c r="E516">
        <f>'db_sim(2013-2014)'!E516</f>
        <v>378.27700806000001</v>
      </c>
      <c r="F516">
        <f>'db_sim(2013-2014)'!F516</f>
        <v>225.34976196</v>
      </c>
      <c r="G516">
        <f>'db_sim(2013-2014)'!G516</f>
        <v>4.8439999999999997E-5</v>
      </c>
      <c r="H516">
        <f>'db_sim(2013-2014)'!H516</f>
        <v>0</v>
      </c>
      <c r="I516">
        <f>'db_sim(2013-2014)'!I516</f>
        <v>0</v>
      </c>
      <c r="K516" s="13" t="e">
        <f>VLOOKUP($A516,'db_obs(2013-2014)'!$B$2:$M$731,5,FALSE)</f>
        <v>#N/A</v>
      </c>
      <c r="L516" s="13" t="e">
        <f>VLOOKUP($A516,'db_obs(2013-2014)'!$B$2:$M$731,7,FALSE)</f>
        <v>#N/A</v>
      </c>
      <c r="M516" s="13" t="e">
        <f>VLOOKUP($A516,'db_obs(2013-2014)'!$B$2:$M$731,8,FALSE)</f>
        <v>#N/A</v>
      </c>
      <c r="N516" s="13" t="e">
        <f>VLOOKUP($A516,'db_obs(2013-2014)'!$B$2:$M$731,9,FALSE)</f>
        <v>#N/A</v>
      </c>
      <c r="O516" s="13" t="e">
        <f>VLOOKUP($A516,'db_obs(2013-2014)'!$B$2:$M$731,10,FALSE)</f>
        <v>#N/A</v>
      </c>
      <c r="P516" s="13" t="e">
        <f>VLOOKUP($A516,'db_obs(2013-2014)'!$B$2:$M$731,11,FALSE)</f>
        <v>#N/A</v>
      </c>
      <c r="Q516" s="13" t="e">
        <f>VLOOKUP($A516,'db_obs(2013-2014)'!$B$2:$M$731,12,FALSE)</f>
        <v>#N/A</v>
      </c>
    </row>
    <row r="517" spans="1:17" x14ac:dyDescent="0.15">
      <c r="A517">
        <v>2014151</v>
      </c>
      <c r="B517" s="2">
        <f>VLOOKUP(A517,IF({1,0},rainfall!$C$2:$C$1269,rainfall!$A$2:$A$1269),2,FALSE)</f>
        <v>41790</v>
      </c>
      <c r="C517" s="52">
        <f>'db_sim(2013-2014)'!C517</f>
        <v>3.9742819999999998E-2</v>
      </c>
      <c r="D517" s="52">
        <f>'db_sim(2013-2014)'!D517/1000</f>
        <v>3.1727974400000002E-3</v>
      </c>
      <c r="E517">
        <f>'db_sim(2013-2014)'!E517</f>
        <v>484.78872681000001</v>
      </c>
      <c r="F517">
        <f>'db_sim(2013-2014)'!F517</f>
        <v>287.00579834000001</v>
      </c>
      <c r="G517">
        <f>'db_sim(2013-2014)'!G517</f>
        <v>2.39E-6</v>
      </c>
      <c r="H517">
        <f>'db_sim(2013-2014)'!H517</f>
        <v>0</v>
      </c>
      <c r="I517">
        <f>'db_sim(2013-2014)'!I517</f>
        <v>0</v>
      </c>
      <c r="K517" s="13" t="e">
        <f>VLOOKUP($A517,'db_obs(2013-2014)'!$B$2:$M$731,5,FALSE)</f>
        <v>#N/A</v>
      </c>
      <c r="L517" s="13" t="e">
        <f>VLOOKUP($A517,'db_obs(2013-2014)'!$B$2:$M$731,7,FALSE)</f>
        <v>#N/A</v>
      </c>
      <c r="M517" s="13" t="e">
        <f>VLOOKUP($A517,'db_obs(2013-2014)'!$B$2:$M$731,8,FALSE)</f>
        <v>#N/A</v>
      </c>
      <c r="N517" s="13" t="e">
        <f>VLOOKUP($A517,'db_obs(2013-2014)'!$B$2:$M$731,9,FALSE)</f>
        <v>#N/A</v>
      </c>
      <c r="O517" s="13" t="e">
        <f>VLOOKUP($A517,'db_obs(2013-2014)'!$B$2:$M$731,10,FALSE)</f>
        <v>#N/A</v>
      </c>
      <c r="P517" s="13" t="e">
        <f>VLOOKUP($A517,'db_obs(2013-2014)'!$B$2:$M$731,11,FALSE)</f>
        <v>#N/A</v>
      </c>
      <c r="Q517" s="13" t="e">
        <f>VLOOKUP($A517,'db_obs(2013-2014)'!$B$2:$M$731,12,FALSE)</f>
        <v>#N/A</v>
      </c>
    </row>
    <row r="518" spans="1:17" x14ac:dyDescent="0.15">
      <c r="A518">
        <v>2014152</v>
      </c>
      <c r="B518" s="2">
        <f>VLOOKUP(A518,IF({1,0},rainfall!$C$2:$C$1269,rainfall!$A$2:$A$1269),2,FALSE)</f>
        <v>41791</v>
      </c>
      <c r="C518" s="52">
        <f>'db_sim(2013-2014)'!C518</f>
        <v>4.20263338</v>
      </c>
      <c r="D518" s="52">
        <f>'db_sim(2013-2014)'!D518/1000</f>
        <v>0.32286633301000001</v>
      </c>
      <c r="E518">
        <f>'db_sim(2013-2014)'!E518</f>
        <v>3669344.25</v>
      </c>
      <c r="F518">
        <f>'db_sim(2013-2014)'!F518</f>
        <v>79024.9765625</v>
      </c>
      <c r="G518">
        <f>'db_sim(2013-2014)'!G518</f>
        <v>20059.46875</v>
      </c>
      <c r="H518">
        <f>'db_sim(2013-2014)'!H518</f>
        <v>0</v>
      </c>
      <c r="I518">
        <f>'db_sim(2013-2014)'!I518</f>
        <v>0</v>
      </c>
      <c r="K518" s="13" t="e">
        <f>VLOOKUP($A518,'db_obs(2013-2014)'!$B$2:$M$731,5,FALSE)</f>
        <v>#N/A</v>
      </c>
      <c r="L518" s="13" t="e">
        <f>VLOOKUP($A518,'db_obs(2013-2014)'!$B$2:$M$731,7,FALSE)</f>
        <v>#N/A</v>
      </c>
      <c r="M518" s="13" t="e">
        <f>VLOOKUP($A518,'db_obs(2013-2014)'!$B$2:$M$731,8,FALSE)</f>
        <v>#N/A</v>
      </c>
      <c r="N518" s="13" t="e">
        <f>VLOOKUP($A518,'db_obs(2013-2014)'!$B$2:$M$731,9,FALSE)</f>
        <v>#N/A</v>
      </c>
      <c r="O518" s="13" t="e">
        <f>VLOOKUP($A518,'db_obs(2013-2014)'!$B$2:$M$731,10,FALSE)</f>
        <v>#N/A</v>
      </c>
      <c r="P518" s="13" t="e">
        <f>VLOOKUP($A518,'db_obs(2013-2014)'!$B$2:$M$731,11,FALSE)</f>
        <v>#N/A</v>
      </c>
      <c r="Q518" s="13" t="e">
        <f>VLOOKUP($A518,'db_obs(2013-2014)'!$B$2:$M$731,12,FALSE)</f>
        <v>#N/A</v>
      </c>
    </row>
    <row r="519" spans="1:17" x14ac:dyDescent="0.15">
      <c r="A519">
        <v>2014153</v>
      </c>
      <c r="B519" s="2">
        <f>VLOOKUP(A519,IF({1,0},rainfall!$C$2:$C$1269,rainfall!$A$2:$A$1269),2,FALSE)</f>
        <v>41792</v>
      </c>
      <c r="C519" s="52">
        <f>'db_sim(2013-2014)'!C519</f>
        <v>0.30199680000000001</v>
      </c>
      <c r="D519" s="52">
        <f>'db_sim(2013-2014)'!D519/1000</f>
        <v>9.0328149799999997E-3</v>
      </c>
      <c r="E519">
        <f>'db_sim(2013-2014)'!E519</f>
        <v>26849.91015625</v>
      </c>
      <c r="F519">
        <f>'db_sim(2013-2014)'!F519</f>
        <v>4948.37109375</v>
      </c>
      <c r="G519">
        <f>'db_sim(2013-2014)'!G519</f>
        <v>739.73327637</v>
      </c>
      <c r="H519">
        <f>'db_sim(2013-2014)'!H519</f>
        <v>0</v>
      </c>
      <c r="I519">
        <f>'db_sim(2013-2014)'!I519</f>
        <v>0</v>
      </c>
      <c r="K519" s="13" t="e">
        <f>VLOOKUP($A519,'db_obs(2013-2014)'!$B$2:$M$731,5,FALSE)</f>
        <v>#N/A</v>
      </c>
      <c r="L519" s="13" t="e">
        <f>VLOOKUP($A519,'db_obs(2013-2014)'!$B$2:$M$731,7,FALSE)</f>
        <v>#N/A</v>
      </c>
      <c r="M519" s="13" t="e">
        <f>VLOOKUP($A519,'db_obs(2013-2014)'!$B$2:$M$731,8,FALSE)</f>
        <v>#N/A</v>
      </c>
      <c r="N519" s="13" t="e">
        <f>VLOOKUP($A519,'db_obs(2013-2014)'!$B$2:$M$731,9,FALSE)</f>
        <v>#N/A</v>
      </c>
      <c r="O519" s="13" t="e">
        <f>VLOOKUP($A519,'db_obs(2013-2014)'!$B$2:$M$731,10,FALSE)</f>
        <v>#N/A</v>
      </c>
      <c r="P519" s="13" t="e">
        <f>VLOOKUP($A519,'db_obs(2013-2014)'!$B$2:$M$731,11,FALSE)</f>
        <v>#N/A</v>
      </c>
      <c r="Q519" s="13" t="e">
        <f>VLOOKUP($A519,'db_obs(2013-2014)'!$B$2:$M$731,12,FALSE)</f>
        <v>#N/A</v>
      </c>
    </row>
    <row r="520" spans="1:17" x14ac:dyDescent="0.15">
      <c r="A520">
        <v>2014154</v>
      </c>
      <c r="B520" s="2">
        <f>VLOOKUP(A520,IF({1,0},rainfall!$C$2:$C$1269,rainfall!$A$2:$A$1269),2,FALSE)</f>
        <v>41793</v>
      </c>
      <c r="C520" s="52">
        <f>'db_sim(2013-2014)'!C520</f>
        <v>7.6905920000000003E-2</v>
      </c>
      <c r="D520" s="52">
        <f>'db_sim(2013-2014)'!D520/1000</f>
        <v>3.343628E-4</v>
      </c>
      <c r="E520">
        <f>'db_sim(2013-2014)'!E520</f>
        <v>3745.7084960900002</v>
      </c>
      <c r="F520">
        <f>'db_sim(2013-2014)'!F520</f>
        <v>512.01800536999997</v>
      </c>
      <c r="G520">
        <f>'db_sim(2013-2014)'!G520</f>
        <v>19.259922029999998</v>
      </c>
      <c r="H520">
        <f>'db_sim(2013-2014)'!H520</f>
        <v>0</v>
      </c>
      <c r="I520">
        <f>'db_sim(2013-2014)'!I520</f>
        <v>0</v>
      </c>
      <c r="K520" s="13" t="e">
        <f>VLOOKUP($A520,'db_obs(2013-2014)'!$B$2:$M$731,5,FALSE)</f>
        <v>#N/A</v>
      </c>
      <c r="L520" s="13" t="e">
        <f>VLOOKUP($A520,'db_obs(2013-2014)'!$B$2:$M$731,7,FALSE)</f>
        <v>#N/A</v>
      </c>
      <c r="M520" s="13" t="e">
        <f>VLOOKUP($A520,'db_obs(2013-2014)'!$B$2:$M$731,8,FALSE)</f>
        <v>#N/A</v>
      </c>
      <c r="N520" s="13" t="e">
        <f>VLOOKUP($A520,'db_obs(2013-2014)'!$B$2:$M$731,9,FALSE)</f>
        <v>#N/A</v>
      </c>
      <c r="O520" s="13" t="e">
        <f>VLOOKUP($A520,'db_obs(2013-2014)'!$B$2:$M$731,10,FALSE)</f>
        <v>#N/A</v>
      </c>
      <c r="P520" s="13" t="e">
        <f>VLOOKUP($A520,'db_obs(2013-2014)'!$B$2:$M$731,11,FALSE)</f>
        <v>#N/A</v>
      </c>
      <c r="Q520" s="13" t="e">
        <f>VLOOKUP($A520,'db_obs(2013-2014)'!$B$2:$M$731,12,FALSE)</f>
        <v>#N/A</v>
      </c>
    </row>
    <row r="521" spans="1:17" x14ac:dyDescent="0.15">
      <c r="A521">
        <v>2014155</v>
      </c>
      <c r="B521" s="2">
        <f>VLOOKUP(A521,IF({1,0},rainfall!$C$2:$C$1269,rainfall!$A$2:$A$1269),2,FALSE)</f>
        <v>41794</v>
      </c>
      <c r="C521" s="52">
        <f>'db_sim(2013-2014)'!C521</f>
        <v>6.8310339999999997E-2</v>
      </c>
      <c r="D521" s="52">
        <f>'db_sim(2013-2014)'!D521/1000</f>
        <v>1.3355813999999999E-4</v>
      </c>
      <c r="E521">
        <f>'db_sim(2013-2014)'!E521</f>
        <v>3365.8125</v>
      </c>
      <c r="F521">
        <f>'db_sim(2013-2014)'!F521</f>
        <v>476.94390869</v>
      </c>
      <c r="G521">
        <f>'db_sim(2013-2014)'!G521</f>
        <v>0.92810082000000005</v>
      </c>
      <c r="H521">
        <f>'db_sim(2013-2014)'!H521</f>
        <v>0</v>
      </c>
      <c r="I521">
        <f>'db_sim(2013-2014)'!I521</f>
        <v>0</v>
      </c>
      <c r="K521" s="13" t="e">
        <f>VLOOKUP($A521,'db_obs(2013-2014)'!$B$2:$M$731,5,FALSE)</f>
        <v>#N/A</v>
      </c>
      <c r="L521" s="13" t="e">
        <f>VLOOKUP($A521,'db_obs(2013-2014)'!$B$2:$M$731,7,FALSE)</f>
        <v>#N/A</v>
      </c>
      <c r="M521" s="13" t="e">
        <f>VLOOKUP($A521,'db_obs(2013-2014)'!$B$2:$M$731,8,FALSE)</f>
        <v>#N/A</v>
      </c>
      <c r="N521" s="13" t="e">
        <f>VLOOKUP($A521,'db_obs(2013-2014)'!$B$2:$M$731,9,FALSE)</f>
        <v>#N/A</v>
      </c>
      <c r="O521" s="13" t="e">
        <f>VLOOKUP($A521,'db_obs(2013-2014)'!$B$2:$M$731,10,FALSE)</f>
        <v>#N/A</v>
      </c>
      <c r="P521" s="13" t="e">
        <f>VLOOKUP($A521,'db_obs(2013-2014)'!$B$2:$M$731,11,FALSE)</f>
        <v>#N/A</v>
      </c>
      <c r="Q521" s="13" t="e">
        <f>VLOOKUP($A521,'db_obs(2013-2014)'!$B$2:$M$731,12,FALSE)</f>
        <v>#N/A</v>
      </c>
    </row>
    <row r="522" spans="1:17" x14ac:dyDescent="0.15">
      <c r="A522">
        <v>2014156</v>
      </c>
      <c r="B522" s="2">
        <f>VLOOKUP(A522,IF({1,0},rainfall!$C$2:$C$1269,rainfall!$A$2:$A$1269),2,FALSE)</f>
        <v>41795</v>
      </c>
      <c r="C522" s="52">
        <f>'db_sim(2013-2014)'!C522</f>
        <v>6.4392430000000001E-2</v>
      </c>
      <c r="D522" s="52">
        <f>'db_sim(2013-2014)'!D522/1000</f>
        <v>1.2242114000000001E-4</v>
      </c>
      <c r="E522">
        <f>'db_sim(2013-2014)'!E522</f>
        <v>3149.3395996099998</v>
      </c>
      <c r="F522">
        <f>'db_sim(2013-2014)'!F522</f>
        <v>463.23046875</v>
      </c>
      <c r="G522">
        <f>'db_sim(2013-2014)'!G522</f>
        <v>3.9906240000000003E-2</v>
      </c>
      <c r="H522">
        <f>'db_sim(2013-2014)'!H522</f>
        <v>0</v>
      </c>
      <c r="I522">
        <f>'db_sim(2013-2014)'!I522</f>
        <v>0</v>
      </c>
      <c r="K522" s="13" t="e">
        <f>VLOOKUP($A522,'db_obs(2013-2014)'!$B$2:$M$731,5,FALSE)</f>
        <v>#N/A</v>
      </c>
      <c r="L522" s="13" t="e">
        <f>VLOOKUP($A522,'db_obs(2013-2014)'!$B$2:$M$731,7,FALSE)</f>
        <v>#N/A</v>
      </c>
      <c r="M522" s="13" t="e">
        <f>VLOOKUP($A522,'db_obs(2013-2014)'!$B$2:$M$731,8,FALSE)</f>
        <v>#N/A</v>
      </c>
      <c r="N522" s="13" t="e">
        <f>VLOOKUP($A522,'db_obs(2013-2014)'!$B$2:$M$731,9,FALSE)</f>
        <v>#N/A</v>
      </c>
      <c r="O522" s="13" t="e">
        <f>VLOOKUP($A522,'db_obs(2013-2014)'!$B$2:$M$731,10,FALSE)</f>
        <v>#N/A</v>
      </c>
      <c r="P522" s="13" t="e">
        <f>VLOOKUP($A522,'db_obs(2013-2014)'!$B$2:$M$731,11,FALSE)</f>
        <v>#N/A</v>
      </c>
      <c r="Q522" s="13" t="e">
        <f>VLOOKUP($A522,'db_obs(2013-2014)'!$B$2:$M$731,12,FALSE)</f>
        <v>#N/A</v>
      </c>
    </row>
    <row r="523" spans="1:17" x14ac:dyDescent="0.15">
      <c r="A523">
        <v>2014157</v>
      </c>
      <c r="B523" s="2">
        <f>VLOOKUP(A523,IF({1,0},rainfall!$C$2:$C$1269,rainfall!$A$2:$A$1269),2,FALSE)</f>
        <v>41796</v>
      </c>
      <c r="C523" s="52">
        <f>'db_sim(2013-2014)'!C523</f>
        <v>6.2698970000000007E-2</v>
      </c>
      <c r="D523" s="52">
        <f>'db_sim(2013-2014)'!D523/1000</f>
        <v>1.1907006E-4</v>
      </c>
      <c r="E523">
        <f>'db_sim(2013-2014)'!E523</f>
        <v>2995.5512695299999</v>
      </c>
      <c r="F523">
        <f>'db_sim(2013-2014)'!F523</f>
        <v>452.69451903999999</v>
      </c>
      <c r="G523">
        <f>'db_sim(2013-2014)'!G523</f>
        <v>1.6351600000000001E-3</v>
      </c>
      <c r="H523">
        <f>'db_sim(2013-2014)'!H523</f>
        <v>0</v>
      </c>
      <c r="I523">
        <f>'db_sim(2013-2014)'!I523</f>
        <v>0</v>
      </c>
      <c r="K523" s="13" t="e">
        <f>VLOOKUP($A523,'db_obs(2013-2014)'!$B$2:$M$731,5,FALSE)</f>
        <v>#N/A</v>
      </c>
      <c r="L523" s="13" t="e">
        <f>VLOOKUP($A523,'db_obs(2013-2014)'!$B$2:$M$731,7,FALSE)</f>
        <v>#N/A</v>
      </c>
      <c r="M523" s="13" t="e">
        <f>VLOOKUP($A523,'db_obs(2013-2014)'!$B$2:$M$731,8,FALSE)</f>
        <v>#N/A</v>
      </c>
      <c r="N523" s="13" t="e">
        <f>VLOOKUP($A523,'db_obs(2013-2014)'!$B$2:$M$731,9,FALSE)</f>
        <v>#N/A</v>
      </c>
      <c r="O523" s="13" t="e">
        <f>VLOOKUP($A523,'db_obs(2013-2014)'!$B$2:$M$731,10,FALSE)</f>
        <v>#N/A</v>
      </c>
      <c r="P523" s="13" t="e">
        <f>VLOOKUP($A523,'db_obs(2013-2014)'!$B$2:$M$731,11,FALSE)</f>
        <v>#N/A</v>
      </c>
      <c r="Q523" s="13" t="e">
        <f>VLOOKUP($A523,'db_obs(2013-2014)'!$B$2:$M$731,12,FALSE)</f>
        <v>#N/A</v>
      </c>
    </row>
    <row r="524" spans="1:17" x14ac:dyDescent="0.15">
      <c r="A524">
        <v>2014158</v>
      </c>
      <c r="B524" s="2">
        <f>VLOOKUP(A524,IF({1,0},rainfall!$C$2:$C$1269,rainfall!$A$2:$A$1269),2,FALSE)</f>
        <v>41797</v>
      </c>
      <c r="C524" s="52">
        <f>'db_sim(2013-2014)'!C524</f>
        <v>6.2971379999999993E-2</v>
      </c>
      <c r="D524" s="52">
        <f>'db_sim(2013-2014)'!D524/1000</f>
        <v>1.190497E-4</v>
      </c>
      <c r="E524">
        <f>'db_sim(2013-2014)'!E524</f>
        <v>2925.0375976599998</v>
      </c>
      <c r="F524">
        <f>'db_sim(2013-2014)'!F524</f>
        <v>454.79638671999999</v>
      </c>
      <c r="G524">
        <f>'db_sim(2013-2014)'!G524</f>
        <v>6.4060000000000007E-5</v>
      </c>
      <c r="H524">
        <f>'db_sim(2013-2014)'!H524</f>
        <v>0</v>
      </c>
      <c r="I524">
        <f>'db_sim(2013-2014)'!I524</f>
        <v>0</v>
      </c>
      <c r="K524" s="13" t="e">
        <f>VLOOKUP($A524,'db_obs(2013-2014)'!$B$2:$M$731,5,FALSE)</f>
        <v>#N/A</v>
      </c>
      <c r="L524" s="13" t="e">
        <f>VLOOKUP($A524,'db_obs(2013-2014)'!$B$2:$M$731,7,FALSE)</f>
        <v>#N/A</v>
      </c>
      <c r="M524" s="13" t="e">
        <f>VLOOKUP($A524,'db_obs(2013-2014)'!$B$2:$M$731,8,FALSE)</f>
        <v>#N/A</v>
      </c>
      <c r="N524" s="13" t="e">
        <f>VLOOKUP($A524,'db_obs(2013-2014)'!$B$2:$M$731,9,FALSE)</f>
        <v>#N/A</v>
      </c>
      <c r="O524" s="13" t="e">
        <f>VLOOKUP($A524,'db_obs(2013-2014)'!$B$2:$M$731,10,FALSE)</f>
        <v>#N/A</v>
      </c>
      <c r="P524" s="13" t="e">
        <f>VLOOKUP($A524,'db_obs(2013-2014)'!$B$2:$M$731,11,FALSE)</f>
        <v>#N/A</v>
      </c>
      <c r="Q524" s="13" t="e">
        <f>VLOOKUP($A524,'db_obs(2013-2014)'!$B$2:$M$731,12,FALSE)</f>
        <v>#N/A</v>
      </c>
    </row>
    <row r="525" spans="1:17" x14ac:dyDescent="0.15">
      <c r="A525">
        <v>2014159</v>
      </c>
      <c r="B525" s="2">
        <f>VLOOKUP(A525,IF({1,0},rainfall!$C$2:$C$1269,rainfall!$A$2:$A$1269),2,FALSE)</f>
        <v>41798</v>
      </c>
      <c r="C525" s="52">
        <f>'db_sim(2013-2014)'!C525</f>
        <v>5.9187480000000001E-2</v>
      </c>
      <c r="D525" s="52">
        <f>'db_sim(2013-2014)'!D525/1000</f>
        <v>1.1272745000000001E-4</v>
      </c>
      <c r="E525">
        <f>'db_sim(2013-2014)'!E525</f>
        <v>2671.4602050799999</v>
      </c>
      <c r="F525">
        <f>'db_sim(2013-2014)'!F525</f>
        <v>427.48507690000002</v>
      </c>
      <c r="G525">
        <f>'db_sim(2013-2014)'!G525</f>
        <v>2.3499999999999999E-6</v>
      </c>
      <c r="H525">
        <f>'db_sim(2013-2014)'!H525</f>
        <v>0</v>
      </c>
      <c r="I525">
        <f>'db_sim(2013-2014)'!I525</f>
        <v>0</v>
      </c>
      <c r="K525" s="13" t="e">
        <f>VLOOKUP($A525,'db_obs(2013-2014)'!$B$2:$M$731,5,FALSE)</f>
        <v>#N/A</v>
      </c>
      <c r="L525" s="13" t="e">
        <f>VLOOKUP($A525,'db_obs(2013-2014)'!$B$2:$M$731,7,FALSE)</f>
        <v>#N/A</v>
      </c>
      <c r="M525" s="13" t="e">
        <f>VLOOKUP($A525,'db_obs(2013-2014)'!$B$2:$M$731,8,FALSE)</f>
        <v>#N/A</v>
      </c>
      <c r="N525" s="13" t="e">
        <f>VLOOKUP($A525,'db_obs(2013-2014)'!$B$2:$M$731,9,FALSE)</f>
        <v>#N/A</v>
      </c>
      <c r="O525" s="13" t="e">
        <f>VLOOKUP($A525,'db_obs(2013-2014)'!$B$2:$M$731,10,FALSE)</f>
        <v>#N/A</v>
      </c>
      <c r="P525" s="13" t="e">
        <f>VLOOKUP($A525,'db_obs(2013-2014)'!$B$2:$M$731,11,FALSE)</f>
        <v>#N/A</v>
      </c>
      <c r="Q525" s="13" t="e">
        <f>VLOOKUP($A525,'db_obs(2013-2014)'!$B$2:$M$731,12,FALSE)</f>
        <v>#N/A</v>
      </c>
    </row>
    <row r="526" spans="1:17" x14ac:dyDescent="0.15">
      <c r="A526">
        <v>2014160</v>
      </c>
      <c r="B526" s="2">
        <f>VLOOKUP(A526,IF({1,0},rainfall!$C$2:$C$1269,rainfall!$A$2:$A$1269),2,FALSE)</f>
        <v>41799</v>
      </c>
      <c r="C526" s="52">
        <f>'db_sim(2013-2014)'!C526</f>
        <v>5.206906E-2</v>
      </c>
      <c r="D526" s="52">
        <f>'db_sim(2013-2014)'!D526/1000</f>
        <v>1.0080187000000001E-4</v>
      </c>
      <c r="E526">
        <f>'db_sim(2013-2014)'!E526</f>
        <v>2277.6530761700001</v>
      </c>
      <c r="F526">
        <f>'db_sim(2013-2014)'!F526</f>
        <v>376.06552124000001</v>
      </c>
      <c r="G526">
        <f>'db_sim(2013-2014)'!G526</f>
        <v>8.0000000000000002E-8</v>
      </c>
      <c r="H526">
        <f>'db_sim(2013-2014)'!H526</f>
        <v>0</v>
      </c>
      <c r="I526">
        <f>'db_sim(2013-2014)'!I526</f>
        <v>0</v>
      </c>
      <c r="K526" s="13" t="e">
        <f>VLOOKUP($A526,'db_obs(2013-2014)'!$B$2:$M$731,5,FALSE)</f>
        <v>#N/A</v>
      </c>
      <c r="L526" s="13" t="e">
        <f>VLOOKUP($A526,'db_obs(2013-2014)'!$B$2:$M$731,7,FALSE)</f>
        <v>#N/A</v>
      </c>
      <c r="M526" s="13" t="e">
        <f>VLOOKUP($A526,'db_obs(2013-2014)'!$B$2:$M$731,8,FALSE)</f>
        <v>#N/A</v>
      </c>
      <c r="N526" s="13" t="e">
        <f>VLOOKUP($A526,'db_obs(2013-2014)'!$B$2:$M$731,9,FALSE)</f>
        <v>#N/A</v>
      </c>
      <c r="O526" s="13" t="e">
        <f>VLOOKUP($A526,'db_obs(2013-2014)'!$B$2:$M$731,10,FALSE)</f>
        <v>#N/A</v>
      </c>
      <c r="P526" s="13" t="e">
        <f>VLOOKUP($A526,'db_obs(2013-2014)'!$B$2:$M$731,11,FALSE)</f>
        <v>#N/A</v>
      </c>
      <c r="Q526" s="13" t="e">
        <f>VLOOKUP($A526,'db_obs(2013-2014)'!$B$2:$M$731,12,FALSE)</f>
        <v>#N/A</v>
      </c>
    </row>
    <row r="527" spans="1:17" x14ac:dyDescent="0.15">
      <c r="A527">
        <v>2014161</v>
      </c>
      <c r="B527" s="2">
        <f>VLOOKUP(A527,IF({1,0},rainfall!$C$2:$C$1269,rainfall!$A$2:$A$1269),2,FALSE)</f>
        <v>41800</v>
      </c>
      <c r="C527" s="52">
        <f>'db_sim(2013-2014)'!C527</f>
        <v>4.9626919999999998E-2</v>
      </c>
      <c r="D527" s="52">
        <f>'db_sim(2013-2014)'!D527/1000</f>
        <v>9.617645E-5</v>
      </c>
      <c r="E527">
        <f>'db_sim(2013-2014)'!E527</f>
        <v>2101.98168945</v>
      </c>
      <c r="F527">
        <f>'db_sim(2013-2014)'!F527</f>
        <v>358.41049193999999</v>
      </c>
      <c r="G527">
        <f>'db_sim(2013-2014)'!G527</f>
        <v>0</v>
      </c>
      <c r="H527">
        <f>'db_sim(2013-2014)'!H527</f>
        <v>0</v>
      </c>
      <c r="I527">
        <f>'db_sim(2013-2014)'!I527</f>
        <v>0</v>
      </c>
      <c r="K527" s="13" t="e">
        <f>VLOOKUP($A527,'db_obs(2013-2014)'!$B$2:$M$731,5,FALSE)</f>
        <v>#N/A</v>
      </c>
      <c r="L527" s="13" t="e">
        <f>VLOOKUP($A527,'db_obs(2013-2014)'!$B$2:$M$731,7,FALSE)</f>
        <v>#N/A</v>
      </c>
      <c r="M527" s="13" t="e">
        <f>VLOOKUP($A527,'db_obs(2013-2014)'!$B$2:$M$731,8,FALSE)</f>
        <v>#N/A</v>
      </c>
      <c r="N527" s="13" t="e">
        <f>VLOOKUP($A527,'db_obs(2013-2014)'!$B$2:$M$731,9,FALSE)</f>
        <v>#N/A</v>
      </c>
      <c r="O527" s="13" t="e">
        <f>VLOOKUP($A527,'db_obs(2013-2014)'!$B$2:$M$731,10,FALSE)</f>
        <v>#N/A</v>
      </c>
      <c r="P527" s="13" t="e">
        <f>VLOOKUP($A527,'db_obs(2013-2014)'!$B$2:$M$731,11,FALSE)</f>
        <v>#N/A</v>
      </c>
      <c r="Q527" s="13" t="e">
        <f>VLOOKUP($A527,'db_obs(2013-2014)'!$B$2:$M$731,12,FALSE)</f>
        <v>#N/A</v>
      </c>
    </row>
    <row r="528" spans="1:17" x14ac:dyDescent="0.15">
      <c r="A528">
        <v>2014162</v>
      </c>
      <c r="B528" s="2">
        <f>VLOOKUP(A528,IF({1,0},rainfall!$C$2:$C$1269,rainfall!$A$2:$A$1269),2,FALSE)</f>
        <v>41801</v>
      </c>
      <c r="C528" s="52">
        <f>'db_sim(2013-2014)'!C528</f>
        <v>4.781618E-2</v>
      </c>
      <c r="D528" s="52">
        <f>'db_sim(2013-2014)'!D528/1000</f>
        <v>9.2802939999999995E-5</v>
      </c>
      <c r="E528">
        <f>'db_sim(2013-2014)'!E528</f>
        <v>1960.97106934</v>
      </c>
      <c r="F528">
        <f>'db_sim(2013-2014)'!F528</f>
        <v>345.34722900000003</v>
      </c>
      <c r="G528">
        <f>'db_sim(2013-2014)'!G528</f>
        <v>0</v>
      </c>
      <c r="H528">
        <f>'db_sim(2013-2014)'!H528</f>
        <v>0</v>
      </c>
      <c r="I528">
        <f>'db_sim(2013-2014)'!I528</f>
        <v>0</v>
      </c>
      <c r="K528" s="13" t="e">
        <f>VLOOKUP($A528,'db_obs(2013-2014)'!$B$2:$M$731,5,FALSE)</f>
        <v>#N/A</v>
      </c>
      <c r="L528" s="13" t="e">
        <f>VLOOKUP($A528,'db_obs(2013-2014)'!$B$2:$M$731,7,FALSE)</f>
        <v>#N/A</v>
      </c>
      <c r="M528" s="13" t="e">
        <f>VLOOKUP($A528,'db_obs(2013-2014)'!$B$2:$M$731,8,FALSE)</f>
        <v>#N/A</v>
      </c>
      <c r="N528" s="13" t="e">
        <f>VLOOKUP($A528,'db_obs(2013-2014)'!$B$2:$M$731,9,FALSE)</f>
        <v>#N/A</v>
      </c>
      <c r="O528" s="13" t="e">
        <f>VLOOKUP($A528,'db_obs(2013-2014)'!$B$2:$M$731,10,FALSE)</f>
        <v>#N/A</v>
      </c>
      <c r="P528" s="13" t="e">
        <f>VLOOKUP($A528,'db_obs(2013-2014)'!$B$2:$M$731,11,FALSE)</f>
        <v>#N/A</v>
      </c>
      <c r="Q528" s="13" t="e">
        <f>VLOOKUP($A528,'db_obs(2013-2014)'!$B$2:$M$731,12,FALSE)</f>
        <v>#N/A</v>
      </c>
    </row>
    <row r="529" spans="1:17" x14ac:dyDescent="0.15">
      <c r="A529">
        <v>2014163</v>
      </c>
      <c r="B529" s="2">
        <f>VLOOKUP(A529,IF({1,0},rainfall!$C$2:$C$1269,rainfall!$A$2:$A$1269),2,FALSE)</f>
        <v>41802</v>
      </c>
      <c r="C529" s="52">
        <f>'db_sim(2013-2014)'!C529</f>
        <v>4.5381369999999997E-2</v>
      </c>
      <c r="D529" s="52">
        <f>'db_sim(2013-2014)'!D529/1000</f>
        <v>8.8477689999999994E-5</v>
      </c>
      <c r="E529">
        <f>'db_sim(2013-2014)'!E529</f>
        <v>1802.30505371</v>
      </c>
      <c r="F529">
        <f>'db_sim(2013-2014)'!F529</f>
        <v>327.75546265000003</v>
      </c>
      <c r="G529">
        <f>'db_sim(2013-2014)'!G529</f>
        <v>0</v>
      </c>
      <c r="H529">
        <f>'db_sim(2013-2014)'!H529</f>
        <v>0</v>
      </c>
      <c r="I529">
        <f>'db_sim(2013-2014)'!I529</f>
        <v>0</v>
      </c>
      <c r="K529" s="13" t="e">
        <f>VLOOKUP($A529,'db_obs(2013-2014)'!$B$2:$M$731,5,FALSE)</f>
        <v>#N/A</v>
      </c>
      <c r="L529" s="13" t="e">
        <f>VLOOKUP($A529,'db_obs(2013-2014)'!$B$2:$M$731,7,FALSE)</f>
        <v>#N/A</v>
      </c>
      <c r="M529" s="13" t="e">
        <f>VLOOKUP($A529,'db_obs(2013-2014)'!$B$2:$M$731,8,FALSE)</f>
        <v>#N/A</v>
      </c>
      <c r="N529" s="13" t="e">
        <f>VLOOKUP($A529,'db_obs(2013-2014)'!$B$2:$M$731,9,FALSE)</f>
        <v>#N/A</v>
      </c>
      <c r="O529" s="13" t="e">
        <f>VLOOKUP($A529,'db_obs(2013-2014)'!$B$2:$M$731,10,FALSE)</f>
        <v>#N/A</v>
      </c>
      <c r="P529" s="13" t="e">
        <f>VLOOKUP($A529,'db_obs(2013-2014)'!$B$2:$M$731,11,FALSE)</f>
        <v>#N/A</v>
      </c>
      <c r="Q529" s="13" t="e">
        <f>VLOOKUP($A529,'db_obs(2013-2014)'!$B$2:$M$731,12,FALSE)</f>
        <v>#N/A</v>
      </c>
    </row>
    <row r="530" spans="1:17" x14ac:dyDescent="0.15">
      <c r="A530">
        <v>2014164</v>
      </c>
      <c r="B530" s="2">
        <f>VLOOKUP(A530,IF({1,0},rainfall!$C$2:$C$1269,rainfall!$A$2:$A$1269),2,FALSE)</f>
        <v>41803</v>
      </c>
      <c r="C530" s="52">
        <f>'db_sim(2013-2014)'!C530</f>
        <v>4.4109460000000003E-2</v>
      </c>
      <c r="D530" s="52">
        <f>'db_sim(2013-2014)'!D530/1000</f>
        <v>8.599434E-5</v>
      </c>
      <c r="E530">
        <f>'db_sim(2013-2014)'!E530</f>
        <v>1696.97473145</v>
      </c>
      <c r="F530">
        <f>'db_sim(2013-2014)'!F530</f>
        <v>318.56515503000003</v>
      </c>
      <c r="G530">
        <f>'db_sim(2013-2014)'!G530</f>
        <v>0</v>
      </c>
      <c r="H530">
        <f>'db_sim(2013-2014)'!H530</f>
        <v>0</v>
      </c>
      <c r="I530">
        <f>'db_sim(2013-2014)'!I530</f>
        <v>0</v>
      </c>
      <c r="K530" s="13" t="e">
        <f>VLOOKUP($A530,'db_obs(2013-2014)'!$B$2:$M$731,5,FALSE)</f>
        <v>#N/A</v>
      </c>
      <c r="L530" s="13" t="e">
        <f>VLOOKUP($A530,'db_obs(2013-2014)'!$B$2:$M$731,7,FALSE)</f>
        <v>#N/A</v>
      </c>
      <c r="M530" s="13" t="e">
        <f>VLOOKUP($A530,'db_obs(2013-2014)'!$B$2:$M$731,8,FALSE)</f>
        <v>#N/A</v>
      </c>
      <c r="N530" s="13" t="e">
        <f>VLOOKUP($A530,'db_obs(2013-2014)'!$B$2:$M$731,9,FALSE)</f>
        <v>#N/A</v>
      </c>
      <c r="O530" s="13" t="e">
        <f>VLOOKUP($A530,'db_obs(2013-2014)'!$B$2:$M$731,10,FALSE)</f>
        <v>#N/A</v>
      </c>
      <c r="P530" s="13" t="e">
        <f>VLOOKUP($A530,'db_obs(2013-2014)'!$B$2:$M$731,11,FALSE)</f>
        <v>#N/A</v>
      </c>
      <c r="Q530" s="13" t="e">
        <f>VLOOKUP($A530,'db_obs(2013-2014)'!$B$2:$M$731,12,FALSE)</f>
        <v>#N/A</v>
      </c>
    </row>
    <row r="531" spans="1:17" x14ac:dyDescent="0.15">
      <c r="A531">
        <v>2014165</v>
      </c>
      <c r="B531" s="2">
        <f>VLOOKUP(A531,IF({1,0},rainfall!$C$2:$C$1269,rainfall!$A$2:$A$1269),2,FALSE)</f>
        <v>41804</v>
      </c>
      <c r="C531" s="52">
        <f>'db_sim(2013-2014)'!C531</f>
        <v>4.5645070000000003E-2</v>
      </c>
      <c r="D531" s="52">
        <f>'db_sim(2013-2014)'!D531/1000</f>
        <v>8.8068289999999991E-5</v>
      </c>
      <c r="E531">
        <f>'db_sim(2013-2014)'!E531</f>
        <v>1701.9180908200001</v>
      </c>
      <c r="F531">
        <f>'db_sim(2013-2014)'!F531</f>
        <v>329.65585327000002</v>
      </c>
      <c r="G531">
        <f>'db_sim(2013-2014)'!G531</f>
        <v>0</v>
      </c>
      <c r="H531">
        <f>'db_sim(2013-2014)'!H531</f>
        <v>0</v>
      </c>
      <c r="I531">
        <f>'db_sim(2013-2014)'!I531</f>
        <v>0</v>
      </c>
      <c r="K531" s="13" t="e">
        <f>VLOOKUP($A531,'db_obs(2013-2014)'!$B$2:$M$731,5,FALSE)</f>
        <v>#N/A</v>
      </c>
      <c r="L531" s="13" t="e">
        <f>VLOOKUP($A531,'db_obs(2013-2014)'!$B$2:$M$731,7,FALSE)</f>
        <v>#N/A</v>
      </c>
      <c r="M531" s="13" t="e">
        <f>VLOOKUP($A531,'db_obs(2013-2014)'!$B$2:$M$731,8,FALSE)</f>
        <v>#N/A</v>
      </c>
      <c r="N531" s="13" t="e">
        <f>VLOOKUP($A531,'db_obs(2013-2014)'!$B$2:$M$731,9,FALSE)</f>
        <v>#N/A</v>
      </c>
      <c r="O531" s="13" t="e">
        <f>VLOOKUP($A531,'db_obs(2013-2014)'!$B$2:$M$731,10,FALSE)</f>
        <v>#N/A</v>
      </c>
      <c r="P531" s="13" t="e">
        <f>VLOOKUP($A531,'db_obs(2013-2014)'!$B$2:$M$731,11,FALSE)</f>
        <v>#N/A</v>
      </c>
      <c r="Q531" s="13" t="e">
        <f>VLOOKUP($A531,'db_obs(2013-2014)'!$B$2:$M$731,12,FALSE)</f>
        <v>#N/A</v>
      </c>
    </row>
    <row r="532" spans="1:17" x14ac:dyDescent="0.15">
      <c r="A532">
        <v>2014166</v>
      </c>
      <c r="B532" s="2">
        <f>VLOOKUP(A532,IF({1,0},rainfall!$C$2:$C$1269,rainfall!$A$2:$A$1269),2,FALSE)</f>
        <v>41805</v>
      </c>
      <c r="C532" s="52">
        <f>'db_sim(2013-2014)'!C532</f>
        <v>0.32795179000000002</v>
      </c>
      <c r="D532" s="52">
        <f>'db_sim(2013-2014)'!D532/1000</f>
        <v>2.532565308E-2</v>
      </c>
      <c r="E532">
        <f>'db_sim(2013-2014)'!E532</f>
        <v>35985.33984375</v>
      </c>
      <c r="F532">
        <f>'db_sim(2013-2014)'!F532</f>
        <v>8227.6621093800004</v>
      </c>
      <c r="G532">
        <f>'db_sim(2013-2014)'!G532</f>
        <v>674.52624512</v>
      </c>
      <c r="H532">
        <f>'db_sim(2013-2014)'!H532</f>
        <v>0</v>
      </c>
      <c r="I532">
        <f>'db_sim(2013-2014)'!I532</f>
        <v>0</v>
      </c>
      <c r="K532" s="13" t="e">
        <f>VLOOKUP($A532,'db_obs(2013-2014)'!$B$2:$M$731,5,FALSE)</f>
        <v>#N/A</v>
      </c>
      <c r="L532" s="13" t="e">
        <f>VLOOKUP($A532,'db_obs(2013-2014)'!$B$2:$M$731,7,FALSE)</f>
        <v>#N/A</v>
      </c>
      <c r="M532" s="13" t="e">
        <f>VLOOKUP($A532,'db_obs(2013-2014)'!$B$2:$M$731,8,FALSE)</f>
        <v>#N/A</v>
      </c>
      <c r="N532" s="13" t="e">
        <f>VLOOKUP($A532,'db_obs(2013-2014)'!$B$2:$M$731,9,FALSE)</f>
        <v>#N/A</v>
      </c>
      <c r="O532" s="13" t="e">
        <f>VLOOKUP($A532,'db_obs(2013-2014)'!$B$2:$M$731,10,FALSE)</f>
        <v>#N/A</v>
      </c>
      <c r="P532" s="13" t="e">
        <f>VLOOKUP($A532,'db_obs(2013-2014)'!$B$2:$M$731,11,FALSE)</f>
        <v>#N/A</v>
      </c>
      <c r="Q532" s="13" t="e">
        <f>VLOOKUP($A532,'db_obs(2013-2014)'!$B$2:$M$731,12,FALSE)</f>
        <v>#N/A</v>
      </c>
    </row>
    <row r="533" spans="1:17" x14ac:dyDescent="0.15">
      <c r="A533">
        <v>2014167</v>
      </c>
      <c r="B533" s="2">
        <f>VLOOKUP(A533,IF({1,0},rainfall!$C$2:$C$1269,rainfall!$A$2:$A$1269),2,FALSE)</f>
        <v>41806</v>
      </c>
      <c r="C533" s="52">
        <f>'db_sim(2013-2014)'!C533</f>
        <v>0.17836336999999999</v>
      </c>
      <c r="D533" s="52">
        <f>'db_sim(2013-2014)'!D533/1000</f>
        <v>1.4319255829999999E-2</v>
      </c>
      <c r="E533">
        <f>'db_sim(2013-2014)'!E533</f>
        <v>10515.83984375</v>
      </c>
      <c r="F533">
        <f>'db_sim(2013-2014)'!F533</f>
        <v>1466.7891845700001</v>
      </c>
      <c r="G533">
        <f>'db_sim(2013-2014)'!G533</f>
        <v>28.116128920000001</v>
      </c>
      <c r="H533">
        <f>'db_sim(2013-2014)'!H533</f>
        <v>0</v>
      </c>
      <c r="I533">
        <f>'db_sim(2013-2014)'!I533</f>
        <v>0</v>
      </c>
      <c r="K533" s="13" t="e">
        <f>VLOOKUP($A533,'db_obs(2013-2014)'!$B$2:$M$731,5,FALSE)</f>
        <v>#N/A</v>
      </c>
      <c r="L533" s="13" t="e">
        <f>VLOOKUP($A533,'db_obs(2013-2014)'!$B$2:$M$731,7,FALSE)</f>
        <v>#N/A</v>
      </c>
      <c r="M533" s="13" t="e">
        <f>VLOOKUP($A533,'db_obs(2013-2014)'!$B$2:$M$731,8,FALSE)</f>
        <v>#N/A</v>
      </c>
      <c r="N533" s="13" t="e">
        <f>VLOOKUP($A533,'db_obs(2013-2014)'!$B$2:$M$731,9,FALSE)</f>
        <v>#N/A</v>
      </c>
      <c r="O533" s="13" t="e">
        <f>VLOOKUP($A533,'db_obs(2013-2014)'!$B$2:$M$731,10,FALSE)</f>
        <v>#N/A</v>
      </c>
      <c r="P533" s="13" t="e">
        <f>VLOOKUP($A533,'db_obs(2013-2014)'!$B$2:$M$731,11,FALSE)</f>
        <v>#N/A</v>
      </c>
      <c r="Q533" s="13" t="e">
        <f>VLOOKUP($A533,'db_obs(2013-2014)'!$B$2:$M$731,12,FALSE)</f>
        <v>#N/A</v>
      </c>
    </row>
    <row r="534" spans="1:17" x14ac:dyDescent="0.15">
      <c r="A534">
        <v>2014168</v>
      </c>
      <c r="B534" s="2">
        <f>VLOOKUP(A534,IF({1,0},rainfall!$C$2:$C$1269,rainfall!$A$2:$A$1269),2,FALSE)</f>
        <v>41807</v>
      </c>
      <c r="C534" s="52">
        <f>'db_sim(2013-2014)'!C534</f>
        <v>0.33405184999999998</v>
      </c>
      <c r="D534" s="52">
        <f>'db_sim(2013-2014)'!D534/1000</f>
        <v>2.6007381440000001E-2</v>
      </c>
      <c r="E534">
        <f>'db_sim(2013-2014)'!E534</f>
        <v>21345.083984379999</v>
      </c>
      <c r="F534">
        <f>'db_sim(2013-2014)'!F534</f>
        <v>6012.3886718800004</v>
      </c>
      <c r="G534">
        <f>'db_sim(2013-2014)'!G534</f>
        <v>1622.77575684</v>
      </c>
      <c r="H534">
        <f>'db_sim(2013-2014)'!H534</f>
        <v>0</v>
      </c>
      <c r="I534">
        <f>'db_sim(2013-2014)'!I534</f>
        <v>0</v>
      </c>
      <c r="K534" s="13" t="e">
        <f>VLOOKUP($A534,'db_obs(2013-2014)'!$B$2:$M$731,5,FALSE)</f>
        <v>#N/A</v>
      </c>
      <c r="L534" s="13" t="e">
        <f>VLOOKUP($A534,'db_obs(2013-2014)'!$B$2:$M$731,7,FALSE)</f>
        <v>#N/A</v>
      </c>
      <c r="M534" s="13" t="e">
        <f>VLOOKUP($A534,'db_obs(2013-2014)'!$B$2:$M$731,8,FALSE)</f>
        <v>#N/A</v>
      </c>
      <c r="N534" s="13" t="e">
        <f>VLOOKUP($A534,'db_obs(2013-2014)'!$B$2:$M$731,9,FALSE)</f>
        <v>#N/A</v>
      </c>
      <c r="O534" s="13" t="e">
        <f>VLOOKUP($A534,'db_obs(2013-2014)'!$B$2:$M$731,10,FALSE)</f>
        <v>#N/A</v>
      </c>
      <c r="P534" s="13" t="e">
        <f>VLOOKUP($A534,'db_obs(2013-2014)'!$B$2:$M$731,11,FALSE)</f>
        <v>#N/A</v>
      </c>
      <c r="Q534" s="13" t="e">
        <f>VLOOKUP($A534,'db_obs(2013-2014)'!$B$2:$M$731,12,FALSE)</f>
        <v>#N/A</v>
      </c>
    </row>
    <row r="535" spans="1:17" x14ac:dyDescent="0.15">
      <c r="A535">
        <v>2014169</v>
      </c>
      <c r="B535" s="2">
        <f>VLOOKUP(A535,IF({1,0},rainfall!$C$2:$C$1269,rainfall!$A$2:$A$1269),2,FALSE)</f>
        <v>41808</v>
      </c>
      <c r="C535" s="52">
        <f>'db_sim(2013-2014)'!C535</f>
        <v>5.6689150000000001E-2</v>
      </c>
      <c r="D535" s="52">
        <f>'db_sim(2013-2014)'!D535/1000</f>
        <v>8.3340900999999998E-4</v>
      </c>
      <c r="E535">
        <f>'db_sim(2013-2014)'!E535</f>
        <v>2045.09973145</v>
      </c>
      <c r="F535">
        <f>'db_sim(2013-2014)'!F535</f>
        <v>392.31185913000002</v>
      </c>
      <c r="G535">
        <f>'db_sim(2013-2014)'!G535</f>
        <v>54.352916720000003</v>
      </c>
      <c r="H535">
        <f>'db_sim(2013-2014)'!H535</f>
        <v>0</v>
      </c>
      <c r="I535">
        <f>'db_sim(2013-2014)'!I535</f>
        <v>0</v>
      </c>
      <c r="K535" s="13" t="e">
        <f>VLOOKUP($A535,'db_obs(2013-2014)'!$B$2:$M$731,5,FALSE)</f>
        <v>#N/A</v>
      </c>
      <c r="L535" s="13" t="e">
        <f>VLOOKUP($A535,'db_obs(2013-2014)'!$B$2:$M$731,7,FALSE)</f>
        <v>#N/A</v>
      </c>
      <c r="M535" s="13" t="e">
        <f>VLOOKUP($A535,'db_obs(2013-2014)'!$B$2:$M$731,8,FALSE)</f>
        <v>#N/A</v>
      </c>
      <c r="N535" s="13" t="e">
        <f>VLOOKUP($A535,'db_obs(2013-2014)'!$B$2:$M$731,9,FALSE)</f>
        <v>#N/A</v>
      </c>
      <c r="O535" s="13" t="e">
        <f>VLOOKUP($A535,'db_obs(2013-2014)'!$B$2:$M$731,10,FALSE)</f>
        <v>#N/A</v>
      </c>
      <c r="P535" s="13" t="e">
        <f>VLOOKUP($A535,'db_obs(2013-2014)'!$B$2:$M$731,11,FALSE)</f>
        <v>#N/A</v>
      </c>
      <c r="Q535" s="13" t="e">
        <f>VLOOKUP($A535,'db_obs(2013-2014)'!$B$2:$M$731,12,FALSE)</f>
        <v>#N/A</v>
      </c>
    </row>
    <row r="536" spans="1:17" x14ac:dyDescent="0.15">
      <c r="A536">
        <v>2014170</v>
      </c>
      <c r="B536" s="2">
        <f>VLOOKUP(A536,IF({1,0},rainfall!$C$2:$C$1269,rainfall!$A$2:$A$1269),2,FALSE)</f>
        <v>41809</v>
      </c>
      <c r="C536" s="52">
        <f>'db_sim(2013-2014)'!C536</f>
        <v>3.414735E-2</v>
      </c>
      <c r="D536" s="52">
        <f>'db_sim(2013-2014)'!D536/1000</f>
        <v>8.9196990000000006E-5</v>
      </c>
      <c r="E536">
        <f>'db_sim(2013-2014)'!E536</f>
        <v>1100.9317627</v>
      </c>
      <c r="F536">
        <f>'db_sim(2013-2014)'!F536</f>
        <v>227.08766173999999</v>
      </c>
      <c r="G536">
        <f>'db_sim(2013-2014)'!G536</f>
        <v>1.7991123200000001</v>
      </c>
      <c r="H536">
        <f>'db_sim(2013-2014)'!H536</f>
        <v>0</v>
      </c>
      <c r="I536">
        <f>'db_sim(2013-2014)'!I536</f>
        <v>0</v>
      </c>
      <c r="K536" s="13" t="e">
        <f>VLOOKUP($A536,'db_obs(2013-2014)'!$B$2:$M$731,5,FALSE)</f>
        <v>#N/A</v>
      </c>
      <c r="L536" s="13" t="e">
        <f>VLOOKUP($A536,'db_obs(2013-2014)'!$B$2:$M$731,7,FALSE)</f>
        <v>#N/A</v>
      </c>
      <c r="M536" s="13" t="e">
        <f>VLOOKUP($A536,'db_obs(2013-2014)'!$B$2:$M$731,8,FALSE)</f>
        <v>#N/A</v>
      </c>
      <c r="N536" s="13" t="e">
        <f>VLOOKUP($A536,'db_obs(2013-2014)'!$B$2:$M$731,9,FALSE)</f>
        <v>#N/A</v>
      </c>
      <c r="O536" s="13" t="e">
        <f>VLOOKUP($A536,'db_obs(2013-2014)'!$B$2:$M$731,10,FALSE)</f>
        <v>#N/A</v>
      </c>
      <c r="P536" s="13" t="e">
        <f>VLOOKUP($A536,'db_obs(2013-2014)'!$B$2:$M$731,11,FALSE)</f>
        <v>#N/A</v>
      </c>
      <c r="Q536" s="13" t="e">
        <f>VLOOKUP($A536,'db_obs(2013-2014)'!$B$2:$M$731,12,FALSE)</f>
        <v>#N/A</v>
      </c>
    </row>
    <row r="537" spans="1:17" x14ac:dyDescent="0.15">
      <c r="A537">
        <v>2014171</v>
      </c>
      <c r="B537" s="2">
        <f>VLOOKUP(A537,IF({1,0},rainfall!$C$2:$C$1269,rainfall!$A$2:$A$1269),2,FALSE)</f>
        <v>41810</v>
      </c>
      <c r="C537" s="52">
        <f>'db_sim(2013-2014)'!C537</f>
        <v>2.9916870000000002E-2</v>
      </c>
      <c r="D537" s="52">
        <f>'db_sim(2013-2014)'!D537/1000</f>
        <v>6.1392149999999995E-5</v>
      </c>
      <c r="E537">
        <f>'db_sim(2013-2014)'!E537</f>
        <v>938.05316161999997</v>
      </c>
      <c r="F537">
        <f>'db_sim(2013-2014)'!F537</f>
        <v>212.67074585</v>
      </c>
      <c r="G537">
        <f>'db_sim(2013-2014)'!G537</f>
        <v>7.2985010000000003E-2</v>
      </c>
      <c r="H537">
        <f>'db_sim(2013-2014)'!H537</f>
        <v>0</v>
      </c>
      <c r="I537">
        <f>'db_sim(2013-2014)'!I537</f>
        <v>0</v>
      </c>
      <c r="K537" s="13" t="e">
        <f>VLOOKUP($A537,'db_obs(2013-2014)'!$B$2:$M$731,5,FALSE)</f>
        <v>#N/A</v>
      </c>
      <c r="L537" s="13" t="e">
        <f>VLOOKUP($A537,'db_obs(2013-2014)'!$B$2:$M$731,7,FALSE)</f>
        <v>#N/A</v>
      </c>
      <c r="M537" s="13" t="e">
        <f>VLOOKUP($A537,'db_obs(2013-2014)'!$B$2:$M$731,8,FALSE)</f>
        <v>#N/A</v>
      </c>
      <c r="N537" s="13" t="e">
        <f>VLOOKUP($A537,'db_obs(2013-2014)'!$B$2:$M$731,9,FALSE)</f>
        <v>#N/A</v>
      </c>
      <c r="O537" s="13" t="e">
        <f>VLOOKUP($A537,'db_obs(2013-2014)'!$B$2:$M$731,10,FALSE)</f>
        <v>#N/A</v>
      </c>
      <c r="P537" s="13" t="e">
        <f>VLOOKUP($A537,'db_obs(2013-2014)'!$B$2:$M$731,11,FALSE)</f>
        <v>#N/A</v>
      </c>
      <c r="Q537" s="13" t="e">
        <f>VLOOKUP($A537,'db_obs(2013-2014)'!$B$2:$M$731,12,FALSE)</f>
        <v>#N/A</v>
      </c>
    </row>
    <row r="538" spans="1:17" x14ac:dyDescent="0.15">
      <c r="A538">
        <v>2014172</v>
      </c>
      <c r="B538" s="2">
        <f>VLOOKUP(A538,IF({1,0},rainfall!$C$2:$C$1269,rainfall!$A$2:$A$1269),2,FALSE)</f>
        <v>41811</v>
      </c>
      <c r="C538" s="52">
        <f>'db_sim(2013-2014)'!C538</f>
        <v>3.3036679999999999E-2</v>
      </c>
      <c r="D538" s="52">
        <f>'db_sim(2013-2014)'!D538/1000</f>
        <v>6.5362420000000004E-5</v>
      </c>
      <c r="E538">
        <f>'db_sim(2013-2014)'!E538</f>
        <v>1008.2575683600001</v>
      </c>
      <c r="F538">
        <f>'db_sim(2013-2014)'!F538</f>
        <v>238.26208496000001</v>
      </c>
      <c r="G538">
        <f>'db_sim(2013-2014)'!G538</f>
        <v>3.4157599999999999E-3</v>
      </c>
      <c r="H538">
        <f>'db_sim(2013-2014)'!H538</f>
        <v>0</v>
      </c>
      <c r="I538">
        <f>'db_sim(2013-2014)'!I538</f>
        <v>0</v>
      </c>
      <c r="K538" s="13" t="e">
        <f>VLOOKUP($A538,'db_obs(2013-2014)'!$B$2:$M$731,5,FALSE)</f>
        <v>#N/A</v>
      </c>
      <c r="L538" s="13" t="e">
        <f>VLOOKUP($A538,'db_obs(2013-2014)'!$B$2:$M$731,7,FALSE)</f>
        <v>#N/A</v>
      </c>
      <c r="M538" s="13" t="e">
        <f>VLOOKUP($A538,'db_obs(2013-2014)'!$B$2:$M$731,8,FALSE)</f>
        <v>#N/A</v>
      </c>
      <c r="N538" s="13" t="e">
        <f>VLOOKUP($A538,'db_obs(2013-2014)'!$B$2:$M$731,9,FALSE)</f>
        <v>#N/A</v>
      </c>
      <c r="O538" s="13" t="e">
        <f>VLOOKUP($A538,'db_obs(2013-2014)'!$B$2:$M$731,10,FALSE)</f>
        <v>#N/A</v>
      </c>
      <c r="P538" s="13" t="e">
        <f>VLOOKUP($A538,'db_obs(2013-2014)'!$B$2:$M$731,11,FALSE)</f>
        <v>#N/A</v>
      </c>
      <c r="Q538" s="13" t="e">
        <f>VLOOKUP($A538,'db_obs(2013-2014)'!$B$2:$M$731,12,FALSE)</f>
        <v>#N/A</v>
      </c>
    </row>
    <row r="539" spans="1:17" x14ac:dyDescent="0.15">
      <c r="A539">
        <v>2014173</v>
      </c>
      <c r="B539" s="2">
        <f>VLOOKUP(A539,IF({1,0},rainfall!$C$2:$C$1269,rainfall!$A$2:$A$1269),2,FALSE)</f>
        <v>41812</v>
      </c>
      <c r="C539" s="52">
        <f>'db_sim(2013-2014)'!C539</f>
        <v>4.139462E-2</v>
      </c>
      <c r="D539" s="52">
        <f>'db_sim(2013-2014)'!D539/1000</f>
        <v>3.3027858699999999E-3</v>
      </c>
      <c r="E539">
        <f>'db_sim(2013-2014)'!E539</f>
        <v>1296.015625</v>
      </c>
      <c r="F539">
        <f>'db_sim(2013-2014)'!F539</f>
        <v>298.92791748000002</v>
      </c>
      <c r="G539">
        <f>'db_sim(2013-2014)'!G539</f>
        <v>1.6646E-4</v>
      </c>
      <c r="H539">
        <f>'db_sim(2013-2014)'!H539</f>
        <v>0</v>
      </c>
      <c r="I539">
        <f>'db_sim(2013-2014)'!I539</f>
        <v>0</v>
      </c>
      <c r="K539" s="13" t="e">
        <f>VLOOKUP($A539,'db_obs(2013-2014)'!$B$2:$M$731,5,FALSE)</f>
        <v>#N/A</v>
      </c>
      <c r="L539" s="13" t="e">
        <f>VLOOKUP($A539,'db_obs(2013-2014)'!$B$2:$M$731,7,FALSE)</f>
        <v>#N/A</v>
      </c>
      <c r="M539" s="13" t="e">
        <f>VLOOKUP($A539,'db_obs(2013-2014)'!$B$2:$M$731,8,FALSE)</f>
        <v>#N/A</v>
      </c>
      <c r="N539" s="13" t="e">
        <f>VLOOKUP($A539,'db_obs(2013-2014)'!$B$2:$M$731,9,FALSE)</f>
        <v>#N/A</v>
      </c>
      <c r="O539" s="13" t="e">
        <f>VLOOKUP($A539,'db_obs(2013-2014)'!$B$2:$M$731,10,FALSE)</f>
        <v>#N/A</v>
      </c>
      <c r="P539" s="13" t="e">
        <f>VLOOKUP($A539,'db_obs(2013-2014)'!$B$2:$M$731,11,FALSE)</f>
        <v>#N/A</v>
      </c>
      <c r="Q539" s="13" t="e">
        <f>VLOOKUP($A539,'db_obs(2013-2014)'!$B$2:$M$731,12,FALSE)</f>
        <v>#N/A</v>
      </c>
    </row>
    <row r="540" spans="1:17" x14ac:dyDescent="0.15">
      <c r="A540">
        <v>2014174</v>
      </c>
      <c r="B540" s="2">
        <f>VLOOKUP(A540,IF({1,0},rainfall!$C$2:$C$1269,rainfall!$A$2:$A$1269),2,FALSE)</f>
        <v>41813</v>
      </c>
      <c r="C540" s="52">
        <f>'db_sim(2013-2014)'!C540</f>
        <v>3.1213640000000001E-2</v>
      </c>
      <c r="D540" s="52">
        <f>'db_sim(2013-2014)'!D540/1000</f>
        <v>1.3029166000000001E-4</v>
      </c>
      <c r="E540">
        <f>'db_sim(2013-2014)'!E540</f>
        <v>906.80761718999997</v>
      </c>
      <c r="F540">
        <f>'db_sim(2013-2014)'!F540</f>
        <v>225.45715332</v>
      </c>
      <c r="G540">
        <f>'db_sim(2013-2014)'!G540</f>
        <v>4.9200000000000003E-6</v>
      </c>
      <c r="H540">
        <f>'db_sim(2013-2014)'!H540</f>
        <v>0</v>
      </c>
      <c r="I540">
        <f>'db_sim(2013-2014)'!I540</f>
        <v>0</v>
      </c>
      <c r="K540" s="13" t="e">
        <f>VLOOKUP($A540,'db_obs(2013-2014)'!$B$2:$M$731,5,FALSE)</f>
        <v>#N/A</v>
      </c>
      <c r="L540" s="13" t="e">
        <f>VLOOKUP($A540,'db_obs(2013-2014)'!$B$2:$M$731,7,FALSE)</f>
        <v>#N/A</v>
      </c>
      <c r="M540" s="13" t="e">
        <f>VLOOKUP($A540,'db_obs(2013-2014)'!$B$2:$M$731,8,FALSE)</f>
        <v>#N/A</v>
      </c>
      <c r="N540" s="13" t="e">
        <f>VLOOKUP($A540,'db_obs(2013-2014)'!$B$2:$M$731,9,FALSE)</f>
        <v>#N/A</v>
      </c>
      <c r="O540" s="13" t="e">
        <f>VLOOKUP($A540,'db_obs(2013-2014)'!$B$2:$M$731,10,FALSE)</f>
        <v>#N/A</v>
      </c>
      <c r="P540" s="13" t="e">
        <f>VLOOKUP($A540,'db_obs(2013-2014)'!$B$2:$M$731,11,FALSE)</f>
        <v>#N/A</v>
      </c>
      <c r="Q540" s="13" t="e">
        <f>VLOOKUP($A540,'db_obs(2013-2014)'!$B$2:$M$731,12,FALSE)</f>
        <v>#N/A</v>
      </c>
    </row>
    <row r="541" spans="1:17" x14ac:dyDescent="0.15">
      <c r="A541">
        <v>2014175</v>
      </c>
      <c r="B541" s="2">
        <f>VLOOKUP(A541,IF({1,0},rainfall!$C$2:$C$1269,rainfall!$A$2:$A$1269),2,FALSE)</f>
        <v>41814</v>
      </c>
      <c r="C541" s="52">
        <f>'db_sim(2013-2014)'!C541</f>
        <v>2.6574469999999999E-2</v>
      </c>
      <c r="D541" s="52">
        <f>'db_sim(2013-2014)'!D541/1000</f>
        <v>5.5718749999999996E-5</v>
      </c>
      <c r="E541">
        <f>'db_sim(2013-2014)'!E541</f>
        <v>751.37646484000004</v>
      </c>
      <c r="F541">
        <f>'db_sim(2013-2014)'!F541</f>
        <v>191.91456604000001</v>
      </c>
      <c r="G541">
        <f>'db_sim(2013-2014)'!G541</f>
        <v>1.6E-7</v>
      </c>
      <c r="H541">
        <f>'db_sim(2013-2014)'!H541</f>
        <v>0</v>
      </c>
      <c r="I541">
        <f>'db_sim(2013-2014)'!I541</f>
        <v>0</v>
      </c>
      <c r="K541" s="13" t="e">
        <f>VLOOKUP($A541,'db_obs(2013-2014)'!$B$2:$M$731,5,FALSE)</f>
        <v>#N/A</v>
      </c>
      <c r="L541" s="13" t="e">
        <f>VLOOKUP($A541,'db_obs(2013-2014)'!$B$2:$M$731,7,FALSE)</f>
        <v>#N/A</v>
      </c>
      <c r="M541" s="13" t="e">
        <f>VLOOKUP($A541,'db_obs(2013-2014)'!$B$2:$M$731,8,FALSE)</f>
        <v>#N/A</v>
      </c>
      <c r="N541" s="13" t="e">
        <f>VLOOKUP($A541,'db_obs(2013-2014)'!$B$2:$M$731,9,FALSE)</f>
        <v>#N/A</v>
      </c>
      <c r="O541" s="13" t="e">
        <f>VLOOKUP($A541,'db_obs(2013-2014)'!$B$2:$M$731,10,FALSE)</f>
        <v>#N/A</v>
      </c>
      <c r="P541" s="13" t="e">
        <f>VLOOKUP($A541,'db_obs(2013-2014)'!$B$2:$M$731,11,FALSE)</f>
        <v>#N/A</v>
      </c>
      <c r="Q541" s="13" t="e">
        <f>VLOOKUP($A541,'db_obs(2013-2014)'!$B$2:$M$731,12,FALSE)</f>
        <v>#N/A</v>
      </c>
    </row>
    <row r="542" spans="1:17" x14ac:dyDescent="0.15">
      <c r="A542">
        <v>2014176</v>
      </c>
      <c r="B542" s="2">
        <f>VLOOKUP(A542,IF({1,0},rainfall!$C$2:$C$1269,rainfall!$A$2:$A$1269),2,FALSE)</f>
        <v>41815</v>
      </c>
      <c r="C542" s="52">
        <f>'db_sim(2013-2014)'!C542</f>
        <v>1.70199108</v>
      </c>
      <c r="D542" s="52">
        <f>'db_sim(2013-2014)'!D542/1000</f>
        <v>0.13081188965000001</v>
      </c>
      <c r="E542">
        <f>'db_sim(2013-2014)'!E542</f>
        <v>1090952.75</v>
      </c>
      <c r="F542">
        <f>'db_sim(2013-2014)'!F542</f>
        <v>31824.26953125</v>
      </c>
      <c r="G542">
        <f>'db_sim(2013-2014)'!G542</f>
        <v>8164.1284179699996</v>
      </c>
      <c r="H542">
        <f>'db_sim(2013-2014)'!H542</f>
        <v>0</v>
      </c>
      <c r="I542">
        <f>'db_sim(2013-2014)'!I542</f>
        <v>0</v>
      </c>
      <c r="K542" s="13" t="e">
        <f>VLOOKUP($A542,'db_obs(2013-2014)'!$B$2:$M$731,5,FALSE)</f>
        <v>#N/A</v>
      </c>
      <c r="L542" s="13" t="e">
        <f>VLOOKUP($A542,'db_obs(2013-2014)'!$B$2:$M$731,7,FALSE)</f>
        <v>#N/A</v>
      </c>
      <c r="M542" s="13" t="e">
        <f>VLOOKUP($A542,'db_obs(2013-2014)'!$B$2:$M$731,8,FALSE)</f>
        <v>#N/A</v>
      </c>
      <c r="N542" s="13" t="e">
        <f>VLOOKUP($A542,'db_obs(2013-2014)'!$B$2:$M$731,9,FALSE)</f>
        <v>#N/A</v>
      </c>
      <c r="O542" s="13" t="e">
        <f>VLOOKUP($A542,'db_obs(2013-2014)'!$B$2:$M$731,10,FALSE)</f>
        <v>#N/A</v>
      </c>
      <c r="P542" s="13" t="e">
        <f>VLOOKUP($A542,'db_obs(2013-2014)'!$B$2:$M$731,11,FALSE)</f>
        <v>#N/A</v>
      </c>
      <c r="Q542" s="13" t="e">
        <f>VLOOKUP($A542,'db_obs(2013-2014)'!$B$2:$M$731,12,FALSE)</f>
        <v>#N/A</v>
      </c>
    </row>
    <row r="543" spans="1:17" x14ac:dyDescent="0.15">
      <c r="A543">
        <v>2014177</v>
      </c>
      <c r="B543" s="2">
        <f>VLOOKUP(A543,IF({1,0},rainfall!$C$2:$C$1269,rainfall!$A$2:$A$1269),2,FALSE)</f>
        <v>41816</v>
      </c>
      <c r="C543" s="52">
        <f>'db_sim(2013-2014)'!C543</f>
        <v>3.01811981</v>
      </c>
      <c r="D543" s="52">
        <f>'db_sim(2013-2014)'!D543/1000</f>
        <v>0.23464050292999999</v>
      </c>
      <c r="E543">
        <f>'db_sim(2013-2014)'!E543</f>
        <v>1114159.25</v>
      </c>
      <c r="F543">
        <f>'db_sim(2013-2014)'!F543</f>
        <v>57790.8046875</v>
      </c>
      <c r="G543">
        <f>'db_sim(2013-2014)'!G543</f>
        <v>7090.7714843800004</v>
      </c>
      <c r="H543">
        <f>'db_sim(2013-2014)'!H543</f>
        <v>0</v>
      </c>
      <c r="I543">
        <f>'db_sim(2013-2014)'!I543</f>
        <v>0</v>
      </c>
      <c r="K543" s="13" t="e">
        <f>VLOOKUP($A543,'db_obs(2013-2014)'!$B$2:$M$731,5,FALSE)</f>
        <v>#N/A</v>
      </c>
      <c r="L543" s="13" t="e">
        <f>VLOOKUP($A543,'db_obs(2013-2014)'!$B$2:$M$731,7,FALSE)</f>
        <v>#N/A</v>
      </c>
      <c r="M543" s="13" t="e">
        <f>VLOOKUP($A543,'db_obs(2013-2014)'!$B$2:$M$731,8,FALSE)</f>
        <v>#N/A</v>
      </c>
      <c r="N543" s="13" t="e">
        <f>VLOOKUP($A543,'db_obs(2013-2014)'!$B$2:$M$731,9,FALSE)</f>
        <v>#N/A</v>
      </c>
      <c r="O543" s="13" t="e">
        <f>VLOOKUP($A543,'db_obs(2013-2014)'!$B$2:$M$731,10,FALSE)</f>
        <v>#N/A</v>
      </c>
      <c r="P543" s="13" t="e">
        <f>VLOOKUP($A543,'db_obs(2013-2014)'!$B$2:$M$731,11,FALSE)</f>
        <v>#N/A</v>
      </c>
      <c r="Q543" s="13" t="e">
        <f>VLOOKUP($A543,'db_obs(2013-2014)'!$B$2:$M$731,12,FALSE)</f>
        <v>#N/A</v>
      </c>
    </row>
    <row r="544" spans="1:17" x14ac:dyDescent="0.15">
      <c r="A544">
        <v>2014178</v>
      </c>
      <c r="B544" s="2">
        <f>VLOOKUP(A544,IF({1,0},rainfall!$C$2:$C$1269,rainfall!$A$2:$A$1269),2,FALSE)</f>
        <v>41817</v>
      </c>
      <c r="C544" s="52">
        <f>'db_sim(2013-2014)'!C544</f>
        <v>0.23094116000000001</v>
      </c>
      <c r="D544" s="52">
        <f>'db_sim(2013-2014)'!D544/1000</f>
        <v>8.3656845099999988E-3</v>
      </c>
      <c r="E544">
        <f>'db_sim(2013-2014)'!E544</f>
        <v>18523.56640625</v>
      </c>
      <c r="F544">
        <f>'db_sim(2013-2014)'!F544</f>
        <v>3804.7780761700001</v>
      </c>
      <c r="G544">
        <f>'db_sim(2013-2014)'!G544</f>
        <v>98.176956180000005</v>
      </c>
      <c r="H544">
        <f>'db_sim(2013-2014)'!H544</f>
        <v>0</v>
      </c>
      <c r="I544">
        <f>'db_sim(2013-2014)'!I544</f>
        <v>0</v>
      </c>
      <c r="K544" s="13" t="e">
        <f>VLOOKUP($A544,'db_obs(2013-2014)'!$B$2:$M$731,5,FALSE)</f>
        <v>#N/A</v>
      </c>
      <c r="L544" s="13" t="e">
        <f>VLOOKUP($A544,'db_obs(2013-2014)'!$B$2:$M$731,7,FALSE)</f>
        <v>#N/A</v>
      </c>
      <c r="M544" s="13" t="e">
        <f>VLOOKUP($A544,'db_obs(2013-2014)'!$B$2:$M$731,8,FALSE)</f>
        <v>#N/A</v>
      </c>
      <c r="N544" s="13" t="e">
        <f>VLOOKUP($A544,'db_obs(2013-2014)'!$B$2:$M$731,9,FALSE)</f>
        <v>#N/A</v>
      </c>
      <c r="O544" s="13" t="e">
        <f>VLOOKUP($A544,'db_obs(2013-2014)'!$B$2:$M$731,10,FALSE)</f>
        <v>#N/A</v>
      </c>
      <c r="P544" s="13" t="e">
        <f>VLOOKUP($A544,'db_obs(2013-2014)'!$B$2:$M$731,11,FALSE)</f>
        <v>#N/A</v>
      </c>
      <c r="Q544" s="13" t="e">
        <f>VLOOKUP($A544,'db_obs(2013-2014)'!$B$2:$M$731,12,FALSE)</f>
        <v>#N/A</v>
      </c>
    </row>
    <row r="545" spans="1:17" x14ac:dyDescent="0.15">
      <c r="A545">
        <v>2014179</v>
      </c>
      <c r="B545" s="2">
        <f>VLOOKUP(A545,IF({1,0},rainfall!$C$2:$C$1269,rainfall!$A$2:$A$1269),2,FALSE)</f>
        <v>41818</v>
      </c>
      <c r="C545" s="52">
        <f>'db_sim(2013-2014)'!C545</f>
        <v>6.2330610000000002E-2</v>
      </c>
      <c r="D545" s="52">
        <f>'db_sim(2013-2014)'!D545/1000</f>
        <v>3.7453222E-4</v>
      </c>
      <c r="E545">
        <f>'db_sim(2013-2014)'!E545</f>
        <v>4097.5859375</v>
      </c>
      <c r="F545">
        <f>'db_sim(2013-2014)'!F545</f>
        <v>1277.40197754</v>
      </c>
      <c r="G545">
        <f>'db_sim(2013-2014)'!G545</f>
        <v>152.53425598000001</v>
      </c>
      <c r="H545">
        <f>'db_sim(2013-2014)'!H545</f>
        <v>0</v>
      </c>
      <c r="I545">
        <f>'db_sim(2013-2014)'!I545</f>
        <v>0</v>
      </c>
      <c r="K545" s="13" t="e">
        <f>VLOOKUP($A545,'db_obs(2013-2014)'!$B$2:$M$731,5,FALSE)</f>
        <v>#N/A</v>
      </c>
      <c r="L545" s="13" t="e">
        <f>VLOOKUP($A545,'db_obs(2013-2014)'!$B$2:$M$731,7,FALSE)</f>
        <v>#N/A</v>
      </c>
      <c r="M545" s="13" t="e">
        <f>VLOOKUP($A545,'db_obs(2013-2014)'!$B$2:$M$731,8,FALSE)</f>
        <v>#N/A</v>
      </c>
      <c r="N545" s="13" t="e">
        <f>VLOOKUP($A545,'db_obs(2013-2014)'!$B$2:$M$731,9,FALSE)</f>
        <v>#N/A</v>
      </c>
      <c r="O545" s="13" t="e">
        <f>VLOOKUP($A545,'db_obs(2013-2014)'!$B$2:$M$731,10,FALSE)</f>
        <v>#N/A</v>
      </c>
      <c r="P545" s="13" t="e">
        <f>VLOOKUP($A545,'db_obs(2013-2014)'!$B$2:$M$731,11,FALSE)</f>
        <v>#N/A</v>
      </c>
      <c r="Q545" s="13" t="e">
        <f>VLOOKUP($A545,'db_obs(2013-2014)'!$B$2:$M$731,12,FALSE)</f>
        <v>#N/A</v>
      </c>
    </row>
    <row r="546" spans="1:17" x14ac:dyDescent="0.15">
      <c r="A546">
        <v>2014180</v>
      </c>
      <c r="B546" s="2">
        <f>VLOOKUP(A546,IF({1,0},rainfall!$C$2:$C$1269,rainfall!$A$2:$A$1269),2,FALSE)</f>
        <v>41819</v>
      </c>
      <c r="C546" s="52">
        <f>'db_sim(2013-2014)'!C546</f>
        <v>5.7415790000000001E-2</v>
      </c>
      <c r="D546" s="52">
        <f>'db_sim(2013-2014)'!D546/1000</f>
        <v>1.4413533E-4</v>
      </c>
      <c r="E546">
        <f>'db_sim(2013-2014)'!E546</f>
        <v>3220.9772949200001</v>
      </c>
      <c r="F546">
        <f>'db_sim(2013-2014)'!F546</f>
        <v>454.48754882999998</v>
      </c>
      <c r="G546">
        <f>'db_sim(2013-2014)'!G546</f>
        <v>11.55320549</v>
      </c>
      <c r="H546">
        <f>'db_sim(2013-2014)'!H546</f>
        <v>0</v>
      </c>
      <c r="I546">
        <f>'db_sim(2013-2014)'!I546</f>
        <v>0</v>
      </c>
      <c r="K546" s="13" t="e">
        <f>VLOOKUP($A546,'db_obs(2013-2014)'!$B$2:$M$731,5,FALSE)</f>
        <v>#N/A</v>
      </c>
      <c r="L546" s="13" t="e">
        <f>VLOOKUP($A546,'db_obs(2013-2014)'!$B$2:$M$731,7,FALSE)</f>
        <v>#N/A</v>
      </c>
      <c r="M546" s="13" t="e">
        <f>VLOOKUP($A546,'db_obs(2013-2014)'!$B$2:$M$731,8,FALSE)</f>
        <v>#N/A</v>
      </c>
      <c r="N546" s="13" t="e">
        <f>VLOOKUP($A546,'db_obs(2013-2014)'!$B$2:$M$731,9,FALSE)</f>
        <v>#N/A</v>
      </c>
      <c r="O546" s="13" t="e">
        <f>VLOOKUP($A546,'db_obs(2013-2014)'!$B$2:$M$731,10,FALSE)</f>
        <v>#N/A</v>
      </c>
      <c r="P546" s="13" t="e">
        <f>VLOOKUP($A546,'db_obs(2013-2014)'!$B$2:$M$731,11,FALSE)</f>
        <v>#N/A</v>
      </c>
      <c r="Q546" s="13" t="e">
        <f>VLOOKUP($A546,'db_obs(2013-2014)'!$B$2:$M$731,12,FALSE)</f>
        <v>#N/A</v>
      </c>
    </row>
    <row r="547" spans="1:17" x14ac:dyDescent="0.15">
      <c r="A547">
        <v>2014181</v>
      </c>
      <c r="B547" s="2">
        <f>VLOOKUP(A547,IF({1,0},rainfall!$C$2:$C$1269,rainfall!$A$2:$A$1269),2,FALSE)</f>
        <v>41820</v>
      </c>
      <c r="C547" s="52">
        <f>'db_sim(2013-2014)'!C547</f>
        <v>5.5488500000000003E-2</v>
      </c>
      <c r="D547" s="52">
        <f>'db_sim(2013-2014)'!D547/1000</f>
        <v>1.3365737000000001E-4</v>
      </c>
      <c r="E547">
        <f>'db_sim(2013-2014)'!E547</f>
        <v>3591.8417968799999</v>
      </c>
      <c r="F547">
        <f>'db_sim(2013-2014)'!F547</f>
        <v>1394.56213379</v>
      </c>
      <c r="G547">
        <f>'db_sim(2013-2014)'!G547</f>
        <v>1.7687313600000001</v>
      </c>
      <c r="H547">
        <f>'db_sim(2013-2014)'!H547</f>
        <v>0</v>
      </c>
      <c r="I547">
        <f>'db_sim(2013-2014)'!I547</f>
        <v>0</v>
      </c>
      <c r="K547" s="13" t="e">
        <f>VLOOKUP($A547,'db_obs(2013-2014)'!$B$2:$M$731,5,FALSE)</f>
        <v>#N/A</v>
      </c>
      <c r="L547" s="13" t="e">
        <f>VLOOKUP($A547,'db_obs(2013-2014)'!$B$2:$M$731,7,FALSE)</f>
        <v>#N/A</v>
      </c>
      <c r="M547" s="13" t="e">
        <f>VLOOKUP($A547,'db_obs(2013-2014)'!$B$2:$M$731,8,FALSE)</f>
        <v>#N/A</v>
      </c>
      <c r="N547" s="13" t="e">
        <f>VLOOKUP($A547,'db_obs(2013-2014)'!$B$2:$M$731,9,FALSE)</f>
        <v>#N/A</v>
      </c>
      <c r="O547" s="13" t="e">
        <f>VLOOKUP($A547,'db_obs(2013-2014)'!$B$2:$M$731,10,FALSE)</f>
        <v>#N/A</v>
      </c>
      <c r="P547" s="13" t="e">
        <f>VLOOKUP($A547,'db_obs(2013-2014)'!$B$2:$M$731,11,FALSE)</f>
        <v>#N/A</v>
      </c>
      <c r="Q547" s="13" t="e">
        <f>VLOOKUP($A547,'db_obs(2013-2014)'!$B$2:$M$731,12,FALSE)</f>
        <v>#N/A</v>
      </c>
    </row>
    <row r="548" spans="1:17" x14ac:dyDescent="0.15">
      <c r="A548">
        <v>2014182</v>
      </c>
      <c r="B548" s="2">
        <f>VLOOKUP(A548,IF({1,0},rainfall!$C$2:$C$1269,rainfall!$A$2:$A$1269),2,FALSE)</f>
        <v>41821</v>
      </c>
      <c r="C548" s="52">
        <f>'db_sim(2013-2014)'!C548</f>
        <v>0.39416897000000001</v>
      </c>
      <c r="D548" s="52">
        <f>'db_sim(2013-2014)'!D548/1000</f>
        <v>3.042653465E-2</v>
      </c>
      <c r="E548">
        <f>'db_sim(2013-2014)'!E548</f>
        <v>39286.51953125</v>
      </c>
      <c r="F548">
        <f>'db_sim(2013-2014)'!F548</f>
        <v>7692.4111328099998</v>
      </c>
      <c r="G548">
        <f>'db_sim(2013-2014)'!G548</f>
        <v>1.7887933300000001</v>
      </c>
      <c r="H548">
        <f>'db_sim(2013-2014)'!H548</f>
        <v>0</v>
      </c>
      <c r="I548">
        <f>'db_sim(2013-2014)'!I548</f>
        <v>0</v>
      </c>
      <c r="K548" s="13" t="e">
        <f>VLOOKUP($A548,'db_obs(2013-2014)'!$B$2:$M$731,5,FALSE)</f>
        <v>#N/A</v>
      </c>
      <c r="L548" s="13" t="e">
        <f>VLOOKUP($A548,'db_obs(2013-2014)'!$B$2:$M$731,7,FALSE)</f>
        <v>#N/A</v>
      </c>
      <c r="M548" s="13" t="e">
        <f>VLOOKUP($A548,'db_obs(2013-2014)'!$B$2:$M$731,8,FALSE)</f>
        <v>#N/A</v>
      </c>
      <c r="N548" s="13">
        <f>VLOOKUP($A548,'db_obs(2013-2014)'!$B$2:$M$731,9,FALSE)</f>
        <v>0.39400000000000002</v>
      </c>
      <c r="O548" s="13" t="e">
        <f>VLOOKUP($A548,'db_obs(2013-2014)'!$B$2:$M$731,10,FALSE)</f>
        <v>#N/A</v>
      </c>
      <c r="P548" s="13">
        <f>VLOOKUP($A548,'db_obs(2013-2014)'!$B$2:$M$731,11,FALSE)</f>
        <v>5.25</v>
      </c>
      <c r="Q548" s="13">
        <f>VLOOKUP($A548,'db_obs(2013-2014)'!$B$2:$M$731,12,FALSE)</f>
        <v>1.0920000000000001</v>
      </c>
    </row>
    <row r="549" spans="1:17" x14ac:dyDescent="0.15">
      <c r="A549">
        <v>2014183</v>
      </c>
      <c r="B549" s="2">
        <f>VLOOKUP(A549,IF({1,0},rainfall!$C$2:$C$1269,rainfall!$A$2:$A$1269),2,FALSE)</f>
        <v>41822</v>
      </c>
      <c r="C549" s="52">
        <f>'db_sim(2013-2014)'!C549</f>
        <v>0.38137388</v>
      </c>
      <c r="D549" s="52">
        <f>'db_sim(2013-2014)'!D549/1000</f>
        <v>3.00089035E-2</v>
      </c>
      <c r="E549">
        <f>'db_sim(2013-2014)'!E549</f>
        <v>33926.38671875</v>
      </c>
      <c r="F549">
        <f>'db_sim(2013-2014)'!F549</f>
        <v>7349.4135742199996</v>
      </c>
      <c r="G549">
        <f>'db_sim(2013-2014)'!G549</f>
        <v>0.21921921999999999</v>
      </c>
      <c r="H549">
        <f>'db_sim(2013-2014)'!H549</f>
        <v>0</v>
      </c>
      <c r="I549">
        <f>'db_sim(2013-2014)'!I549</f>
        <v>0</v>
      </c>
      <c r="K549" s="13" t="e">
        <f>VLOOKUP($A549,'db_obs(2013-2014)'!$B$2:$M$731,5,FALSE)</f>
        <v>#N/A</v>
      </c>
      <c r="L549" s="13" t="e">
        <f>VLOOKUP($A549,'db_obs(2013-2014)'!$B$2:$M$731,7,FALSE)</f>
        <v>#N/A</v>
      </c>
      <c r="M549" s="13" t="e">
        <f>VLOOKUP($A549,'db_obs(2013-2014)'!$B$2:$M$731,8,FALSE)</f>
        <v>#N/A</v>
      </c>
      <c r="N549" s="13" t="e">
        <f>VLOOKUP($A549,'db_obs(2013-2014)'!$B$2:$M$731,9,FALSE)</f>
        <v>#N/A</v>
      </c>
      <c r="O549" s="13" t="e">
        <f>VLOOKUP($A549,'db_obs(2013-2014)'!$B$2:$M$731,10,FALSE)</f>
        <v>#N/A</v>
      </c>
      <c r="P549" s="13" t="e">
        <f>VLOOKUP($A549,'db_obs(2013-2014)'!$B$2:$M$731,11,FALSE)</f>
        <v>#N/A</v>
      </c>
      <c r="Q549" s="13" t="e">
        <f>VLOOKUP($A549,'db_obs(2013-2014)'!$B$2:$M$731,12,FALSE)</f>
        <v>#N/A</v>
      </c>
    </row>
    <row r="550" spans="1:17" x14ac:dyDescent="0.15">
      <c r="A550">
        <v>2014184</v>
      </c>
      <c r="B550" s="2">
        <f>VLOOKUP(A550,IF({1,0},rainfall!$C$2:$C$1269,rainfall!$A$2:$A$1269),2,FALSE)</f>
        <v>41823</v>
      </c>
      <c r="C550" s="52">
        <f>'db_sim(2013-2014)'!C550</f>
        <v>6.4261559999999995E-2</v>
      </c>
      <c r="D550" s="52">
        <f>'db_sim(2013-2014)'!D550/1000</f>
        <v>9.6649991999999991E-4</v>
      </c>
      <c r="E550">
        <f>'db_sim(2013-2014)'!E550</f>
        <v>4289.0415039099998</v>
      </c>
      <c r="F550">
        <f>'db_sim(2013-2014)'!F550</f>
        <v>1366.29870605</v>
      </c>
      <c r="G550">
        <f>'db_sim(2013-2014)'!G550</f>
        <v>4.0364199999999998E-3</v>
      </c>
      <c r="H550">
        <f>'db_sim(2013-2014)'!H550</f>
        <v>0</v>
      </c>
      <c r="I550">
        <f>'db_sim(2013-2014)'!I550</f>
        <v>0</v>
      </c>
      <c r="K550" s="13" t="e">
        <f>VLOOKUP($A550,'db_obs(2013-2014)'!$B$2:$M$731,5,FALSE)</f>
        <v>#N/A</v>
      </c>
      <c r="L550" s="13" t="e">
        <f>VLOOKUP($A550,'db_obs(2013-2014)'!$B$2:$M$731,7,FALSE)</f>
        <v>#N/A</v>
      </c>
      <c r="M550" s="13" t="e">
        <f>VLOOKUP($A550,'db_obs(2013-2014)'!$B$2:$M$731,8,FALSE)</f>
        <v>#N/A</v>
      </c>
      <c r="N550" s="13" t="e">
        <f>VLOOKUP($A550,'db_obs(2013-2014)'!$B$2:$M$731,9,FALSE)</f>
        <v>#N/A</v>
      </c>
      <c r="O550" s="13" t="e">
        <f>VLOOKUP($A550,'db_obs(2013-2014)'!$B$2:$M$731,10,FALSE)</f>
        <v>#N/A</v>
      </c>
      <c r="P550" s="13" t="e">
        <f>VLOOKUP($A550,'db_obs(2013-2014)'!$B$2:$M$731,11,FALSE)</f>
        <v>#N/A</v>
      </c>
      <c r="Q550" s="13" t="e">
        <f>VLOOKUP($A550,'db_obs(2013-2014)'!$B$2:$M$731,12,FALSE)</f>
        <v>#N/A</v>
      </c>
    </row>
    <row r="551" spans="1:17" x14ac:dyDescent="0.15">
      <c r="A551">
        <v>2014185</v>
      </c>
      <c r="B551" s="2">
        <f>VLOOKUP(A551,IF({1,0},rainfall!$C$2:$C$1269,rainfall!$A$2:$A$1269),2,FALSE)</f>
        <v>41824</v>
      </c>
      <c r="C551" s="52">
        <f>'db_sim(2013-2014)'!C551</f>
        <v>4.1739945399999998</v>
      </c>
      <c r="D551" s="52">
        <f>'db_sim(2013-2014)'!D551/1000</f>
        <v>0.32070050049000004</v>
      </c>
      <c r="E551">
        <f>'db_sim(2013-2014)'!E551</f>
        <v>1348817.875</v>
      </c>
      <c r="F551">
        <f>'db_sim(2013-2014)'!F551</f>
        <v>78595.1015625</v>
      </c>
      <c r="G551">
        <f>'db_sim(2013-2014)'!G551</f>
        <v>2.2013379999999999E-2</v>
      </c>
      <c r="H551">
        <f>'db_sim(2013-2014)'!H551</f>
        <v>0</v>
      </c>
      <c r="I551">
        <f>'db_sim(2013-2014)'!I551</f>
        <v>0</v>
      </c>
      <c r="K551" s="13" t="e">
        <f>VLOOKUP($A551,'db_obs(2013-2014)'!$B$2:$M$731,5,FALSE)</f>
        <v>#N/A</v>
      </c>
      <c r="L551" s="13" t="e">
        <f>VLOOKUP($A551,'db_obs(2013-2014)'!$B$2:$M$731,7,FALSE)</f>
        <v>#N/A</v>
      </c>
      <c r="M551" s="13" t="e">
        <f>VLOOKUP($A551,'db_obs(2013-2014)'!$B$2:$M$731,8,FALSE)</f>
        <v>#N/A</v>
      </c>
      <c r="N551" s="13" t="e">
        <f>VLOOKUP($A551,'db_obs(2013-2014)'!$B$2:$M$731,9,FALSE)</f>
        <v>#N/A</v>
      </c>
      <c r="O551" s="13" t="e">
        <f>VLOOKUP($A551,'db_obs(2013-2014)'!$B$2:$M$731,10,FALSE)</f>
        <v>#N/A</v>
      </c>
      <c r="P551" s="13" t="e">
        <f>VLOOKUP($A551,'db_obs(2013-2014)'!$B$2:$M$731,11,FALSE)</f>
        <v>#N/A</v>
      </c>
      <c r="Q551" s="13" t="e">
        <f>VLOOKUP($A551,'db_obs(2013-2014)'!$B$2:$M$731,12,FALSE)</f>
        <v>#N/A</v>
      </c>
    </row>
    <row r="552" spans="1:17" x14ac:dyDescent="0.15">
      <c r="A552">
        <v>2014186</v>
      </c>
      <c r="B552" s="2">
        <f>VLOOKUP(A552,IF({1,0},rainfall!$C$2:$C$1269,rainfall!$A$2:$A$1269),2,FALSE)</f>
        <v>41825</v>
      </c>
      <c r="C552" s="52">
        <f>'db_sim(2013-2014)'!C552</f>
        <v>2.11614418</v>
      </c>
      <c r="D552" s="52">
        <f>'db_sim(2013-2014)'!D552/1000</f>
        <v>0.16961125182999998</v>
      </c>
      <c r="E552">
        <f>'db_sim(2013-2014)'!E552</f>
        <v>801577.5</v>
      </c>
      <c r="F552">
        <f>'db_sim(2013-2014)'!F552</f>
        <v>38464.671875</v>
      </c>
      <c r="G552">
        <f>'db_sim(2013-2014)'!G552</f>
        <v>16.183656689999999</v>
      </c>
      <c r="H552">
        <f>'db_sim(2013-2014)'!H552</f>
        <v>0</v>
      </c>
      <c r="I552">
        <f>'db_sim(2013-2014)'!I552</f>
        <v>0</v>
      </c>
      <c r="K552" s="13" t="e">
        <f>VLOOKUP($A552,'db_obs(2013-2014)'!$B$2:$M$731,5,FALSE)</f>
        <v>#N/A</v>
      </c>
      <c r="L552" s="13" t="e">
        <f>VLOOKUP($A552,'db_obs(2013-2014)'!$B$2:$M$731,7,FALSE)</f>
        <v>#N/A</v>
      </c>
      <c r="M552" s="13" t="e">
        <f>VLOOKUP($A552,'db_obs(2013-2014)'!$B$2:$M$731,8,FALSE)</f>
        <v>#N/A</v>
      </c>
      <c r="N552" s="13" t="e">
        <f>VLOOKUP($A552,'db_obs(2013-2014)'!$B$2:$M$731,9,FALSE)</f>
        <v>#N/A</v>
      </c>
      <c r="O552" s="13" t="e">
        <f>VLOOKUP($A552,'db_obs(2013-2014)'!$B$2:$M$731,10,FALSE)</f>
        <v>#N/A</v>
      </c>
      <c r="P552" s="13" t="e">
        <f>VLOOKUP($A552,'db_obs(2013-2014)'!$B$2:$M$731,11,FALSE)</f>
        <v>#N/A</v>
      </c>
      <c r="Q552" s="13" t="e">
        <f>VLOOKUP($A552,'db_obs(2013-2014)'!$B$2:$M$731,12,FALSE)</f>
        <v>#N/A</v>
      </c>
    </row>
    <row r="553" spans="1:17" x14ac:dyDescent="0.15">
      <c r="A553">
        <v>2014187</v>
      </c>
      <c r="B553" s="2">
        <f>VLOOKUP(A553,IF({1,0},rainfall!$C$2:$C$1269,rainfall!$A$2:$A$1269),2,FALSE)</f>
        <v>41826</v>
      </c>
      <c r="C553" s="52">
        <f>'db_sim(2013-2014)'!C553</f>
        <v>0.41670981000000001</v>
      </c>
      <c r="D553" s="52">
        <f>'db_sim(2013-2014)'!D553/1000</f>
        <v>6.0500960399999994E-3</v>
      </c>
      <c r="E553">
        <f>'db_sim(2013-2014)'!E553</f>
        <v>146168.09375</v>
      </c>
      <c r="F553">
        <f>'db_sim(2013-2014)'!F553</f>
        <v>7287.078125</v>
      </c>
      <c r="G553">
        <f>'db_sim(2013-2014)'!G553</f>
        <v>0.85487049999999998</v>
      </c>
      <c r="H553">
        <f>'db_sim(2013-2014)'!H553</f>
        <v>0</v>
      </c>
      <c r="I553">
        <f>'db_sim(2013-2014)'!I553</f>
        <v>0</v>
      </c>
      <c r="K553" s="13" t="e">
        <f>VLOOKUP($A553,'db_obs(2013-2014)'!$B$2:$M$731,5,FALSE)</f>
        <v>#N/A</v>
      </c>
      <c r="L553" s="13" t="e">
        <f>VLOOKUP($A553,'db_obs(2013-2014)'!$B$2:$M$731,7,FALSE)</f>
        <v>#N/A</v>
      </c>
      <c r="M553" s="13" t="e">
        <f>VLOOKUP($A553,'db_obs(2013-2014)'!$B$2:$M$731,8,FALSE)</f>
        <v>#N/A</v>
      </c>
      <c r="N553" s="13" t="e">
        <f>VLOOKUP($A553,'db_obs(2013-2014)'!$B$2:$M$731,9,FALSE)</f>
        <v>#N/A</v>
      </c>
      <c r="O553" s="13" t="e">
        <f>VLOOKUP($A553,'db_obs(2013-2014)'!$B$2:$M$731,10,FALSE)</f>
        <v>#N/A</v>
      </c>
      <c r="P553" s="13" t="e">
        <f>VLOOKUP($A553,'db_obs(2013-2014)'!$B$2:$M$731,11,FALSE)</f>
        <v>#N/A</v>
      </c>
      <c r="Q553" s="13" t="e">
        <f>VLOOKUP($A553,'db_obs(2013-2014)'!$B$2:$M$731,12,FALSE)</f>
        <v>#N/A</v>
      </c>
    </row>
    <row r="554" spans="1:17" x14ac:dyDescent="0.15">
      <c r="A554">
        <v>2014188</v>
      </c>
      <c r="B554" s="2">
        <f>VLOOKUP(A554,IF({1,0},rainfall!$C$2:$C$1269,rainfall!$A$2:$A$1269),2,FALSE)</f>
        <v>41827</v>
      </c>
      <c r="C554" s="52">
        <f>'db_sim(2013-2014)'!C554</f>
        <v>0.29020253000000001</v>
      </c>
      <c r="D554" s="52">
        <f>'db_sim(2013-2014)'!D554/1000</f>
        <v>9.2816317000000005E-4</v>
      </c>
      <c r="E554">
        <f>'db_sim(2013-2014)'!E554</f>
        <v>94410.7265625</v>
      </c>
      <c r="F554">
        <f>'db_sim(2013-2014)'!F554</f>
        <v>5380.8950195300004</v>
      </c>
      <c r="G554">
        <f>'db_sim(2013-2014)'!G554</f>
        <v>8.8456670000000001E-2</v>
      </c>
      <c r="H554">
        <f>'db_sim(2013-2014)'!H554</f>
        <v>0</v>
      </c>
      <c r="I554">
        <f>'db_sim(2013-2014)'!I554</f>
        <v>0</v>
      </c>
      <c r="K554" s="13" t="e">
        <f>VLOOKUP($A554,'db_obs(2013-2014)'!$B$2:$M$731,5,FALSE)</f>
        <v>#N/A</v>
      </c>
      <c r="L554" s="13" t="e">
        <f>VLOOKUP($A554,'db_obs(2013-2014)'!$B$2:$M$731,7,FALSE)</f>
        <v>#N/A</v>
      </c>
      <c r="M554" s="13" t="e">
        <f>VLOOKUP($A554,'db_obs(2013-2014)'!$B$2:$M$731,8,FALSE)</f>
        <v>#N/A</v>
      </c>
      <c r="N554" s="13" t="e">
        <f>VLOOKUP($A554,'db_obs(2013-2014)'!$B$2:$M$731,9,FALSE)</f>
        <v>#N/A</v>
      </c>
      <c r="O554" s="13" t="e">
        <f>VLOOKUP($A554,'db_obs(2013-2014)'!$B$2:$M$731,10,FALSE)</f>
        <v>#N/A</v>
      </c>
      <c r="P554" s="13" t="e">
        <f>VLOOKUP($A554,'db_obs(2013-2014)'!$B$2:$M$731,11,FALSE)</f>
        <v>#N/A</v>
      </c>
      <c r="Q554" s="13" t="e">
        <f>VLOOKUP($A554,'db_obs(2013-2014)'!$B$2:$M$731,12,FALSE)</f>
        <v>#N/A</v>
      </c>
    </row>
    <row r="555" spans="1:17" x14ac:dyDescent="0.15">
      <c r="A555">
        <v>2014189</v>
      </c>
      <c r="B555" s="2">
        <f>VLOOKUP(A555,IF({1,0},rainfall!$C$2:$C$1269,rainfall!$A$2:$A$1269),2,FALSE)</f>
        <v>41828</v>
      </c>
      <c r="C555" s="52">
        <f>'db_sim(2013-2014)'!C555</f>
        <v>0.26386969999999998</v>
      </c>
      <c r="D555" s="52">
        <f>'db_sim(2013-2014)'!D555/1000</f>
        <v>6.9561212999999999E-4</v>
      </c>
      <c r="E555">
        <f>'db_sim(2013-2014)'!E555</f>
        <v>80253.015625</v>
      </c>
      <c r="F555">
        <f>'db_sim(2013-2014)'!F555</f>
        <v>5001.5166015599998</v>
      </c>
      <c r="G555">
        <f>'db_sim(2013-2014)'!G555</f>
        <v>9.8810700000000005E-3</v>
      </c>
      <c r="H555">
        <f>'db_sim(2013-2014)'!H555</f>
        <v>0</v>
      </c>
      <c r="I555">
        <f>'db_sim(2013-2014)'!I555</f>
        <v>0</v>
      </c>
      <c r="K555" s="13" t="e">
        <f>VLOOKUP($A555,'db_obs(2013-2014)'!$B$2:$M$731,5,FALSE)</f>
        <v>#N/A</v>
      </c>
      <c r="L555" s="13" t="e">
        <f>VLOOKUP($A555,'db_obs(2013-2014)'!$B$2:$M$731,7,FALSE)</f>
        <v>#N/A</v>
      </c>
      <c r="M555" s="13" t="e">
        <f>VLOOKUP($A555,'db_obs(2013-2014)'!$B$2:$M$731,8,FALSE)</f>
        <v>#N/A</v>
      </c>
      <c r="N555" s="13" t="e">
        <f>VLOOKUP($A555,'db_obs(2013-2014)'!$B$2:$M$731,9,FALSE)</f>
        <v>#N/A</v>
      </c>
      <c r="O555" s="13" t="e">
        <f>VLOOKUP($A555,'db_obs(2013-2014)'!$B$2:$M$731,10,FALSE)</f>
        <v>#N/A</v>
      </c>
      <c r="P555" s="13" t="e">
        <f>VLOOKUP($A555,'db_obs(2013-2014)'!$B$2:$M$731,11,FALSE)</f>
        <v>#N/A</v>
      </c>
      <c r="Q555" s="13" t="e">
        <f>VLOOKUP($A555,'db_obs(2013-2014)'!$B$2:$M$731,12,FALSE)</f>
        <v>#N/A</v>
      </c>
    </row>
    <row r="556" spans="1:17" x14ac:dyDescent="0.15">
      <c r="A556">
        <v>2014190</v>
      </c>
      <c r="B556" s="2">
        <f>VLOOKUP(A556,IF({1,0},rainfall!$C$2:$C$1269,rainfall!$A$2:$A$1269),2,FALSE)</f>
        <v>41829</v>
      </c>
      <c r="C556" s="52">
        <f>'db_sim(2013-2014)'!C556</f>
        <v>0.24646394999999999</v>
      </c>
      <c r="D556" s="52">
        <f>'db_sim(2013-2014)'!D556/1000</f>
        <v>6.4165932000000007E-4</v>
      </c>
      <c r="E556">
        <f>'db_sim(2013-2014)'!E556</f>
        <v>69912.53125</v>
      </c>
      <c r="F556">
        <f>'db_sim(2013-2014)'!F556</f>
        <v>4691.7324218800004</v>
      </c>
      <c r="G556">
        <f>'db_sim(2013-2014)'!G556</f>
        <v>9.7570999999999997E-4</v>
      </c>
      <c r="H556">
        <f>'db_sim(2013-2014)'!H556</f>
        <v>0</v>
      </c>
      <c r="I556">
        <f>'db_sim(2013-2014)'!I556</f>
        <v>0</v>
      </c>
      <c r="K556" s="13" t="e">
        <f>VLOOKUP($A556,'db_obs(2013-2014)'!$B$2:$M$731,5,FALSE)</f>
        <v>#N/A</v>
      </c>
      <c r="L556" s="13" t="e">
        <f>VLOOKUP($A556,'db_obs(2013-2014)'!$B$2:$M$731,7,FALSE)</f>
        <v>#N/A</v>
      </c>
      <c r="M556" s="13" t="e">
        <f>VLOOKUP($A556,'db_obs(2013-2014)'!$B$2:$M$731,8,FALSE)</f>
        <v>#N/A</v>
      </c>
      <c r="N556" s="13" t="e">
        <f>VLOOKUP($A556,'db_obs(2013-2014)'!$B$2:$M$731,9,FALSE)</f>
        <v>#N/A</v>
      </c>
      <c r="O556" s="13" t="e">
        <f>VLOOKUP($A556,'db_obs(2013-2014)'!$B$2:$M$731,10,FALSE)</f>
        <v>#N/A</v>
      </c>
      <c r="P556" s="13" t="e">
        <f>VLOOKUP($A556,'db_obs(2013-2014)'!$B$2:$M$731,11,FALSE)</f>
        <v>#N/A</v>
      </c>
      <c r="Q556" s="13" t="e">
        <f>VLOOKUP($A556,'db_obs(2013-2014)'!$B$2:$M$731,12,FALSE)</f>
        <v>#N/A</v>
      </c>
    </row>
    <row r="557" spans="1:17" x14ac:dyDescent="0.15">
      <c r="A557">
        <v>2014191</v>
      </c>
      <c r="B557" s="2">
        <f>VLOOKUP(A557,IF({1,0},rainfall!$C$2:$C$1269,rainfall!$A$2:$A$1269),2,FALSE)</f>
        <v>41830</v>
      </c>
      <c r="C557" s="52">
        <f>'db_sim(2013-2014)'!C557</f>
        <v>0.22349294</v>
      </c>
      <c r="D557" s="52">
        <f>'db_sim(2013-2014)'!D557/1000</f>
        <v>5.8473443999999992E-4</v>
      </c>
      <c r="E557">
        <f>'db_sim(2013-2014)'!E557</f>
        <v>59250.48046875</v>
      </c>
      <c r="F557">
        <f>'db_sim(2013-2014)'!F557</f>
        <v>4261.4931640599998</v>
      </c>
      <c r="G557">
        <f>'db_sim(2013-2014)'!G557</f>
        <v>8.4220000000000003E-5</v>
      </c>
      <c r="H557">
        <f>'db_sim(2013-2014)'!H557</f>
        <v>0</v>
      </c>
      <c r="I557">
        <f>'db_sim(2013-2014)'!I557</f>
        <v>0</v>
      </c>
      <c r="K557" s="13" t="e">
        <f>VLOOKUP($A557,'db_obs(2013-2014)'!$B$2:$M$731,5,FALSE)</f>
        <v>#N/A</v>
      </c>
      <c r="L557" s="13" t="e">
        <f>VLOOKUP($A557,'db_obs(2013-2014)'!$B$2:$M$731,7,FALSE)</f>
        <v>#N/A</v>
      </c>
      <c r="M557" s="13" t="e">
        <f>VLOOKUP($A557,'db_obs(2013-2014)'!$B$2:$M$731,8,FALSE)</f>
        <v>#N/A</v>
      </c>
      <c r="N557" s="13" t="e">
        <f>VLOOKUP($A557,'db_obs(2013-2014)'!$B$2:$M$731,9,FALSE)</f>
        <v>#N/A</v>
      </c>
      <c r="O557" s="13" t="e">
        <f>VLOOKUP($A557,'db_obs(2013-2014)'!$B$2:$M$731,10,FALSE)</f>
        <v>#N/A</v>
      </c>
      <c r="P557" s="13" t="e">
        <f>VLOOKUP($A557,'db_obs(2013-2014)'!$B$2:$M$731,11,FALSE)</f>
        <v>#N/A</v>
      </c>
      <c r="Q557" s="13" t="e">
        <f>VLOOKUP($A557,'db_obs(2013-2014)'!$B$2:$M$731,12,FALSE)</f>
        <v>#N/A</v>
      </c>
    </row>
    <row r="558" spans="1:17" x14ac:dyDescent="0.15">
      <c r="A558">
        <v>2014192</v>
      </c>
      <c r="B558" s="2">
        <f>VLOOKUP(A558,IF({1,0},rainfall!$C$2:$C$1269,rainfall!$A$2:$A$1269),2,FALSE)</f>
        <v>41831</v>
      </c>
      <c r="C558" s="52">
        <f>'db_sim(2013-2014)'!C558</f>
        <v>0.21569186000000001</v>
      </c>
      <c r="D558" s="52">
        <f>'db_sim(2013-2014)'!D558/1000</f>
        <v>5.5750840999999995E-4</v>
      </c>
      <c r="E558">
        <f>'db_sim(2013-2014)'!E558</f>
        <v>53575.41015625</v>
      </c>
      <c r="F558">
        <f>'db_sim(2013-2014)'!F558</f>
        <v>4123.9667968800004</v>
      </c>
      <c r="G558">
        <f>'db_sim(2013-2014)'!G558</f>
        <v>7.17E-6</v>
      </c>
      <c r="H558">
        <f>'db_sim(2013-2014)'!H558</f>
        <v>0</v>
      </c>
      <c r="I558">
        <f>'db_sim(2013-2014)'!I558</f>
        <v>0</v>
      </c>
      <c r="K558" s="13" t="e">
        <f>VLOOKUP($A558,'db_obs(2013-2014)'!$B$2:$M$731,5,FALSE)</f>
        <v>#N/A</v>
      </c>
      <c r="L558" s="13" t="e">
        <f>VLOOKUP($A558,'db_obs(2013-2014)'!$B$2:$M$731,7,FALSE)</f>
        <v>#N/A</v>
      </c>
      <c r="M558" s="13" t="e">
        <f>VLOOKUP($A558,'db_obs(2013-2014)'!$B$2:$M$731,8,FALSE)</f>
        <v>#N/A</v>
      </c>
      <c r="N558" s="13" t="e">
        <f>VLOOKUP($A558,'db_obs(2013-2014)'!$B$2:$M$731,9,FALSE)</f>
        <v>#N/A</v>
      </c>
      <c r="O558" s="13" t="e">
        <f>VLOOKUP($A558,'db_obs(2013-2014)'!$B$2:$M$731,10,FALSE)</f>
        <v>#N/A</v>
      </c>
      <c r="P558" s="13" t="e">
        <f>VLOOKUP($A558,'db_obs(2013-2014)'!$B$2:$M$731,11,FALSE)</f>
        <v>#N/A</v>
      </c>
      <c r="Q558" s="13" t="e">
        <f>VLOOKUP($A558,'db_obs(2013-2014)'!$B$2:$M$731,12,FALSE)</f>
        <v>#N/A</v>
      </c>
    </row>
    <row r="559" spans="1:17" x14ac:dyDescent="0.15">
      <c r="A559">
        <v>2014193</v>
      </c>
      <c r="B559" s="2">
        <f>VLOOKUP(A559,IF({1,0},rainfall!$C$2:$C$1269,rainfall!$A$2:$A$1269),2,FALSE)</f>
        <v>41832</v>
      </c>
      <c r="C559" s="52">
        <f>'db_sim(2013-2014)'!C559</f>
        <v>5.2309727700000002</v>
      </c>
      <c r="D559" s="52">
        <f>'db_sim(2013-2014)'!D559/1000</f>
        <v>0.40211746215999999</v>
      </c>
      <c r="E559">
        <f>'db_sim(2013-2014)'!E559</f>
        <v>2492432.5</v>
      </c>
      <c r="F559">
        <f>'db_sim(2013-2014)'!F559</f>
        <v>100495.8984375</v>
      </c>
      <c r="G559">
        <f>'db_sim(2013-2014)'!G559</f>
        <v>1.0249453799999999</v>
      </c>
      <c r="H559">
        <f>'db_sim(2013-2014)'!H559</f>
        <v>0</v>
      </c>
      <c r="I559">
        <f>'db_sim(2013-2014)'!I559</f>
        <v>0</v>
      </c>
      <c r="K559" s="13" t="e">
        <f>VLOOKUP($A559,'db_obs(2013-2014)'!$B$2:$M$731,5,FALSE)</f>
        <v>#N/A</v>
      </c>
      <c r="L559" s="13" t="e">
        <f>VLOOKUP($A559,'db_obs(2013-2014)'!$B$2:$M$731,7,FALSE)</f>
        <v>#N/A</v>
      </c>
      <c r="M559" s="13" t="e">
        <f>VLOOKUP($A559,'db_obs(2013-2014)'!$B$2:$M$731,8,FALSE)</f>
        <v>#N/A</v>
      </c>
      <c r="N559" s="13" t="e">
        <f>VLOOKUP($A559,'db_obs(2013-2014)'!$B$2:$M$731,9,FALSE)</f>
        <v>#N/A</v>
      </c>
      <c r="O559" s="13" t="e">
        <f>VLOOKUP($A559,'db_obs(2013-2014)'!$B$2:$M$731,10,FALSE)</f>
        <v>#N/A</v>
      </c>
      <c r="P559" s="13" t="e">
        <f>VLOOKUP($A559,'db_obs(2013-2014)'!$B$2:$M$731,11,FALSE)</f>
        <v>#N/A</v>
      </c>
      <c r="Q559" s="13" t="e">
        <f>VLOOKUP($A559,'db_obs(2013-2014)'!$B$2:$M$731,12,FALSE)</f>
        <v>#N/A</v>
      </c>
    </row>
    <row r="560" spans="1:17" x14ac:dyDescent="0.15">
      <c r="A560">
        <v>2014194</v>
      </c>
      <c r="B560" s="2">
        <f>VLOOKUP(A560,IF({1,0},rainfall!$C$2:$C$1269,rainfall!$A$2:$A$1269),2,FALSE)</f>
        <v>41833</v>
      </c>
      <c r="C560" s="52">
        <f>'db_sim(2013-2014)'!C560</f>
        <v>0.92353748999999996</v>
      </c>
      <c r="D560" s="52">
        <f>'db_sim(2013-2014)'!D560/1000</f>
        <v>1.346647739E-2</v>
      </c>
      <c r="E560">
        <f>'db_sim(2013-2014)'!E560</f>
        <v>695874.875</v>
      </c>
      <c r="F560">
        <f>'db_sim(2013-2014)'!F560</f>
        <v>16111.59375</v>
      </c>
      <c r="G560">
        <f>'db_sim(2013-2014)'!G560</f>
        <v>7.1620755200000001</v>
      </c>
      <c r="H560">
        <f>'db_sim(2013-2014)'!H560</f>
        <v>0</v>
      </c>
      <c r="I560">
        <f>'db_sim(2013-2014)'!I560</f>
        <v>0</v>
      </c>
      <c r="K560" s="13" t="e">
        <f>VLOOKUP($A560,'db_obs(2013-2014)'!$B$2:$M$731,5,FALSE)</f>
        <v>#N/A</v>
      </c>
      <c r="L560" s="13" t="e">
        <f>VLOOKUP($A560,'db_obs(2013-2014)'!$B$2:$M$731,7,FALSE)</f>
        <v>#N/A</v>
      </c>
      <c r="M560" s="13" t="e">
        <f>VLOOKUP($A560,'db_obs(2013-2014)'!$B$2:$M$731,8,FALSE)</f>
        <v>#N/A</v>
      </c>
      <c r="N560" s="13" t="e">
        <f>VLOOKUP($A560,'db_obs(2013-2014)'!$B$2:$M$731,9,FALSE)</f>
        <v>#N/A</v>
      </c>
      <c r="O560" s="13" t="e">
        <f>VLOOKUP($A560,'db_obs(2013-2014)'!$B$2:$M$731,10,FALSE)</f>
        <v>#N/A</v>
      </c>
      <c r="P560" s="13" t="e">
        <f>VLOOKUP($A560,'db_obs(2013-2014)'!$B$2:$M$731,11,FALSE)</f>
        <v>#N/A</v>
      </c>
      <c r="Q560" s="13" t="e">
        <f>VLOOKUP($A560,'db_obs(2013-2014)'!$B$2:$M$731,12,FALSE)</f>
        <v>#N/A</v>
      </c>
    </row>
    <row r="561" spans="1:17" x14ac:dyDescent="0.15">
      <c r="A561">
        <v>2014195</v>
      </c>
      <c r="B561" s="2">
        <f>VLOOKUP(A561,IF({1,0},rainfall!$C$2:$C$1269,rainfall!$A$2:$A$1269),2,FALSE)</f>
        <v>41834</v>
      </c>
      <c r="C561" s="52">
        <f>'db_sim(2013-2014)'!C561</f>
        <v>0.58994078999999999</v>
      </c>
      <c r="D561" s="52">
        <f>'db_sim(2013-2014)'!D561/1000</f>
        <v>1.63930571E-3</v>
      </c>
      <c r="E561">
        <f>'db_sim(2013-2014)'!E561</f>
        <v>403315.75</v>
      </c>
      <c r="F561">
        <f>'db_sim(2013-2014)'!F561</f>
        <v>11255.42382813</v>
      </c>
      <c r="G561">
        <f>'db_sim(2013-2014)'!G561</f>
        <v>1.09120905</v>
      </c>
      <c r="H561">
        <f>'db_sim(2013-2014)'!H561</f>
        <v>0</v>
      </c>
      <c r="I561">
        <f>'db_sim(2013-2014)'!I561</f>
        <v>0</v>
      </c>
      <c r="K561" s="13" t="e">
        <f>VLOOKUP($A561,'db_obs(2013-2014)'!$B$2:$M$731,5,FALSE)</f>
        <v>#N/A</v>
      </c>
      <c r="L561" s="13" t="e">
        <f>VLOOKUP($A561,'db_obs(2013-2014)'!$B$2:$M$731,7,FALSE)</f>
        <v>#N/A</v>
      </c>
      <c r="M561" s="13" t="e">
        <f>VLOOKUP($A561,'db_obs(2013-2014)'!$B$2:$M$731,8,FALSE)</f>
        <v>#N/A</v>
      </c>
      <c r="N561" s="13" t="e">
        <f>VLOOKUP($A561,'db_obs(2013-2014)'!$B$2:$M$731,9,FALSE)</f>
        <v>#N/A</v>
      </c>
      <c r="O561" s="13" t="e">
        <f>VLOOKUP($A561,'db_obs(2013-2014)'!$B$2:$M$731,10,FALSE)</f>
        <v>#N/A</v>
      </c>
      <c r="P561" s="13" t="e">
        <f>VLOOKUP($A561,'db_obs(2013-2014)'!$B$2:$M$731,11,FALSE)</f>
        <v>#N/A</v>
      </c>
      <c r="Q561" s="13" t="e">
        <f>VLOOKUP($A561,'db_obs(2013-2014)'!$B$2:$M$731,12,FALSE)</f>
        <v>#N/A</v>
      </c>
    </row>
    <row r="562" spans="1:17" x14ac:dyDescent="0.15">
      <c r="A562">
        <v>2014196</v>
      </c>
      <c r="B562" s="2">
        <f>VLOOKUP(A562,IF({1,0},rainfall!$C$2:$C$1269,rainfall!$A$2:$A$1269),2,FALSE)</f>
        <v>41835</v>
      </c>
      <c r="C562" s="52">
        <f>'db_sim(2013-2014)'!C562</f>
        <v>0.52318001000000003</v>
      </c>
      <c r="D562" s="52">
        <f>'db_sim(2013-2014)'!D562/1000</f>
        <v>1.1490364099999999E-3</v>
      </c>
      <c r="E562">
        <f>'db_sim(2013-2014)'!E562</f>
        <v>324302.78125</v>
      </c>
      <c r="F562">
        <f>'db_sim(2013-2014)'!F562</f>
        <v>10548.760742189999</v>
      </c>
      <c r="G562">
        <f>'db_sim(2013-2014)'!G562</f>
        <v>0.15123038999999999</v>
      </c>
      <c r="H562">
        <f>'db_sim(2013-2014)'!H562</f>
        <v>0</v>
      </c>
      <c r="I562">
        <f>'db_sim(2013-2014)'!I562</f>
        <v>0</v>
      </c>
      <c r="K562" s="13" t="e">
        <f>VLOOKUP($A562,'db_obs(2013-2014)'!$B$2:$M$731,5,FALSE)</f>
        <v>#N/A</v>
      </c>
      <c r="L562" s="13" t="e">
        <f>VLOOKUP($A562,'db_obs(2013-2014)'!$B$2:$M$731,7,FALSE)</f>
        <v>#N/A</v>
      </c>
      <c r="M562" s="13" t="e">
        <f>VLOOKUP($A562,'db_obs(2013-2014)'!$B$2:$M$731,8,FALSE)</f>
        <v>#N/A</v>
      </c>
      <c r="N562" s="13" t="e">
        <f>VLOOKUP($A562,'db_obs(2013-2014)'!$B$2:$M$731,9,FALSE)</f>
        <v>#N/A</v>
      </c>
      <c r="O562" s="13" t="e">
        <f>VLOOKUP($A562,'db_obs(2013-2014)'!$B$2:$M$731,10,FALSE)</f>
        <v>#N/A</v>
      </c>
      <c r="P562" s="13" t="e">
        <f>VLOOKUP($A562,'db_obs(2013-2014)'!$B$2:$M$731,11,FALSE)</f>
        <v>#N/A</v>
      </c>
      <c r="Q562" s="13" t="e">
        <f>VLOOKUP($A562,'db_obs(2013-2014)'!$B$2:$M$731,12,FALSE)</f>
        <v>#N/A</v>
      </c>
    </row>
    <row r="563" spans="1:17" x14ac:dyDescent="0.15">
      <c r="A563">
        <v>2014197</v>
      </c>
      <c r="B563" s="2">
        <f>VLOOKUP(A563,IF({1,0},rainfall!$C$2:$C$1269,rainfall!$A$2:$A$1269),2,FALSE)</f>
        <v>41836</v>
      </c>
      <c r="C563" s="52">
        <f>'db_sim(2013-2014)'!C563</f>
        <v>0.47585925000000001</v>
      </c>
      <c r="D563" s="52">
        <f>'db_sim(2013-2014)'!D563/1000</f>
        <v>1.0362850400000001E-3</v>
      </c>
      <c r="E563">
        <f>'db_sim(2013-2014)'!E563</f>
        <v>267581.78125</v>
      </c>
      <c r="F563">
        <f>'db_sim(2013-2014)'!F563</f>
        <v>9644.62109375</v>
      </c>
      <c r="G563">
        <f>'db_sim(2013-2014)'!G563</f>
        <v>1.6834760000000001E-2</v>
      </c>
      <c r="H563">
        <f>'db_sim(2013-2014)'!H563</f>
        <v>0</v>
      </c>
      <c r="I563">
        <f>'db_sim(2013-2014)'!I563</f>
        <v>0</v>
      </c>
      <c r="K563" s="13" t="e">
        <f>VLOOKUP($A563,'db_obs(2013-2014)'!$B$2:$M$731,5,FALSE)</f>
        <v>#N/A</v>
      </c>
      <c r="L563" s="13" t="e">
        <f>VLOOKUP($A563,'db_obs(2013-2014)'!$B$2:$M$731,7,FALSE)</f>
        <v>#N/A</v>
      </c>
      <c r="M563" s="13" t="e">
        <f>VLOOKUP($A563,'db_obs(2013-2014)'!$B$2:$M$731,8,FALSE)</f>
        <v>#N/A</v>
      </c>
      <c r="N563" s="13" t="e">
        <f>VLOOKUP($A563,'db_obs(2013-2014)'!$B$2:$M$731,9,FALSE)</f>
        <v>#N/A</v>
      </c>
      <c r="O563" s="13" t="e">
        <f>VLOOKUP($A563,'db_obs(2013-2014)'!$B$2:$M$731,10,FALSE)</f>
        <v>#N/A</v>
      </c>
      <c r="P563" s="13" t="e">
        <f>VLOOKUP($A563,'db_obs(2013-2014)'!$B$2:$M$731,11,FALSE)</f>
        <v>#N/A</v>
      </c>
      <c r="Q563" s="13" t="e">
        <f>VLOOKUP($A563,'db_obs(2013-2014)'!$B$2:$M$731,12,FALSE)</f>
        <v>#N/A</v>
      </c>
    </row>
    <row r="564" spans="1:17" x14ac:dyDescent="0.15">
      <c r="A564">
        <v>2014198</v>
      </c>
      <c r="B564" s="2">
        <f>VLOOKUP(A564,IF({1,0},rainfall!$C$2:$C$1269,rainfall!$A$2:$A$1269),2,FALSE)</f>
        <v>41837</v>
      </c>
      <c r="C564" s="52">
        <f>'db_sim(2013-2014)'!C564</f>
        <v>0.47599914999999998</v>
      </c>
      <c r="D564" s="52">
        <f>'db_sim(2013-2014)'!D564/1000</f>
        <v>6.1365113300000003E-3</v>
      </c>
      <c r="E564">
        <f>'db_sim(2013-2014)'!E564</f>
        <v>249900.578125</v>
      </c>
      <c r="F564">
        <f>'db_sim(2013-2014)'!F564</f>
        <v>9423.1855468800004</v>
      </c>
      <c r="G564">
        <f>'db_sim(2013-2014)'!G564</f>
        <v>1.7679600000000001E-3</v>
      </c>
      <c r="H564">
        <f>'db_sim(2013-2014)'!H564</f>
        <v>0</v>
      </c>
      <c r="I564">
        <f>'db_sim(2013-2014)'!I564</f>
        <v>0</v>
      </c>
      <c r="K564" s="13" t="e">
        <f>VLOOKUP($A564,'db_obs(2013-2014)'!$B$2:$M$731,5,FALSE)</f>
        <v>#N/A</v>
      </c>
      <c r="L564" s="13" t="e">
        <f>VLOOKUP($A564,'db_obs(2013-2014)'!$B$2:$M$731,7,FALSE)</f>
        <v>#N/A</v>
      </c>
      <c r="M564" s="13" t="e">
        <f>VLOOKUP($A564,'db_obs(2013-2014)'!$B$2:$M$731,8,FALSE)</f>
        <v>#N/A</v>
      </c>
      <c r="N564" s="13" t="e">
        <f>VLOOKUP($A564,'db_obs(2013-2014)'!$B$2:$M$731,9,FALSE)</f>
        <v>#N/A</v>
      </c>
      <c r="O564" s="13" t="e">
        <f>VLOOKUP($A564,'db_obs(2013-2014)'!$B$2:$M$731,10,FALSE)</f>
        <v>#N/A</v>
      </c>
      <c r="P564" s="13" t="e">
        <f>VLOOKUP($A564,'db_obs(2013-2014)'!$B$2:$M$731,11,FALSE)</f>
        <v>#N/A</v>
      </c>
      <c r="Q564" s="13" t="e">
        <f>VLOOKUP($A564,'db_obs(2013-2014)'!$B$2:$M$731,12,FALSE)</f>
        <v>#N/A</v>
      </c>
    </row>
    <row r="565" spans="1:17" x14ac:dyDescent="0.15">
      <c r="A565">
        <v>2014199</v>
      </c>
      <c r="B565" s="2">
        <f>VLOOKUP(A565,IF({1,0},rainfall!$C$2:$C$1269,rainfall!$A$2:$A$1269),2,FALSE)</f>
        <v>41838</v>
      </c>
      <c r="C565" s="52">
        <f>'db_sim(2013-2014)'!C565</f>
        <v>0.39853135000000001</v>
      </c>
      <c r="D565" s="52">
        <f>'db_sim(2013-2014)'!D565/1000</f>
        <v>1.3615809699999998E-3</v>
      </c>
      <c r="E565">
        <f>'db_sim(2013-2014)'!E565</f>
        <v>188183.15625</v>
      </c>
      <c r="F565">
        <f>'db_sim(2013-2014)'!F565</f>
        <v>7886.9721679699996</v>
      </c>
      <c r="G565">
        <f>'db_sim(2013-2014)'!G565</f>
        <v>1.4055E-4</v>
      </c>
      <c r="H565">
        <f>'db_sim(2013-2014)'!H565</f>
        <v>0</v>
      </c>
      <c r="I565">
        <f>'db_sim(2013-2014)'!I565</f>
        <v>0</v>
      </c>
      <c r="K565" s="13" t="e">
        <f>VLOOKUP($A565,'db_obs(2013-2014)'!$B$2:$M$731,5,FALSE)</f>
        <v>#N/A</v>
      </c>
      <c r="L565" s="13" t="e">
        <f>VLOOKUP($A565,'db_obs(2013-2014)'!$B$2:$M$731,7,FALSE)</f>
        <v>#N/A</v>
      </c>
      <c r="M565" s="13" t="e">
        <f>VLOOKUP($A565,'db_obs(2013-2014)'!$B$2:$M$731,8,FALSE)</f>
        <v>#N/A</v>
      </c>
      <c r="N565" s="13" t="e">
        <f>VLOOKUP($A565,'db_obs(2013-2014)'!$B$2:$M$731,9,FALSE)</f>
        <v>#N/A</v>
      </c>
      <c r="O565" s="13" t="e">
        <f>VLOOKUP($A565,'db_obs(2013-2014)'!$B$2:$M$731,10,FALSE)</f>
        <v>#N/A</v>
      </c>
      <c r="P565" s="13" t="e">
        <f>VLOOKUP($A565,'db_obs(2013-2014)'!$B$2:$M$731,11,FALSE)</f>
        <v>#N/A</v>
      </c>
      <c r="Q565" s="13" t="e">
        <f>VLOOKUP($A565,'db_obs(2013-2014)'!$B$2:$M$731,12,FALSE)</f>
        <v>#N/A</v>
      </c>
    </row>
    <row r="566" spans="1:17" x14ac:dyDescent="0.15">
      <c r="A566">
        <v>2014200</v>
      </c>
      <c r="B566" s="2">
        <f>VLOOKUP(A566,IF({1,0},rainfall!$C$2:$C$1269,rainfall!$A$2:$A$1269),2,FALSE)</f>
        <v>41839</v>
      </c>
      <c r="C566" s="52">
        <f>'db_sim(2013-2014)'!C566</f>
        <v>0.37890252000000002</v>
      </c>
      <c r="D566" s="52">
        <f>'db_sim(2013-2014)'!D566/1000</f>
        <v>2.9817386630000001E-2</v>
      </c>
      <c r="E566">
        <f>'db_sim(2013-2014)'!E566</f>
        <v>167995.703125</v>
      </c>
      <c r="F566">
        <f>'db_sim(2013-2014)'!F566</f>
        <v>7599.8422851599998</v>
      </c>
      <c r="G566">
        <f>'db_sim(2013-2014)'!G566</f>
        <v>1.172E-5</v>
      </c>
      <c r="H566">
        <f>'db_sim(2013-2014)'!H566</f>
        <v>0</v>
      </c>
      <c r="I566">
        <f>'db_sim(2013-2014)'!I566</f>
        <v>0</v>
      </c>
      <c r="K566" s="13" t="e">
        <f>VLOOKUP($A566,'db_obs(2013-2014)'!$B$2:$M$731,5,FALSE)</f>
        <v>#N/A</v>
      </c>
      <c r="L566" s="13" t="e">
        <f>VLOOKUP($A566,'db_obs(2013-2014)'!$B$2:$M$731,7,FALSE)</f>
        <v>#N/A</v>
      </c>
      <c r="M566" s="13" t="e">
        <f>VLOOKUP($A566,'db_obs(2013-2014)'!$B$2:$M$731,8,FALSE)</f>
        <v>#N/A</v>
      </c>
      <c r="N566" s="13" t="e">
        <f>VLOOKUP($A566,'db_obs(2013-2014)'!$B$2:$M$731,9,FALSE)</f>
        <v>#N/A</v>
      </c>
      <c r="O566" s="13" t="e">
        <f>VLOOKUP($A566,'db_obs(2013-2014)'!$B$2:$M$731,10,FALSE)</f>
        <v>#N/A</v>
      </c>
      <c r="P566" s="13" t="e">
        <f>VLOOKUP($A566,'db_obs(2013-2014)'!$B$2:$M$731,11,FALSE)</f>
        <v>#N/A</v>
      </c>
      <c r="Q566" s="13" t="e">
        <f>VLOOKUP($A566,'db_obs(2013-2014)'!$B$2:$M$731,12,FALSE)</f>
        <v>#N/A</v>
      </c>
    </row>
    <row r="567" spans="1:17" x14ac:dyDescent="0.15">
      <c r="A567">
        <v>2014201</v>
      </c>
      <c r="B567" s="2">
        <f>VLOOKUP(A567,IF({1,0},rainfall!$C$2:$C$1269,rainfall!$A$2:$A$1269),2,FALSE)</f>
        <v>41840</v>
      </c>
      <c r="C567" s="52">
        <f>'db_sim(2013-2014)'!C567</f>
        <v>0.34370497</v>
      </c>
      <c r="D567" s="52">
        <f>'db_sim(2013-2014)'!D567/1000</f>
        <v>2.7084316250000001E-2</v>
      </c>
      <c r="E567">
        <f>'db_sim(2013-2014)'!E567</f>
        <v>140413.28125</v>
      </c>
      <c r="F567">
        <f>'db_sim(2013-2014)'!F567</f>
        <v>6883.6479492199996</v>
      </c>
      <c r="G567">
        <f>'db_sim(2013-2014)'!G567</f>
        <v>8.8000000000000004E-7</v>
      </c>
      <c r="H567">
        <f>'db_sim(2013-2014)'!H567</f>
        <v>0</v>
      </c>
      <c r="I567">
        <f>'db_sim(2013-2014)'!I567</f>
        <v>0</v>
      </c>
      <c r="K567" s="13" t="e">
        <f>VLOOKUP($A567,'db_obs(2013-2014)'!$B$2:$M$731,5,FALSE)</f>
        <v>#N/A</v>
      </c>
      <c r="L567" s="13" t="e">
        <f>VLOOKUP($A567,'db_obs(2013-2014)'!$B$2:$M$731,7,FALSE)</f>
        <v>#N/A</v>
      </c>
      <c r="M567" s="13" t="e">
        <f>VLOOKUP($A567,'db_obs(2013-2014)'!$B$2:$M$731,8,FALSE)</f>
        <v>#N/A</v>
      </c>
      <c r="N567" s="13" t="e">
        <f>VLOOKUP($A567,'db_obs(2013-2014)'!$B$2:$M$731,9,FALSE)</f>
        <v>#N/A</v>
      </c>
      <c r="O567" s="13" t="e">
        <f>VLOOKUP($A567,'db_obs(2013-2014)'!$B$2:$M$731,10,FALSE)</f>
        <v>#N/A</v>
      </c>
      <c r="P567" s="13" t="e">
        <f>VLOOKUP($A567,'db_obs(2013-2014)'!$B$2:$M$731,11,FALSE)</f>
        <v>#N/A</v>
      </c>
      <c r="Q567" s="13" t="e">
        <f>VLOOKUP($A567,'db_obs(2013-2014)'!$B$2:$M$731,12,FALSE)</f>
        <v>#N/A</v>
      </c>
    </row>
    <row r="568" spans="1:17" x14ac:dyDescent="0.15">
      <c r="A568">
        <v>2014202</v>
      </c>
      <c r="B568" s="2">
        <f>VLOOKUP(A568,IF({1,0},rainfall!$C$2:$C$1269,rainfall!$A$2:$A$1269),2,FALSE)</f>
        <v>41841</v>
      </c>
      <c r="C568" s="52">
        <f>'db_sim(2013-2014)'!C568</f>
        <v>0.30453476000000002</v>
      </c>
      <c r="D568" s="52">
        <f>'db_sim(2013-2014)'!D568/1000</f>
        <v>2.179499817E-2</v>
      </c>
      <c r="E568">
        <f>'db_sim(2013-2014)'!E568</f>
        <v>114187.3671875</v>
      </c>
      <c r="F568">
        <f>'db_sim(2013-2014)'!F568</f>
        <v>6054.6171875</v>
      </c>
      <c r="G568">
        <f>'db_sim(2013-2014)'!G568</f>
        <v>5.9999999999999995E-8</v>
      </c>
      <c r="H568">
        <f>'db_sim(2013-2014)'!H568</f>
        <v>0</v>
      </c>
      <c r="I568">
        <f>'db_sim(2013-2014)'!I568</f>
        <v>0</v>
      </c>
      <c r="K568" s="13" t="e">
        <f>VLOOKUP($A568,'db_obs(2013-2014)'!$B$2:$M$731,5,FALSE)</f>
        <v>#N/A</v>
      </c>
      <c r="L568" s="13" t="e">
        <f>VLOOKUP($A568,'db_obs(2013-2014)'!$B$2:$M$731,7,FALSE)</f>
        <v>#N/A</v>
      </c>
      <c r="M568" s="13" t="e">
        <f>VLOOKUP($A568,'db_obs(2013-2014)'!$B$2:$M$731,8,FALSE)</f>
        <v>#N/A</v>
      </c>
      <c r="N568" s="13" t="e">
        <f>VLOOKUP($A568,'db_obs(2013-2014)'!$B$2:$M$731,9,FALSE)</f>
        <v>#N/A</v>
      </c>
      <c r="O568" s="13" t="e">
        <f>VLOOKUP($A568,'db_obs(2013-2014)'!$B$2:$M$731,10,FALSE)</f>
        <v>#N/A</v>
      </c>
      <c r="P568" s="13" t="e">
        <f>VLOOKUP($A568,'db_obs(2013-2014)'!$B$2:$M$731,11,FALSE)</f>
        <v>#N/A</v>
      </c>
      <c r="Q568" s="13" t="e">
        <f>VLOOKUP($A568,'db_obs(2013-2014)'!$B$2:$M$731,12,FALSE)</f>
        <v>#N/A</v>
      </c>
    </row>
    <row r="569" spans="1:17" x14ac:dyDescent="0.15">
      <c r="A569">
        <v>2014203</v>
      </c>
      <c r="B569" s="2">
        <f>VLOOKUP(A569,IF({1,0},rainfall!$C$2:$C$1269,rainfall!$A$2:$A$1269),2,FALSE)</f>
        <v>41842</v>
      </c>
      <c r="C569" s="52">
        <f>'db_sim(2013-2014)'!C569</f>
        <v>0.27386685999999999</v>
      </c>
      <c r="D569" s="52">
        <f>'db_sim(2013-2014)'!D569/1000</f>
        <v>1.03402007E-3</v>
      </c>
      <c r="E569">
        <f>'db_sim(2013-2014)'!E569</f>
        <v>94681.4609375</v>
      </c>
      <c r="F569">
        <f>'db_sim(2013-2014)'!F569</f>
        <v>5407.4931640599998</v>
      </c>
      <c r="G569">
        <f>'db_sim(2013-2014)'!G569</f>
        <v>0</v>
      </c>
      <c r="H569">
        <f>'db_sim(2013-2014)'!H569</f>
        <v>0</v>
      </c>
      <c r="I569">
        <f>'db_sim(2013-2014)'!I569</f>
        <v>0</v>
      </c>
      <c r="K569" s="13" t="e">
        <f>VLOOKUP($A569,'db_obs(2013-2014)'!$B$2:$M$731,5,FALSE)</f>
        <v>#N/A</v>
      </c>
      <c r="L569" s="13" t="e">
        <f>VLOOKUP($A569,'db_obs(2013-2014)'!$B$2:$M$731,7,FALSE)</f>
        <v>#N/A</v>
      </c>
      <c r="M569" s="13" t="e">
        <f>VLOOKUP($A569,'db_obs(2013-2014)'!$B$2:$M$731,8,FALSE)</f>
        <v>#N/A</v>
      </c>
      <c r="N569" s="13" t="e">
        <f>VLOOKUP($A569,'db_obs(2013-2014)'!$B$2:$M$731,9,FALSE)</f>
        <v>#N/A</v>
      </c>
      <c r="O569" s="13" t="e">
        <f>VLOOKUP($A569,'db_obs(2013-2014)'!$B$2:$M$731,10,FALSE)</f>
        <v>#N/A</v>
      </c>
      <c r="P569" s="13" t="e">
        <f>VLOOKUP($A569,'db_obs(2013-2014)'!$B$2:$M$731,11,FALSE)</f>
        <v>#N/A</v>
      </c>
      <c r="Q569" s="13" t="e">
        <f>VLOOKUP($A569,'db_obs(2013-2014)'!$B$2:$M$731,12,FALSE)</f>
        <v>#N/A</v>
      </c>
    </row>
    <row r="570" spans="1:17" x14ac:dyDescent="0.15">
      <c r="A570">
        <v>2014204</v>
      </c>
      <c r="B570" s="2">
        <f>VLOOKUP(A570,IF({1,0},rainfall!$C$2:$C$1269,rainfall!$A$2:$A$1269),2,FALSE)</f>
        <v>41843</v>
      </c>
      <c r="C570" s="52">
        <f>'db_sim(2013-2014)'!C570</f>
        <v>0.25217232000000001</v>
      </c>
      <c r="D570" s="52">
        <f>'db_sim(2013-2014)'!D570/1000</f>
        <v>5.7050586000000005E-4</v>
      </c>
      <c r="E570">
        <f>'db_sim(2013-2014)'!E570</f>
        <v>81758.328125</v>
      </c>
      <c r="F570">
        <f>'db_sim(2013-2014)'!F570</f>
        <v>4964.9047851599998</v>
      </c>
      <c r="G570">
        <f>'db_sim(2013-2014)'!G570</f>
        <v>1172.3122558600001</v>
      </c>
      <c r="H570">
        <f>'db_sim(2013-2014)'!H570</f>
        <v>0</v>
      </c>
      <c r="I570">
        <f>'db_sim(2013-2014)'!I570</f>
        <v>0</v>
      </c>
      <c r="K570" s="13" t="e">
        <f>VLOOKUP($A570,'db_obs(2013-2014)'!$B$2:$M$731,5,FALSE)</f>
        <v>#N/A</v>
      </c>
      <c r="L570" s="13" t="e">
        <f>VLOOKUP($A570,'db_obs(2013-2014)'!$B$2:$M$731,7,FALSE)</f>
        <v>#N/A</v>
      </c>
      <c r="M570" s="13" t="e">
        <f>VLOOKUP($A570,'db_obs(2013-2014)'!$B$2:$M$731,8,FALSE)</f>
        <v>#N/A</v>
      </c>
      <c r="N570" s="13" t="e">
        <f>VLOOKUP($A570,'db_obs(2013-2014)'!$B$2:$M$731,9,FALSE)</f>
        <v>#N/A</v>
      </c>
      <c r="O570" s="13" t="e">
        <f>VLOOKUP($A570,'db_obs(2013-2014)'!$B$2:$M$731,10,FALSE)</f>
        <v>#N/A</v>
      </c>
      <c r="P570" s="13" t="e">
        <f>VLOOKUP($A570,'db_obs(2013-2014)'!$B$2:$M$731,11,FALSE)</f>
        <v>#N/A</v>
      </c>
      <c r="Q570" s="13" t="e">
        <f>VLOOKUP($A570,'db_obs(2013-2014)'!$B$2:$M$731,12,FALSE)</f>
        <v>#N/A</v>
      </c>
    </row>
    <row r="571" spans="1:17" x14ac:dyDescent="0.15">
      <c r="A571">
        <v>2014205</v>
      </c>
      <c r="B571" s="2">
        <f>VLOOKUP(A571,IF({1,0},rainfall!$C$2:$C$1269,rainfall!$A$2:$A$1269),2,FALSE)</f>
        <v>41844</v>
      </c>
      <c r="C571" s="52">
        <f>'db_sim(2013-2014)'!C571</f>
        <v>8.3965949999999996</v>
      </c>
      <c r="D571" s="52">
        <f>'db_sim(2013-2014)'!D571/1000</f>
        <v>0.64527764893000006</v>
      </c>
      <c r="E571">
        <f>'db_sim(2013-2014)'!E571</f>
        <v>6013498</v>
      </c>
      <c r="F571">
        <f>'db_sim(2013-2014)'!F571</f>
        <v>161193.734375</v>
      </c>
      <c r="G571">
        <f>'db_sim(2013-2014)'!G571</f>
        <v>29885.56640625</v>
      </c>
      <c r="H571">
        <f>'db_sim(2013-2014)'!H571</f>
        <v>0</v>
      </c>
      <c r="I571">
        <f>'db_sim(2013-2014)'!I571</f>
        <v>0</v>
      </c>
      <c r="K571" s="13" t="e">
        <f>VLOOKUP($A571,'db_obs(2013-2014)'!$B$2:$M$731,5,FALSE)</f>
        <v>#N/A</v>
      </c>
      <c r="L571" s="13" t="e">
        <f>VLOOKUP($A571,'db_obs(2013-2014)'!$B$2:$M$731,7,FALSE)</f>
        <v>#N/A</v>
      </c>
      <c r="M571" s="13" t="e">
        <f>VLOOKUP($A571,'db_obs(2013-2014)'!$B$2:$M$731,8,FALSE)</f>
        <v>#N/A</v>
      </c>
      <c r="N571" s="13" t="e">
        <f>VLOOKUP($A571,'db_obs(2013-2014)'!$B$2:$M$731,9,FALSE)</f>
        <v>#N/A</v>
      </c>
      <c r="O571" s="13" t="e">
        <f>VLOOKUP($A571,'db_obs(2013-2014)'!$B$2:$M$731,10,FALSE)</f>
        <v>#N/A</v>
      </c>
      <c r="P571" s="13" t="e">
        <f>VLOOKUP($A571,'db_obs(2013-2014)'!$B$2:$M$731,11,FALSE)</f>
        <v>#N/A</v>
      </c>
      <c r="Q571" s="13" t="e">
        <f>VLOOKUP($A571,'db_obs(2013-2014)'!$B$2:$M$731,12,FALSE)</f>
        <v>#N/A</v>
      </c>
    </row>
    <row r="572" spans="1:17" x14ac:dyDescent="0.15">
      <c r="A572">
        <v>2014206</v>
      </c>
      <c r="B572" s="2">
        <f>VLOOKUP(A572,IF({1,0},rainfall!$C$2:$C$1269,rainfall!$A$2:$A$1269),2,FALSE)</f>
        <v>41845</v>
      </c>
      <c r="C572" s="52">
        <f>'db_sim(2013-2014)'!C572</f>
        <v>3.2233336000000001</v>
      </c>
      <c r="D572" s="52">
        <f>'db_sim(2013-2014)'!D572/1000</f>
        <v>0.16513850402999999</v>
      </c>
      <c r="E572">
        <f>'db_sim(2013-2014)'!E572</f>
        <v>11393557</v>
      </c>
      <c r="F572">
        <f>'db_sim(2013-2014)'!F572</f>
        <v>57638.71875</v>
      </c>
      <c r="G572">
        <f>'db_sim(2013-2014)'!G572</f>
        <v>2777.5065918</v>
      </c>
      <c r="H572">
        <f>'db_sim(2013-2014)'!H572</f>
        <v>0</v>
      </c>
      <c r="I572">
        <f>'db_sim(2013-2014)'!I572</f>
        <v>0</v>
      </c>
      <c r="K572" s="13" t="e">
        <f>VLOOKUP($A572,'db_obs(2013-2014)'!$B$2:$M$731,5,FALSE)</f>
        <v>#N/A</v>
      </c>
      <c r="L572" s="13" t="e">
        <f>VLOOKUP($A572,'db_obs(2013-2014)'!$B$2:$M$731,7,FALSE)</f>
        <v>#N/A</v>
      </c>
      <c r="M572" s="13" t="e">
        <f>VLOOKUP($A572,'db_obs(2013-2014)'!$B$2:$M$731,8,FALSE)</f>
        <v>#N/A</v>
      </c>
      <c r="N572" s="13" t="e">
        <f>VLOOKUP($A572,'db_obs(2013-2014)'!$B$2:$M$731,9,FALSE)</f>
        <v>#N/A</v>
      </c>
      <c r="O572" s="13" t="e">
        <f>VLOOKUP($A572,'db_obs(2013-2014)'!$B$2:$M$731,10,FALSE)</f>
        <v>#N/A</v>
      </c>
      <c r="P572" s="13" t="e">
        <f>VLOOKUP($A572,'db_obs(2013-2014)'!$B$2:$M$731,11,FALSE)</f>
        <v>#N/A</v>
      </c>
      <c r="Q572" s="13" t="e">
        <f>VLOOKUP($A572,'db_obs(2013-2014)'!$B$2:$M$731,12,FALSE)</f>
        <v>#N/A</v>
      </c>
    </row>
    <row r="573" spans="1:17" x14ac:dyDescent="0.15">
      <c r="A573">
        <v>2014207</v>
      </c>
      <c r="B573" s="2">
        <f>VLOOKUP(A573,IF({1,0},rainfall!$C$2:$C$1269,rainfall!$A$2:$A$1269),2,FALSE)</f>
        <v>41846</v>
      </c>
      <c r="C573" s="52">
        <f>'db_sim(2013-2014)'!C573</f>
        <v>2.21487546</v>
      </c>
      <c r="D573" s="52">
        <f>'db_sim(2013-2014)'!D573/1000</f>
        <v>1.0698088650000001E-2</v>
      </c>
      <c r="E573">
        <f>'db_sim(2013-2014)'!E573</f>
        <v>6419326</v>
      </c>
      <c r="F573">
        <f>'db_sim(2013-2014)'!F573</f>
        <v>39834.96484375</v>
      </c>
      <c r="G573">
        <f>'db_sim(2013-2014)'!G573</f>
        <v>289.47271728999999</v>
      </c>
      <c r="H573">
        <f>'db_sim(2013-2014)'!H573</f>
        <v>0</v>
      </c>
      <c r="I573">
        <f>'db_sim(2013-2014)'!I573</f>
        <v>0</v>
      </c>
      <c r="K573" s="13" t="e">
        <f>VLOOKUP($A573,'db_obs(2013-2014)'!$B$2:$M$731,5,FALSE)</f>
        <v>#N/A</v>
      </c>
      <c r="L573" s="13" t="e">
        <f>VLOOKUP($A573,'db_obs(2013-2014)'!$B$2:$M$731,7,FALSE)</f>
        <v>#N/A</v>
      </c>
      <c r="M573" s="13" t="e">
        <f>VLOOKUP($A573,'db_obs(2013-2014)'!$B$2:$M$731,8,FALSE)</f>
        <v>#N/A</v>
      </c>
      <c r="N573" s="13" t="e">
        <f>VLOOKUP($A573,'db_obs(2013-2014)'!$B$2:$M$731,9,FALSE)</f>
        <v>#N/A</v>
      </c>
      <c r="O573" s="13" t="e">
        <f>VLOOKUP($A573,'db_obs(2013-2014)'!$B$2:$M$731,10,FALSE)</f>
        <v>#N/A</v>
      </c>
      <c r="P573" s="13" t="e">
        <f>VLOOKUP($A573,'db_obs(2013-2014)'!$B$2:$M$731,11,FALSE)</f>
        <v>#N/A</v>
      </c>
      <c r="Q573" s="13" t="e">
        <f>VLOOKUP($A573,'db_obs(2013-2014)'!$B$2:$M$731,12,FALSE)</f>
        <v>#N/A</v>
      </c>
    </row>
    <row r="574" spans="1:17" x14ac:dyDescent="0.15">
      <c r="A574">
        <v>2014208</v>
      </c>
      <c r="B574" s="2">
        <f>VLOOKUP(A574,IF({1,0},rainfall!$C$2:$C$1269,rainfall!$A$2:$A$1269),2,FALSE)</f>
        <v>41847</v>
      </c>
      <c r="C574" s="52">
        <f>'db_sim(2013-2014)'!C574</f>
        <v>4.1133503899999999</v>
      </c>
      <c r="D574" s="52">
        <f>'db_sim(2013-2014)'!D574/1000</f>
        <v>0.31951916504</v>
      </c>
      <c r="E574">
        <f>'db_sim(2013-2014)'!E574</f>
        <v>10730489</v>
      </c>
      <c r="F574">
        <f>'db_sim(2013-2014)'!F574</f>
        <v>79662.71875</v>
      </c>
      <c r="G574">
        <f>'db_sim(2013-2014)'!G574</f>
        <v>65.524330140000004</v>
      </c>
      <c r="H574">
        <f>'db_sim(2013-2014)'!H574</f>
        <v>0</v>
      </c>
      <c r="I574">
        <f>'db_sim(2013-2014)'!I574</f>
        <v>0</v>
      </c>
      <c r="K574" s="13" t="e">
        <f>VLOOKUP($A574,'db_obs(2013-2014)'!$B$2:$M$731,5,FALSE)</f>
        <v>#N/A</v>
      </c>
      <c r="L574" s="13" t="e">
        <f>VLOOKUP($A574,'db_obs(2013-2014)'!$B$2:$M$731,7,FALSE)</f>
        <v>#N/A</v>
      </c>
      <c r="M574" s="13" t="e">
        <f>VLOOKUP($A574,'db_obs(2013-2014)'!$B$2:$M$731,8,FALSE)</f>
        <v>#N/A</v>
      </c>
      <c r="N574" s="13" t="e">
        <f>VLOOKUP($A574,'db_obs(2013-2014)'!$B$2:$M$731,9,FALSE)</f>
        <v>#N/A</v>
      </c>
      <c r="O574" s="13" t="e">
        <f>VLOOKUP($A574,'db_obs(2013-2014)'!$B$2:$M$731,10,FALSE)</f>
        <v>#N/A</v>
      </c>
      <c r="P574" s="13" t="e">
        <f>VLOOKUP($A574,'db_obs(2013-2014)'!$B$2:$M$731,11,FALSE)</f>
        <v>#N/A</v>
      </c>
      <c r="Q574" s="13" t="e">
        <f>VLOOKUP($A574,'db_obs(2013-2014)'!$B$2:$M$731,12,FALSE)</f>
        <v>#N/A</v>
      </c>
    </row>
    <row r="575" spans="1:17" x14ac:dyDescent="0.15">
      <c r="A575">
        <v>2014209</v>
      </c>
      <c r="B575" s="2">
        <f>VLOOKUP(A575,IF({1,0},rainfall!$C$2:$C$1269,rainfall!$A$2:$A$1269),2,FALSE)</f>
        <v>41848</v>
      </c>
      <c r="C575" s="52">
        <f>'db_sim(2013-2014)'!C575</f>
        <v>3.01111102</v>
      </c>
      <c r="D575" s="52">
        <f>'db_sim(2013-2014)'!D575/1000</f>
        <v>1.439813995E-2</v>
      </c>
      <c r="E575">
        <f>'db_sim(2013-2014)'!E575</f>
        <v>12776037</v>
      </c>
      <c r="F575">
        <f>'db_sim(2013-2014)'!F575</f>
        <v>58198.51953125</v>
      </c>
      <c r="G575">
        <f>'db_sim(2013-2014)'!G575</f>
        <v>5.1067810099999997</v>
      </c>
      <c r="H575">
        <f>'db_sim(2013-2014)'!H575</f>
        <v>0</v>
      </c>
      <c r="I575">
        <f>'db_sim(2013-2014)'!I575</f>
        <v>0</v>
      </c>
      <c r="K575" s="13" t="e">
        <f>VLOOKUP($A575,'db_obs(2013-2014)'!$B$2:$M$731,5,FALSE)</f>
        <v>#N/A</v>
      </c>
      <c r="L575" s="13" t="e">
        <f>VLOOKUP($A575,'db_obs(2013-2014)'!$B$2:$M$731,7,FALSE)</f>
        <v>#N/A</v>
      </c>
      <c r="M575" s="13" t="e">
        <f>VLOOKUP($A575,'db_obs(2013-2014)'!$B$2:$M$731,8,FALSE)</f>
        <v>#N/A</v>
      </c>
      <c r="N575" s="13" t="e">
        <f>VLOOKUP($A575,'db_obs(2013-2014)'!$B$2:$M$731,9,FALSE)</f>
        <v>#N/A</v>
      </c>
      <c r="O575" s="13" t="e">
        <f>VLOOKUP($A575,'db_obs(2013-2014)'!$B$2:$M$731,10,FALSE)</f>
        <v>#N/A</v>
      </c>
      <c r="P575" s="13" t="e">
        <f>VLOOKUP($A575,'db_obs(2013-2014)'!$B$2:$M$731,11,FALSE)</f>
        <v>#N/A</v>
      </c>
      <c r="Q575" s="13" t="e">
        <f>VLOOKUP($A575,'db_obs(2013-2014)'!$B$2:$M$731,12,FALSE)</f>
        <v>#N/A</v>
      </c>
    </row>
    <row r="576" spans="1:17" x14ac:dyDescent="0.15">
      <c r="A576">
        <v>2014210</v>
      </c>
      <c r="B576" s="2">
        <f>VLOOKUP(A576,IF({1,0},rainfall!$C$2:$C$1269,rainfall!$A$2:$A$1269),2,FALSE)</f>
        <v>41849</v>
      </c>
      <c r="C576" s="52">
        <f>'db_sim(2013-2014)'!C576</f>
        <v>2.3234038400000001</v>
      </c>
      <c r="D576" s="52">
        <f>'db_sim(2013-2014)'!D576/1000</f>
        <v>5.0816402399999992E-3</v>
      </c>
      <c r="E576">
        <f>'db_sim(2013-2014)'!E576</f>
        <v>7859680.5</v>
      </c>
      <c r="F576">
        <f>'db_sim(2013-2014)'!F576</f>
        <v>44582.578125</v>
      </c>
      <c r="G576">
        <f>'db_sim(2013-2014)'!G576</f>
        <v>0.36831069</v>
      </c>
      <c r="H576">
        <f>'db_sim(2013-2014)'!H576</f>
        <v>0</v>
      </c>
      <c r="I576">
        <f>'db_sim(2013-2014)'!I576</f>
        <v>0</v>
      </c>
      <c r="K576" s="13" t="e">
        <f>VLOOKUP($A576,'db_obs(2013-2014)'!$B$2:$M$731,5,FALSE)</f>
        <v>#N/A</v>
      </c>
      <c r="L576" s="13" t="e">
        <f>VLOOKUP($A576,'db_obs(2013-2014)'!$B$2:$M$731,7,FALSE)</f>
        <v>#N/A</v>
      </c>
      <c r="M576" s="13" t="e">
        <f>VLOOKUP($A576,'db_obs(2013-2014)'!$B$2:$M$731,8,FALSE)</f>
        <v>#N/A</v>
      </c>
      <c r="N576" s="13" t="e">
        <f>VLOOKUP($A576,'db_obs(2013-2014)'!$B$2:$M$731,9,FALSE)</f>
        <v>#N/A</v>
      </c>
      <c r="O576" s="13" t="e">
        <f>VLOOKUP($A576,'db_obs(2013-2014)'!$B$2:$M$731,10,FALSE)</f>
        <v>#N/A</v>
      </c>
      <c r="P576" s="13" t="e">
        <f>VLOOKUP($A576,'db_obs(2013-2014)'!$B$2:$M$731,11,FALSE)</f>
        <v>#N/A</v>
      </c>
      <c r="Q576" s="13" t="e">
        <f>VLOOKUP($A576,'db_obs(2013-2014)'!$B$2:$M$731,12,FALSE)</f>
        <v>#N/A</v>
      </c>
    </row>
    <row r="577" spans="1:17" x14ac:dyDescent="0.15">
      <c r="A577">
        <v>2014211</v>
      </c>
      <c r="B577" s="2">
        <f>VLOOKUP(A577,IF({1,0},rainfall!$C$2:$C$1269,rainfall!$A$2:$A$1269),2,FALSE)</f>
        <v>41850</v>
      </c>
      <c r="C577" s="52">
        <f>'db_sim(2013-2014)'!C577</f>
        <v>4.3828826000000003</v>
      </c>
      <c r="D577" s="52">
        <f>'db_sim(2013-2014)'!D577/1000</f>
        <v>0.34039953613000001</v>
      </c>
      <c r="E577">
        <f>'db_sim(2013-2014)'!E577</f>
        <v>12615166</v>
      </c>
      <c r="F577">
        <f>'db_sim(2013-2014)'!F577</f>
        <v>83860.3828125</v>
      </c>
      <c r="G577">
        <f>'db_sim(2013-2014)'!G577</f>
        <v>5.9483519999999998E-2</v>
      </c>
      <c r="H577">
        <f>'db_sim(2013-2014)'!H577</f>
        <v>0</v>
      </c>
      <c r="I577">
        <f>'db_sim(2013-2014)'!I577</f>
        <v>0</v>
      </c>
      <c r="K577" s="13" t="e">
        <f>VLOOKUP($A577,'db_obs(2013-2014)'!$B$2:$M$731,5,FALSE)</f>
        <v>#N/A</v>
      </c>
      <c r="L577" s="13" t="e">
        <f>VLOOKUP($A577,'db_obs(2013-2014)'!$B$2:$M$731,7,FALSE)</f>
        <v>#N/A</v>
      </c>
      <c r="M577" s="13" t="e">
        <f>VLOOKUP($A577,'db_obs(2013-2014)'!$B$2:$M$731,8,FALSE)</f>
        <v>#N/A</v>
      </c>
      <c r="N577" s="13" t="e">
        <f>VLOOKUP($A577,'db_obs(2013-2014)'!$B$2:$M$731,9,FALSE)</f>
        <v>#N/A</v>
      </c>
      <c r="O577" s="13" t="e">
        <f>VLOOKUP($A577,'db_obs(2013-2014)'!$B$2:$M$731,10,FALSE)</f>
        <v>#N/A</v>
      </c>
      <c r="P577" s="13" t="e">
        <f>VLOOKUP($A577,'db_obs(2013-2014)'!$B$2:$M$731,11,FALSE)</f>
        <v>#N/A</v>
      </c>
      <c r="Q577" s="13" t="e">
        <f>VLOOKUP($A577,'db_obs(2013-2014)'!$B$2:$M$731,12,FALSE)</f>
        <v>#N/A</v>
      </c>
    </row>
    <row r="578" spans="1:17" x14ac:dyDescent="0.15">
      <c r="A578">
        <v>2014212</v>
      </c>
      <c r="B578" s="2">
        <f>VLOOKUP(A578,IF({1,0},rainfall!$C$2:$C$1269,rainfall!$A$2:$A$1269),2,FALSE)</f>
        <v>41851</v>
      </c>
      <c r="C578" s="52">
        <f>'db_sim(2013-2014)'!C578</f>
        <v>2.2731754799999999</v>
      </c>
      <c r="D578" s="52">
        <f>'db_sim(2013-2014)'!D578/1000</f>
        <v>6.1702110290000001E-2</v>
      </c>
      <c r="E578">
        <f>'db_sim(2013-2014)'!E578</f>
        <v>7516223</v>
      </c>
      <c r="F578">
        <f>'db_sim(2013-2014)'!F578</f>
        <v>41839.34765625</v>
      </c>
      <c r="G578">
        <f>'db_sim(2013-2014)'!G578</f>
        <v>2.5152799999999999E-3</v>
      </c>
      <c r="H578">
        <f>'db_sim(2013-2014)'!H578</f>
        <v>0</v>
      </c>
      <c r="I578">
        <f>'db_sim(2013-2014)'!I578</f>
        <v>0</v>
      </c>
      <c r="K578" s="13" t="e">
        <f>VLOOKUP($A578,'db_obs(2013-2014)'!$B$2:$M$731,5,FALSE)</f>
        <v>#N/A</v>
      </c>
      <c r="L578" s="13" t="e">
        <f>VLOOKUP($A578,'db_obs(2013-2014)'!$B$2:$M$731,7,FALSE)</f>
        <v>#N/A</v>
      </c>
      <c r="M578" s="13" t="e">
        <f>VLOOKUP($A578,'db_obs(2013-2014)'!$B$2:$M$731,8,FALSE)</f>
        <v>#N/A</v>
      </c>
      <c r="N578" s="13" t="e">
        <f>VLOOKUP($A578,'db_obs(2013-2014)'!$B$2:$M$731,9,FALSE)</f>
        <v>#N/A</v>
      </c>
      <c r="O578" s="13" t="e">
        <f>VLOOKUP($A578,'db_obs(2013-2014)'!$B$2:$M$731,10,FALSE)</f>
        <v>#N/A</v>
      </c>
      <c r="P578" s="13" t="e">
        <f>VLOOKUP($A578,'db_obs(2013-2014)'!$B$2:$M$731,11,FALSE)</f>
        <v>#N/A</v>
      </c>
      <c r="Q578" s="13" t="e">
        <f>VLOOKUP($A578,'db_obs(2013-2014)'!$B$2:$M$731,12,FALSE)</f>
        <v>#N/A</v>
      </c>
    </row>
    <row r="579" spans="1:17" x14ac:dyDescent="0.15">
      <c r="A579">
        <v>2014213</v>
      </c>
      <c r="B579" s="2">
        <f>VLOOKUP(A579,IF({1,0},rainfall!$C$2:$C$1269,rainfall!$A$2:$A$1269),2,FALSE)</f>
        <v>41852</v>
      </c>
      <c r="C579" s="52">
        <f>'db_sim(2013-2014)'!C579</f>
        <v>2.0058045400000002</v>
      </c>
      <c r="D579" s="52">
        <f>'db_sim(2013-2014)'!D579/1000</f>
        <v>0.15778047179999999</v>
      </c>
      <c r="E579">
        <f>'db_sim(2013-2014)'!E579</f>
        <v>5531989</v>
      </c>
      <c r="F579">
        <f>'db_sim(2013-2014)'!F579</f>
        <v>38354.65234375</v>
      </c>
      <c r="G579">
        <f>'db_sim(2013-2014)'!G579</f>
        <v>1.6744000000000001E-4</v>
      </c>
      <c r="H579">
        <f>'db_sim(2013-2014)'!H579</f>
        <v>0</v>
      </c>
      <c r="I579">
        <f>'db_sim(2013-2014)'!I579</f>
        <v>0</v>
      </c>
      <c r="K579" s="13" t="e">
        <f>VLOOKUP($A579,'db_obs(2013-2014)'!$B$2:$M$731,5,FALSE)</f>
        <v>#N/A</v>
      </c>
      <c r="L579" s="13" t="e">
        <f>VLOOKUP($A579,'db_obs(2013-2014)'!$B$2:$M$731,7,FALSE)</f>
        <v>#N/A</v>
      </c>
      <c r="M579" s="13" t="e">
        <f>VLOOKUP($A579,'db_obs(2013-2014)'!$B$2:$M$731,8,FALSE)</f>
        <v>#N/A</v>
      </c>
      <c r="N579" s="13" t="e">
        <f>VLOOKUP($A579,'db_obs(2013-2014)'!$B$2:$M$731,9,FALSE)</f>
        <v>#N/A</v>
      </c>
      <c r="O579" s="13" t="e">
        <f>VLOOKUP($A579,'db_obs(2013-2014)'!$B$2:$M$731,10,FALSE)</f>
        <v>#N/A</v>
      </c>
      <c r="P579" s="13" t="e">
        <f>VLOOKUP($A579,'db_obs(2013-2014)'!$B$2:$M$731,11,FALSE)</f>
        <v>#N/A</v>
      </c>
      <c r="Q579" s="13" t="e">
        <f>VLOOKUP($A579,'db_obs(2013-2014)'!$B$2:$M$731,12,FALSE)</f>
        <v>#N/A</v>
      </c>
    </row>
    <row r="580" spans="1:17" x14ac:dyDescent="0.15">
      <c r="A580">
        <v>2014214</v>
      </c>
      <c r="B580" s="2">
        <f>VLOOKUP(A580,IF({1,0},rainfall!$C$2:$C$1269,rainfall!$A$2:$A$1269),2,FALSE)</f>
        <v>41853</v>
      </c>
      <c r="C580" s="52">
        <f>'db_sim(2013-2014)'!C580</f>
        <v>1.45035684</v>
      </c>
      <c r="D580" s="52">
        <f>'db_sim(2013-2014)'!D580/1000</f>
        <v>7.4365057899999998E-3</v>
      </c>
      <c r="E580">
        <f>'db_sim(2013-2014)'!E580</f>
        <v>3261121.5</v>
      </c>
      <c r="F580">
        <f>'db_sim(2013-2014)'!F580</f>
        <v>27612.537109379999</v>
      </c>
      <c r="G580">
        <f>'db_sim(2013-2014)'!G580</f>
        <v>2.4617119999999999E-2</v>
      </c>
      <c r="H580">
        <f>'db_sim(2013-2014)'!H580</f>
        <v>0</v>
      </c>
      <c r="I580">
        <f>'db_sim(2013-2014)'!I580</f>
        <v>0</v>
      </c>
      <c r="K580" s="13" t="e">
        <f>VLOOKUP($A580,'db_obs(2013-2014)'!$B$2:$M$731,5,FALSE)</f>
        <v>#N/A</v>
      </c>
      <c r="L580" s="13" t="e">
        <f>VLOOKUP($A580,'db_obs(2013-2014)'!$B$2:$M$731,7,FALSE)</f>
        <v>#N/A</v>
      </c>
      <c r="M580" s="13" t="e">
        <f>VLOOKUP($A580,'db_obs(2013-2014)'!$B$2:$M$731,8,FALSE)</f>
        <v>#N/A</v>
      </c>
      <c r="N580" s="13" t="e">
        <f>VLOOKUP($A580,'db_obs(2013-2014)'!$B$2:$M$731,9,FALSE)</f>
        <v>#N/A</v>
      </c>
      <c r="O580" s="13" t="e">
        <f>VLOOKUP($A580,'db_obs(2013-2014)'!$B$2:$M$731,10,FALSE)</f>
        <v>#N/A</v>
      </c>
      <c r="P580" s="13" t="e">
        <f>VLOOKUP($A580,'db_obs(2013-2014)'!$B$2:$M$731,11,FALSE)</f>
        <v>#N/A</v>
      </c>
      <c r="Q580" s="13" t="e">
        <f>VLOOKUP($A580,'db_obs(2013-2014)'!$B$2:$M$731,12,FALSE)</f>
        <v>#N/A</v>
      </c>
    </row>
    <row r="581" spans="1:17" x14ac:dyDescent="0.15">
      <c r="A581">
        <v>2014215</v>
      </c>
      <c r="B581" s="2">
        <f>VLOOKUP(A581,IF({1,0},rainfall!$C$2:$C$1269,rainfall!$A$2:$A$1269),2,FALSE)</f>
        <v>41854</v>
      </c>
      <c r="C581" s="52">
        <f>'db_sim(2013-2014)'!C581</f>
        <v>1.21822035</v>
      </c>
      <c r="D581" s="52">
        <f>'db_sim(2013-2014)'!D581/1000</f>
        <v>2.79893613E-3</v>
      </c>
      <c r="E581">
        <f>'db_sim(2013-2014)'!E581</f>
        <v>2313527</v>
      </c>
      <c r="F581">
        <f>'db_sim(2013-2014)'!F581</f>
        <v>23159.796875</v>
      </c>
      <c r="G581">
        <f>'db_sim(2013-2014)'!G581</f>
        <v>2.5595000000000001E-3</v>
      </c>
      <c r="H581">
        <f>'db_sim(2013-2014)'!H581</f>
        <v>0</v>
      </c>
      <c r="I581">
        <f>'db_sim(2013-2014)'!I581</f>
        <v>0</v>
      </c>
      <c r="K581" s="13" t="e">
        <f>VLOOKUP($A581,'db_obs(2013-2014)'!$B$2:$M$731,5,FALSE)</f>
        <v>#N/A</v>
      </c>
      <c r="L581" s="13" t="e">
        <f>VLOOKUP($A581,'db_obs(2013-2014)'!$B$2:$M$731,7,FALSE)</f>
        <v>#N/A</v>
      </c>
      <c r="M581" s="13" t="e">
        <f>VLOOKUP($A581,'db_obs(2013-2014)'!$B$2:$M$731,8,FALSE)</f>
        <v>#N/A</v>
      </c>
      <c r="N581" s="13" t="e">
        <f>VLOOKUP($A581,'db_obs(2013-2014)'!$B$2:$M$731,9,FALSE)</f>
        <v>#N/A</v>
      </c>
      <c r="O581" s="13" t="e">
        <f>VLOOKUP($A581,'db_obs(2013-2014)'!$B$2:$M$731,10,FALSE)</f>
        <v>#N/A</v>
      </c>
      <c r="P581" s="13" t="e">
        <f>VLOOKUP($A581,'db_obs(2013-2014)'!$B$2:$M$731,11,FALSE)</f>
        <v>#N/A</v>
      </c>
      <c r="Q581" s="13" t="e">
        <f>VLOOKUP($A581,'db_obs(2013-2014)'!$B$2:$M$731,12,FALSE)</f>
        <v>#N/A</v>
      </c>
    </row>
    <row r="582" spans="1:17" x14ac:dyDescent="0.15">
      <c r="A582">
        <v>2014216</v>
      </c>
      <c r="B582" s="2">
        <f>VLOOKUP(A582,IF({1,0},rainfall!$C$2:$C$1269,rainfall!$A$2:$A$1269),2,FALSE)</f>
        <v>41855</v>
      </c>
      <c r="C582" s="52">
        <f>'db_sim(2013-2014)'!C582</f>
        <v>1.04329133</v>
      </c>
      <c r="D582" s="52">
        <f>'db_sim(2013-2014)'!D582/1000</f>
        <v>2.2969176799999998E-3</v>
      </c>
      <c r="E582">
        <f>'db_sim(2013-2014)'!E582</f>
        <v>1701816.625</v>
      </c>
      <c r="F582">
        <f>'db_sim(2013-2014)'!F582</f>
        <v>19787.712890629999</v>
      </c>
      <c r="G582">
        <f>'db_sim(2013-2014)'!G582</f>
        <v>1.8176999999999999E-4</v>
      </c>
      <c r="H582">
        <f>'db_sim(2013-2014)'!H582</f>
        <v>0</v>
      </c>
      <c r="I582">
        <f>'db_sim(2013-2014)'!I582</f>
        <v>0</v>
      </c>
      <c r="K582" s="13" t="e">
        <f>VLOOKUP($A582,'db_obs(2013-2014)'!$B$2:$M$731,5,FALSE)</f>
        <v>#N/A</v>
      </c>
      <c r="L582" s="13" t="e">
        <f>VLOOKUP($A582,'db_obs(2013-2014)'!$B$2:$M$731,7,FALSE)</f>
        <v>#N/A</v>
      </c>
      <c r="M582" s="13" t="e">
        <f>VLOOKUP($A582,'db_obs(2013-2014)'!$B$2:$M$731,8,FALSE)</f>
        <v>#N/A</v>
      </c>
      <c r="N582" s="13" t="e">
        <f>VLOOKUP($A582,'db_obs(2013-2014)'!$B$2:$M$731,9,FALSE)</f>
        <v>#N/A</v>
      </c>
      <c r="O582" s="13" t="e">
        <f>VLOOKUP($A582,'db_obs(2013-2014)'!$B$2:$M$731,10,FALSE)</f>
        <v>#N/A</v>
      </c>
      <c r="P582" s="13" t="e">
        <f>VLOOKUP($A582,'db_obs(2013-2014)'!$B$2:$M$731,11,FALSE)</f>
        <v>#N/A</v>
      </c>
      <c r="Q582" s="13" t="e">
        <f>VLOOKUP($A582,'db_obs(2013-2014)'!$B$2:$M$731,12,FALSE)</f>
        <v>#N/A</v>
      </c>
    </row>
    <row r="583" spans="1:17" x14ac:dyDescent="0.15">
      <c r="A583">
        <v>2014217</v>
      </c>
      <c r="B583" s="2">
        <f>VLOOKUP(A583,IF({1,0},rainfall!$C$2:$C$1269,rainfall!$A$2:$A$1269),2,FALSE)</f>
        <v>41856</v>
      </c>
      <c r="C583" s="52">
        <f>'db_sim(2013-2014)'!C583</f>
        <v>0.90789825000000002</v>
      </c>
      <c r="D583" s="52">
        <f>'db_sim(2013-2014)'!D583/1000</f>
        <v>2.0001726199999998E-3</v>
      </c>
      <c r="E583">
        <f>'db_sim(2013-2014)'!E583</f>
        <v>1288135.5</v>
      </c>
      <c r="F583">
        <f>'db_sim(2013-2014)'!F583</f>
        <v>17189.498046879999</v>
      </c>
      <c r="G583">
        <f>'db_sim(2013-2014)'!G583</f>
        <v>0.16321369999999999</v>
      </c>
      <c r="H583">
        <f>'db_sim(2013-2014)'!H583</f>
        <v>0</v>
      </c>
      <c r="I583">
        <f>'db_sim(2013-2014)'!I583</f>
        <v>0</v>
      </c>
      <c r="K583" s="13" t="e">
        <f>VLOOKUP($A583,'db_obs(2013-2014)'!$B$2:$M$731,5,FALSE)</f>
        <v>#N/A</v>
      </c>
      <c r="L583" s="13" t="e">
        <f>VLOOKUP($A583,'db_obs(2013-2014)'!$B$2:$M$731,7,FALSE)</f>
        <v>#N/A</v>
      </c>
      <c r="M583" s="13" t="e">
        <f>VLOOKUP($A583,'db_obs(2013-2014)'!$B$2:$M$731,8,FALSE)</f>
        <v>#N/A</v>
      </c>
      <c r="N583" s="13" t="e">
        <f>VLOOKUP($A583,'db_obs(2013-2014)'!$B$2:$M$731,9,FALSE)</f>
        <v>#N/A</v>
      </c>
      <c r="O583" s="13" t="e">
        <f>VLOOKUP($A583,'db_obs(2013-2014)'!$B$2:$M$731,10,FALSE)</f>
        <v>#N/A</v>
      </c>
      <c r="P583" s="13" t="e">
        <f>VLOOKUP($A583,'db_obs(2013-2014)'!$B$2:$M$731,11,FALSE)</f>
        <v>#N/A</v>
      </c>
      <c r="Q583" s="13" t="e">
        <f>VLOOKUP($A583,'db_obs(2013-2014)'!$B$2:$M$731,12,FALSE)</f>
        <v>#N/A</v>
      </c>
    </row>
    <row r="584" spans="1:17" x14ac:dyDescent="0.15">
      <c r="A584">
        <v>2014218</v>
      </c>
      <c r="B584" s="2">
        <f>VLOOKUP(A584,IF({1,0},rainfall!$C$2:$C$1269,rainfall!$A$2:$A$1269),2,FALSE)</f>
        <v>41857</v>
      </c>
      <c r="C584" s="52">
        <f>'db_sim(2013-2014)'!C584</f>
        <v>1.5949229</v>
      </c>
      <c r="D584" s="52">
        <f>'db_sim(2013-2014)'!D584/1000</f>
        <v>0.12401914978</v>
      </c>
      <c r="E584">
        <f>'db_sim(2013-2014)'!E584</f>
        <v>2053419.375</v>
      </c>
      <c r="F584">
        <f>'db_sim(2013-2014)'!F584</f>
        <v>31106.296875</v>
      </c>
      <c r="G584">
        <f>'db_sim(2013-2014)'!G584</f>
        <v>5.4169960000000003E-2</v>
      </c>
      <c r="H584">
        <f>'db_sim(2013-2014)'!H584</f>
        <v>0</v>
      </c>
      <c r="I584">
        <f>'db_sim(2013-2014)'!I584</f>
        <v>0</v>
      </c>
      <c r="K584" s="13" t="e">
        <f>VLOOKUP($A584,'db_obs(2013-2014)'!$B$2:$M$731,5,FALSE)</f>
        <v>#N/A</v>
      </c>
      <c r="L584" s="13" t="e">
        <f>VLOOKUP($A584,'db_obs(2013-2014)'!$B$2:$M$731,7,FALSE)</f>
        <v>#N/A</v>
      </c>
      <c r="M584" s="13" t="e">
        <f>VLOOKUP($A584,'db_obs(2013-2014)'!$B$2:$M$731,8,FALSE)</f>
        <v>#N/A</v>
      </c>
      <c r="N584" s="13" t="e">
        <f>VLOOKUP($A584,'db_obs(2013-2014)'!$B$2:$M$731,9,FALSE)</f>
        <v>#N/A</v>
      </c>
      <c r="O584" s="13" t="e">
        <f>VLOOKUP($A584,'db_obs(2013-2014)'!$B$2:$M$731,10,FALSE)</f>
        <v>#N/A</v>
      </c>
      <c r="P584" s="13" t="e">
        <f>VLOOKUP($A584,'db_obs(2013-2014)'!$B$2:$M$731,11,FALSE)</f>
        <v>#N/A</v>
      </c>
      <c r="Q584" s="13" t="e">
        <f>VLOOKUP($A584,'db_obs(2013-2014)'!$B$2:$M$731,12,FALSE)</f>
        <v>#N/A</v>
      </c>
    </row>
    <row r="585" spans="1:17" x14ac:dyDescent="0.15">
      <c r="A585">
        <v>2014219</v>
      </c>
      <c r="B585" s="2">
        <f>VLOOKUP(A585,IF({1,0},rainfall!$C$2:$C$1269,rainfall!$A$2:$A$1269),2,FALSE)</f>
        <v>41858</v>
      </c>
      <c r="C585" s="52">
        <f>'db_sim(2013-2014)'!C585</f>
        <v>0.97657006999999996</v>
      </c>
      <c r="D585" s="52">
        <f>'db_sim(2013-2014)'!D585/1000</f>
        <v>7.7717323300000002E-2</v>
      </c>
      <c r="E585">
        <f>'db_sim(2013-2014)'!E585</f>
        <v>1102902.25</v>
      </c>
      <c r="F585">
        <f>'db_sim(2013-2014)'!F585</f>
        <v>18779.96484375</v>
      </c>
      <c r="G585">
        <f>'db_sim(2013-2014)'!G585</f>
        <v>4.1339899999999997E-3</v>
      </c>
      <c r="H585">
        <f>'db_sim(2013-2014)'!H585</f>
        <v>0</v>
      </c>
      <c r="I585">
        <f>'db_sim(2013-2014)'!I585</f>
        <v>0</v>
      </c>
      <c r="K585" s="13" t="e">
        <f>VLOOKUP($A585,'db_obs(2013-2014)'!$B$2:$M$731,5,FALSE)</f>
        <v>#N/A</v>
      </c>
      <c r="L585" s="13" t="e">
        <f>VLOOKUP($A585,'db_obs(2013-2014)'!$B$2:$M$731,7,FALSE)</f>
        <v>#N/A</v>
      </c>
      <c r="M585" s="13" t="e">
        <f>VLOOKUP($A585,'db_obs(2013-2014)'!$B$2:$M$731,8,FALSE)</f>
        <v>#N/A</v>
      </c>
      <c r="N585" s="13" t="e">
        <f>VLOOKUP($A585,'db_obs(2013-2014)'!$B$2:$M$731,9,FALSE)</f>
        <v>#N/A</v>
      </c>
      <c r="O585" s="13" t="e">
        <f>VLOOKUP($A585,'db_obs(2013-2014)'!$B$2:$M$731,10,FALSE)</f>
        <v>#N/A</v>
      </c>
      <c r="P585" s="13" t="e">
        <f>VLOOKUP($A585,'db_obs(2013-2014)'!$B$2:$M$731,11,FALSE)</f>
        <v>#N/A</v>
      </c>
      <c r="Q585" s="13" t="e">
        <f>VLOOKUP($A585,'db_obs(2013-2014)'!$B$2:$M$731,12,FALSE)</f>
        <v>#N/A</v>
      </c>
    </row>
    <row r="586" spans="1:17" x14ac:dyDescent="0.15">
      <c r="A586">
        <v>2014220</v>
      </c>
      <c r="B586" s="2">
        <f>VLOOKUP(A586,IF({1,0},rainfall!$C$2:$C$1269,rainfall!$A$2:$A$1269),2,FALSE)</f>
        <v>41859</v>
      </c>
      <c r="C586" s="52">
        <f>'db_sim(2013-2014)'!C586</f>
        <v>0.72004526999999996</v>
      </c>
      <c r="D586" s="52">
        <f>'db_sim(2013-2014)'!D586/1000</f>
        <v>5.6957893369999998E-2</v>
      </c>
      <c r="E586">
        <f>'db_sim(2013-2014)'!E586</f>
        <v>720695.375</v>
      </c>
      <c r="F586">
        <f>'db_sim(2013-2014)'!F586</f>
        <v>13706.96484375</v>
      </c>
      <c r="G586">
        <f>'db_sim(2013-2014)'!G586</f>
        <v>3.0805999999999997E-4</v>
      </c>
      <c r="H586">
        <f>'db_sim(2013-2014)'!H586</f>
        <v>0</v>
      </c>
      <c r="I586">
        <f>'db_sim(2013-2014)'!I586</f>
        <v>0</v>
      </c>
      <c r="K586" s="13" t="e">
        <f>VLOOKUP($A586,'db_obs(2013-2014)'!$B$2:$M$731,5,FALSE)</f>
        <v>#N/A</v>
      </c>
      <c r="L586" s="13" t="e">
        <f>VLOOKUP($A586,'db_obs(2013-2014)'!$B$2:$M$731,7,FALSE)</f>
        <v>#N/A</v>
      </c>
      <c r="M586" s="13" t="e">
        <f>VLOOKUP($A586,'db_obs(2013-2014)'!$B$2:$M$731,8,FALSE)</f>
        <v>#N/A</v>
      </c>
      <c r="N586" s="13" t="e">
        <f>VLOOKUP($A586,'db_obs(2013-2014)'!$B$2:$M$731,9,FALSE)</f>
        <v>#N/A</v>
      </c>
      <c r="O586" s="13" t="e">
        <f>VLOOKUP($A586,'db_obs(2013-2014)'!$B$2:$M$731,10,FALSE)</f>
        <v>#N/A</v>
      </c>
      <c r="P586" s="13" t="e">
        <f>VLOOKUP($A586,'db_obs(2013-2014)'!$B$2:$M$731,11,FALSE)</f>
        <v>#N/A</v>
      </c>
      <c r="Q586" s="13" t="e">
        <f>VLOOKUP($A586,'db_obs(2013-2014)'!$B$2:$M$731,12,FALSE)</f>
        <v>#N/A</v>
      </c>
    </row>
    <row r="587" spans="1:17" x14ac:dyDescent="0.15">
      <c r="A587">
        <v>2014221</v>
      </c>
      <c r="B587" s="2">
        <f>VLOOKUP(A587,IF({1,0},rainfall!$C$2:$C$1269,rainfall!$A$2:$A$1269),2,FALSE)</f>
        <v>41860</v>
      </c>
      <c r="C587" s="52">
        <f>'db_sim(2013-2014)'!C587</f>
        <v>0.60902339000000005</v>
      </c>
      <c r="D587" s="52">
        <f>'db_sim(2013-2014)'!D587/1000</f>
        <v>4.8014713290000004E-2</v>
      </c>
      <c r="E587">
        <f>'db_sim(2013-2014)'!E587</f>
        <v>546806.8125</v>
      </c>
      <c r="F587">
        <f>'db_sim(2013-2014)'!F587</f>
        <v>11541.157226560001</v>
      </c>
      <c r="G587">
        <f>'db_sim(2013-2014)'!G587</f>
        <v>2.4139999999999999E-5</v>
      </c>
      <c r="H587">
        <f>'db_sim(2013-2014)'!H587</f>
        <v>0</v>
      </c>
      <c r="I587">
        <f>'db_sim(2013-2014)'!I587</f>
        <v>0</v>
      </c>
      <c r="K587" s="13" t="e">
        <f>VLOOKUP($A587,'db_obs(2013-2014)'!$B$2:$M$731,5,FALSE)</f>
        <v>#N/A</v>
      </c>
      <c r="L587" s="13" t="e">
        <f>VLOOKUP($A587,'db_obs(2013-2014)'!$B$2:$M$731,7,FALSE)</f>
        <v>#N/A</v>
      </c>
      <c r="M587" s="13" t="e">
        <f>VLOOKUP($A587,'db_obs(2013-2014)'!$B$2:$M$731,8,FALSE)</f>
        <v>#N/A</v>
      </c>
      <c r="N587" s="13" t="e">
        <f>VLOOKUP($A587,'db_obs(2013-2014)'!$B$2:$M$731,9,FALSE)</f>
        <v>#N/A</v>
      </c>
      <c r="O587" s="13" t="e">
        <f>VLOOKUP($A587,'db_obs(2013-2014)'!$B$2:$M$731,10,FALSE)</f>
        <v>#N/A</v>
      </c>
      <c r="P587" s="13" t="e">
        <f>VLOOKUP($A587,'db_obs(2013-2014)'!$B$2:$M$731,11,FALSE)</f>
        <v>#N/A</v>
      </c>
      <c r="Q587" s="13" t="e">
        <f>VLOOKUP($A587,'db_obs(2013-2014)'!$B$2:$M$731,12,FALSE)</f>
        <v>#N/A</v>
      </c>
    </row>
    <row r="588" spans="1:17" x14ac:dyDescent="0.15">
      <c r="A588">
        <v>2014222</v>
      </c>
      <c r="B588" s="2">
        <f>VLOOKUP(A588,IF({1,0},rainfall!$C$2:$C$1269,rainfall!$A$2:$A$1269),2,FALSE)</f>
        <v>41861</v>
      </c>
      <c r="C588" s="52">
        <f>'db_sim(2013-2014)'!C588</f>
        <v>0.58369923000000001</v>
      </c>
      <c r="D588" s="52">
        <f>'db_sim(2013-2014)'!D588/1000</f>
        <v>4.5888355259999999E-2</v>
      </c>
      <c r="E588">
        <f>'db_sim(2013-2014)'!E588</f>
        <v>475213.65625</v>
      </c>
      <c r="F588">
        <f>'db_sim(2013-2014)'!F588</f>
        <v>11119.38671875</v>
      </c>
      <c r="G588">
        <f>'db_sim(2013-2014)'!G588</f>
        <v>2.04E-6</v>
      </c>
      <c r="H588">
        <f>'db_sim(2013-2014)'!H588</f>
        <v>0</v>
      </c>
      <c r="I588">
        <f>'db_sim(2013-2014)'!I588</f>
        <v>0</v>
      </c>
      <c r="K588" s="13" t="e">
        <f>VLOOKUP($A588,'db_obs(2013-2014)'!$B$2:$M$731,5,FALSE)</f>
        <v>#N/A</v>
      </c>
      <c r="L588" s="13" t="e">
        <f>VLOOKUP($A588,'db_obs(2013-2014)'!$B$2:$M$731,7,FALSE)</f>
        <v>#N/A</v>
      </c>
      <c r="M588" s="13" t="e">
        <f>VLOOKUP($A588,'db_obs(2013-2014)'!$B$2:$M$731,8,FALSE)</f>
        <v>#N/A</v>
      </c>
      <c r="N588" s="13" t="e">
        <f>VLOOKUP($A588,'db_obs(2013-2014)'!$B$2:$M$731,9,FALSE)</f>
        <v>#N/A</v>
      </c>
      <c r="O588" s="13" t="e">
        <f>VLOOKUP($A588,'db_obs(2013-2014)'!$B$2:$M$731,10,FALSE)</f>
        <v>#N/A</v>
      </c>
      <c r="P588" s="13" t="e">
        <f>VLOOKUP($A588,'db_obs(2013-2014)'!$B$2:$M$731,11,FALSE)</f>
        <v>#N/A</v>
      </c>
      <c r="Q588" s="13" t="e">
        <f>VLOOKUP($A588,'db_obs(2013-2014)'!$B$2:$M$731,12,FALSE)</f>
        <v>#N/A</v>
      </c>
    </row>
    <row r="589" spans="1:17" x14ac:dyDescent="0.15">
      <c r="A589">
        <v>2014223</v>
      </c>
      <c r="B589" s="2">
        <f>VLOOKUP(A589,IF({1,0},rainfall!$C$2:$C$1269,rainfall!$A$2:$A$1269),2,FALSE)</f>
        <v>41862</v>
      </c>
      <c r="C589" s="52">
        <f>'db_sim(2013-2014)'!C589</f>
        <v>0.47631859999999998</v>
      </c>
      <c r="D589" s="52">
        <f>'db_sim(2013-2014)'!D589/1000</f>
        <v>2.2078659499999999E-3</v>
      </c>
      <c r="E589">
        <f>'db_sim(2013-2014)'!E589</f>
        <v>351558.53125</v>
      </c>
      <c r="F589">
        <f>'db_sim(2013-2014)'!F589</f>
        <v>9009.2734375</v>
      </c>
      <c r="G589">
        <f>'db_sim(2013-2014)'!G589</f>
        <v>1.4000000000000001E-7</v>
      </c>
      <c r="H589">
        <f>'db_sim(2013-2014)'!H589</f>
        <v>0</v>
      </c>
      <c r="I589">
        <f>'db_sim(2013-2014)'!I589</f>
        <v>0</v>
      </c>
      <c r="K589" s="13" t="e">
        <f>VLOOKUP($A589,'db_obs(2013-2014)'!$B$2:$M$731,5,FALSE)</f>
        <v>#N/A</v>
      </c>
      <c r="L589" s="13" t="e">
        <f>VLOOKUP($A589,'db_obs(2013-2014)'!$B$2:$M$731,7,FALSE)</f>
        <v>#N/A</v>
      </c>
      <c r="M589" s="13" t="e">
        <f>VLOOKUP($A589,'db_obs(2013-2014)'!$B$2:$M$731,8,FALSE)</f>
        <v>#N/A</v>
      </c>
      <c r="N589" s="13" t="e">
        <f>VLOOKUP($A589,'db_obs(2013-2014)'!$B$2:$M$731,9,FALSE)</f>
        <v>#N/A</v>
      </c>
      <c r="O589" s="13" t="e">
        <f>VLOOKUP($A589,'db_obs(2013-2014)'!$B$2:$M$731,10,FALSE)</f>
        <v>#N/A</v>
      </c>
      <c r="P589" s="13" t="e">
        <f>VLOOKUP($A589,'db_obs(2013-2014)'!$B$2:$M$731,11,FALSE)</f>
        <v>#N/A</v>
      </c>
      <c r="Q589" s="13" t="e">
        <f>VLOOKUP($A589,'db_obs(2013-2014)'!$B$2:$M$731,12,FALSE)</f>
        <v>#N/A</v>
      </c>
    </row>
    <row r="590" spans="1:17" x14ac:dyDescent="0.15">
      <c r="A590">
        <v>2014224</v>
      </c>
      <c r="B590" s="2">
        <f>VLOOKUP(A590,IF({1,0},rainfall!$C$2:$C$1269,rainfall!$A$2:$A$1269),2,FALSE)</f>
        <v>41863</v>
      </c>
      <c r="C590" s="52">
        <f>'db_sim(2013-2014)'!C590</f>
        <v>0.55884986999999997</v>
      </c>
      <c r="D590" s="52">
        <f>'db_sim(2013-2014)'!D590/1000</f>
        <v>4.3759960170000001E-2</v>
      </c>
      <c r="E590">
        <f>'db_sim(2013-2014)'!E590</f>
        <v>381419.6875</v>
      </c>
      <c r="F590">
        <f>'db_sim(2013-2014)'!F590</f>
        <v>10607.96289063</v>
      </c>
      <c r="G590">
        <f>'db_sim(2013-2014)'!G590</f>
        <v>1E-8</v>
      </c>
      <c r="H590">
        <f>'db_sim(2013-2014)'!H590</f>
        <v>0</v>
      </c>
      <c r="I590">
        <f>'db_sim(2013-2014)'!I590</f>
        <v>0</v>
      </c>
      <c r="K590" s="13" t="e">
        <f>VLOOKUP($A590,'db_obs(2013-2014)'!$B$2:$M$731,5,FALSE)</f>
        <v>#N/A</v>
      </c>
      <c r="L590" s="13" t="e">
        <f>VLOOKUP($A590,'db_obs(2013-2014)'!$B$2:$M$731,7,FALSE)</f>
        <v>#N/A</v>
      </c>
      <c r="M590" s="13" t="e">
        <f>VLOOKUP($A590,'db_obs(2013-2014)'!$B$2:$M$731,8,FALSE)</f>
        <v>#N/A</v>
      </c>
      <c r="N590" s="13" t="e">
        <f>VLOOKUP($A590,'db_obs(2013-2014)'!$B$2:$M$731,9,FALSE)</f>
        <v>#N/A</v>
      </c>
      <c r="O590" s="13" t="e">
        <f>VLOOKUP($A590,'db_obs(2013-2014)'!$B$2:$M$731,10,FALSE)</f>
        <v>#N/A</v>
      </c>
      <c r="P590" s="13" t="e">
        <f>VLOOKUP($A590,'db_obs(2013-2014)'!$B$2:$M$731,11,FALSE)</f>
        <v>#N/A</v>
      </c>
      <c r="Q590" s="13" t="e">
        <f>VLOOKUP($A590,'db_obs(2013-2014)'!$B$2:$M$731,12,FALSE)</f>
        <v>#N/A</v>
      </c>
    </row>
    <row r="591" spans="1:17" x14ac:dyDescent="0.15">
      <c r="A591">
        <v>2014225</v>
      </c>
      <c r="B591" s="2">
        <f>VLOOKUP(A591,IF({1,0},rainfall!$C$2:$C$1269,rainfall!$A$2:$A$1269),2,FALSE)</f>
        <v>41864</v>
      </c>
      <c r="C591" s="52">
        <f>'db_sim(2013-2014)'!C591</f>
        <v>3.7308921800000001</v>
      </c>
      <c r="D591" s="52">
        <f>'db_sim(2013-2014)'!D591/1000</f>
        <v>0.28747900391000003</v>
      </c>
      <c r="E591">
        <f>'db_sim(2013-2014)'!E591</f>
        <v>2496102.75</v>
      </c>
      <c r="F591">
        <f>'db_sim(2013-2014)'!F591</f>
        <v>72960.90625</v>
      </c>
      <c r="G591">
        <f>'db_sim(2013-2014)'!G591</f>
        <v>1E-8</v>
      </c>
      <c r="H591">
        <f>'db_sim(2013-2014)'!H591</f>
        <v>0</v>
      </c>
      <c r="I591">
        <f>'db_sim(2013-2014)'!I591</f>
        <v>0</v>
      </c>
      <c r="K591" s="13" t="e">
        <f>VLOOKUP($A591,'db_obs(2013-2014)'!$B$2:$M$731,5,FALSE)</f>
        <v>#N/A</v>
      </c>
      <c r="L591" s="13" t="e">
        <f>VLOOKUP($A591,'db_obs(2013-2014)'!$B$2:$M$731,7,FALSE)</f>
        <v>#N/A</v>
      </c>
      <c r="M591" s="13" t="e">
        <f>VLOOKUP($A591,'db_obs(2013-2014)'!$B$2:$M$731,8,FALSE)</f>
        <v>#N/A</v>
      </c>
      <c r="N591" s="13" t="e">
        <f>VLOOKUP($A591,'db_obs(2013-2014)'!$B$2:$M$731,9,FALSE)</f>
        <v>#N/A</v>
      </c>
      <c r="O591" s="13" t="e">
        <f>VLOOKUP($A591,'db_obs(2013-2014)'!$B$2:$M$731,10,FALSE)</f>
        <v>#N/A</v>
      </c>
      <c r="P591" s="13" t="e">
        <f>VLOOKUP($A591,'db_obs(2013-2014)'!$B$2:$M$731,11,FALSE)</f>
        <v>#N/A</v>
      </c>
      <c r="Q591" s="13" t="e">
        <f>VLOOKUP($A591,'db_obs(2013-2014)'!$B$2:$M$731,12,FALSE)</f>
        <v>#N/A</v>
      </c>
    </row>
    <row r="592" spans="1:17" x14ac:dyDescent="0.15">
      <c r="A592">
        <v>2014226</v>
      </c>
      <c r="B592" s="2">
        <f>VLOOKUP(A592,IF({1,0},rainfall!$C$2:$C$1269,rainfall!$A$2:$A$1269),2,FALSE)</f>
        <v>41865</v>
      </c>
      <c r="C592" s="52">
        <f>'db_sim(2013-2014)'!C592</f>
        <v>0.80499392999999997</v>
      </c>
      <c r="D592" s="52">
        <f>'db_sim(2013-2014)'!D592/1000</f>
        <v>6.8482208249999996E-2</v>
      </c>
      <c r="E592">
        <f>'db_sim(2013-2014)'!E592</f>
        <v>612182.8125</v>
      </c>
      <c r="F592">
        <f>'db_sim(2013-2014)'!F592</f>
        <v>14326.00390625</v>
      </c>
      <c r="G592">
        <f>'db_sim(2013-2014)'!G592</f>
        <v>0</v>
      </c>
      <c r="H592">
        <f>'db_sim(2013-2014)'!H592</f>
        <v>0</v>
      </c>
      <c r="I592">
        <f>'db_sim(2013-2014)'!I592</f>
        <v>0</v>
      </c>
      <c r="K592" s="13" t="e">
        <f>VLOOKUP($A592,'db_obs(2013-2014)'!$B$2:$M$731,5,FALSE)</f>
        <v>#N/A</v>
      </c>
      <c r="L592" s="13" t="e">
        <f>VLOOKUP($A592,'db_obs(2013-2014)'!$B$2:$M$731,7,FALSE)</f>
        <v>#N/A</v>
      </c>
      <c r="M592" s="13" t="e">
        <f>VLOOKUP($A592,'db_obs(2013-2014)'!$B$2:$M$731,8,FALSE)</f>
        <v>#N/A</v>
      </c>
      <c r="N592" s="13" t="e">
        <f>VLOOKUP($A592,'db_obs(2013-2014)'!$B$2:$M$731,9,FALSE)</f>
        <v>#N/A</v>
      </c>
      <c r="O592" s="13" t="e">
        <f>VLOOKUP($A592,'db_obs(2013-2014)'!$B$2:$M$731,10,FALSE)</f>
        <v>#N/A</v>
      </c>
      <c r="P592" s="13" t="e">
        <f>VLOOKUP($A592,'db_obs(2013-2014)'!$B$2:$M$731,11,FALSE)</f>
        <v>#N/A</v>
      </c>
      <c r="Q592" s="13" t="e">
        <f>VLOOKUP($A592,'db_obs(2013-2014)'!$B$2:$M$731,12,FALSE)</f>
        <v>#N/A</v>
      </c>
    </row>
    <row r="593" spans="1:17" x14ac:dyDescent="0.15">
      <c r="A593">
        <v>2014227</v>
      </c>
      <c r="B593" s="2">
        <f>VLOOKUP(A593,IF({1,0},rainfall!$C$2:$C$1269,rainfall!$A$2:$A$1269),2,FALSE)</f>
        <v>41866</v>
      </c>
      <c r="C593" s="52">
        <f>'db_sim(2013-2014)'!C593</f>
        <v>0.45618424000000002</v>
      </c>
      <c r="D593" s="52">
        <f>'db_sim(2013-2014)'!D593/1000</f>
        <v>7.2098727199999997E-3</v>
      </c>
      <c r="E593">
        <f>'db_sim(2013-2014)'!E593</f>
        <v>314356.78125</v>
      </c>
      <c r="F593">
        <f>'db_sim(2013-2014)'!F593</f>
        <v>8434.9853515600007</v>
      </c>
      <c r="G593">
        <f>'db_sim(2013-2014)'!G593</f>
        <v>0</v>
      </c>
      <c r="H593">
        <f>'db_sim(2013-2014)'!H593</f>
        <v>0</v>
      </c>
      <c r="I593">
        <f>'db_sim(2013-2014)'!I593</f>
        <v>0</v>
      </c>
      <c r="K593" s="13" t="e">
        <f>VLOOKUP($A593,'db_obs(2013-2014)'!$B$2:$M$731,5,FALSE)</f>
        <v>#N/A</v>
      </c>
      <c r="L593" s="13" t="e">
        <f>VLOOKUP($A593,'db_obs(2013-2014)'!$B$2:$M$731,7,FALSE)</f>
        <v>#N/A</v>
      </c>
      <c r="M593" s="13" t="e">
        <f>VLOOKUP($A593,'db_obs(2013-2014)'!$B$2:$M$731,8,FALSE)</f>
        <v>#N/A</v>
      </c>
      <c r="N593" s="13" t="e">
        <f>VLOOKUP($A593,'db_obs(2013-2014)'!$B$2:$M$731,9,FALSE)</f>
        <v>#N/A</v>
      </c>
      <c r="O593" s="13" t="e">
        <f>VLOOKUP($A593,'db_obs(2013-2014)'!$B$2:$M$731,10,FALSE)</f>
        <v>#N/A</v>
      </c>
      <c r="P593" s="13" t="e">
        <f>VLOOKUP($A593,'db_obs(2013-2014)'!$B$2:$M$731,11,FALSE)</f>
        <v>#N/A</v>
      </c>
      <c r="Q593" s="13" t="e">
        <f>VLOOKUP($A593,'db_obs(2013-2014)'!$B$2:$M$731,12,FALSE)</f>
        <v>#N/A</v>
      </c>
    </row>
    <row r="594" spans="1:17" x14ac:dyDescent="0.15">
      <c r="A594">
        <v>2014228</v>
      </c>
      <c r="B594" s="2">
        <f>VLOOKUP(A594,IF({1,0},rainfall!$C$2:$C$1269,rainfall!$A$2:$A$1269),2,FALSE)</f>
        <v>41867</v>
      </c>
      <c r="C594" s="52">
        <f>'db_sim(2013-2014)'!C594</f>
        <v>0.41640832999999999</v>
      </c>
      <c r="D594" s="52">
        <f>'db_sim(2013-2014)'!D594/1000</f>
        <v>1.523735237E-2</v>
      </c>
      <c r="E594">
        <f>'db_sim(2013-2014)'!E594</f>
        <v>263878.71875</v>
      </c>
      <c r="F594">
        <f>'db_sim(2013-2014)'!F594</f>
        <v>7948.5263671900002</v>
      </c>
      <c r="G594">
        <f>'db_sim(2013-2014)'!G594</f>
        <v>0</v>
      </c>
      <c r="H594">
        <f>'db_sim(2013-2014)'!H594</f>
        <v>0</v>
      </c>
      <c r="I594">
        <f>'db_sim(2013-2014)'!I594</f>
        <v>0</v>
      </c>
      <c r="K594" s="13" t="e">
        <f>VLOOKUP($A594,'db_obs(2013-2014)'!$B$2:$M$731,5,FALSE)</f>
        <v>#N/A</v>
      </c>
      <c r="L594" s="13" t="e">
        <f>VLOOKUP($A594,'db_obs(2013-2014)'!$B$2:$M$731,7,FALSE)</f>
        <v>#N/A</v>
      </c>
      <c r="M594" s="13" t="e">
        <f>VLOOKUP($A594,'db_obs(2013-2014)'!$B$2:$M$731,8,FALSE)</f>
        <v>#N/A</v>
      </c>
      <c r="N594" s="13" t="e">
        <f>VLOOKUP($A594,'db_obs(2013-2014)'!$B$2:$M$731,9,FALSE)</f>
        <v>#N/A</v>
      </c>
      <c r="O594" s="13" t="e">
        <f>VLOOKUP($A594,'db_obs(2013-2014)'!$B$2:$M$731,10,FALSE)</f>
        <v>#N/A</v>
      </c>
      <c r="P594" s="13" t="e">
        <f>VLOOKUP($A594,'db_obs(2013-2014)'!$B$2:$M$731,11,FALSE)</f>
        <v>#N/A</v>
      </c>
      <c r="Q594" s="13" t="e">
        <f>VLOOKUP($A594,'db_obs(2013-2014)'!$B$2:$M$731,12,FALSE)</f>
        <v>#N/A</v>
      </c>
    </row>
    <row r="595" spans="1:17" x14ac:dyDescent="0.15">
      <c r="A595">
        <v>2014229</v>
      </c>
      <c r="B595" s="2">
        <f>VLOOKUP(A595,IF({1,0},rainfall!$C$2:$C$1269,rainfall!$A$2:$A$1269),2,FALSE)</f>
        <v>41868</v>
      </c>
      <c r="C595" s="52">
        <f>'db_sim(2013-2014)'!C595</f>
        <v>0.38068320999999999</v>
      </c>
      <c r="D595" s="52">
        <f>'db_sim(2013-2014)'!D595/1000</f>
        <v>5.4307808900000004E-3</v>
      </c>
      <c r="E595">
        <f>'db_sim(2013-2014)'!E595</f>
        <v>222826.546875</v>
      </c>
      <c r="F595">
        <f>'db_sim(2013-2014)'!F595</f>
        <v>7286.28515625</v>
      </c>
      <c r="G595">
        <f>'db_sim(2013-2014)'!G595</f>
        <v>1761.3172607399999</v>
      </c>
      <c r="H595">
        <f>'db_sim(2013-2014)'!H595</f>
        <v>0</v>
      </c>
      <c r="I595">
        <f>'db_sim(2013-2014)'!I595</f>
        <v>0</v>
      </c>
      <c r="K595" s="13" t="e">
        <f>VLOOKUP($A595,'db_obs(2013-2014)'!$B$2:$M$731,5,FALSE)</f>
        <v>#N/A</v>
      </c>
      <c r="L595" s="13" t="e">
        <f>VLOOKUP($A595,'db_obs(2013-2014)'!$B$2:$M$731,7,FALSE)</f>
        <v>#N/A</v>
      </c>
      <c r="M595" s="13" t="e">
        <f>VLOOKUP($A595,'db_obs(2013-2014)'!$B$2:$M$731,8,FALSE)</f>
        <v>#N/A</v>
      </c>
      <c r="N595" s="13" t="e">
        <f>VLOOKUP($A595,'db_obs(2013-2014)'!$B$2:$M$731,9,FALSE)</f>
        <v>#N/A</v>
      </c>
      <c r="O595" s="13" t="e">
        <f>VLOOKUP($A595,'db_obs(2013-2014)'!$B$2:$M$731,10,FALSE)</f>
        <v>#N/A</v>
      </c>
      <c r="P595" s="13" t="e">
        <f>VLOOKUP($A595,'db_obs(2013-2014)'!$B$2:$M$731,11,FALSE)</f>
        <v>#N/A</v>
      </c>
      <c r="Q595" s="13" t="e">
        <f>VLOOKUP($A595,'db_obs(2013-2014)'!$B$2:$M$731,12,FALSE)</f>
        <v>#N/A</v>
      </c>
    </row>
    <row r="596" spans="1:17" x14ac:dyDescent="0.15">
      <c r="A596">
        <v>2014230</v>
      </c>
      <c r="B596" s="2">
        <f>VLOOKUP(A596,IF({1,0},rainfall!$C$2:$C$1269,rainfall!$A$2:$A$1269),2,FALSE)</f>
        <v>41869</v>
      </c>
      <c r="C596" s="52">
        <f>'db_sim(2013-2014)'!C596</f>
        <v>0.33862080999999999</v>
      </c>
      <c r="D596" s="52">
        <f>'db_sim(2013-2014)'!D596/1000</f>
        <v>1.1184213199999999E-3</v>
      </c>
      <c r="E596">
        <f>'db_sim(2013-2014)'!E596</f>
        <v>182582.515625</v>
      </c>
      <c r="F596">
        <f>'db_sim(2013-2014)'!F596</f>
        <v>6485.6186523400002</v>
      </c>
      <c r="G596">
        <f>'db_sim(2013-2014)'!G596</f>
        <v>660.89068603999999</v>
      </c>
      <c r="H596">
        <f>'db_sim(2013-2014)'!H596</f>
        <v>0</v>
      </c>
      <c r="I596">
        <f>'db_sim(2013-2014)'!I596</f>
        <v>0</v>
      </c>
      <c r="K596" s="13" t="e">
        <f>VLOOKUP($A596,'db_obs(2013-2014)'!$B$2:$M$731,5,FALSE)</f>
        <v>#N/A</v>
      </c>
      <c r="L596" s="13" t="e">
        <f>VLOOKUP($A596,'db_obs(2013-2014)'!$B$2:$M$731,7,FALSE)</f>
        <v>#N/A</v>
      </c>
      <c r="M596" s="13" t="e">
        <f>VLOOKUP($A596,'db_obs(2013-2014)'!$B$2:$M$731,8,FALSE)</f>
        <v>#N/A</v>
      </c>
      <c r="N596" s="13" t="e">
        <f>VLOOKUP($A596,'db_obs(2013-2014)'!$B$2:$M$731,9,FALSE)</f>
        <v>#N/A</v>
      </c>
      <c r="O596" s="13" t="e">
        <f>VLOOKUP($A596,'db_obs(2013-2014)'!$B$2:$M$731,10,FALSE)</f>
        <v>#N/A</v>
      </c>
      <c r="P596" s="13" t="e">
        <f>VLOOKUP($A596,'db_obs(2013-2014)'!$B$2:$M$731,11,FALSE)</f>
        <v>#N/A</v>
      </c>
      <c r="Q596" s="13" t="e">
        <f>VLOOKUP($A596,'db_obs(2013-2014)'!$B$2:$M$731,12,FALSE)</f>
        <v>#N/A</v>
      </c>
    </row>
    <row r="597" spans="1:17" x14ac:dyDescent="0.15">
      <c r="A597">
        <v>2014231</v>
      </c>
      <c r="B597" s="2">
        <f>VLOOKUP(A597,IF({1,0},rainfall!$C$2:$C$1269,rainfall!$A$2:$A$1269),2,FALSE)</f>
        <v>41870</v>
      </c>
      <c r="C597" s="52">
        <f>'db_sim(2013-2014)'!C597</f>
        <v>0.30778836999999998</v>
      </c>
      <c r="D597" s="52">
        <f>'db_sim(2013-2014)'!D597/1000</f>
        <v>6.9640690000000009E-4</v>
      </c>
      <c r="E597">
        <f>'db_sim(2013-2014)'!E597</f>
        <v>153926.796875</v>
      </c>
      <c r="F597">
        <f>'db_sim(2013-2014)'!F597</f>
        <v>5908.1430664099998</v>
      </c>
      <c r="G597">
        <f>'db_sim(2013-2014)'!G597</f>
        <v>606.52984618999994</v>
      </c>
      <c r="H597">
        <f>'db_sim(2013-2014)'!H597</f>
        <v>0</v>
      </c>
      <c r="I597">
        <f>'db_sim(2013-2014)'!I597</f>
        <v>0</v>
      </c>
      <c r="K597" s="13" t="e">
        <f>VLOOKUP($A597,'db_obs(2013-2014)'!$B$2:$M$731,5,FALSE)</f>
        <v>#N/A</v>
      </c>
      <c r="L597" s="13" t="e">
        <f>VLOOKUP($A597,'db_obs(2013-2014)'!$B$2:$M$731,7,FALSE)</f>
        <v>#N/A</v>
      </c>
      <c r="M597" s="13" t="e">
        <f>VLOOKUP($A597,'db_obs(2013-2014)'!$B$2:$M$731,8,FALSE)</f>
        <v>#N/A</v>
      </c>
      <c r="N597" s="13" t="e">
        <f>VLOOKUP($A597,'db_obs(2013-2014)'!$B$2:$M$731,9,FALSE)</f>
        <v>#N/A</v>
      </c>
      <c r="O597" s="13" t="e">
        <f>VLOOKUP($A597,'db_obs(2013-2014)'!$B$2:$M$731,10,FALSE)</f>
        <v>#N/A</v>
      </c>
      <c r="P597" s="13" t="e">
        <f>VLOOKUP($A597,'db_obs(2013-2014)'!$B$2:$M$731,11,FALSE)</f>
        <v>#N/A</v>
      </c>
      <c r="Q597" s="13" t="e">
        <f>VLOOKUP($A597,'db_obs(2013-2014)'!$B$2:$M$731,12,FALSE)</f>
        <v>#N/A</v>
      </c>
    </row>
    <row r="598" spans="1:17" x14ac:dyDescent="0.15">
      <c r="A598">
        <v>2014232</v>
      </c>
      <c r="B598" s="2">
        <f>VLOOKUP(A598,IF({1,0},rainfall!$C$2:$C$1269,rainfall!$A$2:$A$1269),2,FALSE)</f>
        <v>41871</v>
      </c>
      <c r="C598" s="52">
        <f>'db_sim(2013-2014)'!C598</f>
        <v>0.28462841999999999</v>
      </c>
      <c r="D598" s="52">
        <f>'db_sim(2013-2014)'!D598/1000</f>
        <v>6.2923473000000001E-4</v>
      </c>
      <c r="E598">
        <f>'db_sim(2013-2014)'!E598</f>
        <v>132378.59375</v>
      </c>
      <c r="F598">
        <f>'db_sim(2013-2014)'!F598</f>
        <v>5471.4013671900002</v>
      </c>
      <c r="G598">
        <f>'db_sim(2013-2014)'!G598</f>
        <v>152.98892212000001</v>
      </c>
      <c r="H598">
        <f>'db_sim(2013-2014)'!H598</f>
        <v>0</v>
      </c>
      <c r="I598">
        <f>'db_sim(2013-2014)'!I598</f>
        <v>0</v>
      </c>
      <c r="K598" s="13" t="e">
        <f>VLOOKUP($A598,'db_obs(2013-2014)'!$B$2:$M$731,5,FALSE)</f>
        <v>#N/A</v>
      </c>
      <c r="L598" s="13" t="e">
        <f>VLOOKUP($A598,'db_obs(2013-2014)'!$B$2:$M$731,7,FALSE)</f>
        <v>#N/A</v>
      </c>
      <c r="M598" s="13" t="e">
        <f>VLOOKUP($A598,'db_obs(2013-2014)'!$B$2:$M$731,8,FALSE)</f>
        <v>#N/A</v>
      </c>
      <c r="N598" s="13" t="e">
        <f>VLOOKUP($A598,'db_obs(2013-2014)'!$B$2:$M$731,9,FALSE)</f>
        <v>#N/A</v>
      </c>
      <c r="O598" s="13" t="e">
        <f>VLOOKUP($A598,'db_obs(2013-2014)'!$B$2:$M$731,10,FALSE)</f>
        <v>#N/A</v>
      </c>
      <c r="P598" s="13" t="e">
        <f>VLOOKUP($A598,'db_obs(2013-2014)'!$B$2:$M$731,11,FALSE)</f>
        <v>#N/A</v>
      </c>
      <c r="Q598" s="13" t="e">
        <f>VLOOKUP($A598,'db_obs(2013-2014)'!$B$2:$M$731,12,FALSE)</f>
        <v>#N/A</v>
      </c>
    </row>
    <row r="599" spans="1:17" x14ac:dyDescent="0.15">
      <c r="A599">
        <v>2014233</v>
      </c>
      <c r="B599" s="2">
        <f>VLOOKUP(A599,IF({1,0},rainfall!$C$2:$C$1269,rainfall!$A$2:$A$1269),2,FALSE)</f>
        <v>41872</v>
      </c>
      <c r="C599" s="52">
        <f>'db_sim(2013-2014)'!C599</f>
        <v>0.26105633</v>
      </c>
      <c r="D599" s="52">
        <f>'db_sim(2013-2014)'!D599/1000</f>
        <v>5.7868474999999992E-4</v>
      </c>
      <c r="E599">
        <f>'db_sim(2013-2014)'!E599</f>
        <v>113303.640625</v>
      </c>
      <c r="F599">
        <f>'db_sim(2013-2014)'!F599</f>
        <v>5021.9506835900002</v>
      </c>
      <c r="G599">
        <f>'db_sim(2013-2014)'!G599</f>
        <v>23.351726530000001</v>
      </c>
      <c r="H599">
        <f>'db_sim(2013-2014)'!H599</f>
        <v>0</v>
      </c>
      <c r="I599">
        <f>'db_sim(2013-2014)'!I599</f>
        <v>0</v>
      </c>
      <c r="K599" s="13" t="e">
        <f>VLOOKUP($A599,'db_obs(2013-2014)'!$B$2:$M$731,5,FALSE)</f>
        <v>#N/A</v>
      </c>
      <c r="L599" s="13" t="e">
        <f>VLOOKUP($A599,'db_obs(2013-2014)'!$B$2:$M$731,7,FALSE)</f>
        <v>#N/A</v>
      </c>
      <c r="M599" s="13" t="e">
        <f>VLOOKUP($A599,'db_obs(2013-2014)'!$B$2:$M$731,8,FALSE)</f>
        <v>#N/A</v>
      </c>
      <c r="N599" s="13" t="e">
        <f>VLOOKUP($A599,'db_obs(2013-2014)'!$B$2:$M$731,9,FALSE)</f>
        <v>#N/A</v>
      </c>
      <c r="O599" s="13" t="e">
        <f>VLOOKUP($A599,'db_obs(2013-2014)'!$B$2:$M$731,10,FALSE)</f>
        <v>#N/A</v>
      </c>
      <c r="P599" s="13" t="e">
        <f>VLOOKUP($A599,'db_obs(2013-2014)'!$B$2:$M$731,11,FALSE)</f>
        <v>#N/A</v>
      </c>
      <c r="Q599" s="13" t="e">
        <f>VLOOKUP($A599,'db_obs(2013-2014)'!$B$2:$M$731,12,FALSE)</f>
        <v>#N/A</v>
      </c>
    </row>
    <row r="600" spans="1:17" x14ac:dyDescent="0.15">
      <c r="A600">
        <v>2014234</v>
      </c>
      <c r="B600" s="2">
        <f>VLOOKUP(A600,IF({1,0},rainfall!$C$2:$C$1269,rainfall!$A$2:$A$1269),2,FALSE)</f>
        <v>41873</v>
      </c>
      <c r="C600" s="52">
        <f>'db_sim(2013-2014)'!C600</f>
        <v>0.24432461</v>
      </c>
      <c r="D600" s="52">
        <f>'db_sim(2013-2014)'!D600/1000</f>
        <v>5.4197586000000002E-4</v>
      </c>
      <c r="E600">
        <f>'db_sim(2013-2014)'!E600</f>
        <v>99242.71875</v>
      </c>
      <c r="F600">
        <f>'db_sim(2013-2014)'!F600</f>
        <v>4708.4467773400002</v>
      </c>
      <c r="G600">
        <f>'db_sim(2013-2014)'!G600</f>
        <v>2.7672350400000001</v>
      </c>
      <c r="H600">
        <f>'db_sim(2013-2014)'!H600</f>
        <v>0</v>
      </c>
      <c r="I600">
        <f>'db_sim(2013-2014)'!I600</f>
        <v>0</v>
      </c>
      <c r="K600" s="13" t="e">
        <f>VLOOKUP($A600,'db_obs(2013-2014)'!$B$2:$M$731,5,FALSE)</f>
        <v>#N/A</v>
      </c>
      <c r="L600" s="13" t="e">
        <f>VLOOKUP($A600,'db_obs(2013-2014)'!$B$2:$M$731,7,FALSE)</f>
        <v>#N/A</v>
      </c>
      <c r="M600" s="13" t="e">
        <f>VLOOKUP($A600,'db_obs(2013-2014)'!$B$2:$M$731,8,FALSE)</f>
        <v>#N/A</v>
      </c>
      <c r="N600" s="13" t="e">
        <f>VLOOKUP($A600,'db_obs(2013-2014)'!$B$2:$M$731,9,FALSE)</f>
        <v>#N/A</v>
      </c>
      <c r="O600" s="13" t="e">
        <f>VLOOKUP($A600,'db_obs(2013-2014)'!$B$2:$M$731,10,FALSE)</f>
        <v>#N/A</v>
      </c>
      <c r="P600" s="13" t="e">
        <f>VLOOKUP($A600,'db_obs(2013-2014)'!$B$2:$M$731,11,FALSE)</f>
        <v>#N/A</v>
      </c>
      <c r="Q600" s="13" t="e">
        <f>VLOOKUP($A600,'db_obs(2013-2014)'!$B$2:$M$731,12,FALSE)</f>
        <v>#N/A</v>
      </c>
    </row>
    <row r="601" spans="1:17" x14ac:dyDescent="0.15">
      <c r="A601">
        <v>2014235</v>
      </c>
      <c r="B601" s="2">
        <f>VLOOKUP(A601,IF({1,0},rainfall!$C$2:$C$1269,rainfall!$A$2:$A$1269),2,FALSE)</f>
        <v>41874</v>
      </c>
      <c r="C601" s="52">
        <f>'db_sim(2013-2014)'!C601</f>
        <v>0.25745496000000001</v>
      </c>
      <c r="D601" s="52">
        <f>'db_sim(2013-2014)'!D601/1000</f>
        <v>1.9184293749999998E-2</v>
      </c>
      <c r="E601">
        <f>'db_sim(2013-2014)'!E601</f>
        <v>98521.4765625</v>
      </c>
      <c r="F601">
        <f>'db_sim(2013-2014)'!F601</f>
        <v>5006.4067382800004</v>
      </c>
      <c r="G601">
        <f>'db_sim(2013-2014)'!G601</f>
        <v>0.31022641000000001</v>
      </c>
      <c r="H601">
        <f>'db_sim(2013-2014)'!H601</f>
        <v>0</v>
      </c>
      <c r="I601">
        <f>'db_sim(2013-2014)'!I601</f>
        <v>0</v>
      </c>
      <c r="K601" s="13" t="e">
        <f>VLOOKUP($A601,'db_obs(2013-2014)'!$B$2:$M$731,5,FALSE)</f>
        <v>#N/A</v>
      </c>
      <c r="L601" s="13" t="e">
        <f>VLOOKUP($A601,'db_obs(2013-2014)'!$B$2:$M$731,7,FALSE)</f>
        <v>#N/A</v>
      </c>
      <c r="M601" s="13" t="e">
        <f>VLOOKUP($A601,'db_obs(2013-2014)'!$B$2:$M$731,8,FALSE)</f>
        <v>#N/A</v>
      </c>
      <c r="N601" s="13" t="e">
        <f>VLOOKUP($A601,'db_obs(2013-2014)'!$B$2:$M$731,9,FALSE)</f>
        <v>#N/A</v>
      </c>
      <c r="O601" s="13" t="e">
        <f>VLOOKUP($A601,'db_obs(2013-2014)'!$B$2:$M$731,10,FALSE)</f>
        <v>#N/A</v>
      </c>
      <c r="P601" s="13" t="e">
        <f>VLOOKUP($A601,'db_obs(2013-2014)'!$B$2:$M$731,11,FALSE)</f>
        <v>#N/A</v>
      </c>
      <c r="Q601" s="13" t="e">
        <f>VLOOKUP($A601,'db_obs(2013-2014)'!$B$2:$M$731,12,FALSE)</f>
        <v>#N/A</v>
      </c>
    </row>
    <row r="602" spans="1:17" x14ac:dyDescent="0.15">
      <c r="A602">
        <v>2014236</v>
      </c>
      <c r="B602" s="2">
        <f>VLOOKUP(A602,IF({1,0},rainfall!$C$2:$C$1269,rainfall!$A$2:$A$1269),2,FALSE)</f>
        <v>41875</v>
      </c>
      <c r="C602" s="52">
        <f>'db_sim(2013-2014)'!C602</f>
        <v>0.93561046999999997</v>
      </c>
      <c r="D602" s="52">
        <f>'db_sim(2013-2014)'!D602/1000</f>
        <v>7.2333236690000011E-2</v>
      </c>
      <c r="E602">
        <f>'db_sim(2013-2014)'!E602</f>
        <v>347962.46875</v>
      </c>
      <c r="F602">
        <f>'db_sim(2013-2014)'!F602</f>
        <v>18013.1640625</v>
      </c>
      <c r="G602">
        <f>'db_sim(2013-2014)'!G602</f>
        <v>0.10639108</v>
      </c>
      <c r="H602">
        <f>'db_sim(2013-2014)'!H602</f>
        <v>0</v>
      </c>
      <c r="I602">
        <f>'db_sim(2013-2014)'!I602</f>
        <v>0</v>
      </c>
      <c r="K602" s="13" t="e">
        <f>VLOOKUP($A602,'db_obs(2013-2014)'!$B$2:$M$731,5,FALSE)</f>
        <v>#N/A</v>
      </c>
      <c r="L602" s="13" t="e">
        <f>VLOOKUP($A602,'db_obs(2013-2014)'!$B$2:$M$731,7,FALSE)</f>
        <v>#N/A</v>
      </c>
      <c r="M602" s="13" t="e">
        <f>VLOOKUP($A602,'db_obs(2013-2014)'!$B$2:$M$731,8,FALSE)</f>
        <v>#N/A</v>
      </c>
      <c r="N602" s="13" t="e">
        <f>VLOOKUP($A602,'db_obs(2013-2014)'!$B$2:$M$731,9,FALSE)</f>
        <v>#N/A</v>
      </c>
      <c r="O602" s="13" t="e">
        <f>VLOOKUP($A602,'db_obs(2013-2014)'!$B$2:$M$731,10,FALSE)</f>
        <v>#N/A</v>
      </c>
      <c r="P602" s="13" t="e">
        <f>VLOOKUP($A602,'db_obs(2013-2014)'!$B$2:$M$731,11,FALSE)</f>
        <v>#N/A</v>
      </c>
      <c r="Q602" s="13" t="e">
        <f>VLOOKUP($A602,'db_obs(2013-2014)'!$B$2:$M$731,12,FALSE)</f>
        <v>#N/A</v>
      </c>
    </row>
    <row r="603" spans="1:17" x14ac:dyDescent="0.15">
      <c r="A603">
        <v>2014237</v>
      </c>
      <c r="B603" s="2">
        <f>VLOOKUP(A603,IF({1,0},rainfall!$C$2:$C$1269,rainfall!$A$2:$A$1269),2,FALSE)</f>
        <v>41876</v>
      </c>
      <c r="C603" s="52">
        <f>'db_sim(2013-2014)'!C603</f>
        <v>0.24770707</v>
      </c>
      <c r="D603" s="52">
        <f>'db_sim(2013-2014)'!D603/1000</f>
        <v>2.6945066500000002E-3</v>
      </c>
      <c r="E603">
        <f>'db_sim(2013-2014)'!E603</f>
        <v>84224.9140625</v>
      </c>
      <c r="F603">
        <f>'db_sim(2013-2014)'!F603</f>
        <v>4489.6357421900002</v>
      </c>
      <c r="G603">
        <f>'db_sim(2013-2014)'!G603</f>
        <v>2.4755699999999999E-3</v>
      </c>
      <c r="H603">
        <f>'db_sim(2013-2014)'!H603</f>
        <v>0</v>
      </c>
      <c r="I603">
        <f>'db_sim(2013-2014)'!I603</f>
        <v>0</v>
      </c>
      <c r="K603" s="13" t="e">
        <f>VLOOKUP($A603,'db_obs(2013-2014)'!$B$2:$M$731,5,FALSE)</f>
        <v>#N/A</v>
      </c>
      <c r="L603" s="13" t="e">
        <f>VLOOKUP($A603,'db_obs(2013-2014)'!$B$2:$M$731,7,FALSE)</f>
        <v>#N/A</v>
      </c>
      <c r="M603" s="13" t="e">
        <f>VLOOKUP($A603,'db_obs(2013-2014)'!$B$2:$M$731,8,FALSE)</f>
        <v>#N/A</v>
      </c>
      <c r="N603" s="13" t="e">
        <f>VLOOKUP($A603,'db_obs(2013-2014)'!$B$2:$M$731,9,FALSE)</f>
        <v>#N/A</v>
      </c>
      <c r="O603" s="13" t="e">
        <f>VLOOKUP($A603,'db_obs(2013-2014)'!$B$2:$M$731,10,FALSE)</f>
        <v>#N/A</v>
      </c>
      <c r="P603" s="13" t="e">
        <f>VLOOKUP($A603,'db_obs(2013-2014)'!$B$2:$M$731,11,FALSE)</f>
        <v>#N/A</v>
      </c>
      <c r="Q603" s="13" t="e">
        <f>VLOOKUP($A603,'db_obs(2013-2014)'!$B$2:$M$731,12,FALSE)</f>
        <v>#N/A</v>
      </c>
    </row>
    <row r="604" spans="1:17" x14ac:dyDescent="0.15">
      <c r="A604">
        <v>2014238</v>
      </c>
      <c r="B604" s="2">
        <f>VLOOKUP(A604,IF({1,0},rainfall!$C$2:$C$1269,rainfall!$A$2:$A$1269),2,FALSE)</f>
        <v>41877</v>
      </c>
      <c r="C604" s="52">
        <f>'db_sim(2013-2014)'!C604</f>
        <v>0.19397779000000001</v>
      </c>
      <c r="D604" s="52">
        <f>'db_sim(2013-2014)'!D604/1000</f>
        <v>5.0431305000000007E-4</v>
      </c>
      <c r="E604">
        <f>'db_sim(2013-2014)'!E604</f>
        <v>61787.8359375</v>
      </c>
      <c r="F604">
        <f>'db_sim(2013-2014)'!F604</f>
        <v>3697.84765625</v>
      </c>
      <c r="G604">
        <f>'db_sim(2013-2014)'!G604</f>
        <v>1.4885000000000001E-4</v>
      </c>
      <c r="H604">
        <f>'db_sim(2013-2014)'!H604</f>
        <v>0</v>
      </c>
      <c r="I604">
        <f>'db_sim(2013-2014)'!I604</f>
        <v>0</v>
      </c>
      <c r="K604" s="13" t="e">
        <f>VLOOKUP($A604,'db_obs(2013-2014)'!$B$2:$M$731,5,FALSE)</f>
        <v>#N/A</v>
      </c>
      <c r="L604" s="13" t="e">
        <f>VLOOKUP($A604,'db_obs(2013-2014)'!$B$2:$M$731,7,FALSE)</f>
        <v>#N/A</v>
      </c>
      <c r="M604" s="13" t="e">
        <f>VLOOKUP($A604,'db_obs(2013-2014)'!$B$2:$M$731,8,FALSE)</f>
        <v>#N/A</v>
      </c>
      <c r="N604" s="13" t="e">
        <f>VLOOKUP($A604,'db_obs(2013-2014)'!$B$2:$M$731,9,FALSE)</f>
        <v>#N/A</v>
      </c>
      <c r="O604" s="13" t="e">
        <f>VLOOKUP($A604,'db_obs(2013-2014)'!$B$2:$M$731,10,FALSE)</f>
        <v>#N/A</v>
      </c>
      <c r="P604" s="13" t="e">
        <f>VLOOKUP($A604,'db_obs(2013-2014)'!$B$2:$M$731,11,FALSE)</f>
        <v>#N/A</v>
      </c>
      <c r="Q604" s="13" t="e">
        <f>VLOOKUP($A604,'db_obs(2013-2014)'!$B$2:$M$731,12,FALSE)</f>
        <v>#N/A</v>
      </c>
    </row>
    <row r="605" spans="1:17" x14ac:dyDescent="0.15">
      <c r="A605">
        <v>2014239</v>
      </c>
      <c r="B605" s="2">
        <f>VLOOKUP(A605,IF({1,0},rainfall!$C$2:$C$1269,rainfall!$A$2:$A$1269),2,FALSE)</f>
        <v>41878</v>
      </c>
      <c r="C605" s="52">
        <f>'db_sim(2013-2014)'!C605</f>
        <v>1.00522852</v>
      </c>
      <c r="D605" s="52">
        <f>'db_sim(2013-2014)'!D605/1000</f>
        <v>7.7575126650000006E-2</v>
      </c>
      <c r="E605">
        <f>'db_sim(2013-2014)'!E605</f>
        <v>315053.09375</v>
      </c>
      <c r="F605">
        <f>'db_sim(2013-2014)'!F605</f>
        <v>19366.64453125</v>
      </c>
      <c r="G605">
        <f>'db_sim(2013-2014)'!G605</f>
        <v>7.6533369999999996</v>
      </c>
      <c r="H605">
        <f>'db_sim(2013-2014)'!H605</f>
        <v>0</v>
      </c>
      <c r="I605">
        <f>'db_sim(2013-2014)'!I605</f>
        <v>0</v>
      </c>
      <c r="K605" s="13">
        <f>VLOOKUP($A605,'db_obs(2013-2014)'!$B$2:$M$731,5,FALSE)</f>
        <v>1.424903</v>
      </c>
      <c r="L605" s="13" t="e">
        <f>VLOOKUP($A605,'db_obs(2013-2014)'!$B$2:$M$731,7,FALSE)</f>
        <v>#N/A</v>
      </c>
      <c r="M605" s="13" t="e">
        <f>VLOOKUP($A605,'db_obs(2013-2014)'!$B$2:$M$731,8,FALSE)</f>
        <v>#N/A</v>
      </c>
      <c r="N605" s="13">
        <f>VLOOKUP($A605,'db_obs(2013-2014)'!$B$2:$M$731,9,FALSE)</f>
        <v>2.26275</v>
      </c>
      <c r="O605" s="13" t="e">
        <f>VLOOKUP($A605,'db_obs(2013-2014)'!$B$2:$M$731,10,FALSE)</f>
        <v>#N/A</v>
      </c>
      <c r="P605" s="13">
        <f>VLOOKUP($A605,'db_obs(2013-2014)'!$B$2:$M$731,11,FALSE)</f>
        <v>3.2524999999999999</v>
      </c>
      <c r="Q605" s="13">
        <f>VLOOKUP($A605,'db_obs(2013-2014)'!$B$2:$M$731,12,FALSE)</f>
        <v>0.55825000000000002</v>
      </c>
    </row>
    <row r="606" spans="1:17" x14ac:dyDescent="0.15">
      <c r="A606">
        <v>2014240</v>
      </c>
      <c r="B606" s="2">
        <f>VLOOKUP(A606,IF({1,0},rainfall!$C$2:$C$1269,rainfall!$A$2:$A$1269),2,FALSE)</f>
        <v>41879</v>
      </c>
      <c r="C606" s="52">
        <f>'db_sim(2013-2014)'!C606</f>
        <v>0.24312496</v>
      </c>
      <c r="D606" s="52">
        <f>'db_sim(2013-2014)'!D606/1000</f>
        <v>8.8877534899999989E-3</v>
      </c>
      <c r="E606">
        <f>'db_sim(2013-2014)'!E606</f>
        <v>70373.8671875</v>
      </c>
      <c r="F606">
        <f>'db_sim(2013-2014)'!F606</f>
        <v>4384.2397460900002</v>
      </c>
      <c r="G606">
        <f>'db_sim(2013-2014)'!G606</f>
        <v>0.51485926000000004</v>
      </c>
      <c r="H606">
        <f>'db_sim(2013-2014)'!H606</f>
        <v>0</v>
      </c>
      <c r="I606">
        <f>'db_sim(2013-2014)'!I606</f>
        <v>0</v>
      </c>
      <c r="K606" s="13">
        <f>VLOOKUP($A606,'db_obs(2013-2014)'!$B$2:$M$731,5,FALSE)</f>
        <v>1.341869</v>
      </c>
      <c r="L606" s="13" t="e">
        <f>VLOOKUP($A606,'db_obs(2013-2014)'!$B$2:$M$731,7,FALSE)</f>
        <v>#N/A</v>
      </c>
      <c r="M606" s="13" t="e">
        <f>VLOOKUP($A606,'db_obs(2013-2014)'!$B$2:$M$731,8,FALSE)</f>
        <v>#N/A</v>
      </c>
      <c r="N606" s="13">
        <f>VLOOKUP($A606,'db_obs(2013-2014)'!$B$2:$M$731,9,FALSE)</f>
        <v>0.84199999999999997</v>
      </c>
      <c r="O606" s="13" t="e">
        <f>VLOOKUP($A606,'db_obs(2013-2014)'!$B$2:$M$731,10,FALSE)</f>
        <v>#N/A</v>
      </c>
      <c r="P606" s="13">
        <f>VLOOKUP($A606,'db_obs(2013-2014)'!$B$2:$M$731,11,FALSE)</f>
        <v>1.78</v>
      </c>
      <c r="Q606" s="13">
        <f>VLOOKUP($A606,'db_obs(2013-2014)'!$B$2:$M$731,12,FALSE)</f>
        <v>0.59899999999999998</v>
      </c>
    </row>
    <row r="607" spans="1:17" x14ac:dyDescent="0.15">
      <c r="A607">
        <v>2014241</v>
      </c>
      <c r="B607" s="2">
        <f>VLOOKUP(A607,IF({1,0},rainfall!$C$2:$C$1269,rainfall!$A$2:$A$1269),2,FALSE)</f>
        <v>41880</v>
      </c>
      <c r="C607" s="52">
        <f>'db_sim(2013-2014)'!C607</f>
        <v>0.25046033000000001</v>
      </c>
      <c r="D607" s="52">
        <f>'db_sim(2013-2014)'!D607/1000</f>
        <v>1.9683977129999999E-2</v>
      </c>
      <c r="E607">
        <f>'db_sim(2013-2014)'!E607</f>
        <v>68832.3828125</v>
      </c>
      <c r="F607">
        <f>'db_sim(2013-2014)'!F607</f>
        <v>4708.9956054699996</v>
      </c>
      <c r="G607">
        <f>'db_sim(2013-2014)'!G607</f>
        <v>0.12561882999999999</v>
      </c>
      <c r="H607">
        <f>'db_sim(2013-2014)'!H607</f>
        <v>0</v>
      </c>
      <c r="I607">
        <f>'db_sim(2013-2014)'!I607</f>
        <v>0</v>
      </c>
      <c r="K607" s="13">
        <f>VLOOKUP($A607,'db_obs(2013-2014)'!$B$2:$M$731,5,FALSE)</f>
        <v>0.97827699999999995</v>
      </c>
      <c r="L607" s="13" t="e">
        <f>VLOOKUP($A607,'db_obs(2013-2014)'!$B$2:$M$731,7,FALSE)</f>
        <v>#N/A</v>
      </c>
      <c r="M607" s="13" t="e">
        <f>VLOOKUP($A607,'db_obs(2013-2014)'!$B$2:$M$731,8,FALSE)</f>
        <v>#N/A</v>
      </c>
      <c r="N607" s="13">
        <f>VLOOKUP($A607,'db_obs(2013-2014)'!$B$2:$M$731,9,FALSE)</f>
        <v>0.57699999999999996</v>
      </c>
      <c r="O607" s="13" t="e">
        <f>VLOOKUP($A607,'db_obs(2013-2014)'!$B$2:$M$731,10,FALSE)</f>
        <v>#N/A</v>
      </c>
      <c r="P607" s="13">
        <f>VLOOKUP($A607,'db_obs(2013-2014)'!$B$2:$M$731,11,FALSE)</f>
        <v>2.13</v>
      </c>
      <c r="Q607" s="13">
        <f>VLOOKUP($A607,'db_obs(2013-2014)'!$B$2:$M$731,12,FALSE)</f>
        <v>0.66400000000000003</v>
      </c>
    </row>
    <row r="608" spans="1:17" x14ac:dyDescent="0.15">
      <c r="A608">
        <v>2014242</v>
      </c>
      <c r="B608" s="2">
        <f>VLOOKUP(A608,IF({1,0},rainfall!$C$2:$C$1269,rainfall!$A$2:$A$1269),2,FALSE)</f>
        <v>41881</v>
      </c>
      <c r="C608" s="52">
        <f>'db_sim(2013-2014)'!C608</f>
        <v>0.23116189000000001</v>
      </c>
      <c r="D608" s="52">
        <f>'db_sim(2013-2014)'!D608/1000</f>
        <v>1.8232555390000002E-2</v>
      </c>
      <c r="E608">
        <f>'db_sim(2013-2014)'!E608</f>
        <v>60546.44140625</v>
      </c>
      <c r="F608">
        <f>'db_sim(2013-2014)'!F608</f>
        <v>4438.0253906300004</v>
      </c>
      <c r="G608">
        <f>'db_sim(2013-2014)'!G608</f>
        <v>1.7053539999999999E-2</v>
      </c>
      <c r="H608">
        <f>'db_sim(2013-2014)'!H608</f>
        <v>0</v>
      </c>
      <c r="I608">
        <f>'db_sim(2013-2014)'!I608</f>
        <v>0</v>
      </c>
      <c r="K608" s="13">
        <f>VLOOKUP($A608,'db_obs(2013-2014)'!$B$2:$M$731,5,FALSE)</f>
        <v>0.53270399999999996</v>
      </c>
      <c r="L608" s="13" t="e">
        <f>VLOOKUP($A608,'db_obs(2013-2014)'!$B$2:$M$731,7,FALSE)</f>
        <v>#N/A</v>
      </c>
      <c r="M608" s="13" t="e">
        <f>VLOOKUP($A608,'db_obs(2013-2014)'!$B$2:$M$731,8,FALSE)</f>
        <v>#N/A</v>
      </c>
      <c r="N608" s="13">
        <f>VLOOKUP($A608,'db_obs(2013-2014)'!$B$2:$M$731,9,FALSE)</f>
        <v>0.79400000000000004</v>
      </c>
      <c r="O608" s="13" t="e">
        <f>VLOOKUP($A608,'db_obs(2013-2014)'!$B$2:$M$731,10,FALSE)</f>
        <v>#N/A</v>
      </c>
      <c r="P608" s="13">
        <f>VLOOKUP($A608,'db_obs(2013-2014)'!$B$2:$M$731,11,FALSE)</f>
        <v>0.86699999999999999</v>
      </c>
      <c r="Q608" s="13">
        <f>VLOOKUP($A608,'db_obs(2013-2014)'!$B$2:$M$731,12,FALSE)</f>
        <v>0.51600000000000001</v>
      </c>
    </row>
    <row r="609" spans="1:17" x14ac:dyDescent="0.15">
      <c r="A609">
        <v>2014243</v>
      </c>
      <c r="B609" s="2">
        <f>VLOOKUP(A609,IF({1,0},rainfall!$C$2:$C$1269,rainfall!$A$2:$A$1269),2,FALSE)</f>
        <v>41882</v>
      </c>
      <c r="C609" s="52">
        <f>'db_sim(2013-2014)'!C609</f>
        <v>0.77682136999999996</v>
      </c>
      <c r="D609" s="52">
        <f>'db_sim(2013-2014)'!D609/1000</f>
        <v>6.0096305850000004E-2</v>
      </c>
      <c r="E609">
        <f>'db_sim(2013-2014)'!E609</f>
        <v>196924.90625</v>
      </c>
      <c r="F609">
        <f>'db_sim(2013-2014)'!F609</f>
        <v>15108.036132810001</v>
      </c>
      <c r="G609">
        <f>'db_sim(2013-2014)'!G609</f>
        <v>1.963788E-2</v>
      </c>
      <c r="H609">
        <f>'db_sim(2013-2014)'!H609</f>
        <v>0</v>
      </c>
      <c r="I609">
        <f>'db_sim(2013-2014)'!I609</f>
        <v>0</v>
      </c>
      <c r="K609" s="13">
        <f>VLOOKUP($A609,'db_obs(2013-2014)'!$B$2:$M$731,5,FALSE)</f>
        <v>1.4008670000000001</v>
      </c>
      <c r="L609" s="13" t="e">
        <f>VLOOKUP($A609,'db_obs(2013-2014)'!$B$2:$M$731,7,FALSE)</f>
        <v>#N/A</v>
      </c>
      <c r="M609" s="13" t="e">
        <f>VLOOKUP($A609,'db_obs(2013-2014)'!$B$2:$M$731,8,FALSE)</f>
        <v>#N/A</v>
      </c>
      <c r="N609" s="13">
        <f>VLOOKUP($A609,'db_obs(2013-2014)'!$B$2:$M$731,9,FALSE)</f>
        <v>1.0271999999999999</v>
      </c>
      <c r="O609" s="13" t="e">
        <f>VLOOKUP($A609,'db_obs(2013-2014)'!$B$2:$M$731,10,FALSE)</f>
        <v>#N/A</v>
      </c>
      <c r="P609" s="13">
        <f>VLOOKUP($A609,'db_obs(2013-2014)'!$B$2:$M$731,11,FALSE)</f>
        <v>4.9580000000000002</v>
      </c>
      <c r="Q609" s="13">
        <f>VLOOKUP($A609,'db_obs(2013-2014)'!$B$2:$M$731,12,FALSE)</f>
        <v>0.52739999999999998</v>
      </c>
    </row>
    <row r="610" spans="1:17" x14ac:dyDescent="0.15">
      <c r="A610">
        <v>2014244</v>
      </c>
      <c r="B610" s="2">
        <f>VLOOKUP(A610,IF({1,0},rainfall!$C$2:$C$1269,rainfall!$A$2:$A$1269),2,FALSE)</f>
        <v>41883</v>
      </c>
      <c r="C610" s="52">
        <f>'db_sim(2013-2014)'!C610</f>
        <v>0.17894594</v>
      </c>
      <c r="D610" s="52">
        <f>'db_sim(2013-2014)'!D610/1000</f>
        <v>7.4258384700000004E-3</v>
      </c>
      <c r="E610">
        <f>'db_sim(2013-2014)'!E610</f>
        <v>42422.33984375</v>
      </c>
      <c r="F610">
        <f>'db_sim(2013-2014)'!F610</f>
        <v>3293.0720214799999</v>
      </c>
      <c r="G610">
        <f>'db_sim(2013-2014)'!G610</f>
        <v>5.3094000000000004E-4</v>
      </c>
      <c r="H610">
        <f>'db_sim(2013-2014)'!H610</f>
        <v>0</v>
      </c>
      <c r="I610">
        <f>'db_sim(2013-2014)'!I610</f>
        <v>0</v>
      </c>
      <c r="K610" s="13">
        <f>VLOOKUP($A610,'db_obs(2013-2014)'!$B$2:$M$731,5,FALSE)</f>
        <v>0.69722649999999997</v>
      </c>
      <c r="L610" s="13" t="e">
        <f>VLOOKUP($A610,'db_obs(2013-2014)'!$B$2:$M$731,7,FALSE)</f>
        <v>#N/A</v>
      </c>
      <c r="M610" s="13" t="e">
        <f>VLOOKUP($A610,'db_obs(2013-2014)'!$B$2:$M$731,8,FALSE)</f>
        <v>#N/A</v>
      </c>
      <c r="N610" s="13">
        <f>VLOOKUP($A610,'db_obs(2013-2014)'!$B$2:$M$731,9,FALSE)</f>
        <v>1.1850000000000001</v>
      </c>
      <c r="O610" s="13" t="e">
        <f>VLOOKUP($A610,'db_obs(2013-2014)'!$B$2:$M$731,10,FALSE)</f>
        <v>#N/A</v>
      </c>
      <c r="P610" s="13">
        <f>VLOOKUP($A610,'db_obs(2013-2014)'!$B$2:$M$731,11,FALSE)</f>
        <v>0.88666666699999996</v>
      </c>
      <c r="Q610" s="13">
        <f>VLOOKUP($A610,'db_obs(2013-2014)'!$B$2:$M$731,12,FALSE)</f>
        <v>0.192333333</v>
      </c>
    </row>
    <row r="611" spans="1:17" x14ac:dyDescent="0.15">
      <c r="A611">
        <v>2014245</v>
      </c>
      <c r="B611" s="2">
        <f>VLOOKUP(A611,IF({1,0},rainfall!$C$2:$C$1269,rainfall!$A$2:$A$1269),2,FALSE)</f>
        <v>41884</v>
      </c>
      <c r="C611" s="52">
        <f>'db_sim(2013-2014)'!C611</f>
        <v>0.82121949999999999</v>
      </c>
      <c r="D611" s="52">
        <f>'db_sim(2013-2014)'!D611/1000</f>
        <v>6.3408309940000004E-2</v>
      </c>
      <c r="E611">
        <f>'db_sim(2013-2014)'!E611</f>
        <v>189996.09375</v>
      </c>
      <c r="F611">
        <f>'db_sim(2013-2014)'!F611</f>
        <v>15926.524414060001</v>
      </c>
      <c r="G611">
        <f>'db_sim(2013-2014)'!G611</f>
        <v>1.9655000000000001E-4</v>
      </c>
      <c r="H611">
        <f>'db_sim(2013-2014)'!H611</f>
        <v>0</v>
      </c>
      <c r="I611">
        <f>'db_sim(2013-2014)'!I611</f>
        <v>0</v>
      </c>
      <c r="K611" s="13">
        <f>VLOOKUP($A611,'db_obs(2013-2014)'!$B$2:$M$731,5,FALSE)</f>
        <v>0.95392840000000001</v>
      </c>
      <c r="L611" s="13" t="e">
        <f>VLOOKUP($A611,'db_obs(2013-2014)'!$B$2:$M$731,7,FALSE)</f>
        <v>#N/A</v>
      </c>
      <c r="M611" s="13" t="e">
        <f>VLOOKUP($A611,'db_obs(2013-2014)'!$B$2:$M$731,8,FALSE)</f>
        <v>#N/A</v>
      </c>
      <c r="N611" s="13">
        <f>VLOOKUP($A611,'db_obs(2013-2014)'!$B$2:$M$731,9,FALSE)</f>
        <v>1.3939999999999999</v>
      </c>
      <c r="O611" s="13" t="e">
        <f>VLOOKUP($A611,'db_obs(2013-2014)'!$B$2:$M$731,10,FALSE)</f>
        <v>#N/A</v>
      </c>
      <c r="P611" s="13">
        <f>VLOOKUP($A611,'db_obs(2013-2014)'!$B$2:$M$731,11,FALSE)</f>
        <v>2.1771428570000002</v>
      </c>
      <c r="Q611" s="13">
        <f>VLOOKUP($A611,'db_obs(2013-2014)'!$B$2:$M$731,12,FALSE)</f>
        <v>0.176714286</v>
      </c>
    </row>
    <row r="612" spans="1:17" x14ac:dyDescent="0.15">
      <c r="A612">
        <v>2014246</v>
      </c>
      <c r="B612" s="2">
        <f>VLOOKUP(A612,IF({1,0},rainfall!$C$2:$C$1269,rainfall!$A$2:$A$1269),2,FALSE)</f>
        <v>41885</v>
      </c>
      <c r="C612" s="52">
        <f>'db_sim(2013-2014)'!C612</f>
        <v>0.17006929000000001</v>
      </c>
      <c r="D612" s="52">
        <f>'db_sim(2013-2014)'!D612/1000</f>
        <v>7.1374611899999996E-3</v>
      </c>
      <c r="E612">
        <f>'db_sim(2013-2014)'!E612</f>
        <v>36887.5390625</v>
      </c>
      <c r="F612">
        <f>'db_sim(2013-2014)'!F612</f>
        <v>3105.4641113299999</v>
      </c>
      <c r="G612">
        <f>'db_sim(2013-2014)'!G612</f>
        <v>3.05E-6</v>
      </c>
      <c r="H612">
        <f>'db_sim(2013-2014)'!H612</f>
        <v>0</v>
      </c>
      <c r="I612">
        <f>'db_sim(2013-2014)'!I612</f>
        <v>0</v>
      </c>
      <c r="K612" s="13">
        <f>VLOOKUP($A612,'db_obs(2013-2014)'!$B$2:$M$731,5,FALSE)</f>
        <v>1.951208667</v>
      </c>
      <c r="L612" s="13" t="e">
        <f>VLOOKUP($A612,'db_obs(2013-2014)'!$B$2:$M$731,7,FALSE)</f>
        <v>#N/A</v>
      </c>
      <c r="M612" s="13" t="e">
        <f>VLOOKUP($A612,'db_obs(2013-2014)'!$B$2:$M$731,8,FALSE)</f>
        <v>#N/A</v>
      </c>
      <c r="N612" s="13">
        <f>VLOOKUP($A612,'db_obs(2013-2014)'!$B$2:$M$731,9,FALSE)</f>
        <v>1.2463333329999999</v>
      </c>
      <c r="O612" s="13" t="e">
        <f>VLOOKUP($A612,'db_obs(2013-2014)'!$B$2:$M$731,10,FALSE)</f>
        <v>#N/A</v>
      </c>
      <c r="P612" s="13">
        <f>VLOOKUP($A612,'db_obs(2013-2014)'!$B$2:$M$731,11,FALSE)</f>
        <v>2.17</v>
      </c>
      <c r="Q612" s="13">
        <f>VLOOKUP($A612,'db_obs(2013-2014)'!$B$2:$M$731,12,FALSE)</f>
        <v>0.19066666700000001</v>
      </c>
    </row>
    <row r="613" spans="1:17" x14ac:dyDescent="0.15">
      <c r="A613">
        <v>2014247</v>
      </c>
      <c r="B613" s="2">
        <f>VLOOKUP(A613,IF({1,0},rainfall!$C$2:$C$1269,rainfall!$A$2:$A$1269),2,FALSE)</f>
        <v>41886</v>
      </c>
      <c r="C613" s="52">
        <f>'db_sim(2013-2014)'!C613</f>
        <v>0.11416676000000001</v>
      </c>
      <c r="D613" s="52">
        <f>'db_sim(2013-2014)'!D613/1000</f>
        <v>4.7016653000000005E-4</v>
      </c>
      <c r="E613">
        <f>'db_sim(2013-2014)'!E613</f>
        <v>23476.177734379999</v>
      </c>
      <c r="F613">
        <f>'db_sim(2013-2014)'!F613</f>
        <v>2238.1240234400002</v>
      </c>
      <c r="G613">
        <f>'db_sim(2013-2014)'!G613</f>
        <v>1.3E-7</v>
      </c>
      <c r="H613">
        <f>'db_sim(2013-2014)'!H613</f>
        <v>0</v>
      </c>
      <c r="I613">
        <f>'db_sim(2013-2014)'!I613</f>
        <v>0</v>
      </c>
      <c r="K613" s="13">
        <f>VLOOKUP($A613,'db_obs(2013-2014)'!$B$2:$M$731,5,FALSE)</f>
        <v>1.0942112500000001</v>
      </c>
      <c r="L613" s="13" t="e">
        <f>VLOOKUP($A613,'db_obs(2013-2014)'!$B$2:$M$731,7,FALSE)</f>
        <v>#N/A</v>
      </c>
      <c r="M613" s="13" t="e">
        <f>VLOOKUP($A613,'db_obs(2013-2014)'!$B$2:$M$731,8,FALSE)</f>
        <v>#N/A</v>
      </c>
      <c r="N613" s="13">
        <f>VLOOKUP($A613,'db_obs(2013-2014)'!$B$2:$M$731,9,FALSE)</f>
        <v>1.01</v>
      </c>
      <c r="O613" s="13" t="e">
        <f>VLOOKUP($A613,'db_obs(2013-2014)'!$B$2:$M$731,10,FALSE)</f>
        <v>#N/A</v>
      </c>
      <c r="P613" s="13">
        <f>VLOOKUP($A613,'db_obs(2013-2014)'!$B$2:$M$731,11,FALSE)</f>
        <v>1.77</v>
      </c>
      <c r="Q613" s="13">
        <f>VLOOKUP($A613,'db_obs(2013-2014)'!$B$2:$M$731,12,FALSE)</f>
        <v>0.17100000000000001</v>
      </c>
    </row>
    <row r="614" spans="1:17" x14ac:dyDescent="0.15">
      <c r="A614">
        <v>2014248</v>
      </c>
      <c r="B614" s="2">
        <f>VLOOKUP(A614,IF({1,0},rainfall!$C$2:$C$1269,rainfall!$A$2:$A$1269),2,FALSE)</f>
        <v>41887</v>
      </c>
      <c r="C614" s="52">
        <f>'db_sim(2013-2014)'!C614</f>
        <v>0.11124365999999999</v>
      </c>
      <c r="D614" s="52">
        <f>'db_sim(2013-2014)'!D614/1000</f>
        <v>2.5775880000000002E-4</v>
      </c>
      <c r="E614">
        <f>'db_sim(2013-2014)'!E614</f>
        <v>21993.625</v>
      </c>
      <c r="F614">
        <f>'db_sim(2013-2014)'!F614</f>
        <v>2225.4821777299999</v>
      </c>
      <c r="G614">
        <f>'db_sim(2013-2014)'!G614</f>
        <v>1E-8</v>
      </c>
      <c r="H614">
        <f>'db_sim(2013-2014)'!H614</f>
        <v>0</v>
      </c>
      <c r="I614">
        <f>'db_sim(2013-2014)'!I614</f>
        <v>0</v>
      </c>
      <c r="K614" s="13" t="e">
        <f>VLOOKUP($A614,'db_obs(2013-2014)'!$B$2:$M$731,5,FALSE)</f>
        <v>#N/A</v>
      </c>
      <c r="L614" s="13" t="e">
        <f>VLOOKUP($A614,'db_obs(2013-2014)'!$B$2:$M$731,7,FALSE)</f>
        <v>#N/A</v>
      </c>
      <c r="M614" s="13" t="e">
        <f>VLOOKUP($A614,'db_obs(2013-2014)'!$B$2:$M$731,8,FALSE)</f>
        <v>#N/A</v>
      </c>
      <c r="N614" s="13" t="e">
        <f>VLOOKUP($A614,'db_obs(2013-2014)'!$B$2:$M$731,9,FALSE)</f>
        <v>#N/A</v>
      </c>
      <c r="O614" s="13" t="e">
        <f>VLOOKUP($A614,'db_obs(2013-2014)'!$B$2:$M$731,10,FALSE)</f>
        <v>#N/A</v>
      </c>
      <c r="P614" s="13" t="e">
        <f>VLOOKUP($A614,'db_obs(2013-2014)'!$B$2:$M$731,11,FALSE)</f>
        <v>#N/A</v>
      </c>
      <c r="Q614" s="13" t="e">
        <f>VLOOKUP($A614,'db_obs(2013-2014)'!$B$2:$M$731,12,FALSE)</f>
        <v>#N/A</v>
      </c>
    </row>
    <row r="615" spans="1:17" x14ac:dyDescent="0.15">
      <c r="A615">
        <v>2014249</v>
      </c>
      <c r="B615" s="2">
        <f>VLOOKUP(A615,IF({1,0},rainfall!$C$2:$C$1269,rainfall!$A$2:$A$1269),2,FALSE)</f>
        <v>41888</v>
      </c>
      <c r="C615" s="52">
        <f>'db_sim(2013-2014)'!C615</f>
        <v>0.10583887</v>
      </c>
      <c r="D615" s="52">
        <f>'db_sim(2013-2014)'!D615/1000</f>
        <v>2.3989769999999998E-4</v>
      </c>
      <c r="E615">
        <f>'db_sim(2013-2014)'!E615</f>
        <v>20095.857421879999</v>
      </c>
      <c r="F615">
        <f>'db_sim(2013-2014)'!F615</f>
        <v>2130.2597656299999</v>
      </c>
      <c r="G615">
        <f>'db_sim(2013-2014)'!G615</f>
        <v>0</v>
      </c>
      <c r="H615">
        <f>'db_sim(2013-2014)'!H615</f>
        <v>0</v>
      </c>
      <c r="I615">
        <f>'db_sim(2013-2014)'!I615</f>
        <v>0</v>
      </c>
      <c r="K615" s="13" t="e">
        <f>VLOOKUP($A615,'db_obs(2013-2014)'!$B$2:$M$731,5,FALSE)</f>
        <v>#N/A</v>
      </c>
      <c r="L615" s="13" t="e">
        <f>VLOOKUP($A615,'db_obs(2013-2014)'!$B$2:$M$731,7,FALSE)</f>
        <v>#N/A</v>
      </c>
      <c r="M615" s="13" t="e">
        <f>VLOOKUP($A615,'db_obs(2013-2014)'!$B$2:$M$731,8,FALSE)</f>
        <v>#N/A</v>
      </c>
      <c r="N615" s="13" t="e">
        <f>VLOOKUP($A615,'db_obs(2013-2014)'!$B$2:$M$731,9,FALSE)</f>
        <v>#N/A</v>
      </c>
      <c r="O615" s="13" t="e">
        <f>VLOOKUP($A615,'db_obs(2013-2014)'!$B$2:$M$731,10,FALSE)</f>
        <v>#N/A</v>
      </c>
      <c r="P615" s="13" t="e">
        <f>VLOOKUP($A615,'db_obs(2013-2014)'!$B$2:$M$731,11,FALSE)</f>
        <v>#N/A</v>
      </c>
      <c r="Q615" s="13" t="e">
        <f>VLOOKUP($A615,'db_obs(2013-2014)'!$B$2:$M$731,12,FALSE)</f>
        <v>#N/A</v>
      </c>
    </row>
    <row r="616" spans="1:17" x14ac:dyDescent="0.15">
      <c r="A616">
        <v>2014250</v>
      </c>
      <c r="B616" s="2">
        <f>VLOOKUP(A616,IF({1,0},rainfall!$C$2:$C$1269,rainfall!$A$2:$A$1269),2,FALSE)</f>
        <v>41889</v>
      </c>
      <c r="C616" s="52">
        <f>'db_sim(2013-2014)'!C616</f>
        <v>9.6139630000000004E-2</v>
      </c>
      <c r="D616" s="52">
        <f>'db_sim(2013-2014)'!D616/1000</f>
        <v>2.1989805000000002E-4</v>
      </c>
      <c r="E616">
        <f>'db_sim(2013-2014)'!E616</f>
        <v>17542.90625</v>
      </c>
      <c r="F616">
        <f>'db_sim(2013-2014)'!F616</f>
        <v>1949.67419434</v>
      </c>
      <c r="G616">
        <f>'db_sim(2013-2014)'!G616</f>
        <v>0</v>
      </c>
      <c r="H616">
        <f>'db_sim(2013-2014)'!H616</f>
        <v>0</v>
      </c>
      <c r="I616">
        <f>'db_sim(2013-2014)'!I616</f>
        <v>0</v>
      </c>
      <c r="K616" s="13" t="e">
        <f>VLOOKUP($A616,'db_obs(2013-2014)'!$B$2:$M$731,5,FALSE)</f>
        <v>#N/A</v>
      </c>
      <c r="L616" s="13" t="e">
        <f>VLOOKUP($A616,'db_obs(2013-2014)'!$B$2:$M$731,7,FALSE)</f>
        <v>#N/A</v>
      </c>
      <c r="M616" s="13" t="e">
        <f>VLOOKUP($A616,'db_obs(2013-2014)'!$B$2:$M$731,8,FALSE)</f>
        <v>#N/A</v>
      </c>
      <c r="N616" s="13" t="e">
        <f>VLOOKUP($A616,'db_obs(2013-2014)'!$B$2:$M$731,9,FALSE)</f>
        <v>#N/A</v>
      </c>
      <c r="O616" s="13" t="e">
        <f>VLOOKUP($A616,'db_obs(2013-2014)'!$B$2:$M$731,10,FALSE)</f>
        <v>#N/A</v>
      </c>
      <c r="P616" s="13" t="e">
        <f>VLOOKUP($A616,'db_obs(2013-2014)'!$B$2:$M$731,11,FALSE)</f>
        <v>#N/A</v>
      </c>
      <c r="Q616" s="13" t="e">
        <f>VLOOKUP($A616,'db_obs(2013-2014)'!$B$2:$M$731,12,FALSE)</f>
        <v>#N/A</v>
      </c>
    </row>
    <row r="617" spans="1:17" x14ac:dyDescent="0.15">
      <c r="A617">
        <v>2014251</v>
      </c>
      <c r="B617" s="2">
        <f>VLOOKUP(A617,IF({1,0},rainfall!$C$2:$C$1269,rainfall!$A$2:$A$1269),2,FALSE)</f>
        <v>41890</v>
      </c>
      <c r="C617" s="52">
        <f>'db_sim(2013-2014)'!C617</f>
        <v>1.1945098599999999</v>
      </c>
      <c r="D617" s="52">
        <f>'db_sim(2013-2014)'!D617/1000</f>
        <v>9.195326996E-2</v>
      </c>
      <c r="E617">
        <f>'db_sim(2013-2014)'!E617</f>
        <v>224142.609375</v>
      </c>
      <c r="F617">
        <f>'db_sim(2013-2014)'!F617</f>
        <v>23515.46875</v>
      </c>
      <c r="G617">
        <f>'db_sim(2013-2014)'!G617</f>
        <v>0</v>
      </c>
      <c r="H617">
        <f>'db_sim(2013-2014)'!H617</f>
        <v>0</v>
      </c>
      <c r="I617">
        <f>'db_sim(2013-2014)'!I617</f>
        <v>0</v>
      </c>
      <c r="K617" s="13" t="e">
        <f>VLOOKUP($A617,'db_obs(2013-2014)'!$B$2:$M$731,5,FALSE)</f>
        <v>#N/A</v>
      </c>
      <c r="L617" s="13" t="e">
        <f>VLOOKUP($A617,'db_obs(2013-2014)'!$B$2:$M$731,7,FALSE)</f>
        <v>#N/A</v>
      </c>
      <c r="M617" s="13" t="e">
        <f>VLOOKUP($A617,'db_obs(2013-2014)'!$B$2:$M$731,8,FALSE)</f>
        <v>#N/A</v>
      </c>
      <c r="N617" s="13" t="e">
        <f>VLOOKUP($A617,'db_obs(2013-2014)'!$B$2:$M$731,9,FALSE)</f>
        <v>#N/A</v>
      </c>
      <c r="O617" s="13" t="e">
        <f>VLOOKUP($A617,'db_obs(2013-2014)'!$B$2:$M$731,10,FALSE)</f>
        <v>#N/A</v>
      </c>
      <c r="P617" s="13" t="e">
        <f>VLOOKUP($A617,'db_obs(2013-2014)'!$B$2:$M$731,11,FALSE)</f>
        <v>#N/A</v>
      </c>
      <c r="Q617" s="13" t="e">
        <f>VLOOKUP($A617,'db_obs(2013-2014)'!$B$2:$M$731,12,FALSE)</f>
        <v>#N/A</v>
      </c>
    </row>
    <row r="618" spans="1:17" x14ac:dyDescent="0.15">
      <c r="A618">
        <v>2014252</v>
      </c>
      <c r="B618" s="2">
        <f>VLOOKUP(A618,IF({1,0},rainfall!$C$2:$C$1269,rainfall!$A$2:$A$1269),2,FALSE)</f>
        <v>41891</v>
      </c>
      <c r="C618" s="52">
        <f>'db_sim(2013-2014)'!C618</f>
        <v>0.15640788</v>
      </c>
      <c r="D618" s="52">
        <f>'db_sim(2013-2014)'!D618/1000</f>
        <v>3.8433253800000001E-3</v>
      </c>
      <c r="E618">
        <f>'db_sim(2013-2014)'!E618</f>
        <v>26744.703125</v>
      </c>
      <c r="F618">
        <f>'db_sim(2013-2014)'!F618</f>
        <v>2786.3911132799999</v>
      </c>
      <c r="G618">
        <f>'db_sim(2013-2014)'!G618</f>
        <v>0</v>
      </c>
      <c r="H618">
        <f>'db_sim(2013-2014)'!H618</f>
        <v>0</v>
      </c>
      <c r="I618">
        <f>'db_sim(2013-2014)'!I618</f>
        <v>0</v>
      </c>
      <c r="K618" s="13" t="e">
        <f>VLOOKUP($A618,'db_obs(2013-2014)'!$B$2:$M$731,5,FALSE)</f>
        <v>#N/A</v>
      </c>
      <c r="L618" s="13" t="e">
        <f>VLOOKUP($A618,'db_obs(2013-2014)'!$B$2:$M$731,7,FALSE)</f>
        <v>#N/A</v>
      </c>
      <c r="M618" s="13" t="e">
        <f>VLOOKUP($A618,'db_obs(2013-2014)'!$B$2:$M$731,8,FALSE)</f>
        <v>#N/A</v>
      </c>
      <c r="N618" s="13" t="e">
        <f>VLOOKUP($A618,'db_obs(2013-2014)'!$B$2:$M$731,9,FALSE)</f>
        <v>#N/A</v>
      </c>
      <c r="O618" s="13" t="e">
        <f>VLOOKUP($A618,'db_obs(2013-2014)'!$B$2:$M$731,10,FALSE)</f>
        <v>#N/A</v>
      </c>
      <c r="P618" s="13" t="e">
        <f>VLOOKUP($A618,'db_obs(2013-2014)'!$B$2:$M$731,11,FALSE)</f>
        <v>#N/A</v>
      </c>
      <c r="Q618" s="13" t="e">
        <f>VLOOKUP($A618,'db_obs(2013-2014)'!$B$2:$M$731,12,FALSE)</f>
        <v>#N/A</v>
      </c>
    </row>
    <row r="619" spans="1:17" x14ac:dyDescent="0.15">
      <c r="A619">
        <v>2014253</v>
      </c>
      <c r="B619" s="2">
        <f>VLOOKUP(A619,IF({1,0},rainfall!$C$2:$C$1269,rainfall!$A$2:$A$1269),2,FALSE)</f>
        <v>41892</v>
      </c>
      <c r="C619" s="52">
        <f>'db_sim(2013-2014)'!C619</f>
        <v>0.39086114999999999</v>
      </c>
      <c r="D619" s="52">
        <f>'db_sim(2013-2014)'!D619/1000</f>
        <v>3.0314617160000001E-2</v>
      </c>
      <c r="E619">
        <f>'db_sim(2013-2014)'!E619</f>
        <v>65416.02734375</v>
      </c>
      <c r="F619">
        <f>'db_sim(2013-2014)'!F619</f>
        <v>7376.8530273400002</v>
      </c>
      <c r="G619">
        <f>'db_sim(2013-2014)'!G619</f>
        <v>0</v>
      </c>
      <c r="H619">
        <f>'db_sim(2013-2014)'!H619</f>
        <v>0</v>
      </c>
      <c r="I619">
        <f>'db_sim(2013-2014)'!I619</f>
        <v>0</v>
      </c>
      <c r="K619" s="13" t="e">
        <f>VLOOKUP($A619,'db_obs(2013-2014)'!$B$2:$M$731,5,FALSE)</f>
        <v>#N/A</v>
      </c>
      <c r="L619" s="13" t="e">
        <f>VLOOKUP($A619,'db_obs(2013-2014)'!$B$2:$M$731,7,FALSE)</f>
        <v>#N/A</v>
      </c>
      <c r="M619" s="13" t="e">
        <f>VLOOKUP($A619,'db_obs(2013-2014)'!$B$2:$M$731,8,FALSE)</f>
        <v>#N/A</v>
      </c>
      <c r="N619" s="13" t="e">
        <f>VLOOKUP($A619,'db_obs(2013-2014)'!$B$2:$M$731,9,FALSE)</f>
        <v>#N/A</v>
      </c>
      <c r="O619" s="13" t="e">
        <f>VLOOKUP($A619,'db_obs(2013-2014)'!$B$2:$M$731,10,FALSE)</f>
        <v>#N/A</v>
      </c>
      <c r="P619" s="13" t="e">
        <f>VLOOKUP($A619,'db_obs(2013-2014)'!$B$2:$M$731,11,FALSE)</f>
        <v>#N/A</v>
      </c>
      <c r="Q619" s="13" t="e">
        <f>VLOOKUP($A619,'db_obs(2013-2014)'!$B$2:$M$731,12,FALSE)</f>
        <v>#N/A</v>
      </c>
    </row>
    <row r="620" spans="1:17" x14ac:dyDescent="0.15">
      <c r="A620">
        <v>2014254</v>
      </c>
      <c r="B620" s="2">
        <f>VLOOKUP(A620,IF({1,0},rainfall!$C$2:$C$1269,rainfall!$A$2:$A$1269),2,FALSE)</f>
        <v>41893</v>
      </c>
      <c r="C620" s="52">
        <f>'db_sim(2013-2014)'!C620</f>
        <v>0.50038028000000001</v>
      </c>
      <c r="D620" s="52">
        <f>'db_sim(2013-2014)'!D620/1000</f>
        <v>3.9137599950000004E-2</v>
      </c>
      <c r="E620">
        <f>'db_sim(2013-2014)'!E620</f>
        <v>82380.2421875</v>
      </c>
      <c r="F620">
        <f>'db_sim(2013-2014)'!F620</f>
        <v>9649.9355468800004</v>
      </c>
      <c r="G620">
        <f>'db_sim(2013-2014)'!G620</f>
        <v>2389.05981445</v>
      </c>
      <c r="H620">
        <f>'db_sim(2013-2014)'!H620</f>
        <v>0</v>
      </c>
      <c r="I620">
        <f>'db_sim(2013-2014)'!I620</f>
        <v>0</v>
      </c>
      <c r="K620" s="13" t="e">
        <f>VLOOKUP($A620,'db_obs(2013-2014)'!$B$2:$M$731,5,FALSE)</f>
        <v>#N/A</v>
      </c>
      <c r="L620" s="13" t="e">
        <f>VLOOKUP($A620,'db_obs(2013-2014)'!$B$2:$M$731,7,FALSE)</f>
        <v>#N/A</v>
      </c>
      <c r="M620" s="13" t="e">
        <f>VLOOKUP($A620,'db_obs(2013-2014)'!$B$2:$M$731,8,FALSE)</f>
        <v>#N/A</v>
      </c>
      <c r="N620" s="13" t="e">
        <f>VLOOKUP($A620,'db_obs(2013-2014)'!$B$2:$M$731,9,FALSE)</f>
        <v>#N/A</v>
      </c>
      <c r="O620" s="13" t="e">
        <f>VLOOKUP($A620,'db_obs(2013-2014)'!$B$2:$M$731,10,FALSE)</f>
        <v>#N/A</v>
      </c>
      <c r="P620" s="13" t="e">
        <f>VLOOKUP($A620,'db_obs(2013-2014)'!$B$2:$M$731,11,FALSE)</f>
        <v>#N/A</v>
      </c>
      <c r="Q620" s="13" t="e">
        <f>VLOOKUP($A620,'db_obs(2013-2014)'!$B$2:$M$731,12,FALSE)</f>
        <v>#N/A</v>
      </c>
    </row>
    <row r="621" spans="1:17" x14ac:dyDescent="0.15">
      <c r="A621">
        <v>2014255</v>
      </c>
      <c r="B621" s="2">
        <f>VLOOKUP(A621,IF({1,0},rainfall!$C$2:$C$1269,rainfall!$A$2:$A$1269),2,FALSE)</f>
        <v>41894</v>
      </c>
      <c r="C621" s="52">
        <f>'db_sim(2013-2014)'!C621</f>
        <v>2.5029022699999999</v>
      </c>
      <c r="D621" s="52">
        <f>'db_sim(2013-2014)'!D621/1000</f>
        <v>0.19308464050000002</v>
      </c>
      <c r="E621">
        <f>'db_sim(2013-2014)'!E621</f>
        <v>476841.65625</v>
      </c>
      <c r="F621">
        <f>'db_sim(2013-2014)'!F621</f>
        <v>50327.3828125</v>
      </c>
      <c r="G621">
        <f>'db_sim(2013-2014)'!G621</f>
        <v>4911.2543945300004</v>
      </c>
      <c r="H621">
        <f>'db_sim(2013-2014)'!H621</f>
        <v>0</v>
      </c>
      <c r="I621">
        <f>'db_sim(2013-2014)'!I621</f>
        <v>0</v>
      </c>
      <c r="K621" s="13" t="e">
        <f>VLOOKUP($A621,'db_obs(2013-2014)'!$B$2:$M$731,5,FALSE)</f>
        <v>#N/A</v>
      </c>
      <c r="L621" s="13" t="e">
        <f>VLOOKUP($A621,'db_obs(2013-2014)'!$B$2:$M$731,7,FALSE)</f>
        <v>#N/A</v>
      </c>
      <c r="M621" s="13" t="e">
        <f>VLOOKUP($A621,'db_obs(2013-2014)'!$B$2:$M$731,8,FALSE)</f>
        <v>#N/A</v>
      </c>
      <c r="N621" s="13" t="e">
        <f>VLOOKUP($A621,'db_obs(2013-2014)'!$B$2:$M$731,9,FALSE)</f>
        <v>#N/A</v>
      </c>
      <c r="O621" s="13" t="e">
        <f>VLOOKUP($A621,'db_obs(2013-2014)'!$B$2:$M$731,10,FALSE)</f>
        <v>#N/A</v>
      </c>
      <c r="P621" s="13" t="e">
        <f>VLOOKUP($A621,'db_obs(2013-2014)'!$B$2:$M$731,11,FALSE)</f>
        <v>#N/A</v>
      </c>
      <c r="Q621" s="13" t="e">
        <f>VLOOKUP($A621,'db_obs(2013-2014)'!$B$2:$M$731,12,FALSE)</f>
        <v>#N/A</v>
      </c>
    </row>
    <row r="622" spans="1:17" x14ac:dyDescent="0.15">
      <c r="A622">
        <v>2014256</v>
      </c>
      <c r="B622" s="2">
        <f>VLOOKUP(A622,IF({1,0},rainfall!$C$2:$C$1269,rainfall!$A$2:$A$1269),2,FALSE)</f>
        <v>41895</v>
      </c>
      <c r="C622" s="52">
        <f>'db_sim(2013-2014)'!C622</f>
        <v>0.35280082000000001</v>
      </c>
      <c r="D622" s="52">
        <f>'db_sim(2013-2014)'!D622/1000</f>
        <v>3.180283356E-2</v>
      </c>
      <c r="E622">
        <f>'db_sim(2013-2014)'!E622</f>
        <v>101125.4609375</v>
      </c>
      <c r="F622">
        <f>'db_sim(2013-2014)'!F622</f>
        <v>6230.9116210900002</v>
      </c>
      <c r="G622">
        <f>'db_sim(2013-2014)'!G622</f>
        <v>126.10024261</v>
      </c>
      <c r="H622">
        <f>'db_sim(2013-2014)'!H622</f>
        <v>0</v>
      </c>
      <c r="I622">
        <f>'db_sim(2013-2014)'!I622</f>
        <v>0</v>
      </c>
      <c r="K622" s="13" t="e">
        <f>VLOOKUP($A622,'db_obs(2013-2014)'!$B$2:$M$731,5,FALSE)</f>
        <v>#N/A</v>
      </c>
      <c r="L622" s="13" t="e">
        <f>VLOOKUP($A622,'db_obs(2013-2014)'!$B$2:$M$731,7,FALSE)</f>
        <v>#N/A</v>
      </c>
      <c r="M622" s="13" t="e">
        <f>VLOOKUP($A622,'db_obs(2013-2014)'!$B$2:$M$731,8,FALSE)</f>
        <v>#N/A</v>
      </c>
      <c r="N622" s="13" t="e">
        <f>VLOOKUP($A622,'db_obs(2013-2014)'!$B$2:$M$731,9,FALSE)</f>
        <v>#N/A</v>
      </c>
      <c r="O622" s="13" t="e">
        <f>VLOOKUP($A622,'db_obs(2013-2014)'!$B$2:$M$731,10,FALSE)</f>
        <v>#N/A</v>
      </c>
      <c r="P622" s="13" t="e">
        <f>VLOOKUP($A622,'db_obs(2013-2014)'!$B$2:$M$731,11,FALSE)</f>
        <v>#N/A</v>
      </c>
      <c r="Q622" s="13" t="e">
        <f>VLOOKUP($A622,'db_obs(2013-2014)'!$B$2:$M$731,12,FALSE)</f>
        <v>#N/A</v>
      </c>
    </row>
    <row r="623" spans="1:17" x14ac:dyDescent="0.15">
      <c r="A623">
        <v>2014257</v>
      </c>
      <c r="B623" s="2">
        <f>VLOOKUP(A623,IF({1,0},rainfall!$C$2:$C$1269,rainfall!$A$2:$A$1269),2,FALSE)</f>
        <v>41896</v>
      </c>
      <c r="C623" s="52">
        <f>'db_sim(2013-2014)'!C623</f>
        <v>0.16181751999999999</v>
      </c>
      <c r="D623" s="52">
        <f>'db_sim(2013-2014)'!D623/1000</f>
        <v>1.0574312199999999E-3</v>
      </c>
      <c r="E623">
        <f>'db_sim(2013-2014)'!E623</f>
        <v>42906.484375</v>
      </c>
      <c r="F623">
        <f>'db_sim(2013-2014)'!F623</f>
        <v>3143.8168945299999</v>
      </c>
      <c r="G623">
        <f>'db_sim(2013-2014)'!G623</f>
        <v>269.56103516000002</v>
      </c>
      <c r="H623">
        <f>'db_sim(2013-2014)'!H623</f>
        <v>0</v>
      </c>
      <c r="I623">
        <f>'db_sim(2013-2014)'!I623</f>
        <v>0</v>
      </c>
      <c r="K623" s="13" t="e">
        <f>VLOOKUP($A623,'db_obs(2013-2014)'!$B$2:$M$731,5,FALSE)</f>
        <v>#N/A</v>
      </c>
      <c r="L623" s="13" t="e">
        <f>VLOOKUP($A623,'db_obs(2013-2014)'!$B$2:$M$731,7,FALSE)</f>
        <v>#N/A</v>
      </c>
      <c r="M623" s="13" t="e">
        <f>VLOOKUP($A623,'db_obs(2013-2014)'!$B$2:$M$731,8,FALSE)</f>
        <v>#N/A</v>
      </c>
      <c r="N623" s="13" t="e">
        <f>VLOOKUP($A623,'db_obs(2013-2014)'!$B$2:$M$731,9,FALSE)</f>
        <v>#N/A</v>
      </c>
      <c r="O623" s="13" t="e">
        <f>VLOOKUP($A623,'db_obs(2013-2014)'!$B$2:$M$731,10,FALSE)</f>
        <v>#N/A</v>
      </c>
      <c r="P623" s="13" t="e">
        <f>VLOOKUP($A623,'db_obs(2013-2014)'!$B$2:$M$731,11,FALSE)</f>
        <v>#N/A</v>
      </c>
      <c r="Q623" s="13" t="e">
        <f>VLOOKUP($A623,'db_obs(2013-2014)'!$B$2:$M$731,12,FALSE)</f>
        <v>#N/A</v>
      </c>
    </row>
    <row r="624" spans="1:17" x14ac:dyDescent="0.15">
      <c r="A624">
        <v>2014258</v>
      </c>
      <c r="B624" s="2">
        <f>VLOOKUP(A624,IF({1,0},rainfall!$C$2:$C$1269,rainfall!$A$2:$A$1269),2,FALSE)</f>
        <v>41897</v>
      </c>
      <c r="C624" s="52">
        <f>'db_sim(2013-2014)'!C624</f>
        <v>0.14606115</v>
      </c>
      <c r="D624" s="52">
        <f>'db_sim(2013-2014)'!D624/1000</f>
        <v>3.1909323000000001E-4</v>
      </c>
      <c r="E624">
        <f>'db_sim(2013-2014)'!E624</f>
        <v>36611.28125</v>
      </c>
      <c r="F624">
        <f>'db_sim(2013-2014)'!F624</f>
        <v>2964.6274414099998</v>
      </c>
      <c r="G624">
        <f>'db_sim(2013-2014)'!G624</f>
        <v>71.072021480000004</v>
      </c>
      <c r="H624">
        <f>'db_sim(2013-2014)'!H624</f>
        <v>0</v>
      </c>
      <c r="I624">
        <f>'db_sim(2013-2014)'!I624</f>
        <v>0</v>
      </c>
      <c r="K624" s="13" t="e">
        <f>VLOOKUP($A624,'db_obs(2013-2014)'!$B$2:$M$731,5,FALSE)</f>
        <v>#N/A</v>
      </c>
      <c r="L624" s="13" t="e">
        <f>VLOOKUP($A624,'db_obs(2013-2014)'!$B$2:$M$731,7,FALSE)</f>
        <v>#N/A</v>
      </c>
      <c r="M624" s="13" t="e">
        <f>VLOOKUP($A624,'db_obs(2013-2014)'!$B$2:$M$731,8,FALSE)</f>
        <v>#N/A</v>
      </c>
      <c r="N624" s="13" t="e">
        <f>VLOOKUP($A624,'db_obs(2013-2014)'!$B$2:$M$731,9,FALSE)</f>
        <v>#N/A</v>
      </c>
      <c r="O624" s="13" t="e">
        <f>VLOOKUP($A624,'db_obs(2013-2014)'!$B$2:$M$731,10,FALSE)</f>
        <v>#N/A</v>
      </c>
      <c r="P624" s="13" t="e">
        <f>VLOOKUP($A624,'db_obs(2013-2014)'!$B$2:$M$731,11,FALSE)</f>
        <v>#N/A</v>
      </c>
      <c r="Q624" s="13" t="e">
        <f>VLOOKUP($A624,'db_obs(2013-2014)'!$B$2:$M$731,12,FALSE)</f>
        <v>#N/A</v>
      </c>
    </row>
    <row r="625" spans="1:17" x14ac:dyDescent="0.15">
      <c r="A625">
        <v>2014259</v>
      </c>
      <c r="B625" s="2">
        <f>VLOOKUP(A625,IF({1,0},rainfall!$C$2:$C$1269,rainfall!$A$2:$A$1269),2,FALSE)</f>
        <v>41898</v>
      </c>
      <c r="C625" s="52">
        <f>'db_sim(2013-2014)'!C625</f>
        <v>0.13531013</v>
      </c>
      <c r="D625" s="52">
        <f>'db_sim(2013-2014)'!D625/1000</f>
        <v>2.7781942000000001E-4</v>
      </c>
      <c r="E625">
        <f>'db_sim(2013-2014)'!E625</f>
        <v>32093.85546875</v>
      </c>
      <c r="F625">
        <f>'db_sim(2013-2014)'!F625</f>
        <v>2784.1728515599998</v>
      </c>
      <c r="G625">
        <f>'db_sim(2013-2014)'!G625</f>
        <v>11.198191639999999</v>
      </c>
      <c r="H625">
        <f>'db_sim(2013-2014)'!H625</f>
        <v>0</v>
      </c>
      <c r="I625">
        <f>'db_sim(2013-2014)'!I625</f>
        <v>0</v>
      </c>
      <c r="K625" s="13" t="e">
        <f>VLOOKUP($A625,'db_obs(2013-2014)'!$B$2:$M$731,5,FALSE)</f>
        <v>#N/A</v>
      </c>
      <c r="L625" s="13" t="e">
        <f>VLOOKUP($A625,'db_obs(2013-2014)'!$B$2:$M$731,7,FALSE)</f>
        <v>#N/A</v>
      </c>
      <c r="M625" s="13" t="e">
        <f>VLOOKUP($A625,'db_obs(2013-2014)'!$B$2:$M$731,8,FALSE)</f>
        <v>#N/A</v>
      </c>
      <c r="N625" s="13" t="e">
        <f>VLOOKUP($A625,'db_obs(2013-2014)'!$B$2:$M$731,9,FALSE)</f>
        <v>#N/A</v>
      </c>
      <c r="O625" s="13" t="e">
        <f>VLOOKUP($A625,'db_obs(2013-2014)'!$B$2:$M$731,10,FALSE)</f>
        <v>#N/A</v>
      </c>
      <c r="P625" s="13" t="e">
        <f>VLOOKUP($A625,'db_obs(2013-2014)'!$B$2:$M$731,11,FALSE)</f>
        <v>#N/A</v>
      </c>
      <c r="Q625" s="13" t="e">
        <f>VLOOKUP($A625,'db_obs(2013-2014)'!$B$2:$M$731,12,FALSE)</f>
        <v>#N/A</v>
      </c>
    </row>
    <row r="626" spans="1:17" x14ac:dyDescent="0.15">
      <c r="A626">
        <v>2014260</v>
      </c>
      <c r="B626" s="2">
        <f>VLOOKUP(A626,IF({1,0},rainfall!$C$2:$C$1269,rainfall!$A$2:$A$1269),2,FALSE)</f>
        <v>41899</v>
      </c>
      <c r="C626" s="52">
        <f>'db_sim(2013-2014)'!C626</f>
        <v>0.12652409000000001</v>
      </c>
      <c r="D626" s="52">
        <f>'db_sim(2013-2014)'!D626/1000</f>
        <v>2.6016682000000002E-4</v>
      </c>
      <c r="E626">
        <f>'db_sim(2013-2014)'!E626</f>
        <v>28458.404296879999</v>
      </c>
      <c r="F626">
        <f>'db_sim(2013-2014)'!F626</f>
        <v>2629.6831054700001</v>
      </c>
      <c r="G626">
        <f>'db_sim(2013-2014)'!G626</f>
        <v>1.3352383400000001</v>
      </c>
      <c r="H626">
        <f>'db_sim(2013-2014)'!H626</f>
        <v>0</v>
      </c>
      <c r="I626">
        <f>'db_sim(2013-2014)'!I626</f>
        <v>0</v>
      </c>
      <c r="K626" s="13" t="e">
        <f>VLOOKUP($A626,'db_obs(2013-2014)'!$B$2:$M$731,5,FALSE)</f>
        <v>#N/A</v>
      </c>
      <c r="L626" s="13" t="e">
        <f>VLOOKUP($A626,'db_obs(2013-2014)'!$B$2:$M$731,7,FALSE)</f>
        <v>#N/A</v>
      </c>
      <c r="M626" s="13" t="e">
        <f>VLOOKUP($A626,'db_obs(2013-2014)'!$B$2:$M$731,8,FALSE)</f>
        <v>#N/A</v>
      </c>
      <c r="N626" s="13" t="e">
        <f>VLOOKUP($A626,'db_obs(2013-2014)'!$B$2:$M$731,9,FALSE)</f>
        <v>#N/A</v>
      </c>
      <c r="O626" s="13" t="e">
        <f>VLOOKUP($A626,'db_obs(2013-2014)'!$B$2:$M$731,10,FALSE)</f>
        <v>#N/A</v>
      </c>
      <c r="P626" s="13" t="e">
        <f>VLOOKUP($A626,'db_obs(2013-2014)'!$B$2:$M$731,11,FALSE)</f>
        <v>#N/A</v>
      </c>
      <c r="Q626" s="13" t="e">
        <f>VLOOKUP($A626,'db_obs(2013-2014)'!$B$2:$M$731,12,FALSE)</f>
        <v>#N/A</v>
      </c>
    </row>
    <row r="627" spans="1:17" x14ac:dyDescent="0.15">
      <c r="A627">
        <v>2014261</v>
      </c>
      <c r="B627" s="2">
        <f>VLOOKUP(A627,IF({1,0},rainfall!$C$2:$C$1269,rainfall!$A$2:$A$1269),2,FALSE)</f>
        <v>41900</v>
      </c>
      <c r="C627" s="52">
        <f>'db_sim(2013-2014)'!C627</f>
        <v>0.60101884999999999</v>
      </c>
      <c r="D627" s="52">
        <f>'db_sim(2013-2014)'!D627/1000</f>
        <v>4.6426490780000003E-2</v>
      </c>
      <c r="E627">
        <f>'db_sim(2013-2014)'!E627</f>
        <v>135250.578125</v>
      </c>
      <c r="F627">
        <f>'db_sim(2013-2014)'!F627</f>
        <v>11901.721679689999</v>
      </c>
      <c r="G627">
        <f>'db_sim(2013-2014)'!G627</f>
        <v>0.67507671999999996</v>
      </c>
      <c r="H627">
        <f>'db_sim(2013-2014)'!H627</f>
        <v>0</v>
      </c>
      <c r="I627">
        <f>'db_sim(2013-2014)'!I627</f>
        <v>0</v>
      </c>
      <c r="K627" s="13" t="e">
        <f>VLOOKUP($A627,'db_obs(2013-2014)'!$B$2:$M$731,5,FALSE)</f>
        <v>#N/A</v>
      </c>
      <c r="L627" s="13" t="e">
        <f>VLOOKUP($A627,'db_obs(2013-2014)'!$B$2:$M$731,7,FALSE)</f>
        <v>#N/A</v>
      </c>
      <c r="M627" s="13" t="e">
        <f>VLOOKUP($A627,'db_obs(2013-2014)'!$B$2:$M$731,8,FALSE)</f>
        <v>#N/A</v>
      </c>
      <c r="N627" s="13" t="e">
        <f>VLOOKUP($A627,'db_obs(2013-2014)'!$B$2:$M$731,9,FALSE)</f>
        <v>#N/A</v>
      </c>
      <c r="O627" s="13" t="e">
        <f>VLOOKUP($A627,'db_obs(2013-2014)'!$B$2:$M$731,10,FALSE)</f>
        <v>#N/A</v>
      </c>
      <c r="P627" s="13" t="e">
        <f>VLOOKUP($A627,'db_obs(2013-2014)'!$B$2:$M$731,11,FALSE)</f>
        <v>#N/A</v>
      </c>
      <c r="Q627" s="13" t="e">
        <f>VLOOKUP($A627,'db_obs(2013-2014)'!$B$2:$M$731,12,FALSE)</f>
        <v>#N/A</v>
      </c>
    </row>
    <row r="628" spans="1:17" x14ac:dyDescent="0.15">
      <c r="A628">
        <v>2014262</v>
      </c>
      <c r="B628" s="2">
        <f>VLOOKUP(A628,IF({1,0},rainfall!$C$2:$C$1269,rainfall!$A$2:$A$1269),2,FALSE)</f>
        <v>41901</v>
      </c>
      <c r="C628" s="52">
        <f>'db_sim(2013-2014)'!C628</f>
        <v>0.37394091000000002</v>
      </c>
      <c r="D628" s="52">
        <f>'db_sim(2013-2014)'!D628/1000</f>
        <v>2.9791482930000002E-2</v>
      </c>
      <c r="E628">
        <f>'db_sim(2013-2014)'!E628</f>
        <v>78946.0703125</v>
      </c>
      <c r="F628">
        <f>'db_sim(2013-2014)'!F628</f>
        <v>7084.1826171900002</v>
      </c>
      <c r="G628">
        <f>'db_sim(2013-2014)'!G628</f>
        <v>4.0329879999999999E-2</v>
      </c>
      <c r="H628">
        <f>'db_sim(2013-2014)'!H628</f>
        <v>0</v>
      </c>
      <c r="I628">
        <f>'db_sim(2013-2014)'!I628</f>
        <v>0</v>
      </c>
      <c r="K628" s="13" t="e">
        <f>VLOOKUP($A628,'db_obs(2013-2014)'!$B$2:$M$731,5,FALSE)</f>
        <v>#N/A</v>
      </c>
      <c r="L628" s="13" t="e">
        <f>VLOOKUP($A628,'db_obs(2013-2014)'!$B$2:$M$731,7,FALSE)</f>
        <v>#N/A</v>
      </c>
      <c r="M628" s="13" t="e">
        <f>VLOOKUP($A628,'db_obs(2013-2014)'!$B$2:$M$731,8,FALSE)</f>
        <v>#N/A</v>
      </c>
      <c r="N628" s="13" t="e">
        <f>VLOOKUP($A628,'db_obs(2013-2014)'!$B$2:$M$731,9,FALSE)</f>
        <v>#N/A</v>
      </c>
      <c r="O628" s="13" t="e">
        <f>VLOOKUP($A628,'db_obs(2013-2014)'!$B$2:$M$731,10,FALSE)</f>
        <v>#N/A</v>
      </c>
      <c r="P628" s="13" t="e">
        <f>VLOOKUP($A628,'db_obs(2013-2014)'!$B$2:$M$731,11,FALSE)</f>
        <v>#N/A</v>
      </c>
      <c r="Q628" s="13" t="e">
        <f>VLOOKUP($A628,'db_obs(2013-2014)'!$B$2:$M$731,12,FALSE)</f>
        <v>#N/A</v>
      </c>
    </row>
    <row r="629" spans="1:17" x14ac:dyDescent="0.15">
      <c r="A629">
        <v>2014263</v>
      </c>
      <c r="B629" s="2">
        <f>VLOOKUP(A629,IF({1,0},rainfall!$C$2:$C$1269,rainfall!$A$2:$A$1269),2,FALSE)</f>
        <v>41902</v>
      </c>
      <c r="C629" s="52">
        <f>'db_sim(2013-2014)'!C629</f>
        <v>0.12576954000000001</v>
      </c>
      <c r="D629" s="52">
        <f>'db_sim(2013-2014)'!D629/1000</f>
        <v>5.51878738E-3</v>
      </c>
      <c r="E629">
        <f>'db_sim(2013-2014)'!E629</f>
        <v>24598.517578129999</v>
      </c>
      <c r="F629">
        <f>'db_sim(2013-2014)'!F629</f>
        <v>2438.4892578099998</v>
      </c>
      <c r="G629">
        <f>'db_sim(2013-2014)'!G629</f>
        <v>1.1676799999999999E-3</v>
      </c>
      <c r="H629">
        <f>'db_sim(2013-2014)'!H629</f>
        <v>0</v>
      </c>
      <c r="I629">
        <f>'db_sim(2013-2014)'!I629</f>
        <v>0</v>
      </c>
      <c r="K629" s="13" t="e">
        <f>VLOOKUP($A629,'db_obs(2013-2014)'!$B$2:$M$731,5,FALSE)</f>
        <v>#N/A</v>
      </c>
      <c r="L629" s="13" t="e">
        <f>VLOOKUP($A629,'db_obs(2013-2014)'!$B$2:$M$731,7,FALSE)</f>
        <v>#N/A</v>
      </c>
      <c r="M629" s="13" t="e">
        <f>VLOOKUP($A629,'db_obs(2013-2014)'!$B$2:$M$731,8,FALSE)</f>
        <v>#N/A</v>
      </c>
      <c r="N629" s="13" t="e">
        <f>VLOOKUP($A629,'db_obs(2013-2014)'!$B$2:$M$731,9,FALSE)</f>
        <v>#N/A</v>
      </c>
      <c r="O629" s="13" t="e">
        <f>VLOOKUP($A629,'db_obs(2013-2014)'!$B$2:$M$731,10,FALSE)</f>
        <v>#N/A</v>
      </c>
      <c r="P629" s="13" t="e">
        <f>VLOOKUP($A629,'db_obs(2013-2014)'!$B$2:$M$731,11,FALSE)</f>
        <v>#N/A</v>
      </c>
      <c r="Q629" s="13" t="e">
        <f>VLOOKUP($A629,'db_obs(2013-2014)'!$B$2:$M$731,12,FALSE)</f>
        <v>#N/A</v>
      </c>
    </row>
    <row r="630" spans="1:17" x14ac:dyDescent="0.15">
      <c r="A630">
        <v>2014264</v>
      </c>
      <c r="B630" s="2">
        <f>VLOOKUP(A630,IF({1,0},rainfall!$C$2:$C$1269,rainfall!$A$2:$A$1269),2,FALSE)</f>
        <v>41903</v>
      </c>
      <c r="C630" s="52">
        <f>'db_sim(2013-2014)'!C630</f>
        <v>9.8193020000000006E-2</v>
      </c>
      <c r="D630" s="52">
        <f>'db_sim(2013-2014)'!D630/1000</f>
        <v>3.6276477999999999E-4</v>
      </c>
      <c r="E630">
        <f>'db_sim(2013-2014)'!E630</f>
        <v>18246.7578125</v>
      </c>
      <c r="F630">
        <f>'db_sim(2013-2014)'!F630</f>
        <v>2115.4587402299999</v>
      </c>
      <c r="G630">
        <f>'db_sim(2013-2014)'!G630</f>
        <v>7.0900000000000002E-5</v>
      </c>
      <c r="H630">
        <f>'db_sim(2013-2014)'!H630</f>
        <v>0</v>
      </c>
      <c r="I630">
        <f>'db_sim(2013-2014)'!I630</f>
        <v>0</v>
      </c>
      <c r="K630" s="13" t="e">
        <f>VLOOKUP($A630,'db_obs(2013-2014)'!$B$2:$M$731,5,FALSE)</f>
        <v>#N/A</v>
      </c>
      <c r="L630" s="13" t="e">
        <f>VLOOKUP($A630,'db_obs(2013-2014)'!$B$2:$M$731,7,FALSE)</f>
        <v>#N/A</v>
      </c>
      <c r="M630" s="13" t="e">
        <f>VLOOKUP($A630,'db_obs(2013-2014)'!$B$2:$M$731,8,FALSE)</f>
        <v>#N/A</v>
      </c>
      <c r="N630" s="13" t="e">
        <f>VLOOKUP($A630,'db_obs(2013-2014)'!$B$2:$M$731,9,FALSE)</f>
        <v>#N/A</v>
      </c>
      <c r="O630" s="13" t="e">
        <f>VLOOKUP($A630,'db_obs(2013-2014)'!$B$2:$M$731,10,FALSE)</f>
        <v>#N/A</v>
      </c>
      <c r="P630" s="13" t="e">
        <f>VLOOKUP($A630,'db_obs(2013-2014)'!$B$2:$M$731,11,FALSE)</f>
        <v>#N/A</v>
      </c>
      <c r="Q630" s="13" t="e">
        <f>VLOOKUP($A630,'db_obs(2013-2014)'!$B$2:$M$731,12,FALSE)</f>
        <v>#N/A</v>
      </c>
    </row>
    <row r="631" spans="1:17" x14ac:dyDescent="0.15">
      <c r="A631">
        <v>2014265</v>
      </c>
      <c r="B631" s="2">
        <f>VLOOKUP(A631,IF({1,0},rainfall!$C$2:$C$1269,rainfall!$A$2:$A$1269),2,FALSE)</f>
        <v>41904</v>
      </c>
      <c r="C631" s="52">
        <f>'db_sim(2013-2014)'!C631</f>
        <v>9.4136209999999998E-2</v>
      </c>
      <c r="D631" s="52">
        <f>'db_sim(2013-2014)'!D631/1000</f>
        <v>2.0152363000000001E-4</v>
      </c>
      <c r="E631">
        <f>'db_sim(2013-2014)'!E631</f>
        <v>16771.326171879999</v>
      </c>
      <c r="F631">
        <f>'db_sim(2013-2014)'!F631</f>
        <v>2060.7043457</v>
      </c>
      <c r="G631">
        <f>'db_sim(2013-2014)'!G631</f>
        <v>1.8364220000000001E-2</v>
      </c>
      <c r="H631">
        <f>'db_sim(2013-2014)'!H631</f>
        <v>0</v>
      </c>
      <c r="I631">
        <f>'db_sim(2013-2014)'!I631</f>
        <v>0</v>
      </c>
      <c r="K631" s="13" t="e">
        <f>VLOOKUP($A631,'db_obs(2013-2014)'!$B$2:$M$731,5,FALSE)</f>
        <v>#N/A</v>
      </c>
      <c r="L631" s="13" t="e">
        <f>VLOOKUP($A631,'db_obs(2013-2014)'!$B$2:$M$731,7,FALSE)</f>
        <v>#N/A</v>
      </c>
      <c r="M631" s="13" t="e">
        <f>VLOOKUP($A631,'db_obs(2013-2014)'!$B$2:$M$731,8,FALSE)</f>
        <v>#N/A</v>
      </c>
      <c r="N631" s="13" t="e">
        <f>VLOOKUP($A631,'db_obs(2013-2014)'!$B$2:$M$731,9,FALSE)</f>
        <v>#N/A</v>
      </c>
      <c r="O631" s="13" t="e">
        <f>VLOOKUP($A631,'db_obs(2013-2014)'!$B$2:$M$731,10,FALSE)</f>
        <v>#N/A</v>
      </c>
      <c r="P631" s="13" t="e">
        <f>VLOOKUP($A631,'db_obs(2013-2014)'!$B$2:$M$731,11,FALSE)</f>
        <v>#N/A</v>
      </c>
      <c r="Q631" s="13" t="e">
        <f>VLOOKUP($A631,'db_obs(2013-2014)'!$B$2:$M$731,12,FALSE)</f>
        <v>#N/A</v>
      </c>
    </row>
    <row r="632" spans="1:17" x14ac:dyDescent="0.15">
      <c r="A632">
        <v>2014266</v>
      </c>
      <c r="B632" s="2">
        <f>VLOOKUP(A632,IF({1,0},rainfall!$C$2:$C$1269,rainfall!$A$2:$A$1269),2,FALSE)</f>
        <v>41905</v>
      </c>
      <c r="C632" s="52">
        <f>'db_sim(2013-2014)'!C632</f>
        <v>9.3310809999999994E-2</v>
      </c>
      <c r="D632" s="52">
        <f>'db_sim(2013-2014)'!D632/1000</f>
        <v>1.9512212E-4</v>
      </c>
      <c r="E632">
        <f>'db_sim(2013-2014)'!E632</f>
        <v>15945.930664060001</v>
      </c>
      <c r="F632">
        <f>'db_sim(2013-2014)'!F632</f>
        <v>2022.85876465</v>
      </c>
      <c r="G632">
        <f>'db_sim(2013-2014)'!G632</f>
        <v>3.32731E-3</v>
      </c>
      <c r="H632">
        <f>'db_sim(2013-2014)'!H632</f>
        <v>0</v>
      </c>
      <c r="I632">
        <f>'db_sim(2013-2014)'!I632</f>
        <v>0</v>
      </c>
      <c r="K632" s="13" t="e">
        <f>VLOOKUP($A632,'db_obs(2013-2014)'!$B$2:$M$731,5,FALSE)</f>
        <v>#N/A</v>
      </c>
      <c r="L632" s="13" t="e">
        <f>VLOOKUP($A632,'db_obs(2013-2014)'!$B$2:$M$731,7,FALSE)</f>
        <v>#N/A</v>
      </c>
      <c r="M632" s="13" t="e">
        <f>VLOOKUP($A632,'db_obs(2013-2014)'!$B$2:$M$731,8,FALSE)</f>
        <v>#N/A</v>
      </c>
      <c r="N632" s="13" t="e">
        <f>VLOOKUP($A632,'db_obs(2013-2014)'!$B$2:$M$731,9,FALSE)</f>
        <v>#N/A</v>
      </c>
      <c r="O632" s="13" t="e">
        <f>VLOOKUP($A632,'db_obs(2013-2014)'!$B$2:$M$731,10,FALSE)</f>
        <v>#N/A</v>
      </c>
      <c r="P632" s="13" t="e">
        <f>VLOOKUP($A632,'db_obs(2013-2014)'!$B$2:$M$731,11,FALSE)</f>
        <v>#N/A</v>
      </c>
      <c r="Q632" s="13" t="e">
        <f>VLOOKUP($A632,'db_obs(2013-2014)'!$B$2:$M$731,12,FALSE)</f>
        <v>#N/A</v>
      </c>
    </row>
    <row r="633" spans="1:17" x14ac:dyDescent="0.15">
      <c r="A633">
        <v>2014267</v>
      </c>
      <c r="B633" s="2">
        <f>VLOOKUP(A633,IF({1,0},rainfall!$C$2:$C$1269,rainfall!$A$2:$A$1269),2,FALSE)</f>
        <v>41906</v>
      </c>
      <c r="C633" s="52">
        <f>'db_sim(2013-2014)'!C633</f>
        <v>8.7768470000000001E-2</v>
      </c>
      <c r="D633" s="52">
        <f>'db_sim(2013-2014)'!D633/1000</f>
        <v>1.8439509000000001E-4</v>
      </c>
      <c r="E633">
        <f>'db_sim(2013-2014)'!E633</f>
        <v>14405.940429689999</v>
      </c>
      <c r="F633">
        <f>'db_sim(2013-2014)'!F633</f>
        <v>1925.4785156299999</v>
      </c>
      <c r="G633">
        <f>'db_sim(2013-2014)'!G633</f>
        <v>3.7166E-4</v>
      </c>
      <c r="H633">
        <f>'db_sim(2013-2014)'!H633</f>
        <v>0</v>
      </c>
      <c r="I633">
        <f>'db_sim(2013-2014)'!I633</f>
        <v>0</v>
      </c>
      <c r="K633" s="13" t="e">
        <f>VLOOKUP($A633,'db_obs(2013-2014)'!$B$2:$M$731,5,FALSE)</f>
        <v>#N/A</v>
      </c>
      <c r="L633" s="13" t="e">
        <f>VLOOKUP($A633,'db_obs(2013-2014)'!$B$2:$M$731,7,FALSE)</f>
        <v>#N/A</v>
      </c>
      <c r="M633" s="13" t="e">
        <f>VLOOKUP($A633,'db_obs(2013-2014)'!$B$2:$M$731,8,FALSE)</f>
        <v>#N/A</v>
      </c>
      <c r="N633" s="13" t="e">
        <f>VLOOKUP($A633,'db_obs(2013-2014)'!$B$2:$M$731,9,FALSE)</f>
        <v>#N/A</v>
      </c>
      <c r="O633" s="13" t="e">
        <f>VLOOKUP($A633,'db_obs(2013-2014)'!$B$2:$M$731,10,FALSE)</f>
        <v>#N/A</v>
      </c>
      <c r="P633" s="13" t="e">
        <f>VLOOKUP($A633,'db_obs(2013-2014)'!$B$2:$M$731,11,FALSE)</f>
        <v>#N/A</v>
      </c>
      <c r="Q633" s="13" t="e">
        <f>VLOOKUP($A633,'db_obs(2013-2014)'!$B$2:$M$731,12,FALSE)</f>
        <v>#N/A</v>
      </c>
    </row>
    <row r="634" spans="1:17" x14ac:dyDescent="0.15">
      <c r="A634">
        <v>2014268</v>
      </c>
      <c r="B634" s="2">
        <f>VLOOKUP(A634,IF({1,0},rainfall!$C$2:$C$1269,rainfall!$A$2:$A$1269),2,FALSE)</f>
        <v>41907</v>
      </c>
      <c r="C634" s="52">
        <f>'db_sim(2013-2014)'!C634</f>
        <v>9.1991089999999998E-2</v>
      </c>
      <c r="D634" s="52">
        <f>'db_sim(2013-2014)'!D634/1000</f>
        <v>7.2779693599999999E-3</v>
      </c>
      <c r="E634">
        <f>'db_sim(2013-2014)'!E634</f>
        <v>14562.8671875</v>
      </c>
      <c r="F634">
        <f>'db_sim(2013-2014)'!F634</f>
        <v>1991.02526855</v>
      </c>
      <c r="G634">
        <f>'db_sim(2013-2014)'!G634</f>
        <v>3.8359999999999999E-5</v>
      </c>
      <c r="H634">
        <f>'db_sim(2013-2014)'!H634</f>
        <v>0</v>
      </c>
      <c r="I634">
        <f>'db_sim(2013-2014)'!I634</f>
        <v>0</v>
      </c>
      <c r="K634" s="13" t="e">
        <f>VLOOKUP($A634,'db_obs(2013-2014)'!$B$2:$M$731,5,FALSE)</f>
        <v>#N/A</v>
      </c>
      <c r="L634" s="13" t="e">
        <f>VLOOKUP($A634,'db_obs(2013-2014)'!$B$2:$M$731,7,FALSE)</f>
        <v>#N/A</v>
      </c>
      <c r="M634" s="13" t="e">
        <f>VLOOKUP($A634,'db_obs(2013-2014)'!$B$2:$M$731,8,FALSE)</f>
        <v>#N/A</v>
      </c>
      <c r="N634" s="13" t="e">
        <f>VLOOKUP($A634,'db_obs(2013-2014)'!$B$2:$M$731,9,FALSE)</f>
        <v>#N/A</v>
      </c>
      <c r="O634" s="13" t="e">
        <f>VLOOKUP($A634,'db_obs(2013-2014)'!$B$2:$M$731,10,FALSE)</f>
        <v>#N/A</v>
      </c>
      <c r="P634" s="13" t="e">
        <f>VLOOKUP($A634,'db_obs(2013-2014)'!$B$2:$M$731,11,FALSE)</f>
        <v>#N/A</v>
      </c>
      <c r="Q634" s="13" t="e">
        <f>VLOOKUP($A634,'db_obs(2013-2014)'!$B$2:$M$731,12,FALSE)</f>
        <v>#N/A</v>
      </c>
    </row>
    <row r="635" spans="1:17" x14ac:dyDescent="0.15">
      <c r="A635">
        <v>2014269</v>
      </c>
      <c r="B635" s="2">
        <f>VLOOKUP(A635,IF({1,0},rainfall!$C$2:$C$1269,rainfall!$A$2:$A$1269),2,FALSE)</f>
        <v>41908</v>
      </c>
      <c r="C635" s="52">
        <f>'db_sim(2013-2014)'!C635</f>
        <v>8.4963380000000005E-2</v>
      </c>
      <c r="D635" s="52">
        <f>'db_sim(2013-2014)'!D635/1000</f>
        <v>4.3535060899999997E-3</v>
      </c>
      <c r="E635">
        <f>'db_sim(2013-2014)'!E635</f>
        <v>12933.31835938</v>
      </c>
      <c r="F635">
        <f>'db_sim(2013-2014)'!F635</f>
        <v>1894.0546875</v>
      </c>
      <c r="G635">
        <f>'db_sim(2013-2014)'!G635</f>
        <v>3.1599999999999998E-6</v>
      </c>
      <c r="H635">
        <f>'db_sim(2013-2014)'!H635</f>
        <v>0</v>
      </c>
      <c r="I635">
        <f>'db_sim(2013-2014)'!I635</f>
        <v>0</v>
      </c>
      <c r="K635" s="13" t="e">
        <f>VLOOKUP($A635,'db_obs(2013-2014)'!$B$2:$M$731,5,FALSE)</f>
        <v>#N/A</v>
      </c>
      <c r="L635" s="13" t="e">
        <f>VLOOKUP($A635,'db_obs(2013-2014)'!$B$2:$M$731,7,FALSE)</f>
        <v>#N/A</v>
      </c>
      <c r="M635" s="13" t="e">
        <f>VLOOKUP($A635,'db_obs(2013-2014)'!$B$2:$M$731,8,FALSE)</f>
        <v>#N/A</v>
      </c>
      <c r="N635" s="13" t="e">
        <f>VLOOKUP($A635,'db_obs(2013-2014)'!$B$2:$M$731,9,FALSE)</f>
        <v>#N/A</v>
      </c>
      <c r="O635" s="13" t="e">
        <f>VLOOKUP($A635,'db_obs(2013-2014)'!$B$2:$M$731,10,FALSE)</f>
        <v>#N/A</v>
      </c>
      <c r="P635" s="13" t="e">
        <f>VLOOKUP($A635,'db_obs(2013-2014)'!$B$2:$M$731,11,FALSE)</f>
        <v>#N/A</v>
      </c>
      <c r="Q635" s="13" t="e">
        <f>VLOOKUP($A635,'db_obs(2013-2014)'!$B$2:$M$731,12,FALSE)</f>
        <v>#N/A</v>
      </c>
    </row>
    <row r="636" spans="1:17" x14ac:dyDescent="0.15">
      <c r="A636">
        <v>2014270</v>
      </c>
      <c r="B636" s="2">
        <f>VLOOKUP(A636,IF({1,0},rainfall!$C$2:$C$1269,rainfall!$A$2:$A$1269),2,FALSE)</f>
        <v>41909</v>
      </c>
      <c r="C636" s="52">
        <f>'db_sim(2013-2014)'!C636</f>
        <v>0.11216223</v>
      </c>
      <c r="D636" s="52">
        <f>'db_sim(2013-2014)'!D636/1000</f>
        <v>4.68529367E-3</v>
      </c>
      <c r="E636">
        <f>'db_sim(2013-2014)'!E636</f>
        <v>16564.45703125</v>
      </c>
      <c r="F636">
        <f>'db_sim(2013-2014)'!F636</f>
        <v>2222.7084960900002</v>
      </c>
      <c r="G636">
        <f>'db_sim(2013-2014)'!G636</f>
        <v>3.4999999999999998E-7</v>
      </c>
      <c r="H636">
        <f>'db_sim(2013-2014)'!H636</f>
        <v>0</v>
      </c>
      <c r="I636">
        <f>'db_sim(2013-2014)'!I636</f>
        <v>0</v>
      </c>
      <c r="K636" s="13" t="e">
        <f>VLOOKUP($A636,'db_obs(2013-2014)'!$B$2:$M$731,5,FALSE)</f>
        <v>#N/A</v>
      </c>
      <c r="L636" s="13" t="e">
        <f>VLOOKUP($A636,'db_obs(2013-2014)'!$B$2:$M$731,7,FALSE)</f>
        <v>#N/A</v>
      </c>
      <c r="M636" s="13" t="e">
        <f>VLOOKUP($A636,'db_obs(2013-2014)'!$B$2:$M$731,8,FALSE)</f>
        <v>#N/A</v>
      </c>
      <c r="N636" s="13" t="e">
        <f>VLOOKUP($A636,'db_obs(2013-2014)'!$B$2:$M$731,9,FALSE)</f>
        <v>#N/A</v>
      </c>
      <c r="O636" s="13" t="e">
        <f>VLOOKUP($A636,'db_obs(2013-2014)'!$B$2:$M$731,10,FALSE)</f>
        <v>#N/A</v>
      </c>
      <c r="P636" s="13" t="e">
        <f>VLOOKUP($A636,'db_obs(2013-2014)'!$B$2:$M$731,11,FALSE)</f>
        <v>#N/A</v>
      </c>
      <c r="Q636" s="13" t="e">
        <f>VLOOKUP($A636,'db_obs(2013-2014)'!$B$2:$M$731,12,FALSE)</f>
        <v>#N/A</v>
      </c>
    </row>
    <row r="637" spans="1:17" x14ac:dyDescent="0.15">
      <c r="A637">
        <v>2014271</v>
      </c>
      <c r="B637" s="2">
        <f>VLOOKUP(A637,IF({1,0},rainfall!$C$2:$C$1269,rainfall!$A$2:$A$1269),2,FALSE)</f>
        <v>41910</v>
      </c>
      <c r="C637" s="52">
        <f>'db_sim(2013-2014)'!C637</f>
        <v>1.9485770499999999</v>
      </c>
      <c r="D637" s="52">
        <f>'db_sim(2013-2014)'!D637/1000</f>
        <v>0.14988749695</v>
      </c>
      <c r="E637">
        <f>'db_sim(2013-2014)'!E637</f>
        <v>301974.625</v>
      </c>
      <c r="F637">
        <f>'db_sim(2013-2014)'!F637</f>
        <v>37689.87109375</v>
      </c>
      <c r="G637">
        <f>'db_sim(2013-2014)'!G637</f>
        <v>3.302302E-2</v>
      </c>
      <c r="H637">
        <f>'db_sim(2013-2014)'!H637</f>
        <v>0</v>
      </c>
      <c r="I637">
        <f>'db_sim(2013-2014)'!I637</f>
        <v>0</v>
      </c>
      <c r="K637" s="13" t="e">
        <f>VLOOKUP($A637,'db_obs(2013-2014)'!$B$2:$M$731,5,FALSE)</f>
        <v>#N/A</v>
      </c>
      <c r="L637" s="13" t="e">
        <f>VLOOKUP($A637,'db_obs(2013-2014)'!$B$2:$M$731,7,FALSE)</f>
        <v>#N/A</v>
      </c>
      <c r="M637" s="13" t="e">
        <f>VLOOKUP($A637,'db_obs(2013-2014)'!$B$2:$M$731,8,FALSE)</f>
        <v>#N/A</v>
      </c>
      <c r="N637" s="13" t="e">
        <f>VLOOKUP($A637,'db_obs(2013-2014)'!$B$2:$M$731,9,FALSE)</f>
        <v>#N/A</v>
      </c>
      <c r="O637" s="13" t="e">
        <f>VLOOKUP($A637,'db_obs(2013-2014)'!$B$2:$M$731,10,FALSE)</f>
        <v>#N/A</v>
      </c>
      <c r="P637" s="13" t="e">
        <f>VLOOKUP($A637,'db_obs(2013-2014)'!$B$2:$M$731,11,FALSE)</f>
        <v>#N/A</v>
      </c>
      <c r="Q637" s="13" t="e">
        <f>VLOOKUP($A637,'db_obs(2013-2014)'!$B$2:$M$731,12,FALSE)</f>
        <v>#N/A</v>
      </c>
    </row>
    <row r="638" spans="1:17" x14ac:dyDescent="0.15">
      <c r="A638">
        <v>2014272</v>
      </c>
      <c r="B638" s="2">
        <f>VLOOKUP(A638,IF({1,0},rainfall!$C$2:$C$1269,rainfall!$A$2:$A$1269),2,FALSE)</f>
        <v>41911</v>
      </c>
      <c r="C638" s="52">
        <f>'db_sim(2013-2014)'!C638</f>
        <v>0.31550761999999999</v>
      </c>
      <c r="D638" s="52">
        <f>'db_sim(2013-2014)'!D638/1000</f>
        <v>2.7857469559999997E-2</v>
      </c>
      <c r="E638">
        <f>'db_sim(2013-2014)'!E638</f>
        <v>44976.7265625</v>
      </c>
      <c r="F638">
        <f>'db_sim(2013-2014)'!F638</f>
        <v>5402.6933593800004</v>
      </c>
      <c r="G638">
        <f>'db_sim(2013-2014)'!G638</f>
        <v>6.7431000000000001E-4</v>
      </c>
      <c r="H638">
        <f>'db_sim(2013-2014)'!H638</f>
        <v>0</v>
      </c>
      <c r="I638">
        <f>'db_sim(2013-2014)'!I638</f>
        <v>0</v>
      </c>
      <c r="K638" s="13" t="e">
        <f>VLOOKUP($A638,'db_obs(2013-2014)'!$B$2:$M$731,5,FALSE)</f>
        <v>#N/A</v>
      </c>
      <c r="L638" s="13" t="e">
        <f>VLOOKUP($A638,'db_obs(2013-2014)'!$B$2:$M$731,7,FALSE)</f>
        <v>#N/A</v>
      </c>
      <c r="M638" s="13" t="e">
        <f>VLOOKUP($A638,'db_obs(2013-2014)'!$B$2:$M$731,8,FALSE)</f>
        <v>#N/A</v>
      </c>
      <c r="N638" s="13" t="e">
        <f>VLOOKUP($A638,'db_obs(2013-2014)'!$B$2:$M$731,9,FALSE)</f>
        <v>#N/A</v>
      </c>
      <c r="O638" s="13" t="e">
        <f>VLOOKUP($A638,'db_obs(2013-2014)'!$B$2:$M$731,10,FALSE)</f>
        <v>#N/A</v>
      </c>
      <c r="P638" s="13" t="e">
        <f>VLOOKUP($A638,'db_obs(2013-2014)'!$B$2:$M$731,11,FALSE)</f>
        <v>#N/A</v>
      </c>
      <c r="Q638" s="13" t="e">
        <f>VLOOKUP($A638,'db_obs(2013-2014)'!$B$2:$M$731,12,FALSE)</f>
        <v>#N/A</v>
      </c>
    </row>
    <row r="639" spans="1:17" x14ac:dyDescent="0.15">
      <c r="A639">
        <v>2014273</v>
      </c>
      <c r="B639" s="2">
        <f>VLOOKUP(A639,IF({1,0},rainfall!$C$2:$C$1269,rainfall!$A$2:$A$1269),2,FALSE)</f>
        <v>41912</v>
      </c>
      <c r="C639" s="52">
        <f>'db_sim(2013-2014)'!C639</f>
        <v>8.3073999999999995E-2</v>
      </c>
      <c r="D639" s="52">
        <f>'db_sim(2013-2014)'!D639/1000</f>
        <v>1.5925743599999999E-3</v>
      </c>
      <c r="E639">
        <f>'db_sim(2013-2014)'!E639</f>
        <v>10968.424804689999</v>
      </c>
      <c r="F639">
        <f>'db_sim(2013-2014)'!F639</f>
        <v>1669.0157470700001</v>
      </c>
      <c r="G639">
        <f>'db_sim(2013-2014)'!G639</f>
        <v>0.62770271</v>
      </c>
      <c r="H639">
        <f>'db_sim(2013-2014)'!H639</f>
        <v>0</v>
      </c>
      <c r="I639">
        <f>'db_sim(2013-2014)'!I639</f>
        <v>0</v>
      </c>
      <c r="K639" s="13" t="e">
        <f>VLOOKUP($A639,'db_obs(2013-2014)'!$B$2:$M$731,5,FALSE)</f>
        <v>#N/A</v>
      </c>
      <c r="L639" s="13" t="e">
        <f>VLOOKUP($A639,'db_obs(2013-2014)'!$B$2:$M$731,7,FALSE)</f>
        <v>#N/A</v>
      </c>
      <c r="M639" s="13" t="e">
        <f>VLOOKUP($A639,'db_obs(2013-2014)'!$B$2:$M$731,8,FALSE)</f>
        <v>#N/A</v>
      </c>
      <c r="N639" s="13" t="e">
        <f>VLOOKUP($A639,'db_obs(2013-2014)'!$B$2:$M$731,9,FALSE)</f>
        <v>#N/A</v>
      </c>
      <c r="O639" s="13" t="e">
        <f>VLOOKUP($A639,'db_obs(2013-2014)'!$B$2:$M$731,10,FALSE)</f>
        <v>#N/A</v>
      </c>
      <c r="P639" s="13" t="e">
        <f>VLOOKUP($A639,'db_obs(2013-2014)'!$B$2:$M$731,11,FALSE)</f>
        <v>#N/A</v>
      </c>
      <c r="Q639" s="13" t="e">
        <f>VLOOKUP($A639,'db_obs(2013-2014)'!$B$2:$M$731,12,FALSE)</f>
        <v>#N/A</v>
      </c>
    </row>
    <row r="640" spans="1:17" x14ac:dyDescent="0.15">
      <c r="A640">
        <v>2014274</v>
      </c>
      <c r="B640" s="2">
        <f>VLOOKUP(A640,IF({1,0},rainfall!$C$2:$C$1269,rainfall!$A$2:$A$1269),2,FALSE)</f>
        <v>41913</v>
      </c>
      <c r="C640" s="52">
        <f>'db_sim(2013-2014)'!C640</f>
        <v>6.1272989999999999E-2</v>
      </c>
      <c r="D640" s="52">
        <f>'db_sim(2013-2014)'!D640/1000</f>
        <v>1.9326911999999999E-4</v>
      </c>
      <c r="E640">
        <f>'db_sim(2013-2014)'!E640</f>
        <v>7823.0727539099998</v>
      </c>
      <c r="F640">
        <f>'db_sim(2013-2014)'!F640</f>
        <v>1359.19494629</v>
      </c>
      <c r="G640">
        <f>'db_sim(2013-2014)'!G640</f>
        <v>0.12409607</v>
      </c>
      <c r="H640">
        <f>'db_sim(2013-2014)'!H640</f>
        <v>0</v>
      </c>
      <c r="I640">
        <f>'db_sim(2013-2014)'!I640</f>
        <v>0</v>
      </c>
      <c r="K640" s="13" t="e">
        <f>VLOOKUP($A640,'db_obs(2013-2014)'!$B$2:$M$731,5,FALSE)</f>
        <v>#N/A</v>
      </c>
      <c r="L640" s="13" t="e">
        <f>VLOOKUP($A640,'db_obs(2013-2014)'!$B$2:$M$731,7,FALSE)</f>
        <v>#N/A</v>
      </c>
      <c r="M640" s="13" t="e">
        <f>VLOOKUP($A640,'db_obs(2013-2014)'!$B$2:$M$731,8,FALSE)</f>
        <v>#N/A</v>
      </c>
      <c r="N640" s="13" t="e">
        <f>VLOOKUP($A640,'db_obs(2013-2014)'!$B$2:$M$731,9,FALSE)</f>
        <v>#N/A</v>
      </c>
      <c r="O640" s="13" t="e">
        <f>VLOOKUP($A640,'db_obs(2013-2014)'!$B$2:$M$731,10,FALSE)</f>
        <v>#N/A</v>
      </c>
      <c r="P640" s="13" t="e">
        <f>VLOOKUP($A640,'db_obs(2013-2014)'!$B$2:$M$731,11,FALSE)</f>
        <v>#N/A</v>
      </c>
      <c r="Q640" s="13" t="e">
        <f>VLOOKUP($A640,'db_obs(2013-2014)'!$B$2:$M$731,12,FALSE)</f>
        <v>#N/A</v>
      </c>
    </row>
    <row r="641" spans="1:17" x14ac:dyDescent="0.15">
      <c r="A641">
        <v>2014275</v>
      </c>
      <c r="B641" s="2">
        <f>VLOOKUP(A641,IF({1,0},rainfall!$C$2:$C$1269,rainfall!$A$2:$A$1269),2,FALSE)</f>
        <v>41914</v>
      </c>
      <c r="C641" s="52">
        <f>'db_sim(2013-2014)'!C641</f>
        <v>6.8134810000000004E-2</v>
      </c>
      <c r="D641" s="52">
        <f>'db_sim(2013-2014)'!D641/1000</f>
        <v>5.4023714099999997E-3</v>
      </c>
      <c r="E641">
        <f>'db_sim(2013-2014)'!E641</f>
        <v>8463.8984375</v>
      </c>
      <c r="F641">
        <f>'db_sim(2013-2014)'!F641</f>
        <v>1554.60192871</v>
      </c>
      <c r="G641">
        <f>'db_sim(2013-2014)'!G641</f>
        <v>2.2788010000000001E-2</v>
      </c>
      <c r="H641">
        <f>'db_sim(2013-2014)'!H641</f>
        <v>0</v>
      </c>
      <c r="I641">
        <f>'db_sim(2013-2014)'!I641</f>
        <v>0</v>
      </c>
      <c r="K641" s="13" t="e">
        <f>VLOOKUP($A641,'db_obs(2013-2014)'!$B$2:$M$731,5,FALSE)</f>
        <v>#N/A</v>
      </c>
      <c r="L641" s="13" t="e">
        <f>VLOOKUP($A641,'db_obs(2013-2014)'!$B$2:$M$731,7,FALSE)</f>
        <v>#N/A</v>
      </c>
      <c r="M641" s="13" t="e">
        <f>VLOOKUP($A641,'db_obs(2013-2014)'!$B$2:$M$731,8,FALSE)</f>
        <v>#N/A</v>
      </c>
      <c r="N641" s="13" t="e">
        <f>VLOOKUP($A641,'db_obs(2013-2014)'!$B$2:$M$731,9,FALSE)</f>
        <v>#N/A</v>
      </c>
      <c r="O641" s="13" t="e">
        <f>VLOOKUP($A641,'db_obs(2013-2014)'!$B$2:$M$731,10,FALSE)</f>
        <v>#N/A</v>
      </c>
      <c r="P641" s="13" t="e">
        <f>VLOOKUP($A641,'db_obs(2013-2014)'!$B$2:$M$731,11,FALSE)</f>
        <v>#N/A</v>
      </c>
      <c r="Q641" s="13" t="e">
        <f>VLOOKUP($A641,'db_obs(2013-2014)'!$B$2:$M$731,12,FALSE)</f>
        <v>#N/A</v>
      </c>
    </row>
    <row r="642" spans="1:17" x14ac:dyDescent="0.15">
      <c r="A642">
        <v>2014276</v>
      </c>
      <c r="B642" s="2">
        <f>VLOOKUP(A642,IF({1,0},rainfall!$C$2:$C$1269,rainfall!$A$2:$A$1269),2,FALSE)</f>
        <v>41915</v>
      </c>
      <c r="C642" s="52">
        <f>'db_sim(2013-2014)'!C642</f>
        <v>5.5665640000000002E-2</v>
      </c>
      <c r="D642" s="52">
        <f>'db_sim(2013-2014)'!D642/1000</f>
        <v>2.3508301000000001E-4</v>
      </c>
      <c r="E642">
        <f>'db_sim(2013-2014)'!E642</f>
        <v>6683.8935546900002</v>
      </c>
      <c r="F642">
        <f>'db_sim(2013-2014)'!F642</f>
        <v>1265.48205566</v>
      </c>
      <c r="G642">
        <f>'db_sim(2013-2014)'!G642</f>
        <v>2.4018199999999998E-3</v>
      </c>
      <c r="H642">
        <f>'db_sim(2013-2014)'!H642</f>
        <v>0</v>
      </c>
      <c r="I642">
        <f>'db_sim(2013-2014)'!I642</f>
        <v>0</v>
      </c>
      <c r="K642" s="13" t="e">
        <f>VLOOKUP($A642,'db_obs(2013-2014)'!$B$2:$M$731,5,FALSE)</f>
        <v>#N/A</v>
      </c>
      <c r="L642" s="13" t="e">
        <f>VLOOKUP($A642,'db_obs(2013-2014)'!$B$2:$M$731,7,FALSE)</f>
        <v>#N/A</v>
      </c>
      <c r="M642" s="13" t="e">
        <f>VLOOKUP($A642,'db_obs(2013-2014)'!$B$2:$M$731,8,FALSE)</f>
        <v>#N/A</v>
      </c>
      <c r="N642" s="13" t="e">
        <f>VLOOKUP($A642,'db_obs(2013-2014)'!$B$2:$M$731,9,FALSE)</f>
        <v>#N/A</v>
      </c>
      <c r="O642" s="13" t="e">
        <f>VLOOKUP($A642,'db_obs(2013-2014)'!$B$2:$M$731,10,FALSE)</f>
        <v>#N/A</v>
      </c>
      <c r="P642" s="13" t="e">
        <f>VLOOKUP($A642,'db_obs(2013-2014)'!$B$2:$M$731,11,FALSE)</f>
        <v>#N/A</v>
      </c>
      <c r="Q642" s="13" t="e">
        <f>VLOOKUP($A642,'db_obs(2013-2014)'!$B$2:$M$731,12,FALSE)</f>
        <v>#N/A</v>
      </c>
    </row>
    <row r="643" spans="1:17" x14ac:dyDescent="0.15">
      <c r="A643">
        <v>2014277</v>
      </c>
      <c r="B643" s="2">
        <f>VLOOKUP(A643,IF({1,0},rainfall!$C$2:$C$1269,rainfall!$A$2:$A$1269),2,FALSE)</f>
        <v>41916</v>
      </c>
      <c r="C643" s="52">
        <f>'db_sim(2013-2014)'!C643</f>
        <v>5.2386519999999999E-2</v>
      </c>
      <c r="D643" s="52">
        <f>'db_sim(2013-2014)'!D643/1000</f>
        <v>1.164868E-4</v>
      </c>
      <c r="E643">
        <f>'db_sim(2013-2014)'!E643</f>
        <v>6099.3139648400002</v>
      </c>
      <c r="F643">
        <f>'db_sim(2013-2014)'!F643</f>
        <v>1184.8194580100001</v>
      </c>
      <c r="G643">
        <f>'db_sim(2013-2014)'!G643</f>
        <v>2.4873000000000001E-4</v>
      </c>
      <c r="H643">
        <f>'db_sim(2013-2014)'!H643</f>
        <v>0</v>
      </c>
      <c r="I643">
        <f>'db_sim(2013-2014)'!I643</f>
        <v>0</v>
      </c>
      <c r="K643" s="13" t="e">
        <f>VLOOKUP($A643,'db_obs(2013-2014)'!$B$2:$M$731,5,FALSE)</f>
        <v>#N/A</v>
      </c>
      <c r="L643" s="13" t="e">
        <f>VLOOKUP($A643,'db_obs(2013-2014)'!$B$2:$M$731,7,FALSE)</f>
        <v>#N/A</v>
      </c>
      <c r="M643" s="13" t="e">
        <f>VLOOKUP($A643,'db_obs(2013-2014)'!$B$2:$M$731,8,FALSE)</f>
        <v>#N/A</v>
      </c>
      <c r="N643" s="13" t="e">
        <f>VLOOKUP($A643,'db_obs(2013-2014)'!$B$2:$M$731,9,FALSE)</f>
        <v>#N/A</v>
      </c>
      <c r="O643" s="13" t="e">
        <f>VLOOKUP($A643,'db_obs(2013-2014)'!$B$2:$M$731,10,FALSE)</f>
        <v>#N/A</v>
      </c>
      <c r="P643" s="13" t="e">
        <f>VLOOKUP($A643,'db_obs(2013-2014)'!$B$2:$M$731,11,FALSE)</f>
        <v>#N/A</v>
      </c>
      <c r="Q643" s="13" t="e">
        <f>VLOOKUP($A643,'db_obs(2013-2014)'!$B$2:$M$731,12,FALSE)</f>
        <v>#N/A</v>
      </c>
    </row>
    <row r="644" spans="1:17" x14ac:dyDescent="0.15">
      <c r="A644">
        <v>2014278</v>
      </c>
      <c r="B644" s="2">
        <f>VLOOKUP(A644,IF({1,0},rainfall!$C$2:$C$1269,rainfall!$A$2:$A$1269),2,FALSE)</f>
        <v>41917</v>
      </c>
      <c r="C644" s="52">
        <f>'db_sim(2013-2014)'!C644</f>
        <v>5.0718609999999997E-2</v>
      </c>
      <c r="D644" s="52">
        <f>'db_sim(2013-2014)'!D644/1000</f>
        <v>1.1040471999999999E-4</v>
      </c>
      <c r="E644">
        <f>'db_sim(2013-2014)'!E644</f>
        <v>5732.9296875</v>
      </c>
      <c r="F644">
        <f>'db_sim(2013-2014)'!F644</f>
        <v>1147.9465332</v>
      </c>
      <c r="G644">
        <f>'db_sim(2013-2014)'!G644</f>
        <v>2.4049999999999998E-5</v>
      </c>
      <c r="H644">
        <f>'db_sim(2013-2014)'!H644</f>
        <v>0</v>
      </c>
      <c r="I644">
        <f>'db_sim(2013-2014)'!I644</f>
        <v>0</v>
      </c>
      <c r="K644" s="13" t="e">
        <f>VLOOKUP($A644,'db_obs(2013-2014)'!$B$2:$M$731,5,FALSE)</f>
        <v>#N/A</v>
      </c>
      <c r="L644" s="13" t="e">
        <f>VLOOKUP($A644,'db_obs(2013-2014)'!$B$2:$M$731,7,FALSE)</f>
        <v>#N/A</v>
      </c>
      <c r="M644" s="13" t="e">
        <f>VLOOKUP($A644,'db_obs(2013-2014)'!$B$2:$M$731,8,FALSE)</f>
        <v>#N/A</v>
      </c>
      <c r="N644" s="13" t="e">
        <f>VLOOKUP($A644,'db_obs(2013-2014)'!$B$2:$M$731,9,FALSE)</f>
        <v>#N/A</v>
      </c>
      <c r="O644" s="13" t="e">
        <f>VLOOKUP($A644,'db_obs(2013-2014)'!$B$2:$M$731,10,FALSE)</f>
        <v>#N/A</v>
      </c>
      <c r="P644" s="13" t="e">
        <f>VLOOKUP($A644,'db_obs(2013-2014)'!$B$2:$M$731,11,FALSE)</f>
        <v>#N/A</v>
      </c>
      <c r="Q644" s="13" t="e">
        <f>VLOOKUP($A644,'db_obs(2013-2014)'!$B$2:$M$731,12,FALSE)</f>
        <v>#N/A</v>
      </c>
    </row>
    <row r="645" spans="1:17" x14ac:dyDescent="0.15">
      <c r="A645">
        <v>2014279</v>
      </c>
      <c r="B645" s="2">
        <f>VLOOKUP(A645,IF({1,0},rainfall!$C$2:$C$1269,rainfall!$A$2:$A$1269),2,FALSE)</f>
        <v>41918</v>
      </c>
      <c r="C645" s="52">
        <f>'db_sim(2013-2014)'!C645</f>
        <v>4.9208410000000001E-2</v>
      </c>
      <c r="D645" s="52">
        <f>'db_sim(2013-2014)'!D645/1000</f>
        <v>1.0722391000000001E-4</v>
      </c>
      <c r="E645">
        <f>'db_sim(2013-2014)'!E645</f>
        <v>5447.03125</v>
      </c>
      <c r="F645">
        <f>'db_sim(2013-2014)'!F645</f>
        <v>1114.5690918</v>
      </c>
      <c r="G645">
        <f>'db_sim(2013-2014)'!G645</f>
        <v>179.71269226000001</v>
      </c>
      <c r="H645">
        <f>'db_sim(2013-2014)'!H645</f>
        <v>0</v>
      </c>
      <c r="I645">
        <f>'db_sim(2013-2014)'!I645</f>
        <v>0</v>
      </c>
      <c r="K645" s="13" t="e">
        <f>VLOOKUP($A645,'db_obs(2013-2014)'!$B$2:$M$731,5,FALSE)</f>
        <v>#N/A</v>
      </c>
      <c r="L645" s="13" t="e">
        <f>VLOOKUP($A645,'db_obs(2013-2014)'!$B$2:$M$731,7,FALSE)</f>
        <v>#N/A</v>
      </c>
      <c r="M645" s="13" t="e">
        <f>VLOOKUP($A645,'db_obs(2013-2014)'!$B$2:$M$731,8,FALSE)</f>
        <v>#N/A</v>
      </c>
      <c r="N645" s="13" t="e">
        <f>VLOOKUP($A645,'db_obs(2013-2014)'!$B$2:$M$731,9,FALSE)</f>
        <v>#N/A</v>
      </c>
      <c r="O645" s="13" t="e">
        <f>VLOOKUP($A645,'db_obs(2013-2014)'!$B$2:$M$731,10,FALSE)</f>
        <v>#N/A</v>
      </c>
      <c r="P645" s="13" t="e">
        <f>VLOOKUP($A645,'db_obs(2013-2014)'!$B$2:$M$731,11,FALSE)</f>
        <v>#N/A</v>
      </c>
      <c r="Q645" s="13" t="e">
        <f>VLOOKUP($A645,'db_obs(2013-2014)'!$B$2:$M$731,12,FALSE)</f>
        <v>#N/A</v>
      </c>
    </row>
    <row r="646" spans="1:17" x14ac:dyDescent="0.15">
      <c r="A646">
        <v>2014280</v>
      </c>
      <c r="B646" s="2">
        <f>VLOOKUP(A646,IF({1,0},rainfall!$C$2:$C$1269,rainfall!$A$2:$A$1269),2,FALSE)</f>
        <v>41919</v>
      </c>
      <c r="C646" s="52">
        <f>'db_sim(2013-2014)'!C646</f>
        <v>4.716157E-2</v>
      </c>
      <c r="D646" s="52">
        <f>'db_sim(2013-2014)'!D646/1000</f>
        <v>1.031051E-4</v>
      </c>
      <c r="E646">
        <f>'db_sim(2013-2014)'!E646</f>
        <v>5047.3056640599998</v>
      </c>
      <c r="F646">
        <f>'db_sim(2013-2014)'!F646</f>
        <v>1069.72143555</v>
      </c>
      <c r="G646">
        <f>'db_sim(2013-2014)'!G646</f>
        <v>83.142974850000002</v>
      </c>
      <c r="H646">
        <f>'db_sim(2013-2014)'!H646</f>
        <v>0</v>
      </c>
      <c r="I646">
        <f>'db_sim(2013-2014)'!I646</f>
        <v>0</v>
      </c>
      <c r="K646" s="13" t="e">
        <f>VLOOKUP($A646,'db_obs(2013-2014)'!$B$2:$M$731,5,FALSE)</f>
        <v>#N/A</v>
      </c>
      <c r="L646" s="13" t="e">
        <f>VLOOKUP($A646,'db_obs(2013-2014)'!$B$2:$M$731,7,FALSE)</f>
        <v>#N/A</v>
      </c>
      <c r="M646" s="13" t="e">
        <f>VLOOKUP($A646,'db_obs(2013-2014)'!$B$2:$M$731,8,FALSE)</f>
        <v>#N/A</v>
      </c>
      <c r="N646" s="13" t="e">
        <f>VLOOKUP($A646,'db_obs(2013-2014)'!$B$2:$M$731,9,FALSE)</f>
        <v>#N/A</v>
      </c>
      <c r="O646" s="13" t="e">
        <f>VLOOKUP($A646,'db_obs(2013-2014)'!$B$2:$M$731,10,FALSE)</f>
        <v>#N/A</v>
      </c>
      <c r="P646" s="13" t="e">
        <f>VLOOKUP($A646,'db_obs(2013-2014)'!$B$2:$M$731,11,FALSE)</f>
        <v>#N/A</v>
      </c>
      <c r="Q646" s="13" t="e">
        <f>VLOOKUP($A646,'db_obs(2013-2014)'!$B$2:$M$731,12,FALSE)</f>
        <v>#N/A</v>
      </c>
    </row>
    <row r="647" spans="1:17" x14ac:dyDescent="0.15">
      <c r="A647">
        <v>2014281</v>
      </c>
      <c r="B647" s="2">
        <f>VLOOKUP(A647,IF({1,0},rainfall!$C$2:$C$1269,rainfall!$A$2:$A$1269),2,FALSE)</f>
        <v>41920</v>
      </c>
      <c r="C647" s="52">
        <f>'db_sim(2013-2014)'!C647</f>
        <v>4.5153279999999997E-2</v>
      </c>
      <c r="D647" s="52">
        <f>'db_sim(2013-2014)'!D647/1000</f>
        <v>9.9028349999999999E-5</v>
      </c>
      <c r="E647">
        <f>'db_sim(2013-2014)'!E647</f>
        <v>4691.5107421900002</v>
      </c>
      <c r="F647">
        <f>'db_sim(2013-2014)'!F647</f>
        <v>1041.18481445</v>
      </c>
      <c r="G647">
        <f>'db_sim(2013-2014)'!G647</f>
        <v>13.874366759999999</v>
      </c>
      <c r="H647">
        <f>'db_sim(2013-2014)'!H647</f>
        <v>0</v>
      </c>
      <c r="I647">
        <f>'db_sim(2013-2014)'!I647</f>
        <v>0</v>
      </c>
      <c r="K647" s="13" t="e">
        <f>VLOOKUP($A647,'db_obs(2013-2014)'!$B$2:$M$731,5,FALSE)</f>
        <v>#N/A</v>
      </c>
      <c r="L647" s="13" t="e">
        <f>VLOOKUP($A647,'db_obs(2013-2014)'!$B$2:$M$731,7,FALSE)</f>
        <v>#N/A</v>
      </c>
      <c r="M647" s="13" t="e">
        <f>VLOOKUP($A647,'db_obs(2013-2014)'!$B$2:$M$731,8,FALSE)</f>
        <v>#N/A</v>
      </c>
      <c r="N647" s="13" t="e">
        <f>VLOOKUP($A647,'db_obs(2013-2014)'!$B$2:$M$731,9,FALSE)</f>
        <v>#N/A</v>
      </c>
      <c r="O647" s="13" t="e">
        <f>VLOOKUP($A647,'db_obs(2013-2014)'!$B$2:$M$731,10,FALSE)</f>
        <v>#N/A</v>
      </c>
      <c r="P647" s="13" t="e">
        <f>VLOOKUP($A647,'db_obs(2013-2014)'!$B$2:$M$731,11,FALSE)</f>
        <v>#N/A</v>
      </c>
      <c r="Q647" s="13" t="e">
        <f>VLOOKUP($A647,'db_obs(2013-2014)'!$B$2:$M$731,12,FALSE)</f>
        <v>#N/A</v>
      </c>
    </row>
    <row r="648" spans="1:17" x14ac:dyDescent="0.15">
      <c r="A648">
        <v>2014282</v>
      </c>
      <c r="B648" s="2">
        <f>VLOOKUP(A648,IF({1,0},rainfall!$C$2:$C$1269,rainfall!$A$2:$A$1269),2,FALSE)</f>
        <v>41921</v>
      </c>
      <c r="C648" s="52">
        <f>'db_sim(2013-2014)'!C648</f>
        <v>4.4600670000000002E-2</v>
      </c>
      <c r="D648" s="52">
        <f>'db_sim(2013-2014)'!D648/1000</f>
        <v>9.7669439999999993E-5</v>
      </c>
      <c r="E648">
        <f>'db_sim(2013-2014)'!E648</f>
        <v>4509.0346679699996</v>
      </c>
      <c r="F648">
        <f>'db_sim(2013-2014)'!F648</f>
        <v>1017.44592285</v>
      </c>
      <c r="G648">
        <f>'db_sim(2013-2014)'!G648</f>
        <v>1.72714067</v>
      </c>
      <c r="H648">
        <f>'db_sim(2013-2014)'!H648</f>
        <v>0</v>
      </c>
      <c r="I648">
        <f>'db_sim(2013-2014)'!I648</f>
        <v>0</v>
      </c>
      <c r="K648" s="13" t="e">
        <f>VLOOKUP($A648,'db_obs(2013-2014)'!$B$2:$M$731,5,FALSE)</f>
        <v>#N/A</v>
      </c>
      <c r="L648" s="13" t="e">
        <f>VLOOKUP($A648,'db_obs(2013-2014)'!$B$2:$M$731,7,FALSE)</f>
        <v>#N/A</v>
      </c>
      <c r="M648" s="13" t="e">
        <f>VLOOKUP($A648,'db_obs(2013-2014)'!$B$2:$M$731,8,FALSE)</f>
        <v>#N/A</v>
      </c>
      <c r="N648" s="13" t="e">
        <f>VLOOKUP($A648,'db_obs(2013-2014)'!$B$2:$M$731,9,FALSE)</f>
        <v>#N/A</v>
      </c>
      <c r="O648" s="13" t="e">
        <f>VLOOKUP($A648,'db_obs(2013-2014)'!$B$2:$M$731,10,FALSE)</f>
        <v>#N/A</v>
      </c>
      <c r="P648" s="13" t="e">
        <f>VLOOKUP($A648,'db_obs(2013-2014)'!$B$2:$M$731,11,FALSE)</f>
        <v>#N/A</v>
      </c>
      <c r="Q648" s="13" t="e">
        <f>VLOOKUP($A648,'db_obs(2013-2014)'!$B$2:$M$731,12,FALSE)</f>
        <v>#N/A</v>
      </c>
    </row>
    <row r="649" spans="1:17" x14ac:dyDescent="0.15">
      <c r="A649">
        <v>2014283</v>
      </c>
      <c r="B649" s="2">
        <f>VLOOKUP(A649,IF({1,0},rainfall!$C$2:$C$1269,rainfall!$A$2:$A$1269),2,FALSE)</f>
        <v>41922</v>
      </c>
      <c r="C649" s="52">
        <f>'db_sim(2013-2014)'!C649</f>
        <v>4.1848900000000001E-2</v>
      </c>
      <c r="D649" s="52">
        <f>'db_sim(2013-2014)'!D649/1000</f>
        <v>9.2302869999999991E-5</v>
      </c>
      <c r="E649">
        <f>'db_sim(2013-2014)'!E649</f>
        <v>4129.0415039099998</v>
      </c>
      <c r="F649">
        <f>'db_sim(2013-2014)'!F649</f>
        <v>990.16802978999999</v>
      </c>
      <c r="G649">
        <f>'db_sim(2013-2014)'!G649</f>
        <v>68.268020629999995</v>
      </c>
      <c r="H649">
        <f>'db_sim(2013-2014)'!H649</f>
        <v>0</v>
      </c>
      <c r="I649">
        <f>'db_sim(2013-2014)'!I649</f>
        <v>0</v>
      </c>
      <c r="K649" s="13">
        <f>VLOOKUP($A649,'db_obs(2013-2014)'!$B$2:$M$731,5,FALSE)</f>
        <v>0.42163600000000001</v>
      </c>
      <c r="L649" s="13" t="e">
        <f>VLOOKUP($A649,'db_obs(2013-2014)'!$B$2:$M$731,7,FALSE)</f>
        <v>#N/A</v>
      </c>
      <c r="M649" s="13" t="e">
        <f>VLOOKUP($A649,'db_obs(2013-2014)'!$B$2:$M$731,8,FALSE)</f>
        <v>#N/A</v>
      </c>
      <c r="N649" s="13">
        <f>VLOOKUP($A649,'db_obs(2013-2014)'!$B$2:$M$731,9,FALSE)</f>
        <v>1.1000000000000001</v>
      </c>
      <c r="O649" s="13" t="e">
        <f>VLOOKUP($A649,'db_obs(2013-2014)'!$B$2:$M$731,10,FALSE)</f>
        <v>#N/A</v>
      </c>
      <c r="P649" s="13">
        <f>VLOOKUP($A649,'db_obs(2013-2014)'!$B$2:$M$731,11,FALSE)</f>
        <v>0.2</v>
      </c>
      <c r="Q649" s="13">
        <f>VLOOKUP($A649,'db_obs(2013-2014)'!$B$2:$M$731,12,FALSE)</f>
        <v>0.1</v>
      </c>
    </row>
    <row r="650" spans="1:17" x14ac:dyDescent="0.15">
      <c r="A650">
        <v>2014284</v>
      </c>
      <c r="B650" s="2">
        <f>VLOOKUP(A650,IF({1,0},rainfall!$C$2:$C$1269,rainfall!$A$2:$A$1269),2,FALSE)</f>
        <v>41923</v>
      </c>
      <c r="C650" s="52">
        <f>'db_sim(2013-2014)'!C650</f>
        <v>3.9891370000000002E-2</v>
      </c>
      <c r="D650" s="52">
        <f>'db_sim(2013-2014)'!D650/1000</f>
        <v>8.8030300000000003E-5</v>
      </c>
      <c r="E650">
        <f>'db_sim(2013-2014)'!E650</f>
        <v>3830.4306640599998</v>
      </c>
      <c r="F650">
        <f>'db_sim(2013-2014)'!F650</f>
        <v>968.56237793000003</v>
      </c>
      <c r="G650">
        <f>'db_sim(2013-2014)'!G650</f>
        <v>19.192655559999999</v>
      </c>
      <c r="H650">
        <f>'db_sim(2013-2014)'!H650</f>
        <v>0</v>
      </c>
      <c r="I650">
        <f>'db_sim(2013-2014)'!I650</f>
        <v>0</v>
      </c>
      <c r="K650" s="13" t="e">
        <f>VLOOKUP($A650,'db_obs(2013-2014)'!$B$2:$M$731,5,FALSE)</f>
        <v>#N/A</v>
      </c>
      <c r="L650" s="13" t="e">
        <f>VLOOKUP($A650,'db_obs(2013-2014)'!$B$2:$M$731,7,FALSE)</f>
        <v>#N/A</v>
      </c>
      <c r="M650" s="13" t="e">
        <f>VLOOKUP($A650,'db_obs(2013-2014)'!$B$2:$M$731,8,FALSE)</f>
        <v>#N/A</v>
      </c>
      <c r="N650" s="13" t="e">
        <f>VLOOKUP($A650,'db_obs(2013-2014)'!$B$2:$M$731,9,FALSE)</f>
        <v>#N/A</v>
      </c>
      <c r="O650" s="13" t="e">
        <f>VLOOKUP($A650,'db_obs(2013-2014)'!$B$2:$M$731,10,FALSE)</f>
        <v>#N/A</v>
      </c>
      <c r="P650" s="13" t="e">
        <f>VLOOKUP($A650,'db_obs(2013-2014)'!$B$2:$M$731,11,FALSE)</f>
        <v>#N/A</v>
      </c>
      <c r="Q650" s="13" t="e">
        <f>VLOOKUP($A650,'db_obs(2013-2014)'!$B$2:$M$731,12,FALSE)</f>
        <v>#N/A</v>
      </c>
    </row>
    <row r="651" spans="1:17" x14ac:dyDescent="0.15">
      <c r="A651">
        <v>2014285</v>
      </c>
      <c r="B651" s="2">
        <f>VLOOKUP(A651,IF({1,0},rainfall!$C$2:$C$1269,rainfall!$A$2:$A$1269),2,FALSE)</f>
        <v>41924</v>
      </c>
      <c r="C651" s="52">
        <f>'db_sim(2013-2014)'!C651</f>
        <v>3.9355939999999999E-2</v>
      </c>
      <c r="D651" s="52">
        <f>'db_sim(2013-2014)'!D651/1000</f>
        <v>8.6708120000000006E-5</v>
      </c>
      <c r="E651">
        <f>'db_sim(2013-2014)'!E651</f>
        <v>3683.21484375</v>
      </c>
      <c r="F651">
        <f>'db_sim(2013-2014)'!F651</f>
        <v>949.18109131000006</v>
      </c>
      <c r="G651">
        <f>'db_sim(2013-2014)'!G651</f>
        <v>3.1646742799999998</v>
      </c>
      <c r="H651">
        <f>'db_sim(2013-2014)'!H651</f>
        <v>0</v>
      </c>
      <c r="I651">
        <f>'db_sim(2013-2014)'!I651</f>
        <v>0</v>
      </c>
      <c r="K651" s="13" t="e">
        <f>VLOOKUP($A651,'db_obs(2013-2014)'!$B$2:$M$731,5,FALSE)</f>
        <v>#N/A</v>
      </c>
      <c r="L651" s="13" t="e">
        <f>VLOOKUP($A651,'db_obs(2013-2014)'!$B$2:$M$731,7,FALSE)</f>
        <v>#N/A</v>
      </c>
      <c r="M651" s="13" t="e">
        <f>VLOOKUP($A651,'db_obs(2013-2014)'!$B$2:$M$731,8,FALSE)</f>
        <v>#N/A</v>
      </c>
      <c r="N651" s="13" t="e">
        <f>VLOOKUP($A651,'db_obs(2013-2014)'!$B$2:$M$731,9,FALSE)</f>
        <v>#N/A</v>
      </c>
      <c r="O651" s="13" t="e">
        <f>VLOOKUP($A651,'db_obs(2013-2014)'!$B$2:$M$731,10,FALSE)</f>
        <v>#N/A</v>
      </c>
      <c r="P651" s="13" t="e">
        <f>VLOOKUP($A651,'db_obs(2013-2014)'!$B$2:$M$731,11,FALSE)</f>
        <v>#N/A</v>
      </c>
      <c r="Q651" s="13" t="e">
        <f>VLOOKUP($A651,'db_obs(2013-2014)'!$B$2:$M$731,12,FALSE)</f>
        <v>#N/A</v>
      </c>
    </row>
    <row r="652" spans="1:17" x14ac:dyDescent="0.15">
      <c r="A652">
        <v>2014286</v>
      </c>
      <c r="B652" s="2">
        <f>VLOOKUP(A652,IF({1,0},rainfall!$C$2:$C$1269,rainfall!$A$2:$A$1269),2,FALSE)</f>
        <v>41925</v>
      </c>
      <c r="C652" s="52">
        <f>'db_sim(2013-2014)'!C652</f>
        <v>3.9743359999999998E-2</v>
      </c>
      <c r="D652" s="52">
        <f>'db_sim(2013-2014)'!D652/1000</f>
        <v>8.723363E-5</v>
      </c>
      <c r="E652">
        <f>'db_sim(2013-2014)'!E652</f>
        <v>3628.62231445</v>
      </c>
      <c r="F652">
        <f>'db_sim(2013-2014)'!F652</f>
        <v>931.77911376999998</v>
      </c>
      <c r="G652">
        <f>'db_sim(2013-2014)'!G652</f>
        <v>0.40057763000000002</v>
      </c>
      <c r="H652">
        <f>'db_sim(2013-2014)'!H652</f>
        <v>0</v>
      </c>
      <c r="I652">
        <f>'db_sim(2013-2014)'!I652</f>
        <v>0</v>
      </c>
      <c r="K652" s="13" t="e">
        <f>VLOOKUP($A652,'db_obs(2013-2014)'!$B$2:$M$731,5,FALSE)</f>
        <v>#N/A</v>
      </c>
      <c r="L652" s="13" t="e">
        <f>VLOOKUP($A652,'db_obs(2013-2014)'!$B$2:$M$731,7,FALSE)</f>
        <v>#N/A</v>
      </c>
      <c r="M652" s="13" t="e">
        <f>VLOOKUP($A652,'db_obs(2013-2014)'!$B$2:$M$731,8,FALSE)</f>
        <v>#N/A</v>
      </c>
      <c r="N652" s="13" t="e">
        <f>VLOOKUP($A652,'db_obs(2013-2014)'!$B$2:$M$731,9,FALSE)</f>
        <v>#N/A</v>
      </c>
      <c r="O652" s="13" t="e">
        <f>VLOOKUP($A652,'db_obs(2013-2014)'!$B$2:$M$731,10,FALSE)</f>
        <v>#N/A</v>
      </c>
      <c r="P652" s="13" t="e">
        <f>VLOOKUP($A652,'db_obs(2013-2014)'!$B$2:$M$731,11,FALSE)</f>
        <v>#N/A</v>
      </c>
      <c r="Q652" s="13" t="e">
        <f>VLOOKUP($A652,'db_obs(2013-2014)'!$B$2:$M$731,12,FALSE)</f>
        <v>#N/A</v>
      </c>
    </row>
    <row r="653" spans="1:17" x14ac:dyDescent="0.15">
      <c r="A653">
        <v>2014287</v>
      </c>
      <c r="B653" s="2">
        <f>VLOOKUP(A653,IF({1,0},rainfall!$C$2:$C$1269,rainfall!$A$2:$A$1269),2,FALSE)</f>
        <v>41926</v>
      </c>
      <c r="C653" s="52">
        <f>'db_sim(2013-2014)'!C653</f>
        <v>3.6867299999999999E-2</v>
      </c>
      <c r="D653" s="52">
        <f>'db_sim(2013-2014)'!D653/1000</f>
        <v>8.1507049999999994E-5</v>
      </c>
      <c r="E653">
        <f>'db_sim(2013-2014)'!E653</f>
        <v>3286.8725585900002</v>
      </c>
      <c r="F653">
        <f>'db_sim(2013-2014)'!F653</f>
        <v>908.36968993999994</v>
      </c>
      <c r="G653">
        <f>'db_sim(2013-2014)'!G653</f>
        <v>3.9000090000000001E-2</v>
      </c>
      <c r="H653">
        <f>'db_sim(2013-2014)'!H653</f>
        <v>0</v>
      </c>
      <c r="I653">
        <f>'db_sim(2013-2014)'!I653</f>
        <v>0</v>
      </c>
      <c r="K653" s="13" t="e">
        <f>VLOOKUP($A653,'db_obs(2013-2014)'!$B$2:$M$731,5,FALSE)</f>
        <v>#N/A</v>
      </c>
      <c r="L653" s="13" t="e">
        <f>VLOOKUP($A653,'db_obs(2013-2014)'!$B$2:$M$731,7,FALSE)</f>
        <v>#N/A</v>
      </c>
      <c r="M653" s="13" t="e">
        <f>VLOOKUP($A653,'db_obs(2013-2014)'!$B$2:$M$731,8,FALSE)</f>
        <v>#N/A</v>
      </c>
      <c r="N653" s="13" t="e">
        <f>VLOOKUP($A653,'db_obs(2013-2014)'!$B$2:$M$731,9,FALSE)</f>
        <v>#N/A</v>
      </c>
      <c r="O653" s="13" t="e">
        <f>VLOOKUP($A653,'db_obs(2013-2014)'!$B$2:$M$731,10,FALSE)</f>
        <v>#N/A</v>
      </c>
      <c r="P653" s="13" t="e">
        <f>VLOOKUP($A653,'db_obs(2013-2014)'!$B$2:$M$731,11,FALSE)</f>
        <v>#N/A</v>
      </c>
      <c r="Q653" s="13" t="e">
        <f>VLOOKUP($A653,'db_obs(2013-2014)'!$B$2:$M$731,12,FALSE)</f>
        <v>#N/A</v>
      </c>
    </row>
    <row r="654" spans="1:17" x14ac:dyDescent="0.15">
      <c r="A654">
        <v>2014288</v>
      </c>
      <c r="B654" s="2">
        <f>VLOOKUP(A654,IF({1,0},rainfall!$C$2:$C$1269,rainfall!$A$2:$A$1269),2,FALSE)</f>
        <v>41927</v>
      </c>
      <c r="C654" s="52">
        <f>'db_sim(2013-2014)'!C654</f>
        <v>3.4791019999999999E-2</v>
      </c>
      <c r="D654" s="52">
        <f>'db_sim(2013-2014)'!D654/1000</f>
        <v>7.7264389999999998E-5</v>
      </c>
      <c r="E654">
        <f>'db_sim(2013-2014)'!E654</f>
        <v>3029.0034179700001</v>
      </c>
      <c r="F654">
        <f>'db_sim(2013-2014)'!F654</f>
        <v>878.59930420000001</v>
      </c>
      <c r="G654">
        <f>'db_sim(2013-2014)'!G654</f>
        <v>3.4082100000000001E-3</v>
      </c>
      <c r="H654">
        <f>'db_sim(2013-2014)'!H654</f>
        <v>0</v>
      </c>
      <c r="I654">
        <f>'db_sim(2013-2014)'!I654</f>
        <v>0</v>
      </c>
      <c r="K654" s="13" t="e">
        <f>VLOOKUP($A654,'db_obs(2013-2014)'!$B$2:$M$731,5,FALSE)</f>
        <v>#N/A</v>
      </c>
      <c r="L654" s="13" t="e">
        <f>VLOOKUP($A654,'db_obs(2013-2014)'!$B$2:$M$731,7,FALSE)</f>
        <v>#N/A</v>
      </c>
      <c r="M654" s="13" t="e">
        <f>VLOOKUP($A654,'db_obs(2013-2014)'!$B$2:$M$731,8,FALSE)</f>
        <v>#N/A</v>
      </c>
      <c r="N654" s="13" t="e">
        <f>VLOOKUP($A654,'db_obs(2013-2014)'!$B$2:$M$731,9,FALSE)</f>
        <v>#N/A</v>
      </c>
      <c r="O654" s="13" t="e">
        <f>VLOOKUP($A654,'db_obs(2013-2014)'!$B$2:$M$731,10,FALSE)</f>
        <v>#N/A</v>
      </c>
      <c r="P654" s="13" t="e">
        <f>VLOOKUP($A654,'db_obs(2013-2014)'!$B$2:$M$731,11,FALSE)</f>
        <v>#N/A</v>
      </c>
      <c r="Q654" s="13" t="e">
        <f>VLOOKUP($A654,'db_obs(2013-2014)'!$B$2:$M$731,12,FALSE)</f>
        <v>#N/A</v>
      </c>
    </row>
    <row r="655" spans="1:17" x14ac:dyDescent="0.15">
      <c r="A655">
        <v>2014289</v>
      </c>
      <c r="B655" s="2">
        <f>VLOOKUP(A655,IF({1,0},rainfall!$C$2:$C$1269,rainfall!$A$2:$A$1269),2,FALSE)</f>
        <v>41928</v>
      </c>
      <c r="C655" s="52">
        <f>'db_sim(2013-2014)'!C655</f>
        <v>3.701629E-2</v>
      </c>
      <c r="D655" s="52">
        <f>'db_sim(2013-2014)'!D655/1000</f>
        <v>8.1134109999999994E-5</v>
      </c>
      <c r="E655">
        <f>'db_sim(2013-2014)'!E655</f>
        <v>3147.9482421900002</v>
      </c>
      <c r="F655">
        <f>'db_sim(2013-2014)'!F655</f>
        <v>884.42498779000005</v>
      </c>
      <c r="G655">
        <f>'db_sim(2013-2014)'!G655</f>
        <v>7.2429499999999997E-3</v>
      </c>
      <c r="H655">
        <f>'db_sim(2013-2014)'!H655</f>
        <v>0</v>
      </c>
      <c r="I655">
        <f>'db_sim(2013-2014)'!I655</f>
        <v>0</v>
      </c>
      <c r="K655" s="13" t="e">
        <f>VLOOKUP($A655,'db_obs(2013-2014)'!$B$2:$M$731,5,FALSE)</f>
        <v>#N/A</v>
      </c>
      <c r="L655" s="13" t="e">
        <f>VLOOKUP($A655,'db_obs(2013-2014)'!$B$2:$M$731,7,FALSE)</f>
        <v>#N/A</v>
      </c>
      <c r="M655" s="13" t="e">
        <f>VLOOKUP($A655,'db_obs(2013-2014)'!$B$2:$M$731,8,FALSE)</f>
        <v>#N/A</v>
      </c>
      <c r="N655" s="13" t="e">
        <f>VLOOKUP($A655,'db_obs(2013-2014)'!$B$2:$M$731,9,FALSE)</f>
        <v>#N/A</v>
      </c>
      <c r="O655" s="13" t="e">
        <f>VLOOKUP($A655,'db_obs(2013-2014)'!$B$2:$M$731,10,FALSE)</f>
        <v>#N/A</v>
      </c>
      <c r="P655" s="13" t="e">
        <f>VLOOKUP($A655,'db_obs(2013-2014)'!$B$2:$M$731,11,FALSE)</f>
        <v>#N/A</v>
      </c>
      <c r="Q655" s="13" t="e">
        <f>VLOOKUP($A655,'db_obs(2013-2014)'!$B$2:$M$731,12,FALSE)</f>
        <v>#N/A</v>
      </c>
    </row>
    <row r="656" spans="1:17" x14ac:dyDescent="0.15">
      <c r="A656">
        <v>2014290</v>
      </c>
      <c r="B656" s="2">
        <f>VLOOKUP(A656,IF({1,0},rainfall!$C$2:$C$1269,rainfall!$A$2:$A$1269),2,FALSE)</f>
        <v>41929</v>
      </c>
      <c r="C656" s="52">
        <f>'db_sim(2013-2014)'!C656</f>
        <v>3.5417589999999999E-2</v>
      </c>
      <c r="D656" s="52">
        <f>'db_sim(2013-2014)'!D656/1000</f>
        <v>7.8133289999999999E-5</v>
      </c>
      <c r="E656">
        <f>'db_sim(2013-2014)'!E656</f>
        <v>2945.9379882799999</v>
      </c>
      <c r="F656">
        <f>'db_sim(2013-2014)'!F656</f>
        <v>861.86480713000003</v>
      </c>
      <c r="G656">
        <f>'db_sim(2013-2014)'!G656</f>
        <v>1.19202E-3</v>
      </c>
      <c r="H656">
        <f>'db_sim(2013-2014)'!H656</f>
        <v>0</v>
      </c>
      <c r="I656">
        <f>'db_sim(2013-2014)'!I656</f>
        <v>0</v>
      </c>
      <c r="K656" s="13" t="e">
        <f>VLOOKUP($A656,'db_obs(2013-2014)'!$B$2:$M$731,5,FALSE)</f>
        <v>#N/A</v>
      </c>
      <c r="L656" s="13" t="e">
        <f>VLOOKUP($A656,'db_obs(2013-2014)'!$B$2:$M$731,7,FALSE)</f>
        <v>#N/A</v>
      </c>
      <c r="M656" s="13" t="e">
        <f>VLOOKUP($A656,'db_obs(2013-2014)'!$B$2:$M$731,8,FALSE)</f>
        <v>#N/A</v>
      </c>
      <c r="N656" s="13" t="e">
        <f>VLOOKUP($A656,'db_obs(2013-2014)'!$B$2:$M$731,9,FALSE)</f>
        <v>#N/A</v>
      </c>
      <c r="O656" s="13" t="e">
        <f>VLOOKUP($A656,'db_obs(2013-2014)'!$B$2:$M$731,10,FALSE)</f>
        <v>#N/A</v>
      </c>
      <c r="P656" s="13" t="e">
        <f>VLOOKUP($A656,'db_obs(2013-2014)'!$B$2:$M$731,11,FALSE)</f>
        <v>#N/A</v>
      </c>
      <c r="Q656" s="13" t="e">
        <f>VLOOKUP($A656,'db_obs(2013-2014)'!$B$2:$M$731,12,FALSE)</f>
        <v>#N/A</v>
      </c>
    </row>
    <row r="657" spans="1:17" x14ac:dyDescent="0.15">
      <c r="A657">
        <v>2014291</v>
      </c>
      <c r="B657" s="2">
        <f>VLOOKUP(A657,IF({1,0},rainfall!$C$2:$C$1269,rainfall!$A$2:$A$1269),2,FALSE)</f>
        <v>41930</v>
      </c>
      <c r="C657" s="52">
        <f>'db_sim(2013-2014)'!C657</f>
        <v>3.0968559999999999E-2</v>
      </c>
      <c r="D657" s="52">
        <f>'db_sim(2013-2014)'!D657/1000</f>
        <v>6.9578230000000006E-5</v>
      </c>
      <c r="E657">
        <f>'db_sim(2013-2014)'!E657</f>
        <v>2520.1052246099998</v>
      </c>
      <c r="F657">
        <f>'db_sim(2013-2014)'!F657</f>
        <v>768.88964843999997</v>
      </c>
      <c r="G657">
        <f>'db_sim(2013-2014)'!G657</f>
        <v>1.1739E-4</v>
      </c>
      <c r="H657">
        <f>'db_sim(2013-2014)'!H657</f>
        <v>0</v>
      </c>
      <c r="I657">
        <f>'db_sim(2013-2014)'!I657</f>
        <v>0</v>
      </c>
      <c r="K657" s="13" t="e">
        <f>VLOOKUP($A657,'db_obs(2013-2014)'!$B$2:$M$731,5,FALSE)</f>
        <v>#N/A</v>
      </c>
      <c r="L657" s="13" t="e">
        <f>VLOOKUP($A657,'db_obs(2013-2014)'!$B$2:$M$731,7,FALSE)</f>
        <v>#N/A</v>
      </c>
      <c r="M657" s="13" t="e">
        <f>VLOOKUP($A657,'db_obs(2013-2014)'!$B$2:$M$731,8,FALSE)</f>
        <v>#N/A</v>
      </c>
      <c r="N657" s="13" t="e">
        <f>VLOOKUP($A657,'db_obs(2013-2014)'!$B$2:$M$731,9,FALSE)</f>
        <v>#N/A</v>
      </c>
      <c r="O657" s="13" t="e">
        <f>VLOOKUP($A657,'db_obs(2013-2014)'!$B$2:$M$731,10,FALSE)</f>
        <v>#N/A</v>
      </c>
      <c r="P657" s="13" t="e">
        <f>VLOOKUP($A657,'db_obs(2013-2014)'!$B$2:$M$731,11,FALSE)</f>
        <v>#N/A</v>
      </c>
      <c r="Q657" s="13" t="e">
        <f>VLOOKUP($A657,'db_obs(2013-2014)'!$B$2:$M$731,12,FALSE)</f>
        <v>#N/A</v>
      </c>
    </row>
    <row r="658" spans="1:17" x14ac:dyDescent="0.15">
      <c r="A658">
        <v>2014292</v>
      </c>
      <c r="B658" s="2">
        <f>VLOOKUP(A658,IF({1,0},rainfall!$C$2:$C$1269,rainfall!$A$2:$A$1269),2,FALSE)</f>
        <v>41931</v>
      </c>
      <c r="C658" s="52">
        <f>'db_sim(2013-2014)'!C658</f>
        <v>3.028283E-2</v>
      </c>
      <c r="D658" s="52">
        <f>'db_sim(2013-2014)'!D658/1000</f>
        <v>6.786056999999999E-5</v>
      </c>
      <c r="E658">
        <f>'db_sim(2013-2014)'!E658</f>
        <v>2410.1279296900002</v>
      </c>
      <c r="F658">
        <f>'db_sim(2013-2014)'!F658</f>
        <v>758.99993896000001</v>
      </c>
      <c r="G658">
        <f>'db_sim(2013-2014)'!G658</f>
        <v>1.065E-5</v>
      </c>
      <c r="H658">
        <f>'db_sim(2013-2014)'!H658</f>
        <v>0</v>
      </c>
      <c r="I658">
        <f>'db_sim(2013-2014)'!I658</f>
        <v>0</v>
      </c>
      <c r="K658" s="13" t="e">
        <f>VLOOKUP($A658,'db_obs(2013-2014)'!$B$2:$M$731,5,FALSE)</f>
        <v>#N/A</v>
      </c>
      <c r="L658" s="13" t="e">
        <f>VLOOKUP($A658,'db_obs(2013-2014)'!$B$2:$M$731,7,FALSE)</f>
        <v>#N/A</v>
      </c>
      <c r="M658" s="13" t="e">
        <f>VLOOKUP($A658,'db_obs(2013-2014)'!$B$2:$M$731,8,FALSE)</f>
        <v>#N/A</v>
      </c>
      <c r="N658" s="13" t="e">
        <f>VLOOKUP($A658,'db_obs(2013-2014)'!$B$2:$M$731,9,FALSE)</f>
        <v>#N/A</v>
      </c>
      <c r="O658" s="13" t="e">
        <f>VLOOKUP($A658,'db_obs(2013-2014)'!$B$2:$M$731,10,FALSE)</f>
        <v>#N/A</v>
      </c>
      <c r="P658" s="13" t="e">
        <f>VLOOKUP($A658,'db_obs(2013-2014)'!$B$2:$M$731,11,FALSE)</f>
        <v>#N/A</v>
      </c>
      <c r="Q658" s="13" t="e">
        <f>VLOOKUP($A658,'db_obs(2013-2014)'!$B$2:$M$731,12,FALSE)</f>
        <v>#N/A</v>
      </c>
    </row>
    <row r="659" spans="1:17" x14ac:dyDescent="0.15">
      <c r="A659">
        <v>2014293</v>
      </c>
      <c r="B659" s="2">
        <f>VLOOKUP(A659,IF({1,0},rainfall!$C$2:$C$1269,rainfall!$A$2:$A$1269),2,FALSE)</f>
        <v>41932</v>
      </c>
      <c r="C659" s="52">
        <f>'db_sim(2013-2014)'!C659</f>
        <v>4.5588570000000002E-2</v>
      </c>
      <c r="D659" s="52">
        <f>'db_sim(2013-2014)'!D659/1000</f>
        <v>6.5349323000000006E-4</v>
      </c>
      <c r="E659">
        <f>'db_sim(2013-2014)'!E659</f>
        <v>3601.29956055</v>
      </c>
      <c r="F659">
        <f>'db_sim(2013-2014)'!F659</f>
        <v>988.71740723000005</v>
      </c>
      <c r="G659">
        <f>'db_sim(2013-2014)'!G659</f>
        <v>1.3400000000000001E-6</v>
      </c>
      <c r="H659">
        <f>'db_sim(2013-2014)'!H659</f>
        <v>0</v>
      </c>
      <c r="I659">
        <f>'db_sim(2013-2014)'!I659</f>
        <v>0</v>
      </c>
      <c r="K659" s="13" t="e">
        <f>VLOOKUP($A659,'db_obs(2013-2014)'!$B$2:$M$731,5,FALSE)</f>
        <v>#N/A</v>
      </c>
      <c r="L659" s="13" t="e">
        <f>VLOOKUP($A659,'db_obs(2013-2014)'!$B$2:$M$731,7,FALSE)</f>
        <v>#N/A</v>
      </c>
      <c r="M659" s="13" t="e">
        <f>VLOOKUP($A659,'db_obs(2013-2014)'!$B$2:$M$731,8,FALSE)</f>
        <v>#N/A</v>
      </c>
      <c r="N659" s="13" t="e">
        <f>VLOOKUP($A659,'db_obs(2013-2014)'!$B$2:$M$731,9,FALSE)</f>
        <v>#N/A</v>
      </c>
      <c r="O659" s="13" t="e">
        <f>VLOOKUP($A659,'db_obs(2013-2014)'!$B$2:$M$731,10,FALSE)</f>
        <v>#N/A</v>
      </c>
      <c r="P659" s="13" t="e">
        <f>VLOOKUP($A659,'db_obs(2013-2014)'!$B$2:$M$731,11,FALSE)</f>
        <v>#N/A</v>
      </c>
      <c r="Q659" s="13" t="e">
        <f>VLOOKUP($A659,'db_obs(2013-2014)'!$B$2:$M$731,12,FALSE)</f>
        <v>#N/A</v>
      </c>
    </row>
    <row r="660" spans="1:17" x14ac:dyDescent="0.15">
      <c r="A660">
        <v>2014294</v>
      </c>
      <c r="B660" s="2">
        <f>VLOOKUP(A660,IF({1,0},rainfall!$C$2:$C$1269,rainfall!$A$2:$A$1269),2,FALSE)</f>
        <v>41933</v>
      </c>
      <c r="C660" s="52">
        <f>'db_sim(2013-2014)'!C660</f>
        <v>0.66021209999999997</v>
      </c>
      <c r="D660" s="52">
        <f>'db_sim(2013-2014)'!D660/1000</f>
        <v>5.0841709139999997E-2</v>
      </c>
      <c r="E660">
        <f>'db_sim(2013-2014)'!E660</f>
        <v>57683.98828125</v>
      </c>
      <c r="F660">
        <f>'db_sim(2013-2014)'!F660</f>
        <v>12834.952148439999</v>
      </c>
      <c r="G660">
        <f>'db_sim(2013-2014)'!G660</f>
        <v>1.5400000000000001E-6</v>
      </c>
      <c r="H660">
        <f>'db_sim(2013-2014)'!H660</f>
        <v>0</v>
      </c>
      <c r="I660">
        <f>'db_sim(2013-2014)'!I660</f>
        <v>0</v>
      </c>
      <c r="K660" s="13" t="e">
        <f>VLOOKUP($A660,'db_obs(2013-2014)'!$B$2:$M$731,5,FALSE)</f>
        <v>#N/A</v>
      </c>
      <c r="L660" s="13" t="e">
        <f>VLOOKUP($A660,'db_obs(2013-2014)'!$B$2:$M$731,7,FALSE)</f>
        <v>#N/A</v>
      </c>
      <c r="M660" s="13" t="e">
        <f>VLOOKUP($A660,'db_obs(2013-2014)'!$B$2:$M$731,8,FALSE)</f>
        <v>#N/A</v>
      </c>
      <c r="N660" s="13" t="e">
        <f>VLOOKUP($A660,'db_obs(2013-2014)'!$B$2:$M$731,9,FALSE)</f>
        <v>#N/A</v>
      </c>
      <c r="O660" s="13" t="e">
        <f>VLOOKUP($A660,'db_obs(2013-2014)'!$B$2:$M$731,10,FALSE)</f>
        <v>#N/A</v>
      </c>
      <c r="P660" s="13" t="e">
        <f>VLOOKUP($A660,'db_obs(2013-2014)'!$B$2:$M$731,11,FALSE)</f>
        <v>#N/A</v>
      </c>
      <c r="Q660" s="13" t="e">
        <f>VLOOKUP($A660,'db_obs(2013-2014)'!$B$2:$M$731,12,FALSE)</f>
        <v>#N/A</v>
      </c>
    </row>
    <row r="661" spans="1:17" x14ac:dyDescent="0.15">
      <c r="A661">
        <v>2014295</v>
      </c>
      <c r="B661" s="2">
        <f>VLOOKUP(A661,IF({1,0},rainfall!$C$2:$C$1269,rainfall!$A$2:$A$1269),2,FALSE)</f>
        <v>41934</v>
      </c>
      <c r="C661" s="52">
        <f>'db_sim(2013-2014)'!C661</f>
        <v>6.6276650000000006E-2</v>
      </c>
      <c r="D661" s="52">
        <f>'db_sim(2013-2014)'!D661/1000</f>
        <v>1.5005047300000001E-3</v>
      </c>
      <c r="E661">
        <f>'db_sim(2013-2014)'!E661</f>
        <v>5054.640625</v>
      </c>
      <c r="F661">
        <f>'db_sim(2013-2014)'!F661</f>
        <v>1248.9702148399999</v>
      </c>
      <c r="G661">
        <f>'db_sim(2013-2014)'!G661</f>
        <v>1E-8</v>
      </c>
      <c r="H661">
        <f>'db_sim(2013-2014)'!H661</f>
        <v>0</v>
      </c>
      <c r="I661">
        <f>'db_sim(2013-2014)'!I661</f>
        <v>0</v>
      </c>
      <c r="K661" s="13" t="e">
        <f>VLOOKUP($A661,'db_obs(2013-2014)'!$B$2:$M$731,5,FALSE)</f>
        <v>#N/A</v>
      </c>
      <c r="L661" s="13" t="e">
        <f>VLOOKUP($A661,'db_obs(2013-2014)'!$B$2:$M$731,7,FALSE)</f>
        <v>#N/A</v>
      </c>
      <c r="M661" s="13" t="e">
        <f>VLOOKUP($A661,'db_obs(2013-2014)'!$B$2:$M$731,8,FALSE)</f>
        <v>#N/A</v>
      </c>
      <c r="N661" s="13" t="e">
        <f>VLOOKUP($A661,'db_obs(2013-2014)'!$B$2:$M$731,9,FALSE)</f>
        <v>#N/A</v>
      </c>
      <c r="O661" s="13" t="e">
        <f>VLOOKUP($A661,'db_obs(2013-2014)'!$B$2:$M$731,10,FALSE)</f>
        <v>#N/A</v>
      </c>
      <c r="P661" s="13" t="e">
        <f>VLOOKUP($A661,'db_obs(2013-2014)'!$B$2:$M$731,11,FALSE)</f>
        <v>#N/A</v>
      </c>
      <c r="Q661" s="13" t="e">
        <f>VLOOKUP($A661,'db_obs(2013-2014)'!$B$2:$M$731,12,FALSE)</f>
        <v>#N/A</v>
      </c>
    </row>
    <row r="662" spans="1:17" x14ac:dyDescent="0.15">
      <c r="A662">
        <v>2014296</v>
      </c>
      <c r="B662" s="2">
        <f>VLOOKUP(A662,IF({1,0},rainfall!$C$2:$C$1269,rainfall!$A$2:$A$1269),2,FALSE)</f>
        <v>41935</v>
      </c>
      <c r="C662" s="52">
        <f>'db_sim(2013-2014)'!C662</f>
        <v>2.7599410000000001E-2</v>
      </c>
      <c r="D662" s="52">
        <f>'db_sim(2013-2014)'!D662/1000</f>
        <v>1.0101516000000001E-4</v>
      </c>
      <c r="E662">
        <f>'db_sim(2013-2014)'!E662</f>
        <v>2009.0124511700001</v>
      </c>
      <c r="F662">
        <f>'db_sim(2013-2014)'!F662</f>
        <v>673.36077881000006</v>
      </c>
      <c r="G662">
        <f>'db_sim(2013-2014)'!G662</f>
        <v>0</v>
      </c>
      <c r="H662">
        <f>'db_sim(2013-2014)'!H662</f>
        <v>0</v>
      </c>
      <c r="I662">
        <f>'db_sim(2013-2014)'!I662</f>
        <v>0</v>
      </c>
      <c r="K662" s="13" t="e">
        <f>VLOOKUP($A662,'db_obs(2013-2014)'!$B$2:$M$731,5,FALSE)</f>
        <v>#N/A</v>
      </c>
      <c r="L662" s="13" t="e">
        <f>VLOOKUP($A662,'db_obs(2013-2014)'!$B$2:$M$731,7,FALSE)</f>
        <v>#N/A</v>
      </c>
      <c r="M662" s="13" t="e">
        <f>VLOOKUP($A662,'db_obs(2013-2014)'!$B$2:$M$731,8,FALSE)</f>
        <v>#N/A</v>
      </c>
      <c r="N662" s="13" t="e">
        <f>VLOOKUP($A662,'db_obs(2013-2014)'!$B$2:$M$731,9,FALSE)</f>
        <v>#N/A</v>
      </c>
      <c r="O662" s="13" t="e">
        <f>VLOOKUP($A662,'db_obs(2013-2014)'!$B$2:$M$731,10,FALSE)</f>
        <v>#N/A</v>
      </c>
      <c r="P662" s="13" t="e">
        <f>VLOOKUP($A662,'db_obs(2013-2014)'!$B$2:$M$731,11,FALSE)</f>
        <v>#N/A</v>
      </c>
      <c r="Q662" s="13" t="e">
        <f>VLOOKUP($A662,'db_obs(2013-2014)'!$B$2:$M$731,12,FALSE)</f>
        <v>#N/A</v>
      </c>
    </row>
    <row r="663" spans="1:17" x14ac:dyDescent="0.15">
      <c r="A663">
        <v>2014297</v>
      </c>
      <c r="B663" s="2">
        <f>VLOOKUP(A663,IF({1,0},rainfall!$C$2:$C$1269,rainfall!$A$2:$A$1269),2,FALSE)</f>
        <v>41936</v>
      </c>
      <c r="C663" s="52">
        <f>'db_sim(2013-2014)'!C663</f>
        <v>2.509511E-2</v>
      </c>
      <c r="D663" s="52">
        <f>'db_sim(2013-2014)'!D663/1000</f>
        <v>5.8463420000000001E-5</v>
      </c>
      <c r="E663">
        <f>'db_sim(2013-2014)'!E663</f>
        <v>1801.55627441</v>
      </c>
      <c r="F663">
        <f>'db_sim(2013-2014)'!F663</f>
        <v>651.87011718999997</v>
      </c>
      <c r="G663">
        <f>'db_sim(2013-2014)'!G663</f>
        <v>0</v>
      </c>
      <c r="H663">
        <f>'db_sim(2013-2014)'!H663</f>
        <v>0</v>
      </c>
      <c r="I663">
        <f>'db_sim(2013-2014)'!I663</f>
        <v>0</v>
      </c>
      <c r="K663" s="13" t="e">
        <f>VLOOKUP($A663,'db_obs(2013-2014)'!$B$2:$M$731,5,FALSE)</f>
        <v>#N/A</v>
      </c>
      <c r="L663" s="13" t="e">
        <f>VLOOKUP($A663,'db_obs(2013-2014)'!$B$2:$M$731,7,FALSE)</f>
        <v>#N/A</v>
      </c>
      <c r="M663" s="13" t="e">
        <f>VLOOKUP($A663,'db_obs(2013-2014)'!$B$2:$M$731,8,FALSE)</f>
        <v>#N/A</v>
      </c>
      <c r="N663" s="13" t="e">
        <f>VLOOKUP($A663,'db_obs(2013-2014)'!$B$2:$M$731,9,FALSE)</f>
        <v>#N/A</v>
      </c>
      <c r="O663" s="13" t="e">
        <f>VLOOKUP($A663,'db_obs(2013-2014)'!$B$2:$M$731,10,FALSE)</f>
        <v>#N/A</v>
      </c>
      <c r="P663" s="13" t="e">
        <f>VLOOKUP($A663,'db_obs(2013-2014)'!$B$2:$M$731,11,FALSE)</f>
        <v>#N/A</v>
      </c>
      <c r="Q663" s="13" t="e">
        <f>VLOOKUP($A663,'db_obs(2013-2014)'!$B$2:$M$731,12,FALSE)</f>
        <v>#N/A</v>
      </c>
    </row>
    <row r="664" spans="1:17" x14ac:dyDescent="0.15">
      <c r="A664">
        <v>2014298</v>
      </c>
      <c r="B664" s="2">
        <f>VLOOKUP(A664,IF({1,0},rainfall!$C$2:$C$1269,rainfall!$A$2:$A$1269),2,FALSE)</f>
        <v>41937</v>
      </c>
      <c r="C664" s="52">
        <f>'db_sim(2013-2014)'!C664</f>
        <v>2.388243E-2</v>
      </c>
      <c r="D664" s="52">
        <f>'db_sim(2013-2014)'!D664/1000</f>
        <v>5.4777390000000001E-5</v>
      </c>
      <c r="E664">
        <f>'db_sim(2013-2014)'!E664</f>
        <v>1683.3094482399999</v>
      </c>
      <c r="F664">
        <f>'db_sim(2013-2014)'!F664</f>
        <v>620.70593262</v>
      </c>
      <c r="G664">
        <f>'db_sim(2013-2014)'!G664</f>
        <v>0</v>
      </c>
      <c r="H664">
        <f>'db_sim(2013-2014)'!H664</f>
        <v>0</v>
      </c>
      <c r="I664">
        <f>'db_sim(2013-2014)'!I664</f>
        <v>0</v>
      </c>
      <c r="K664" s="13" t="e">
        <f>VLOOKUP($A664,'db_obs(2013-2014)'!$B$2:$M$731,5,FALSE)</f>
        <v>#N/A</v>
      </c>
      <c r="L664" s="13" t="e">
        <f>VLOOKUP($A664,'db_obs(2013-2014)'!$B$2:$M$731,7,FALSE)</f>
        <v>#N/A</v>
      </c>
      <c r="M664" s="13" t="e">
        <f>VLOOKUP($A664,'db_obs(2013-2014)'!$B$2:$M$731,8,FALSE)</f>
        <v>#N/A</v>
      </c>
      <c r="N664" s="13" t="e">
        <f>VLOOKUP($A664,'db_obs(2013-2014)'!$B$2:$M$731,9,FALSE)</f>
        <v>#N/A</v>
      </c>
      <c r="O664" s="13" t="e">
        <f>VLOOKUP($A664,'db_obs(2013-2014)'!$B$2:$M$731,10,FALSE)</f>
        <v>#N/A</v>
      </c>
      <c r="P664" s="13" t="e">
        <f>VLOOKUP($A664,'db_obs(2013-2014)'!$B$2:$M$731,11,FALSE)</f>
        <v>#N/A</v>
      </c>
      <c r="Q664" s="13" t="e">
        <f>VLOOKUP($A664,'db_obs(2013-2014)'!$B$2:$M$731,12,FALSE)</f>
        <v>#N/A</v>
      </c>
    </row>
    <row r="665" spans="1:17" x14ac:dyDescent="0.15">
      <c r="A665">
        <v>2014299</v>
      </c>
      <c r="B665" s="2">
        <f>VLOOKUP(A665,IF({1,0},rainfall!$C$2:$C$1269,rainfall!$A$2:$A$1269),2,FALSE)</f>
        <v>41938</v>
      </c>
      <c r="C665" s="52">
        <f>'db_sim(2013-2014)'!C665</f>
        <v>2.296511E-2</v>
      </c>
      <c r="D665" s="52">
        <f>'db_sim(2013-2014)'!D665/1000</f>
        <v>5.2822119999999998E-5</v>
      </c>
      <c r="E665">
        <f>'db_sim(2013-2014)'!E665</f>
        <v>1588.2907714800001</v>
      </c>
      <c r="F665">
        <f>'db_sim(2013-2014)'!F665</f>
        <v>589.67712401999995</v>
      </c>
      <c r="G665">
        <f>'db_sim(2013-2014)'!G665</f>
        <v>3.8971999999999998E-4</v>
      </c>
      <c r="H665">
        <f>'db_sim(2013-2014)'!H665</f>
        <v>0</v>
      </c>
      <c r="I665">
        <f>'db_sim(2013-2014)'!I665</f>
        <v>0</v>
      </c>
      <c r="K665" s="13" t="e">
        <f>VLOOKUP($A665,'db_obs(2013-2014)'!$B$2:$M$731,5,FALSE)</f>
        <v>#N/A</v>
      </c>
      <c r="L665" s="13" t="e">
        <f>VLOOKUP($A665,'db_obs(2013-2014)'!$B$2:$M$731,7,FALSE)</f>
        <v>#N/A</v>
      </c>
      <c r="M665" s="13" t="e">
        <f>VLOOKUP($A665,'db_obs(2013-2014)'!$B$2:$M$731,8,FALSE)</f>
        <v>#N/A</v>
      </c>
      <c r="N665" s="13" t="e">
        <f>VLOOKUP($A665,'db_obs(2013-2014)'!$B$2:$M$731,9,FALSE)</f>
        <v>#N/A</v>
      </c>
      <c r="O665" s="13" t="e">
        <f>VLOOKUP($A665,'db_obs(2013-2014)'!$B$2:$M$731,10,FALSE)</f>
        <v>#N/A</v>
      </c>
      <c r="P665" s="13" t="e">
        <f>VLOOKUP($A665,'db_obs(2013-2014)'!$B$2:$M$731,11,FALSE)</f>
        <v>#N/A</v>
      </c>
      <c r="Q665" s="13" t="e">
        <f>VLOOKUP($A665,'db_obs(2013-2014)'!$B$2:$M$731,12,FALSE)</f>
        <v>#N/A</v>
      </c>
    </row>
    <row r="666" spans="1:17" x14ac:dyDescent="0.15">
      <c r="A666">
        <v>2014300</v>
      </c>
      <c r="B666" s="2">
        <f>VLOOKUP(A666,IF({1,0},rainfall!$C$2:$C$1269,rainfall!$A$2:$A$1269),2,FALSE)</f>
        <v>41939</v>
      </c>
      <c r="C666" s="52">
        <f>'db_sim(2013-2014)'!C666</f>
        <v>2.6027870000000002E-2</v>
      </c>
      <c r="D666" s="52">
        <f>'db_sim(2013-2014)'!D666/1000</f>
        <v>5.8304660000000002E-5</v>
      </c>
      <c r="E666">
        <f>'db_sim(2013-2014)'!E666</f>
        <v>1765.3515625</v>
      </c>
      <c r="F666">
        <f>'db_sim(2013-2014)'!F666</f>
        <v>646.92669678000004</v>
      </c>
      <c r="G666">
        <f>'db_sim(2013-2014)'!G666</f>
        <v>5.2410000000000001E-5</v>
      </c>
      <c r="H666">
        <f>'db_sim(2013-2014)'!H666</f>
        <v>0</v>
      </c>
      <c r="I666">
        <f>'db_sim(2013-2014)'!I666</f>
        <v>0</v>
      </c>
      <c r="K666" s="13" t="e">
        <f>VLOOKUP($A666,'db_obs(2013-2014)'!$B$2:$M$731,5,FALSE)</f>
        <v>#N/A</v>
      </c>
      <c r="L666" s="13" t="e">
        <f>VLOOKUP($A666,'db_obs(2013-2014)'!$B$2:$M$731,7,FALSE)</f>
        <v>#N/A</v>
      </c>
      <c r="M666" s="13" t="e">
        <f>VLOOKUP($A666,'db_obs(2013-2014)'!$B$2:$M$731,8,FALSE)</f>
        <v>#N/A</v>
      </c>
      <c r="N666" s="13" t="e">
        <f>VLOOKUP($A666,'db_obs(2013-2014)'!$B$2:$M$731,9,FALSE)</f>
        <v>#N/A</v>
      </c>
      <c r="O666" s="13" t="e">
        <f>VLOOKUP($A666,'db_obs(2013-2014)'!$B$2:$M$731,10,FALSE)</f>
        <v>#N/A</v>
      </c>
      <c r="P666" s="13" t="e">
        <f>VLOOKUP($A666,'db_obs(2013-2014)'!$B$2:$M$731,11,FALSE)</f>
        <v>#N/A</v>
      </c>
      <c r="Q666" s="13" t="e">
        <f>VLOOKUP($A666,'db_obs(2013-2014)'!$B$2:$M$731,12,FALSE)</f>
        <v>#N/A</v>
      </c>
    </row>
    <row r="667" spans="1:17" x14ac:dyDescent="0.15">
      <c r="A667">
        <v>2014301</v>
      </c>
      <c r="B667" s="2">
        <f>VLOOKUP(A667,IF({1,0},rainfall!$C$2:$C$1269,rainfall!$A$2:$A$1269),2,FALSE)</f>
        <v>41940</v>
      </c>
      <c r="C667" s="52">
        <f>'db_sim(2013-2014)'!C667</f>
        <v>2.5648460000000001E-2</v>
      </c>
      <c r="D667" s="52">
        <f>'db_sim(2013-2014)'!D667/1000</f>
        <v>5.7545869999999999E-5</v>
      </c>
      <c r="E667">
        <f>'db_sim(2013-2014)'!E667</f>
        <v>1709.6719970700001</v>
      </c>
      <c r="F667">
        <f>'db_sim(2013-2014)'!F667</f>
        <v>627.91168213000003</v>
      </c>
      <c r="G667">
        <f>'db_sim(2013-2014)'!G667</f>
        <v>4.1099999999999996E-6</v>
      </c>
      <c r="H667">
        <f>'db_sim(2013-2014)'!H667</f>
        <v>0</v>
      </c>
      <c r="I667">
        <f>'db_sim(2013-2014)'!I667</f>
        <v>0</v>
      </c>
      <c r="K667" s="13" t="e">
        <f>VLOOKUP($A667,'db_obs(2013-2014)'!$B$2:$M$731,5,FALSE)</f>
        <v>#N/A</v>
      </c>
      <c r="L667" s="13" t="e">
        <f>VLOOKUP($A667,'db_obs(2013-2014)'!$B$2:$M$731,7,FALSE)</f>
        <v>#N/A</v>
      </c>
      <c r="M667" s="13" t="e">
        <f>VLOOKUP($A667,'db_obs(2013-2014)'!$B$2:$M$731,8,FALSE)</f>
        <v>#N/A</v>
      </c>
      <c r="N667" s="13" t="e">
        <f>VLOOKUP($A667,'db_obs(2013-2014)'!$B$2:$M$731,9,FALSE)</f>
        <v>#N/A</v>
      </c>
      <c r="O667" s="13" t="e">
        <f>VLOOKUP($A667,'db_obs(2013-2014)'!$B$2:$M$731,10,FALSE)</f>
        <v>#N/A</v>
      </c>
      <c r="P667" s="13" t="e">
        <f>VLOOKUP($A667,'db_obs(2013-2014)'!$B$2:$M$731,11,FALSE)</f>
        <v>#N/A</v>
      </c>
      <c r="Q667" s="13" t="e">
        <f>VLOOKUP($A667,'db_obs(2013-2014)'!$B$2:$M$731,12,FALSE)</f>
        <v>#N/A</v>
      </c>
    </row>
    <row r="668" spans="1:17" x14ac:dyDescent="0.15">
      <c r="A668">
        <v>2014302</v>
      </c>
      <c r="B668" s="2">
        <f>VLOOKUP(A668,IF({1,0},rainfall!$C$2:$C$1269,rainfall!$A$2:$A$1269),2,FALSE)</f>
        <v>41941</v>
      </c>
      <c r="C668" s="52">
        <f>'db_sim(2013-2014)'!C668</f>
        <v>0.90188915000000003</v>
      </c>
      <c r="D668" s="52">
        <f>'db_sim(2013-2014)'!D668/1000</f>
        <v>6.9368400570000002E-2</v>
      </c>
      <c r="E668">
        <f>'db_sim(2013-2014)'!E668</f>
        <v>68168.21875</v>
      </c>
      <c r="F668">
        <f>'db_sim(2013-2014)'!F668</f>
        <v>17468.076171879999</v>
      </c>
      <c r="G668">
        <f>'db_sim(2013-2014)'!G668</f>
        <v>9.5899999999999997E-6</v>
      </c>
      <c r="H668">
        <f>'db_sim(2013-2014)'!H668</f>
        <v>0</v>
      </c>
      <c r="I668">
        <f>'db_sim(2013-2014)'!I668</f>
        <v>0</v>
      </c>
      <c r="K668" s="13" t="e">
        <f>VLOOKUP($A668,'db_obs(2013-2014)'!$B$2:$M$731,5,FALSE)</f>
        <v>#N/A</v>
      </c>
      <c r="L668" s="13" t="e">
        <f>VLOOKUP($A668,'db_obs(2013-2014)'!$B$2:$M$731,7,FALSE)</f>
        <v>#N/A</v>
      </c>
      <c r="M668" s="13" t="e">
        <f>VLOOKUP($A668,'db_obs(2013-2014)'!$B$2:$M$731,8,FALSE)</f>
        <v>#N/A</v>
      </c>
      <c r="N668" s="13" t="e">
        <f>VLOOKUP($A668,'db_obs(2013-2014)'!$B$2:$M$731,9,FALSE)</f>
        <v>#N/A</v>
      </c>
      <c r="O668" s="13" t="e">
        <f>VLOOKUP($A668,'db_obs(2013-2014)'!$B$2:$M$731,10,FALSE)</f>
        <v>#N/A</v>
      </c>
      <c r="P668" s="13" t="e">
        <f>VLOOKUP($A668,'db_obs(2013-2014)'!$B$2:$M$731,11,FALSE)</f>
        <v>#N/A</v>
      </c>
      <c r="Q668" s="13" t="e">
        <f>VLOOKUP($A668,'db_obs(2013-2014)'!$B$2:$M$731,12,FALSE)</f>
        <v>#N/A</v>
      </c>
    </row>
    <row r="669" spans="1:17" x14ac:dyDescent="0.15">
      <c r="A669">
        <v>2014303</v>
      </c>
      <c r="B669" s="2">
        <f>VLOOKUP(A669,IF({1,0},rainfall!$C$2:$C$1269,rainfall!$A$2:$A$1269),2,FALSE)</f>
        <v>41942</v>
      </c>
      <c r="C669" s="52">
        <f>'db_sim(2013-2014)'!C669</f>
        <v>0.45006122999999998</v>
      </c>
      <c r="D669" s="52">
        <f>'db_sim(2013-2014)'!D669/1000</f>
        <v>3.6154747010000002E-2</v>
      </c>
      <c r="E669">
        <f>'db_sim(2013-2014)'!E669</f>
        <v>32365.98046875</v>
      </c>
      <c r="F669">
        <f>'db_sim(2013-2014)'!F669</f>
        <v>8377.08984375</v>
      </c>
      <c r="G669">
        <f>'db_sim(2013-2014)'!G669</f>
        <v>2.9999999999999999E-7</v>
      </c>
      <c r="H669">
        <f>'db_sim(2013-2014)'!H669</f>
        <v>0</v>
      </c>
      <c r="I669">
        <f>'db_sim(2013-2014)'!I669</f>
        <v>0</v>
      </c>
      <c r="K669" s="13" t="e">
        <f>VLOOKUP($A669,'db_obs(2013-2014)'!$B$2:$M$731,5,FALSE)</f>
        <v>#N/A</v>
      </c>
      <c r="L669" s="13" t="e">
        <f>VLOOKUP($A669,'db_obs(2013-2014)'!$B$2:$M$731,7,FALSE)</f>
        <v>#N/A</v>
      </c>
      <c r="M669" s="13" t="e">
        <f>VLOOKUP($A669,'db_obs(2013-2014)'!$B$2:$M$731,8,FALSE)</f>
        <v>#N/A</v>
      </c>
      <c r="N669" s="13" t="e">
        <f>VLOOKUP($A669,'db_obs(2013-2014)'!$B$2:$M$731,9,FALSE)</f>
        <v>#N/A</v>
      </c>
      <c r="O669" s="13" t="e">
        <f>VLOOKUP($A669,'db_obs(2013-2014)'!$B$2:$M$731,10,FALSE)</f>
        <v>#N/A</v>
      </c>
      <c r="P669" s="13" t="e">
        <f>VLOOKUP($A669,'db_obs(2013-2014)'!$B$2:$M$731,11,FALSE)</f>
        <v>#N/A</v>
      </c>
      <c r="Q669" s="13" t="e">
        <f>VLOOKUP($A669,'db_obs(2013-2014)'!$B$2:$M$731,12,FALSE)</f>
        <v>#N/A</v>
      </c>
    </row>
    <row r="670" spans="1:17" x14ac:dyDescent="0.15">
      <c r="A670">
        <v>2014304</v>
      </c>
      <c r="B670" s="2">
        <f>VLOOKUP(A670,IF({1,0},rainfall!$C$2:$C$1269,rainfall!$A$2:$A$1269),2,FALSE)</f>
        <v>41943</v>
      </c>
      <c r="C670" s="52">
        <f>'db_sim(2013-2014)'!C670</f>
        <v>0.11753932</v>
      </c>
      <c r="D670" s="52">
        <f>'db_sim(2013-2014)'!D670/1000</f>
        <v>9.865984920000001E-3</v>
      </c>
      <c r="E670">
        <f>'db_sim(2013-2014)'!E670</f>
        <v>7926.3916015599998</v>
      </c>
      <c r="F670">
        <f>'db_sim(2013-2014)'!F670</f>
        <v>2252.8913574200001</v>
      </c>
      <c r="G670">
        <f>'db_sim(2013-2014)'!G670</f>
        <v>488.90936278999999</v>
      </c>
      <c r="H670">
        <f>'db_sim(2013-2014)'!H670</f>
        <v>0</v>
      </c>
      <c r="I670">
        <f>'db_sim(2013-2014)'!I670</f>
        <v>0</v>
      </c>
      <c r="K670" s="13" t="e">
        <f>VLOOKUP($A670,'db_obs(2013-2014)'!$B$2:$M$731,5,FALSE)</f>
        <v>#N/A</v>
      </c>
      <c r="L670" s="13" t="e">
        <f>VLOOKUP($A670,'db_obs(2013-2014)'!$B$2:$M$731,7,FALSE)</f>
        <v>#N/A</v>
      </c>
      <c r="M670" s="13" t="e">
        <f>VLOOKUP($A670,'db_obs(2013-2014)'!$B$2:$M$731,8,FALSE)</f>
        <v>#N/A</v>
      </c>
      <c r="N670" s="13" t="e">
        <f>VLOOKUP($A670,'db_obs(2013-2014)'!$B$2:$M$731,9,FALSE)</f>
        <v>#N/A</v>
      </c>
      <c r="O670" s="13" t="e">
        <f>VLOOKUP($A670,'db_obs(2013-2014)'!$B$2:$M$731,10,FALSE)</f>
        <v>#N/A</v>
      </c>
      <c r="P670" s="13" t="e">
        <f>VLOOKUP($A670,'db_obs(2013-2014)'!$B$2:$M$731,11,FALSE)</f>
        <v>#N/A</v>
      </c>
      <c r="Q670" s="13" t="e">
        <f>VLOOKUP($A670,'db_obs(2013-2014)'!$B$2:$M$731,12,FALSE)</f>
        <v>#N/A</v>
      </c>
    </row>
    <row r="671" spans="1:17" x14ac:dyDescent="0.15">
      <c r="A671">
        <v>2014305</v>
      </c>
      <c r="B671" s="2">
        <f>VLOOKUP(A671,IF({1,0},rainfall!$C$2:$C$1269,rainfall!$A$2:$A$1269),2,FALSE)</f>
        <v>41944</v>
      </c>
      <c r="C671" s="52">
        <f>'db_sim(2013-2014)'!C671</f>
        <v>2.5750209999999999E-2</v>
      </c>
      <c r="D671" s="52">
        <f>'db_sim(2013-2014)'!D671/1000</f>
        <v>3.1007775999999996E-4</v>
      </c>
      <c r="E671">
        <f>'db_sim(2013-2014)'!E671</f>
        <v>1612.2944335899999</v>
      </c>
      <c r="F671">
        <f>'db_sim(2013-2014)'!F671</f>
        <v>616.078125</v>
      </c>
      <c r="G671">
        <f>'db_sim(2013-2014)'!G671</f>
        <v>45.824646000000001</v>
      </c>
      <c r="H671">
        <f>'db_sim(2013-2014)'!H671</f>
        <v>0</v>
      </c>
      <c r="I671">
        <f>'db_sim(2013-2014)'!I671</f>
        <v>0</v>
      </c>
      <c r="K671" s="13" t="e">
        <f>VLOOKUP($A671,'db_obs(2013-2014)'!$B$2:$M$731,5,FALSE)</f>
        <v>#N/A</v>
      </c>
      <c r="L671" s="13" t="e">
        <f>VLOOKUP($A671,'db_obs(2013-2014)'!$B$2:$M$731,7,FALSE)</f>
        <v>#N/A</v>
      </c>
      <c r="M671" s="13" t="e">
        <f>VLOOKUP($A671,'db_obs(2013-2014)'!$B$2:$M$731,8,FALSE)</f>
        <v>#N/A</v>
      </c>
      <c r="N671" s="13" t="e">
        <f>VLOOKUP($A671,'db_obs(2013-2014)'!$B$2:$M$731,9,FALSE)</f>
        <v>#N/A</v>
      </c>
      <c r="O671" s="13" t="e">
        <f>VLOOKUP($A671,'db_obs(2013-2014)'!$B$2:$M$731,10,FALSE)</f>
        <v>#N/A</v>
      </c>
      <c r="P671" s="13" t="e">
        <f>VLOOKUP($A671,'db_obs(2013-2014)'!$B$2:$M$731,11,FALSE)</f>
        <v>#N/A</v>
      </c>
      <c r="Q671" s="13" t="e">
        <f>VLOOKUP($A671,'db_obs(2013-2014)'!$B$2:$M$731,12,FALSE)</f>
        <v>#N/A</v>
      </c>
    </row>
    <row r="672" spans="1:17" x14ac:dyDescent="0.15">
      <c r="A672">
        <v>2014306</v>
      </c>
      <c r="B672" s="2">
        <f>VLOOKUP(A672,IF({1,0},rainfall!$C$2:$C$1269,rainfall!$A$2:$A$1269),2,FALSE)</f>
        <v>41945</v>
      </c>
      <c r="C672" s="52">
        <f>'db_sim(2013-2014)'!C672</f>
        <v>2.7940650000000001E-2</v>
      </c>
      <c r="D672" s="52">
        <f>'db_sim(2013-2014)'!D672/1000</f>
        <v>2.2573542599999999E-3</v>
      </c>
      <c r="E672">
        <f>'db_sim(2013-2014)'!E672</f>
        <v>1712.9343261700001</v>
      </c>
      <c r="F672">
        <f>'db_sim(2013-2014)'!F672</f>
        <v>753.10986328000001</v>
      </c>
      <c r="G672">
        <f>'db_sim(2013-2014)'!G672</f>
        <v>7.6827168500000003</v>
      </c>
      <c r="H672">
        <f>'db_sim(2013-2014)'!H672</f>
        <v>0</v>
      </c>
      <c r="I672">
        <f>'db_sim(2013-2014)'!I672</f>
        <v>0</v>
      </c>
      <c r="K672" s="13" t="e">
        <f>VLOOKUP($A672,'db_obs(2013-2014)'!$B$2:$M$731,5,FALSE)</f>
        <v>#N/A</v>
      </c>
      <c r="L672" s="13" t="e">
        <f>VLOOKUP($A672,'db_obs(2013-2014)'!$B$2:$M$731,7,FALSE)</f>
        <v>#N/A</v>
      </c>
      <c r="M672" s="13" t="e">
        <f>VLOOKUP($A672,'db_obs(2013-2014)'!$B$2:$M$731,8,FALSE)</f>
        <v>#N/A</v>
      </c>
      <c r="N672" s="13" t="e">
        <f>VLOOKUP($A672,'db_obs(2013-2014)'!$B$2:$M$731,9,FALSE)</f>
        <v>#N/A</v>
      </c>
      <c r="O672" s="13" t="e">
        <f>VLOOKUP($A672,'db_obs(2013-2014)'!$B$2:$M$731,10,FALSE)</f>
        <v>#N/A</v>
      </c>
      <c r="P672" s="13" t="e">
        <f>VLOOKUP($A672,'db_obs(2013-2014)'!$B$2:$M$731,11,FALSE)</f>
        <v>#N/A</v>
      </c>
      <c r="Q672" s="13" t="e">
        <f>VLOOKUP($A672,'db_obs(2013-2014)'!$B$2:$M$731,12,FALSE)</f>
        <v>#N/A</v>
      </c>
    </row>
    <row r="673" spans="1:17" x14ac:dyDescent="0.15">
      <c r="A673">
        <v>2014307</v>
      </c>
      <c r="B673" s="2">
        <f>VLOOKUP(A673,IF({1,0},rainfall!$C$2:$C$1269,rainfall!$A$2:$A$1269),2,FALSE)</f>
        <v>41946</v>
      </c>
      <c r="C673" s="52">
        <f>'db_sim(2013-2014)'!C673</f>
        <v>1.917083E-2</v>
      </c>
      <c r="D673" s="52">
        <f>'db_sim(2013-2014)'!D673/1000</f>
        <v>9.0661039999999994E-5</v>
      </c>
      <c r="E673">
        <f>'db_sim(2013-2014)'!E673</f>
        <v>1153.7579345700001</v>
      </c>
      <c r="F673">
        <f>'db_sim(2013-2014)'!F673</f>
        <v>513.19396973000005</v>
      </c>
      <c r="G673">
        <f>'db_sim(2013-2014)'!G673</f>
        <v>0.62141842000000003</v>
      </c>
      <c r="H673">
        <f>'db_sim(2013-2014)'!H673</f>
        <v>0</v>
      </c>
      <c r="I673">
        <f>'db_sim(2013-2014)'!I673</f>
        <v>0</v>
      </c>
      <c r="K673" s="13" t="e">
        <f>VLOOKUP($A673,'db_obs(2013-2014)'!$B$2:$M$731,5,FALSE)</f>
        <v>#N/A</v>
      </c>
      <c r="L673" s="13" t="e">
        <f>VLOOKUP($A673,'db_obs(2013-2014)'!$B$2:$M$731,7,FALSE)</f>
        <v>#N/A</v>
      </c>
      <c r="M673" s="13" t="e">
        <f>VLOOKUP($A673,'db_obs(2013-2014)'!$B$2:$M$731,8,FALSE)</f>
        <v>#N/A</v>
      </c>
      <c r="N673" s="13" t="e">
        <f>VLOOKUP($A673,'db_obs(2013-2014)'!$B$2:$M$731,9,FALSE)</f>
        <v>#N/A</v>
      </c>
      <c r="O673" s="13" t="e">
        <f>VLOOKUP($A673,'db_obs(2013-2014)'!$B$2:$M$731,10,FALSE)</f>
        <v>#N/A</v>
      </c>
      <c r="P673" s="13" t="e">
        <f>VLOOKUP($A673,'db_obs(2013-2014)'!$B$2:$M$731,11,FALSE)</f>
        <v>#N/A</v>
      </c>
      <c r="Q673" s="13" t="e">
        <f>VLOOKUP($A673,'db_obs(2013-2014)'!$B$2:$M$731,12,FALSE)</f>
        <v>#N/A</v>
      </c>
    </row>
    <row r="674" spans="1:17" x14ac:dyDescent="0.15">
      <c r="A674">
        <v>2014308</v>
      </c>
      <c r="B674" s="2">
        <f>VLOOKUP(A674,IF({1,0},rainfall!$C$2:$C$1269,rainfall!$A$2:$A$1269),2,FALSE)</f>
        <v>41947</v>
      </c>
      <c r="C674" s="52">
        <f>'db_sim(2013-2014)'!C674</f>
        <v>1.7050630000000001E-2</v>
      </c>
      <c r="D674" s="52">
        <f>'db_sim(2013-2014)'!D674/1000</f>
        <v>4.1360899999999999E-5</v>
      </c>
      <c r="E674">
        <f>'db_sim(2013-2014)'!E674</f>
        <v>1009.15057373</v>
      </c>
      <c r="F674">
        <f>'db_sim(2013-2014)'!F674</f>
        <v>465.95205687999999</v>
      </c>
      <c r="G674">
        <f>'db_sim(2013-2014)'!G674</f>
        <v>5.3279710000000001E-2</v>
      </c>
      <c r="H674">
        <f>'db_sim(2013-2014)'!H674</f>
        <v>0</v>
      </c>
      <c r="I674">
        <f>'db_sim(2013-2014)'!I674</f>
        <v>0</v>
      </c>
      <c r="K674" s="13" t="e">
        <f>VLOOKUP($A674,'db_obs(2013-2014)'!$B$2:$M$731,5,FALSE)</f>
        <v>#N/A</v>
      </c>
      <c r="L674" s="13" t="e">
        <f>VLOOKUP($A674,'db_obs(2013-2014)'!$B$2:$M$731,7,FALSE)</f>
        <v>#N/A</v>
      </c>
      <c r="M674" s="13" t="e">
        <f>VLOOKUP($A674,'db_obs(2013-2014)'!$B$2:$M$731,8,FALSE)</f>
        <v>#N/A</v>
      </c>
      <c r="N674" s="13" t="e">
        <f>VLOOKUP($A674,'db_obs(2013-2014)'!$B$2:$M$731,9,FALSE)</f>
        <v>#N/A</v>
      </c>
      <c r="O674" s="13" t="e">
        <f>VLOOKUP($A674,'db_obs(2013-2014)'!$B$2:$M$731,10,FALSE)</f>
        <v>#N/A</v>
      </c>
      <c r="P674" s="13" t="e">
        <f>VLOOKUP($A674,'db_obs(2013-2014)'!$B$2:$M$731,11,FALSE)</f>
        <v>#N/A</v>
      </c>
      <c r="Q674" s="13" t="e">
        <f>VLOOKUP($A674,'db_obs(2013-2014)'!$B$2:$M$731,12,FALSE)</f>
        <v>#N/A</v>
      </c>
    </row>
    <row r="675" spans="1:17" x14ac:dyDescent="0.15">
      <c r="A675">
        <v>2014309</v>
      </c>
      <c r="B675" s="2">
        <f>VLOOKUP(A675,IF({1,0},rainfall!$C$2:$C$1269,rainfall!$A$2:$A$1269),2,FALSE)</f>
        <v>41948</v>
      </c>
      <c r="C675" s="52">
        <f>'db_sim(2013-2014)'!C675</f>
        <v>9.8252649999999997E-2</v>
      </c>
      <c r="D675" s="52">
        <f>'db_sim(2013-2014)'!D675/1000</f>
        <v>7.64118195E-3</v>
      </c>
      <c r="E675">
        <f>'db_sim(2013-2014)'!E675</f>
        <v>5960.0356445300004</v>
      </c>
      <c r="F675">
        <f>'db_sim(2013-2014)'!F675</f>
        <v>1975.6384277300001</v>
      </c>
      <c r="G675">
        <f>'db_sim(2013-2014)'!G675</f>
        <v>0.78269087999999998</v>
      </c>
      <c r="H675">
        <f>'db_sim(2013-2014)'!H675</f>
        <v>0</v>
      </c>
      <c r="I675">
        <f>'db_sim(2013-2014)'!I675</f>
        <v>0</v>
      </c>
      <c r="K675" s="13" t="e">
        <f>VLOOKUP($A675,'db_obs(2013-2014)'!$B$2:$M$731,5,FALSE)</f>
        <v>#N/A</v>
      </c>
      <c r="L675" s="13" t="e">
        <f>VLOOKUP($A675,'db_obs(2013-2014)'!$B$2:$M$731,7,FALSE)</f>
        <v>#N/A</v>
      </c>
      <c r="M675" s="13" t="e">
        <f>VLOOKUP($A675,'db_obs(2013-2014)'!$B$2:$M$731,8,FALSE)</f>
        <v>#N/A</v>
      </c>
      <c r="N675" s="13" t="e">
        <f>VLOOKUP($A675,'db_obs(2013-2014)'!$B$2:$M$731,9,FALSE)</f>
        <v>#N/A</v>
      </c>
      <c r="O675" s="13" t="e">
        <f>VLOOKUP($A675,'db_obs(2013-2014)'!$B$2:$M$731,10,FALSE)</f>
        <v>#N/A</v>
      </c>
      <c r="P675" s="13" t="e">
        <f>VLOOKUP($A675,'db_obs(2013-2014)'!$B$2:$M$731,11,FALSE)</f>
        <v>#N/A</v>
      </c>
      <c r="Q675" s="13" t="e">
        <f>VLOOKUP($A675,'db_obs(2013-2014)'!$B$2:$M$731,12,FALSE)</f>
        <v>#N/A</v>
      </c>
    </row>
    <row r="676" spans="1:17" x14ac:dyDescent="0.15">
      <c r="A676">
        <v>2014310</v>
      </c>
      <c r="B676" s="2">
        <f>VLOOKUP(A676,IF({1,0},rainfall!$C$2:$C$1269,rainfall!$A$2:$A$1269),2,FALSE)</f>
        <v>41949</v>
      </c>
      <c r="C676" s="52">
        <f>'db_sim(2013-2014)'!C676</f>
        <v>2.1417200000000001E-2</v>
      </c>
      <c r="D676" s="52">
        <f>'db_sim(2013-2014)'!D676/1000</f>
        <v>2.7572805E-4</v>
      </c>
      <c r="E676">
        <f>'db_sim(2013-2014)'!E676</f>
        <v>1244.4310302700001</v>
      </c>
      <c r="F676">
        <f>'db_sim(2013-2014)'!F676</f>
        <v>523.09631348000005</v>
      </c>
      <c r="G676">
        <f>'db_sim(2013-2014)'!G676</f>
        <v>35.394420619999998</v>
      </c>
      <c r="H676">
        <f>'db_sim(2013-2014)'!H676</f>
        <v>0</v>
      </c>
      <c r="I676">
        <f>'db_sim(2013-2014)'!I676</f>
        <v>0</v>
      </c>
      <c r="K676" s="13" t="e">
        <f>VLOOKUP($A676,'db_obs(2013-2014)'!$B$2:$M$731,5,FALSE)</f>
        <v>#N/A</v>
      </c>
      <c r="L676" s="13" t="e">
        <f>VLOOKUP($A676,'db_obs(2013-2014)'!$B$2:$M$731,7,FALSE)</f>
        <v>#N/A</v>
      </c>
      <c r="M676" s="13" t="e">
        <f>VLOOKUP($A676,'db_obs(2013-2014)'!$B$2:$M$731,8,FALSE)</f>
        <v>#N/A</v>
      </c>
      <c r="N676" s="13" t="e">
        <f>VLOOKUP($A676,'db_obs(2013-2014)'!$B$2:$M$731,9,FALSE)</f>
        <v>#N/A</v>
      </c>
      <c r="O676" s="13" t="e">
        <f>VLOOKUP($A676,'db_obs(2013-2014)'!$B$2:$M$731,10,FALSE)</f>
        <v>#N/A</v>
      </c>
      <c r="P676" s="13" t="e">
        <f>VLOOKUP($A676,'db_obs(2013-2014)'!$B$2:$M$731,11,FALSE)</f>
        <v>#N/A</v>
      </c>
      <c r="Q676" s="13" t="e">
        <f>VLOOKUP($A676,'db_obs(2013-2014)'!$B$2:$M$731,12,FALSE)</f>
        <v>#N/A</v>
      </c>
    </row>
    <row r="677" spans="1:17" x14ac:dyDescent="0.15">
      <c r="A677">
        <v>2014311</v>
      </c>
      <c r="B677" s="2">
        <f>VLOOKUP(A677,IF({1,0},rainfall!$C$2:$C$1269,rainfall!$A$2:$A$1269),2,FALSE)</f>
        <v>41950</v>
      </c>
      <c r="C677" s="52">
        <f>'db_sim(2013-2014)'!C677</f>
        <v>0.13339434999999999</v>
      </c>
      <c r="D677" s="52">
        <f>'db_sim(2013-2014)'!D677/1000</f>
        <v>1.0345067979999999E-2</v>
      </c>
      <c r="E677">
        <f>'db_sim(2013-2014)'!E677</f>
        <v>7904.6049804699996</v>
      </c>
      <c r="F677">
        <f>'db_sim(2013-2014)'!F677</f>
        <v>2665.7402343799999</v>
      </c>
      <c r="G677">
        <f>'db_sim(2013-2014)'!G677</f>
        <v>55.12198257</v>
      </c>
      <c r="H677">
        <f>'db_sim(2013-2014)'!H677</f>
        <v>0</v>
      </c>
      <c r="I677">
        <f>'db_sim(2013-2014)'!I677</f>
        <v>0</v>
      </c>
      <c r="K677" s="13" t="e">
        <f>VLOOKUP($A677,'db_obs(2013-2014)'!$B$2:$M$731,5,FALSE)</f>
        <v>#N/A</v>
      </c>
      <c r="L677" s="13" t="e">
        <f>VLOOKUP($A677,'db_obs(2013-2014)'!$B$2:$M$731,7,FALSE)</f>
        <v>#N/A</v>
      </c>
      <c r="M677" s="13" t="e">
        <f>VLOOKUP($A677,'db_obs(2013-2014)'!$B$2:$M$731,8,FALSE)</f>
        <v>#N/A</v>
      </c>
      <c r="N677" s="13" t="e">
        <f>VLOOKUP($A677,'db_obs(2013-2014)'!$B$2:$M$731,9,FALSE)</f>
        <v>#N/A</v>
      </c>
      <c r="O677" s="13" t="e">
        <f>VLOOKUP($A677,'db_obs(2013-2014)'!$B$2:$M$731,10,FALSE)</f>
        <v>#N/A</v>
      </c>
      <c r="P677" s="13" t="e">
        <f>VLOOKUP($A677,'db_obs(2013-2014)'!$B$2:$M$731,11,FALSE)</f>
        <v>#N/A</v>
      </c>
      <c r="Q677" s="13" t="e">
        <f>VLOOKUP($A677,'db_obs(2013-2014)'!$B$2:$M$731,12,FALSE)</f>
        <v>#N/A</v>
      </c>
    </row>
    <row r="678" spans="1:17" x14ac:dyDescent="0.15">
      <c r="A678">
        <v>2014312</v>
      </c>
      <c r="B678" s="2">
        <f>VLOOKUP(A678,IF({1,0},rainfall!$C$2:$C$1269,rainfall!$A$2:$A$1269),2,FALSE)</f>
        <v>41951</v>
      </c>
      <c r="C678" s="52">
        <f>'db_sim(2013-2014)'!C678</f>
        <v>0.41771773000000001</v>
      </c>
      <c r="D678" s="52">
        <f>'db_sim(2013-2014)'!D678/1000</f>
        <v>3.2364593509999998E-2</v>
      </c>
      <c r="E678">
        <f>'db_sim(2013-2014)'!E678</f>
        <v>25320.779296879999</v>
      </c>
      <c r="F678">
        <f>'db_sim(2013-2014)'!F678</f>
        <v>8155.4086914099998</v>
      </c>
      <c r="G678">
        <f>'db_sim(2013-2014)'!G678</f>
        <v>29.874996190000001</v>
      </c>
      <c r="H678">
        <f>'db_sim(2013-2014)'!H678</f>
        <v>0</v>
      </c>
      <c r="I678">
        <f>'db_sim(2013-2014)'!I678</f>
        <v>0</v>
      </c>
      <c r="K678" s="13" t="e">
        <f>VLOOKUP($A678,'db_obs(2013-2014)'!$B$2:$M$731,5,FALSE)</f>
        <v>#N/A</v>
      </c>
      <c r="L678" s="13" t="e">
        <f>VLOOKUP($A678,'db_obs(2013-2014)'!$B$2:$M$731,7,FALSE)</f>
        <v>#N/A</v>
      </c>
      <c r="M678" s="13" t="e">
        <f>VLOOKUP($A678,'db_obs(2013-2014)'!$B$2:$M$731,8,FALSE)</f>
        <v>#N/A</v>
      </c>
      <c r="N678" s="13" t="e">
        <f>VLOOKUP($A678,'db_obs(2013-2014)'!$B$2:$M$731,9,FALSE)</f>
        <v>#N/A</v>
      </c>
      <c r="O678" s="13" t="e">
        <f>VLOOKUP($A678,'db_obs(2013-2014)'!$B$2:$M$731,10,FALSE)</f>
        <v>#N/A</v>
      </c>
      <c r="P678" s="13" t="e">
        <f>VLOOKUP($A678,'db_obs(2013-2014)'!$B$2:$M$731,11,FALSE)</f>
        <v>#N/A</v>
      </c>
      <c r="Q678" s="13" t="e">
        <f>VLOOKUP($A678,'db_obs(2013-2014)'!$B$2:$M$731,12,FALSE)</f>
        <v>#N/A</v>
      </c>
    </row>
    <row r="679" spans="1:17" x14ac:dyDescent="0.15">
      <c r="A679">
        <v>2014313</v>
      </c>
      <c r="B679" s="2">
        <f>VLOOKUP(A679,IF({1,0},rainfall!$C$2:$C$1269,rainfall!$A$2:$A$1269),2,FALSE)</f>
        <v>41952</v>
      </c>
      <c r="C679" s="52">
        <f>'db_sim(2013-2014)'!C679</f>
        <v>3.9592240000000001E-2</v>
      </c>
      <c r="D679" s="52">
        <f>'db_sim(2013-2014)'!D679/1000</f>
        <v>9.3495863999999999E-4</v>
      </c>
      <c r="E679">
        <f>'db_sim(2013-2014)'!E679</f>
        <v>2208.86450195</v>
      </c>
      <c r="F679">
        <f>'db_sim(2013-2014)'!F679</f>
        <v>803.39642333999996</v>
      </c>
      <c r="G679">
        <f>'db_sim(2013-2014)'!G679</f>
        <v>0.38502994000000001</v>
      </c>
      <c r="H679">
        <f>'db_sim(2013-2014)'!H679</f>
        <v>0</v>
      </c>
      <c r="I679">
        <f>'db_sim(2013-2014)'!I679</f>
        <v>0</v>
      </c>
      <c r="K679" s="13" t="e">
        <f>VLOOKUP($A679,'db_obs(2013-2014)'!$B$2:$M$731,5,FALSE)</f>
        <v>#N/A</v>
      </c>
      <c r="L679" s="13" t="e">
        <f>VLOOKUP($A679,'db_obs(2013-2014)'!$B$2:$M$731,7,FALSE)</f>
        <v>#N/A</v>
      </c>
      <c r="M679" s="13" t="e">
        <f>VLOOKUP($A679,'db_obs(2013-2014)'!$B$2:$M$731,8,FALSE)</f>
        <v>#N/A</v>
      </c>
      <c r="N679" s="13" t="e">
        <f>VLOOKUP($A679,'db_obs(2013-2014)'!$B$2:$M$731,9,FALSE)</f>
        <v>#N/A</v>
      </c>
      <c r="O679" s="13" t="e">
        <f>VLOOKUP($A679,'db_obs(2013-2014)'!$B$2:$M$731,10,FALSE)</f>
        <v>#N/A</v>
      </c>
      <c r="P679" s="13" t="e">
        <f>VLOOKUP($A679,'db_obs(2013-2014)'!$B$2:$M$731,11,FALSE)</f>
        <v>#N/A</v>
      </c>
      <c r="Q679" s="13" t="e">
        <f>VLOOKUP($A679,'db_obs(2013-2014)'!$B$2:$M$731,12,FALSE)</f>
        <v>#N/A</v>
      </c>
    </row>
    <row r="680" spans="1:17" x14ac:dyDescent="0.15">
      <c r="A680">
        <v>2014314</v>
      </c>
      <c r="B680" s="2">
        <f>VLOOKUP(A680,IF({1,0},rainfall!$C$2:$C$1269,rainfall!$A$2:$A$1269),2,FALSE)</f>
        <v>41953</v>
      </c>
      <c r="C680" s="52">
        <f>'db_sim(2013-2014)'!C680</f>
        <v>1.670816E-2</v>
      </c>
      <c r="D680" s="52">
        <f>'db_sim(2013-2014)'!D680/1000</f>
        <v>6.235004E-5</v>
      </c>
      <c r="E680">
        <f>'db_sim(2013-2014)'!E680</f>
        <v>897.23760986000002</v>
      </c>
      <c r="F680">
        <f>'db_sim(2013-2014)'!F680</f>
        <v>443.21286011000001</v>
      </c>
      <c r="G680">
        <f>'db_sim(2013-2014)'!G680</f>
        <v>1.4206420000000001E-2</v>
      </c>
      <c r="H680">
        <f>'db_sim(2013-2014)'!H680</f>
        <v>0</v>
      </c>
      <c r="I680">
        <f>'db_sim(2013-2014)'!I680</f>
        <v>0</v>
      </c>
      <c r="K680" s="13" t="e">
        <f>VLOOKUP($A680,'db_obs(2013-2014)'!$B$2:$M$731,5,FALSE)</f>
        <v>#N/A</v>
      </c>
      <c r="L680" s="13" t="e">
        <f>VLOOKUP($A680,'db_obs(2013-2014)'!$B$2:$M$731,7,FALSE)</f>
        <v>#N/A</v>
      </c>
      <c r="M680" s="13" t="e">
        <f>VLOOKUP($A680,'db_obs(2013-2014)'!$B$2:$M$731,8,FALSE)</f>
        <v>#N/A</v>
      </c>
      <c r="N680" s="13" t="e">
        <f>VLOOKUP($A680,'db_obs(2013-2014)'!$B$2:$M$731,9,FALSE)</f>
        <v>#N/A</v>
      </c>
      <c r="O680" s="13" t="e">
        <f>VLOOKUP($A680,'db_obs(2013-2014)'!$B$2:$M$731,10,FALSE)</f>
        <v>#N/A</v>
      </c>
      <c r="P680" s="13" t="e">
        <f>VLOOKUP($A680,'db_obs(2013-2014)'!$B$2:$M$731,11,FALSE)</f>
        <v>#N/A</v>
      </c>
      <c r="Q680" s="13" t="e">
        <f>VLOOKUP($A680,'db_obs(2013-2014)'!$B$2:$M$731,12,FALSE)</f>
        <v>#N/A</v>
      </c>
    </row>
    <row r="681" spans="1:17" x14ac:dyDescent="0.15">
      <c r="A681">
        <v>2014315</v>
      </c>
      <c r="B681" s="2">
        <f>VLOOKUP(A681,IF({1,0},rainfall!$C$2:$C$1269,rainfall!$A$2:$A$1269),2,FALSE)</f>
        <v>41954</v>
      </c>
      <c r="C681" s="52">
        <f>'db_sim(2013-2014)'!C681</f>
        <v>1.509477E-2</v>
      </c>
      <c r="D681" s="52">
        <f>'db_sim(2013-2014)'!D681/1000</f>
        <v>3.6487480000000005E-5</v>
      </c>
      <c r="E681">
        <f>'db_sim(2013-2014)'!E681</f>
        <v>803.58068848000005</v>
      </c>
      <c r="F681">
        <f>'db_sim(2013-2014)'!F681</f>
        <v>414.42315674000002</v>
      </c>
      <c r="G681">
        <f>'db_sim(2013-2014)'!G681</f>
        <v>1.1191599999999999E-3</v>
      </c>
      <c r="H681">
        <f>'db_sim(2013-2014)'!H681</f>
        <v>0</v>
      </c>
      <c r="I681">
        <f>'db_sim(2013-2014)'!I681</f>
        <v>0</v>
      </c>
      <c r="K681" s="13" t="e">
        <f>VLOOKUP($A681,'db_obs(2013-2014)'!$B$2:$M$731,5,FALSE)</f>
        <v>#N/A</v>
      </c>
      <c r="L681" s="13" t="e">
        <f>VLOOKUP($A681,'db_obs(2013-2014)'!$B$2:$M$731,7,FALSE)</f>
        <v>#N/A</v>
      </c>
      <c r="M681" s="13" t="e">
        <f>VLOOKUP($A681,'db_obs(2013-2014)'!$B$2:$M$731,8,FALSE)</f>
        <v>#N/A</v>
      </c>
      <c r="N681" s="13" t="e">
        <f>VLOOKUP($A681,'db_obs(2013-2014)'!$B$2:$M$731,9,FALSE)</f>
        <v>#N/A</v>
      </c>
      <c r="O681" s="13" t="e">
        <f>VLOOKUP($A681,'db_obs(2013-2014)'!$B$2:$M$731,10,FALSE)</f>
        <v>#N/A</v>
      </c>
      <c r="P681" s="13" t="e">
        <f>VLOOKUP($A681,'db_obs(2013-2014)'!$B$2:$M$731,11,FALSE)</f>
        <v>#N/A</v>
      </c>
      <c r="Q681" s="13" t="e">
        <f>VLOOKUP($A681,'db_obs(2013-2014)'!$B$2:$M$731,12,FALSE)</f>
        <v>#N/A</v>
      </c>
    </row>
    <row r="682" spans="1:17" x14ac:dyDescent="0.15">
      <c r="A682">
        <v>2014316</v>
      </c>
      <c r="B682" s="2">
        <f>VLOOKUP(A682,IF({1,0},rainfall!$C$2:$C$1269,rainfall!$A$2:$A$1269),2,FALSE)</f>
        <v>41955</v>
      </c>
      <c r="C682" s="52">
        <f>'db_sim(2013-2014)'!C682</f>
        <v>1.404683E-2</v>
      </c>
      <c r="D682" s="52">
        <f>'db_sim(2013-2014)'!D682/1000</f>
        <v>3.3547570000000002E-5</v>
      </c>
      <c r="E682">
        <f>'db_sim(2013-2014)'!E682</f>
        <v>737.99859618999994</v>
      </c>
      <c r="F682">
        <f>'db_sim(2013-2014)'!F682</f>
        <v>390.12854004000002</v>
      </c>
      <c r="G682">
        <f>'db_sim(2013-2014)'!G682</f>
        <v>8.4170000000000002E-5</v>
      </c>
      <c r="H682">
        <f>'db_sim(2013-2014)'!H682</f>
        <v>0</v>
      </c>
      <c r="I682">
        <f>'db_sim(2013-2014)'!I682</f>
        <v>0</v>
      </c>
      <c r="K682" s="13" t="e">
        <f>VLOOKUP($A682,'db_obs(2013-2014)'!$B$2:$M$731,5,FALSE)</f>
        <v>#N/A</v>
      </c>
      <c r="L682" s="13" t="e">
        <f>VLOOKUP($A682,'db_obs(2013-2014)'!$B$2:$M$731,7,FALSE)</f>
        <v>#N/A</v>
      </c>
      <c r="M682" s="13" t="e">
        <f>VLOOKUP($A682,'db_obs(2013-2014)'!$B$2:$M$731,8,FALSE)</f>
        <v>#N/A</v>
      </c>
      <c r="N682" s="13" t="e">
        <f>VLOOKUP($A682,'db_obs(2013-2014)'!$B$2:$M$731,9,FALSE)</f>
        <v>#N/A</v>
      </c>
      <c r="O682" s="13" t="e">
        <f>VLOOKUP($A682,'db_obs(2013-2014)'!$B$2:$M$731,10,FALSE)</f>
        <v>#N/A</v>
      </c>
      <c r="P682" s="13" t="e">
        <f>VLOOKUP($A682,'db_obs(2013-2014)'!$B$2:$M$731,11,FALSE)</f>
        <v>#N/A</v>
      </c>
      <c r="Q682" s="13" t="e">
        <f>VLOOKUP($A682,'db_obs(2013-2014)'!$B$2:$M$731,12,FALSE)</f>
        <v>#N/A</v>
      </c>
    </row>
    <row r="683" spans="1:17" x14ac:dyDescent="0.15">
      <c r="A683">
        <v>2014317</v>
      </c>
      <c r="B683" s="2">
        <f>VLOOKUP(A683,IF({1,0},rainfall!$C$2:$C$1269,rainfall!$A$2:$A$1269),2,FALSE)</f>
        <v>41956</v>
      </c>
      <c r="C683" s="52">
        <f>'db_sim(2013-2014)'!C683</f>
        <v>1.285705E-2</v>
      </c>
      <c r="D683" s="52">
        <f>'db_sim(2013-2014)'!D683/1000</f>
        <v>3.0963529999999998E-5</v>
      </c>
      <c r="E683">
        <f>'db_sim(2013-2014)'!E683</f>
        <v>642.16979979999996</v>
      </c>
      <c r="F683">
        <f>'db_sim(2013-2014)'!F683</f>
        <v>340.43527222</v>
      </c>
      <c r="G683">
        <f>'db_sim(2013-2014)'!G683</f>
        <v>5.8000000000000004E-6</v>
      </c>
      <c r="H683">
        <f>'db_sim(2013-2014)'!H683</f>
        <v>0</v>
      </c>
      <c r="I683">
        <f>'db_sim(2013-2014)'!I683</f>
        <v>0</v>
      </c>
      <c r="K683" s="13" t="e">
        <f>VLOOKUP($A683,'db_obs(2013-2014)'!$B$2:$M$731,5,FALSE)</f>
        <v>#N/A</v>
      </c>
      <c r="L683" s="13" t="e">
        <f>VLOOKUP($A683,'db_obs(2013-2014)'!$B$2:$M$731,7,FALSE)</f>
        <v>#N/A</v>
      </c>
      <c r="M683" s="13" t="e">
        <f>VLOOKUP($A683,'db_obs(2013-2014)'!$B$2:$M$731,8,FALSE)</f>
        <v>#N/A</v>
      </c>
      <c r="N683" s="13" t="e">
        <f>VLOOKUP($A683,'db_obs(2013-2014)'!$B$2:$M$731,9,FALSE)</f>
        <v>#N/A</v>
      </c>
      <c r="O683" s="13" t="e">
        <f>VLOOKUP($A683,'db_obs(2013-2014)'!$B$2:$M$731,10,FALSE)</f>
        <v>#N/A</v>
      </c>
      <c r="P683" s="13" t="e">
        <f>VLOOKUP($A683,'db_obs(2013-2014)'!$B$2:$M$731,11,FALSE)</f>
        <v>#N/A</v>
      </c>
      <c r="Q683" s="13" t="e">
        <f>VLOOKUP($A683,'db_obs(2013-2014)'!$B$2:$M$731,12,FALSE)</f>
        <v>#N/A</v>
      </c>
    </row>
    <row r="684" spans="1:17" x14ac:dyDescent="0.15">
      <c r="A684">
        <v>2014318</v>
      </c>
      <c r="B684" s="2">
        <f>VLOOKUP(A684,IF({1,0},rainfall!$C$2:$C$1269,rainfall!$A$2:$A$1269),2,FALSE)</f>
        <v>41957</v>
      </c>
      <c r="C684" s="52">
        <f>'db_sim(2013-2014)'!C684</f>
        <v>1.236838E-2</v>
      </c>
      <c r="D684" s="52">
        <f>'db_sim(2013-2014)'!D684/1000</f>
        <v>2.9886530000000001E-5</v>
      </c>
      <c r="E684">
        <f>'db_sim(2013-2014)'!E684</f>
        <v>607.33874512</v>
      </c>
      <c r="F684">
        <f>'db_sim(2013-2014)'!F684</f>
        <v>325.49291992000002</v>
      </c>
      <c r="G684">
        <f>'db_sim(2013-2014)'!G684</f>
        <v>3.9999999999999998E-7</v>
      </c>
      <c r="H684">
        <f>'db_sim(2013-2014)'!H684</f>
        <v>0</v>
      </c>
      <c r="I684">
        <f>'db_sim(2013-2014)'!I684</f>
        <v>0</v>
      </c>
      <c r="K684" s="13" t="e">
        <f>VLOOKUP($A684,'db_obs(2013-2014)'!$B$2:$M$731,5,FALSE)</f>
        <v>#N/A</v>
      </c>
      <c r="L684" s="13" t="e">
        <f>VLOOKUP($A684,'db_obs(2013-2014)'!$B$2:$M$731,7,FALSE)</f>
        <v>#N/A</v>
      </c>
      <c r="M684" s="13" t="e">
        <f>VLOOKUP($A684,'db_obs(2013-2014)'!$B$2:$M$731,8,FALSE)</f>
        <v>#N/A</v>
      </c>
      <c r="N684" s="13" t="e">
        <f>VLOOKUP($A684,'db_obs(2013-2014)'!$B$2:$M$731,9,FALSE)</f>
        <v>#N/A</v>
      </c>
      <c r="O684" s="13" t="e">
        <f>VLOOKUP($A684,'db_obs(2013-2014)'!$B$2:$M$731,10,FALSE)</f>
        <v>#N/A</v>
      </c>
      <c r="P684" s="13" t="e">
        <f>VLOOKUP($A684,'db_obs(2013-2014)'!$B$2:$M$731,11,FALSE)</f>
        <v>#N/A</v>
      </c>
      <c r="Q684" s="13" t="e">
        <f>VLOOKUP($A684,'db_obs(2013-2014)'!$B$2:$M$731,12,FALSE)</f>
        <v>#N/A</v>
      </c>
    </row>
    <row r="685" spans="1:17" x14ac:dyDescent="0.15">
      <c r="A685">
        <v>2014319</v>
      </c>
      <c r="B685" s="2">
        <f>VLOOKUP(A685,IF({1,0},rainfall!$C$2:$C$1269,rainfall!$A$2:$A$1269),2,FALSE)</f>
        <v>41958</v>
      </c>
      <c r="C685" s="52">
        <f>'db_sim(2013-2014)'!C685</f>
        <v>1.371883E-2</v>
      </c>
      <c r="D685" s="52">
        <f>'db_sim(2013-2014)'!D685/1000</f>
        <v>3.2299880000000004E-5</v>
      </c>
      <c r="E685">
        <f>'db_sim(2013-2014)'!E685</f>
        <v>688.64605713000003</v>
      </c>
      <c r="F685">
        <f>'db_sim(2013-2014)'!F685</f>
        <v>375.29754638999998</v>
      </c>
      <c r="G685">
        <f>'db_sim(2013-2014)'!G685</f>
        <v>2.9999999999999997E-8</v>
      </c>
      <c r="H685">
        <f>'db_sim(2013-2014)'!H685</f>
        <v>0</v>
      </c>
      <c r="I685">
        <f>'db_sim(2013-2014)'!I685</f>
        <v>0</v>
      </c>
      <c r="K685" s="13" t="e">
        <f>VLOOKUP($A685,'db_obs(2013-2014)'!$B$2:$M$731,5,FALSE)</f>
        <v>#N/A</v>
      </c>
      <c r="L685" s="13" t="e">
        <f>VLOOKUP($A685,'db_obs(2013-2014)'!$B$2:$M$731,7,FALSE)</f>
        <v>#N/A</v>
      </c>
      <c r="M685" s="13" t="e">
        <f>VLOOKUP($A685,'db_obs(2013-2014)'!$B$2:$M$731,8,FALSE)</f>
        <v>#N/A</v>
      </c>
      <c r="N685" s="13" t="e">
        <f>VLOOKUP($A685,'db_obs(2013-2014)'!$B$2:$M$731,9,FALSE)</f>
        <v>#N/A</v>
      </c>
      <c r="O685" s="13" t="e">
        <f>VLOOKUP($A685,'db_obs(2013-2014)'!$B$2:$M$731,10,FALSE)</f>
        <v>#N/A</v>
      </c>
      <c r="P685" s="13" t="e">
        <f>VLOOKUP($A685,'db_obs(2013-2014)'!$B$2:$M$731,11,FALSE)</f>
        <v>#N/A</v>
      </c>
      <c r="Q685" s="13" t="e">
        <f>VLOOKUP($A685,'db_obs(2013-2014)'!$B$2:$M$731,12,FALSE)</f>
        <v>#N/A</v>
      </c>
    </row>
    <row r="686" spans="1:17" x14ac:dyDescent="0.15">
      <c r="A686">
        <v>2014320</v>
      </c>
      <c r="B686" s="2">
        <f>VLOOKUP(A686,IF({1,0},rainfall!$C$2:$C$1269,rainfall!$A$2:$A$1269),2,FALSE)</f>
        <v>41959</v>
      </c>
      <c r="C686" s="52">
        <f>'db_sim(2013-2014)'!C686</f>
        <v>1.226145E-2</v>
      </c>
      <c r="D686" s="52">
        <f>'db_sim(2013-2014)'!D686/1000</f>
        <v>2.960657E-5</v>
      </c>
      <c r="E686">
        <f>'db_sim(2013-2014)'!E686</f>
        <v>588.95336913999995</v>
      </c>
      <c r="F686">
        <f>'db_sim(2013-2014)'!F686</f>
        <v>326.30734253000003</v>
      </c>
      <c r="G686">
        <f>'db_sim(2013-2014)'!G686</f>
        <v>0</v>
      </c>
      <c r="H686">
        <f>'db_sim(2013-2014)'!H686</f>
        <v>0</v>
      </c>
      <c r="I686">
        <f>'db_sim(2013-2014)'!I686</f>
        <v>0</v>
      </c>
      <c r="K686" s="13" t="e">
        <f>VLOOKUP($A686,'db_obs(2013-2014)'!$B$2:$M$731,5,FALSE)</f>
        <v>#N/A</v>
      </c>
      <c r="L686" s="13" t="e">
        <f>VLOOKUP($A686,'db_obs(2013-2014)'!$B$2:$M$731,7,FALSE)</f>
        <v>#N/A</v>
      </c>
      <c r="M686" s="13" t="e">
        <f>VLOOKUP($A686,'db_obs(2013-2014)'!$B$2:$M$731,8,FALSE)</f>
        <v>#N/A</v>
      </c>
      <c r="N686" s="13" t="e">
        <f>VLOOKUP($A686,'db_obs(2013-2014)'!$B$2:$M$731,9,FALSE)</f>
        <v>#N/A</v>
      </c>
      <c r="O686" s="13" t="e">
        <f>VLOOKUP($A686,'db_obs(2013-2014)'!$B$2:$M$731,10,FALSE)</f>
        <v>#N/A</v>
      </c>
      <c r="P686" s="13" t="e">
        <f>VLOOKUP($A686,'db_obs(2013-2014)'!$B$2:$M$731,11,FALSE)</f>
        <v>#N/A</v>
      </c>
      <c r="Q686" s="13" t="e">
        <f>VLOOKUP($A686,'db_obs(2013-2014)'!$B$2:$M$731,12,FALSE)</f>
        <v>#N/A</v>
      </c>
    </row>
    <row r="687" spans="1:17" x14ac:dyDescent="0.15">
      <c r="A687">
        <v>2014321</v>
      </c>
      <c r="B687" s="2">
        <f>VLOOKUP(A687,IF({1,0},rainfall!$C$2:$C$1269,rainfall!$A$2:$A$1269),2,FALSE)</f>
        <v>41960</v>
      </c>
      <c r="C687" s="52">
        <f>'db_sim(2013-2014)'!C687</f>
        <v>1.023863E-2</v>
      </c>
      <c r="D687" s="52">
        <f>'db_sim(2013-2014)'!D687/1000</f>
        <v>2.3489010000000002E-5</v>
      </c>
      <c r="E687">
        <f>'db_sim(2013-2014)'!E687</f>
        <v>314.55627441000001</v>
      </c>
      <c r="F687">
        <f>'db_sim(2013-2014)'!F687</f>
        <v>81.044082639999999</v>
      </c>
      <c r="G687">
        <f>'db_sim(2013-2014)'!G687</f>
        <v>0</v>
      </c>
      <c r="H687">
        <f>'db_sim(2013-2014)'!H687</f>
        <v>0</v>
      </c>
      <c r="I687">
        <f>'db_sim(2013-2014)'!I687</f>
        <v>0</v>
      </c>
      <c r="K687" s="13" t="e">
        <f>VLOOKUP($A687,'db_obs(2013-2014)'!$B$2:$M$731,5,FALSE)</f>
        <v>#N/A</v>
      </c>
      <c r="L687" s="13" t="e">
        <f>VLOOKUP($A687,'db_obs(2013-2014)'!$B$2:$M$731,7,FALSE)</f>
        <v>#N/A</v>
      </c>
      <c r="M687" s="13" t="e">
        <f>VLOOKUP($A687,'db_obs(2013-2014)'!$B$2:$M$731,8,FALSE)</f>
        <v>#N/A</v>
      </c>
      <c r="N687" s="13" t="e">
        <f>VLOOKUP($A687,'db_obs(2013-2014)'!$B$2:$M$731,9,FALSE)</f>
        <v>#N/A</v>
      </c>
      <c r="O687" s="13" t="e">
        <f>VLOOKUP($A687,'db_obs(2013-2014)'!$B$2:$M$731,10,FALSE)</f>
        <v>#N/A</v>
      </c>
      <c r="P687" s="13" t="e">
        <f>VLOOKUP($A687,'db_obs(2013-2014)'!$B$2:$M$731,11,FALSE)</f>
        <v>#N/A</v>
      </c>
      <c r="Q687" s="13" t="e">
        <f>VLOOKUP($A687,'db_obs(2013-2014)'!$B$2:$M$731,12,FALSE)</f>
        <v>#N/A</v>
      </c>
    </row>
    <row r="688" spans="1:17" x14ac:dyDescent="0.15">
      <c r="A688">
        <v>2014322</v>
      </c>
      <c r="B688" s="2">
        <f>VLOOKUP(A688,IF({1,0},rainfall!$C$2:$C$1269,rainfall!$A$2:$A$1269),2,FALSE)</f>
        <v>41961</v>
      </c>
      <c r="C688" s="52">
        <f>'db_sim(2013-2014)'!C688</f>
        <v>9.8946599999999996E-3</v>
      </c>
      <c r="D688" s="52">
        <f>'db_sim(2013-2014)'!D688/1000</f>
        <v>2.2704200000000002E-5</v>
      </c>
      <c r="E688">
        <f>'db_sim(2013-2014)'!E688</f>
        <v>293.37152099999997</v>
      </c>
      <c r="F688">
        <f>'db_sim(2013-2014)'!F688</f>
        <v>71.636291499999999</v>
      </c>
      <c r="G688">
        <f>'db_sim(2013-2014)'!G688</f>
        <v>0</v>
      </c>
      <c r="H688">
        <f>'db_sim(2013-2014)'!H688</f>
        <v>0</v>
      </c>
      <c r="I688">
        <f>'db_sim(2013-2014)'!I688</f>
        <v>0</v>
      </c>
      <c r="K688" s="13" t="e">
        <f>VLOOKUP($A688,'db_obs(2013-2014)'!$B$2:$M$731,5,FALSE)</f>
        <v>#N/A</v>
      </c>
      <c r="L688" s="13" t="e">
        <f>VLOOKUP($A688,'db_obs(2013-2014)'!$B$2:$M$731,7,FALSE)</f>
        <v>#N/A</v>
      </c>
      <c r="M688" s="13" t="e">
        <f>VLOOKUP($A688,'db_obs(2013-2014)'!$B$2:$M$731,8,FALSE)</f>
        <v>#N/A</v>
      </c>
      <c r="N688" s="13" t="e">
        <f>VLOOKUP($A688,'db_obs(2013-2014)'!$B$2:$M$731,9,FALSE)</f>
        <v>#N/A</v>
      </c>
      <c r="O688" s="13" t="e">
        <f>VLOOKUP($A688,'db_obs(2013-2014)'!$B$2:$M$731,10,FALSE)</f>
        <v>#N/A</v>
      </c>
      <c r="P688" s="13" t="e">
        <f>VLOOKUP($A688,'db_obs(2013-2014)'!$B$2:$M$731,11,FALSE)</f>
        <v>#N/A</v>
      </c>
      <c r="Q688" s="13" t="e">
        <f>VLOOKUP($A688,'db_obs(2013-2014)'!$B$2:$M$731,12,FALSE)</f>
        <v>#N/A</v>
      </c>
    </row>
    <row r="689" spans="1:17" x14ac:dyDescent="0.15">
      <c r="A689">
        <v>2014323</v>
      </c>
      <c r="B689" s="2">
        <f>VLOOKUP(A689,IF({1,0},rainfall!$C$2:$C$1269,rainfall!$A$2:$A$1269),2,FALSE)</f>
        <v>41962</v>
      </c>
      <c r="C689" s="52">
        <f>'db_sim(2013-2014)'!C689</f>
        <v>1.03567E-2</v>
      </c>
      <c r="D689" s="52">
        <f>'db_sim(2013-2014)'!D689/1000</f>
        <v>2.3289460000000002E-5</v>
      </c>
      <c r="E689">
        <f>'db_sim(2013-2014)'!E689</f>
        <v>469.41537476000002</v>
      </c>
      <c r="F689">
        <f>'db_sim(2013-2014)'!F689</f>
        <v>249.95115662000001</v>
      </c>
      <c r="G689">
        <f>'db_sim(2013-2014)'!G689</f>
        <v>0</v>
      </c>
      <c r="H689">
        <f>'db_sim(2013-2014)'!H689</f>
        <v>0</v>
      </c>
      <c r="I689">
        <f>'db_sim(2013-2014)'!I689</f>
        <v>0</v>
      </c>
      <c r="K689" s="13" t="e">
        <f>VLOOKUP($A689,'db_obs(2013-2014)'!$B$2:$M$731,5,FALSE)</f>
        <v>#N/A</v>
      </c>
      <c r="L689" s="13" t="e">
        <f>VLOOKUP($A689,'db_obs(2013-2014)'!$B$2:$M$731,7,FALSE)</f>
        <v>#N/A</v>
      </c>
      <c r="M689" s="13" t="e">
        <f>VLOOKUP($A689,'db_obs(2013-2014)'!$B$2:$M$731,8,FALSE)</f>
        <v>#N/A</v>
      </c>
      <c r="N689" s="13" t="e">
        <f>VLOOKUP($A689,'db_obs(2013-2014)'!$B$2:$M$731,9,FALSE)</f>
        <v>#N/A</v>
      </c>
      <c r="O689" s="13" t="e">
        <f>VLOOKUP($A689,'db_obs(2013-2014)'!$B$2:$M$731,10,FALSE)</f>
        <v>#N/A</v>
      </c>
      <c r="P689" s="13" t="e">
        <f>VLOOKUP($A689,'db_obs(2013-2014)'!$B$2:$M$731,11,FALSE)</f>
        <v>#N/A</v>
      </c>
      <c r="Q689" s="13" t="e">
        <f>VLOOKUP($A689,'db_obs(2013-2014)'!$B$2:$M$731,12,FALSE)</f>
        <v>#N/A</v>
      </c>
    </row>
    <row r="690" spans="1:17" x14ac:dyDescent="0.15">
      <c r="A690">
        <v>2014324</v>
      </c>
      <c r="B690" s="2">
        <f>VLOOKUP(A690,IF({1,0},rainfall!$C$2:$C$1269,rainfall!$A$2:$A$1269),2,FALSE)</f>
        <v>41963</v>
      </c>
      <c r="C690" s="52">
        <f>'db_sim(2013-2014)'!C690</f>
        <v>8.9839199999999994E-3</v>
      </c>
      <c r="D690" s="52">
        <f>'db_sim(2013-2014)'!D690/1000</f>
        <v>2.0898630000000002E-5</v>
      </c>
      <c r="E690">
        <f>'db_sim(2013-2014)'!E690</f>
        <v>263.72659302</v>
      </c>
      <c r="F690">
        <f>'db_sim(2013-2014)'!F690</f>
        <v>71.04721069</v>
      </c>
      <c r="G690">
        <f>'db_sim(2013-2014)'!G690</f>
        <v>0</v>
      </c>
      <c r="H690">
        <f>'db_sim(2013-2014)'!H690</f>
        <v>0</v>
      </c>
      <c r="I690">
        <f>'db_sim(2013-2014)'!I690</f>
        <v>0</v>
      </c>
      <c r="K690" s="13" t="e">
        <f>VLOOKUP($A690,'db_obs(2013-2014)'!$B$2:$M$731,5,FALSE)</f>
        <v>#N/A</v>
      </c>
      <c r="L690" s="13" t="e">
        <f>VLOOKUP($A690,'db_obs(2013-2014)'!$B$2:$M$731,7,FALSE)</f>
        <v>#N/A</v>
      </c>
      <c r="M690" s="13" t="e">
        <f>VLOOKUP($A690,'db_obs(2013-2014)'!$B$2:$M$731,8,FALSE)</f>
        <v>#N/A</v>
      </c>
      <c r="N690" s="13" t="e">
        <f>VLOOKUP($A690,'db_obs(2013-2014)'!$B$2:$M$731,9,FALSE)</f>
        <v>#N/A</v>
      </c>
      <c r="O690" s="13" t="e">
        <f>VLOOKUP($A690,'db_obs(2013-2014)'!$B$2:$M$731,10,FALSE)</f>
        <v>#N/A</v>
      </c>
      <c r="P690" s="13" t="e">
        <f>VLOOKUP($A690,'db_obs(2013-2014)'!$B$2:$M$731,11,FALSE)</f>
        <v>#N/A</v>
      </c>
      <c r="Q690" s="13" t="e">
        <f>VLOOKUP($A690,'db_obs(2013-2014)'!$B$2:$M$731,12,FALSE)</f>
        <v>#N/A</v>
      </c>
    </row>
    <row r="691" spans="1:17" x14ac:dyDescent="0.15">
      <c r="A691">
        <v>2014325</v>
      </c>
      <c r="B691" s="2">
        <f>VLOOKUP(A691,IF({1,0},rainfall!$C$2:$C$1269,rainfall!$A$2:$A$1269),2,FALSE)</f>
        <v>41964</v>
      </c>
      <c r="C691" s="52">
        <f>'db_sim(2013-2014)'!C691</f>
        <v>8.6556600000000008E-3</v>
      </c>
      <c r="D691" s="52">
        <f>'db_sim(2013-2014)'!D691/1000</f>
        <v>2.0242179999999999E-5</v>
      </c>
      <c r="E691">
        <f>'db_sim(2013-2014)'!E691</f>
        <v>244.92022704999999</v>
      </c>
      <c r="F691">
        <f>'db_sim(2013-2014)'!F691</f>
        <v>62.688640589999999</v>
      </c>
      <c r="G691">
        <f>'db_sim(2013-2014)'!G691</f>
        <v>0</v>
      </c>
      <c r="H691">
        <f>'db_sim(2013-2014)'!H691</f>
        <v>0</v>
      </c>
      <c r="I691">
        <f>'db_sim(2013-2014)'!I691</f>
        <v>0</v>
      </c>
      <c r="K691" s="13" t="e">
        <f>VLOOKUP($A691,'db_obs(2013-2014)'!$B$2:$M$731,5,FALSE)</f>
        <v>#N/A</v>
      </c>
      <c r="L691" s="13" t="e">
        <f>VLOOKUP($A691,'db_obs(2013-2014)'!$B$2:$M$731,7,FALSE)</f>
        <v>#N/A</v>
      </c>
      <c r="M691" s="13" t="e">
        <f>VLOOKUP($A691,'db_obs(2013-2014)'!$B$2:$M$731,8,FALSE)</f>
        <v>#N/A</v>
      </c>
      <c r="N691" s="13" t="e">
        <f>VLOOKUP($A691,'db_obs(2013-2014)'!$B$2:$M$731,9,FALSE)</f>
        <v>#N/A</v>
      </c>
      <c r="O691" s="13" t="e">
        <f>VLOOKUP($A691,'db_obs(2013-2014)'!$B$2:$M$731,10,FALSE)</f>
        <v>#N/A</v>
      </c>
      <c r="P691" s="13" t="e">
        <f>VLOOKUP($A691,'db_obs(2013-2014)'!$B$2:$M$731,11,FALSE)</f>
        <v>#N/A</v>
      </c>
      <c r="Q691" s="13" t="e">
        <f>VLOOKUP($A691,'db_obs(2013-2014)'!$B$2:$M$731,12,FALSE)</f>
        <v>#N/A</v>
      </c>
    </row>
    <row r="692" spans="1:17" x14ac:dyDescent="0.15">
      <c r="A692">
        <v>2014326</v>
      </c>
      <c r="B692" s="2">
        <f>VLOOKUP(A692,IF({1,0},rainfall!$C$2:$C$1269,rainfall!$A$2:$A$1269),2,FALSE)</f>
        <v>41965</v>
      </c>
      <c r="C692" s="52">
        <f>'db_sim(2013-2014)'!C692</f>
        <v>8.5749899999999993E-3</v>
      </c>
      <c r="D692" s="52">
        <f>'db_sim(2013-2014)'!D692/1000</f>
        <v>2.0024279999999999E-5</v>
      </c>
      <c r="E692">
        <f>'db_sim(2013-2014)'!E692</f>
        <v>238.90356445</v>
      </c>
      <c r="F692">
        <f>'db_sim(2013-2014)'!F692</f>
        <v>61.934574130000001</v>
      </c>
      <c r="G692">
        <f>'db_sim(2013-2014)'!G692</f>
        <v>0</v>
      </c>
      <c r="H692">
        <f>'db_sim(2013-2014)'!H692</f>
        <v>0</v>
      </c>
      <c r="I692">
        <f>'db_sim(2013-2014)'!I692</f>
        <v>0</v>
      </c>
      <c r="K692" s="13" t="e">
        <f>VLOOKUP($A692,'db_obs(2013-2014)'!$B$2:$M$731,5,FALSE)</f>
        <v>#N/A</v>
      </c>
      <c r="L692" s="13" t="e">
        <f>VLOOKUP($A692,'db_obs(2013-2014)'!$B$2:$M$731,7,FALSE)</f>
        <v>#N/A</v>
      </c>
      <c r="M692" s="13" t="e">
        <f>VLOOKUP($A692,'db_obs(2013-2014)'!$B$2:$M$731,8,FALSE)</f>
        <v>#N/A</v>
      </c>
      <c r="N692" s="13" t="e">
        <f>VLOOKUP($A692,'db_obs(2013-2014)'!$B$2:$M$731,9,FALSE)</f>
        <v>#N/A</v>
      </c>
      <c r="O692" s="13" t="e">
        <f>VLOOKUP($A692,'db_obs(2013-2014)'!$B$2:$M$731,10,FALSE)</f>
        <v>#N/A</v>
      </c>
      <c r="P692" s="13" t="e">
        <f>VLOOKUP($A692,'db_obs(2013-2014)'!$B$2:$M$731,11,FALSE)</f>
        <v>#N/A</v>
      </c>
      <c r="Q692" s="13" t="e">
        <f>VLOOKUP($A692,'db_obs(2013-2014)'!$B$2:$M$731,12,FALSE)</f>
        <v>#N/A</v>
      </c>
    </row>
    <row r="693" spans="1:17" x14ac:dyDescent="0.15">
      <c r="A693">
        <v>2014327</v>
      </c>
      <c r="B693" s="2">
        <f>VLOOKUP(A693,IF({1,0},rainfall!$C$2:$C$1269,rainfall!$A$2:$A$1269),2,FALSE)</f>
        <v>41966</v>
      </c>
      <c r="C693" s="52">
        <f>'db_sim(2013-2014)'!C693</f>
        <v>0.62644321000000003</v>
      </c>
      <c r="D693" s="52">
        <f>'db_sim(2013-2014)'!D693/1000</f>
        <v>4.8188529969999998E-2</v>
      </c>
      <c r="E693">
        <f>'db_sim(2013-2014)'!E693</f>
        <v>32655.775390629999</v>
      </c>
      <c r="F693">
        <f>'db_sim(2013-2014)'!F693</f>
        <v>11593.963867189999</v>
      </c>
      <c r="G693">
        <f>'db_sim(2013-2014)'!G693</f>
        <v>1.059159E-2</v>
      </c>
      <c r="H693">
        <f>'db_sim(2013-2014)'!H693</f>
        <v>0</v>
      </c>
      <c r="I693">
        <f>'db_sim(2013-2014)'!I693</f>
        <v>0</v>
      </c>
      <c r="K693" s="13" t="e">
        <f>VLOOKUP($A693,'db_obs(2013-2014)'!$B$2:$M$731,5,FALSE)</f>
        <v>#N/A</v>
      </c>
      <c r="L693" s="13" t="e">
        <f>VLOOKUP($A693,'db_obs(2013-2014)'!$B$2:$M$731,7,FALSE)</f>
        <v>#N/A</v>
      </c>
      <c r="M693" s="13" t="e">
        <f>VLOOKUP($A693,'db_obs(2013-2014)'!$B$2:$M$731,8,FALSE)</f>
        <v>#N/A</v>
      </c>
      <c r="N693" s="13" t="e">
        <f>VLOOKUP($A693,'db_obs(2013-2014)'!$B$2:$M$731,9,FALSE)</f>
        <v>#N/A</v>
      </c>
      <c r="O693" s="13" t="e">
        <f>VLOOKUP($A693,'db_obs(2013-2014)'!$B$2:$M$731,10,FALSE)</f>
        <v>#N/A</v>
      </c>
      <c r="P693" s="13" t="e">
        <f>VLOOKUP($A693,'db_obs(2013-2014)'!$B$2:$M$731,11,FALSE)</f>
        <v>#N/A</v>
      </c>
      <c r="Q693" s="13" t="e">
        <f>VLOOKUP($A693,'db_obs(2013-2014)'!$B$2:$M$731,12,FALSE)</f>
        <v>#N/A</v>
      </c>
    </row>
    <row r="694" spans="1:17" x14ac:dyDescent="0.15">
      <c r="A694">
        <v>2014328</v>
      </c>
      <c r="B694" s="2">
        <f>VLOOKUP(A694,IF({1,0},rainfall!$C$2:$C$1269,rainfall!$A$2:$A$1269),2,FALSE)</f>
        <v>41967</v>
      </c>
      <c r="C694" s="52">
        <f>'db_sim(2013-2014)'!C694</f>
        <v>1.4966278099999999</v>
      </c>
      <c r="D694" s="52">
        <f>'db_sim(2013-2014)'!D694/1000</f>
        <v>0.1160274353</v>
      </c>
      <c r="E694">
        <f>'db_sim(2013-2014)'!E694</f>
        <v>123650.9921875</v>
      </c>
      <c r="F694">
        <f>'db_sim(2013-2014)'!F694</f>
        <v>29371.056640629999</v>
      </c>
      <c r="G694">
        <f>'db_sim(2013-2014)'!G694</f>
        <v>6466.0971679699996</v>
      </c>
      <c r="H694">
        <f>'db_sim(2013-2014)'!H694</f>
        <v>0</v>
      </c>
      <c r="I694">
        <f>'db_sim(2013-2014)'!I694</f>
        <v>0</v>
      </c>
      <c r="K694" s="13" t="e">
        <f>VLOOKUP($A694,'db_obs(2013-2014)'!$B$2:$M$731,5,FALSE)</f>
        <v>#N/A</v>
      </c>
      <c r="L694" s="13" t="e">
        <f>VLOOKUP($A694,'db_obs(2013-2014)'!$B$2:$M$731,7,FALSE)</f>
        <v>#N/A</v>
      </c>
      <c r="M694" s="13" t="e">
        <f>VLOOKUP($A694,'db_obs(2013-2014)'!$B$2:$M$731,8,FALSE)</f>
        <v>#N/A</v>
      </c>
      <c r="N694" s="13" t="e">
        <f>VLOOKUP($A694,'db_obs(2013-2014)'!$B$2:$M$731,9,FALSE)</f>
        <v>#N/A</v>
      </c>
      <c r="O694" s="13" t="e">
        <f>VLOOKUP($A694,'db_obs(2013-2014)'!$B$2:$M$731,10,FALSE)</f>
        <v>#N/A</v>
      </c>
      <c r="P694" s="13" t="e">
        <f>VLOOKUP($A694,'db_obs(2013-2014)'!$B$2:$M$731,11,FALSE)</f>
        <v>#N/A</v>
      </c>
      <c r="Q694" s="13" t="e">
        <f>VLOOKUP($A694,'db_obs(2013-2014)'!$B$2:$M$731,12,FALSE)</f>
        <v>#N/A</v>
      </c>
    </row>
    <row r="695" spans="1:17" x14ac:dyDescent="0.15">
      <c r="A695">
        <v>2014329</v>
      </c>
      <c r="B695" s="2">
        <f>VLOOKUP(A695,IF({1,0},rainfall!$C$2:$C$1269,rainfall!$A$2:$A$1269),2,FALSE)</f>
        <v>41968</v>
      </c>
      <c r="C695" s="52">
        <f>'db_sim(2013-2014)'!C695</f>
        <v>0.38824794000000001</v>
      </c>
      <c r="D695" s="52">
        <f>'db_sim(2013-2014)'!D695/1000</f>
        <v>3.2486385350000001E-2</v>
      </c>
      <c r="E695">
        <f>'db_sim(2013-2014)'!E695</f>
        <v>21206.7421875</v>
      </c>
      <c r="F695">
        <f>'db_sim(2013-2014)'!F695</f>
        <v>7125.7177734400002</v>
      </c>
      <c r="G695">
        <f>'db_sim(2013-2014)'!G695</f>
        <v>1525.26330566</v>
      </c>
      <c r="H695">
        <f>'db_sim(2013-2014)'!H695</f>
        <v>0</v>
      </c>
      <c r="I695">
        <f>'db_sim(2013-2014)'!I695</f>
        <v>0</v>
      </c>
      <c r="K695" s="13" t="e">
        <f>VLOOKUP($A695,'db_obs(2013-2014)'!$B$2:$M$731,5,FALSE)</f>
        <v>#N/A</v>
      </c>
      <c r="L695" s="13" t="e">
        <f>VLOOKUP($A695,'db_obs(2013-2014)'!$B$2:$M$731,7,FALSE)</f>
        <v>#N/A</v>
      </c>
      <c r="M695" s="13" t="e">
        <f>VLOOKUP($A695,'db_obs(2013-2014)'!$B$2:$M$731,8,FALSE)</f>
        <v>#N/A</v>
      </c>
      <c r="N695" s="13" t="e">
        <f>VLOOKUP($A695,'db_obs(2013-2014)'!$B$2:$M$731,9,FALSE)</f>
        <v>#N/A</v>
      </c>
      <c r="O695" s="13" t="e">
        <f>VLOOKUP($A695,'db_obs(2013-2014)'!$B$2:$M$731,10,FALSE)</f>
        <v>#N/A</v>
      </c>
      <c r="P695" s="13" t="e">
        <f>VLOOKUP($A695,'db_obs(2013-2014)'!$B$2:$M$731,11,FALSE)</f>
        <v>#N/A</v>
      </c>
      <c r="Q695" s="13" t="e">
        <f>VLOOKUP($A695,'db_obs(2013-2014)'!$B$2:$M$731,12,FALSE)</f>
        <v>#N/A</v>
      </c>
    </row>
    <row r="696" spans="1:17" x14ac:dyDescent="0.15">
      <c r="A696">
        <v>2014330</v>
      </c>
      <c r="B696" s="2">
        <f>VLOOKUP(A696,IF({1,0},rainfall!$C$2:$C$1269,rainfall!$A$2:$A$1269),2,FALSE)</f>
        <v>41969</v>
      </c>
      <c r="C696" s="52">
        <f>'db_sim(2013-2014)'!C696</f>
        <v>2.6330949999999999E-2</v>
      </c>
      <c r="D696" s="52">
        <f>'db_sim(2013-2014)'!D696/1000</f>
        <v>8.1808811000000001E-4</v>
      </c>
      <c r="E696">
        <f>'db_sim(2013-2014)'!E696</f>
        <v>1192.49768066</v>
      </c>
      <c r="F696">
        <f>'db_sim(2013-2014)'!F696</f>
        <v>530.11004638999998</v>
      </c>
      <c r="G696">
        <f>'db_sim(2013-2014)'!G696</f>
        <v>22.09216881</v>
      </c>
      <c r="H696">
        <f>'db_sim(2013-2014)'!H696</f>
        <v>0</v>
      </c>
      <c r="I696">
        <f>'db_sim(2013-2014)'!I696</f>
        <v>0</v>
      </c>
      <c r="K696" s="13" t="e">
        <f>VLOOKUP($A696,'db_obs(2013-2014)'!$B$2:$M$731,5,FALSE)</f>
        <v>#N/A</v>
      </c>
      <c r="L696" s="13" t="e">
        <f>VLOOKUP($A696,'db_obs(2013-2014)'!$B$2:$M$731,7,FALSE)</f>
        <v>#N/A</v>
      </c>
      <c r="M696" s="13" t="e">
        <f>VLOOKUP($A696,'db_obs(2013-2014)'!$B$2:$M$731,8,FALSE)</f>
        <v>#N/A</v>
      </c>
      <c r="N696" s="13" t="e">
        <f>VLOOKUP($A696,'db_obs(2013-2014)'!$B$2:$M$731,9,FALSE)</f>
        <v>#N/A</v>
      </c>
      <c r="O696" s="13" t="e">
        <f>VLOOKUP($A696,'db_obs(2013-2014)'!$B$2:$M$731,10,FALSE)</f>
        <v>#N/A</v>
      </c>
      <c r="P696" s="13" t="e">
        <f>VLOOKUP($A696,'db_obs(2013-2014)'!$B$2:$M$731,11,FALSE)</f>
        <v>#N/A</v>
      </c>
      <c r="Q696" s="13" t="e">
        <f>VLOOKUP($A696,'db_obs(2013-2014)'!$B$2:$M$731,12,FALSE)</f>
        <v>#N/A</v>
      </c>
    </row>
    <row r="697" spans="1:17" x14ac:dyDescent="0.15">
      <c r="A697">
        <v>2014331</v>
      </c>
      <c r="B697" s="2">
        <f>VLOOKUP(A697,IF({1,0},rainfall!$C$2:$C$1269,rainfall!$A$2:$A$1269),2,FALSE)</f>
        <v>41970</v>
      </c>
      <c r="C697" s="52">
        <f>'db_sim(2013-2014)'!C697</f>
        <v>1.3567485800000001</v>
      </c>
      <c r="D697" s="52">
        <f>'db_sim(2013-2014)'!D697/1000</f>
        <v>0.10429214478</v>
      </c>
      <c r="E697">
        <f>'db_sim(2013-2014)'!E697</f>
        <v>244988.65625</v>
      </c>
      <c r="F697">
        <f>'db_sim(2013-2014)'!F697</f>
        <v>26199.921875</v>
      </c>
      <c r="G697">
        <f>'db_sim(2013-2014)'!G697</f>
        <v>109.64611816</v>
      </c>
      <c r="H697">
        <f>'db_sim(2013-2014)'!H697</f>
        <v>0</v>
      </c>
      <c r="I697">
        <f>'db_sim(2013-2014)'!I697</f>
        <v>0</v>
      </c>
      <c r="K697" s="13" t="e">
        <f>VLOOKUP($A697,'db_obs(2013-2014)'!$B$2:$M$731,5,FALSE)</f>
        <v>#N/A</v>
      </c>
      <c r="L697" s="13" t="e">
        <f>VLOOKUP($A697,'db_obs(2013-2014)'!$B$2:$M$731,7,FALSE)</f>
        <v>#N/A</v>
      </c>
      <c r="M697" s="13" t="e">
        <f>VLOOKUP($A697,'db_obs(2013-2014)'!$B$2:$M$731,8,FALSE)</f>
        <v>#N/A</v>
      </c>
      <c r="N697" s="13" t="e">
        <f>VLOOKUP($A697,'db_obs(2013-2014)'!$B$2:$M$731,9,FALSE)</f>
        <v>#N/A</v>
      </c>
      <c r="O697" s="13" t="e">
        <f>VLOOKUP($A697,'db_obs(2013-2014)'!$B$2:$M$731,10,FALSE)</f>
        <v>#N/A</v>
      </c>
      <c r="P697" s="13" t="e">
        <f>VLOOKUP($A697,'db_obs(2013-2014)'!$B$2:$M$731,11,FALSE)</f>
        <v>#N/A</v>
      </c>
      <c r="Q697" s="13" t="e">
        <f>VLOOKUP($A697,'db_obs(2013-2014)'!$B$2:$M$731,12,FALSE)</f>
        <v>#N/A</v>
      </c>
    </row>
    <row r="698" spans="1:17" x14ac:dyDescent="0.15">
      <c r="A698">
        <v>2014332</v>
      </c>
      <c r="B698" s="2">
        <f>VLOOKUP(A698,IF({1,0},rainfall!$C$2:$C$1269,rainfall!$A$2:$A$1269),2,FALSE)</f>
        <v>41971</v>
      </c>
      <c r="C698" s="52">
        <f>'db_sim(2013-2014)'!C698</f>
        <v>0.13759062</v>
      </c>
      <c r="D698" s="52">
        <f>'db_sim(2013-2014)'!D698/1000</f>
        <v>1.3316980360000001E-2</v>
      </c>
      <c r="E698">
        <f>'db_sim(2013-2014)'!E698</f>
        <v>7244.1264648400002</v>
      </c>
      <c r="F698">
        <f>'db_sim(2013-2014)'!F698</f>
        <v>2419.2775878900002</v>
      </c>
      <c r="G698">
        <f>'db_sim(2013-2014)'!G698</f>
        <v>1.1947721200000001</v>
      </c>
      <c r="H698">
        <f>'db_sim(2013-2014)'!H698</f>
        <v>0</v>
      </c>
      <c r="I698">
        <f>'db_sim(2013-2014)'!I698</f>
        <v>0</v>
      </c>
      <c r="K698" s="13">
        <f>VLOOKUP($A698,'db_obs(2013-2014)'!$B$2:$M$731,5,FALSE)</f>
        <v>6.4452499999999997</v>
      </c>
      <c r="L698" s="13" t="e">
        <f>VLOOKUP($A698,'db_obs(2013-2014)'!$B$2:$M$731,7,FALSE)</f>
        <v>#N/A</v>
      </c>
      <c r="M698" s="13" t="e">
        <f>VLOOKUP($A698,'db_obs(2013-2014)'!$B$2:$M$731,8,FALSE)</f>
        <v>#N/A</v>
      </c>
      <c r="N698" s="13">
        <f>VLOOKUP($A698,'db_obs(2013-2014)'!$B$2:$M$731,9,FALSE)</f>
        <v>0.6</v>
      </c>
      <c r="O698" s="13" t="e">
        <f>VLOOKUP($A698,'db_obs(2013-2014)'!$B$2:$M$731,10,FALSE)</f>
        <v>#N/A</v>
      </c>
      <c r="P698" s="13">
        <f>VLOOKUP($A698,'db_obs(2013-2014)'!$B$2:$M$731,11,FALSE)</f>
        <v>3.1</v>
      </c>
      <c r="Q698" s="13">
        <f>VLOOKUP($A698,'db_obs(2013-2014)'!$B$2:$M$731,12,FALSE)</f>
        <v>0.1</v>
      </c>
    </row>
    <row r="699" spans="1:17" x14ac:dyDescent="0.15">
      <c r="A699">
        <v>2014333</v>
      </c>
      <c r="B699" s="2">
        <f>VLOOKUP(A699,IF({1,0},rainfall!$C$2:$C$1269,rainfall!$A$2:$A$1269),2,FALSE)</f>
        <v>41972</v>
      </c>
      <c r="C699" s="52">
        <f>'db_sim(2013-2014)'!C699</f>
        <v>0.35367289000000002</v>
      </c>
      <c r="D699" s="52">
        <f>'db_sim(2013-2014)'!D699/1000</f>
        <v>2.7424459460000002E-2</v>
      </c>
      <c r="E699">
        <f>'db_sim(2013-2014)'!E699</f>
        <v>18392.2890625</v>
      </c>
      <c r="F699">
        <f>'db_sim(2013-2014)'!F699</f>
        <v>6786.3886718800004</v>
      </c>
      <c r="G699">
        <f>'db_sim(2013-2014)'!G699</f>
        <v>0.24361058999999999</v>
      </c>
      <c r="H699">
        <f>'db_sim(2013-2014)'!H699</f>
        <v>0</v>
      </c>
      <c r="I699">
        <f>'db_sim(2013-2014)'!I699</f>
        <v>0</v>
      </c>
      <c r="K699" s="13" t="e">
        <f>VLOOKUP($A699,'db_obs(2013-2014)'!$B$2:$M$731,5,FALSE)</f>
        <v>#N/A</v>
      </c>
      <c r="L699" s="13" t="e">
        <f>VLOOKUP($A699,'db_obs(2013-2014)'!$B$2:$M$731,7,FALSE)</f>
        <v>#N/A</v>
      </c>
      <c r="M699" s="13" t="e">
        <f>VLOOKUP($A699,'db_obs(2013-2014)'!$B$2:$M$731,8,FALSE)</f>
        <v>#N/A</v>
      </c>
      <c r="N699" s="13" t="e">
        <f>VLOOKUP($A699,'db_obs(2013-2014)'!$B$2:$M$731,9,FALSE)</f>
        <v>#N/A</v>
      </c>
      <c r="O699" s="13" t="e">
        <f>VLOOKUP($A699,'db_obs(2013-2014)'!$B$2:$M$731,10,FALSE)</f>
        <v>#N/A</v>
      </c>
      <c r="P699" s="13" t="e">
        <f>VLOOKUP($A699,'db_obs(2013-2014)'!$B$2:$M$731,11,FALSE)</f>
        <v>#N/A</v>
      </c>
      <c r="Q699" s="13" t="e">
        <f>VLOOKUP($A699,'db_obs(2013-2014)'!$B$2:$M$731,12,FALSE)</f>
        <v>#N/A</v>
      </c>
    </row>
    <row r="700" spans="1:17" x14ac:dyDescent="0.15">
      <c r="A700">
        <v>2014334</v>
      </c>
      <c r="B700" s="2">
        <f>VLOOKUP(A700,IF({1,0},rainfall!$C$2:$C$1269,rainfall!$A$2:$A$1269),2,FALSE)</f>
        <v>41973</v>
      </c>
      <c r="C700" s="52">
        <f>'db_sim(2013-2014)'!C700</f>
        <v>2.616947E-2</v>
      </c>
      <c r="D700" s="52">
        <f>'db_sim(2013-2014)'!D700/1000</f>
        <v>7.7427672999999997E-4</v>
      </c>
      <c r="E700">
        <f>'db_sim(2013-2014)'!E700</f>
        <v>1148.3925781299999</v>
      </c>
      <c r="F700">
        <f>'db_sim(2013-2014)'!F700</f>
        <v>541.70660399999997</v>
      </c>
      <c r="G700">
        <f>'db_sim(2013-2014)'!G700</f>
        <v>1.55949E-3</v>
      </c>
      <c r="H700">
        <f>'db_sim(2013-2014)'!H700</f>
        <v>0</v>
      </c>
      <c r="I700">
        <f>'db_sim(2013-2014)'!I700</f>
        <v>0</v>
      </c>
      <c r="K700" s="13" t="e">
        <f>VLOOKUP($A700,'db_obs(2013-2014)'!$B$2:$M$731,5,FALSE)</f>
        <v>#N/A</v>
      </c>
      <c r="L700" s="13" t="e">
        <f>VLOOKUP($A700,'db_obs(2013-2014)'!$B$2:$M$731,7,FALSE)</f>
        <v>#N/A</v>
      </c>
      <c r="M700" s="13" t="e">
        <f>VLOOKUP($A700,'db_obs(2013-2014)'!$B$2:$M$731,8,FALSE)</f>
        <v>#N/A</v>
      </c>
      <c r="N700" s="13" t="e">
        <f>VLOOKUP($A700,'db_obs(2013-2014)'!$B$2:$M$731,9,FALSE)</f>
        <v>#N/A</v>
      </c>
      <c r="O700" s="13" t="e">
        <f>VLOOKUP($A700,'db_obs(2013-2014)'!$B$2:$M$731,10,FALSE)</f>
        <v>#N/A</v>
      </c>
      <c r="P700" s="13" t="e">
        <f>VLOOKUP($A700,'db_obs(2013-2014)'!$B$2:$M$731,11,FALSE)</f>
        <v>#N/A</v>
      </c>
      <c r="Q700" s="13" t="e">
        <f>VLOOKUP($A700,'db_obs(2013-2014)'!$B$2:$M$731,12,FALSE)</f>
        <v>#N/A</v>
      </c>
    </row>
    <row r="701" spans="1:17" x14ac:dyDescent="0.15">
      <c r="A701">
        <v>2014335</v>
      </c>
      <c r="B701" s="2">
        <f>VLOOKUP(A701,IF({1,0},rainfall!$C$2:$C$1269,rainfall!$A$2:$A$1269),2,FALSE)</f>
        <v>41974</v>
      </c>
      <c r="C701" s="52">
        <f>'db_sim(2013-2014)'!C701</f>
        <v>1.5642260000000002E-2</v>
      </c>
      <c r="D701" s="52">
        <f>'db_sim(2013-2014)'!D701/1000</f>
        <v>1.3116077199999999E-3</v>
      </c>
      <c r="E701">
        <f>'db_sim(2013-2014)'!E701</f>
        <v>401.17504882999998</v>
      </c>
      <c r="F701">
        <f>'db_sim(2013-2014)'!F701</f>
        <v>118.89096069</v>
      </c>
      <c r="G701">
        <f>'db_sim(2013-2014)'!G701</f>
        <v>5.0630000000000001E-5</v>
      </c>
      <c r="H701">
        <f>'db_sim(2013-2014)'!H701</f>
        <v>0</v>
      </c>
      <c r="I701">
        <f>'db_sim(2013-2014)'!I701</f>
        <v>0</v>
      </c>
      <c r="K701" s="13" t="e">
        <f>VLOOKUP($A701,'db_obs(2013-2014)'!$B$2:$M$731,5,FALSE)</f>
        <v>#N/A</v>
      </c>
      <c r="L701" s="13" t="e">
        <f>VLOOKUP($A701,'db_obs(2013-2014)'!$B$2:$M$731,7,FALSE)</f>
        <v>#N/A</v>
      </c>
      <c r="M701" s="13" t="e">
        <f>VLOOKUP($A701,'db_obs(2013-2014)'!$B$2:$M$731,8,FALSE)</f>
        <v>#N/A</v>
      </c>
      <c r="N701" s="13" t="e">
        <f>VLOOKUP($A701,'db_obs(2013-2014)'!$B$2:$M$731,9,FALSE)</f>
        <v>#N/A</v>
      </c>
      <c r="O701" s="13" t="e">
        <f>VLOOKUP($A701,'db_obs(2013-2014)'!$B$2:$M$731,10,FALSE)</f>
        <v>#N/A</v>
      </c>
      <c r="P701" s="13" t="e">
        <f>VLOOKUP($A701,'db_obs(2013-2014)'!$B$2:$M$731,11,FALSE)</f>
        <v>#N/A</v>
      </c>
      <c r="Q701" s="13" t="e">
        <f>VLOOKUP($A701,'db_obs(2013-2014)'!$B$2:$M$731,12,FALSE)</f>
        <v>#N/A</v>
      </c>
    </row>
    <row r="702" spans="1:17" x14ac:dyDescent="0.15">
      <c r="A702">
        <v>2014336</v>
      </c>
      <c r="B702" s="2">
        <f>VLOOKUP(A702,IF({1,0},rainfall!$C$2:$C$1269,rainfall!$A$2:$A$1269),2,FALSE)</f>
        <v>41975</v>
      </c>
      <c r="C702" s="52">
        <f>'db_sim(2013-2014)'!C702</f>
        <v>1.550057E-2</v>
      </c>
      <c r="D702" s="52">
        <f>'db_sim(2013-2014)'!D702/1000</f>
        <v>1.2893271399999999E-3</v>
      </c>
      <c r="E702">
        <f>'db_sim(2013-2014)'!E702</f>
        <v>387.74182129000002</v>
      </c>
      <c r="F702">
        <f>'db_sim(2013-2014)'!F702</f>
        <v>112.09863281</v>
      </c>
      <c r="G702">
        <f>'db_sim(2013-2014)'!G702</f>
        <v>2.6735999999999999E-3</v>
      </c>
      <c r="H702">
        <f>'db_sim(2013-2014)'!H702</f>
        <v>0</v>
      </c>
      <c r="I702">
        <f>'db_sim(2013-2014)'!I702</f>
        <v>0</v>
      </c>
      <c r="K702" s="13" t="e">
        <f>VLOOKUP($A702,'db_obs(2013-2014)'!$B$2:$M$731,5,FALSE)</f>
        <v>#N/A</v>
      </c>
      <c r="L702" s="13" t="e">
        <f>VLOOKUP($A702,'db_obs(2013-2014)'!$B$2:$M$731,7,FALSE)</f>
        <v>#N/A</v>
      </c>
      <c r="M702" s="13" t="e">
        <f>VLOOKUP($A702,'db_obs(2013-2014)'!$B$2:$M$731,8,FALSE)</f>
        <v>#N/A</v>
      </c>
      <c r="N702" s="13" t="e">
        <f>VLOOKUP($A702,'db_obs(2013-2014)'!$B$2:$M$731,9,FALSE)</f>
        <v>#N/A</v>
      </c>
      <c r="O702" s="13" t="e">
        <f>VLOOKUP($A702,'db_obs(2013-2014)'!$B$2:$M$731,10,FALSE)</f>
        <v>#N/A</v>
      </c>
      <c r="P702" s="13" t="e">
        <f>VLOOKUP($A702,'db_obs(2013-2014)'!$B$2:$M$731,11,FALSE)</f>
        <v>#N/A</v>
      </c>
      <c r="Q702" s="13" t="e">
        <f>VLOOKUP($A702,'db_obs(2013-2014)'!$B$2:$M$731,12,FALSE)</f>
        <v>#N/A</v>
      </c>
    </row>
    <row r="703" spans="1:17" x14ac:dyDescent="0.15">
      <c r="A703">
        <v>2014337</v>
      </c>
      <c r="B703" s="2">
        <f>VLOOKUP(A703,IF({1,0},rainfall!$C$2:$C$1269,rainfall!$A$2:$A$1269),2,FALSE)</f>
        <v>41976</v>
      </c>
      <c r="C703" s="52">
        <f>'db_sim(2013-2014)'!C703</f>
        <v>7.6442799999999998E-3</v>
      </c>
      <c r="D703" s="52">
        <f>'db_sim(2013-2014)'!D703/1000</f>
        <v>4.2827949999999994E-5</v>
      </c>
      <c r="E703">
        <f>'db_sim(2013-2014)'!E703</f>
        <v>177.58311462</v>
      </c>
      <c r="F703">
        <f>'db_sim(2013-2014)'!F703</f>
        <v>55.25578308</v>
      </c>
      <c r="G703">
        <f>'db_sim(2013-2014)'!G703</f>
        <v>1.9984000000000001E-4</v>
      </c>
      <c r="H703">
        <f>'db_sim(2013-2014)'!H703</f>
        <v>0</v>
      </c>
      <c r="I703">
        <f>'db_sim(2013-2014)'!I703</f>
        <v>0</v>
      </c>
      <c r="K703" s="13" t="e">
        <f>VLOOKUP($A703,'db_obs(2013-2014)'!$B$2:$M$731,5,FALSE)</f>
        <v>#N/A</v>
      </c>
      <c r="L703" s="13" t="e">
        <f>VLOOKUP($A703,'db_obs(2013-2014)'!$B$2:$M$731,7,FALSE)</f>
        <v>#N/A</v>
      </c>
      <c r="M703" s="13" t="e">
        <f>VLOOKUP($A703,'db_obs(2013-2014)'!$B$2:$M$731,8,FALSE)</f>
        <v>#N/A</v>
      </c>
      <c r="N703" s="13" t="e">
        <f>VLOOKUP($A703,'db_obs(2013-2014)'!$B$2:$M$731,9,FALSE)</f>
        <v>#N/A</v>
      </c>
      <c r="O703" s="13" t="e">
        <f>VLOOKUP($A703,'db_obs(2013-2014)'!$B$2:$M$731,10,FALSE)</f>
        <v>#N/A</v>
      </c>
      <c r="P703" s="13" t="e">
        <f>VLOOKUP($A703,'db_obs(2013-2014)'!$B$2:$M$731,11,FALSE)</f>
        <v>#N/A</v>
      </c>
      <c r="Q703" s="13" t="e">
        <f>VLOOKUP($A703,'db_obs(2013-2014)'!$B$2:$M$731,12,FALSE)</f>
        <v>#N/A</v>
      </c>
    </row>
    <row r="704" spans="1:17" x14ac:dyDescent="0.15">
      <c r="A704">
        <v>2014338</v>
      </c>
      <c r="B704" s="2">
        <f>VLOOKUP(A704,IF({1,0},rainfall!$C$2:$C$1269,rainfall!$A$2:$A$1269),2,FALSE)</f>
        <v>41977</v>
      </c>
      <c r="C704" s="52">
        <f>'db_sim(2013-2014)'!C704</f>
        <v>7.7173900000000002E-3</v>
      </c>
      <c r="D704" s="52">
        <f>'db_sim(2013-2014)'!D704/1000</f>
        <v>1.8310329999999999E-5</v>
      </c>
      <c r="E704">
        <f>'db_sim(2013-2014)'!E704</f>
        <v>185.22554016000001</v>
      </c>
      <c r="F704">
        <f>'db_sim(2013-2014)'!F704</f>
        <v>55.726661679999999</v>
      </c>
      <c r="G704">
        <f>'db_sim(2013-2014)'!G704</f>
        <v>2.7909999999999999E-5</v>
      </c>
      <c r="H704">
        <f>'db_sim(2013-2014)'!H704</f>
        <v>0</v>
      </c>
      <c r="I704">
        <f>'db_sim(2013-2014)'!I704</f>
        <v>0</v>
      </c>
      <c r="K704" s="13" t="e">
        <f>VLOOKUP($A704,'db_obs(2013-2014)'!$B$2:$M$731,5,FALSE)</f>
        <v>#N/A</v>
      </c>
      <c r="L704" s="13" t="e">
        <f>VLOOKUP($A704,'db_obs(2013-2014)'!$B$2:$M$731,7,FALSE)</f>
        <v>#N/A</v>
      </c>
      <c r="M704" s="13" t="e">
        <f>VLOOKUP($A704,'db_obs(2013-2014)'!$B$2:$M$731,8,FALSE)</f>
        <v>#N/A</v>
      </c>
      <c r="N704" s="13" t="e">
        <f>VLOOKUP($A704,'db_obs(2013-2014)'!$B$2:$M$731,9,FALSE)</f>
        <v>#N/A</v>
      </c>
      <c r="O704" s="13" t="e">
        <f>VLOOKUP($A704,'db_obs(2013-2014)'!$B$2:$M$731,10,FALSE)</f>
        <v>#N/A</v>
      </c>
      <c r="P704" s="13" t="e">
        <f>VLOOKUP($A704,'db_obs(2013-2014)'!$B$2:$M$731,11,FALSE)</f>
        <v>#N/A</v>
      </c>
      <c r="Q704" s="13" t="e">
        <f>VLOOKUP($A704,'db_obs(2013-2014)'!$B$2:$M$731,12,FALSE)</f>
        <v>#N/A</v>
      </c>
    </row>
    <row r="705" spans="1:17" x14ac:dyDescent="0.15">
      <c r="A705">
        <v>2014339</v>
      </c>
      <c r="B705" s="2">
        <f>VLOOKUP(A705,IF({1,0},rainfall!$C$2:$C$1269,rainfall!$A$2:$A$1269),2,FALSE)</f>
        <v>41978</v>
      </c>
      <c r="C705" s="52">
        <f>'db_sim(2013-2014)'!C705</f>
        <v>7.3540300000000001E-3</v>
      </c>
      <c r="D705" s="52">
        <f>'db_sim(2013-2014)'!D705/1000</f>
        <v>1.7234800000000003E-5</v>
      </c>
      <c r="E705">
        <f>'db_sim(2013-2014)'!E705</f>
        <v>166.26463318</v>
      </c>
      <c r="F705">
        <f>'db_sim(2013-2014)'!F705</f>
        <v>53.124141690000002</v>
      </c>
      <c r="G705">
        <f>'db_sim(2013-2014)'!G705</f>
        <v>1.8899999999999999E-6</v>
      </c>
      <c r="H705">
        <f>'db_sim(2013-2014)'!H705</f>
        <v>0</v>
      </c>
      <c r="I705">
        <f>'db_sim(2013-2014)'!I705</f>
        <v>0</v>
      </c>
      <c r="K705" s="13" t="e">
        <f>VLOOKUP($A705,'db_obs(2013-2014)'!$B$2:$M$731,5,FALSE)</f>
        <v>#N/A</v>
      </c>
      <c r="L705" s="13" t="e">
        <f>VLOOKUP($A705,'db_obs(2013-2014)'!$B$2:$M$731,7,FALSE)</f>
        <v>#N/A</v>
      </c>
      <c r="M705" s="13" t="e">
        <f>VLOOKUP($A705,'db_obs(2013-2014)'!$B$2:$M$731,8,FALSE)</f>
        <v>#N/A</v>
      </c>
      <c r="N705" s="13" t="e">
        <f>VLOOKUP($A705,'db_obs(2013-2014)'!$B$2:$M$731,9,FALSE)</f>
        <v>#N/A</v>
      </c>
      <c r="O705" s="13" t="e">
        <f>VLOOKUP($A705,'db_obs(2013-2014)'!$B$2:$M$731,10,FALSE)</f>
        <v>#N/A</v>
      </c>
      <c r="P705" s="13" t="e">
        <f>VLOOKUP($A705,'db_obs(2013-2014)'!$B$2:$M$731,11,FALSE)</f>
        <v>#N/A</v>
      </c>
      <c r="Q705" s="13" t="e">
        <f>VLOOKUP($A705,'db_obs(2013-2014)'!$B$2:$M$731,12,FALSE)</f>
        <v>#N/A</v>
      </c>
    </row>
    <row r="706" spans="1:17" x14ac:dyDescent="0.15">
      <c r="A706">
        <v>2014340</v>
      </c>
      <c r="B706" s="2">
        <f>VLOOKUP(A706,IF({1,0},rainfall!$C$2:$C$1269,rainfall!$A$2:$A$1269),2,FALSE)</f>
        <v>41979</v>
      </c>
      <c r="C706" s="52">
        <f>'db_sim(2013-2014)'!C706</f>
        <v>7.3369400000000001E-3</v>
      </c>
      <c r="D706" s="52">
        <f>'db_sim(2013-2014)'!D706/1000</f>
        <v>1.7123249999999999E-5</v>
      </c>
      <c r="E706">
        <f>'db_sim(2013-2014)'!E706</f>
        <v>163.52001953000001</v>
      </c>
      <c r="F706">
        <f>'db_sim(2013-2014)'!F706</f>
        <v>52.997669219999999</v>
      </c>
      <c r="G706">
        <f>'db_sim(2013-2014)'!G706</f>
        <v>1.1000000000000001E-7</v>
      </c>
      <c r="H706">
        <f>'db_sim(2013-2014)'!H706</f>
        <v>0</v>
      </c>
      <c r="I706">
        <f>'db_sim(2013-2014)'!I706</f>
        <v>0</v>
      </c>
      <c r="K706" s="13" t="e">
        <f>VLOOKUP($A706,'db_obs(2013-2014)'!$B$2:$M$731,5,FALSE)</f>
        <v>#N/A</v>
      </c>
      <c r="L706" s="13" t="e">
        <f>VLOOKUP($A706,'db_obs(2013-2014)'!$B$2:$M$731,7,FALSE)</f>
        <v>#N/A</v>
      </c>
      <c r="M706" s="13" t="e">
        <f>VLOOKUP($A706,'db_obs(2013-2014)'!$B$2:$M$731,8,FALSE)</f>
        <v>#N/A</v>
      </c>
      <c r="N706" s="13" t="e">
        <f>VLOOKUP($A706,'db_obs(2013-2014)'!$B$2:$M$731,9,FALSE)</f>
        <v>#N/A</v>
      </c>
      <c r="O706" s="13" t="e">
        <f>VLOOKUP($A706,'db_obs(2013-2014)'!$B$2:$M$731,10,FALSE)</f>
        <v>#N/A</v>
      </c>
      <c r="P706" s="13" t="e">
        <f>VLOOKUP($A706,'db_obs(2013-2014)'!$B$2:$M$731,11,FALSE)</f>
        <v>#N/A</v>
      </c>
      <c r="Q706" s="13" t="e">
        <f>VLOOKUP($A706,'db_obs(2013-2014)'!$B$2:$M$731,12,FALSE)</f>
        <v>#N/A</v>
      </c>
    </row>
    <row r="707" spans="1:17" x14ac:dyDescent="0.15">
      <c r="A707">
        <v>2014341</v>
      </c>
      <c r="B707" s="2">
        <f>VLOOKUP(A707,IF({1,0},rainfall!$C$2:$C$1269,rainfall!$A$2:$A$1269),2,FALSE)</f>
        <v>41980</v>
      </c>
      <c r="C707" s="52">
        <f>'db_sim(2013-2014)'!C707</f>
        <v>6.9098900000000001E-3</v>
      </c>
      <c r="D707" s="52">
        <f>'db_sim(2013-2014)'!D707/1000</f>
        <v>1.6414809999999998E-5</v>
      </c>
      <c r="E707">
        <f>'db_sim(2013-2014)'!E707</f>
        <v>152.13313292999999</v>
      </c>
      <c r="F707">
        <f>'db_sim(2013-2014)'!F707</f>
        <v>49.916542049999997</v>
      </c>
      <c r="G707">
        <f>'db_sim(2013-2014)'!G707</f>
        <v>1E-8</v>
      </c>
      <c r="H707">
        <f>'db_sim(2013-2014)'!H707</f>
        <v>0</v>
      </c>
      <c r="I707">
        <f>'db_sim(2013-2014)'!I707</f>
        <v>0</v>
      </c>
      <c r="K707" s="13" t="e">
        <f>VLOOKUP($A707,'db_obs(2013-2014)'!$B$2:$M$731,5,FALSE)</f>
        <v>#N/A</v>
      </c>
      <c r="L707" s="13" t="e">
        <f>VLOOKUP($A707,'db_obs(2013-2014)'!$B$2:$M$731,7,FALSE)</f>
        <v>#N/A</v>
      </c>
      <c r="M707" s="13" t="e">
        <f>VLOOKUP($A707,'db_obs(2013-2014)'!$B$2:$M$731,8,FALSE)</f>
        <v>#N/A</v>
      </c>
      <c r="N707" s="13" t="e">
        <f>VLOOKUP($A707,'db_obs(2013-2014)'!$B$2:$M$731,9,FALSE)</f>
        <v>#N/A</v>
      </c>
      <c r="O707" s="13" t="e">
        <f>VLOOKUP($A707,'db_obs(2013-2014)'!$B$2:$M$731,10,FALSE)</f>
        <v>#N/A</v>
      </c>
      <c r="P707" s="13" t="e">
        <f>VLOOKUP($A707,'db_obs(2013-2014)'!$B$2:$M$731,11,FALSE)</f>
        <v>#N/A</v>
      </c>
      <c r="Q707" s="13" t="e">
        <f>VLOOKUP($A707,'db_obs(2013-2014)'!$B$2:$M$731,12,FALSE)</f>
        <v>#N/A</v>
      </c>
    </row>
    <row r="708" spans="1:17" x14ac:dyDescent="0.15">
      <c r="A708">
        <v>2014342</v>
      </c>
      <c r="B708" s="2">
        <f>VLOOKUP(A708,IF({1,0},rainfall!$C$2:$C$1269,rainfall!$A$2:$A$1269),2,FALSE)</f>
        <v>41981</v>
      </c>
      <c r="C708" s="52">
        <f>'db_sim(2013-2014)'!C708</f>
        <v>6.7205399999999997E-3</v>
      </c>
      <c r="D708" s="52">
        <f>'db_sim(2013-2014)'!D708/1000</f>
        <v>1.604922E-5</v>
      </c>
      <c r="E708">
        <f>'db_sim(2013-2014)'!E708</f>
        <v>146.13990784000001</v>
      </c>
      <c r="F708">
        <f>'db_sim(2013-2014)'!F708</f>
        <v>48.546066279999998</v>
      </c>
      <c r="G708">
        <f>'db_sim(2013-2014)'!G708</f>
        <v>4.7E-7</v>
      </c>
      <c r="H708">
        <f>'db_sim(2013-2014)'!H708</f>
        <v>0</v>
      </c>
      <c r="I708">
        <f>'db_sim(2013-2014)'!I708</f>
        <v>0</v>
      </c>
      <c r="K708" s="13" t="e">
        <f>VLOOKUP($A708,'db_obs(2013-2014)'!$B$2:$M$731,5,FALSE)</f>
        <v>#N/A</v>
      </c>
      <c r="L708" s="13" t="e">
        <f>VLOOKUP($A708,'db_obs(2013-2014)'!$B$2:$M$731,7,FALSE)</f>
        <v>#N/A</v>
      </c>
      <c r="M708" s="13" t="e">
        <f>VLOOKUP($A708,'db_obs(2013-2014)'!$B$2:$M$731,8,FALSE)</f>
        <v>#N/A</v>
      </c>
      <c r="N708" s="13" t="e">
        <f>VLOOKUP($A708,'db_obs(2013-2014)'!$B$2:$M$731,9,FALSE)</f>
        <v>#N/A</v>
      </c>
      <c r="O708" s="13" t="e">
        <f>VLOOKUP($A708,'db_obs(2013-2014)'!$B$2:$M$731,10,FALSE)</f>
        <v>#N/A</v>
      </c>
      <c r="P708" s="13" t="e">
        <f>VLOOKUP($A708,'db_obs(2013-2014)'!$B$2:$M$731,11,FALSE)</f>
        <v>#N/A</v>
      </c>
      <c r="Q708" s="13" t="e">
        <f>VLOOKUP($A708,'db_obs(2013-2014)'!$B$2:$M$731,12,FALSE)</f>
        <v>#N/A</v>
      </c>
    </row>
    <row r="709" spans="1:17" x14ac:dyDescent="0.15">
      <c r="A709">
        <v>2014343</v>
      </c>
      <c r="B709" s="2">
        <f>VLOOKUP(A709,IF({1,0},rainfall!$C$2:$C$1269,rainfall!$A$2:$A$1269),2,FALSE)</f>
        <v>41982</v>
      </c>
      <c r="C709" s="52">
        <f>'db_sim(2013-2014)'!C709</f>
        <v>6.2244500000000003E-3</v>
      </c>
      <c r="D709" s="52">
        <f>'db_sim(2013-2014)'!D709/1000</f>
        <v>1.523455E-5</v>
      </c>
      <c r="E709">
        <f>'db_sim(2013-2014)'!E709</f>
        <v>133.75146484000001</v>
      </c>
      <c r="F709">
        <f>'db_sim(2013-2014)'!F709</f>
        <v>44.964439390000003</v>
      </c>
      <c r="G709">
        <f>'db_sim(2013-2014)'!G709</f>
        <v>2E-8</v>
      </c>
      <c r="H709">
        <f>'db_sim(2013-2014)'!H709</f>
        <v>0</v>
      </c>
      <c r="I709">
        <f>'db_sim(2013-2014)'!I709</f>
        <v>0</v>
      </c>
      <c r="K709" s="13" t="e">
        <f>VLOOKUP($A709,'db_obs(2013-2014)'!$B$2:$M$731,5,FALSE)</f>
        <v>#N/A</v>
      </c>
      <c r="L709" s="13" t="e">
        <f>VLOOKUP($A709,'db_obs(2013-2014)'!$B$2:$M$731,7,FALSE)</f>
        <v>#N/A</v>
      </c>
      <c r="M709" s="13" t="e">
        <f>VLOOKUP($A709,'db_obs(2013-2014)'!$B$2:$M$731,8,FALSE)</f>
        <v>#N/A</v>
      </c>
      <c r="N709" s="13" t="e">
        <f>VLOOKUP($A709,'db_obs(2013-2014)'!$B$2:$M$731,9,FALSE)</f>
        <v>#N/A</v>
      </c>
      <c r="O709" s="13" t="e">
        <f>VLOOKUP($A709,'db_obs(2013-2014)'!$B$2:$M$731,10,FALSE)</f>
        <v>#N/A</v>
      </c>
      <c r="P709" s="13" t="e">
        <f>VLOOKUP($A709,'db_obs(2013-2014)'!$B$2:$M$731,11,FALSE)</f>
        <v>#N/A</v>
      </c>
      <c r="Q709" s="13" t="e">
        <f>VLOOKUP($A709,'db_obs(2013-2014)'!$B$2:$M$731,12,FALSE)</f>
        <v>#N/A</v>
      </c>
    </row>
    <row r="710" spans="1:17" x14ac:dyDescent="0.15">
      <c r="A710">
        <v>2014344</v>
      </c>
      <c r="B710" s="2">
        <f>VLOOKUP(A710,IF({1,0},rainfall!$C$2:$C$1269,rainfall!$A$2:$A$1269),2,FALSE)</f>
        <v>41983</v>
      </c>
      <c r="C710" s="52">
        <f>'db_sim(2013-2014)'!C710</f>
        <v>6.39821E-2</v>
      </c>
      <c r="D710" s="52">
        <f>'db_sim(2013-2014)'!D710/1000</f>
        <v>4.9921650900000003E-3</v>
      </c>
      <c r="E710">
        <f>'db_sim(2013-2014)'!E710</f>
        <v>2560.8732910200001</v>
      </c>
      <c r="F710">
        <f>'db_sim(2013-2014)'!F710</f>
        <v>1370.7540283200001</v>
      </c>
      <c r="G710">
        <f>'db_sim(2013-2014)'!G710</f>
        <v>103.50422668</v>
      </c>
      <c r="H710">
        <f>'db_sim(2013-2014)'!H710</f>
        <v>0</v>
      </c>
      <c r="I710">
        <f>'db_sim(2013-2014)'!I710</f>
        <v>0</v>
      </c>
      <c r="K710" s="13" t="e">
        <f>VLOOKUP($A710,'db_obs(2013-2014)'!$B$2:$M$731,5,FALSE)</f>
        <v>#N/A</v>
      </c>
      <c r="L710" s="13" t="e">
        <f>VLOOKUP($A710,'db_obs(2013-2014)'!$B$2:$M$731,7,FALSE)</f>
        <v>#N/A</v>
      </c>
      <c r="M710" s="13" t="e">
        <f>VLOOKUP($A710,'db_obs(2013-2014)'!$B$2:$M$731,8,FALSE)</f>
        <v>#N/A</v>
      </c>
      <c r="N710" s="13" t="e">
        <f>VLOOKUP($A710,'db_obs(2013-2014)'!$B$2:$M$731,9,FALSE)</f>
        <v>#N/A</v>
      </c>
      <c r="O710" s="13" t="e">
        <f>VLOOKUP($A710,'db_obs(2013-2014)'!$B$2:$M$731,10,FALSE)</f>
        <v>#N/A</v>
      </c>
      <c r="P710" s="13" t="e">
        <f>VLOOKUP($A710,'db_obs(2013-2014)'!$B$2:$M$731,11,FALSE)</f>
        <v>#N/A</v>
      </c>
      <c r="Q710" s="13" t="e">
        <f>VLOOKUP($A710,'db_obs(2013-2014)'!$B$2:$M$731,12,FALSE)</f>
        <v>#N/A</v>
      </c>
    </row>
    <row r="711" spans="1:17" x14ac:dyDescent="0.15">
      <c r="A711">
        <v>2014345</v>
      </c>
      <c r="B711" s="2">
        <f>VLOOKUP(A711,IF({1,0},rainfall!$C$2:$C$1269,rainfall!$A$2:$A$1269),2,FALSE)</f>
        <v>41984</v>
      </c>
      <c r="C711" s="52">
        <f>'db_sim(2013-2014)'!C711</f>
        <v>7.4243699999999996E-3</v>
      </c>
      <c r="D711" s="52">
        <f>'db_sim(2013-2014)'!D711/1000</f>
        <v>1.3450369000000002E-4</v>
      </c>
      <c r="E711">
        <f>'db_sim(2013-2014)'!E711</f>
        <v>162.19563292999999</v>
      </c>
      <c r="F711">
        <f>'db_sim(2013-2014)'!F711</f>
        <v>54.912715910000003</v>
      </c>
      <c r="G711">
        <f>'db_sim(2013-2014)'!G711</f>
        <v>1.2198812999999999</v>
      </c>
      <c r="H711">
        <f>'db_sim(2013-2014)'!H711</f>
        <v>0</v>
      </c>
      <c r="I711">
        <f>'db_sim(2013-2014)'!I711</f>
        <v>0</v>
      </c>
      <c r="K711" s="13" t="e">
        <f>VLOOKUP($A711,'db_obs(2013-2014)'!$B$2:$M$731,5,FALSE)</f>
        <v>#N/A</v>
      </c>
      <c r="L711" s="13" t="e">
        <f>VLOOKUP($A711,'db_obs(2013-2014)'!$B$2:$M$731,7,FALSE)</f>
        <v>#N/A</v>
      </c>
      <c r="M711" s="13" t="e">
        <f>VLOOKUP($A711,'db_obs(2013-2014)'!$B$2:$M$731,8,FALSE)</f>
        <v>#N/A</v>
      </c>
      <c r="N711" s="13" t="e">
        <f>VLOOKUP($A711,'db_obs(2013-2014)'!$B$2:$M$731,9,FALSE)</f>
        <v>#N/A</v>
      </c>
      <c r="O711" s="13" t="e">
        <f>VLOOKUP($A711,'db_obs(2013-2014)'!$B$2:$M$731,10,FALSE)</f>
        <v>#N/A</v>
      </c>
      <c r="P711" s="13" t="e">
        <f>VLOOKUP($A711,'db_obs(2013-2014)'!$B$2:$M$731,11,FALSE)</f>
        <v>#N/A</v>
      </c>
      <c r="Q711" s="13" t="e">
        <f>VLOOKUP($A711,'db_obs(2013-2014)'!$B$2:$M$731,12,FALSE)</f>
        <v>#N/A</v>
      </c>
    </row>
    <row r="712" spans="1:17" x14ac:dyDescent="0.15">
      <c r="A712">
        <v>2014346</v>
      </c>
      <c r="B712" s="2">
        <f>VLOOKUP(A712,IF({1,0},rainfall!$C$2:$C$1269,rainfall!$A$2:$A$1269),2,FALSE)</f>
        <v>41985</v>
      </c>
      <c r="C712" s="52">
        <f>'db_sim(2013-2014)'!C712</f>
        <v>5.46709E-3</v>
      </c>
      <c r="D712" s="52">
        <f>'db_sim(2013-2014)'!D712/1000</f>
        <v>1.480781E-5</v>
      </c>
      <c r="E712">
        <f>'db_sim(2013-2014)'!E712</f>
        <v>93.836181640000007</v>
      </c>
      <c r="F712">
        <f>'db_sim(2013-2014)'!F712</f>
        <v>39.371494290000001</v>
      </c>
      <c r="G712">
        <f>'db_sim(2013-2014)'!G712</f>
        <v>2.9121589999999999E-2</v>
      </c>
      <c r="H712">
        <f>'db_sim(2013-2014)'!H712</f>
        <v>0</v>
      </c>
      <c r="I712">
        <f>'db_sim(2013-2014)'!I712</f>
        <v>0</v>
      </c>
      <c r="K712" s="13" t="e">
        <f>VLOOKUP($A712,'db_obs(2013-2014)'!$B$2:$M$731,5,FALSE)</f>
        <v>#N/A</v>
      </c>
      <c r="L712" s="13" t="e">
        <f>VLOOKUP($A712,'db_obs(2013-2014)'!$B$2:$M$731,7,FALSE)</f>
        <v>#N/A</v>
      </c>
      <c r="M712" s="13" t="e">
        <f>VLOOKUP($A712,'db_obs(2013-2014)'!$B$2:$M$731,8,FALSE)</f>
        <v>#N/A</v>
      </c>
      <c r="N712" s="13" t="e">
        <f>VLOOKUP($A712,'db_obs(2013-2014)'!$B$2:$M$731,9,FALSE)</f>
        <v>#N/A</v>
      </c>
      <c r="O712" s="13" t="e">
        <f>VLOOKUP($A712,'db_obs(2013-2014)'!$B$2:$M$731,10,FALSE)</f>
        <v>#N/A</v>
      </c>
      <c r="P712" s="13" t="e">
        <f>VLOOKUP($A712,'db_obs(2013-2014)'!$B$2:$M$731,11,FALSE)</f>
        <v>#N/A</v>
      </c>
      <c r="Q712" s="13" t="e">
        <f>VLOOKUP($A712,'db_obs(2013-2014)'!$B$2:$M$731,12,FALSE)</f>
        <v>#N/A</v>
      </c>
    </row>
    <row r="713" spans="1:17" x14ac:dyDescent="0.15">
      <c r="A713">
        <v>2014347</v>
      </c>
      <c r="B713" s="2">
        <f>VLOOKUP(A713,IF({1,0},rainfall!$C$2:$C$1269,rainfall!$A$2:$A$1269),2,FALSE)</f>
        <v>41986</v>
      </c>
      <c r="C713" s="52">
        <f>'db_sim(2013-2014)'!C713</f>
        <v>5.3678600000000003E-3</v>
      </c>
      <c r="D713" s="52">
        <f>'db_sim(2013-2014)'!D713/1000</f>
        <v>1.268176E-5</v>
      </c>
      <c r="E713">
        <f>'db_sim(2013-2014)'!E713</f>
        <v>91.086975100000004</v>
      </c>
      <c r="F713">
        <f>'db_sim(2013-2014)'!F713</f>
        <v>38.771965029999997</v>
      </c>
      <c r="G713">
        <f>'db_sim(2013-2014)'!G713</f>
        <v>1.0086299999999999E-3</v>
      </c>
      <c r="H713">
        <f>'db_sim(2013-2014)'!H713</f>
        <v>0</v>
      </c>
      <c r="I713">
        <f>'db_sim(2013-2014)'!I713</f>
        <v>0</v>
      </c>
      <c r="K713" s="13" t="e">
        <f>VLOOKUP($A713,'db_obs(2013-2014)'!$B$2:$M$731,5,FALSE)</f>
        <v>#N/A</v>
      </c>
      <c r="L713" s="13" t="e">
        <f>VLOOKUP($A713,'db_obs(2013-2014)'!$B$2:$M$731,7,FALSE)</f>
        <v>#N/A</v>
      </c>
      <c r="M713" s="13" t="e">
        <f>VLOOKUP($A713,'db_obs(2013-2014)'!$B$2:$M$731,8,FALSE)</f>
        <v>#N/A</v>
      </c>
      <c r="N713" s="13" t="e">
        <f>VLOOKUP($A713,'db_obs(2013-2014)'!$B$2:$M$731,9,FALSE)</f>
        <v>#N/A</v>
      </c>
      <c r="O713" s="13" t="e">
        <f>VLOOKUP($A713,'db_obs(2013-2014)'!$B$2:$M$731,10,FALSE)</f>
        <v>#N/A</v>
      </c>
      <c r="P713" s="13" t="e">
        <f>VLOOKUP($A713,'db_obs(2013-2014)'!$B$2:$M$731,11,FALSE)</f>
        <v>#N/A</v>
      </c>
      <c r="Q713" s="13" t="e">
        <f>VLOOKUP($A713,'db_obs(2013-2014)'!$B$2:$M$731,12,FALSE)</f>
        <v>#N/A</v>
      </c>
    </row>
    <row r="714" spans="1:17" x14ac:dyDescent="0.15">
      <c r="A714">
        <v>2014348</v>
      </c>
      <c r="B714" s="2">
        <f>VLOOKUP(A714,IF({1,0},rainfall!$C$2:$C$1269,rainfall!$A$2:$A$1269),2,FALSE)</f>
        <v>41987</v>
      </c>
      <c r="C714" s="52">
        <f>'db_sim(2013-2014)'!C714</f>
        <v>5.2877699999999998E-3</v>
      </c>
      <c r="D714" s="52">
        <f>'db_sim(2013-2014)'!D714/1000</f>
        <v>1.2493630000000001E-5</v>
      </c>
      <c r="E714">
        <f>'db_sim(2013-2014)'!E714</f>
        <v>88.827766420000003</v>
      </c>
      <c r="F714">
        <f>'db_sim(2013-2014)'!F714</f>
        <v>38.199111940000002</v>
      </c>
      <c r="G714">
        <f>'db_sim(2013-2014)'!G714</f>
        <v>3.5080000000000003E-5</v>
      </c>
      <c r="H714">
        <f>'db_sim(2013-2014)'!H714</f>
        <v>0</v>
      </c>
      <c r="I714">
        <f>'db_sim(2013-2014)'!I714</f>
        <v>0</v>
      </c>
      <c r="K714" s="13" t="e">
        <f>VLOOKUP($A714,'db_obs(2013-2014)'!$B$2:$M$731,5,FALSE)</f>
        <v>#N/A</v>
      </c>
      <c r="L714" s="13" t="e">
        <f>VLOOKUP($A714,'db_obs(2013-2014)'!$B$2:$M$731,7,FALSE)</f>
        <v>#N/A</v>
      </c>
      <c r="M714" s="13" t="e">
        <f>VLOOKUP($A714,'db_obs(2013-2014)'!$B$2:$M$731,8,FALSE)</f>
        <v>#N/A</v>
      </c>
      <c r="N714" s="13" t="e">
        <f>VLOOKUP($A714,'db_obs(2013-2014)'!$B$2:$M$731,9,FALSE)</f>
        <v>#N/A</v>
      </c>
      <c r="O714" s="13" t="e">
        <f>VLOOKUP($A714,'db_obs(2013-2014)'!$B$2:$M$731,10,FALSE)</f>
        <v>#N/A</v>
      </c>
      <c r="P714" s="13" t="e">
        <f>VLOOKUP($A714,'db_obs(2013-2014)'!$B$2:$M$731,11,FALSE)</f>
        <v>#N/A</v>
      </c>
      <c r="Q714" s="13" t="e">
        <f>VLOOKUP($A714,'db_obs(2013-2014)'!$B$2:$M$731,12,FALSE)</f>
        <v>#N/A</v>
      </c>
    </row>
    <row r="715" spans="1:17" x14ac:dyDescent="0.15">
      <c r="A715">
        <v>2014349</v>
      </c>
      <c r="B715" s="2">
        <f>VLOOKUP(A715,IF({1,0},rainfall!$C$2:$C$1269,rainfall!$A$2:$A$1269),2,FALSE)</f>
        <v>41988</v>
      </c>
      <c r="C715" s="52">
        <f>'db_sim(2013-2014)'!C715</f>
        <v>5.3760099999999996E-3</v>
      </c>
      <c r="D715" s="52">
        <f>'db_sim(2013-2014)'!D715/1000</f>
        <v>1.2587180000000001E-5</v>
      </c>
      <c r="E715">
        <f>'db_sim(2013-2014)'!E715</f>
        <v>89.39954376</v>
      </c>
      <c r="F715">
        <f>'db_sim(2013-2014)'!F715</f>
        <v>38.834861760000003</v>
      </c>
      <c r="G715">
        <f>'db_sim(2013-2014)'!G715</f>
        <v>1.26E-6</v>
      </c>
      <c r="H715">
        <f>'db_sim(2013-2014)'!H715</f>
        <v>0</v>
      </c>
      <c r="I715">
        <f>'db_sim(2013-2014)'!I715</f>
        <v>0</v>
      </c>
      <c r="K715" s="13" t="e">
        <f>VLOOKUP($A715,'db_obs(2013-2014)'!$B$2:$M$731,5,FALSE)</f>
        <v>#N/A</v>
      </c>
      <c r="L715" s="13" t="e">
        <f>VLOOKUP($A715,'db_obs(2013-2014)'!$B$2:$M$731,7,FALSE)</f>
        <v>#N/A</v>
      </c>
      <c r="M715" s="13" t="e">
        <f>VLOOKUP($A715,'db_obs(2013-2014)'!$B$2:$M$731,8,FALSE)</f>
        <v>#N/A</v>
      </c>
      <c r="N715" s="13" t="e">
        <f>VLOOKUP($A715,'db_obs(2013-2014)'!$B$2:$M$731,9,FALSE)</f>
        <v>#N/A</v>
      </c>
      <c r="O715" s="13" t="e">
        <f>VLOOKUP($A715,'db_obs(2013-2014)'!$B$2:$M$731,10,FALSE)</f>
        <v>#N/A</v>
      </c>
      <c r="P715" s="13" t="e">
        <f>VLOOKUP($A715,'db_obs(2013-2014)'!$B$2:$M$731,11,FALSE)</f>
        <v>#N/A</v>
      </c>
      <c r="Q715" s="13" t="e">
        <f>VLOOKUP($A715,'db_obs(2013-2014)'!$B$2:$M$731,12,FALSE)</f>
        <v>#N/A</v>
      </c>
    </row>
    <row r="716" spans="1:17" x14ac:dyDescent="0.15">
      <c r="A716">
        <v>2014350</v>
      </c>
      <c r="B716" s="2">
        <f>VLOOKUP(A716,IF({1,0},rainfall!$C$2:$C$1269,rainfall!$A$2:$A$1269),2,FALSE)</f>
        <v>41989</v>
      </c>
      <c r="C716" s="52">
        <f>'db_sim(2013-2014)'!C716</f>
        <v>5.3825000000000001E-3</v>
      </c>
      <c r="D716" s="52">
        <f>'db_sim(2013-2014)'!D716/1000</f>
        <v>1.257295E-5</v>
      </c>
      <c r="E716">
        <f>'db_sim(2013-2014)'!E716</f>
        <v>88.635276790000006</v>
      </c>
      <c r="F716">
        <f>'db_sim(2013-2014)'!F716</f>
        <v>38.88329315</v>
      </c>
      <c r="G716">
        <f>'db_sim(2013-2014)'!G716</f>
        <v>4.0000000000000001E-8</v>
      </c>
      <c r="H716">
        <f>'db_sim(2013-2014)'!H716</f>
        <v>0</v>
      </c>
      <c r="I716">
        <f>'db_sim(2013-2014)'!I716</f>
        <v>0</v>
      </c>
      <c r="K716" s="13" t="e">
        <f>VLOOKUP($A716,'db_obs(2013-2014)'!$B$2:$M$731,5,FALSE)</f>
        <v>#N/A</v>
      </c>
      <c r="L716" s="13" t="e">
        <f>VLOOKUP($A716,'db_obs(2013-2014)'!$B$2:$M$731,7,FALSE)</f>
        <v>#N/A</v>
      </c>
      <c r="M716" s="13" t="e">
        <f>VLOOKUP($A716,'db_obs(2013-2014)'!$B$2:$M$731,8,FALSE)</f>
        <v>#N/A</v>
      </c>
      <c r="N716" s="13" t="e">
        <f>VLOOKUP($A716,'db_obs(2013-2014)'!$B$2:$M$731,9,FALSE)</f>
        <v>#N/A</v>
      </c>
      <c r="O716" s="13" t="e">
        <f>VLOOKUP($A716,'db_obs(2013-2014)'!$B$2:$M$731,10,FALSE)</f>
        <v>#N/A</v>
      </c>
      <c r="P716" s="13" t="e">
        <f>VLOOKUP($A716,'db_obs(2013-2014)'!$B$2:$M$731,11,FALSE)</f>
        <v>#N/A</v>
      </c>
      <c r="Q716" s="13" t="e">
        <f>VLOOKUP($A716,'db_obs(2013-2014)'!$B$2:$M$731,12,FALSE)</f>
        <v>#N/A</v>
      </c>
    </row>
    <row r="717" spans="1:17" x14ac:dyDescent="0.15">
      <c r="A717">
        <v>2014351</v>
      </c>
      <c r="B717" s="2">
        <f>VLOOKUP(A717,IF({1,0},rainfall!$C$2:$C$1269,rainfall!$A$2:$A$1269),2,FALSE)</f>
        <v>41990</v>
      </c>
      <c r="C717" s="52">
        <f>'db_sim(2013-2014)'!C717</f>
        <v>5.2983199999999996E-3</v>
      </c>
      <c r="D717" s="52">
        <f>'db_sim(2013-2014)'!D717/1000</f>
        <v>1.2421979999999999E-5</v>
      </c>
      <c r="E717">
        <f>'db_sim(2013-2014)'!E717</f>
        <v>86.409454350000004</v>
      </c>
      <c r="F717">
        <f>'db_sim(2013-2014)'!F717</f>
        <v>38.27621078</v>
      </c>
      <c r="G717">
        <f>'db_sim(2013-2014)'!G717</f>
        <v>0</v>
      </c>
      <c r="H717">
        <f>'db_sim(2013-2014)'!H717</f>
        <v>0</v>
      </c>
      <c r="I717">
        <f>'db_sim(2013-2014)'!I717</f>
        <v>0</v>
      </c>
      <c r="K717" s="13" t="e">
        <f>VLOOKUP($A717,'db_obs(2013-2014)'!$B$2:$M$731,5,FALSE)</f>
        <v>#N/A</v>
      </c>
      <c r="L717" s="13" t="e">
        <f>VLOOKUP($A717,'db_obs(2013-2014)'!$B$2:$M$731,7,FALSE)</f>
        <v>#N/A</v>
      </c>
      <c r="M717" s="13" t="e">
        <f>VLOOKUP($A717,'db_obs(2013-2014)'!$B$2:$M$731,8,FALSE)</f>
        <v>#N/A</v>
      </c>
      <c r="N717" s="13" t="e">
        <f>VLOOKUP($A717,'db_obs(2013-2014)'!$B$2:$M$731,9,FALSE)</f>
        <v>#N/A</v>
      </c>
      <c r="O717" s="13" t="e">
        <f>VLOOKUP($A717,'db_obs(2013-2014)'!$B$2:$M$731,10,FALSE)</f>
        <v>#N/A</v>
      </c>
      <c r="P717" s="13" t="e">
        <f>VLOOKUP($A717,'db_obs(2013-2014)'!$B$2:$M$731,11,FALSE)</f>
        <v>#N/A</v>
      </c>
      <c r="Q717" s="13" t="e">
        <f>VLOOKUP($A717,'db_obs(2013-2014)'!$B$2:$M$731,12,FALSE)</f>
        <v>#N/A</v>
      </c>
    </row>
    <row r="718" spans="1:17" x14ac:dyDescent="0.15">
      <c r="A718">
        <v>2014352</v>
      </c>
      <c r="B718" s="2">
        <f>VLOOKUP(A718,IF({1,0},rainfall!$C$2:$C$1269,rainfall!$A$2:$A$1269),2,FALSE)</f>
        <v>41991</v>
      </c>
      <c r="C718" s="52">
        <f>'db_sim(2013-2014)'!C718</f>
        <v>5.1382099999999998E-3</v>
      </c>
      <c r="D718" s="52">
        <f>'db_sim(2013-2014)'!D718/1000</f>
        <v>1.21567E-5</v>
      </c>
      <c r="E718">
        <f>'db_sim(2013-2014)'!E718</f>
        <v>83.001411439999998</v>
      </c>
      <c r="F718">
        <f>'db_sim(2013-2014)'!F718</f>
        <v>37.120147709999998</v>
      </c>
      <c r="G718">
        <f>'db_sim(2013-2014)'!G718</f>
        <v>0</v>
      </c>
      <c r="H718">
        <f>'db_sim(2013-2014)'!H718</f>
        <v>0</v>
      </c>
      <c r="I718">
        <f>'db_sim(2013-2014)'!I718</f>
        <v>0</v>
      </c>
      <c r="K718" s="13" t="e">
        <f>VLOOKUP($A718,'db_obs(2013-2014)'!$B$2:$M$731,5,FALSE)</f>
        <v>#N/A</v>
      </c>
      <c r="L718" s="13" t="e">
        <f>VLOOKUP($A718,'db_obs(2013-2014)'!$B$2:$M$731,7,FALSE)</f>
        <v>#N/A</v>
      </c>
      <c r="M718" s="13" t="e">
        <f>VLOOKUP($A718,'db_obs(2013-2014)'!$B$2:$M$731,8,FALSE)</f>
        <v>#N/A</v>
      </c>
      <c r="N718" s="13" t="e">
        <f>VLOOKUP($A718,'db_obs(2013-2014)'!$B$2:$M$731,9,FALSE)</f>
        <v>#N/A</v>
      </c>
      <c r="O718" s="13" t="e">
        <f>VLOOKUP($A718,'db_obs(2013-2014)'!$B$2:$M$731,10,FALSE)</f>
        <v>#N/A</v>
      </c>
      <c r="P718" s="13" t="e">
        <f>VLOOKUP($A718,'db_obs(2013-2014)'!$B$2:$M$731,11,FALSE)</f>
        <v>#N/A</v>
      </c>
      <c r="Q718" s="13" t="e">
        <f>VLOOKUP($A718,'db_obs(2013-2014)'!$B$2:$M$731,12,FALSE)</f>
        <v>#N/A</v>
      </c>
    </row>
    <row r="719" spans="1:17" x14ac:dyDescent="0.15">
      <c r="A719">
        <v>2014353</v>
      </c>
      <c r="B719" s="2">
        <f>VLOOKUP(A719,IF({1,0},rainfall!$C$2:$C$1269,rainfall!$A$2:$A$1269),2,FALSE)</f>
        <v>41992</v>
      </c>
      <c r="C719" s="52">
        <f>'db_sim(2013-2014)'!C719</f>
        <v>4.9169799999999996E-3</v>
      </c>
      <c r="D719" s="52">
        <f>'db_sim(2013-2014)'!D719/1000</f>
        <v>1.180188E-5</v>
      </c>
      <c r="E719">
        <f>'db_sim(2013-2014)'!E719</f>
        <v>78.681678770000005</v>
      </c>
      <c r="F719">
        <f>'db_sim(2013-2014)'!F719</f>
        <v>35.522178650000001</v>
      </c>
      <c r="G719">
        <f>'db_sim(2013-2014)'!G719</f>
        <v>0</v>
      </c>
      <c r="H719">
        <f>'db_sim(2013-2014)'!H719</f>
        <v>0</v>
      </c>
      <c r="I719">
        <f>'db_sim(2013-2014)'!I719</f>
        <v>0</v>
      </c>
      <c r="K719" s="13" t="e">
        <f>VLOOKUP($A719,'db_obs(2013-2014)'!$B$2:$M$731,5,FALSE)</f>
        <v>#N/A</v>
      </c>
      <c r="L719" s="13" t="e">
        <f>VLOOKUP($A719,'db_obs(2013-2014)'!$B$2:$M$731,7,FALSE)</f>
        <v>#N/A</v>
      </c>
      <c r="M719" s="13" t="e">
        <f>VLOOKUP($A719,'db_obs(2013-2014)'!$B$2:$M$731,8,FALSE)</f>
        <v>#N/A</v>
      </c>
      <c r="N719" s="13" t="e">
        <f>VLOOKUP($A719,'db_obs(2013-2014)'!$B$2:$M$731,9,FALSE)</f>
        <v>#N/A</v>
      </c>
      <c r="O719" s="13" t="e">
        <f>VLOOKUP($A719,'db_obs(2013-2014)'!$B$2:$M$731,10,FALSE)</f>
        <v>#N/A</v>
      </c>
      <c r="P719" s="13" t="e">
        <f>VLOOKUP($A719,'db_obs(2013-2014)'!$B$2:$M$731,11,FALSE)</f>
        <v>#N/A</v>
      </c>
      <c r="Q719" s="13" t="e">
        <f>VLOOKUP($A719,'db_obs(2013-2014)'!$B$2:$M$731,12,FALSE)</f>
        <v>#N/A</v>
      </c>
    </row>
    <row r="720" spans="1:17" x14ac:dyDescent="0.15">
      <c r="A720">
        <v>2014354</v>
      </c>
      <c r="B720" s="2">
        <f>VLOOKUP(A720,IF({1,0},rainfall!$C$2:$C$1269,rainfall!$A$2:$A$1269),2,FALSE)</f>
        <v>41993</v>
      </c>
      <c r="C720" s="52">
        <f>'db_sim(2013-2014)'!C720</f>
        <v>4.9428600000000003E-3</v>
      </c>
      <c r="D720" s="52">
        <f>'db_sim(2013-2014)'!D720/1000</f>
        <v>1.1799129999999999E-5</v>
      </c>
      <c r="E720">
        <f>'db_sim(2013-2014)'!E720</f>
        <v>78.339035030000005</v>
      </c>
      <c r="F720">
        <f>'db_sim(2013-2014)'!F720</f>
        <v>35.705596919999998</v>
      </c>
      <c r="G720">
        <f>'db_sim(2013-2014)'!G720</f>
        <v>8.3990000000000001E-5</v>
      </c>
      <c r="H720">
        <f>'db_sim(2013-2014)'!H720</f>
        <v>0</v>
      </c>
      <c r="I720">
        <f>'db_sim(2013-2014)'!I720</f>
        <v>0</v>
      </c>
      <c r="K720" s="13" t="e">
        <f>VLOOKUP($A720,'db_obs(2013-2014)'!$B$2:$M$731,5,FALSE)</f>
        <v>#N/A</v>
      </c>
      <c r="L720" s="13" t="e">
        <f>VLOOKUP($A720,'db_obs(2013-2014)'!$B$2:$M$731,7,FALSE)</f>
        <v>#N/A</v>
      </c>
      <c r="M720" s="13" t="e">
        <f>VLOOKUP($A720,'db_obs(2013-2014)'!$B$2:$M$731,8,FALSE)</f>
        <v>#N/A</v>
      </c>
      <c r="N720" s="13" t="e">
        <f>VLOOKUP($A720,'db_obs(2013-2014)'!$B$2:$M$731,9,FALSE)</f>
        <v>#N/A</v>
      </c>
      <c r="O720" s="13" t="e">
        <f>VLOOKUP($A720,'db_obs(2013-2014)'!$B$2:$M$731,10,FALSE)</f>
        <v>#N/A</v>
      </c>
      <c r="P720" s="13" t="e">
        <f>VLOOKUP($A720,'db_obs(2013-2014)'!$B$2:$M$731,11,FALSE)</f>
        <v>#N/A</v>
      </c>
      <c r="Q720" s="13" t="e">
        <f>VLOOKUP($A720,'db_obs(2013-2014)'!$B$2:$M$731,12,FALSE)</f>
        <v>#N/A</v>
      </c>
    </row>
    <row r="721" spans="1:17" x14ac:dyDescent="0.15">
      <c r="A721">
        <v>2014355</v>
      </c>
      <c r="B721" s="2">
        <f>VLOOKUP(A721,IF({1,0},rainfall!$C$2:$C$1269,rainfall!$A$2:$A$1269),2,FALSE)</f>
        <v>41994</v>
      </c>
      <c r="C721" s="52">
        <f>'db_sim(2013-2014)'!C721</f>
        <v>4.0635999999999997E-3</v>
      </c>
      <c r="D721" s="52">
        <f>'db_sim(2013-2014)'!D721/1000</f>
        <v>1.0082560000000001E-5</v>
      </c>
      <c r="E721">
        <f>'db_sim(2013-2014)'!E721</f>
        <v>63.895755770000001</v>
      </c>
      <c r="F721">
        <f>'db_sim(2013-2014)'!F721</f>
        <v>29.366863250000002</v>
      </c>
      <c r="G721">
        <f>'db_sim(2013-2014)'!G721</f>
        <v>7.4100000000000002E-6</v>
      </c>
      <c r="H721">
        <f>'db_sim(2013-2014)'!H721</f>
        <v>0</v>
      </c>
      <c r="I721">
        <f>'db_sim(2013-2014)'!I721</f>
        <v>0</v>
      </c>
      <c r="K721" s="13" t="e">
        <f>VLOOKUP($A721,'db_obs(2013-2014)'!$B$2:$M$731,5,FALSE)</f>
        <v>#N/A</v>
      </c>
      <c r="L721" s="13" t="e">
        <f>VLOOKUP($A721,'db_obs(2013-2014)'!$B$2:$M$731,7,FALSE)</f>
        <v>#N/A</v>
      </c>
      <c r="M721" s="13" t="e">
        <f>VLOOKUP($A721,'db_obs(2013-2014)'!$B$2:$M$731,8,FALSE)</f>
        <v>#N/A</v>
      </c>
      <c r="N721" s="13" t="e">
        <f>VLOOKUP($A721,'db_obs(2013-2014)'!$B$2:$M$731,9,FALSE)</f>
        <v>#N/A</v>
      </c>
      <c r="O721" s="13" t="e">
        <f>VLOOKUP($A721,'db_obs(2013-2014)'!$B$2:$M$731,10,FALSE)</f>
        <v>#N/A</v>
      </c>
      <c r="P721" s="13" t="e">
        <f>VLOOKUP($A721,'db_obs(2013-2014)'!$B$2:$M$731,11,FALSE)</f>
        <v>#N/A</v>
      </c>
      <c r="Q721" s="13" t="e">
        <f>VLOOKUP($A721,'db_obs(2013-2014)'!$B$2:$M$731,12,FALSE)</f>
        <v>#N/A</v>
      </c>
    </row>
    <row r="722" spans="1:17" x14ac:dyDescent="0.15">
      <c r="A722">
        <v>2014356</v>
      </c>
      <c r="B722" s="2">
        <f>VLOOKUP(A722,IF({1,0},rainfall!$C$2:$C$1269,rainfall!$A$2:$A$1269),2,FALSE)</f>
        <v>41995</v>
      </c>
      <c r="C722" s="52">
        <f>'db_sim(2013-2014)'!C722</f>
        <v>3.9369899999999996E-3</v>
      </c>
      <c r="D722" s="52">
        <f>'db_sim(2013-2014)'!D722/1000</f>
        <v>9.8020899999999999E-6</v>
      </c>
      <c r="E722">
        <f>'db_sim(2013-2014)'!E722</f>
        <v>61.268123629999998</v>
      </c>
      <c r="F722">
        <f>'db_sim(2013-2014)'!F722</f>
        <v>28.439958570000002</v>
      </c>
      <c r="G722">
        <f>'db_sim(2013-2014)'!G722</f>
        <v>4.7999999999999996E-7</v>
      </c>
      <c r="H722">
        <f>'db_sim(2013-2014)'!H722</f>
        <v>0</v>
      </c>
      <c r="I722">
        <f>'db_sim(2013-2014)'!I722</f>
        <v>0</v>
      </c>
      <c r="K722" s="13" t="e">
        <f>VLOOKUP($A722,'db_obs(2013-2014)'!$B$2:$M$731,5,FALSE)</f>
        <v>#N/A</v>
      </c>
      <c r="L722" s="13" t="e">
        <f>VLOOKUP($A722,'db_obs(2013-2014)'!$B$2:$M$731,7,FALSE)</f>
        <v>#N/A</v>
      </c>
      <c r="M722" s="13" t="e">
        <f>VLOOKUP($A722,'db_obs(2013-2014)'!$B$2:$M$731,8,FALSE)</f>
        <v>#N/A</v>
      </c>
      <c r="N722" s="13" t="e">
        <f>VLOOKUP($A722,'db_obs(2013-2014)'!$B$2:$M$731,9,FALSE)</f>
        <v>#N/A</v>
      </c>
      <c r="O722" s="13" t="e">
        <f>VLOOKUP($A722,'db_obs(2013-2014)'!$B$2:$M$731,10,FALSE)</f>
        <v>#N/A</v>
      </c>
      <c r="P722" s="13" t="e">
        <f>VLOOKUP($A722,'db_obs(2013-2014)'!$B$2:$M$731,11,FALSE)</f>
        <v>#N/A</v>
      </c>
      <c r="Q722" s="13" t="e">
        <f>VLOOKUP($A722,'db_obs(2013-2014)'!$B$2:$M$731,12,FALSE)</f>
        <v>#N/A</v>
      </c>
    </row>
    <row r="723" spans="1:17" x14ac:dyDescent="0.15">
      <c r="A723">
        <v>2014357</v>
      </c>
      <c r="B723" s="2">
        <f>VLOOKUP(A723,IF({1,0},rainfall!$C$2:$C$1269,rainfall!$A$2:$A$1269),2,FALSE)</f>
        <v>41996</v>
      </c>
      <c r="C723" s="52">
        <f>'db_sim(2013-2014)'!C723</f>
        <v>2.5545199999999998E-3</v>
      </c>
      <c r="D723" s="52">
        <f>'db_sim(2013-2014)'!D723/1000</f>
        <v>7.6020899999999997E-6</v>
      </c>
      <c r="E723">
        <f>'db_sim(2013-2014)'!E723</f>
        <v>39.469367980000001</v>
      </c>
      <c r="F723">
        <f>'db_sim(2013-2014)'!F723</f>
        <v>18.46914482</v>
      </c>
      <c r="G723">
        <f>'db_sim(2013-2014)'!G723</f>
        <v>2E-8</v>
      </c>
      <c r="H723">
        <f>'db_sim(2013-2014)'!H723</f>
        <v>0</v>
      </c>
      <c r="I723">
        <f>'db_sim(2013-2014)'!I723</f>
        <v>0</v>
      </c>
      <c r="K723" s="13" t="e">
        <f>VLOOKUP($A723,'db_obs(2013-2014)'!$B$2:$M$731,5,FALSE)</f>
        <v>#N/A</v>
      </c>
      <c r="L723" s="13" t="e">
        <f>VLOOKUP($A723,'db_obs(2013-2014)'!$B$2:$M$731,7,FALSE)</f>
        <v>#N/A</v>
      </c>
      <c r="M723" s="13" t="e">
        <f>VLOOKUP($A723,'db_obs(2013-2014)'!$B$2:$M$731,8,FALSE)</f>
        <v>#N/A</v>
      </c>
      <c r="N723" s="13" t="e">
        <f>VLOOKUP($A723,'db_obs(2013-2014)'!$B$2:$M$731,9,FALSE)</f>
        <v>#N/A</v>
      </c>
      <c r="O723" s="13" t="e">
        <f>VLOOKUP($A723,'db_obs(2013-2014)'!$B$2:$M$731,10,FALSE)</f>
        <v>#N/A</v>
      </c>
      <c r="P723" s="13" t="e">
        <f>VLOOKUP($A723,'db_obs(2013-2014)'!$B$2:$M$731,11,FALSE)</f>
        <v>#N/A</v>
      </c>
      <c r="Q723" s="13" t="e">
        <f>VLOOKUP($A723,'db_obs(2013-2014)'!$B$2:$M$731,12,FALSE)</f>
        <v>#N/A</v>
      </c>
    </row>
    <row r="724" spans="1:17" x14ac:dyDescent="0.15">
      <c r="A724">
        <v>2014358</v>
      </c>
      <c r="B724" s="2">
        <f>VLOOKUP(A724,IF({1,0},rainfall!$C$2:$C$1269,rainfall!$A$2:$A$1269),2,FALSE)</f>
        <v>41997</v>
      </c>
      <c r="C724" s="52">
        <f>'db_sim(2013-2014)'!C724</f>
        <v>2.64087E-3</v>
      </c>
      <c r="D724" s="52">
        <f>'db_sim(2013-2014)'!D724/1000</f>
        <v>7.6147300000000005E-6</v>
      </c>
      <c r="E724">
        <f>'db_sim(2013-2014)'!E724</f>
        <v>40.344993590000001</v>
      </c>
      <c r="F724">
        <f>'db_sim(2013-2014)'!F724</f>
        <v>19.064912799999998</v>
      </c>
      <c r="G724">
        <f>'db_sim(2013-2014)'!G724</f>
        <v>4.7884000000000002E-4</v>
      </c>
      <c r="H724">
        <f>'db_sim(2013-2014)'!H724</f>
        <v>0</v>
      </c>
      <c r="I724">
        <f>'db_sim(2013-2014)'!I724</f>
        <v>0</v>
      </c>
      <c r="K724" s="13" t="e">
        <f>VLOOKUP($A724,'db_obs(2013-2014)'!$B$2:$M$731,5,FALSE)</f>
        <v>#N/A</v>
      </c>
      <c r="L724" s="13" t="e">
        <f>VLOOKUP($A724,'db_obs(2013-2014)'!$B$2:$M$731,7,FALSE)</f>
        <v>#N/A</v>
      </c>
      <c r="M724" s="13" t="e">
        <f>VLOOKUP($A724,'db_obs(2013-2014)'!$B$2:$M$731,8,FALSE)</f>
        <v>#N/A</v>
      </c>
      <c r="N724" s="13" t="e">
        <f>VLOOKUP($A724,'db_obs(2013-2014)'!$B$2:$M$731,9,FALSE)</f>
        <v>#N/A</v>
      </c>
      <c r="O724" s="13" t="e">
        <f>VLOOKUP($A724,'db_obs(2013-2014)'!$B$2:$M$731,10,FALSE)</f>
        <v>#N/A</v>
      </c>
      <c r="P724" s="13" t="e">
        <f>VLOOKUP($A724,'db_obs(2013-2014)'!$B$2:$M$731,11,FALSE)</f>
        <v>#N/A</v>
      </c>
      <c r="Q724" s="13" t="e">
        <f>VLOOKUP($A724,'db_obs(2013-2014)'!$B$2:$M$731,12,FALSE)</f>
        <v>#N/A</v>
      </c>
    </row>
    <row r="725" spans="1:17" x14ac:dyDescent="0.15">
      <c r="A725">
        <v>2014359</v>
      </c>
      <c r="B725" s="2">
        <f>VLOOKUP(A725,IF({1,0},rainfall!$C$2:$C$1269,rainfall!$A$2:$A$1269),2,FALSE)</f>
        <v>41998</v>
      </c>
      <c r="C725" s="52">
        <f>'db_sim(2013-2014)'!C725</f>
        <v>2.6533899999999998E-3</v>
      </c>
      <c r="D725" s="52">
        <f>'db_sim(2013-2014)'!D725/1000</f>
        <v>7.6165800000000004E-6</v>
      </c>
      <c r="E725">
        <f>'db_sim(2013-2014)'!E725</f>
        <v>40.196773530000002</v>
      </c>
      <c r="F725">
        <f>'db_sim(2013-2014)'!F725</f>
        <v>19.159593579999999</v>
      </c>
      <c r="G725">
        <f>'db_sim(2013-2014)'!G725</f>
        <v>5.6400000000000002E-5</v>
      </c>
      <c r="H725">
        <f>'db_sim(2013-2014)'!H725</f>
        <v>0</v>
      </c>
      <c r="I725">
        <f>'db_sim(2013-2014)'!I725</f>
        <v>0</v>
      </c>
      <c r="K725" s="13" t="e">
        <f>VLOOKUP($A725,'db_obs(2013-2014)'!$B$2:$M$731,5,FALSE)</f>
        <v>#N/A</v>
      </c>
      <c r="L725" s="13" t="e">
        <f>VLOOKUP($A725,'db_obs(2013-2014)'!$B$2:$M$731,7,FALSE)</f>
        <v>#N/A</v>
      </c>
      <c r="M725" s="13" t="e">
        <f>VLOOKUP($A725,'db_obs(2013-2014)'!$B$2:$M$731,8,FALSE)</f>
        <v>#N/A</v>
      </c>
      <c r="N725" s="13" t="e">
        <f>VLOOKUP($A725,'db_obs(2013-2014)'!$B$2:$M$731,9,FALSE)</f>
        <v>#N/A</v>
      </c>
      <c r="O725" s="13" t="e">
        <f>VLOOKUP($A725,'db_obs(2013-2014)'!$B$2:$M$731,10,FALSE)</f>
        <v>#N/A</v>
      </c>
      <c r="P725" s="13" t="e">
        <f>VLOOKUP($A725,'db_obs(2013-2014)'!$B$2:$M$731,11,FALSE)</f>
        <v>#N/A</v>
      </c>
      <c r="Q725" s="13" t="e">
        <f>VLOOKUP($A725,'db_obs(2013-2014)'!$B$2:$M$731,12,FALSE)</f>
        <v>#N/A</v>
      </c>
    </row>
    <row r="726" spans="1:17" x14ac:dyDescent="0.15">
      <c r="A726">
        <v>2014360</v>
      </c>
      <c r="B726" s="2">
        <f>VLOOKUP(A726,IF({1,0},rainfall!$C$2:$C$1269,rainfall!$A$2:$A$1269),2,FALSE)</f>
        <v>41999</v>
      </c>
      <c r="C726" s="52">
        <f>'db_sim(2013-2014)'!C726</f>
        <v>2.60297E-3</v>
      </c>
      <c r="D726" s="52">
        <f>'db_sim(2013-2014)'!D726/1000</f>
        <v>7.5257499999999999E-6</v>
      </c>
      <c r="E726">
        <f>'db_sim(2013-2014)'!E726</f>
        <v>39.097160340000002</v>
      </c>
      <c r="F726">
        <f>'db_sim(2013-2014)'!F726</f>
        <v>18.79682159</v>
      </c>
      <c r="G726">
        <f>'db_sim(2013-2014)'!G726</f>
        <v>4.1300000000000003E-6</v>
      </c>
      <c r="H726">
        <f>'db_sim(2013-2014)'!H726</f>
        <v>0</v>
      </c>
      <c r="I726">
        <f>'db_sim(2013-2014)'!I726</f>
        <v>0</v>
      </c>
      <c r="K726" s="13" t="e">
        <f>VLOOKUP($A726,'db_obs(2013-2014)'!$B$2:$M$731,5,FALSE)</f>
        <v>#N/A</v>
      </c>
      <c r="L726" s="13" t="e">
        <f>VLOOKUP($A726,'db_obs(2013-2014)'!$B$2:$M$731,7,FALSE)</f>
        <v>#N/A</v>
      </c>
      <c r="M726" s="13" t="e">
        <f>VLOOKUP($A726,'db_obs(2013-2014)'!$B$2:$M$731,8,FALSE)</f>
        <v>#N/A</v>
      </c>
      <c r="N726" s="13" t="e">
        <f>VLOOKUP($A726,'db_obs(2013-2014)'!$B$2:$M$731,9,FALSE)</f>
        <v>#N/A</v>
      </c>
      <c r="O726" s="13" t="e">
        <f>VLOOKUP($A726,'db_obs(2013-2014)'!$B$2:$M$731,10,FALSE)</f>
        <v>#N/A</v>
      </c>
      <c r="P726" s="13" t="e">
        <f>VLOOKUP($A726,'db_obs(2013-2014)'!$B$2:$M$731,11,FALSE)</f>
        <v>#N/A</v>
      </c>
      <c r="Q726" s="13" t="e">
        <f>VLOOKUP($A726,'db_obs(2013-2014)'!$B$2:$M$731,12,FALSE)</f>
        <v>#N/A</v>
      </c>
    </row>
    <row r="727" spans="1:17" x14ac:dyDescent="0.15">
      <c r="A727">
        <v>2014361</v>
      </c>
      <c r="B727" s="2">
        <f>VLOOKUP(A727,IF({1,0},rainfall!$C$2:$C$1269,rainfall!$A$2:$A$1269),2,FALSE)</f>
        <v>42000</v>
      </c>
      <c r="C727" s="52">
        <f>'db_sim(2013-2014)'!C727</f>
        <v>2.0775899999999998E-3</v>
      </c>
      <c r="D727" s="52">
        <f>'db_sim(2013-2014)'!D727/1000</f>
        <v>6.8210399999999998E-6</v>
      </c>
      <c r="E727">
        <f>'db_sim(2013-2014)'!E727</f>
        <v>30.984241489999999</v>
      </c>
      <c r="F727">
        <f>'db_sim(2013-2014)'!F727</f>
        <v>15.012282369999999</v>
      </c>
      <c r="G727">
        <f>'db_sim(2013-2014)'!G727</f>
        <v>1.9999999999999999E-7</v>
      </c>
      <c r="H727">
        <f>'db_sim(2013-2014)'!H727</f>
        <v>0</v>
      </c>
      <c r="I727">
        <f>'db_sim(2013-2014)'!I727</f>
        <v>0</v>
      </c>
      <c r="K727" s="13" t="e">
        <f>VLOOKUP($A727,'db_obs(2013-2014)'!$B$2:$M$731,5,FALSE)</f>
        <v>#N/A</v>
      </c>
      <c r="L727" s="13" t="e">
        <f>VLOOKUP($A727,'db_obs(2013-2014)'!$B$2:$M$731,7,FALSE)</f>
        <v>#N/A</v>
      </c>
      <c r="M727" s="13" t="e">
        <f>VLOOKUP($A727,'db_obs(2013-2014)'!$B$2:$M$731,8,FALSE)</f>
        <v>#N/A</v>
      </c>
      <c r="N727" s="13" t="e">
        <f>VLOOKUP($A727,'db_obs(2013-2014)'!$B$2:$M$731,9,FALSE)</f>
        <v>#N/A</v>
      </c>
      <c r="O727" s="13" t="e">
        <f>VLOOKUP($A727,'db_obs(2013-2014)'!$B$2:$M$731,10,FALSE)</f>
        <v>#N/A</v>
      </c>
      <c r="P727" s="13" t="e">
        <f>VLOOKUP($A727,'db_obs(2013-2014)'!$B$2:$M$731,11,FALSE)</f>
        <v>#N/A</v>
      </c>
      <c r="Q727" s="13" t="e">
        <f>VLOOKUP($A727,'db_obs(2013-2014)'!$B$2:$M$731,12,FALSE)</f>
        <v>#N/A</v>
      </c>
    </row>
    <row r="728" spans="1:17" x14ac:dyDescent="0.15">
      <c r="A728">
        <v>2014362</v>
      </c>
      <c r="B728" s="2">
        <f>VLOOKUP(A728,IF({1,0},rainfall!$C$2:$C$1269,rainfall!$A$2:$A$1269),2,FALSE)</f>
        <v>42001</v>
      </c>
      <c r="C728" s="52">
        <f>'db_sim(2013-2014)'!C728</f>
        <v>1.9754999999999998E-3</v>
      </c>
      <c r="D728" s="52">
        <f>'db_sim(2013-2014)'!D728/1000</f>
        <v>6.6364800000000002E-6</v>
      </c>
      <c r="E728">
        <f>'db_sim(2013-2014)'!E728</f>
        <v>29.175771709999999</v>
      </c>
      <c r="F728">
        <f>'db_sim(2013-2014)'!F728</f>
        <v>14.26343346</v>
      </c>
      <c r="G728">
        <f>'db_sim(2013-2014)'!G728</f>
        <v>1E-8</v>
      </c>
      <c r="H728">
        <f>'db_sim(2013-2014)'!H728</f>
        <v>0</v>
      </c>
      <c r="I728">
        <f>'db_sim(2013-2014)'!I728</f>
        <v>0</v>
      </c>
      <c r="K728" s="13" t="e">
        <f>VLOOKUP($A728,'db_obs(2013-2014)'!$B$2:$M$731,5,FALSE)</f>
        <v>#N/A</v>
      </c>
      <c r="L728" s="13" t="e">
        <f>VLOOKUP($A728,'db_obs(2013-2014)'!$B$2:$M$731,7,FALSE)</f>
        <v>#N/A</v>
      </c>
      <c r="M728" s="13" t="e">
        <f>VLOOKUP($A728,'db_obs(2013-2014)'!$B$2:$M$731,8,FALSE)</f>
        <v>#N/A</v>
      </c>
      <c r="N728" s="13" t="e">
        <f>VLOOKUP($A728,'db_obs(2013-2014)'!$B$2:$M$731,9,FALSE)</f>
        <v>#N/A</v>
      </c>
      <c r="O728" s="13" t="e">
        <f>VLOOKUP($A728,'db_obs(2013-2014)'!$B$2:$M$731,10,FALSE)</f>
        <v>#N/A</v>
      </c>
      <c r="P728" s="13" t="e">
        <f>VLOOKUP($A728,'db_obs(2013-2014)'!$B$2:$M$731,11,FALSE)</f>
        <v>#N/A</v>
      </c>
      <c r="Q728" s="13" t="e">
        <f>VLOOKUP($A728,'db_obs(2013-2014)'!$B$2:$M$731,12,FALSE)</f>
        <v>#N/A</v>
      </c>
    </row>
    <row r="729" spans="1:17" x14ac:dyDescent="0.15">
      <c r="A729">
        <v>2014363</v>
      </c>
      <c r="B729" s="2">
        <f>VLOOKUP(A729,IF({1,0},rainfall!$C$2:$C$1269,rainfall!$A$2:$A$1269),2,FALSE)</f>
        <v>42002</v>
      </c>
      <c r="C729" s="52">
        <f>'db_sim(2013-2014)'!C729</f>
        <v>1.80039E-3</v>
      </c>
      <c r="D729" s="52">
        <f>'db_sim(2013-2014)'!D729/1000</f>
        <v>6.2967600000000002E-6</v>
      </c>
      <c r="E729">
        <f>'db_sim(2013-2014)'!E729</f>
        <v>26.378646849999999</v>
      </c>
      <c r="F729">
        <f>'db_sim(2013-2014)'!F729</f>
        <v>13.001131060000001</v>
      </c>
      <c r="G729">
        <f>'db_sim(2013-2014)'!G729</f>
        <v>0</v>
      </c>
      <c r="H729">
        <f>'db_sim(2013-2014)'!H729</f>
        <v>0</v>
      </c>
      <c r="I729">
        <f>'db_sim(2013-2014)'!I729</f>
        <v>0</v>
      </c>
      <c r="K729" s="13" t="e">
        <f>VLOOKUP($A729,'db_obs(2013-2014)'!$B$2:$M$731,5,FALSE)</f>
        <v>#N/A</v>
      </c>
      <c r="L729" s="13" t="e">
        <f>VLOOKUP($A729,'db_obs(2013-2014)'!$B$2:$M$731,7,FALSE)</f>
        <v>#N/A</v>
      </c>
      <c r="M729" s="13" t="e">
        <f>VLOOKUP($A729,'db_obs(2013-2014)'!$B$2:$M$731,8,FALSE)</f>
        <v>#N/A</v>
      </c>
      <c r="N729" s="13" t="e">
        <f>VLOOKUP($A729,'db_obs(2013-2014)'!$B$2:$M$731,9,FALSE)</f>
        <v>#N/A</v>
      </c>
      <c r="O729" s="13" t="e">
        <f>VLOOKUP($A729,'db_obs(2013-2014)'!$B$2:$M$731,10,FALSE)</f>
        <v>#N/A</v>
      </c>
      <c r="P729" s="13" t="e">
        <f>VLOOKUP($A729,'db_obs(2013-2014)'!$B$2:$M$731,11,FALSE)</f>
        <v>#N/A</v>
      </c>
      <c r="Q729" s="13" t="e">
        <f>VLOOKUP($A729,'db_obs(2013-2014)'!$B$2:$M$731,12,FALSE)</f>
        <v>#N/A</v>
      </c>
    </row>
    <row r="730" spans="1:17" x14ac:dyDescent="0.15">
      <c r="A730">
        <v>2014364</v>
      </c>
      <c r="B730" s="2">
        <f>VLOOKUP(A730,IF({1,0},rainfall!$C$2:$C$1269,rainfall!$A$2:$A$1269),2,FALSE)</f>
        <v>42003</v>
      </c>
      <c r="C730" s="52">
        <f>'db_sim(2013-2014)'!C730</f>
        <v>1.65507E-3</v>
      </c>
      <c r="D730" s="52">
        <f>'db_sim(2013-2014)'!D730/1000</f>
        <v>6.0043999999999996E-6</v>
      </c>
      <c r="E730">
        <f>'db_sim(2013-2014)'!E730</f>
        <v>24.048654559999999</v>
      </c>
      <c r="F730">
        <f>'db_sim(2013-2014)'!F730</f>
        <v>11.950311660000001</v>
      </c>
      <c r="G730">
        <f>'db_sim(2013-2014)'!G730</f>
        <v>0</v>
      </c>
      <c r="H730">
        <f>'db_sim(2013-2014)'!H730</f>
        <v>0</v>
      </c>
      <c r="I730">
        <f>'db_sim(2013-2014)'!I730</f>
        <v>0</v>
      </c>
      <c r="K730" s="13" t="e">
        <f>VLOOKUP($A730,'db_obs(2013-2014)'!$B$2:$M$731,5,FALSE)</f>
        <v>#N/A</v>
      </c>
      <c r="L730" s="13" t="e">
        <f>VLOOKUP($A730,'db_obs(2013-2014)'!$B$2:$M$731,7,FALSE)</f>
        <v>#N/A</v>
      </c>
      <c r="M730" s="13" t="e">
        <f>VLOOKUP($A730,'db_obs(2013-2014)'!$B$2:$M$731,8,FALSE)</f>
        <v>#N/A</v>
      </c>
      <c r="N730" s="13" t="e">
        <f>VLOOKUP($A730,'db_obs(2013-2014)'!$B$2:$M$731,9,FALSE)</f>
        <v>#N/A</v>
      </c>
      <c r="O730" s="13" t="e">
        <f>VLOOKUP($A730,'db_obs(2013-2014)'!$B$2:$M$731,10,FALSE)</f>
        <v>#N/A</v>
      </c>
      <c r="P730" s="13" t="e">
        <f>VLOOKUP($A730,'db_obs(2013-2014)'!$B$2:$M$731,11,FALSE)</f>
        <v>#N/A</v>
      </c>
      <c r="Q730" s="13" t="e">
        <f>VLOOKUP($A730,'db_obs(2013-2014)'!$B$2:$M$731,12,FALSE)</f>
        <v>#N/A</v>
      </c>
    </row>
    <row r="731" spans="1:17" x14ac:dyDescent="0.15">
      <c r="A731">
        <v>2014365</v>
      </c>
      <c r="B731" s="2">
        <f>VLOOKUP(A731,IF({1,0},rainfall!$C$2:$C$1269,rainfall!$A$2:$A$1269),2,FALSE)</f>
        <v>42004</v>
      </c>
      <c r="C731" s="52">
        <f>'db_sim(2013-2014)'!C731</f>
        <v>1.74329E-3</v>
      </c>
      <c r="D731" s="52">
        <f>'db_sim(2013-2014)'!D731/1000</f>
        <v>6.1019300000000004E-6</v>
      </c>
      <c r="E731">
        <f>'db_sim(2013-2014)'!E731</f>
        <v>25.094535830000002</v>
      </c>
      <c r="F731">
        <f>'db_sim(2013-2014)'!F731</f>
        <v>12.57908344</v>
      </c>
      <c r="G731">
        <f>'db_sim(2013-2014)'!G731</f>
        <v>0</v>
      </c>
      <c r="H731">
        <f>'db_sim(2013-2014)'!H731</f>
        <v>0</v>
      </c>
      <c r="I731">
        <f>'db_sim(2013-2014)'!I731</f>
        <v>0</v>
      </c>
      <c r="K731" s="13" t="e">
        <f>VLOOKUP($A731,'db_obs(2013-2014)'!$B$2:$M$731,5,FALSE)</f>
        <v>#N/A</v>
      </c>
      <c r="L731" s="13" t="e">
        <f>VLOOKUP($A731,'db_obs(2013-2014)'!$B$2:$M$731,7,FALSE)</f>
        <v>#N/A</v>
      </c>
      <c r="M731" s="13" t="e">
        <f>VLOOKUP($A731,'db_obs(2013-2014)'!$B$2:$M$731,8,FALSE)</f>
        <v>#N/A</v>
      </c>
      <c r="N731" s="13" t="e">
        <f>VLOOKUP($A731,'db_obs(2013-2014)'!$B$2:$M$731,9,FALSE)</f>
        <v>#N/A</v>
      </c>
      <c r="O731" s="13" t="e">
        <f>VLOOKUP($A731,'db_obs(2013-2014)'!$B$2:$M$731,10,FALSE)</f>
        <v>#N/A</v>
      </c>
      <c r="P731" s="13" t="e">
        <f>VLOOKUP($A731,'db_obs(2013-2014)'!$B$2:$M$731,11,FALSE)</f>
        <v>#N/A</v>
      </c>
      <c r="Q731" s="13" t="e">
        <f>VLOOKUP($A731,'db_obs(2013-2014)'!$B$2:$M$731,12,FALSE)</f>
        <v>#N/A</v>
      </c>
    </row>
    <row r="733" spans="1:17" x14ac:dyDescent="0.15">
      <c r="K733" s="13"/>
    </row>
  </sheetData>
  <mergeCells count="5">
    <mergeCell ref="T2:X2"/>
    <mergeCell ref="T3:U3"/>
    <mergeCell ref="W3:X3"/>
    <mergeCell ref="T7:X7"/>
    <mergeCell ref="T1:X1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7"/>
  <sheetViews>
    <sheetView workbookViewId="0">
      <selection activeCell="H2" sqref="H2"/>
    </sheetView>
  </sheetViews>
  <sheetFormatPr defaultColWidth="9.125" defaultRowHeight="15" x14ac:dyDescent="0.15"/>
  <cols>
    <col min="1" max="1" width="12.25" style="57" customWidth="1"/>
    <col min="2" max="2" width="8.875" style="57" customWidth="1"/>
    <col min="3" max="3" width="6.375" style="44" bestFit="1" customWidth="1"/>
    <col min="4" max="4" width="11.875" style="44" bestFit="1" customWidth="1"/>
    <col min="5" max="6" width="15.25" style="44" bestFit="1" customWidth="1"/>
    <col min="7" max="8" width="18.375" style="44" bestFit="1" customWidth="1"/>
    <col min="9" max="9" width="8.75" style="44" bestFit="1" customWidth="1"/>
    <col min="10" max="10" width="10.375" style="44" bestFit="1" customWidth="1"/>
    <col min="11" max="11" width="10.875" style="44" bestFit="1" customWidth="1"/>
    <col min="12" max="12" width="12.375" style="44" bestFit="1" customWidth="1"/>
    <col min="13" max="13" width="10.375" style="44" bestFit="1" customWidth="1"/>
    <col min="14" max="14" width="10.875" style="44" bestFit="1" customWidth="1"/>
    <col min="15" max="15" width="12.375" style="44" bestFit="1" customWidth="1"/>
    <col min="16" max="16384" width="9.125" style="44"/>
  </cols>
  <sheetData>
    <row r="1" spans="1:15" x14ac:dyDescent="0.15">
      <c r="A1" s="57" t="s">
        <v>0</v>
      </c>
      <c r="B1" s="57" t="s">
        <v>78</v>
      </c>
      <c r="C1" s="44" t="s">
        <v>53</v>
      </c>
      <c r="D1" s="45" t="s">
        <v>48</v>
      </c>
      <c r="E1" s="46" t="s">
        <v>13</v>
      </c>
      <c r="F1" s="47" t="s">
        <v>21</v>
      </c>
      <c r="G1" s="46" t="s">
        <v>15</v>
      </c>
      <c r="H1" s="47" t="s">
        <v>22</v>
      </c>
      <c r="I1" s="84" t="s">
        <v>82</v>
      </c>
      <c r="J1" s="84" t="s">
        <v>80</v>
      </c>
      <c r="K1" s="84"/>
      <c r="L1" s="84"/>
      <c r="M1" s="84" t="s">
        <v>81</v>
      </c>
      <c r="N1" s="84"/>
      <c r="O1" s="84"/>
    </row>
    <row r="2" spans="1:15" x14ac:dyDescent="0.15">
      <c r="A2" s="48" t="s">
        <v>54</v>
      </c>
      <c r="B2" s="49">
        <f>VALUE(LEFT(A2,4))</f>
        <v>2013</v>
      </c>
      <c r="C2" s="49">
        <f>VALUE(RIGHT(A2,2))</f>
        <v>1</v>
      </c>
      <c r="D2" s="49">
        <f>SUMPRODUCT((YEAR(rainfall!$A$2:$A$731)=B2)*(MONTH(rainfall!$A$2:$A$731)=C2)*rainfall!$I$2:$I$731)</f>
        <v>35.1</v>
      </c>
      <c r="E2" s="43">
        <f>SUMPRODUCT((YEAR(sim_obs!$B$2:$B$731)=B2)*(MONTH(sim_obs!$B$2:$B$731)=C2)*sim_obs!$C$2:$C$731)/SUMPRODUCT((YEAR(sim_obs!$B$2:$B$731)=B2)*(MONTH(sim_obs!$B$2:$B$731)=C2))</f>
        <v>0</v>
      </c>
      <c r="F2" s="50" t="e">
        <f>SUMPRODUCT((YEAR(sim_obs!$B$2:$B$731)=B2)*(MONTH(sim_obs!$B$2:$B$731)=C2)*sim_obs!$K$2:$K$731)/SUMPRODUCT((YEAR(sim_obs!$B$2:$B$731)=B2)*(MONTH(sim_obs!$B$2:$B$731)=C2))</f>
        <v>#N/A</v>
      </c>
      <c r="G2" s="50">
        <f>SUMPRODUCT((YEAR(sim_obs!$B$2:$B$731)=B2)*(MONTH(sim_obs!$B$2:$B$731)=C2)*sim_obs!$D$2:$D$731)/SUMPRODUCT((YEAR(sim_obs!$B$2:$B$731)=B2)*(MONTH(sim_obs!$B$2:$B$731)=C2))</f>
        <v>0</v>
      </c>
      <c r="H2" s="50" t="e">
        <f>SUMPRODUCT((YEAR(sim_obs!$B$2:$B$731)=B2)*(MONTH(sim_obs!$B$2:$B$731)=C2)*sim_obs!$L$2:$L$731)/SUMPRODUCT((YEAR(sim_obs!$B$2:$B$731)=B2)*(MONTH(sim_obs!$B$2:$B$731)=C2))</f>
        <v>#N/A</v>
      </c>
      <c r="I2" s="84"/>
      <c r="J2" s="56" t="s">
        <v>46</v>
      </c>
      <c r="K2" s="56" t="s">
        <v>45</v>
      </c>
      <c r="L2" s="56" t="s">
        <v>79</v>
      </c>
      <c r="M2" s="56" t="s">
        <v>46</v>
      </c>
      <c r="N2" s="56" t="s">
        <v>45</v>
      </c>
      <c r="O2" s="56" t="s">
        <v>79</v>
      </c>
    </row>
    <row r="3" spans="1:15" ht="18.75" x14ac:dyDescent="0.15">
      <c r="A3" s="48" t="s">
        <v>55</v>
      </c>
      <c r="B3" s="49">
        <f t="shared" ref="B3:B25" si="0">VALUE(LEFT(A3,4))</f>
        <v>2013</v>
      </c>
      <c r="C3" s="49">
        <f t="shared" ref="C3:C25" si="1">VALUE(RIGHT(A3,2))</f>
        <v>2</v>
      </c>
      <c r="D3" s="49">
        <f>SUMPRODUCT((YEAR(rainfall!$A$2:$A$731)=B3)*(MONTH(rainfall!$A$2:$A$731)=C3)*rainfall!$I$2:$I$731)</f>
        <v>48.5</v>
      </c>
      <c r="E3" s="43">
        <f>SUMPRODUCT((YEAR(sim_obs!$B$2:$B$731)=B3)*(MONTH(sim_obs!$B$2:$B$731)=C3)*sim_obs!$C$2:$C$731)/SUMPRODUCT((YEAR(sim_obs!$B$2:$B$731)=B3)*(MONTH(sim_obs!$B$2:$B$731)=C3))</f>
        <v>0</v>
      </c>
      <c r="F3" s="50" t="e">
        <f>SUMPRODUCT((YEAR(sim_obs!$B$2:$B$731)=B3)*(MONTH(sim_obs!$B$2:$B$731)=C3)*sim_obs!$K$2:$K$731)/SUMPRODUCT((YEAR(sim_obs!$B$2:$B$731)=B3)*(MONTH(sim_obs!$B$2:$B$731)=C3))</f>
        <v>#N/A</v>
      </c>
      <c r="G3" s="50">
        <f>SUMPRODUCT((YEAR(sim_obs!$B$2:$B$731)=B3)*(MONTH(sim_obs!$B$2:$B$731)=C3)*sim_obs!$D$2:$D$731)/SUMPRODUCT((YEAR(sim_obs!$B$2:$B$731)=B3)*(MONTH(sim_obs!$B$2:$B$731)=C3))</f>
        <v>0</v>
      </c>
      <c r="H3" s="50" t="e">
        <f>SUMPRODUCT((YEAR(sim_obs!$B$2:$B$731)=B3)*(MONTH(sim_obs!$B$2:$B$731)=C3)*sim_obs!$L$2:$L$731)/SUMPRODUCT((YEAR(sim_obs!$B$2:$B$731)=B3)*(MONTH(sim_obs!$B$2:$B$731)=C3))</f>
        <v>#N/A</v>
      </c>
      <c r="I3" s="84"/>
      <c r="J3" s="51" t="e">
        <f>rsquare(F2:F25,E2:E25)</f>
        <v>#VALUE!</v>
      </c>
      <c r="K3" s="51" t="e">
        <f>nscoe(F2:F25,E2:E25)</f>
        <v>#VALUE!</v>
      </c>
      <c r="L3" s="51" t="e">
        <f>pbias(F2:F25,E2:E25)</f>
        <v>#VALUE!</v>
      </c>
      <c r="M3" s="51" t="e">
        <f>rsquare(F26:F37,E26:E37)</f>
        <v>#VALUE!</v>
      </c>
      <c r="N3" s="51" t="e">
        <f>nscoe(F26:F37,E26:E37)</f>
        <v>#VALUE!</v>
      </c>
      <c r="O3" s="51" t="e">
        <f>pbias(F26:F37,E26:E37)</f>
        <v>#VALUE!</v>
      </c>
    </row>
    <row r="4" spans="1:15" x14ac:dyDescent="0.15">
      <c r="A4" s="48" t="s">
        <v>56</v>
      </c>
      <c r="B4" s="49">
        <f t="shared" si="0"/>
        <v>2013</v>
      </c>
      <c r="C4" s="49">
        <f t="shared" si="1"/>
        <v>3</v>
      </c>
      <c r="D4" s="49">
        <f>SUMPRODUCT((YEAR(rainfall!$A$2:$A$731)=B4)*(MONTH(rainfall!$A$2:$A$731)=C4)*rainfall!$I$2:$I$731)</f>
        <v>35.5</v>
      </c>
      <c r="E4" s="43">
        <f>SUMPRODUCT((YEAR(sim_obs!$B$2:$B$731)=B4)*(MONTH(sim_obs!$B$2:$B$731)=C4)*sim_obs!$C$2:$C$731)/SUMPRODUCT((YEAR(sim_obs!$B$2:$B$731)=B4)*(MONTH(sim_obs!$B$2:$B$731)=C4))</f>
        <v>0</v>
      </c>
      <c r="F4" s="50" t="e">
        <f>SUMPRODUCT((YEAR(sim_obs!$B$2:$B$731)=B4)*(MONTH(sim_obs!$B$2:$B$731)=C4)*sim_obs!$K$2:$K$731)/SUMPRODUCT((YEAR(sim_obs!$B$2:$B$731)=B4)*(MONTH(sim_obs!$B$2:$B$731)=C4))</f>
        <v>#N/A</v>
      </c>
      <c r="G4" s="50">
        <f>SUMPRODUCT((YEAR(sim_obs!$B$2:$B$731)=B4)*(MONTH(sim_obs!$B$2:$B$731)=C4)*sim_obs!$D$2:$D$731)/SUMPRODUCT((YEAR(sim_obs!$B$2:$B$731)=B4)*(MONTH(sim_obs!$B$2:$B$731)=C4))</f>
        <v>0</v>
      </c>
      <c r="H4" s="50" t="e">
        <f>SUMPRODUCT((YEAR(sim_obs!$B$2:$B$731)=B4)*(MONTH(sim_obs!$B$2:$B$731)=C4)*sim_obs!$L$2:$L$731)/SUMPRODUCT((YEAR(sim_obs!$B$2:$B$731)=B4)*(MONTH(sim_obs!$B$2:$B$731)=C4))</f>
        <v>#N/A</v>
      </c>
      <c r="I4" s="56"/>
      <c r="J4" s="56"/>
      <c r="K4" s="56"/>
      <c r="L4" s="56"/>
      <c r="M4" s="56"/>
      <c r="N4" s="56"/>
      <c r="O4" s="56"/>
    </row>
    <row r="5" spans="1:15" x14ac:dyDescent="0.15">
      <c r="A5" s="48" t="s">
        <v>57</v>
      </c>
      <c r="B5" s="49">
        <f t="shared" si="0"/>
        <v>2013</v>
      </c>
      <c r="C5" s="49">
        <f t="shared" si="1"/>
        <v>4</v>
      </c>
      <c r="D5" s="49">
        <f>SUMPRODUCT((YEAR(rainfall!$A$2:$A$731)=B5)*(MONTH(rainfall!$A$2:$A$731)=C5)*rainfall!$I$2:$I$731)</f>
        <v>34.300000000000004</v>
      </c>
      <c r="E5" s="43">
        <f>SUMPRODUCT((YEAR(sim_obs!$B$2:$B$731)=B5)*(MONTH(sim_obs!$B$2:$B$731)=C5)*sim_obs!$C$2:$C$731)/SUMPRODUCT((YEAR(sim_obs!$B$2:$B$731)=B5)*(MONTH(sim_obs!$B$2:$B$731)=C5))</f>
        <v>0</v>
      </c>
      <c r="F5" s="50" t="e">
        <f>SUMPRODUCT((YEAR(sim_obs!$B$2:$B$731)=B5)*(MONTH(sim_obs!$B$2:$B$731)=C5)*sim_obs!$K$2:$K$731)/SUMPRODUCT((YEAR(sim_obs!$B$2:$B$731)=B5)*(MONTH(sim_obs!$B$2:$B$731)=C5))</f>
        <v>#N/A</v>
      </c>
      <c r="G5" s="50">
        <f>SUMPRODUCT((YEAR(sim_obs!$B$2:$B$731)=B5)*(MONTH(sim_obs!$B$2:$B$731)=C5)*sim_obs!$D$2:$D$731)/SUMPRODUCT((YEAR(sim_obs!$B$2:$B$731)=B5)*(MONTH(sim_obs!$B$2:$B$731)=C5))</f>
        <v>0</v>
      </c>
      <c r="H5" s="50" t="e">
        <f>SUMPRODUCT((YEAR(sim_obs!$B$2:$B$731)=B5)*(MONTH(sim_obs!$B$2:$B$731)=C5)*sim_obs!$L$2:$L$731)/SUMPRODUCT((YEAR(sim_obs!$B$2:$B$731)=B5)*(MONTH(sim_obs!$B$2:$B$731)=C5))</f>
        <v>#N/A</v>
      </c>
      <c r="I5" s="84" t="s">
        <v>86</v>
      </c>
      <c r="J5" s="84" t="s">
        <v>80</v>
      </c>
      <c r="K5" s="84"/>
      <c r="L5" s="84"/>
      <c r="M5" s="84" t="s">
        <v>81</v>
      </c>
      <c r="N5" s="84"/>
      <c r="O5" s="84"/>
    </row>
    <row r="6" spans="1:15" x14ac:dyDescent="0.15">
      <c r="A6" s="48" t="s">
        <v>58</v>
      </c>
      <c r="B6" s="49">
        <f t="shared" si="0"/>
        <v>2013</v>
      </c>
      <c r="C6" s="49">
        <f t="shared" si="1"/>
        <v>5</v>
      </c>
      <c r="D6" s="49">
        <f>SUMPRODUCT((YEAR(rainfall!$A$2:$A$731)=B6)*(MONTH(rainfall!$A$2:$A$731)=C6)*rainfall!$I$2:$I$731)</f>
        <v>109.10000000000001</v>
      </c>
      <c r="E6" s="43">
        <f>SUMPRODUCT((YEAR(sim_obs!$B$2:$B$731)=B6)*(MONTH(sim_obs!$B$2:$B$731)=C6)*sim_obs!$C$2:$C$731)/SUMPRODUCT((YEAR(sim_obs!$B$2:$B$731)=B6)*(MONTH(sim_obs!$B$2:$B$731)=C6))</f>
        <v>0</v>
      </c>
      <c r="F6" s="50" t="e">
        <f>SUMPRODUCT((YEAR(sim_obs!$B$2:$B$731)=B6)*(MONTH(sim_obs!$B$2:$B$731)=C6)*sim_obs!$K$2:$K$731)/SUMPRODUCT((YEAR(sim_obs!$B$2:$B$731)=B6)*(MONTH(sim_obs!$B$2:$B$731)=C6))</f>
        <v>#N/A</v>
      </c>
      <c r="G6" s="50">
        <f>SUMPRODUCT((YEAR(sim_obs!$B$2:$B$731)=B6)*(MONTH(sim_obs!$B$2:$B$731)=C6)*sim_obs!$D$2:$D$731)/SUMPRODUCT((YEAR(sim_obs!$B$2:$B$731)=B6)*(MONTH(sim_obs!$B$2:$B$731)=C6))</f>
        <v>0</v>
      </c>
      <c r="H6" s="50" t="e">
        <f>SUMPRODUCT((YEAR(sim_obs!$B$2:$B$731)=B6)*(MONTH(sim_obs!$B$2:$B$731)=C6)*sim_obs!$L$2:$L$731)/SUMPRODUCT((YEAR(sim_obs!$B$2:$B$731)=B6)*(MONTH(sim_obs!$B$2:$B$731)=C6))</f>
        <v>#N/A</v>
      </c>
      <c r="I6" s="84"/>
      <c r="J6" s="56" t="s">
        <v>46</v>
      </c>
      <c r="K6" s="56" t="s">
        <v>45</v>
      </c>
      <c r="L6" s="56" t="s">
        <v>79</v>
      </c>
      <c r="M6" s="56" t="s">
        <v>46</v>
      </c>
      <c r="N6" s="56" t="s">
        <v>45</v>
      </c>
      <c r="O6" s="56" t="s">
        <v>79</v>
      </c>
    </row>
    <row r="7" spans="1:15" ht="18.75" x14ac:dyDescent="0.15">
      <c r="A7" s="48" t="s">
        <v>59</v>
      </c>
      <c r="B7" s="49">
        <f t="shared" si="0"/>
        <v>2013</v>
      </c>
      <c r="C7" s="49">
        <f t="shared" si="1"/>
        <v>6</v>
      </c>
      <c r="D7" s="49">
        <f>SUMPRODUCT((YEAR(rainfall!$A$2:$A$731)=B7)*(MONTH(rainfall!$A$2:$A$731)=C7)*rainfall!$I$2:$I$731)</f>
        <v>35.200000000000003</v>
      </c>
      <c r="E7" s="43">
        <f>SUMPRODUCT((YEAR(sim_obs!$B$2:$B$731)=B7)*(MONTH(sim_obs!$B$2:$B$731)=C7)*sim_obs!$C$2:$C$731)/SUMPRODUCT((YEAR(sim_obs!$B$2:$B$731)=B7)*(MONTH(sim_obs!$B$2:$B$731)=C7))</f>
        <v>0</v>
      </c>
      <c r="F7" s="50" t="e">
        <f>SUMPRODUCT((YEAR(sim_obs!$B$2:$B$731)=B7)*(MONTH(sim_obs!$B$2:$B$731)=C7)*sim_obs!$K$2:$K$731)/SUMPRODUCT((YEAR(sim_obs!$B$2:$B$731)=B7)*(MONTH(sim_obs!$B$2:$B$731)=C7))</f>
        <v>#N/A</v>
      </c>
      <c r="G7" s="50">
        <f>SUMPRODUCT((YEAR(sim_obs!$B$2:$B$731)=B7)*(MONTH(sim_obs!$B$2:$B$731)=C7)*sim_obs!$D$2:$D$731)/SUMPRODUCT((YEAR(sim_obs!$B$2:$B$731)=B7)*(MONTH(sim_obs!$B$2:$B$731)=C7))</f>
        <v>0</v>
      </c>
      <c r="H7" s="50" t="e">
        <f>SUMPRODUCT((YEAR(sim_obs!$B$2:$B$731)=B7)*(MONTH(sim_obs!$B$2:$B$731)=C7)*sim_obs!$L$2:$L$731)/SUMPRODUCT((YEAR(sim_obs!$B$2:$B$731)=B7)*(MONTH(sim_obs!$B$2:$B$731)=C7))</f>
        <v>#N/A</v>
      </c>
      <c r="I7" s="84"/>
      <c r="J7" s="51" t="e">
        <f>rsquare(H2:H25,G2:G25)</f>
        <v>#VALUE!</v>
      </c>
      <c r="K7" s="51" t="e">
        <f>nscoe(H2:H25,G2:G25)</f>
        <v>#VALUE!</v>
      </c>
      <c r="L7" s="51" t="e">
        <f>pbias(H2:H25,G2:G25)</f>
        <v>#VALUE!</v>
      </c>
      <c r="M7" s="51" t="e">
        <f>rsquare(H26:H37,G26:G37)</f>
        <v>#VALUE!</v>
      </c>
      <c r="N7" s="51" t="e">
        <f>nscoe(H26:H37,G26:G37)</f>
        <v>#VALUE!</v>
      </c>
      <c r="O7" s="51" t="e">
        <f>pbias(H26:H37,G26:G37)</f>
        <v>#VALUE!</v>
      </c>
    </row>
    <row r="8" spans="1:15" x14ac:dyDescent="0.15">
      <c r="A8" s="48" t="s">
        <v>60</v>
      </c>
      <c r="B8" s="49">
        <f t="shared" si="0"/>
        <v>2013</v>
      </c>
      <c r="C8" s="49">
        <f t="shared" si="1"/>
        <v>7</v>
      </c>
      <c r="D8" s="49">
        <f>SUMPRODUCT((YEAR(rainfall!$A$2:$A$731)=B8)*(MONTH(rainfall!$A$2:$A$731)=C8)*rainfall!$I$2:$I$731)</f>
        <v>217.79999999999995</v>
      </c>
      <c r="E8" s="43">
        <f>SUMPRODUCT((YEAR(sim_obs!$B$2:$B$731)=B8)*(MONTH(sim_obs!$B$2:$B$731)=C8)*sim_obs!$C$2:$C$731)/SUMPRODUCT((YEAR(sim_obs!$B$2:$B$731)=B8)*(MONTH(sim_obs!$B$2:$B$731)=C8))</f>
        <v>0</v>
      </c>
      <c r="F8" s="50" t="e">
        <f>SUMPRODUCT((YEAR(sim_obs!$B$2:$B$731)=B8)*(MONTH(sim_obs!$B$2:$B$731)=C8)*sim_obs!$K$2:$K$731)/SUMPRODUCT((YEAR(sim_obs!$B$2:$B$731)=B8)*(MONTH(sim_obs!$B$2:$B$731)=C8))</f>
        <v>#N/A</v>
      </c>
      <c r="G8" s="50">
        <f>SUMPRODUCT((YEAR(sim_obs!$B$2:$B$731)=B8)*(MONTH(sim_obs!$B$2:$B$731)=C8)*sim_obs!$D$2:$D$731)/SUMPRODUCT((YEAR(sim_obs!$B$2:$B$731)=B8)*(MONTH(sim_obs!$B$2:$B$731)=C8))</f>
        <v>0</v>
      </c>
      <c r="H8" s="50" t="e">
        <f>SUMPRODUCT((YEAR(sim_obs!$B$2:$B$731)=B8)*(MONTH(sim_obs!$B$2:$B$731)=C8)*sim_obs!$L$2:$L$731)/SUMPRODUCT((YEAR(sim_obs!$B$2:$B$731)=B8)*(MONTH(sim_obs!$B$2:$B$731)=C8))</f>
        <v>#N/A</v>
      </c>
    </row>
    <row r="9" spans="1:15" x14ac:dyDescent="0.15">
      <c r="A9" s="48" t="s">
        <v>61</v>
      </c>
      <c r="B9" s="49">
        <f t="shared" si="0"/>
        <v>2013</v>
      </c>
      <c r="C9" s="49">
        <f t="shared" si="1"/>
        <v>8</v>
      </c>
      <c r="D9" s="49">
        <f>SUMPRODUCT((YEAR(rainfall!$A$2:$A$731)=B9)*(MONTH(rainfall!$A$2:$A$731)=C9)*rainfall!$I$2:$I$731)</f>
        <v>67.699999999999989</v>
      </c>
      <c r="E9" s="43">
        <f>SUMPRODUCT((YEAR(sim_obs!$B$2:$B$731)=B9)*(MONTH(sim_obs!$B$2:$B$731)=C9)*sim_obs!$C$2:$C$731)/SUMPRODUCT((YEAR(sim_obs!$B$2:$B$731)=B9)*(MONTH(sim_obs!$B$2:$B$731)=C9))</f>
        <v>0</v>
      </c>
      <c r="F9" s="50" t="e">
        <f>SUMPRODUCT((YEAR(sim_obs!$B$2:$B$731)=B9)*(MONTH(sim_obs!$B$2:$B$731)=C9)*sim_obs!$K$2:$K$731)/SUMPRODUCT((YEAR(sim_obs!$B$2:$B$731)=B9)*(MONTH(sim_obs!$B$2:$B$731)=C9))</f>
        <v>#N/A</v>
      </c>
      <c r="G9" s="50">
        <f>SUMPRODUCT((YEAR(sim_obs!$B$2:$B$731)=B9)*(MONTH(sim_obs!$B$2:$B$731)=C9)*sim_obs!$D$2:$D$731)/SUMPRODUCT((YEAR(sim_obs!$B$2:$B$731)=B9)*(MONTH(sim_obs!$B$2:$B$731)=C9))</f>
        <v>0</v>
      </c>
      <c r="H9" s="50" t="e">
        <f>SUMPRODUCT((YEAR(sim_obs!$B$2:$B$731)=B9)*(MONTH(sim_obs!$B$2:$B$731)=C9)*sim_obs!$L$2:$L$731)/SUMPRODUCT((YEAR(sim_obs!$B$2:$B$731)=B9)*(MONTH(sim_obs!$B$2:$B$731)=C9))</f>
        <v>#N/A</v>
      </c>
    </row>
    <row r="10" spans="1:15" x14ac:dyDescent="0.15">
      <c r="A10" s="48" t="s">
        <v>62</v>
      </c>
      <c r="B10" s="49">
        <f t="shared" si="0"/>
        <v>2013</v>
      </c>
      <c r="C10" s="49">
        <f t="shared" si="1"/>
        <v>9</v>
      </c>
      <c r="D10" s="49">
        <f>SUMPRODUCT((YEAR(rainfall!$A$2:$A$731)=B10)*(MONTH(rainfall!$A$2:$A$731)=C10)*rainfall!$I$2:$I$731)</f>
        <v>148</v>
      </c>
      <c r="E10" s="43">
        <f>SUMPRODUCT((YEAR(sim_obs!$B$2:$B$731)=B10)*(MONTH(sim_obs!$B$2:$B$731)=C10)*sim_obs!$C$2:$C$731)/SUMPRODUCT((YEAR(sim_obs!$B$2:$B$731)=B10)*(MONTH(sim_obs!$B$2:$B$731)=C10))</f>
        <v>0</v>
      </c>
      <c r="F10" s="50" t="e">
        <f>SUMPRODUCT((YEAR(sim_obs!$B$2:$B$731)=B10)*(MONTH(sim_obs!$B$2:$B$731)=C10)*sim_obs!$K$2:$K$731)/SUMPRODUCT((YEAR(sim_obs!$B$2:$B$731)=B10)*(MONTH(sim_obs!$B$2:$B$731)=C10))</f>
        <v>#N/A</v>
      </c>
      <c r="G10" s="50">
        <f>SUMPRODUCT((YEAR(sim_obs!$B$2:$B$731)=B10)*(MONTH(sim_obs!$B$2:$B$731)=C10)*sim_obs!$D$2:$D$731)/SUMPRODUCT((YEAR(sim_obs!$B$2:$B$731)=B10)*(MONTH(sim_obs!$B$2:$B$731)=C10))</f>
        <v>0</v>
      </c>
      <c r="H10" s="50" t="e">
        <f>SUMPRODUCT((YEAR(sim_obs!$B$2:$B$731)=B10)*(MONTH(sim_obs!$B$2:$B$731)=C10)*sim_obs!$L$2:$L$731)/SUMPRODUCT((YEAR(sim_obs!$B$2:$B$731)=B10)*(MONTH(sim_obs!$B$2:$B$731)=C10))</f>
        <v>#N/A</v>
      </c>
    </row>
    <row r="11" spans="1:15" x14ac:dyDescent="0.15">
      <c r="A11" s="48" t="s">
        <v>63</v>
      </c>
      <c r="B11" s="49">
        <f t="shared" si="0"/>
        <v>2013</v>
      </c>
      <c r="C11" s="49">
        <f t="shared" si="1"/>
        <v>10</v>
      </c>
      <c r="D11" s="49">
        <f>SUMPRODUCT((YEAR(rainfall!$A$2:$A$731)=B11)*(MONTH(rainfall!$A$2:$A$731)=C11)*rainfall!$I$2:$I$731)</f>
        <v>8.9</v>
      </c>
      <c r="E11" s="43">
        <f>SUMPRODUCT((YEAR(sim_obs!$B$2:$B$731)=B11)*(MONTH(sim_obs!$B$2:$B$731)=C11)*sim_obs!$C$2:$C$731)/SUMPRODUCT((YEAR(sim_obs!$B$2:$B$731)=B11)*(MONTH(sim_obs!$B$2:$B$731)=C11))</f>
        <v>0</v>
      </c>
      <c r="F11" s="50" t="e">
        <f>SUMPRODUCT((YEAR(sim_obs!$B$2:$B$731)=B11)*(MONTH(sim_obs!$B$2:$B$731)=C11)*sim_obs!$K$2:$K$731)/SUMPRODUCT((YEAR(sim_obs!$B$2:$B$731)=B11)*(MONTH(sim_obs!$B$2:$B$731)=C11))</f>
        <v>#N/A</v>
      </c>
      <c r="G11" s="50">
        <f>SUMPRODUCT((YEAR(sim_obs!$B$2:$B$731)=B11)*(MONTH(sim_obs!$B$2:$B$731)=C11)*sim_obs!$D$2:$D$731)/SUMPRODUCT((YEAR(sim_obs!$B$2:$B$731)=B11)*(MONTH(sim_obs!$B$2:$B$731)=C11))</f>
        <v>0</v>
      </c>
      <c r="H11" s="50" t="e">
        <f>SUMPRODUCT((YEAR(sim_obs!$B$2:$B$731)=B11)*(MONTH(sim_obs!$B$2:$B$731)=C11)*sim_obs!$L$2:$L$731)/SUMPRODUCT((YEAR(sim_obs!$B$2:$B$731)=B11)*(MONTH(sim_obs!$B$2:$B$731)=C11))</f>
        <v>#N/A</v>
      </c>
    </row>
    <row r="12" spans="1:15" x14ac:dyDescent="0.15">
      <c r="A12" s="48" t="s">
        <v>64</v>
      </c>
      <c r="B12" s="49">
        <f t="shared" si="0"/>
        <v>2013</v>
      </c>
      <c r="C12" s="49">
        <f t="shared" si="1"/>
        <v>11</v>
      </c>
      <c r="D12" s="49">
        <f>SUMPRODUCT((YEAR(rainfall!$A$2:$A$731)=B12)*(MONTH(rainfall!$A$2:$A$731)=C12)*rainfall!$I$2:$I$731)</f>
        <v>22.3</v>
      </c>
      <c r="E12" s="43">
        <f>SUMPRODUCT((YEAR(sim_obs!$B$2:$B$731)=B12)*(MONTH(sim_obs!$B$2:$B$731)=C12)*sim_obs!$C$2:$C$731)/SUMPRODUCT((YEAR(sim_obs!$B$2:$B$731)=B12)*(MONTH(sim_obs!$B$2:$B$731)=C12))</f>
        <v>0</v>
      </c>
      <c r="F12" s="50" t="e">
        <f>SUMPRODUCT((YEAR(sim_obs!$B$2:$B$731)=B12)*(MONTH(sim_obs!$B$2:$B$731)=C12)*sim_obs!$K$2:$K$731)/SUMPRODUCT((YEAR(sim_obs!$B$2:$B$731)=B12)*(MONTH(sim_obs!$B$2:$B$731)=C12))</f>
        <v>#N/A</v>
      </c>
      <c r="G12" s="50">
        <f>SUMPRODUCT((YEAR(sim_obs!$B$2:$B$731)=B12)*(MONTH(sim_obs!$B$2:$B$731)=C12)*sim_obs!$D$2:$D$731)/SUMPRODUCT((YEAR(sim_obs!$B$2:$B$731)=B12)*(MONTH(sim_obs!$B$2:$B$731)=C12))</f>
        <v>0</v>
      </c>
      <c r="H12" s="50" t="e">
        <f>SUMPRODUCT((YEAR(sim_obs!$B$2:$B$731)=B12)*(MONTH(sim_obs!$B$2:$B$731)=C12)*sim_obs!$L$2:$L$731)/SUMPRODUCT((YEAR(sim_obs!$B$2:$B$731)=B12)*(MONTH(sim_obs!$B$2:$B$731)=C12))</f>
        <v>#N/A</v>
      </c>
    </row>
    <row r="13" spans="1:15" x14ac:dyDescent="0.15">
      <c r="A13" s="48" t="s">
        <v>65</v>
      </c>
      <c r="B13" s="49">
        <f t="shared" si="0"/>
        <v>2013</v>
      </c>
      <c r="C13" s="49">
        <f t="shared" si="1"/>
        <v>12</v>
      </c>
      <c r="D13" s="49">
        <f>SUMPRODUCT((YEAR(rainfall!$A$2:$A$731)=B13)*(MONTH(rainfall!$A$2:$A$731)=C13)*rainfall!$I$2:$I$731)</f>
        <v>1.4</v>
      </c>
      <c r="E13" s="43">
        <f>SUMPRODUCT((YEAR(sim_obs!$B$2:$B$731)=B13)*(MONTH(sim_obs!$B$2:$B$731)=C13)*sim_obs!$C$2:$C$731)/SUMPRODUCT((YEAR(sim_obs!$B$2:$B$731)=B13)*(MONTH(sim_obs!$B$2:$B$731)=C13))</f>
        <v>0</v>
      </c>
      <c r="F13" s="50" t="e">
        <f>SUMPRODUCT((YEAR(sim_obs!$B$2:$B$731)=B13)*(MONTH(sim_obs!$B$2:$B$731)=C13)*sim_obs!$K$2:$K$731)/SUMPRODUCT((YEAR(sim_obs!$B$2:$B$731)=B13)*(MONTH(sim_obs!$B$2:$B$731)=C13))</f>
        <v>#N/A</v>
      </c>
      <c r="G13" s="50">
        <f>SUMPRODUCT((YEAR(sim_obs!$B$2:$B$731)=B13)*(MONTH(sim_obs!$B$2:$B$731)=C13)*sim_obs!$D$2:$D$731)/SUMPRODUCT((YEAR(sim_obs!$B$2:$B$731)=B13)*(MONTH(sim_obs!$B$2:$B$731)=C13))</f>
        <v>0</v>
      </c>
      <c r="H13" s="50" t="e">
        <f>SUMPRODUCT((YEAR(sim_obs!$B$2:$B$731)=B13)*(MONTH(sim_obs!$B$2:$B$731)=C13)*sim_obs!$L$2:$L$731)/SUMPRODUCT((YEAR(sim_obs!$B$2:$B$731)=B13)*(MONTH(sim_obs!$B$2:$B$731)=C13))</f>
        <v>#N/A</v>
      </c>
    </row>
    <row r="14" spans="1:15" x14ac:dyDescent="0.15">
      <c r="A14" s="48" t="s">
        <v>66</v>
      </c>
      <c r="B14" s="49">
        <f t="shared" si="0"/>
        <v>2014</v>
      </c>
      <c r="C14" s="49">
        <f t="shared" si="1"/>
        <v>1</v>
      </c>
      <c r="D14" s="49">
        <f>SUMPRODUCT((YEAR(rainfall!$A$2:$A$731)=B14)*(MONTH(rainfall!$A$2:$A$731)=C14)*rainfall!$I$2:$I$731)</f>
        <v>16.7</v>
      </c>
      <c r="E14" s="43">
        <f>SUMPRODUCT((YEAR(sim_obs!$B$2:$B$731)=B14)*(MONTH(sim_obs!$B$2:$B$731)=C14)*sim_obs!$C$2:$C$731)/SUMPRODUCT((YEAR(sim_obs!$B$2:$B$731)=B14)*(MONTH(sim_obs!$B$2:$B$731)=C14))</f>
        <v>0.20893139677419359</v>
      </c>
      <c r="F14" s="50" t="e">
        <f>SUMPRODUCT((YEAR(sim_obs!$B$2:$B$731)=B14)*(MONTH(sim_obs!$B$2:$B$731)=C14)*sim_obs!$K$2:$K$731)/SUMPRODUCT((YEAR(sim_obs!$B$2:$B$731)=B14)*(MONTH(sim_obs!$B$2:$B$731)=C14))</f>
        <v>#N/A</v>
      </c>
      <c r="G14" s="50">
        <f>SUMPRODUCT((YEAR(sim_obs!$B$2:$B$731)=B14)*(MONTH(sim_obs!$B$2:$B$731)=C14)*sim_obs!$D$2:$D$731)/SUMPRODUCT((YEAR(sim_obs!$B$2:$B$731)=B14)*(MONTH(sim_obs!$B$2:$B$731)=C14))</f>
        <v>4.3559132758064509E-3</v>
      </c>
      <c r="H14" s="50" t="e">
        <f>SUMPRODUCT((YEAR(sim_obs!$B$2:$B$731)=B14)*(MONTH(sim_obs!$B$2:$B$731)=C14)*sim_obs!$L$2:$L$731)/SUMPRODUCT((YEAR(sim_obs!$B$2:$B$731)=B14)*(MONTH(sim_obs!$B$2:$B$731)=C14))</f>
        <v>#N/A</v>
      </c>
    </row>
    <row r="15" spans="1:15" x14ac:dyDescent="0.15">
      <c r="A15" s="48" t="s">
        <v>67</v>
      </c>
      <c r="B15" s="49">
        <f t="shared" si="0"/>
        <v>2014</v>
      </c>
      <c r="C15" s="49">
        <f t="shared" si="1"/>
        <v>2</v>
      </c>
      <c r="D15" s="49">
        <f>SUMPRODUCT((YEAR(rainfall!$A$2:$A$731)=B15)*(MONTH(rainfall!$A$2:$A$731)=C15)*rainfall!$I$2:$I$731)</f>
        <v>87.2</v>
      </c>
      <c r="E15" s="43">
        <f>SUMPRODUCT((YEAR(sim_obs!$B$2:$B$731)=B15)*(MONTH(sim_obs!$B$2:$B$731)=C15)*sim_obs!$C$2:$C$731)/SUMPRODUCT((YEAR(sim_obs!$B$2:$B$731)=B15)*(MONTH(sim_obs!$B$2:$B$731)=C15))</f>
        <v>0.22017175357142854</v>
      </c>
      <c r="F15" s="50" t="e">
        <f>SUMPRODUCT((YEAR(sim_obs!$B$2:$B$731)=B15)*(MONTH(sim_obs!$B$2:$B$731)=C15)*sim_obs!$K$2:$K$731)/SUMPRODUCT((YEAR(sim_obs!$B$2:$B$731)=B15)*(MONTH(sim_obs!$B$2:$B$731)=C15))</f>
        <v>#N/A</v>
      </c>
      <c r="G15" s="50">
        <f>SUMPRODUCT((YEAR(sim_obs!$B$2:$B$731)=B15)*(MONTH(sim_obs!$B$2:$B$731)=C15)*sim_obs!$D$2:$D$731)/SUMPRODUCT((YEAR(sim_obs!$B$2:$B$731)=B15)*(MONTH(sim_obs!$B$2:$B$731)=C15))</f>
        <v>1.5090882146785714E-2</v>
      </c>
      <c r="H15" s="50" t="e">
        <f>SUMPRODUCT((YEAR(sim_obs!$B$2:$B$731)=B15)*(MONTH(sim_obs!$B$2:$B$731)=C15)*sim_obs!$L$2:$L$731)/SUMPRODUCT((YEAR(sim_obs!$B$2:$B$731)=B15)*(MONTH(sim_obs!$B$2:$B$731)=C15))</f>
        <v>#N/A</v>
      </c>
    </row>
    <row r="16" spans="1:15" x14ac:dyDescent="0.15">
      <c r="A16" s="48" t="s">
        <v>68</v>
      </c>
      <c r="B16" s="49">
        <f t="shared" si="0"/>
        <v>2014</v>
      </c>
      <c r="C16" s="49">
        <f t="shared" si="1"/>
        <v>3</v>
      </c>
      <c r="D16" s="49">
        <f>SUMPRODUCT((YEAR(rainfall!$A$2:$A$731)=B16)*(MONTH(rainfall!$A$2:$A$731)=C16)*rainfall!$I$2:$I$731)</f>
        <v>39.6</v>
      </c>
      <c r="E16" s="43">
        <f>SUMPRODUCT((YEAR(sim_obs!$B$2:$B$731)=B16)*(MONTH(sim_obs!$B$2:$B$731)=C16)*sim_obs!$C$2:$C$731)/SUMPRODUCT((YEAR(sim_obs!$B$2:$B$731)=B16)*(MONTH(sim_obs!$B$2:$B$731)=C16))</f>
        <v>0.1179535293548387</v>
      </c>
      <c r="F16" s="50" t="e">
        <f>SUMPRODUCT((YEAR(sim_obs!$B$2:$B$731)=B16)*(MONTH(sim_obs!$B$2:$B$731)=C16)*sim_obs!$K$2:$K$731)/SUMPRODUCT((YEAR(sim_obs!$B$2:$B$731)=B16)*(MONTH(sim_obs!$B$2:$B$731)=C16))</f>
        <v>#N/A</v>
      </c>
      <c r="G16" s="50">
        <f>SUMPRODUCT((YEAR(sim_obs!$B$2:$B$731)=B16)*(MONTH(sim_obs!$B$2:$B$731)=C16)*sim_obs!$D$2:$D$731)/SUMPRODUCT((YEAR(sim_obs!$B$2:$B$731)=B16)*(MONTH(sim_obs!$B$2:$B$731)=C16))</f>
        <v>7.8349541022580647E-3</v>
      </c>
      <c r="H16" s="50" t="e">
        <f>SUMPRODUCT((YEAR(sim_obs!$B$2:$B$731)=B16)*(MONTH(sim_obs!$B$2:$B$731)=C16)*sim_obs!$L$2:$L$731)/SUMPRODUCT((YEAR(sim_obs!$B$2:$B$731)=B16)*(MONTH(sim_obs!$B$2:$B$731)=C16))</f>
        <v>#N/A</v>
      </c>
    </row>
    <row r="17" spans="1:8" x14ac:dyDescent="0.15">
      <c r="A17" s="48" t="s">
        <v>69</v>
      </c>
      <c r="B17" s="49">
        <f t="shared" si="0"/>
        <v>2014</v>
      </c>
      <c r="C17" s="49">
        <f t="shared" si="1"/>
        <v>4</v>
      </c>
      <c r="D17" s="49">
        <f>SUMPRODUCT((YEAR(rainfall!$A$2:$A$731)=B17)*(MONTH(rainfall!$A$2:$A$731)=C17)*rainfall!$I$2:$I$731)</f>
        <v>119.2</v>
      </c>
      <c r="E17" s="43">
        <f>SUMPRODUCT((YEAR(sim_obs!$B$2:$B$731)=B17)*(MONTH(sim_obs!$B$2:$B$731)=C17)*sim_obs!$C$2:$C$731)/SUMPRODUCT((YEAR(sim_obs!$B$2:$B$731)=B17)*(MONTH(sim_obs!$B$2:$B$731)=C17))</f>
        <v>0.40583922433333336</v>
      </c>
      <c r="F17" s="50" t="e">
        <f>SUMPRODUCT((YEAR(sim_obs!$B$2:$B$731)=B17)*(MONTH(sim_obs!$B$2:$B$731)=C17)*sim_obs!$K$2:$K$731)/SUMPRODUCT((YEAR(sim_obs!$B$2:$B$731)=B17)*(MONTH(sim_obs!$B$2:$B$731)=C17))</f>
        <v>#N/A</v>
      </c>
      <c r="G17" s="50">
        <f>SUMPRODUCT((YEAR(sim_obs!$B$2:$B$731)=B17)*(MONTH(sim_obs!$B$2:$B$731)=C17)*sim_obs!$D$2:$D$731)/SUMPRODUCT((YEAR(sim_obs!$B$2:$B$731)=B17)*(MONTH(sim_obs!$B$2:$B$731)=C17))</f>
        <v>2.7523476068666668E-2</v>
      </c>
      <c r="H17" s="50" t="e">
        <f>SUMPRODUCT((YEAR(sim_obs!$B$2:$B$731)=B17)*(MONTH(sim_obs!$B$2:$B$731)=C17)*sim_obs!$L$2:$L$731)/SUMPRODUCT((YEAR(sim_obs!$B$2:$B$731)=B17)*(MONTH(sim_obs!$B$2:$B$731)=C17))</f>
        <v>#N/A</v>
      </c>
    </row>
    <row r="18" spans="1:8" x14ac:dyDescent="0.15">
      <c r="A18" s="48" t="s">
        <v>70</v>
      </c>
      <c r="B18" s="49">
        <f t="shared" si="0"/>
        <v>2014</v>
      </c>
      <c r="C18" s="49">
        <f t="shared" si="1"/>
        <v>5</v>
      </c>
      <c r="D18" s="49">
        <f>SUMPRODUCT((YEAR(rainfall!$A$2:$A$731)=B18)*(MONTH(rainfall!$A$2:$A$731)=C18)*rainfall!$I$2:$I$731)</f>
        <v>53.4</v>
      </c>
      <c r="E18" s="43">
        <f>SUMPRODUCT((YEAR(sim_obs!$B$2:$B$731)=B18)*(MONTH(sim_obs!$B$2:$B$731)=C18)*sim_obs!$C$2:$C$731)/SUMPRODUCT((YEAR(sim_obs!$B$2:$B$731)=B18)*(MONTH(sim_obs!$B$2:$B$731)=C18))</f>
        <v>0.18522470451612902</v>
      </c>
      <c r="F18" s="50" t="e">
        <f>SUMPRODUCT((YEAR(sim_obs!$B$2:$B$731)=B18)*(MONTH(sim_obs!$B$2:$B$731)=C18)*sim_obs!$K$2:$K$731)/SUMPRODUCT((YEAR(sim_obs!$B$2:$B$731)=B18)*(MONTH(sim_obs!$B$2:$B$731)=C18))</f>
        <v>#N/A</v>
      </c>
      <c r="G18" s="50">
        <f>SUMPRODUCT((YEAR(sim_obs!$B$2:$B$731)=B18)*(MONTH(sim_obs!$B$2:$B$731)=C18)*sim_obs!$D$2:$D$731)/SUMPRODUCT((YEAR(sim_obs!$B$2:$B$731)=B18)*(MONTH(sim_obs!$B$2:$B$731)=C18))</f>
        <v>1.0576668089677419E-2</v>
      </c>
      <c r="H18" s="50" t="e">
        <f>SUMPRODUCT((YEAR(sim_obs!$B$2:$B$731)=B18)*(MONTH(sim_obs!$B$2:$B$731)=C18)*sim_obs!$L$2:$L$731)/SUMPRODUCT((YEAR(sim_obs!$B$2:$B$731)=B18)*(MONTH(sim_obs!$B$2:$B$731)=C18))</f>
        <v>#N/A</v>
      </c>
    </row>
    <row r="19" spans="1:8" x14ac:dyDescent="0.15">
      <c r="A19" s="48" t="s">
        <v>71</v>
      </c>
      <c r="B19" s="49">
        <f t="shared" si="0"/>
        <v>2014</v>
      </c>
      <c r="C19" s="49">
        <f t="shared" si="1"/>
        <v>6</v>
      </c>
      <c r="D19" s="49">
        <f>SUMPRODUCT((YEAR(rainfall!$A$2:$A$731)=B19)*(MONTH(rainfall!$A$2:$A$731)=C19)*rainfall!$I$2:$I$731)</f>
        <v>117.3</v>
      </c>
      <c r="E19" s="43">
        <f>SUMPRODUCT((YEAR(sim_obs!$B$2:$B$731)=B19)*(MONTH(sim_obs!$B$2:$B$731)=C19)*sim_obs!$C$2:$C$731)/SUMPRODUCT((YEAR(sim_obs!$B$2:$B$731)=B19)*(MONTH(sim_obs!$B$2:$B$731)=C19))</f>
        <v>0.3801123833333333</v>
      </c>
      <c r="F19" s="50" t="e">
        <f>SUMPRODUCT((YEAR(sim_obs!$B$2:$B$731)=B19)*(MONTH(sim_obs!$B$2:$B$731)=C19)*sim_obs!$K$2:$K$731)/SUMPRODUCT((YEAR(sim_obs!$B$2:$B$731)=B19)*(MONTH(sim_obs!$B$2:$B$731)=C19))</f>
        <v>#N/A</v>
      </c>
      <c r="G19" s="50">
        <f>SUMPRODUCT((YEAR(sim_obs!$B$2:$B$731)=B19)*(MONTH(sim_obs!$B$2:$B$731)=C19)*sim_obs!$D$2:$D$731)/SUMPRODUCT((YEAR(sim_obs!$B$2:$B$731)=B19)*(MONTH(sim_obs!$B$2:$B$731)=C19))</f>
        <v>2.593511693566667E-2</v>
      </c>
      <c r="H19" s="50" t="e">
        <f>SUMPRODUCT((YEAR(sim_obs!$B$2:$B$731)=B19)*(MONTH(sim_obs!$B$2:$B$731)=C19)*sim_obs!$L$2:$L$731)/SUMPRODUCT((YEAR(sim_obs!$B$2:$B$731)=B19)*(MONTH(sim_obs!$B$2:$B$731)=C19))</f>
        <v>#N/A</v>
      </c>
    </row>
    <row r="20" spans="1:8" x14ac:dyDescent="0.15">
      <c r="A20" s="48" t="s">
        <v>72</v>
      </c>
      <c r="B20" s="49">
        <f t="shared" si="0"/>
        <v>2014</v>
      </c>
      <c r="C20" s="49">
        <f t="shared" si="1"/>
        <v>7</v>
      </c>
      <c r="D20" s="49">
        <f>SUMPRODUCT((YEAR(rainfall!$A$2:$A$731)=B20)*(MONTH(rainfall!$A$2:$A$731)=C20)*rainfall!$I$2:$I$731)</f>
        <v>280.20000000000005</v>
      </c>
      <c r="E20" s="43">
        <f>SUMPRODUCT((YEAR(sim_obs!$B$2:$B$731)=B20)*(MONTH(sim_obs!$B$2:$B$731)=C20)*sim_obs!$C$2:$C$731)/SUMPRODUCT((YEAR(sim_obs!$B$2:$B$731)=B20)*(MONTH(sim_obs!$B$2:$B$731)=C20))</f>
        <v>1.5773001145161287</v>
      </c>
      <c r="F20" s="50" t="e">
        <f>SUMPRODUCT((YEAR(sim_obs!$B$2:$B$731)=B20)*(MONTH(sim_obs!$B$2:$B$731)=C20)*sim_obs!$K$2:$K$731)/SUMPRODUCT((YEAR(sim_obs!$B$2:$B$731)=B20)*(MONTH(sim_obs!$B$2:$B$731)=C20))</f>
        <v>#N/A</v>
      </c>
      <c r="G20" s="50">
        <f>SUMPRODUCT((YEAR(sim_obs!$B$2:$B$731)=B20)*(MONTH(sim_obs!$B$2:$B$731)=C20)*sim_obs!$D$2:$D$731)/SUMPRODUCT((YEAR(sim_obs!$B$2:$B$731)=B20)*(MONTH(sim_obs!$B$2:$B$731)=C20))</f>
        <v>8.4857876875806468E-2</v>
      </c>
      <c r="H20" s="50" t="e">
        <f>SUMPRODUCT((YEAR(sim_obs!$B$2:$B$731)=B20)*(MONTH(sim_obs!$B$2:$B$731)=C20)*sim_obs!$L$2:$L$731)/SUMPRODUCT((YEAR(sim_obs!$B$2:$B$731)=B20)*(MONTH(sim_obs!$B$2:$B$731)=C20))</f>
        <v>#N/A</v>
      </c>
    </row>
    <row r="21" spans="1:8" x14ac:dyDescent="0.15">
      <c r="A21" s="48" t="s">
        <v>73</v>
      </c>
      <c r="B21" s="49">
        <f t="shared" si="0"/>
        <v>2014</v>
      </c>
      <c r="C21" s="49">
        <f t="shared" si="1"/>
        <v>8</v>
      </c>
      <c r="D21" s="49">
        <f>SUMPRODUCT((YEAR(rainfall!$A$2:$A$731)=B21)*(MONTH(rainfall!$A$2:$A$731)=C21)*rainfall!$I$2:$I$731)</f>
        <v>130</v>
      </c>
      <c r="E21" s="43">
        <f>SUMPRODUCT((YEAR(sim_obs!$B$2:$B$731)=B21)*(MONTH(sim_obs!$B$2:$B$731)=C21)*sim_obs!$C$2:$C$731)/SUMPRODUCT((YEAR(sim_obs!$B$2:$B$731)=B21)*(MONTH(sim_obs!$B$2:$B$731)=C21))</f>
        <v>0.75845575580645153</v>
      </c>
      <c r="F21" s="50" t="e">
        <f>SUMPRODUCT((YEAR(sim_obs!$B$2:$B$731)=B21)*(MONTH(sim_obs!$B$2:$B$731)=C21)*sim_obs!$K$2:$K$731)/SUMPRODUCT((YEAR(sim_obs!$B$2:$B$731)=B21)*(MONTH(sim_obs!$B$2:$B$731)=C21))</f>
        <v>#N/A</v>
      </c>
      <c r="G21" s="50">
        <f>SUMPRODUCT((YEAR(sim_obs!$B$2:$B$731)=B21)*(MONTH(sim_obs!$B$2:$B$731)=C21)*sim_obs!$D$2:$D$731)/SUMPRODUCT((YEAR(sim_obs!$B$2:$B$731)=B21)*(MONTH(sim_obs!$B$2:$B$731)=C21))</f>
        <v>3.9918525015806443E-2</v>
      </c>
      <c r="H21" s="50" t="e">
        <f>SUMPRODUCT((YEAR(sim_obs!$B$2:$B$731)=B21)*(MONTH(sim_obs!$B$2:$B$731)=C21)*sim_obs!$L$2:$L$731)/SUMPRODUCT((YEAR(sim_obs!$B$2:$B$731)=B21)*(MONTH(sim_obs!$B$2:$B$731)=C21))</f>
        <v>#N/A</v>
      </c>
    </row>
    <row r="22" spans="1:8" x14ac:dyDescent="0.15">
      <c r="A22" s="48" t="s">
        <v>74</v>
      </c>
      <c r="B22" s="49">
        <f t="shared" si="0"/>
        <v>2014</v>
      </c>
      <c r="C22" s="49">
        <f t="shared" si="1"/>
        <v>9</v>
      </c>
      <c r="D22" s="49">
        <f>SUMPRODUCT((YEAR(rainfall!$A$2:$A$731)=B22)*(MONTH(rainfall!$A$2:$A$731)=C22)*rainfall!$I$2:$I$731)</f>
        <v>122.19999999999997</v>
      </c>
      <c r="E22" s="43">
        <f>SUMPRODUCT((YEAR(sim_obs!$B$2:$B$731)=B22)*(MONTH(sim_obs!$B$2:$B$731)=C22)*sim_obs!$C$2:$C$731)/SUMPRODUCT((YEAR(sim_obs!$B$2:$B$731)=B22)*(MONTH(sim_obs!$B$2:$B$731)=C22))</f>
        <v>0.37918706600000002</v>
      </c>
      <c r="F22" s="50" t="e">
        <f>SUMPRODUCT((YEAR(sim_obs!$B$2:$B$731)=B22)*(MONTH(sim_obs!$B$2:$B$731)=C22)*sim_obs!$K$2:$K$731)/SUMPRODUCT((YEAR(sim_obs!$B$2:$B$731)=B22)*(MONTH(sim_obs!$B$2:$B$731)=C22))</f>
        <v>#N/A</v>
      </c>
      <c r="G22" s="50">
        <f>SUMPRODUCT((YEAR(sim_obs!$B$2:$B$731)=B22)*(MONTH(sim_obs!$B$2:$B$731)=C22)*sim_obs!$D$2:$D$731)/SUMPRODUCT((YEAR(sim_obs!$B$2:$B$731)=B22)*(MONTH(sim_obs!$B$2:$B$731)=C22))</f>
        <v>2.4984833486000006E-2</v>
      </c>
      <c r="H22" s="50" t="e">
        <f>SUMPRODUCT((YEAR(sim_obs!$B$2:$B$731)=B22)*(MONTH(sim_obs!$B$2:$B$731)=C22)*sim_obs!$L$2:$L$731)/SUMPRODUCT((YEAR(sim_obs!$B$2:$B$731)=B22)*(MONTH(sim_obs!$B$2:$B$731)=C22))</f>
        <v>#N/A</v>
      </c>
    </row>
    <row r="23" spans="1:8" x14ac:dyDescent="0.15">
      <c r="A23" s="48" t="s">
        <v>75</v>
      </c>
      <c r="B23" s="49">
        <f t="shared" si="0"/>
        <v>2014</v>
      </c>
      <c r="C23" s="49">
        <f t="shared" si="1"/>
        <v>10</v>
      </c>
      <c r="D23" s="49">
        <f>SUMPRODUCT((YEAR(rainfall!$A$2:$A$731)=B23)*(MONTH(rainfall!$A$2:$A$731)=C23)*rainfall!$I$2:$I$731)</f>
        <v>33.599999999999994</v>
      </c>
      <c r="E23" s="43">
        <f>SUMPRODUCT((YEAR(sim_obs!$B$2:$B$731)=B23)*(MONTH(sim_obs!$B$2:$B$731)=C23)*sim_obs!$C$2:$C$731)/SUMPRODUCT((YEAR(sim_obs!$B$2:$B$731)=B23)*(MONTH(sim_obs!$B$2:$B$731)=C23))</f>
        <v>0.10429906677419355</v>
      </c>
      <c r="F23" s="50" t="e">
        <f>SUMPRODUCT((YEAR(sim_obs!$B$2:$B$731)=B23)*(MONTH(sim_obs!$B$2:$B$731)=C23)*sim_obs!$K$2:$K$731)/SUMPRODUCT((YEAR(sim_obs!$B$2:$B$731)=B23)*(MONTH(sim_obs!$B$2:$B$731)=C23))</f>
        <v>#N/A</v>
      </c>
      <c r="G23" s="50">
        <f>SUMPRODUCT((YEAR(sim_obs!$B$2:$B$731)=B23)*(MONTH(sim_obs!$B$2:$B$731)=C23)*sim_obs!$D$2:$D$731)/SUMPRODUCT((YEAR(sim_obs!$B$2:$B$731)=B23)*(MONTH(sim_obs!$B$2:$B$731)=C23))</f>
        <v>5.6787794400000001E-3</v>
      </c>
      <c r="H23" s="50" t="e">
        <f>SUMPRODUCT((YEAR(sim_obs!$B$2:$B$731)=B23)*(MONTH(sim_obs!$B$2:$B$731)=C23)*sim_obs!$L$2:$L$731)/SUMPRODUCT((YEAR(sim_obs!$B$2:$B$731)=B23)*(MONTH(sim_obs!$B$2:$B$731)=C23))</f>
        <v>#N/A</v>
      </c>
    </row>
    <row r="24" spans="1:8" x14ac:dyDescent="0.15">
      <c r="A24" s="48" t="s">
        <v>76</v>
      </c>
      <c r="B24" s="49">
        <f t="shared" si="0"/>
        <v>2014</v>
      </c>
      <c r="C24" s="49">
        <f t="shared" si="1"/>
        <v>11</v>
      </c>
      <c r="D24" s="49">
        <f>SUMPRODUCT((YEAR(rainfall!$A$2:$A$731)=B24)*(MONTH(rainfall!$A$2:$A$731)=C24)*rainfall!$I$2:$I$731)</f>
        <v>82.300000000000011</v>
      </c>
      <c r="E24" s="43">
        <f>SUMPRODUCT((YEAR(sim_obs!$B$2:$B$731)=B24)*(MONTH(sim_obs!$B$2:$B$731)=C24)*sim_obs!$C$2:$C$731)/SUMPRODUCT((YEAR(sim_obs!$B$2:$B$731)=B24)*(MONTH(sim_obs!$B$2:$B$731)=C24))</f>
        <v>0.17886259966666668</v>
      </c>
      <c r="F24" s="50" t="e">
        <f>SUMPRODUCT((YEAR(sim_obs!$B$2:$B$731)=B24)*(MONTH(sim_obs!$B$2:$B$731)=C24)*sim_obs!$K$2:$K$731)/SUMPRODUCT((YEAR(sim_obs!$B$2:$B$731)=B24)*(MONTH(sim_obs!$B$2:$B$731)=C24))</f>
        <v>#N/A</v>
      </c>
      <c r="G24" s="50">
        <f>SUMPRODUCT((YEAR(sim_obs!$B$2:$B$731)=B24)*(MONTH(sim_obs!$B$2:$B$731)=C24)*sim_obs!$D$2:$D$731)/SUMPRODUCT((YEAR(sim_obs!$B$2:$B$731)=B24)*(MONTH(sim_obs!$B$2:$B$731)=C24))</f>
        <v>1.3265835783666666E-2</v>
      </c>
      <c r="H24" s="50" t="e">
        <f>SUMPRODUCT((YEAR(sim_obs!$B$2:$B$731)=B24)*(MONTH(sim_obs!$B$2:$B$731)=C24)*sim_obs!$L$2:$L$731)/SUMPRODUCT((YEAR(sim_obs!$B$2:$B$731)=B24)*(MONTH(sim_obs!$B$2:$B$731)=C24))</f>
        <v>#N/A</v>
      </c>
    </row>
    <row r="25" spans="1:8" x14ac:dyDescent="0.15">
      <c r="A25" s="48" t="s">
        <v>77</v>
      </c>
      <c r="B25" s="49">
        <f t="shared" si="0"/>
        <v>2014</v>
      </c>
      <c r="C25" s="49">
        <f t="shared" si="1"/>
        <v>12</v>
      </c>
      <c r="D25" s="49">
        <f>SUMPRODUCT((YEAR(rainfall!$A$2:$A$731)=B25)*(MONTH(rainfall!$A$2:$A$731)=C25)*rainfall!$I$2:$I$731)</f>
        <v>1.6</v>
      </c>
      <c r="E25" s="43">
        <f>SUMPRODUCT((YEAR(sim_obs!$B$2:$B$731)=B25)*(MONTH(sim_obs!$B$2:$B$731)=C25)*sim_obs!$C$2:$C$731)/SUMPRODUCT((YEAR(sim_obs!$B$2:$B$731)=B25)*(MONTH(sim_obs!$B$2:$B$731)=C25))</f>
        <v>7.3335032258064516E-3</v>
      </c>
      <c r="F25" s="50" t="e">
        <f>SUMPRODUCT((YEAR(sim_obs!$B$2:$B$731)=B25)*(MONTH(sim_obs!$B$2:$B$731)=C25)*sim_obs!$K$2:$K$731)/SUMPRODUCT((YEAR(sim_obs!$B$2:$B$731)=B25)*(MONTH(sim_obs!$B$2:$B$731)=C25))</f>
        <v>#N/A</v>
      </c>
      <c r="G25" s="50">
        <f>SUMPRODUCT((YEAR(sim_obs!$B$2:$B$731)=B25)*(MONTH(sim_obs!$B$2:$B$731)=C25)*sim_obs!$D$2:$D$731)/SUMPRODUCT((YEAR(sim_obs!$B$2:$B$731)=B25)*(MONTH(sim_obs!$B$2:$B$731)=C25))</f>
        <v>2.602008380645161E-4</v>
      </c>
      <c r="H25" s="50" t="e">
        <f>SUMPRODUCT((YEAR(sim_obs!$B$2:$B$731)=B25)*(MONTH(sim_obs!$B$2:$B$731)=C25)*sim_obs!$L$2:$L$731)/SUMPRODUCT((YEAR(sim_obs!$B$2:$B$731)=B25)*(MONTH(sim_obs!$B$2:$B$731)=C25))</f>
        <v>#N/A</v>
      </c>
    </row>
    <row r="26" spans="1:8" x14ac:dyDescent="0.15">
      <c r="B26" s="49"/>
    </row>
    <row r="27" spans="1:8" x14ac:dyDescent="0.15">
      <c r="B27" s="49"/>
    </row>
    <row r="28" spans="1:8" x14ac:dyDescent="0.15">
      <c r="B28" s="49"/>
    </row>
    <row r="29" spans="1:8" x14ac:dyDescent="0.15">
      <c r="B29" s="49"/>
    </row>
    <row r="30" spans="1:8" x14ac:dyDescent="0.15">
      <c r="B30" s="49"/>
    </row>
    <row r="31" spans="1:8" x14ac:dyDescent="0.15">
      <c r="B31" s="49"/>
    </row>
    <row r="32" spans="1:8" x14ac:dyDescent="0.15">
      <c r="B32" s="49"/>
    </row>
    <row r="33" spans="2:2" x14ac:dyDescent="0.15">
      <c r="B33" s="49"/>
    </row>
    <row r="34" spans="2:2" x14ac:dyDescent="0.15">
      <c r="B34" s="49"/>
    </row>
    <row r="35" spans="2:2" x14ac:dyDescent="0.15">
      <c r="B35" s="49"/>
    </row>
    <row r="36" spans="2:2" x14ac:dyDescent="0.15">
      <c r="B36" s="49"/>
    </row>
    <row r="37" spans="2:2" x14ac:dyDescent="0.15">
      <c r="B37" s="49"/>
    </row>
  </sheetData>
  <mergeCells count="6">
    <mergeCell ref="M5:O5"/>
    <mergeCell ref="J5:L5"/>
    <mergeCell ref="I5:I7"/>
    <mergeCell ref="I1:I3"/>
    <mergeCell ref="J1:L1"/>
    <mergeCell ref="M1:O1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abSelected="1" zoomScaleNormal="100" workbookViewId="0">
      <selection activeCell="C1" sqref="C1"/>
    </sheetView>
  </sheetViews>
  <sheetFormatPr defaultRowHeight="13.5" x14ac:dyDescent="0.15"/>
  <sheetData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97"/>
  <sheetViews>
    <sheetView zoomScale="115" zoomScaleNormal="115" workbookViewId="0">
      <selection activeCell="K8" sqref="K8"/>
    </sheetView>
  </sheetViews>
  <sheetFormatPr defaultRowHeight="13.5" x14ac:dyDescent="0.15"/>
  <cols>
    <col min="1" max="1" width="11.875" style="6" bestFit="1" customWidth="1"/>
    <col min="2" max="2" width="9.25" style="6" bestFit="1" customWidth="1"/>
    <col min="3" max="3" width="9.625" style="6" bestFit="1" customWidth="1"/>
    <col min="4" max="4" width="22.375" style="6" bestFit="1" customWidth="1"/>
    <col min="5" max="5" width="18.75" style="6" bestFit="1" customWidth="1"/>
    <col min="7" max="7" width="9.625" bestFit="1" customWidth="1"/>
    <col min="8" max="8" width="13.375" bestFit="1" customWidth="1"/>
    <col min="9" max="9" width="10.125" bestFit="1" customWidth="1"/>
    <col min="10" max="10" width="12" bestFit="1" customWidth="1"/>
    <col min="11" max="11" width="17" bestFit="1" customWidth="1"/>
  </cols>
  <sheetData>
    <row r="1" spans="1:11" x14ac:dyDescent="0.15">
      <c r="A1" s="6" t="s">
        <v>6</v>
      </c>
      <c r="B1" s="6" t="s">
        <v>5</v>
      </c>
      <c r="C1" s="6" t="s">
        <v>39</v>
      </c>
      <c r="D1" s="7" t="s">
        <v>7</v>
      </c>
      <c r="E1" s="7" t="s">
        <v>8</v>
      </c>
    </row>
    <row r="2" spans="1:11" x14ac:dyDescent="0.15">
      <c r="A2" s="5" t="e">
        <f>sim_obs!#REF!</f>
        <v>#REF!</v>
      </c>
      <c r="B2" s="12" t="e">
        <f>sim_obs!#REF!</f>
        <v>#REF!</v>
      </c>
      <c r="C2" s="6" t="e">
        <f>sim_obs!#REF!</f>
        <v>#REF!</v>
      </c>
      <c r="D2" s="6" t="e">
        <f>(B2-C2)^2</f>
        <v>#REF!</v>
      </c>
      <c r="E2" s="6" t="e">
        <f>(B2-$H$4)^2</f>
        <v>#REF!</v>
      </c>
      <c r="G2" s="81" t="s">
        <v>4</v>
      </c>
      <c r="H2" s="81"/>
      <c r="I2" s="81"/>
      <c r="J2" s="81"/>
      <c r="K2" s="81"/>
    </row>
    <row r="3" spans="1:11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6" t="e">
        <f t="shared" ref="D3:D21" si="0">(B3-C3)^2</f>
        <v>#REF!</v>
      </c>
      <c r="E3" s="6" t="e">
        <f t="shared" ref="E3:E21" si="1">(B3-$H$4)^2</f>
        <v>#REF!</v>
      </c>
      <c r="G3" s="82" t="s">
        <v>41</v>
      </c>
      <c r="H3" s="82"/>
      <c r="I3" s="36"/>
      <c r="J3" s="82" t="s">
        <v>47</v>
      </c>
      <c r="K3" s="82"/>
    </row>
    <row r="4" spans="1:11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6" t="e">
        <f t="shared" si="0"/>
        <v>#REF!</v>
      </c>
      <c r="E4" s="6" t="e">
        <f t="shared" si="1"/>
        <v>#REF!</v>
      </c>
      <c r="G4" s="37" t="s">
        <v>42</v>
      </c>
      <c r="H4" s="38" t="e">
        <f>AVERAGE(B2:B732)</f>
        <v>#REF!</v>
      </c>
      <c r="I4" s="37"/>
      <c r="J4" s="37" t="s">
        <v>42</v>
      </c>
      <c r="K4" s="38" t="e">
        <f>AVERAGE(B733:B1097)</f>
        <v>#N/A</v>
      </c>
    </row>
    <row r="5" spans="1:11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6" t="e">
        <f t="shared" si="0"/>
        <v>#REF!</v>
      </c>
      <c r="E5" s="6" t="e">
        <f t="shared" si="1"/>
        <v>#REF!</v>
      </c>
      <c r="G5" s="37" t="s">
        <v>43</v>
      </c>
      <c r="H5" s="38" t="e">
        <f>SUM(D2:D732)</f>
        <v>#REF!</v>
      </c>
      <c r="I5" s="37"/>
      <c r="J5" s="37" t="s">
        <v>43</v>
      </c>
      <c r="K5" s="38" t="e">
        <f>SUM(D733:D1097)</f>
        <v>#N/A</v>
      </c>
    </row>
    <row r="6" spans="1:11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6" t="e">
        <f t="shared" si="0"/>
        <v>#REF!</v>
      </c>
      <c r="E6" s="6" t="e">
        <f t="shared" si="1"/>
        <v>#REF!</v>
      </c>
      <c r="G6" s="37" t="s">
        <v>44</v>
      </c>
      <c r="H6" s="38" t="e">
        <f>SUM(E2:E732)</f>
        <v>#REF!</v>
      </c>
      <c r="I6" s="37"/>
      <c r="J6" s="37" t="s">
        <v>44</v>
      </c>
      <c r="K6" s="38" t="e">
        <f>SUM(E733:E1097)</f>
        <v>#N/A</v>
      </c>
    </row>
    <row r="7" spans="1:11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6" t="e">
        <f t="shared" si="0"/>
        <v>#REF!</v>
      </c>
      <c r="E7" s="6" t="e">
        <f t="shared" si="1"/>
        <v>#REF!</v>
      </c>
      <c r="G7" s="37" t="s">
        <v>45</v>
      </c>
      <c r="H7" s="41" t="e">
        <f>nscoe(B2:B732,C2:C732)</f>
        <v>#VALUE!</v>
      </c>
      <c r="I7" s="37"/>
      <c r="J7" s="37" t="s">
        <v>45</v>
      </c>
      <c r="K7" s="41">
        <f>nscoe(B733:B1097,C733:C1097)</f>
        <v>-0.65677431013050425</v>
      </c>
    </row>
    <row r="8" spans="1:11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6" t="e">
        <f t="shared" si="0"/>
        <v>#REF!</v>
      </c>
      <c r="E8" s="6" t="e">
        <f t="shared" si="1"/>
        <v>#REF!</v>
      </c>
      <c r="G8" s="40" t="s">
        <v>46</v>
      </c>
      <c r="H8" s="41" t="e">
        <f>rsquare(B2:B732,C2:C732)</f>
        <v>#VALUE!</v>
      </c>
      <c r="I8" s="40"/>
      <c r="J8" s="40" t="s">
        <v>46</v>
      </c>
      <c r="K8" s="41">
        <f>rsquare(B733:B1097,C733:C1097)</f>
        <v>1.7280934950169195E-2</v>
      </c>
    </row>
    <row r="9" spans="1:11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6" t="e">
        <f t="shared" si="0"/>
        <v>#REF!</v>
      </c>
      <c r="E9" s="6" t="e">
        <f t="shared" si="1"/>
        <v>#REF!</v>
      </c>
      <c r="G9" s="37"/>
      <c r="H9" s="37"/>
      <c r="I9" s="37"/>
      <c r="J9" s="36"/>
    </row>
    <row r="10" spans="1:11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6" t="e">
        <f t="shared" si="0"/>
        <v>#REF!</v>
      </c>
      <c r="E10" s="6" t="e">
        <f t="shared" si="1"/>
        <v>#REF!</v>
      </c>
      <c r="G10" s="81" t="s">
        <v>40</v>
      </c>
      <c r="H10" s="81"/>
      <c r="I10" s="81"/>
      <c r="J10" s="81"/>
      <c r="K10" s="81"/>
    </row>
    <row r="11" spans="1:11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6" t="e">
        <f t="shared" si="0"/>
        <v>#REF!</v>
      </c>
      <c r="E11" s="6" t="e">
        <f t="shared" si="1"/>
        <v>#REF!</v>
      </c>
      <c r="G11" s="37" t="s">
        <v>5</v>
      </c>
      <c r="H11" s="38" t="e">
        <f>SUM(B2:B732)</f>
        <v>#REF!</v>
      </c>
      <c r="J11" s="37" t="s">
        <v>5</v>
      </c>
      <c r="K11" s="38" t="e">
        <f>SUM(B733:B1097)</f>
        <v>#N/A</v>
      </c>
    </row>
    <row r="12" spans="1:11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6" t="e">
        <f t="shared" si="0"/>
        <v>#REF!</v>
      </c>
      <c r="E12" s="6" t="e">
        <f t="shared" si="1"/>
        <v>#REF!</v>
      </c>
      <c r="G12" t="s">
        <v>9</v>
      </c>
      <c r="H12" s="13" t="e">
        <f>SUM(C2:C732)</f>
        <v>#REF!</v>
      </c>
      <c r="J12" t="s">
        <v>9</v>
      </c>
      <c r="K12" s="13">
        <f>SUM(C733:C1097)</f>
        <v>138.22928749999983</v>
      </c>
    </row>
    <row r="13" spans="1:11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6" t="e">
        <f t="shared" si="0"/>
        <v>#REF!</v>
      </c>
      <c r="E13" s="6" t="e">
        <f t="shared" si="1"/>
        <v>#REF!</v>
      </c>
    </row>
    <row r="14" spans="1:11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6" t="e">
        <f t="shared" si="0"/>
        <v>#REF!</v>
      </c>
      <c r="E14" s="6" t="e">
        <f t="shared" si="1"/>
        <v>#REF!</v>
      </c>
    </row>
    <row r="15" spans="1:11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6" t="e">
        <f t="shared" si="0"/>
        <v>#REF!</v>
      </c>
      <c r="E15" s="6" t="e">
        <f t="shared" si="1"/>
        <v>#REF!</v>
      </c>
    </row>
    <row r="16" spans="1:11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6" t="e">
        <f t="shared" si="0"/>
        <v>#REF!</v>
      </c>
      <c r="E16" s="6" t="e">
        <f t="shared" si="1"/>
        <v>#REF!</v>
      </c>
    </row>
    <row r="17" spans="1:5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6" t="e">
        <f t="shared" si="0"/>
        <v>#REF!</v>
      </c>
      <c r="E17" s="6" t="e">
        <f t="shared" si="1"/>
        <v>#REF!</v>
      </c>
    </row>
    <row r="18" spans="1:5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6" t="e">
        <f t="shared" si="0"/>
        <v>#REF!</v>
      </c>
      <c r="E18" s="6" t="e">
        <f t="shared" si="1"/>
        <v>#REF!</v>
      </c>
    </row>
    <row r="19" spans="1:5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6" t="e">
        <f t="shared" si="0"/>
        <v>#REF!</v>
      </c>
      <c r="E19" s="6" t="e">
        <f t="shared" si="1"/>
        <v>#REF!</v>
      </c>
    </row>
    <row r="20" spans="1:5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6" t="e">
        <f t="shared" si="0"/>
        <v>#REF!</v>
      </c>
      <c r="E20" s="6" t="e">
        <f t="shared" si="1"/>
        <v>#REF!</v>
      </c>
    </row>
    <row r="21" spans="1:5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6" t="e">
        <f t="shared" si="0"/>
        <v>#REF!</v>
      </c>
      <c r="E21" s="6" t="e">
        <f t="shared" si="1"/>
        <v>#REF!</v>
      </c>
    </row>
    <row r="22" spans="1:5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6" t="e">
        <f t="shared" ref="D22:D85" si="2">(B22-C22)^2</f>
        <v>#REF!</v>
      </c>
      <c r="E22" s="6" t="e">
        <f t="shared" ref="E22:E85" si="3">(B22-$H$4)^2</f>
        <v>#REF!</v>
      </c>
    </row>
    <row r="23" spans="1:5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6" t="e">
        <f t="shared" si="2"/>
        <v>#REF!</v>
      </c>
      <c r="E23" s="6" t="e">
        <f t="shared" si="3"/>
        <v>#REF!</v>
      </c>
    </row>
    <row r="24" spans="1:5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6" t="e">
        <f t="shared" si="2"/>
        <v>#REF!</v>
      </c>
      <c r="E24" s="6" t="e">
        <f t="shared" si="3"/>
        <v>#REF!</v>
      </c>
    </row>
    <row r="25" spans="1:5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6" t="e">
        <f t="shared" si="2"/>
        <v>#REF!</v>
      </c>
      <c r="E25" s="6" t="e">
        <f t="shared" si="3"/>
        <v>#REF!</v>
      </c>
    </row>
    <row r="26" spans="1:5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6" t="e">
        <f t="shared" si="2"/>
        <v>#REF!</v>
      </c>
      <c r="E26" s="6" t="e">
        <f t="shared" si="3"/>
        <v>#REF!</v>
      </c>
    </row>
    <row r="27" spans="1:5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6" t="e">
        <f t="shared" si="2"/>
        <v>#REF!</v>
      </c>
      <c r="E27" s="6" t="e">
        <f t="shared" si="3"/>
        <v>#REF!</v>
      </c>
    </row>
    <row r="28" spans="1:5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6" t="e">
        <f t="shared" si="2"/>
        <v>#REF!</v>
      </c>
      <c r="E28" s="6" t="e">
        <f t="shared" si="3"/>
        <v>#REF!</v>
      </c>
    </row>
    <row r="29" spans="1:5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6" t="e">
        <f t="shared" si="2"/>
        <v>#REF!</v>
      </c>
      <c r="E29" s="6" t="e">
        <f t="shared" si="3"/>
        <v>#REF!</v>
      </c>
    </row>
    <row r="30" spans="1:5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6" t="e">
        <f t="shared" si="2"/>
        <v>#REF!</v>
      </c>
      <c r="E30" s="6" t="e">
        <f t="shared" si="3"/>
        <v>#REF!</v>
      </c>
    </row>
    <row r="31" spans="1:5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6" t="e">
        <f t="shared" si="2"/>
        <v>#REF!</v>
      </c>
      <c r="E31" s="6" t="e">
        <f t="shared" si="3"/>
        <v>#REF!</v>
      </c>
    </row>
    <row r="32" spans="1:5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6" t="e">
        <f t="shared" si="2"/>
        <v>#REF!</v>
      </c>
      <c r="E32" s="6" t="e">
        <f t="shared" si="3"/>
        <v>#REF!</v>
      </c>
    </row>
    <row r="33" spans="1:5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6" t="e">
        <f t="shared" si="2"/>
        <v>#REF!</v>
      </c>
      <c r="E33" s="6" t="e">
        <f t="shared" si="3"/>
        <v>#REF!</v>
      </c>
    </row>
    <row r="34" spans="1:5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6" t="e">
        <f t="shared" si="2"/>
        <v>#REF!</v>
      </c>
      <c r="E34" s="6" t="e">
        <f t="shared" si="3"/>
        <v>#REF!</v>
      </c>
    </row>
    <row r="35" spans="1:5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6" t="e">
        <f t="shared" si="2"/>
        <v>#REF!</v>
      </c>
      <c r="E35" s="6" t="e">
        <f t="shared" si="3"/>
        <v>#REF!</v>
      </c>
    </row>
    <row r="36" spans="1:5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6" t="e">
        <f t="shared" si="2"/>
        <v>#REF!</v>
      </c>
      <c r="E36" s="6" t="e">
        <f t="shared" si="3"/>
        <v>#REF!</v>
      </c>
    </row>
    <row r="37" spans="1:5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6" t="e">
        <f t="shared" si="2"/>
        <v>#REF!</v>
      </c>
      <c r="E37" s="6" t="e">
        <f t="shared" si="3"/>
        <v>#REF!</v>
      </c>
    </row>
    <row r="38" spans="1:5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6" t="e">
        <f t="shared" si="2"/>
        <v>#REF!</v>
      </c>
      <c r="E38" s="6" t="e">
        <f t="shared" si="3"/>
        <v>#REF!</v>
      </c>
    </row>
    <row r="39" spans="1:5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6" t="e">
        <f t="shared" si="2"/>
        <v>#REF!</v>
      </c>
      <c r="E39" s="6" t="e">
        <f t="shared" si="3"/>
        <v>#REF!</v>
      </c>
    </row>
    <row r="40" spans="1:5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6" t="e">
        <f t="shared" si="2"/>
        <v>#REF!</v>
      </c>
      <c r="E40" s="6" t="e">
        <f t="shared" si="3"/>
        <v>#REF!</v>
      </c>
    </row>
    <row r="41" spans="1:5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6" t="e">
        <f t="shared" si="2"/>
        <v>#REF!</v>
      </c>
      <c r="E41" s="6" t="e">
        <f t="shared" si="3"/>
        <v>#REF!</v>
      </c>
    </row>
    <row r="42" spans="1:5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6" t="e">
        <f t="shared" si="2"/>
        <v>#REF!</v>
      </c>
      <c r="E42" s="6" t="e">
        <f t="shared" si="3"/>
        <v>#REF!</v>
      </c>
    </row>
    <row r="43" spans="1:5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6" t="e">
        <f t="shared" si="2"/>
        <v>#REF!</v>
      </c>
      <c r="E43" s="6" t="e">
        <f t="shared" si="3"/>
        <v>#REF!</v>
      </c>
    </row>
    <row r="44" spans="1:5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6" t="e">
        <f t="shared" si="2"/>
        <v>#REF!</v>
      </c>
      <c r="E44" s="6" t="e">
        <f t="shared" si="3"/>
        <v>#REF!</v>
      </c>
    </row>
    <row r="45" spans="1:5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6" t="e">
        <f t="shared" si="2"/>
        <v>#REF!</v>
      </c>
      <c r="E45" s="6" t="e">
        <f t="shared" si="3"/>
        <v>#REF!</v>
      </c>
    </row>
    <row r="46" spans="1:5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6" t="e">
        <f t="shared" si="2"/>
        <v>#REF!</v>
      </c>
      <c r="E46" s="6" t="e">
        <f t="shared" si="3"/>
        <v>#REF!</v>
      </c>
    </row>
    <row r="47" spans="1:5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6" t="e">
        <f t="shared" si="2"/>
        <v>#REF!</v>
      </c>
      <c r="E47" s="6" t="e">
        <f t="shared" si="3"/>
        <v>#REF!</v>
      </c>
    </row>
    <row r="48" spans="1:5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6" t="e">
        <f t="shared" si="2"/>
        <v>#REF!</v>
      </c>
      <c r="E48" s="6" t="e">
        <f t="shared" si="3"/>
        <v>#REF!</v>
      </c>
    </row>
    <row r="49" spans="1:5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6" t="e">
        <f t="shared" si="2"/>
        <v>#REF!</v>
      </c>
      <c r="E49" s="6" t="e">
        <f t="shared" si="3"/>
        <v>#REF!</v>
      </c>
    </row>
    <row r="50" spans="1:5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6" t="e">
        <f t="shared" si="2"/>
        <v>#REF!</v>
      </c>
      <c r="E50" s="6" t="e">
        <f t="shared" si="3"/>
        <v>#REF!</v>
      </c>
    </row>
    <row r="51" spans="1:5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6" t="e">
        <f t="shared" si="2"/>
        <v>#REF!</v>
      </c>
      <c r="E51" s="6" t="e">
        <f t="shared" si="3"/>
        <v>#REF!</v>
      </c>
    </row>
    <row r="52" spans="1:5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6" t="e">
        <f t="shared" si="2"/>
        <v>#REF!</v>
      </c>
      <c r="E52" s="6" t="e">
        <f t="shared" si="3"/>
        <v>#REF!</v>
      </c>
    </row>
    <row r="53" spans="1:5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6" t="e">
        <f t="shared" si="2"/>
        <v>#REF!</v>
      </c>
      <c r="E53" s="6" t="e">
        <f t="shared" si="3"/>
        <v>#REF!</v>
      </c>
    </row>
    <row r="54" spans="1:5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6" t="e">
        <f t="shared" si="2"/>
        <v>#REF!</v>
      </c>
      <c r="E54" s="6" t="e">
        <f t="shared" si="3"/>
        <v>#REF!</v>
      </c>
    </row>
    <row r="55" spans="1:5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6" t="e">
        <f t="shared" si="2"/>
        <v>#REF!</v>
      </c>
      <c r="E55" s="6" t="e">
        <f t="shared" si="3"/>
        <v>#REF!</v>
      </c>
    </row>
    <row r="56" spans="1:5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6" t="e">
        <f t="shared" si="2"/>
        <v>#REF!</v>
      </c>
      <c r="E56" s="6" t="e">
        <f t="shared" si="3"/>
        <v>#REF!</v>
      </c>
    </row>
    <row r="57" spans="1:5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6" t="e">
        <f t="shared" si="2"/>
        <v>#REF!</v>
      </c>
      <c r="E57" s="6" t="e">
        <f t="shared" si="3"/>
        <v>#REF!</v>
      </c>
    </row>
    <row r="58" spans="1:5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6" t="e">
        <f t="shared" si="2"/>
        <v>#REF!</v>
      </c>
      <c r="E58" s="6" t="e">
        <f t="shared" si="3"/>
        <v>#REF!</v>
      </c>
    </row>
    <row r="59" spans="1:5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6" t="e">
        <f t="shared" si="2"/>
        <v>#REF!</v>
      </c>
      <c r="E59" s="6" t="e">
        <f t="shared" si="3"/>
        <v>#REF!</v>
      </c>
    </row>
    <row r="60" spans="1:5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6" t="e">
        <f t="shared" si="2"/>
        <v>#REF!</v>
      </c>
      <c r="E60" s="6" t="e">
        <f t="shared" si="3"/>
        <v>#REF!</v>
      </c>
    </row>
    <row r="61" spans="1:5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6" t="e">
        <f t="shared" si="2"/>
        <v>#REF!</v>
      </c>
      <c r="E61" s="6" t="e">
        <f t="shared" si="3"/>
        <v>#REF!</v>
      </c>
    </row>
    <row r="62" spans="1:5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6" t="e">
        <f t="shared" si="2"/>
        <v>#REF!</v>
      </c>
      <c r="E62" s="6" t="e">
        <f t="shared" si="3"/>
        <v>#REF!</v>
      </c>
    </row>
    <row r="63" spans="1:5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6" t="e">
        <f t="shared" si="2"/>
        <v>#REF!</v>
      </c>
      <c r="E63" s="6" t="e">
        <f t="shared" si="3"/>
        <v>#REF!</v>
      </c>
    </row>
    <row r="64" spans="1:5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6" t="e">
        <f t="shared" si="2"/>
        <v>#REF!</v>
      </c>
      <c r="E64" s="6" t="e">
        <f t="shared" si="3"/>
        <v>#REF!</v>
      </c>
    </row>
    <row r="65" spans="1:5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6" t="e">
        <f t="shared" si="2"/>
        <v>#REF!</v>
      </c>
      <c r="E65" s="6" t="e">
        <f t="shared" si="3"/>
        <v>#REF!</v>
      </c>
    </row>
    <row r="66" spans="1:5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6" t="e">
        <f t="shared" si="2"/>
        <v>#REF!</v>
      </c>
      <c r="E66" s="6" t="e">
        <f t="shared" si="3"/>
        <v>#REF!</v>
      </c>
    </row>
    <row r="67" spans="1:5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6" t="e">
        <f t="shared" si="2"/>
        <v>#REF!</v>
      </c>
      <c r="E67" s="6" t="e">
        <f t="shared" si="3"/>
        <v>#REF!</v>
      </c>
    </row>
    <row r="68" spans="1:5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6" t="e">
        <f t="shared" si="2"/>
        <v>#REF!</v>
      </c>
      <c r="E68" s="6" t="e">
        <f t="shared" si="3"/>
        <v>#REF!</v>
      </c>
    </row>
    <row r="69" spans="1:5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6" t="e">
        <f t="shared" si="2"/>
        <v>#REF!</v>
      </c>
      <c r="E69" s="6" t="e">
        <f t="shared" si="3"/>
        <v>#REF!</v>
      </c>
    </row>
    <row r="70" spans="1:5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6" t="e">
        <f t="shared" si="2"/>
        <v>#REF!</v>
      </c>
      <c r="E70" s="6" t="e">
        <f t="shared" si="3"/>
        <v>#REF!</v>
      </c>
    </row>
    <row r="71" spans="1:5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6" t="e">
        <f t="shared" si="2"/>
        <v>#REF!</v>
      </c>
      <c r="E71" s="6" t="e">
        <f t="shared" si="3"/>
        <v>#REF!</v>
      </c>
    </row>
    <row r="72" spans="1:5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6" t="e">
        <f t="shared" si="2"/>
        <v>#REF!</v>
      </c>
      <c r="E72" s="6" t="e">
        <f t="shared" si="3"/>
        <v>#REF!</v>
      </c>
    </row>
    <row r="73" spans="1:5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6" t="e">
        <f t="shared" si="2"/>
        <v>#REF!</v>
      </c>
      <c r="E73" s="6" t="e">
        <f t="shared" si="3"/>
        <v>#REF!</v>
      </c>
    </row>
    <row r="74" spans="1:5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6" t="e">
        <f t="shared" si="2"/>
        <v>#REF!</v>
      </c>
      <c r="E74" s="6" t="e">
        <f t="shared" si="3"/>
        <v>#REF!</v>
      </c>
    </row>
    <row r="75" spans="1:5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6" t="e">
        <f t="shared" si="2"/>
        <v>#REF!</v>
      </c>
      <c r="E75" s="6" t="e">
        <f t="shared" si="3"/>
        <v>#REF!</v>
      </c>
    </row>
    <row r="76" spans="1:5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6" t="e">
        <f t="shared" si="2"/>
        <v>#REF!</v>
      </c>
      <c r="E76" s="6" t="e">
        <f t="shared" si="3"/>
        <v>#REF!</v>
      </c>
    </row>
    <row r="77" spans="1:5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6" t="e">
        <f t="shared" si="2"/>
        <v>#REF!</v>
      </c>
      <c r="E77" s="6" t="e">
        <f t="shared" si="3"/>
        <v>#REF!</v>
      </c>
    </row>
    <row r="78" spans="1:5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6" t="e">
        <f t="shared" si="2"/>
        <v>#REF!</v>
      </c>
      <c r="E78" s="6" t="e">
        <f t="shared" si="3"/>
        <v>#REF!</v>
      </c>
    </row>
    <row r="79" spans="1:5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6" t="e">
        <f t="shared" si="2"/>
        <v>#REF!</v>
      </c>
      <c r="E79" s="6" t="e">
        <f t="shared" si="3"/>
        <v>#REF!</v>
      </c>
    </row>
    <row r="80" spans="1:5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6" t="e">
        <f t="shared" si="2"/>
        <v>#REF!</v>
      </c>
      <c r="E80" s="6" t="e">
        <f t="shared" si="3"/>
        <v>#REF!</v>
      </c>
    </row>
    <row r="81" spans="1:5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6" t="e">
        <f t="shared" si="2"/>
        <v>#REF!</v>
      </c>
      <c r="E81" s="6" t="e">
        <f t="shared" si="3"/>
        <v>#REF!</v>
      </c>
    </row>
    <row r="82" spans="1:5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6" t="e">
        <f t="shared" si="2"/>
        <v>#REF!</v>
      </c>
      <c r="E82" s="6" t="e">
        <f t="shared" si="3"/>
        <v>#REF!</v>
      </c>
    </row>
    <row r="83" spans="1:5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6" t="e">
        <f t="shared" si="2"/>
        <v>#REF!</v>
      </c>
      <c r="E83" s="6" t="e">
        <f t="shared" si="3"/>
        <v>#REF!</v>
      </c>
    </row>
    <row r="84" spans="1:5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6" t="e">
        <f t="shared" si="2"/>
        <v>#REF!</v>
      </c>
      <c r="E84" s="6" t="e">
        <f t="shared" si="3"/>
        <v>#REF!</v>
      </c>
    </row>
    <row r="85" spans="1:5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6" t="e">
        <f t="shared" si="2"/>
        <v>#REF!</v>
      </c>
      <c r="E85" s="6" t="e">
        <f t="shared" si="3"/>
        <v>#REF!</v>
      </c>
    </row>
    <row r="86" spans="1:5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6" t="e">
        <f t="shared" ref="D86:D91" si="4">(B86-C86)^2</f>
        <v>#REF!</v>
      </c>
      <c r="E86" s="6" t="e">
        <f t="shared" ref="E86:E91" si="5">(B86-$H$4)^2</f>
        <v>#REF!</v>
      </c>
    </row>
    <row r="87" spans="1:5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6" t="e">
        <f t="shared" si="4"/>
        <v>#REF!</v>
      </c>
      <c r="E87" s="6" t="e">
        <f t="shared" si="5"/>
        <v>#REF!</v>
      </c>
    </row>
    <row r="88" spans="1:5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6" t="e">
        <f t="shared" si="4"/>
        <v>#REF!</v>
      </c>
      <c r="E88" s="6" t="e">
        <f t="shared" si="5"/>
        <v>#REF!</v>
      </c>
    </row>
    <row r="89" spans="1:5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6" t="e">
        <f t="shared" si="4"/>
        <v>#REF!</v>
      </c>
      <c r="E89" s="6" t="e">
        <f t="shared" si="5"/>
        <v>#REF!</v>
      </c>
    </row>
    <row r="90" spans="1:5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6" t="e">
        <f t="shared" si="4"/>
        <v>#REF!</v>
      </c>
      <c r="E90" s="6" t="e">
        <f t="shared" si="5"/>
        <v>#REF!</v>
      </c>
    </row>
    <row r="91" spans="1:5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6" t="e">
        <f t="shared" si="4"/>
        <v>#REF!</v>
      </c>
      <c r="E91" s="6" t="e">
        <f t="shared" si="5"/>
        <v>#REF!</v>
      </c>
    </row>
    <row r="92" spans="1:5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6" t="e">
        <f t="shared" ref="D92:D155" si="6">(B92-C92)^2</f>
        <v>#REF!</v>
      </c>
      <c r="E92" s="6" t="e">
        <f t="shared" ref="E92:E155" si="7">(B92-$H$4)^2</f>
        <v>#REF!</v>
      </c>
    </row>
    <row r="93" spans="1:5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6" t="e">
        <f t="shared" si="6"/>
        <v>#REF!</v>
      </c>
      <c r="E93" s="6" t="e">
        <f t="shared" si="7"/>
        <v>#REF!</v>
      </c>
    </row>
    <row r="94" spans="1:5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6" t="e">
        <f t="shared" si="6"/>
        <v>#REF!</v>
      </c>
      <c r="E94" s="6" t="e">
        <f t="shared" si="7"/>
        <v>#REF!</v>
      </c>
    </row>
    <row r="95" spans="1:5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6" t="e">
        <f t="shared" si="6"/>
        <v>#REF!</v>
      </c>
      <c r="E95" s="6" t="e">
        <f t="shared" si="7"/>
        <v>#REF!</v>
      </c>
    </row>
    <row r="96" spans="1:5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6" t="e">
        <f t="shared" si="6"/>
        <v>#REF!</v>
      </c>
      <c r="E96" s="6" t="e">
        <f t="shared" si="7"/>
        <v>#REF!</v>
      </c>
    </row>
    <row r="97" spans="1:5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6" t="e">
        <f t="shared" si="6"/>
        <v>#REF!</v>
      </c>
      <c r="E97" s="6" t="e">
        <f t="shared" si="7"/>
        <v>#REF!</v>
      </c>
    </row>
    <row r="98" spans="1:5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6" t="e">
        <f t="shared" si="6"/>
        <v>#REF!</v>
      </c>
      <c r="E98" s="6" t="e">
        <f t="shared" si="7"/>
        <v>#REF!</v>
      </c>
    </row>
    <row r="99" spans="1:5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6" t="e">
        <f t="shared" si="6"/>
        <v>#REF!</v>
      </c>
      <c r="E99" s="6" t="e">
        <f t="shared" si="7"/>
        <v>#REF!</v>
      </c>
    </row>
    <row r="100" spans="1:5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6" t="e">
        <f t="shared" si="6"/>
        <v>#REF!</v>
      </c>
      <c r="E100" s="6" t="e">
        <f t="shared" si="7"/>
        <v>#REF!</v>
      </c>
    </row>
    <row r="101" spans="1:5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6" t="e">
        <f t="shared" si="6"/>
        <v>#REF!</v>
      </c>
      <c r="E101" s="6" t="e">
        <f t="shared" si="7"/>
        <v>#REF!</v>
      </c>
    </row>
    <row r="102" spans="1:5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6" t="e">
        <f t="shared" si="6"/>
        <v>#REF!</v>
      </c>
      <c r="E102" s="6" t="e">
        <f t="shared" si="7"/>
        <v>#REF!</v>
      </c>
    </row>
    <row r="103" spans="1:5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6" t="e">
        <f t="shared" si="6"/>
        <v>#REF!</v>
      </c>
      <c r="E103" s="6" t="e">
        <f t="shared" si="7"/>
        <v>#REF!</v>
      </c>
    </row>
    <row r="104" spans="1:5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6" t="e">
        <f t="shared" si="6"/>
        <v>#REF!</v>
      </c>
      <c r="E104" s="6" t="e">
        <f t="shared" si="7"/>
        <v>#REF!</v>
      </c>
    </row>
    <row r="105" spans="1:5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6" t="e">
        <f t="shared" si="6"/>
        <v>#REF!</v>
      </c>
      <c r="E105" s="6" t="e">
        <f t="shared" si="7"/>
        <v>#REF!</v>
      </c>
    </row>
    <row r="106" spans="1:5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6" t="e">
        <f t="shared" si="6"/>
        <v>#REF!</v>
      </c>
      <c r="E106" s="6" t="e">
        <f t="shared" si="7"/>
        <v>#REF!</v>
      </c>
    </row>
    <row r="107" spans="1:5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6" t="e">
        <f t="shared" si="6"/>
        <v>#REF!</v>
      </c>
      <c r="E107" s="6" t="e">
        <f t="shared" si="7"/>
        <v>#REF!</v>
      </c>
    </row>
    <row r="108" spans="1:5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6" t="e">
        <f t="shared" si="6"/>
        <v>#REF!</v>
      </c>
      <c r="E108" s="6" t="e">
        <f t="shared" si="7"/>
        <v>#REF!</v>
      </c>
    </row>
    <row r="109" spans="1:5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6" t="e">
        <f t="shared" si="6"/>
        <v>#REF!</v>
      </c>
      <c r="E109" s="6" t="e">
        <f t="shared" si="7"/>
        <v>#REF!</v>
      </c>
    </row>
    <row r="110" spans="1:5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6" t="e">
        <f t="shared" si="6"/>
        <v>#REF!</v>
      </c>
      <c r="E110" s="6" t="e">
        <f t="shared" si="7"/>
        <v>#REF!</v>
      </c>
    </row>
    <row r="111" spans="1:5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6" t="e">
        <f t="shared" si="6"/>
        <v>#REF!</v>
      </c>
      <c r="E111" s="6" t="e">
        <f t="shared" si="7"/>
        <v>#REF!</v>
      </c>
    </row>
    <row r="112" spans="1:5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6" t="e">
        <f t="shared" si="6"/>
        <v>#REF!</v>
      </c>
      <c r="E112" s="6" t="e">
        <f t="shared" si="7"/>
        <v>#REF!</v>
      </c>
    </row>
    <row r="113" spans="1:5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6" t="e">
        <f t="shared" si="6"/>
        <v>#REF!</v>
      </c>
      <c r="E113" s="6" t="e">
        <f t="shared" si="7"/>
        <v>#REF!</v>
      </c>
    </row>
    <row r="114" spans="1:5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6" t="e">
        <f t="shared" si="6"/>
        <v>#REF!</v>
      </c>
      <c r="E114" s="6" t="e">
        <f t="shared" si="7"/>
        <v>#REF!</v>
      </c>
    </row>
    <row r="115" spans="1:5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6" t="e">
        <f t="shared" si="6"/>
        <v>#REF!</v>
      </c>
      <c r="E115" s="6" t="e">
        <f t="shared" si="7"/>
        <v>#REF!</v>
      </c>
    </row>
    <row r="116" spans="1:5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6" t="e">
        <f t="shared" si="6"/>
        <v>#REF!</v>
      </c>
      <c r="E116" s="6" t="e">
        <f t="shared" si="7"/>
        <v>#REF!</v>
      </c>
    </row>
    <row r="117" spans="1:5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6" t="e">
        <f t="shared" si="6"/>
        <v>#REF!</v>
      </c>
      <c r="E117" s="6" t="e">
        <f t="shared" si="7"/>
        <v>#REF!</v>
      </c>
    </row>
    <row r="118" spans="1:5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6" t="e">
        <f t="shared" si="6"/>
        <v>#REF!</v>
      </c>
      <c r="E118" s="6" t="e">
        <f t="shared" si="7"/>
        <v>#REF!</v>
      </c>
    </row>
    <row r="119" spans="1:5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6" t="e">
        <f t="shared" si="6"/>
        <v>#REF!</v>
      </c>
      <c r="E119" s="6" t="e">
        <f t="shared" si="7"/>
        <v>#REF!</v>
      </c>
    </row>
    <row r="120" spans="1:5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6" t="e">
        <f t="shared" si="6"/>
        <v>#REF!</v>
      </c>
      <c r="E120" s="6" t="e">
        <f t="shared" si="7"/>
        <v>#REF!</v>
      </c>
    </row>
    <row r="121" spans="1:5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6" t="e">
        <f t="shared" si="6"/>
        <v>#REF!</v>
      </c>
      <c r="E121" s="6" t="e">
        <f t="shared" si="7"/>
        <v>#REF!</v>
      </c>
    </row>
    <row r="122" spans="1:5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6" t="e">
        <f t="shared" si="6"/>
        <v>#REF!</v>
      </c>
      <c r="E122" s="6" t="e">
        <f t="shared" si="7"/>
        <v>#REF!</v>
      </c>
    </row>
    <row r="123" spans="1:5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6" t="e">
        <f t="shared" si="6"/>
        <v>#REF!</v>
      </c>
      <c r="E123" s="6" t="e">
        <f t="shared" si="7"/>
        <v>#REF!</v>
      </c>
    </row>
    <row r="124" spans="1:5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6" t="e">
        <f t="shared" si="6"/>
        <v>#REF!</v>
      </c>
      <c r="E124" s="6" t="e">
        <f t="shared" si="7"/>
        <v>#REF!</v>
      </c>
    </row>
    <row r="125" spans="1:5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6" t="e">
        <f t="shared" si="6"/>
        <v>#REF!</v>
      </c>
      <c r="E125" s="6" t="e">
        <f t="shared" si="7"/>
        <v>#REF!</v>
      </c>
    </row>
    <row r="126" spans="1:5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6" t="e">
        <f t="shared" si="6"/>
        <v>#REF!</v>
      </c>
      <c r="E126" s="6" t="e">
        <f t="shared" si="7"/>
        <v>#REF!</v>
      </c>
    </row>
    <row r="127" spans="1:5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6" t="e">
        <f t="shared" si="6"/>
        <v>#REF!</v>
      </c>
      <c r="E127" s="6" t="e">
        <f t="shared" si="7"/>
        <v>#REF!</v>
      </c>
    </row>
    <row r="128" spans="1:5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6" t="e">
        <f t="shared" si="6"/>
        <v>#REF!</v>
      </c>
      <c r="E128" s="6" t="e">
        <f t="shared" si="7"/>
        <v>#REF!</v>
      </c>
    </row>
    <row r="129" spans="1:5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6" t="e">
        <f t="shared" si="6"/>
        <v>#REF!</v>
      </c>
      <c r="E129" s="6" t="e">
        <f t="shared" si="7"/>
        <v>#REF!</v>
      </c>
    </row>
    <row r="130" spans="1:5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6" t="e">
        <f t="shared" si="6"/>
        <v>#REF!</v>
      </c>
      <c r="E130" s="6" t="e">
        <f t="shared" si="7"/>
        <v>#REF!</v>
      </c>
    </row>
    <row r="131" spans="1:5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6" t="e">
        <f t="shared" si="6"/>
        <v>#REF!</v>
      </c>
      <c r="E131" s="6" t="e">
        <f t="shared" si="7"/>
        <v>#REF!</v>
      </c>
    </row>
    <row r="132" spans="1:5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6" t="e">
        <f t="shared" si="6"/>
        <v>#REF!</v>
      </c>
      <c r="E132" s="6" t="e">
        <f t="shared" si="7"/>
        <v>#REF!</v>
      </c>
    </row>
    <row r="133" spans="1:5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6" t="e">
        <f t="shared" si="6"/>
        <v>#REF!</v>
      </c>
      <c r="E133" s="6" t="e">
        <f t="shared" si="7"/>
        <v>#REF!</v>
      </c>
    </row>
    <row r="134" spans="1:5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6" t="e">
        <f t="shared" si="6"/>
        <v>#REF!</v>
      </c>
      <c r="E134" s="6" t="e">
        <f t="shared" si="7"/>
        <v>#REF!</v>
      </c>
    </row>
    <row r="135" spans="1:5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6" t="e">
        <f t="shared" si="6"/>
        <v>#REF!</v>
      </c>
      <c r="E135" s="6" t="e">
        <f t="shared" si="7"/>
        <v>#REF!</v>
      </c>
    </row>
    <row r="136" spans="1:5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6" t="e">
        <f t="shared" si="6"/>
        <v>#REF!</v>
      </c>
      <c r="E136" s="6" t="e">
        <f t="shared" si="7"/>
        <v>#REF!</v>
      </c>
    </row>
    <row r="137" spans="1:5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6" t="e">
        <f t="shared" si="6"/>
        <v>#REF!</v>
      </c>
      <c r="E137" s="6" t="e">
        <f t="shared" si="7"/>
        <v>#REF!</v>
      </c>
    </row>
    <row r="138" spans="1:5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6" t="e">
        <f t="shared" si="6"/>
        <v>#REF!</v>
      </c>
      <c r="E138" s="6" t="e">
        <f t="shared" si="7"/>
        <v>#REF!</v>
      </c>
    </row>
    <row r="139" spans="1:5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6" t="e">
        <f t="shared" si="6"/>
        <v>#REF!</v>
      </c>
      <c r="E139" s="6" t="e">
        <f t="shared" si="7"/>
        <v>#REF!</v>
      </c>
    </row>
    <row r="140" spans="1:5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6" t="e">
        <f t="shared" si="6"/>
        <v>#REF!</v>
      </c>
      <c r="E140" s="6" t="e">
        <f t="shared" si="7"/>
        <v>#REF!</v>
      </c>
    </row>
    <row r="141" spans="1:5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6" t="e">
        <f t="shared" si="6"/>
        <v>#REF!</v>
      </c>
      <c r="E141" s="6" t="e">
        <f t="shared" si="7"/>
        <v>#REF!</v>
      </c>
    </row>
    <row r="142" spans="1:5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6" t="e">
        <f t="shared" si="6"/>
        <v>#REF!</v>
      </c>
      <c r="E142" s="6" t="e">
        <f t="shared" si="7"/>
        <v>#REF!</v>
      </c>
    </row>
    <row r="143" spans="1:5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6" t="e">
        <f t="shared" si="6"/>
        <v>#REF!</v>
      </c>
      <c r="E143" s="6" t="e">
        <f t="shared" si="7"/>
        <v>#REF!</v>
      </c>
    </row>
    <row r="144" spans="1:5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6" t="e">
        <f t="shared" si="6"/>
        <v>#REF!</v>
      </c>
      <c r="E144" s="6" t="e">
        <f t="shared" si="7"/>
        <v>#REF!</v>
      </c>
    </row>
    <row r="145" spans="1:5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6" t="e">
        <f t="shared" si="6"/>
        <v>#REF!</v>
      </c>
      <c r="E145" s="6" t="e">
        <f t="shared" si="7"/>
        <v>#REF!</v>
      </c>
    </row>
    <row r="146" spans="1:5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6" t="e">
        <f t="shared" si="6"/>
        <v>#REF!</v>
      </c>
      <c r="E146" s="6" t="e">
        <f t="shared" si="7"/>
        <v>#REF!</v>
      </c>
    </row>
    <row r="147" spans="1:5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6" t="e">
        <f t="shared" si="6"/>
        <v>#REF!</v>
      </c>
      <c r="E147" s="6" t="e">
        <f t="shared" si="7"/>
        <v>#REF!</v>
      </c>
    </row>
    <row r="148" spans="1:5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6" t="e">
        <f t="shared" si="6"/>
        <v>#REF!</v>
      </c>
      <c r="E148" s="6" t="e">
        <f t="shared" si="7"/>
        <v>#REF!</v>
      </c>
    </row>
    <row r="149" spans="1:5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6" t="e">
        <f t="shared" si="6"/>
        <v>#REF!</v>
      </c>
      <c r="E149" s="6" t="e">
        <f t="shared" si="7"/>
        <v>#REF!</v>
      </c>
    </row>
    <row r="150" spans="1:5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6" t="e">
        <f t="shared" si="6"/>
        <v>#REF!</v>
      </c>
      <c r="E150" s="6" t="e">
        <f t="shared" si="7"/>
        <v>#REF!</v>
      </c>
    </row>
    <row r="151" spans="1:5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6" t="e">
        <f t="shared" si="6"/>
        <v>#REF!</v>
      </c>
      <c r="E151" s="6" t="e">
        <f t="shared" si="7"/>
        <v>#REF!</v>
      </c>
    </row>
    <row r="152" spans="1:5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6" t="e">
        <f t="shared" si="6"/>
        <v>#REF!</v>
      </c>
      <c r="E152" s="6" t="e">
        <f t="shared" si="7"/>
        <v>#REF!</v>
      </c>
    </row>
    <row r="153" spans="1:5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6" t="e">
        <f t="shared" si="6"/>
        <v>#REF!</v>
      </c>
      <c r="E153" s="6" t="e">
        <f t="shared" si="7"/>
        <v>#REF!</v>
      </c>
    </row>
    <row r="154" spans="1:5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6" t="e">
        <f t="shared" si="6"/>
        <v>#REF!</v>
      </c>
      <c r="E154" s="6" t="e">
        <f t="shared" si="7"/>
        <v>#REF!</v>
      </c>
    </row>
    <row r="155" spans="1:5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6" t="e">
        <f t="shared" si="6"/>
        <v>#REF!</v>
      </c>
      <c r="E155" s="6" t="e">
        <f t="shared" si="7"/>
        <v>#REF!</v>
      </c>
    </row>
    <row r="156" spans="1:5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6" t="e">
        <f t="shared" ref="D156:D219" si="8">(B156-C156)^2</f>
        <v>#REF!</v>
      </c>
      <c r="E156" s="6" t="e">
        <f t="shared" ref="E156:E219" si="9">(B156-$H$4)^2</f>
        <v>#REF!</v>
      </c>
    </row>
    <row r="157" spans="1:5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6" t="e">
        <f t="shared" si="8"/>
        <v>#REF!</v>
      </c>
      <c r="E157" s="6" t="e">
        <f t="shared" si="9"/>
        <v>#REF!</v>
      </c>
    </row>
    <row r="158" spans="1:5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6" t="e">
        <f t="shared" si="8"/>
        <v>#REF!</v>
      </c>
      <c r="E158" s="6" t="e">
        <f t="shared" si="9"/>
        <v>#REF!</v>
      </c>
    </row>
    <row r="159" spans="1:5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6" t="e">
        <f t="shared" si="8"/>
        <v>#REF!</v>
      </c>
      <c r="E159" s="6" t="e">
        <f t="shared" si="9"/>
        <v>#REF!</v>
      </c>
    </row>
    <row r="160" spans="1:5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6" t="e">
        <f t="shared" si="8"/>
        <v>#REF!</v>
      </c>
      <c r="E160" s="6" t="e">
        <f t="shared" si="9"/>
        <v>#REF!</v>
      </c>
    </row>
    <row r="161" spans="1:5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6" t="e">
        <f t="shared" si="8"/>
        <v>#REF!</v>
      </c>
      <c r="E161" s="6" t="e">
        <f t="shared" si="9"/>
        <v>#REF!</v>
      </c>
    </row>
    <row r="162" spans="1:5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6" t="e">
        <f t="shared" si="8"/>
        <v>#REF!</v>
      </c>
      <c r="E162" s="6" t="e">
        <f t="shared" si="9"/>
        <v>#REF!</v>
      </c>
    </row>
    <row r="163" spans="1:5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6" t="e">
        <f t="shared" si="8"/>
        <v>#REF!</v>
      </c>
      <c r="E163" s="6" t="e">
        <f t="shared" si="9"/>
        <v>#REF!</v>
      </c>
    </row>
    <row r="164" spans="1:5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6" t="e">
        <f t="shared" si="8"/>
        <v>#REF!</v>
      </c>
      <c r="E164" s="6" t="e">
        <f t="shared" si="9"/>
        <v>#REF!</v>
      </c>
    </row>
    <row r="165" spans="1:5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6" t="e">
        <f t="shared" si="8"/>
        <v>#REF!</v>
      </c>
      <c r="E165" s="6" t="e">
        <f t="shared" si="9"/>
        <v>#REF!</v>
      </c>
    </row>
    <row r="166" spans="1:5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6" t="e">
        <f t="shared" si="8"/>
        <v>#REF!</v>
      </c>
      <c r="E166" s="6" t="e">
        <f t="shared" si="9"/>
        <v>#REF!</v>
      </c>
    </row>
    <row r="167" spans="1:5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6" t="e">
        <f t="shared" si="8"/>
        <v>#REF!</v>
      </c>
      <c r="E167" s="6" t="e">
        <f t="shared" si="9"/>
        <v>#REF!</v>
      </c>
    </row>
    <row r="168" spans="1:5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6" t="e">
        <f t="shared" si="8"/>
        <v>#REF!</v>
      </c>
      <c r="E168" s="6" t="e">
        <f t="shared" si="9"/>
        <v>#REF!</v>
      </c>
    </row>
    <row r="169" spans="1:5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6" t="e">
        <f t="shared" si="8"/>
        <v>#REF!</v>
      </c>
      <c r="E169" s="6" t="e">
        <f t="shared" si="9"/>
        <v>#REF!</v>
      </c>
    </row>
    <row r="170" spans="1:5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6" t="e">
        <f t="shared" si="8"/>
        <v>#REF!</v>
      </c>
      <c r="E170" s="6" t="e">
        <f t="shared" si="9"/>
        <v>#REF!</v>
      </c>
    </row>
    <row r="171" spans="1:5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6" t="e">
        <f t="shared" si="8"/>
        <v>#REF!</v>
      </c>
      <c r="E171" s="6" t="e">
        <f t="shared" si="9"/>
        <v>#REF!</v>
      </c>
    </row>
    <row r="172" spans="1:5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6" t="e">
        <f t="shared" si="8"/>
        <v>#REF!</v>
      </c>
      <c r="E172" s="6" t="e">
        <f t="shared" si="9"/>
        <v>#REF!</v>
      </c>
    </row>
    <row r="173" spans="1:5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6" t="e">
        <f t="shared" si="8"/>
        <v>#REF!</v>
      </c>
      <c r="E173" s="6" t="e">
        <f t="shared" si="9"/>
        <v>#REF!</v>
      </c>
    </row>
    <row r="174" spans="1:5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6" t="e">
        <f t="shared" si="8"/>
        <v>#REF!</v>
      </c>
      <c r="E174" s="6" t="e">
        <f t="shared" si="9"/>
        <v>#REF!</v>
      </c>
    </row>
    <row r="175" spans="1:5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6" t="e">
        <f t="shared" si="8"/>
        <v>#REF!</v>
      </c>
      <c r="E175" s="6" t="e">
        <f t="shared" si="9"/>
        <v>#REF!</v>
      </c>
    </row>
    <row r="176" spans="1:5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6" t="e">
        <f t="shared" si="8"/>
        <v>#REF!</v>
      </c>
      <c r="E176" s="6" t="e">
        <f t="shared" si="9"/>
        <v>#REF!</v>
      </c>
    </row>
    <row r="177" spans="1:5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6" t="e">
        <f t="shared" si="8"/>
        <v>#REF!</v>
      </c>
      <c r="E177" s="6" t="e">
        <f t="shared" si="9"/>
        <v>#REF!</v>
      </c>
    </row>
    <row r="178" spans="1:5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6" t="e">
        <f t="shared" si="8"/>
        <v>#REF!</v>
      </c>
      <c r="E178" s="6" t="e">
        <f t="shared" si="9"/>
        <v>#REF!</v>
      </c>
    </row>
    <row r="179" spans="1:5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6" t="e">
        <f t="shared" si="8"/>
        <v>#REF!</v>
      </c>
      <c r="E179" s="6" t="e">
        <f t="shared" si="9"/>
        <v>#REF!</v>
      </c>
    </row>
    <row r="180" spans="1:5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6" t="e">
        <f t="shared" si="8"/>
        <v>#REF!</v>
      </c>
      <c r="E180" s="6" t="e">
        <f t="shared" si="9"/>
        <v>#REF!</v>
      </c>
    </row>
    <row r="181" spans="1:5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6" t="e">
        <f t="shared" si="8"/>
        <v>#REF!</v>
      </c>
      <c r="E181" s="6" t="e">
        <f t="shared" si="9"/>
        <v>#REF!</v>
      </c>
    </row>
    <row r="182" spans="1:5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6" t="e">
        <f t="shared" si="8"/>
        <v>#REF!</v>
      </c>
      <c r="E182" s="6" t="e">
        <f t="shared" si="9"/>
        <v>#REF!</v>
      </c>
    </row>
    <row r="183" spans="1:5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6" t="e">
        <f t="shared" si="8"/>
        <v>#REF!</v>
      </c>
      <c r="E183" s="6" t="e">
        <f t="shared" si="9"/>
        <v>#REF!</v>
      </c>
    </row>
    <row r="184" spans="1:5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6" t="e">
        <f t="shared" si="8"/>
        <v>#REF!</v>
      </c>
      <c r="E184" s="6" t="e">
        <f t="shared" si="9"/>
        <v>#REF!</v>
      </c>
    </row>
    <row r="185" spans="1:5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6" t="e">
        <f t="shared" si="8"/>
        <v>#REF!</v>
      </c>
      <c r="E185" s="6" t="e">
        <f t="shared" si="9"/>
        <v>#REF!</v>
      </c>
    </row>
    <row r="186" spans="1:5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6" t="e">
        <f t="shared" si="8"/>
        <v>#REF!</v>
      </c>
      <c r="E186" s="6" t="e">
        <f t="shared" si="9"/>
        <v>#REF!</v>
      </c>
    </row>
    <row r="187" spans="1:5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6" t="e">
        <f t="shared" si="8"/>
        <v>#REF!</v>
      </c>
      <c r="E187" s="6" t="e">
        <f t="shared" si="9"/>
        <v>#REF!</v>
      </c>
    </row>
    <row r="188" spans="1:5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6" t="e">
        <f t="shared" si="8"/>
        <v>#REF!</v>
      </c>
      <c r="E188" s="6" t="e">
        <f t="shared" si="9"/>
        <v>#REF!</v>
      </c>
    </row>
    <row r="189" spans="1:5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6" t="e">
        <f t="shared" si="8"/>
        <v>#REF!</v>
      </c>
      <c r="E189" s="6" t="e">
        <f t="shared" si="9"/>
        <v>#REF!</v>
      </c>
    </row>
    <row r="190" spans="1:5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6" t="e">
        <f t="shared" si="8"/>
        <v>#REF!</v>
      </c>
      <c r="E190" s="6" t="e">
        <f t="shared" si="9"/>
        <v>#REF!</v>
      </c>
    </row>
    <row r="191" spans="1:5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6" t="e">
        <f t="shared" si="8"/>
        <v>#REF!</v>
      </c>
      <c r="E191" s="6" t="e">
        <f t="shared" si="9"/>
        <v>#REF!</v>
      </c>
    </row>
    <row r="192" spans="1:5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6" t="e">
        <f t="shared" si="8"/>
        <v>#REF!</v>
      </c>
      <c r="E192" s="6" t="e">
        <f t="shared" si="9"/>
        <v>#REF!</v>
      </c>
    </row>
    <row r="193" spans="1:5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6" t="e">
        <f t="shared" si="8"/>
        <v>#REF!</v>
      </c>
      <c r="E193" s="6" t="e">
        <f t="shared" si="9"/>
        <v>#REF!</v>
      </c>
    </row>
    <row r="194" spans="1:5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6" t="e">
        <f t="shared" si="8"/>
        <v>#REF!</v>
      </c>
      <c r="E194" s="6" t="e">
        <f t="shared" si="9"/>
        <v>#REF!</v>
      </c>
    </row>
    <row r="195" spans="1:5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6" t="e">
        <f t="shared" si="8"/>
        <v>#REF!</v>
      </c>
      <c r="E195" s="6" t="e">
        <f t="shared" si="9"/>
        <v>#REF!</v>
      </c>
    </row>
    <row r="196" spans="1:5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6" t="e">
        <f t="shared" si="8"/>
        <v>#REF!</v>
      </c>
      <c r="E196" s="6" t="e">
        <f t="shared" si="9"/>
        <v>#REF!</v>
      </c>
    </row>
    <row r="197" spans="1:5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6" t="e">
        <f t="shared" si="8"/>
        <v>#REF!</v>
      </c>
      <c r="E197" s="6" t="e">
        <f t="shared" si="9"/>
        <v>#REF!</v>
      </c>
    </row>
    <row r="198" spans="1:5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6" t="e">
        <f t="shared" si="8"/>
        <v>#REF!</v>
      </c>
      <c r="E198" s="6" t="e">
        <f t="shared" si="9"/>
        <v>#REF!</v>
      </c>
    </row>
    <row r="199" spans="1:5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6" t="e">
        <f t="shared" si="8"/>
        <v>#REF!</v>
      </c>
      <c r="E199" s="6" t="e">
        <f t="shared" si="9"/>
        <v>#REF!</v>
      </c>
    </row>
    <row r="200" spans="1:5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6" t="e">
        <f t="shared" si="8"/>
        <v>#REF!</v>
      </c>
      <c r="E200" s="6" t="e">
        <f t="shared" si="9"/>
        <v>#REF!</v>
      </c>
    </row>
    <row r="201" spans="1:5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6" t="e">
        <f t="shared" si="8"/>
        <v>#REF!</v>
      </c>
      <c r="E201" s="6" t="e">
        <f t="shared" si="9"/>
        <v>#REF!</v>
      </c>
    </row>
    <row r="202" spans="1:5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6" t="e">
        <f t="shared" si="8"/>
        <v>#REF!</v>
      </c>
      <c r="E202" s="6" t="e">
        <f t="shared" si="9"/>
        <v>#REF!</v>
      </c>
    </row>
    <row r="203" spans="1:5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6" t="e">
        <f t="shared" si="8"/>
        <v>#REF!</v>
      </c>
      <c r="E203" s="6" t="e">
        <f t="shared" si="9"/>
        <v>#REF!</v>
      </c>
    </row>
    <row r="204" spans="1:5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6" t="e">
        <f t="shared" si="8"/>
        <v>#REF!</v>
      </c>
      <c r="E204" s="6" t="e">
        <f t="shared" si="9"/>
        <v>#REF!</v>
      </c>
    </row>
    <row r="205" spans="1:5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6" t="e">
        <f t="shared" si="8"/>
        <v>#REF!</v>
      </c>
      <c r="E205" s="6" t="e">
        <f t="shared" si="9"/>
        <v>#REF!</v>
      </c>
    </row>
    <row r="206" spans="1:5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6" t="e">
        <f t="shared" si="8"/>
        <v>#REF!</v>
      </c>
      <c r="E206" s="6" t="e">
        <f t="shared" si="9"/>
        <v>#REF!</v>
      </c>
    </row>
    <row r="207" spans="1:5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6" t="e">
        <f t="shared" si="8"/>
        <v>#REF!</v>
      </c>
      <c r="E207" s="6" t="e">
        <f t="shared" si="9"/>
        <v>#REF!</v>
      </c>
    </row>
    <row r="208" spans="1:5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6" t="e">
        <f t="shared" si="8"/>
        <v>#REF!</v>
      </c>
      <c r="E208" s="6" t="e">
        <f t="shared" si="9"/>
        <v>#REF!</v>
      </c>
    </row>
    <row r="209" spans="1:5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6" t="e">
        <f t="shared" si="8"/>
        <v>#REF!</v>
      </c>
      <c r="E209" s="6" t="e">
        <f t="shared" si="9"/>
        <v>#REF!</v>
      </c>
    </row>
    <row r="210" spans="1:5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6" t="e">
        <f t="shared" si="8"/>
        <v>#REF!</v>
      </c>
      <c r="E210" s="6" t="e">
        <f t="shared" si="9"/>
        <v>#REF!</v>
      </c>
    </row>
    <row r="211" spans="1:5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6" t="e">
        <f t="shared" si="8"/>
        <v>#REF!</v>
      </c>
      <c r="E211" s="6" t="e">
        <f t="shared" si="9"/>
        <v>#REF!</v>
      </c>
    </row>
    <row r="212" spans="1:5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6" t="e">
        <f t="shared" si="8"/>
        <v>#REF!</v>
      </c>
      <c r="E212" s="6" t="e">
        <f t="shared" si="9"/>
        <v>#REF!</v>
      </c>
    </row>
    <row r="213" spans="1:5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6" t="e">
        <f t="shared" si="8"/>
        <v>#REF!</v>
      </c>
      <c r="E213" s="6" t="e">
        <f t="shared" si="9"/>
        <v>#REF!</v>
      </c>
    </row>
    <row r="214" spans="1:5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6" t="e">
        <f t="shared" si="8"/>
        <v>#REF!</v>
      </c>
      <c r="E214" s="6" t="e">
        <f t="shared" si="9"/>
        <v>#REF!</v>
      </c>
    </row>
    <row r="215" spans="1:5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6" t="e">
        <f t="shared" si="8"/>
        <v>#REF!</v>
      </c>
      <c r="E215" s="6" t="e">
        <f t="shared" si="9"/>
        <v>#REF!</v>
      </c>
    </row>
    <row r="216" spans="1:5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6" t="e">
        <f t="shared" si="8"/>
        <v>#REF!</v>
      </c>
      <c r="E216" s="6" t="e">
        <f t="shared" si="9"/>
        <v>#REF!</v>
      </c>
    </row>
    <row r="217" spans="1:5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6" t="e">
        <f t="shared" si="8"/>
        <v>#REF!</v>
      </c>
      <c r="E217" s="6" t="e">
        <f t="shared" si="9"/>
        <v>#REF!</v>
      </c>
    </row>
    <row r="218" spans="1:5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6" t="e">
        <f t="shared" si="8"/>
        <v>#REF!</v>
      </c>
      <c r="E218" s="6" t="e">
        <f t="shared" si="9"/>
        <v>#REF!</v>
      </c>
    </row>
    <row r="219" spans="1:5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6" t="e">
        <f t="shared" si="8"/>
        <v>#REF!</v>
      </c>
      <c r="E219" s="6" t="e">
        <f t="shared" si="9"/>
        <v>#REF!</v>
      </c>
    </row>
    <row r="220" spans="1:5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6" t="e">
        <f t="shared" ref="D220:D283" si="10">(B220-C220)^2</f>
        <v>#REF!</v>
      </c>
      <c r="E220" s="6" t="e">
        <f t="shared" ref="E220:E283" si="11">(B220-$H$4)^2</f>
        <v>#REF!</v>
      </c>
    </row>
    <row r="221" spans="1:5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6" t="e">
        <f t="shared" si="10"/>
        <v>#REF!</v>
      </c>
      <c r="E221" s="6" t="e">
        <f t="shared" si="11"/>
        <v>#REF!</v>
      </c>
    </row>
    <row r="222" spans="1:5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6" t="e">
        <f t="shared" si="10"/>
        <v>#REF!</v>
      </c>
      <c r="E222" s="6" t="e">
        <f t="shared" si="11"/>
        <v>#REF!</v>
      </c>
    </row>
    <row r="223" spans="1:5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6" t="e">
        <f t="shared" si="10"/>
        <v>#REF!</v>
      </c>
      <c r="E223" s="6" t="e">
        <f t="shared" si="11"/>
        <v>#REF!</v>
      </c>
    </row>
    <row r="224" spans="1:5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6" t="e">
        <f t="shared" si="10"/>
        <v>#REF!</v>
      </c>
      <c r="E224" s="6" t="e">
        <f t="shared" si="11"/>
        <v>#REF!</v>
      </c>
    </row>
    <row r="225" spans="1:5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6" t="e">
        <f t="shared" si="10"/>
        <v>#REF!</v>
      </c>
      <c r="E225" s="6" t="e">
        <f t="shared" si="11"/>
        <v>#REF!</v>
      </c>
    </row>
    <row r="226" spans="1:5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6" t="e">
        <f t="shared" si="10"/>
        <v>#REF!</v>
      </c>
      <c r="E226" s="6" t="e">
        <f t="shared" si="11"/>
        <v>#REF!</v>
      </c>
    </row>
    <row r="227" spans="1:5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6" t="e">
        <f t="shared" si="10"/>
        <v>#REF!</v>
      </c>
      <c r="E227" s="6" t="e">
        <f t="shared" si="11"/>
        <v>#REF!</v>
      </c>
    </row>
    <row r="228" spans="1:5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6" t="e">
        <f t="shared" si="10"/>
        <v>#REF!</v>
      </c>
      <c r="E228" s="6" t="e">
        <f t="shared" si="11"/>
        <v>#REF!</v>
      </c>
    </row>
    <row r="229" spans="1:5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6" t="e">
        <f t="shared" si="10"/>
        <v>#REF!</v>
      </c>
      <c r="E229" s="6" t="e">
        <f t="shared" si="11"/>
        <v>#REF!</v>
      </c>
    </row>
    <row r="230" spans="1:5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6" t="e">
        <f t="shared" si="10"/>
        <v>#REF!</v>
      </c>
      <c r="E230" s="6" t="e">
        <f t="shared" si="11"/>
        <v>#REF!</v>
      </c>
    </row>
    <row r="231" spans="1:5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6" t="e">
        <f t="shared" si="10"/>
        <v>#REF!</v>
      </c>
      <c r="E231" s="6" t="e">
        <f t="shared" si="11"/>
        <v>#REF!</v>
      </c>
    </row>
    <row r="232" spans="1:5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6" t="e">
        <f t="shared" si="10"/>
        <v>#REF!</v>
      </c>
      <c r="E232" s="6" t="e">
        <f t="shared" si="11"/>
        <v>#REF!</v>
      </c>
    </row>
    <row r="233" spans="1:5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6" t="e">
        <f t="shared" si="10"/>
        <v>#REF!</v>
      </c>
      <c r="E233" s="6" t="e">
        <f t="shared" si="11"/>
        <v>#REF!</v>
      </c>
    </row>
    <row r="234" spans="1:5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6" t="e">
        <f t="shared" si="10"/>
        <v>#REF!</v>
      </c>
      <c r="E234" s="6" t="e">
        <f t="shared" si="11"/>
        <v>#REF!</v>
      </c>
    </row>
    <row r="235" spans="1:5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6" t="e">
        <f t="shared" si="10"/>
        <v>#REF!</v>
      </c>
      <c r="E235" s="6" t="e">
        <f t="shared" si="11"/>
        <v>#REF!</v>
      </c>
    </row>
    <row r="236" spans="1:5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6" t="e">
        <f t="shared" si="10"/>
        <v>#REF!</v>
      </c>
      <c r="E236" s="6" t="e">
        <f t="shared" si="11"/>
        <v>#REF!</v>
      </c>
    </row>
    <row r="237" spans="1:5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6" t="e">
        <f t="shared" si="10"/>
        <v>#REF!</v>
      </c>
      <c r="E237" s="6" t="e">
        <f t="shared" si="11"/>
        <v>#REF!</v>
      </c>
    </row>
    <row r="238" spans="1:5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6" t="e">
        <f t="shared" si="10"/>
        <v>#REF!</v>
      </c>
      <c r="E238" s="6" t="e">
        <f t="shared" si="11"/>
        <v>#REF!</v>
      </c>
    </row>
    <row r="239" spans="1:5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6" t="e">
        <f t="shared" si="10"/>
        <v>#REF!</v>
      </c>
      <c r="E239" s="6" t="e">
        <f t="shared" si="11"/>
        <v>#REF!</v>
      </c>
    </row>
    <row r="240" spans="1:5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6" t="e">
        <f t="shared" si="10"/>
        <v>#REF!</v>
      </c>
      <c r="E240" s="6" t="e">
        <f t="shared" si="11"/>
        <v>#REF!</v>
      </c>
    </row>
    <row r="241" spans="1:5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6" t="e">
        <f t="shared" si="10"/>
        <v>#REF!</v>
      </c>
      <c r="E241" s="6" t="e">
        <f t="shared" si="11"/>
        <v>#REF!</v>
      </c>
    </row>
    <row r="242" spans="1:5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6" t="e">
        <f t="shared" si="10"/>
        <v>#REF!</v>
      </c>
      <c r="E242" s="6" t="e">
        <f t="shared" si="11"/>
        <v>#REF!</v>
      </c>
    </row>
    <row r="243" spans="1:5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6" t="e">
        <f t="shared" si="10"/>
        <v>#REF!</v>
      </c>
      <c r="E243" s="6" t="e">
        <f t="shared" si="11"/>
        <v>#REF!</v>
      </c>
    </row>
    <row r="244" spans="1:5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6" t="e">
        <f t="shared" si="10"/>
        <v>#REF!</v>
      </c>
      <c r="E244" s="6" t="e">
        <f t="shared" si="11"/>
        <v>#REF!</v>
      </c>
    </row>
    <row r="245" spans="1:5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6" t="e">
        <f t="shared" si="10"/>
        <v>#REF!</v>
      </c>
      <c r="E245" s="6" t="e">
        <f t="shared" si="11"/>
        <v>#REF!</v>
      </c>
    </row>
    <row r="246" spans="1:5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6" t="e">
        <f t="shared" si="10"/>
        <v>#REF!</v>
      </c>
      <c r="E246" s="6" t="e">
        <f t="shared" si="11"/>
        <v>#REF!</v>
      </c>
    </row>
    <row r="247" spans="1:5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6" t="e">
        <f t="shared" si="10"/>
        <v>#REF!</v>
      </c>
      <c r="E247" s="6" t="e">
        <f t="shared" si="11"/>
        <v>#REF!</v>
      </c>
    </row>
    <row r="248" spans="1:5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6" t="e">
        <f t="shared" si="10"/>
        <v>#REF!</v>
      </c>
      <c r="E248" s="6" t="e">
        <f t="shared" si="11"/>
        <v>#REF!</v>
      </c>
    </row>
    <row r="249" spans="1:5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6" t="e">
        <f t="shared" si="10"/>
        <v>#REF!</v>
      </c>
      <c r="E249" s="6" t="e">
        <f t="shared" si="11"/>
        <v>#REF!</v>
      </c>
    </row>
    <row r="250" spans="1:5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6" t="e">
        <f t="shared" si="10"/>
        <v>#REF!</v>
      </c>
      <c r="E250" s="6" t="e">
        <f t="shared" si="11"/>
        <v>#REF!</v>
      </c>
    </row>
    <row r="251" spans="1:5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6" t="e">
        <f t="shared" si="10"/>
        <v>#REF!</v>
      </c>
      <c r="E251" s="6" t="e">
        <f t="shared" si="11"/>
        <v>#REF!</v>
      </c>
    </row>
    <row r="252" spans="1:5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6" t="e">
        <f t="shared" si="10"/>
        <v>#REF!</v>
      </c>
      <c r="E252" s="6" t="e">
        <f t="shared" si="11"/>
        <v>#REF!</v>
      </c>
    </row>
    <row r="253" spans="1:5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6" t="e">
        <f t="shared" si="10"/>
        <v>#REF!</v>
      </c>
      <c r="E253" s="6" t="e">
        <f t="shared" si="11"/>
        <v>#REF!</v>
      </c>
    </row>
    <row r="254" spans="1:5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6" t="e">
        <f t="shared" si="10"/>
        <v>#REF!</v>
      </c>
      <c r="E254" s="6" t="e">
        <f t="shared" si="11"/>
        <v>#REF!</v>
      </c>
    </row>
    <row r="255" spans="1:5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6" t="e">
        <f t="shared" si="10"/>
        <v>#REF!</v>
      </c>
      <c r="E255" s="6" t="e">
        <f t="shared" si="11"/>
        <v>#REF!</v>
      </c>
    </row>
    <row r="256" spans="1:5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6" t="e">
        <f t="shared" si="10"/>
        <v>#REF!</v>
      </c>
      <c r="E256" s="6" t="e">
        <f t="shared" si="11"/>
        <v>#REF!</v>
      </c>
    </row>
    <row r="257" spans="1:5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6" t="e">
        <f t="shared" si="10"/>
        <v>#REF!</v>
      </c>
      <c r="E257" s="6" t="e">
        <f t="shared" si="11"/>
        <v>#REF!</v>
      </c>
    </row>
    <row r="258" spans="1:5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6" t="e">
        <f t="shared" si="10"/>
        <v>#REF!</v>
      </c>
      <c r="E258" s="6" t="e">
        <f t="shared" si="11"/>
        <v>#REF!</v>
      </c>
    </row>
    <row r="259" spans="1:5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6" t="e">
        <f t="shared" si="10"/>
        <v>#REF!</v>
      </c>
      <c r="E259" s="6" t="e">
        <f t="shared" si="11"/>
        <v>#REF!</v>
      </c>
    </row>
    <row r="260" spans="1:5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6" t="e">
        <f t="shared" si="10"/>
        <v>#REF!</v>
      </c>
      <c r="E260" s="6" t="e">
        <f t="shared" si="11"/>
        <v>#REF!</v>
      </c>
    </row>
    <row r="261" spans="1:5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6" t="e">
        <f t="shared" si="10"/>
        <v>#REF!</v>
      </c>
      <c r="E261" s="6" t="e">
        <f t="shared" si="11"/>
        <v>#REF!</v>
      </c>
    </row>
    <row r="262" spans="1:5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6" t="e">
        <f t="shared" si="10"/>
        <v>#REF!</v>
      </c>
      <c r="E262" s="6" t="e">
        <f t="shared" si="11"/>
        <v>#REF!</v>
      </c>
    </row>
    <row r="263" spans="1:5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6" t="e">
        <f t="shared" si="10"/>
        <v>#REF!</v>
      </c>
      <c r="E263" s="6" t="e">
        <f t="shared" si="11"/>
        <v>#REF!</v>
      </c>
    </row>
    <row r="264" spans="1:5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6" t="e">
        <f t="shared" si="10"/>
        <v>#REF!</v>
      </c>
      <c r="E264" s="6" t="e">
        <f t="shared" si="11"/>
        <v>#REF!</v>
      </c>
    </row>
    <row r="265" spans="1:5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6" t="e">
        <f t="shared" si="10"/>
        <v>#REF!</v>
      </c>
      <c r="E265" s="6" t="e">
        <f t="shared" si="11"/>
        <v>#REF!</v>
      </c>
    </row>
    <row r="266" spans="1:5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6" t="e">
        <f t="shared" si="10"/>
        <v>#REF!</v>
      </c>
      <c r="E266" s="6" t="e">
        <f t="shared" si="11"/>
        <v>#REF!</v>
      </c>
    </row>
    <row r="267" spans="1:5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6" t="e">
        <f t="shared" si="10"/>
        <v>#REF!</v>
      </c>
      <c r="E267" s="6" t="e">
        <f t="shared" si="11"/>
        <v>#REF!</v>
      </c>
    </row>
    <row r="268" spans="1:5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6" t="e">
        <f t="shared" si="10"/>
        <v>#REF!</v>
      </c>
      <c r="E268" s="6" t="e">
        <f t="shared" si="11"/>
        <v>#REF!</v>
      </c>
    </row>
    <row r="269" spans="1:5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6" t="e">
        <f t="shared" si="10"/>
        <v>#REF!</v>
      </c>
      <c r="E269" s="6" t="e">
        <f t="shared" si="11"/>
        <v>#REF!</v>
      </c>
    </row>
    <row r="270" spans="1:5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6" t="e">
        <f t="shared" si="10"/>
        <v>#REF!</v>
      </c>
      <c r="E270" s="6" t="e">
        <f t="shared" si="11"/>
        <v>#REF!</v>
      </c>
    </row>
    <row r="271" spans="1:5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6" t="e">
        <f t="shared" si="10"/>
        <v>#REF!</v>
      </c>
      <c r="E271" s="6" t="e">
        <f t="shared" si="11"/>
        <v>#REF!</v>
      </c>
    </row>
    <row r="272" spans="1:5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6" t="e">
        <f t="shared" si="10"/>
        <v>#REF!</v>
      </c>
      <c r="E272" s="6" t="e">
        <f t="shared" si="11"/>
        <v>#REF!</v>
      </c>
    </row>
    <row r="273" spans="1:5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6" t="e">
        <f t="shared" si="10"/>
        <v>#REF!</v>
      </c>
      <c r="E273" s="6" t="e">
        <f t="shared" si="11"/>
        <v>#REF!</v>
      </c>
    </row>
    <row r="274" spans="1:5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6" t="e">
        <f t="shared" si="10"/>
        <v>#REF!</v>
      </c>
      <c r="E274" s="6" t="e">
        <f t="shared" si="11"/>
        <v>#REF!</v>
      </c>
    </row>
    <row r="275" spans="1:5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6" t="e">
        <f t="shared" si="10"/>
        <v>#REF!</v>
      </c>
      <c r="E275" s="6" t="e">
        <f t="shared" si="11"/>
        <v>#REF!</v>
      </c>
    </row>
    <row r="276" spans="1:5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6" t="e">
        <f t="shared" si="10"/>
        <v>#REF!</v>
      </c>
      <c r="E276" s="6" t="e">
        <f t="shared" si="11"/>
        <v>#REF!</v>
      </c>
    </row>
    <row r="277" spans="1:5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6" t="e">
        <f t="shared" si="10"/>
        <v>#REF!</v>
      </c>
      <c r="E277" s="6" t="e">
        <f t="shared" si="11"/>
        <v>#REF!</v>
      </c>
    </row>
    <row r="278" spans="1:5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6" t="e">
        <f t="shared" si="10"/>
        <v>#REF!</v>
      </c>
      <c r="E278" s="6" t="e">
        <f t="shared" si="11"/>
        <v>#REF!</v>
      </c>
    </row>
    <row r="279" spans="1:5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6" t="e">
        <f t="shared" si="10"/>
        <v>#REF!</v>
      </c>
      <c r="E279" s="6" t="e">
        <f t="shared" si="11"/>
        <v>#REF!</v>
      </c>
    </row>
    <row r="280" spans="1:5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6" t="e">
        <f t="shared" si="10"/>
        <v>#REF!</v>
      </c>
      <c r="E280" s="6" t="e">
        <f t="shared" si="11"/>
        <v>#REF!</v>
      </c>
    </row>
    <row r="281" spans="1:5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6" t="e">
        <f t="shared" si="10"/>
        <v>#REF!</v>
      </c>
      <c r="E281" s="6" t="e">
        <f t="shared" si="11"/>
        <v>#REF!</v>
      </c>
    </row>
    <row r="282" spans="1:5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6" t="e">
        <f t="shared" si="10"/>
        <v>#REF!</v>
      </c>
      <c r="E282" s="6" t="e">
        <f t="shared" si="11"/>
        <v>#REF!</v>
      </c>
    </row>
    <row r="283" spans="1:5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6" t="e">
        <f t="shared" si="10"/>
        <v>#REF!</v>
      </c>
      <c r="E283" s="6" t="e">
        <f t="shared" si="11"/>
        <v>#REF!</v>
      </c>
    </row>
    <row r="284" spans="1:5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6" t="e">
        <f t="shared" ref="D284:D347" si="12">(B284-C284)^2</f>
        <v>#REF!</v>
      </c>
      <c r="E284" s="6" t="e">
        <f t="shared" ref="E284:E347" si="13">(B284-$H$4)^2</f>
        <v>#REF!</v>
      </c>
    </row>
    <row r="285" spans="1:5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6" t="e">
        <f t="shared" si="12"/>
        <v>#REF!</v>
      </c>
      <c r="E285" s="6" t="e">
        <f t="shared" si="13"/>
        <v>#REF!</v>
      </c>
    </row>
    <row r="286" spans="1:5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6" t="e">
        <f t="shared" si="12"/>
        <v>#REF!</v>
      </c>
      <c r="E286" s="6" t="e">
        <f t="shared" si="13"/>
        <v>#REF!</v>
      </c>
    </row>
    <row r="287" spans="1:5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6" t="e">
        <f t="shared" si="12"/>
        <v>#REF!</v>
      </c>
      <c r="E287" s="6" t="e">
        <f t="shared" si="13"/>
        <v>#REF!</v>
      </c>
    </row>
    <row r="288" spans="1:5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6" t="e">
        <f t="shared" si="12"/>
        <v>#REF!</v>
      </c>
      <c r="E288" s="6" t="e">
        <f t="shared" si="13"/>
        <v>#REF!</v>
      </c>
    </row>
    <row r="289" spans="1:5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6" t="e">
        <f t="shared" si="12"/>
        <v>#REF!</v>
      </c>
      <c r="E289" s="6" t="e">
        <f t="shared" si="13"/>
        <v>#REF!</v>
      </c>
    </row>
    <row r="290" spans="1:5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6" t="e">
        <f t="shared" si="12"/>
        <v>#REF!</v>
      </c>
      <c r="E290" s="6" t="e">
        <f t="shared" si="13"/>
        <v>#REF!</v>
      </c>
    </row>
    <row r="291" spans="1:5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6" t="e">
        <f t="shared" si="12"/>
        <v>#REF!</v>
      </c>
      <c r="E291" s="6" t="e">
        <f t="shared" si="13"/>
        <v>#REF!</v>
      </c>
    </row>
    <row r="292" spans="1:5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6" t="e">
        <f t="shared" si="12"/>
        <v>#REF!</v>
      </c>
      <c r="E292" s="6" t="e">
        <f t="shared" si="13"/>
        <v>#REF!</v>
      </c>
    </row>
    <row r="293" spans="1:5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6" t="e">
        <f t="shared" si="12"/>
        <v>#REF!</v>
      </c>
      <c r="E293" s="6" t="e">
        <f t="shared" si="13"/>
        <v>#REF!</v>
      </c>
    </row>
    <row r="294" spans="1:5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6" t="e">
        <f t="shared" si="12"/>
        <v>#REF!</v>
      </c>
      <c r="E294" s="6" t="e">
        <f t="shared" si="13"/>
        <v>#REF!</v>
      </c>
    </row>
    <row r="295" spans="1:5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6" t="e">
        <f t="shared" si="12"/>
        <v>#REF!</v>
      </c>
      <c r="E295" s="6" t="e">
        <f t="shared" si="13"/>
        <v>#REF!</v>
      </c>
    </row>
    <row r="296" spans="1:5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6" t="e">
        <f t="shared" si="12"/>
        <v>#REF!</v>
      </c>
      <c r="E296" s="6" t="e">
        <f t="shared" si="13"/>
        <v>#REF!</v>
      </c>
    </row>
    <row r="297" spans="1:5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6" t="e">
        <f t="shared" si="12"/>
        <v>#REF!</v>
      </c>
      <c r="E297" s="6" t="e">
        <f t="shared" si="13"/>
        <v>#REF!</v>
      </c>
    </row>
    <row r="298" spans="1:5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6" t="e">
        <f t="shared" si="12"/>
        <v>#REF!</v>
      </c>
      <c r="E298" s="6" t="e">
        <f t="shared" si="13"/>
        <v>#REF!</v>
      </c>
    </row>
    <row r="299" spans="1:5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6" t="e">
        <f t="shared" si="12"/>
        <v>#REF!</v>
      </c>
      <c r="E299" s="6" t="e">
        <f t="shared" si="13"/>
        <v>#REF!</v>
      </c>
    </row>
    <row r="300" spans="1:5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6" t="e">
        <f t="shared" si="12"/>
        <v>#REF!</v>
      </c>
      <c r="E300" s="6" t="e">
        <f t="shared" si="13"/>
        <v>#REF!</v>
      </c>
    </row>
    <row r="301" spans="1:5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6" t="e">
        <f t="shared" si="12"/>
        <v>#REF!</v>
      </c>
      <c r="E301" s="6" t="e">
        <f t="shared" si="13"/>
        <v>#REF!</v>
      </c>
    </row>
    <row r="302" spans="1:5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6" t="e">
        <f t="shared" si="12"/>
        <v>#REF!</v>
      </c>
      <c r="E302" s="6" t="e">
        <f t="shared" si="13"/>
        <v>#REF!</v>
      </c>
    </row>
    <row r="303" spans="1:5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6" t="e">
        <f t="shared" si="12"/>
        <v>#REF!</v>
      </c>
      <c r="E303" s="6" t="e">
        <f t="shared" si="13"/>
        <v>#REF!</v>
      </c>
    </row>
    <row r="304" spans="1:5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6" t="e">
        <f t="shared" si="12"/>
        <v>#REF!</v>
      </c>
      <c r="E304" s="6" t="e">
        <f t="shared" si="13"/>
        <v>#REF!</v>
      </c>
    </row>
    <row r="305" spans="1:5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6" t="e">
        <f t="shared" si="12"/>
        <v>#REF!</v>
      </c>
      <c r="E305" s="6" t="e">
        <f t="shared" si="13"/>
        <v>#REF!</v>
      </c>
    </row>
    <row r="306" spans="1:5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6" t="e">
        <f t="shared" si="12"/>
        <v>#REF!</v>
      </c>
      <c r="E306" s="6" t="e">
        <f t="shared" si="13"/>
        <v>#REF!</v>
      </c>
    </row>
    <row r="307" spans="1:5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6" t="e">
        <f t="shared" si="12"/>
        <v>#REF!</v>
      </c>
      <c r="E307" s="6" t="e">
        <f t="shared" si="13"/>
        <v>#REF!</v>
      </c>
    </row>
    <row r="308" spans="1:5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6" t="e">
        <f t="shared" si="12"/>
        <v>#REF!</v>
      </c>
      <c r="E308" s="6" t="e">
        <f t="shared" si="13"/>
        <v>#REF!</v>
      </c>
    </row>
    <row r="309" spans="1:5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6" t="e">
        <f t="shared" si="12"/>
        <v>#REF!</v>
      </c>
      <c r="E309" s="6" t="e">
        <f t="shared" si="13"/>
        <v>#REF!</v>
      </c>
    </row>
    <row r="310" spans="1:5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6" t="e">
        <f t="shared" si="12"/>
        <v>#REF!</v>
      </c>
      <c r="E310" s="6" t="e">
        <f t="shared" si="13"/>
        <v>#REF!</v>
      </c>
    </row>
    <row r="311" spans="1:5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6" t="e">
        <f t="shared" si="12"/>
        <v>#REF!</v>
      </c>
      <c r="E311" s="6" t="e">
        <f t="shared" si="13"/>
        <v>#REF!</v>
      </c>
    </row>
    <row r="312" spans="1:5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6" t="e">
        <f t="shared" si="12"/>
        <v>#REF!</v>
      </c>
      <c r="E312" s="6" t="e">
        <f t="shared" si="13"/>
        <v>#REF!</v>
      </c>
    </row>
    <row r="313" spans="1:5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6" t="e">
        <f t="shared" si="12"/>
        <v>#REF!</v>
      </c>
      <c r="E313" s="6" t="e">
        <f t="shared" si="13"/>
        <v>#REF!</v>
      </c>
    </row>
    <row r="314" spans="1:5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6" t="e">
        <f t="shared" si="12"/>
        <v>#REF!</v>
      </c>
      <c r="E314" s="6" t="e">
        <f t="shared" si="13"/>
        <v>#REF!</v>
      </c>
    </row>
    <row r="315" spans="1:5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6" t="e">
        <f t="shared" si="12"/>
        <v>#REF!</v>
      </c>
      <c r="E315" s="6" t="e">
        <f t="shared" si="13"/>
        <v>#REF!</v>
      </c>
    </row>
    <row r="316" spans="1:5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6" t="e">
        <f t="shared" si="12"/>
        <v>#REF!</v>
      </c>
      <c r="E316" s="6" t="e">
        <f t="shared" si="13"/>
        <v>#REF!</v>
      </c>
    </row>
    <row r="317" spans="1:5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6" t="e">
        <f t="shared" si="12"/>
        <v>#REF!</v>
      </c>
      <c r="E317" s="6" t="e">
        <f t="shared" si="13"/>
        <v>#REF!</v>
      </c>
    </row>
    <row r="318" spans="1:5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6" t="e">
        <f t="shared" si="12"/>
        <v>#REF!</v>
      </c>
      <c r="E318" s="6" t="e">
        <f t="shared" si="13"/>
        <v>#REF!</v>
      </c>
    </row>
    <row r="319" spans="1:5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6" t="e">
        <f t="shared" si="12"/>
        <v>#REF!</v>
      </c>
      <c r="E319" s="6" t="e">
        <f t="shared" si="13"/>
        <v>#REF!</v>
      </c>
    </row>
    <row r="320" spans="1:5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6" t="e">
        <f t="shared" si="12"/>
        <v>#REF!</v>
      </c>
      <c r="E320" s="6" t="e">
        <f t="shared" si="13"/>
        <v>#REF!</v>
      </c>
    </row>
    <row r="321" spans="1:5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6" t="e">
        <f t="shared" si="12"/>
        <v>#REF!</v>
      </c>
      <c r="E321" s="6" t="e">
        <f t="shared" si="13"/>
        <v>#REF!</v>
      </c>
    </row>
    <row r="322" spans="1:5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6" t="e">
        <f t="shared" si="12"/>
        <v>#REF!</v>
      </c>
      <c r="E322" s="6" t="e">
        <f t="shared" si="13"/>
        <v>#REF!</v>
      </c>
    </row>
    <row r="323" spans="1:5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6" t="e">
        <f t="shared" si="12"/>
        <v>#REF!</v>
      </c>
      <c r="E323" s="6" t="e">
        <f t="shared" si="13"/>
        <v>#REF!</v>
      </c>
    </row>
    <row r="324" spans="1:5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6" t="e">
        <f t="shared" si="12"/>
        <v>#REF!</v>
      </c>
      <c r="E324" s="6" t="e">
        <f t="shared" si="13"/>
        <v>#REF!</v>
      </c>
    </row>
    <row r="325" spans="1:5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6" t="e">
        <f t="shared" si="12"/>
        <v>#REF!</v>
      </c>
      <c r="E325" s="6" t="e">
        <f t="shared" si="13"/>
        <v>#REF!</v>
      </c>
    </row>
    <row r="326" spans="1:5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6" t="e">
        <f t="shared" si="12"/>
        <v>#REF!</v>
      </c>
      <c r="E326" s="6" t="e">
        <f t="shared" si="13"/>
        <v>#REF!</v>
      </c>
    </row>
    <row r="327" spans="1:5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6" t="e">
        <f t="shared" si="12"/>
        <v>#REF!</v>
      </c>
      <c r="E327" s="6" t="e">
        <f t="shared" si="13"/>
        <v>#REF!</v>
      </c>
    </row>
    <row r="328" spans="1:5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6" t="e">
        <f t="shared" si="12"/>
        <v>#REF!</v>
      </c>
      <c r="E328" s="6" t="e">
        <f t="shared" si="13"/>
        <v>#REF!</v>
      </c>
    </row>
    <row r="329" spans="1:5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6" t="e">
        <f t="shared" si="12"/>
        <v>#REF!</v>
      </c>
      <c r="E329" s="6" t="e">
        <f t="shared" si="13"/>
        <v>#REF!</v>
      </c>
    </row>
    <row r="330" spans="1:5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6" t="e">
        <f t="shared" si="12"/>
        <v>#REF!</v>
      </c>
      <c r="E330" s="6" t="e">
        <f t="shared" si="13"/>
        <v>#REF!</v>
      </c>
    </row>
    <row r="331" spans="1:5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6" t="e">
        <f t="shared" si="12"/>
        <v>#REF!</v>
      </c>
      <c r="E331" s="6" t="e">
        <f t="shared" si="13"/>
        <v>#REF!</v>
      </c>
    </row>
    <row r="332" spans="1:5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6" t="e">
        <f t="shared" si="12"/>
        <v>#REF!</v>
      </c>
      <c r="E332" s="6" t="e">
        <f t="shared" si="13"/>
        <v>#REF!</v>
      </c>
    </row>
    <row r="333" spans="1:5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6" t="e">
        <f t="shared" si="12"/>
        <v>#REF!</v>
      </c>
      <c r="E333" s="6" t="e">
        <f t="shared" si="13"/>
        <v>#REF!</v>
      </c>
    </row>
    <row r="334" spans="1:5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6" t="e">
        <f t="shared" si="12"/>
        <v>#REF!</v>
      </c>
      <c r="E334" s="6" t="e">
        <f t="shared" si="13"/>
        <v>#REF!</v>
      </c>
    </row>
    <row r="335" spans="1:5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6" t="e">
        <f t="shared" si="12"/>
        <v>#REF!</v>
      </c>
      <c r="E335" s="6" t="e">
        <f t="shared" si="13"/>
        <v>#REF!</v>
      </c>
    </row>
    <row r="336" spans="1:5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6" t="e">
        <f t="shared" si="12"/>
        <v>#REF!</v>
      </c>
      <c r="E336" s="6" t="e">
        <f t="shared" si="13"/>
        <v>#REF!</v>
      </c>
    </row>
    <row r="337" spans="1:5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6" t="e">
        <f t="shared" si="12"/>
        <v>#REF!</v>
      </c>
      <c r="E337" s="6" t="e">
        <f t="shared" si="13"/>
        <v>#REF!</v>
      </c>
    </row>
    <row r="338" spans="1:5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6" t="e">
        <f t="shared" si="12"/>
        <v>#REF!</v>
      </c>
      <c r="E338" s="6" t="e">
        <f t="shared" si="13"/>
        <v>#REF!</v>
      </c>
    </row>
    <row r="339" spans="1:5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6" t="e">
        <f t="shared" si="12"/>
        <v>#REF!</v>
      </c>
      <c r="E339" s="6" t="e">
        <f t="shared" si="13"/>
        <v>#REF!</v>
      </c>
    </row>
    <row r="340" spans="1:5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6" t="e">
        <f t="shared" si="12"/>
        <v>#REF!</v>
      </c>
      <c r="E340" s="6" t="e">
        <f t="shared" si="13"/>
        <v>#REF!</v>
      </c>
    </row>
    <row r="341" spans="1:5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6" t="e">
        <f t="shared" si="12"/>
        <v>#REF!</v>
      </c>
      <c r="E341" s="6" t="e">
        <f t="shared" si="13"/>
        <v>#REF!</v>
      </c>
    </row>
    <row r="342" spans="1:5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6" t="e">
        <f t="shared" si="12"/>
        <v>#REF!</v>
      </c>
      <c r="E342" s="6" t="e">
        <f t="shared" si="13"/>
        <v>#REF!</v>
      </c>
    </row>
    <row r="343" spans="1:5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6" t="e">
        <f t="shared" si="12"/>
        <v>#REF!</v>
      </c>
      <c r="E343" s="6" t="e">
        <f t="shared" si="13"/>
        <v>#REF!</v>
      </c>
    </row>
    <row r="344" spans="1:5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6" t="e">
        <f t="shared" si="12"/>
        <v>#REF!</v>
      </c>
      <c r="E344" s="6" t="e">
        <f t="shared" si="13"/>
        <v>#REF!</v>
      </c>
    </row>
    <row r="345" spans="1:5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6" t="e">
        <f t="shared" si="12"/>
        <v>#REF!</v>
      </c>
      <c r="E345" s="6" t="e">
        <f t="shared" si="13"/>
        <v>#REF!</v>
      </c>
    </row>
    <row r="346" spans="1:5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6" t="e">
        <f t="shared" si="12"/>
        <v>#REF!</v>
      </c>
      <c r="E346" s="6" t="e">
        <f t="shared" si="13"/>
        <v>#REF!</v>
      </c>
    </row>
    <row r="347" spans="1:5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6" t="e">
        <f t="shared" si="12"/>
        <v>#REF!</v>
      </c>
      <c r="E347" s="6" t="e">
        <f t="shared" si="13"/>
        <v>#REF!</v>
      </c>
    </row>
    <row r="348" spans="1:5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6" t="e">
        <f t="shared" ref="D348:D411" si="14">(B348-C348)^2</f>
        <v>#REF!</v>
      </c>
      <c r="E348" s="6" t="e">
        <f t="shared" ref="E348:E411" si="15">(B348-$H$4)^2</f>
        <v>#REF!</v>
      </c>
    </row>
    <row r="349" spans="1:5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6" t="e">
        <f t="shared" si="14"/>
        <v>#REF!</v>
      </c>
      <c r="E349" s="6" t="e">
        <f t="shared" si="15"/>
        <v>#REF!</v>
      </c>
    </row>
    <row r="350" spans="1:5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6" t="e">
        <f t="shared" si="14"/>
        <v>#REF!</v>
      </c>
      <c r="E350" s="6" t="e">
        <f t="shared" si="15"/>
        <v>#REF!</v>
      </c>
    </row>
    <row r="351" spans="1:5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6" t="e">
        <f t="shared" si="14"/>
        <v>#REF!</v>
      </c>
      <c r="E351" s="6" t="e">
        <f t="shared" si="15"/>
        <v>#REF!</v>
      </c>
    </row>
    <row r="352" spans="1:5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6" t="e">
        <f t="shared" si="14"/>
        <v>#REF!</v>
      </c>
      <c r="E352" s="6" t="e">
        <f t="shared" si="15"/>
        <v>#REF!</v>
      </c>
    </row>
    <row r="353" spans="1:5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6" t="e">
        <f t="shared" si="14"/>
        <v>#REF!</v>
      </c>
      <c r="E353" s="6" t="e">
        <f t="shared" si="15"/>
        <v>#REF!</v>
      </c>
    </row>
    <row r="354" spans="1:5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6" t="e">
        <f t="shared" si="14"/>
        <v>#REF!</v>
      </c>
      <c r="E354" s="6" t="e">
        <f t="shared" si="15"/>
        <v>#REF!</v>
      </c>
    </row>
    <row r="355" spans="1:5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6" t="e">
        <f t="shared" si="14"/>
        <v>#REF!</v>
      </c>
      <c r="E355" s="6" t="e">
        <f t="shared" si="15"/>
        <v>#REF!</v>
      </c>
    </row>
    <row r="356" spans="1:5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6" t="e">
        <f t="shared" si="14"/>
        <v>#REF!</v>
      </c>
      <c r="E356" s="6" t="e">
        <f t="shared" si="15"/>
        <v>#REF!</v>
      </c>
    </row>
    <row r="357" spans="1:5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6" t="e">
        <f t="shared" si="14"/>
        <v>#REF!</v>
      </c>
      <c r="E357" s="6" t="e">
        <f t="shared" si="15"/>
        <v>#REF!</v>
      </c>
    </row>
    <row r="358" spans="1:5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6" t="e">
        <f t="shared" si="14"/>
        <v>#REF!</v>
      </c>
      <c r="E358" s="6" t="e">
        <f t="shared" si="15"/>
        <v>#REF!</v>
      </c>
    </row>
    <row r="359" spans="1:5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6" t="e">
        <f t="shared" si="14"/>
        <v>#REF!</v>
      </c>
      <c r="E359" s="6" t="e">
        <f t="shared" si="15"/>
        <v>#REF!</v>
      </c>
    </row>
    <row r="360" spans="1:5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6" t="e">
        <f t="shared" si="14"/>
        <v>#REF!</v>
      </c>
      <c r="E360" s="6" t="e">
        <f t="shared" si="15"/>
        <v>#REF!</v>
      </c>
    </row>
    <row r="361" spans="1:5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6" t="e">
        <f t="shared" si="14"/>
        <v>#REF!</v>
      </c>
      <c r="E361" s="6" t="e">
        <f t="shared" si="15"/>
        <v>#REF!</v>
      </c>
    </row>
    <row r="362" spans="1:5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6" t="e">
        <f t="shared" si="14"/>
        <v>#REF!</v>
      </c>
      <c r="E362" s="6" t="e">
        <f t="shared" si="15"/>
        <v>#REF!</v>
      </c>
    </row>
    <row r="363" spans="1:5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6" t="e">
        <f t="shared" si="14"/>
        <v>#REF!</v>
      </c>
      <c r="E363" s="6" t="e">
        <f t="shared" si="15"/>
        <v>#REF!</v>
      </c>
    </row>
    <row r="364" spans="1:5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6" t="e">
        <f t="shared" si="14"/>
        <v>#REF!</v>
      </c>
      <c r="E364" s="6" t="e">
        <f t="shared" si="15"/>
        <v>#REF!</v>
      </c>
    </row>
    <row r="365" spans="1:5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6" t="e">
        <f t="shared" si="14"/>
        <v>#REF!</v>
      </c>
      <c r="E365" s="6" t="e">
        <f t="shared" si="15"/>
        <v>#REF!</v>
      </c>
    </row>
    <row r="366" spans="1:5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6" t="e">
        <f t="shared" si="14"/>
        <v>#REF!</v>
      </c>
      <c r="E366" s="6" t="e">
        <f t="shared" si="15"/>
        <v>#REF!</v>
      </c>
    </row>
    <row r="367" spans="1:5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6" t="e">
        <f t="shared" si="14"/>
        <v>#REF!</v>
      </c>
      <c r="E367" s="6" t="e">
        <f t="shared" si="15"/>
        <v>#REF!</v>
      </c>
    </row>
    <row r="368" spans="1:5" x14ac:dyDescent="0.15">
      <c r="A368" s="5">
        <f>sim_obs!B2</f>
        <v>41275</v>
      </c>
      <c r="B368" s="12" t="e">
        <f>sim_obs!K2</f>
        <v>#N/A</v>
      </c>
      <c r="C368" s="15">
        <f>sim_obs!C2</f>
        <v>0</v>
      </c>
      <c r="D368" s="6" t="e">
        <f t="shared" si="14"/>
        <v>#N/A</v>
      </c>
      <c r="E368" s="6" t="e">
        <f t="shared" si="15"/>
        <v>#N/A</v>
      </c>
    </row>
    <row r="369" spans="1:5" x14ac:dyDescent="0.15">
      <c r="A369" s="5">
        <f>sim_obs!B3</f>
        <v>41276</v>
      </c>
      <c r="B369" s="12" t="e">
        <f>sim_obs!K3</f>
        <v>#N/A</v>
      </c>
      <c r="C369" s="15">
        <f>sim_obs!C3</f>
        <v>0</v>
      </c>
      <c r="D369" s="6" t="e">
        <f t="shared" si="14"/>
        <v>#N/A</v>
      </c>
      <c r="E369" s="6" t="e">
        <f t="shared" si="15"/>
        <v>#N/A</v>
      </c>
    </row>
    <row r="370" spans="1:5" x14ac:dyDescent="0.15">
      <c r="A370" s="5">
        <f>sim_obs!B4</f>
        <v>41277</v>
      </c>
      <c r="B370" s="12" t="e">
        <f>sim_obs!K4</f>
        <v>#N/A</v>
      </c>
      <c r="C370" s="15">
        <f>sim_obs!C4</f>
        <v>0</v>
      </c>
      <c r="D370" s="6" t="e">
        <f t="shared" si="14"/>
        <v>#N/A</v>
      </c>
      <c r="E370" s="6" t="e">
        <f t="shared" si="15"/>
        <v>#N/A</v>
      </c>
    </row>
    <row r="371" spans="1:5" x14ac:dyDescent="0.15">
      <c r="A371" s="5">
        <f>sim_obs!B5</f>
        <v>41278</v>
      </c>
      <c r="B371" s="12" t="e">
        <f>sim_obs!K5</f>
        <v>#N/A</v>
      </c>
      <c r="C371" s="15">
        <f>sim_obs!C5</f>
        <v>0</v>
      </c>
      <c r="D371" s="6" t="e">
        <f t="shared" si="14"/>
        <v>#N/A</v>
      </c>
      <c r="E371" s="6" t="e">
        <f t="shared" si="15"/>
        <v>#N/A</v>
      </c>
    </row>
    <row r="372" spans="1:5" x14ac:dyDescent="0.15">
      <c r="A372" s="5">
        <f>sim_obs!B6</f>
        <v>41279</v>
      </c>
      <c r="B372" s="12" t="e">
        <f>sim_obs!K6</f>
        <v>#N/A</v>
      </c>
      <c r="C372" s="15">
        <f>sim_obs!C6</f>
        <v>0</v>
      </c>
      <c r="D372" s="6" t="e">
        <f t="shared" si="14"/>
        <v>#N/A</v>
      </c>
      <c r="E372" s="6" t="e">
        <f t="shared" si="15"/>
        <v>#N/A</v>
      </c>
    </row>
    <row r="373" spans="1:5" x14ac:dyDescent="0.15">
      <c r="A373" s="5">
        <f>sim_obs!B7</f>
        <v>41280</v>
      </c>
      <c r="B373" s="12" t="e">
        <f>sim_obs!K7</f>
        <v>#N/A</v>
      </c>
      <c r="C373" s="15">
        <f>sim_obs!C7</f>
        <v>0</v>
      </c>
      <c r="D373" s="6" t="e">
        <f t="shared" si="14"/>
        <v>#N/A</v>
      </c>
      <c r="E373" s="6" t="e">
        <f t="shared" si="15"/>
        <v>#N/A</v>
      </c>
    </row>
    <row r="374" spans="1:5" x14ac:dyDescent="0.15">
      <c r="A374" s="5">
        <f>sim_obs!B8</f>
        <v>41281</v>
      </c>
      <c r="B374" s="12" t="e">
        <f>sim_obs!K8</f>
        <v>#N/A</v>
      </c>
      <c r="C374" s="15">
        <f>sim_obs!C8</f>
        <v>0</v>
      </c>
      <c r="D374" s="6" t="e">
        <f t="shared" si="14"/>
        <v>#N/A</v>
      </c>
      <c r="E374" s="6" t="e">
        <f t="shared" si="15"/>
        <v>#N/A</v>
      </c>
    </row>
    <row r="375" spans="1:5" x14ac:dyDescent="0.15">
      <c r="A375" s="5">
        <f>sim_obs!B9</f>
        <v>41282</v>
      </c>
      <c r="B375" s="12" t="e">
        <f>sim_obs!K9</f>
        <v>#N/A</v>
      </c>
      <c r="C375" s="15">
        <f>sim_obs!C9</f>
        <v>0</v>
      </c>
      <c r="D375" s="6" t="e">
        <f t="shared" si="14"/>
        <v>#N/A</v>
      </c>
      <c r="E375" s="6" t="e">
        <f t="shared" si="15"/>
        <v>#N/A</v>
      </c>
    </row>
    <row r="376" spans="1:5" x14ac:dyDescent="0.15">
      <c r="A376" s="5">
        <f>sim_obs!B10</f>
        <v>41283</v>
      </c>
      <c r="B376" s="12" t="e">
        <f>sim_obs!K10</f>
        <v>#N/A</v>
      </c>
      <c r="C376" s="15">
        <f>sim_obs!C10</f>
        <v>0</v>
      </c>
      <c r="D376" s="6" t="e">
        <f t="shared" si="14"/>
        <v>#N/A</v>
      </c>
      <c r="E376" s="6" t="e">
        <f t="shared" si="15"/>
        <v>#N/A</v>
      </c>
    </row>
    <row r="377" spans="1:5" x14ac:dyDescent="0.15">
      <c r="A377" s="5">
        <f>sim_obs!B11</f>
        <v>41284</v>
      </c>
      <c r="B377" s="12" t="e">
        <f>sim_obs!K11</f>
        <v>#N/A</v>
      </c>
      <c r="C377" s="15">
        <f>sim_obs!C11</f>
        <v>0</v>
      </c>
      <c r="D377" s="6" t="e">
        <f t="shared" si="14"/>
        <v>#N/A</v>
      </c>
      <c r="E377" s="6" t="e">
        <f t="shared" si="15"/>
        <v>#N/A</v>
      </c>
    </row>
    <row r="378" spans="1:5" x14ac:dyDescent="0.15">
      <c r="A378" s="5">
        <f>sim_obs!B12</f>
        <v>41285</v>
      </c>
      <c r="B378" s="12" t="e">
        <f>sim_obs!K12</f>
        <v>#N/A</v>
      </c>
      <c r="C378" s="15">
        <f>sim_obs!C12</f>
        <v>0</v>
      </c>
      <c r="D378" s="6" t="e">
        <f t="shared" si="14"/>
        <v>#N/A</v>
      </c>
      <c r="E378" s="6" t="e">
        <f t="shared" si="15"/>
        <v>#N/A</v>
      </c>
    </row>
    <row r="379" spans="1:5" x14ac:dyDescent="0.15">
      <c r="A379" s="5">
        <f>sim_obs!B13</f>
        <v>41286</v>
      </c>
      <c r="B379" s="12" t="e">
        <f>sim_obs!K13</f>
        <v>#N/A</v>
      </c>
      <c r="C379" s="15">
        <f>sim_obs!C13</f>
        <v>0</v>
      </c>
      <c r="D379" s="6" t="e">
        <f t="shared" si="14"/>
        <v>#N/A</v>
      </c>
      <c r="E379" s="6" t="e">
        <f t="shared" si="15"/>
        <v>#N/A</v>
      </c>
    </row>
    <row r="380" spans="1:5" x14ac:dyDescent="0.15">
      <c r="A380" s="5">
        <f>sim_obs!B14</f>
        <v>41287</v>
      </c>
      <c r="B380" s="12" t="e">
        <f>sim_obs!K14</f>
        <v>#N/A</v>
      </c>
      <c r="C380" s="15">
        <f>sim_obs!C14</f>
        <v>0</v>
      </c>
      <c r="D380" s="6" t="e">
        <f t="shared" si="14"/>
        <v>#N/A</v>
      </c>
      <c r="E380" s="6" t="e">
        <f t="shared" si="15"/>
        <v>#N/A</v>
      </c>
    </row>
    <row r="381" spans="1:5" x14ac:dyDescent="0.15">
      <c r="A381" s="5">
        <f>sim_obs!B15</f>
        <v>41288</v>
      </c>
      <c r="B381" s="12" t="e">
        <f>sim_obs!K15</f>
        <v>#N/A</v>
      </c>
      <c r="C381" s="15">
        <f>sim_obs!C15</f>
        <v>0</v>
      </c>
      <c r="D381" s="6" t="e">
        <f t="shared" si="14"/>
        <v>#N/A</v>
      </c>
      <c r="E381" s="6" t="e">
        <f t="shared" si="15"/>
        <v>#N/A</v>
      </c>
    </row>
    <row r="382" spans="1:5" x14ac:dyDescent="0.15">
      <c r="A382" s="5">
        <f>sim_obs!B16</f>
        <v>41289</v>
      </c>
      <c r="B382" s="12" t="e">
        <f>sim_obs!K16</f>
        <v>#N/A</v>
      </c>
      <c r="C382" s="15">
        <f>sim_obs!C16</f>
        <v>0</v>
      </c>
      <c r="D382" s="6" t="e">
        <f t="shared" si="14"/>
        <v>#N/A</v>
      </c>
      <c r="E382" s="6" t="e">
        <f t="shared" si="15"/>
        <v>#N/A</v>
      </c>
    </row>
    <row r="383" spans="1:5" x14ac:dyDescent="0.15">
      <c r="A383" s="5">
        <f>sim_obs!B17</f>
        <v>41290</v>
      </c>
      <c r="B383" s="12" t="e">
        <f>sim_obs!K17</f>
        <v>#N/A</v>
      </c>
      <c r="C383" s="15">
        <f>sim_obs!C17</f>
        <v>0</v>
      </c>
      <c r="D383" s="6" t="e">
        <f t="shared" si="14"/>
        <v>#N/A</v>
      </c>
      <c r="E383" s="6" t="e">
        <f t="shared" si="15"/>
        <v>#N/A</v>
      </c>
    </row>
    <row r="384" spans="1:5" x14ac:dyDescent="0.15">
      <c r="A384" s="5">
        <f>sim_obs!B18</f>
        <v>41291</v>
      </c>
      <c r="B384" s="12" t="e">
        <f>sim_obs!K18</f>
        <v>#N/A</v>
      </c>
      <c r="C384" s="15">
        <f>sim_obs!C18</f>
        <v>0</v>
      </c>
      <c r="D384" s="6" t="e">
        <f t="shared" si="14"/>
        <v>#N/A</v>
      </c>
      <c r="E384" s="6" t="e">
        <f t="shared" si="15"/>
        <v>#N/A</v>
      </c>
    </row>
    <row r="385" spans="1:5" x14ac:dyDescent="0.15">
      <c r="A385" s="5">
        <f>sim_obs!B19</f>
        <v>41292</v>
      </c>
      <c r="B385" s="12" t="e">
        <f>sim_obs!K19</f>
        <v>#N/A</v>
      </c>
      <c r="C385" s="15">
        <f>sim_obs!C19</f>
        <v>0</v>
      </c>
      <c r="D385" s="6" t="e">
        <f t="shared" si="14"/>
        <v>#N/A</v>
      </c>
      <c r="E385" s="6" t="e">
        <f t="shared" si="15"/>
        <v>#N/A</v>
      </c>
    </row>
    <row r="386" spans="1:5" x14ac:dyDescent="0.15">
      <c r="A386" s="5">
        <f>sim_obs!B20</f>
        <v>41293</v>
      </c>
      <c r="B386" s="12" t="e">
        <f>sim_obs!K20</f>
        <v>#N/A</v>
      </c>
      <c r="C386" s="15">
        <f>sim_obs!C20</f>
        <v>0</v>
      </c>
      <c r="D386" s="6" t="e">
        <f t="shared" si="14"/>
        <v>#N/A</v>
      </c>
      <c r="E386" s="6" t="e">
        <f t="shared" si="15"/>
        <v>#N/A</v>
      </c>
    </row>
    <row r="387" spans="1:5" x14ac:dyDescent="0.15">
      <c r="A387" s="5">
        <f>sim_obs!B21</f>
        <v>41294</v>
      </c>
      <c r="B387" s="12" t="e">
        <f>sim_obs!K21</f>
        <v>#N/A</v>
      </c>
      <c r="C387" s="15">
        <f>sim_obs!C21</f>
        <v>0</v>
      </c>
      <c r="D387" s="6" t="e">
        <f t="shared" si="14"/>
        <v>#N/A</v>
      </c>
      <c r="E387" s="6" t="e">
        <f t="shared" si="15"/>
        <v>#N/A</v>
      </c>
    </row>
    <row r="388" spans="1:5" x14ac:dyDescent="0.15">
      <c r="A388" s="5">
        <f>sim_obs!B22</f>
        <v>41295</v>
      </c>
      <c r="B388" s="12" t="e">
        <f>sim_obs!K22</f>
        <v>#N/A</v>
      </c>
      <c r="C388" s="15">
        <f>sim_obs!C22</f>
        <v>0</v>
      </c>
      <c r="D388" s="6" t="e">
        <f t="shared" si="14"/>
        <v>#N/A</v>
      </c>
      <c r="E388" s="6" t="e">
        <f t="shared" si="15"/>
        <v>#N/A</v>
      </c>
    </row>
    <row r="389" spans="1:5" x14ac:dyDescent="0.15">
      <c r="A389" s="5">
        <f>sim_obs!B23</f>
        <v>41296</v>
      </c>
      <c r="B389" s="12" t="e">
        <f>sim_obs!K23</f>
        <v>#N/A</v>
      </c>
      <c r="C389" s="15">
        <f>sim_obs!C23</f>
        <v>0</v>
      </c>
      <c r="D389" s="6" t="e">
        <f t="shared" si="14"/>
        <v>#N/A</v>
      </c>
      <c r="E389" s="6" t="e">
        <f t="shared" si="15"/>
        <v>#N/A</v>
      </c>
    </row>
    <row r="390" spans="1:5" x14ac:dyDescent="0.15">
      <c r="A390" s="5">
        <f>sim_obs!B24</f>
        <v>41297</v>
      </c>
      <c r="B390" s="12" t="e">
        <f>sim_obs!K24</f>
        <v>#N/A</v>
      </c>
      <c r="C390" s="15">
        <f>sim_obs!C24</f>
        <v>0</v>
      </c>
      <c r="D390" s="6" t="e">
        <f t="shared" si="14"/>
        <v>#N/A</v>
      </c>
      <c r="E390" s="6" t="e">
        <f t="shared" si="15"/>
        <v>#N/A</v>
      </c>
    </row>
    <row r="391" spans="1:5" x14ac:dyDescent="0.15">
      <c r="A391" s="5">
        <f>sim_obs!B25</f>
        <v>41298</v>
      </c>
      <c r="B391" s="12" t="e">
        <f>sim_obs!K25</f>
        <v>#N/A</v>
      </c>
      <c r="C391" s="15">
        <f>sim_obs!C25</f>
        <v>0</v>
      </c>
      <c r="D391" s="6" t="e">
        <f t="shared" si="14"/>
        <v>#N/A</v>
      </c>
      <c r="E391" s="6" t="e">
        <f t="shared" si="15"/>
        <v>#N/A</v>
      </c>
    </row>
    <row r="392" spans="1:5" x14ac:dyDescent="0.15">
      <c r="A392" s="5">
        <f>sim_obs!B26</f>
        <v>41299</v>
      </c>
      <c r="B392" s="12" t="e">
        <f>sim_obs!K26</f>
        <v>#N/A</v>
      </c>
      <c r="C392" s="15">
        <f>sim_obs!C26</f>
        <v>0</v>
      </c>
      <c r="D392" s="6" t="e">
        <f t="shared" si="14"/>
        <v>#N/A</v>
      </c>
      <c r="E392" s="6" t="e">
        <f t="shared" si="15"/>
        <v>#N/A</v>
      </c>
    </row>
    <row r="393" spans="1:5" x14ac:dyDescent="0.15">
      <c r="A393" s="5">
        <f>sim_obs!B27</f>
        <v>41300</v>
      </c>
      <c r="B393" s="12" t="e">
        <f>sim_obs!K27</f>
        <v>#N/A</v>
      </c>
      <c r="C393" s="15">
        <f>sim_obs!C27</f>
        <v>0</v>
      </c>
      <c r="D393" s="6" t="e">
        <f t="shared" si="14"/>
        <v>#N/A</v>
      </c>
      <c r="E393" s="6" t="e">
        <f t="shared" si="15"/>
        <v>#N/A</v>
      </c>
    </row>
    <row r="394" spans="1:5" x14ac:dyDescent="0.15">
      <c r="A394" s="5">
        <f>sim_obs!B28</f>
        <v>41301</v>
      </c>
      <c r="B394" s="12" t="e">
        <f>sim_obs!K28</f>
        <v>#N/A</v>
      </c>
      <c r="C394" s="15">
        <f>sim_obs!C28</f>
        <v>0</v>
      </c>
      <c r="D394" s="6" t="e">
        <f t="shared" si="14"/>
        <v>#N/A</v>
      </c>
      <c r="E394" s="6" t="e">
        <f t="shared" si="15"/>
        <v>#N/A</v>
      </c>
    </row>
    <row r="395" spans="1:5" x14ac:dyDescent="0.15">
      <c r="A395" s="5">
        <f>sim_obs!B29</f>
        <v>41302</v>
      </c>
      <c r="B395" s="12" t="e">
        <f>sim_obs!K29</f>
        <v>#N/A</v>
      </c>
      <c r="C395" s="15">
        <f>sim_obs!C29</f>
        <v>0</v>
      </c>
      <c r="D395" s="6" t="e">
        <f t="shared" si="14"/>
        <v>#N/A</v>
      </c>
      <c r="E395" s="6" t="e">
        <f t="shared" si="15"/>
        <v>#N/A</v>
      </c>
    </row>
    <row r="396" spans="1:5" x14ac:dyDescent="0.15">
      <c r="A396" s="5">
        <f>sim_obs!B30</f>
        <v>41303</v>
      </c>
      <c r="B396" s="12" t="e">
        <f>sim_obs!K30</f>
        <v>#N/A</v>
      </c>
      <c r="C396" s="15">
        <f>sim_obs!C30</f>
        <v>0</v>
      </c>
      <c r="D396" s="6" t="e">
        <f t="shared" si="14"/>
        <v>#N/A</v>
      </c>
      <c r="E396" s="6" t="e">
        <f t="shared" si="15"/>
        <v>#N/A</v>
      </c>
    </row>
    <row r="397" spans="1:5" x14ac:dyDescent="0.15">
      <c r="A397" s="5">
        <f>sim_obs!B31</f>
        <v>41304</v>
      </c>
      <c r="B397" s="12" t="e">
        <f>sim_obs!K31</f>
        <v>#N/A</v>
      </c>
      <c r="C397" s="15">
        <f>sim_obs!C31</f>
        <v>0</v>
      </c>
      <c r="D397" s="6" t="e">
        <f t="shared" si="14"/>
        <v>#N/A</v>
      </c>
      <c r="E397" s="6" t="e">
        <f t="shared" si="15"/>
        <v>#N/A</v>
      </c>
    </row>
    <row r="398" spans="1:5" x14ac:dyDescent="0.15">
      <c r="A398" s="5">
        <f>sim_obs!B32</f>
        <v>41305</v>
      </c>
      <c r="B398" s="12" t="e">
        <f>sim_obs!K32</f>
        <v>#N/A</v>
      </c>
      <c r="C398" s="15">
        <f>sim_obs!C32</f>
        <v>0</v>
      </c>
      <c r="D398" s="6" t="e">
        <f t="shared" si="14"/>
        <v>#N/A</v>
      </c>
      <c r="E398" s="6" t="e">
        <f t="shared" si="15"/>
        <v>#N/A</v>
      </c>
    </row>
    <row r="399" spans="1:5" x14ac:dyDescent="0.15">
      <c r="A399" s="5">
        <f>sim_obs!B33</f>
        <v>41306</v>
      </c>
      <c r="B399" s="12" t="e">
        <f>sim_obs!K33</f>
        <v>#N/A</v>
      </c>
      <c r="C399" s="15">
        <f>sim_obs!C33</f>
        <v>0</v>
      </c>
      <c r="D399" s="6" t="e">
        <f t="shared" si="14"/>
        <v>#N/A</v>
      </c>
      <c r="E399" s="6" t="e">
        <f t="shared" si="15"/>
        <v>#N/A</v>
      </c>
    </row>
    <row r="400" spans="1:5" x14ac:dyDescent="0.15">
      <c r="A400" s="5">
        <f>sim_obs!B34</f>
        <v>41307</v>
      </c>
      <c r="B400" s="12" t="e">
        <f>sim_obs!K34</f>
        <v>#N/A</v>
      </c>
      <c r="C400" s="15">
        <f>sim_obs!C34</f>
        <v>0</v>
      </c>
      <c r="D400" s="6" t="e">
        <f t="shared" si="14"/>
        <v>#N/A</v>
      </c>
      <c r="E400" s="6" t="e">
        <f t="shared" si="15"/>
        <v>#N/A</v>
      </c>
    </row>
    <row r="401" spans="1:5" x14ac:dyDescent="0.15">
      <c r="A401" s="5">
        <f>sim_obs!B35</f>
        <v>41308</v>
      </c>
      <c r="B401" s="12" t="e">
        <f>sim_obs!K35</f>
        <v>#N/A</v>
      </c>
      <c r="C401" s="15">
        <f>sim_obs!C35</f>
        <v>0</v>
      </c>
      <c r="D401" s="6" t="e">
        <f t="shared" si="14"/>
        <v>#N/A</v>
      </c>
      <c r="E401" s="6" t="e">
        <f t="shared" si="15"/>
        <v>#N/A</v>
      </c>
    </row>
    <row r="402" spans="1:5" x14ac:dyDescent="0.15">
      <c r="A402" s="5">
        <f>sim_obs!B36</f>
        <v>41309</v>
      </c>
      <c r="B402" s="12" t="e">
        <f>sim_obs!K36</f>
        <v>#N/A</v>
      </c>
      <c r="C402" s="15">
        <f>sim_obs!C36</f>
        <v>0</v>
      </c>
      <c r="D402" s="6" t="e">
        <f t="shared" si="14"/>
        <v>#N/A</v>
      </c>
      <c r="E402" s="6" t="e">
        <f t="shared" si="15"/>
        <v>#N/A</v>
      </c>
    </row>
    <row r="403" spans="1:5" x14ac:dyDescent="0.15">
      <c r="A403" s="5">
        <f>sim_obs!B37</f>
        <v>41310</v>
      </c>
      <c r="B403" s="12" t="e">
        <f>sim_obs!K37</f>
        <v>#N/A</v>
      </c>
      <c r="C403" s="15">
        <f>sim_obs!C37</f>
        <v>0</v>
      </c>
      <c r="D403" s="6" t="e">
        <f t="shared" si="14"/>
        <v>#N/A</v>
      </c>
      <c r="E403" s="6" t="e">
        <f t="shared" si="15"/>
        <v>#N/A</v>
      </c>
    </row>
    <row r="404" spans="1:5" x14ac:dyDescent="0.15">
      <c r="A404" s="5">
        <f>sim_obs!B38</f>
        <v>41311</v>
      </c>
      <c r="B404" s="12" t="e">
        <f>sim_obs!K38</f>
        <v>#N/A</v>
      </c>
      <c r="C404" s="15">
        <f>sim_obs!C38</f>
        <v>0</v>
      </c>
      <c r="D404" s="6" t="e">
        <f t="shared" si="14"/>
        <v>#N/A</v>
      </c>
      <c r="E404" s="6" t="e">
        <f t="shared" si="15"/>
        <v>#N/A</v>
      </c>
    </row>
    <row r="405" spans="1:5" x14ac:dyDescent="0.15">
      <c r="A405" s="5">
        <f>sim_obs!B39</f>
        <v>41312</v>
      </c>
      <c r="B405" s="12" t="e">
        <f>sim_obs!K39</f>
        <v>#N/A</v>
      </c>
      <c r="C405" s="15">
        <f>sim_obs!C39</f>
        <v>0</v>
      </c>
      <c r="D405" s="6" t="e">
        <f t="shared" si="14"/>
        <v>#N/A</v>
      </c>
      <c r="E405" s="6" t="e">
        <f t="shared" si="15"/>
        <v>#N/A</v>
      </c>
    </row>
    <row r="406" spans="1:5" x14ac:dyDescent="0.15">
      <c r="A406" s="5">
        <f>sim_obs!B40</f>
        <v>41313</v>
      </c>
      <c r="B406" s="12" t="e">
        <f>sim_obs!K40</f>
        <v>#N/A</v>
      </c>
      <c r="C406" s="15">
        <f>sim_obs!C40</f>
        <v>0</v>
      </c>
      <c r="D406" s="6" t="e">
        <f t="shared" si="14"/>
        <v>#N/A</v>
      </c>
      <c r="E406" s="6" t="e">
        <f t="shared" si="15"/>
        <v>#N/A</v>
      </c>
    </row>
    <row r="407" spans="1:5" x14ac:dyDescent="0.15">
      <c r="A407" s="5">
        <f>sim_obs!B41</f>
        <v>41314</v>
      </c>
      <c r="B407" s="12" t="e">
        <f>sim_obs!K41</f>
        <v>#N/A</v>
      </c>
      <c r="C407" s="15">
        <f>sim_obs!C41</f>
        <v>0</v>
      </c>
      <c r="D407" s="6" t="e">
        <f t="shared" si="14"/>
        <v>#N/A</v>
      </c>
      <c r="E407" s="6" t="e">
        <f t="shared" si="15"/>
        <v>#N/A</v>
      </c>
    </row>
    <row r="408" spans="1:5" x14ac:dyDescent="0.15">
      <c r="A408" s="5">
        <f>sim_obs!B42</f>
        <v>41315</v>
      </c>
      <c r="B408" s="12" t="e">
        <f>sim_obs!K42</f>
        <v>#N/A</v>
      </c>
      <c r="C408" s="15">
        <f>sim_obs!C42</f>
        <v>0</v>
      </c>
      <c r="D408" s="6" t="e">
        <f t="shared" si="14"/>
        <v>#N/A</v>
      </c>
      <c r="E408" s="6" t="e">
        <f t="shared" si="15"/>
        <v>#N/A</v>
      </c>
    </row>
    <row r="409" spans="1:5" x14ac:dyDescent="0.15">
      <c r="A409" s="5">
        <f>sim_obs!B43</f>
        <v>41316</v>
      </c>
      <c r="B409" s="12" t="e">
        <f>sim_obs!K43</f>
        <v>#N/A</v>
      </c>
      <c r="C409" s="15">
        <f>sim_obs!C43</f>
        <v>0</v>
      </c>
      <c r="D409" s="6" t="e">
        <f t="shared" si="14"/>
        <v>#N/A</v>
      </c>
      <c r="E409" s="6" t="e">
        <f t="shared" si="15"/>
        <v>#N/A</v>
      </c>
    </row>
    <row r="410" spans="1:5" x14ac:dyDescent="0.15">
      <c r="A410" s="5">
        <f>sim_obs!B44</f>
        <v>41317</v>
      </c>
      <c r="B410" s="12" t="e">
        <f>sim_obs!K44</f>
        <v>#N/A</v>
      </c>
      <c r="C410" s="15">
        <f>sim_obs!C44</f>
        <v>0</v>
      </c>
      <c r="D410" s="6" t="e">
        <f t="shared" si="14"/>
        <v>#N/A</v>
      </c>
      <c r="E410" s="6" t="e">
        <f t="shared" si="15"/>
        <v>#N/A</v>
      </c>
    </row>
    <row r="411" spans="1:5" x14ac:dyDescent="0.15">
      <c r="A411" s="5">
        <f>sim_obs!B45</f>
        <v>41318</v>
      </c>
      <c r="B411" s="12" t="e">
        <f>sim_obs!K45</f>
        <v>#N/A</v>
      </c>
      <c r="C411" s="15">
        <f>sim_obs!C45</f>
        <v>0</v>
      </c>
      <c r="D411" s="6" t="e">
        <f t="shared" si="14"/>
        <v>#N/A</v>
      </c>
      <c r="E411" s="6" t="e">
        <f t="shared" si="15"/>
        <v>#N/A</v>
      </c>
    </row>
    <row r="412" spans="1:5" x14ac:dyDescent="0.15">
      <c r="A412" s="5">
        <f>sim_obs!B46</f>
        <v>41319</v>
      </c>
      <c r="B412" s="12" t="e">
        <f>sim_obs!K46</f>
        <v>#N/A</v>
      </c>
      <c r="C412" s="15">
        <f>sim_obs!C46</f>
        <v>0</v>
      </c>
      <c r="D412" s="6" t="e">
        <f t="shared" ref="D412:D475" si="16">(B412-C412)^2</f>
        <v>#N/A</v>
      </c>
      <c r="E412" s="6" t="e">
        <f t="shared" ref="E412:E475" si="17">(B412-$H$4)^2</f>
        <v>#N/A</v>
      </c>
    </row>
    <row r="413" spans="1:5" x14ac:dyDescent="0.15">
      <c r="A413" s="5">
        <f>sim_obs!B47</f>
        <v>41320</v>
      </c>
      <c r="B413" s="12" t="e">
        <f>sim_obs!K47</f>
        <v>#N/A</v>
      </c>
      <c r="C413" s="15">
        <f>sim_obs!C47</f>
        <v>0</v>
      </c>
      <c r="D413" s="6" t="e">
        <f t="shared" si="16"/>
        <v>#N/A</v>
      </c>
      <c r="E413" s="6" t="e">
        <f t="shared" si="17"/>
        <v>#N/A</v>
      </c>
    </row>
    <row r="414" spans="1:5" x14ac:dyDescent="0.15">
      <c r="A414" s="5">
        <f>sim_obs!B48</f>
        <v>41321</v>
      </c>
      <c r="B414" s="12" t="e">
        <f>sim_obs!K48</f>
        <v>#N/A</v>
      </c>
      <c r="C414" s="15">
        <f>sim_obs!C48</f>
        <v>0</v>
      </c>
      <c r="D414" s="6" t="e">
        <f t="shared" si="16"/>
        <v>#N/A</v>
      </c>
      <c r="E414" s="6" t="e">
        <f t="shared" si="17"/>
        <v>#N/A</v>
      </c>
    </row>
    <row r="415" spans="1:5" x14ac:dyDescent="0.15">
      <c r="A415" s="5">
        <f>sim_obs!B49</f>
        <v>41322</v>
      </c>
      <c r="B415" s="12" t="e">
        <f>sim_obs!K49</f>
        <v>#N/A</v>
      </c>
      <c r="C415" s="15">
        <f>sim_obs!C49</f>
        <v>0</v>
      </c>
      <c r="D415" s="6" t="e">
        <f t="shared" si="16"/>
        <v>#N/A</v>
      </c>
      <c r="E415" s="6" t="e">
        <f t="shared" si="17"/>
        <v>#N/A</v>
      </c>
    </row>
    <row r="416" spans="1:5" x14ac:dyDescent="0.15">
      <c r="A416" s="5">
        <f>sim_obs!B50</f>
        <v>41323</v>
      </c>
      <c r="B416" s="12" t="e">
        <f>sim_obs!K50</f>
        <v>#N/A</v>
      </c>
      <c r="C416" s="15">
        <f>sim_obs!C50</f>
        <v>0</v>
      </c>
      <c r="D416" s="6" t="e">
        <f t="shared" si="16"/>
        <v>#N/A</v>
      </c>
      <c r="E416" s="6" t="e">
        <f t="shared" si="17"/>
        <v>#N/A</v>
      </c>
    </row>
    <row r="417" spans="1:5" x14ac:dyDescent="0.15">
      <c r="A417" s="5">
        <f>sim_obs!B51</f>
        <v>41324</v>
      </c>
      <c r="B417" s="12" t="e">
        <f>sim_obs!K51</f>
        <v>#N/A</v>
      </c>
      <c r="C417" s="15">
        <f>sim_obs!C51</f>
        <v>0</v>
      </c>
      <c r="D417" s="6" t="e">
        <f t="shared" si="16"/>
        <v>#N/A</v>
      </c>
      <c r="E417" s="6" t="e">
        <f t="shared" si="17"/>
        <v>#N/A</v>
      </c>
    </row>
    <row r="418" spans="1:5" x14ac:dyDescent="0.15">
      <c r="A418" s="5">
        <f>sim_obs!B52</f>
        <v>41325</v>
      </c>
      <c r="B418" s="12" t="e">
        <f>sim_obs!K52</f>
        <v>#N/A</v>
      </c>
      <c r="C418" s="15">
        <f>sim_obs!C52</f>
        <v>0</v>
      </c>
      <c r="D418" s="6" t="e">
        <f t="shared" si="16"/>
        <v>#N/A</v>
      </c>
      <c r="E418" s="6" t="e">
        <f t="shared" si="17"/>
        <v>#N/A</v>
      </c>
    </row>
    <row r="419" spans="1:5" x14ac:dyDescent="0.15">
      <c r="A419" s="5">
        <f>sim_obs!B53</f>
        <v>41326</v>
      </c>
      <c r="B419" s="12" t="e">
        <f>sim_obs!K53</f>
        <v>#N/A</v>
      </c>
      <c r="C419" s="15">
        <f>sim_obs!C53</f>
        <v>0</v>
      </c>
      <c r="D419" s="6" t="e">
        <f t="shared" si="16"/>
        <v>#N/A</v>
      </c>
      <c r="E419" s="6" t="e">
        <f t="shared" si="17"/>
        <v>#N/A</v>
      </c>
    </row>
    <row r="420" spans="1:5" x14ac:dyDescent="0.15">
      <c r="A420" s="5">
        <f>sim_obs!B54</f>
        <v>41327</v>
      </c>
      <c r="B420" s="12" t="e">
        <f>sim_obs!K54</f>
        <v>#N/A</v>
      </c>
      <c r="C420" s="15">
        <f>sim_obs!C54</f>
        <v>0</v>
      </c>
      <c r="D420" s="6" t="e">
        <f t="shared" si="16"/>
        <v>#N/A</v>
      </c>
      <c r="E420" s="6" t="e">
        <f t="shared" si="17"/>
        <v>#N/A</v>
      </c>
    </row>
    <row r="421" spans="1:5" x14ac:dyDescent="0.15">
      <c r="A421" s="5">
        <f>sim_obs!B55</f>
        <v>41328</v>
      </c>
      <c r="B421" s="12" t="e">
        <f>sim_obs!K55</f>
        <v>#N/A</v>
      </c>
      <c r="C421" s="15">
        <f>sim_obs!C55</f>
        <v>0</v>
      </c>
      <c r="D421" s="6" t="e">
        <f t="shared" si="16"/>
        <v>#N/A</v>
      </c>
      <c r="E421" s="6" t="e">
        <f t="shared" si="17"/>
        <v>#N/A</v>
      </c>
    </row>
    <row r="422" spans="1:5" x14ac:dyDescent="0.15">
      <c r="A422" s="5">
        <f>sim_obs!B56</f>
        <v>41329</v>
      </c>
      <c r="B422" s="12" t="e">
        <f>sim_obs!K56</f>
        <v>#N/A</v>
      </c>
      <c r="C422" s="15">
        <f>sim_obs!C56</f>
        <v>0</v>
      </c>
      <c r="D422" s="6" t="e">
        <f t="shared" si="16"/>
        <v>#N/A</v>
      </c>
      <c r="E422" s="6" t="e">
        <f t="shared" si="17"/>
        <v>#N/A</v>
      </c>
    </row>
    <row r="423" spans="1:5" x14ac:dyDescent="0.15">
      <c r="A423" s="5">
        <f>sim_obs!B57</f>
        <v>41330</v>
      </c>
      <c r="B423" s="12" t="e">
        <f>sim_obs!K57</f>
        <v>#N/A</v>
      </c>
      <c r="C423" s="15">
        <f>sim_obs!C57</f>
        <v>0</v>
      </c>
      <c r="D423" s="6" t="e">
        <f t="shared" si="16"/>
        <v>#N/A</v>
      </c>
      <c r="E423" s="6" t="e">
        <f t="shared" si="17"/>
        <v>#N/A</v>
      </c>
    </row>
    <row r="424" spans="1:5" x14ac:dyDescent="0.15">
      <c r="A424" s="5">
        <f>sim_obs!B58</f>
        <v>41331</v>
      </c>
      <c r="B424" s="12" t="e">
        <f>sim_obs!K58</f>
        <v>#N/A</v>
      </c>
      <c r="C424" s="15">
        <f>sim_obs!C58</f>
        <v>0</v>
      </c>
      <c r="D424" s="6" t="e">
        <f t="shared" si="16"/>
        <v>#N/A</v>
      </c>
      <c r="E424" s="6" t="e">
        <f t="shared" si="17"/>
        <v>#N/A</v>
      </c>
    </row>
    <row r="425" spans="1:5" x14ac:dyDescent="0.15">
      <c r="A425" s="5">
        <f>sim_obs!B59</f>
        <v>41332</v>
      </c>
      <c r="B425" s="12" t="e">
        <f>sim_obs!K59</f>
        <v>#N/A</v>
      </c>
      <c r="C425" s="15">
        <f>sim_obs!C59</f>
        <v>0</v>
      </c>
      <c r="D425" s="6" t="e">
        <f t="shared" si="16"/>
        <v>#N/A</v>
      </c>
      <c r="E425" s="6" t="e">
        <f t="shared" si="17"/>
        <v>#N/A</v>
      </c>
    </row>
    <row r="426" spans="1:5" x14ac:dyDescent="0.15">
      <c r="A426" s="5">
        <f>sim_obs!B60</f>
        <v>41333</v>
      </c>
      <c r="B426" s="12" t="e">
        <f>sim_obs!K60</f>
        <v>#N/A</v>
      </c>
      <c r="C426" s="15">
        <f>sim_obs!C60</f>
        <v>0</v>
      </c>
      <c r="D426" s="6" t="e">
        <f t="shared" si="16"/>
        <v>#N/A</v>
      </c>
      <c r="E426" s="6" t="e">
        <f t="shared" si="17"/>
        <v>#N/A</v>
      </c>
    </row>
    <row r="427" spans="1:5" x14ac:dyDescent="0.15">
      <c r="A427" s="5">
        <f>sim_obs!B61</f>
        <v>41334</v>
      </c>
      <c r="B427" s="12" t="e">
        <f>sim_obs!K61</f>
        <v>#N/A</v>
      </c>
      <c r="C427" s="15">
        <f>sim_obs!C61</f>
        <v>0</v>
      </c>
      <c r="D427" s="6" t="e">
        <f t="shared" si="16"/>
        <v>#N/A</v>
      </c>
      <c r="E427" s="6" t="e">
        <f t="shared" si="17"/>
        <v>#N/A</v>
      </c>
    </row>
    <row r="428" spans="1:5" x14ac:dyDescent="0.15">
      <c r="A428" s="5">
        <f>sim_obs!B62</f>
        <v>41335</v>
      </c>
      <c r="B428" s="12" t="e">
        <f>sim_obs!K62</f>
        <v>#N/A</v>
      </c>
      <c r="C428" s="15">
        <f>sim_obs!C62</f>
        <v>0</v>
      </c>
      <c r="D428" s="6" t="e">
        <f t="shared" si="16"/>
        <v>#N/A</v>
      </c>
      <c r="E428" s="6" t="e">
        <f t="shared" si="17"/>
        <v>#N/A</v>
      </c>
    </row>
    <row r="429" spans="1:5" x14ac:dyDescent="0.15">
      <c r="A429" s="5">
        <f>sim_obs!B63</f>
        <v>41336</v>
      </c>
      <c r="B429" s="12" t="e">
        <f>sim_obs!K63</f>
        <v>#N/A</v>
      </c>
      <c r="C429" s="15">
        <f>sim_obs!C63</f>
        <v>0</v>
      </c>
      <c r="D429" s="6" t="e">
        <f t="shared" si="16"/>
        <v>#N/A</v>
      </c>
      <c r="E429" s="6" t="e">
        <f t="shared" si="17"/>
        <v>#N/A</v>
      </c>
    </row>
    <row r="430" spans="1:5" x14ac:dyDescent="0.15">
      <c r="A430" s="5">
        <f>sim_obs!B64</f>
        <v>41337</v>
      </c>
      <c r="B430" s="12" t="e">
        <f>sim_obs!K64</f>
        <v>#N/A</v>
      </c>
      <c r="C430" s="15">
        <f>sim_obs!C64</f>
        <v>0</v>
      </c>
      <c r="D430" s="6" t="e">
        <f t="shared" si="16"/>
        <v>#N/A</v>
      </c>
      <c r="E430" s="6" t="e">
        <f t="shared" si="17"/>
        <v>#N/A</v>
      </c>
    </row>
    <row r="431" spans="1:5" x14ac:dyDescent="0.15">
      <c r="A431" s="5">
        <f>sim_obs!B65</f>
        <v>41338</v>
      </c>
      <c r="B431" s="12" t="e">
        <f>sim_obs!K65</f>
        <v>#N/A</v>
      </c>
      <c r="C431" s="15">
        <f>sim_obs!C65</f>
        <v>0</v>
      </c>
      <c r="D431" s="6" t="e">
        <f t="shared" si="16"/>
        <v>#N/A</v>
      </c>
      <c r="E431" s="6" t="e">
        <f t="shared" si="17"/>
        <v>#N/A</v>
      </c>
    </row>
    <row r="432" spans="1:5" x14ac:dyDescent="0.15">
      <c r="A432" s="5">
        <f>sim_obs!B66</f>
        <v>41339</v>
      </c>
      <c r="B432" s="12" t="e">
        <f>sim_obs!K66</f>
        <v>#N/A</v>
      </c>
      <c r="C432" s="15">
        <f>sim_obs!C66</f>
        <v>0</v>
      </c>
      <c r="D432" s="6" t="e">
        <f t="shared" si="16"/>
        <v>#N/A</v>
      </c>
      <c r="E432" s="6" t="e">
        <f t="shared" si="17"/>
        <v>#N/A</v>
      </c>
    </row>
    <row r="433" spans="1:5" x14ac:dyDescent="0.15">
      <c r="A433" s="5">
        <f>sim_obs!B67</f>
        <v>41340</v>
      </c>
      <c r="B433" s="12" t="e">
        <f>sim_obs!K67</f>
        <v>#N/A</v>
      </c>
      <c r="C433" s="15">
        <f>sim_obs!C67</f>
        <v>0</v>
      </c>
      <c r="D433" s="6" t="e">
        <f t="shared" si="16"/>
        <v>#N/A</v>
      </c>
      <c r="E433" s="6" t="e">
        <f t="shared" si="17"/>
        <v>#N/A</v>
      </c>
    </row>
    <row r="434" spans="1:5" x14ac:dyDescent="0.15">
      <c r="A434" s="5">
        <f>sim_obs!B68</f>
        <v>41341</v>
      </c>
      <c r="B434" s="12" t="e">
        <f>sim_obs!K68</f>
        <v>#N/A</v>
      </c>
      <c r="C434" s="15">
        <f>sim_obs!C68</f>
        <v>0</v>
      </c>
      <c r="D434" s="6" t="e">
        <f t="shared" si="16"/>
        <v>#N/A</v>
      </c>
      <c r="E434" s="6" t="e">
        <f t="shared" si="17"/>
        <v>#N/A</v>
      </c>
    </row>
    <row r="435" spans="1:5" x14ac:dyDescent="0.15">
      <c r="A435" s="5">
        <f>sim_obs!B69</f>
        <v>41342</v>
      </c>
      <c r="B435" s="12" t="e">
        <f>sim_obs!K69</f>
        <v>#N/A</v>
      </c>
      <c r="C435" s="15">
        <f>sim_obs!C69</f>
        <v>0</v>
      </c>
      <c r="D435" s="6" t="e">
        <f t="shared" si="16"/>
        <v>#N/A</v>
      </c>
      <c r="E435" s="6" t="e">
        <f t="shared" si="17"/>
        <v>#N/A</v>
      </c>
    </row>
    <row r="436" spans="1:5" x14ac:dyDescent="0.15">
      <c r="A436" s="5">
        <f>sim_obs!B70</f>
        <v>41343</v>
      </c>
      <c r="B436" s="12" t="e">
        <f>sim_obs!K70</f>
        <v>#N/A</v>
      </c>
      <c r="C436" s="15">
        <f>sim_obs!C70</f>
        <v>0</v>
      </c>
      <c r="D436" s="6" t="e">
        <f t="shared" si="16"/>
        <v>#N/A</v>
      </c>
      <c r="E436" s="6" t="e">
        <f t="shared" si="17"/>
        <v>#N/A</v>
      </c>
    </row>
    <row r="437" spans="1:5" x14ac:dyDescent="0.15">
      <c r="A437" s="5">
        <f>sim_obs!B71</f>
        <v>41344</v>
      </c>
      <c r="B437" s="12" t="e">
        <f>sim_obs!K71</f>
        <v>#N/A</v>
      </c>
      <c r="C437" s="15">
        <f>sim_obs!C71</f>
        <v>0</v>
      </c>
      <c r="D437" s="6" t="e">
        <f t="shared" si="16"/>
        <v>#N/A</v>
      </c>
      <c r="E437" s="6" t="e">
        <f t="shared" si="17"/>
        <v>#N/A</v>
      </c>
    </row>
    <row r="438" spans="1:5" x14ac:dyDescent="0.15">
      <c r="A438" s="5">
        <f>sim_obs!B72</f>
        <v>41345</v>
      </c>
      <c r="B438" s="12" t="e">
        <f>sim_obs!K72</f>
        <v>#N/A</v>
      </c>
      <c r="C438" s="15">
        <f>sim_obs!C72</f>
        <v>0</v>
      </c>
      <c r="D438" s="6" t="e">
        <f t="shared" si="16"/>
        <v>#N/A</v>
      </c>
      <c r="E438" s="6" t="e">
        <f t="shared" si="17"/>
        <v>#N/A</v>
      </c>
    </row>
    <row r="439" spans="1:5" x14ac:dyDescent="0.15">
      <c r="A439" s="5">
        <f>sim_obs!B73</f>
        <v>41346</v>
      </c>
      <c r="B439" s="12" t="e">
        <f>sim_obs!K73</f>
        <v>#N/A</v>
      </c>
      <c r="C439" s="15">
        <f>sim_obs!C73</f>
        <v>0</v>
      </c>
      <c r="D439" s="6" t="e">
        <f t="shared" si="16"/>
        <v>#N/A</v>
      </c>
      <c r="E439" s="6" t="e">
        <f t="shared" si="17"/>
        <v>#N/A</v>
      </c>
    </row>
    <row r="440" spans="1:5" x14ac:dyDescent="0.15">
      <c r="A440" s="5">
        <f>sim_obs!B74</f>
        <v>41347</v>
      </c>
      <c r="B440" s="12" t="e">
        <f>sim_obs!K74</f>
        <v>#N/A</v>
      </c>
      <c r="C440" s="15">
        <f>sim_obs!C74</f>
        <v>0</v>
      </c>
      <c r="D440" s="6" t="e">
        <f t="shared" si="16"/>
        <v>#N/A</v>
      </c>
      <c r="E440" s="6" t="e">
        <f t="shared" si="17"/>
        <v>#N/A</v>
      </c>
    </row>
    <row r="441" spans="1:5" x14ac:dyDescent="0.15">
      <c r="A441" s="5">
        <f>sim_obs!B75</f>
        <v>41348</v>
      </c>
      <c r="B441" s="12" t="e">
        <f>sim_obs!K75</f>
        <v>#N/A</v>
      </c>
      <c r="C441" s="15">
        <f>sim_obs!C75</f>
        <v>0</v>
      </c>
      <c r="D441" s="6" t="e">
        <f t="shared" si="16"/>
        <v>#N/A</v>
      </c>
      <c r="E441" s="6" t="e">
        <f t="shared" si="17"/>
        <v>#N/A</v>
      </c>
    </row>
    <row r="442" spans="1:5" x14ac:dyDescent="0.15">
      <c r="A442" s="5">
        <f>sim_obs!B76</f>
        <v>41349</v>
      </c>
      <c r="B442" s="12" t="e">
        <f>sim_obs!K76</f>
        <v>#N/A</v>
      </c>
      <c r="C442" s="15">
        <f>sim_obs!C76</f>
        <v>0</v>
      </c>
      <c r="D442" s="6" t="e">
        <f t="shared" si="16"/>
        <v>#N/A</v>
      </c>
      <c r="E442" s="6" t="e">
        <f t="shared" si="17"/>
        <v>#N/A</v>
      </c>
    </row>
    <row r="443" spans="1:5" x14ac:dyDescent="0.15">
      <c r="A443" s="5">
        <f>sim_obs!B77</f>
        <v>41350</v>
      </c>
      <c r="B443" s="12" t="e">
        <f>sim_obs!K77</f>
        <v>#N/A</v>
      </c>
      <c r="C443" s="15">
        <f>sim_obs!C77</f>
        <v>0</v>
      </c>
      <c r="D443" s="6" t="e">
        <f t="shared" si="16"/>
        <v>#N/A</v>
      </c>
      <c r="E443" s="6" t="e">
        <f t="shared" si="17"/>
        <v>#N/A</v>
      </c>
    </row>
    <row r="444" spans="1:5" x14ac:dyDescent="0.15">
      <c r="A444" s="5">
        <f>sim_obs!B78</f>
        <v>41351</v>
      </c>
      <c r="B444" s="12" t="e">
        <f>sim_obs!K78</f>
        <v>#N/A</v>
      </c>
      <c r="C444" s="15">
        <f>sim_obs!C78</f>
        <v>0</v>
      </c>
      <c r="D444" s="6" t="e">
        <f t="shared" si="16"/>
        <v>#N/A</v>
      </c>
      <c r="E444" s="6" t="e">
        <f t="shared" si="17"/>
        <v>#N/A</v>
      </c>
    </row>
    <row r="445" spans="1:5" x14ac:dyDescent="0.15">
      <c r="A445" s="5">
        <f>sim_obs!B79</f>
        <v>41352</v>
      </c>
      <c r="B445" s="12" t="e">
        <f>sim_obs!K79</f>
        <v>#N/A</v>
      </c>
      <c r="C445" s="15">
        <f>sim_obs!C79</f>
        <v>0</v>
      </c>
      <c r="D445" s="6" t="e">
        <f t="shared" si="16"/>
        <v>#N/A</v>
      </c>
      <c r="E445" s="6" t="e">
        <f t="shared" si="17"/>
        <v>#N/A</v>
      </c>
    </row>
    <row r="446" spans="1:5" x14ac:dyDescent="0.15">
      <c r="A446" s="5">
        <f>sim_obs!B80</f>
        <v>41353</v>
      </c>
      <c r="B446" s="12" t="e">
        <f>sim_obs!K80</f>
        <v>#N/A</v>
      </c>
      <c r="C446" s="15">
        <f>sim_obs!C80</f>
        <v>0</v>
      </c>
      <c r="D446" s="6" t="e">
        <f t="shared" si="16"/>
        <v>#N/A</v>
      </c>
      <c r="E446" s="6" t="e">
        <f t="shared" si="17"/>
        <v>#N/A</v>
      </c>
    </row>
    <row r="447" spans="1:5" x14ac:dyDescent="0.15">
      <c r="A447" s="5">
        <f>sim_obs!B81</f>
        <v>41354</v>
      </c>
      <c r="B447" s="12" t="e">
        <f>sim_obs!K81</f>
        <v>#N/A</v>
      </c>
      <c r="C447" s="15">
        <f>sim_obs!C81</f>
        <v>0</v>
      </c>
      <c r="D447" s="6" t="e">
        <f t="shared" si="16"/>
        <v>#N/A</v>
      </c>
      <c r="E447" s="6" t="e">
        <f t="shared" si="17"/>
        <v>#N/A</v>
      </c>
    </row>
    <row r="448" spans="1:5" x14ac:dyDescent="0.15">
      <c r="A448" s="5">
        <f>sim_obs!B82</f>
        <v>41355</v>
      </c>
      <c r="B448" s="12" t="e">
        <f>sim_obs!K82</f>
        <v>#N/A</v>
      </c>
      <c r="C448" s="15">
        <f>sim_obs!C82</f>
        <v>0</v>
      </c>
      <c r="D448" s="6" t="e">
        <f t="shared" si="16"/>
        <v>#N/A</v>
      </c>
      <c r="E448" s="6" t="e">
        <f t="shared" si="17"/>
        <v>#N/A</v>
      </c>
    </row>
    <row r="449" spans="1:5" x14ac:dyDescent="0.15">
      <c r="A449" s="5">
        <f>sim_obs!B83</f>
        <v>41356</v>
      </c>
      <c r="B449" s="12" t="e">
        <f>sim_obs!K83</f>
        <v>#N/A</v>
      </c>
      <c r="C449" s="15">
        <f>sim_obs!C83</f>
        <v>0</v>
      </c>
      <c r="D449" s="6" t="e">
        <f t="shared" si="16"/>
        <v>#N/A</v>
      </c>
      <c r="E449" s="6" t="e">
        <f t="shared" si="17"/>
        <v>#N/A</v>
      </c>
    </row>
    <row r="450" spans="1:5" x14ac:dyDescent="0.15">
      <c r="A450" s="5">
        <f>sim_obs!B84</f>
        <v>41357</v>
      </c>
      <c r="B450" s="12" t="e">
        <f>sim_obs!K84</f>
        <v>#N/A</v>
      </c>
      <c r="C450" s="15">
        <f>sim_obs!C84</f>
        <v>0</v>
      </c>
      <c r="D450" s="6" t="e">
        <f t="shared" si="16"/>
        <v>#N/A</v>
      </c>
      <c r="E450" s="6" t="e">
        <f t="shared" si="17"/>
        <v>#N/A</v>
      </c>
    </row>
    <row r="451" spans="1:5" x14ac:dyDescent="0.15">
      <c r="A451" s="5">
        <f>sim_obs!B85</f>
        <v>41358</v>
      </c>
      <c r="B451" s="12" t="e">
        <f>sim_obs!K85</f>
        <v>#N/A</v>
      </c>
      <c r="C451" s="15">
        <f>sim_obs!C85</f>
        <v>0</v>
      </c>
      <c r="D451" s="6" t="e">
        <f t="shared" si="16"/>
        <v>#N/A</v>
      </c>
      <c r="E451" s="6" t="e">
        <f t="shared" si="17"/>
        <v>#N/A</v>
      </c>
    </row>
    <row r="452" spans="1:5" x14ac:dyDescent="0.15">
      <c r="A452" s="5">
        <f>sim_obs!B86</f>
        <v>41359</v>
      </c>
      <c r="B452" s="12" t="e">
        <f>sim_obs!K86</f>
        <v>#N/A</v>
      </c>
      <c r="C452" s="15">
        <f>sim_obs!C86</f>
        <v>0</v>
      </c>
      <c r="D452" s="6" t="e">
        <f t="shared" si="16"/>
        <v>#N/A</v>
      </c>
      <c r="E452" s="6" t="e">
        <f t="shared" si="17"/>
        <v>#N/A</v>
      </c>
    </row>
    <row r="453" spans="1:5" x14ac:dyDescent="0.15">
      <c r="A453" s="5">
        <f>sim_obs!B87</f>
        <v>41360</v>
      </c>
      <c r="B453" s="12" t="e">
        <f>sim_obs!K87</f>
        <v>#N/A</v>
      </c>
      <c r="C453" s="15">
        <f>sim_obs!C87</f>
        <v>0</v>
      </c>
      <c r="D453" s="6" t="e">
        <f t="shared" si="16"/>
        <v>#N/A</v>
      </c>
      <c r="E453" s="6" t="e">
        <f t="shared" si="17"/>
        <v>#N/A</v>
      </c>
    </row>
    <row r="454" spans="1:5" x14ac:dyDescent="0.15">
      <c r="A454" s="5">
        <f>sim_obs!B88</f>
        <v>41361</v>
      </c>
      <c r="B454" s="12" t="e">
        <f>sim_obs!K88</f>
        <v>#N/A</v>
      </c>
      <c r="C454" s="15">
        <f>sim_obs!C88</f>
        <v>0</v>
      </c>
      <c r="D454" s="6" t="e">
        <f t="shared" si="16"/>
        <v>#N/A</v>
      </c>
      <c r="E454" s="6" t="e">
        <f t="shared" si="17"/>
        <v>#N/A</v>
      </c>
    </row>
    <row r="455" spans="1:5" x14ac:dyDescent="0.15">
      <c r="A455" s="5">
        <f>sim_obs!B89</f>
        <v>41362</v>
      </c>
      <c r="B455" s="12" t="e">
        <f>sim_obs!K89</f>
        <v>#N/A</v>
      </c>
      <c r="C455" s="15">
        <f>sim_obs!C89</f>
        <v>0</v>
      </c>
      <c r="D455" s="6" t="e">
        <f t="shared" si="16"/>
        <v>#N/A</v>
      </c>
      <c r="E455" s="6" t="e">
        <f t="shared" si="17"/>
        <v>#N/A</v>
      </c>
    </row>
    <row r="456" spans="1:5" x14ac:dyDescent="0.15">
      <c r="A456" s="5">
        <f>sim_obs!B90</f>
        <v>41363</v>
      </c>
      <c r="B456" s="12" t="e">
        <f>sim_obs!K90</f>
        <v>#N/A</v>
      </c>
      <c r="C456" s="15">
        <f>sim_obs!C90</f>
        <v>0</v>
      </c>
      <c r="D456" s="6" t="e">
        <f t="shared" si="16"/>
        <v>#N/A</v>
      </c>
      <c r="E456" s="6" t="e">
        <f t="shared" si="17"/>
        <v>#N/A</v>
      </c>
    </row>
    <row r="457" spans="1:5" x14ac:dyDescent="0.15">
      <c r="A457" s="5">
        <f>sim_obs!B91</f>
        <v>41364</v>
      </c>
      <c r="B457" s="12" t="e">
        <f>sim_obs!K91</f>
        <v>#N/A</v>
      </c>
      <c r="C457" s="15">
        <f>sim_obs!C91</f>
        <v>0</v>
      </c>
      <c r="D457" s="6" t="e">
        <f t="shared" si="16"/>
        <v>#N/A</v>
      </c>
      <c r="E457" s="6" t="e">
        <f t="shared" si="17"/>
        <v>#N/A</v>
      </c>
    </row>
    <row r="458" spans="1:5" x14ac:dyDescent="0.15">
      <c r="A458" s="5">
        <f>sim_obs!B92</f>
        <v>41365</v>
      </c>
      <c r="B458" s="12" t="e">
        <f>sim_obs!K92</f>
        <v>#N/A</v>
      </c>
      <c r="C458" s="15">
        <f>sim_obs!C92</f>
        <v>0</v>
      </c>
      <c r="D458" s="6" t="e">
        <f t="shared" si="16"/>
        <v>#N/A</v>
      </c>
      <c r="E458" s="6" t="e">
        <f t="shared" si="17"/>
        <v>#N/A</v>
      </c>
    </row>
    <row r="459" spans="1:5" x14ac:dyDescent="0.15">
      <c r="A459" s="5">
        <f>sim_obs!B93</f>
        <v>41366</v>
      </c>
      <c r="B459" s="12" t="e">
        <f>sim_obs!K93</f>
        <v>#N/A</v>
      </c>
      <c r="C459" s="15">
        <f>sim_obs!C93</f>
        <v>0</v>
      </c>
      <c r="D459" s="6" t="e">
        <f t="shared" si="16"/>
        <v>#N/A</v>
      </c>
      <c r="E459" s="6" t="e">
        <f t="shared" si="17"/>
        <v>#N/A</v>
      </c>
    </row>
    <row r="460" spans="1:5" x14ac:dyDescent="0.15">
      <c r="A460" s="5">
        <f>sim_obs!B94</f>
        <v>41367</v>
      </c>
      <c r="B460" s="12" t="e">
        <f>sim_obs!K94</f>
        <v>#N/A</v>
      </c>
      <c r="C460" s="15">
        <f>sim_obs!C94</f>
        <v>0</v>
      </c>
      <c r="D460" s="6" t="e">
        <f t="shared" si="16"/>
        <v>#N/A</v>
      </c>
      <c r="E460" s="6" t="e">
        <f t="shared" si="17"/>
        <v>#N/A</v>
      </c>
    </row>
    <row r="461" spans="1:5" x14ac:dyDescent="0.15">
      <c r="A461" s="5">
        <f>sim_obs!B95</f>
        <v>41368</v>
      </c>
      <c r="B461" s="12" t="e">
        <f>sim_obs!K95</f>
        <v>#N/A</v>
      </c>
      <c r="C461" s="15">
        <f>sim_obs!C95</f>
        <v>0</v>
      </c>
      <c r="D461" s="6" t="e">
        <f t="shared" si="16"/>
        <v>#N/A</v>
      </c>
      <c r="E461" s="6" t="e">
        <f t="shared" si="17"/>
        <v>#N/A</v>
      </c>
    </row>
    <row r="462" spans="1:5" x14ac:dyDescent="0.15">
      <c r="A462" s="5">
        <f>sim_obs!B96</f>
        <v>41369</v>
      </c>
      <c r="B462" s="12" t="e">
        <f>sim_obs!K96</f>
        <v>#N/A</v>
      </c>
      <c r="C462" s="15">
        <f>sim_obs!C96</f>
        <v>0</v>
      </c>
      <c r="D462" s="6" t="e">
        <f t="shared" si="16"/>
        <v>#N/A</v>
      </c>
      <c r="E462" s="6" t="e">
        <f t="shared" si="17"/>
        <v>#N/A</v>
      </c>
    </row>
    <row r="463" spans="1:5" x14ac:dyDescent="0.15">
      <c r="A463" s="5">
        <f>sim_obs!B97</f>
        <v>41370</v>
      </c>
      <c r="B463" s="12" t="e">
        <f>sim_obs!K97</f>
        <v>#N/A</v>
      </c>
      <c r="C463" s="15">
        <f>sim_obs!C97</f>
        <v>0</v>
      </c>
      <c r="D463" s="6" t="e">
        <f t="shared" si="16"/>
        <v>#N/A</v>
      </c>
      <c r="E463" s="6" t="e">
        <f t="shared" si="17"/>
        <v>#N/A</v>
      </c>
    </row>
    <row r="464" spans="1:5" x14ac:dyDescent="0.15">
      <c r="A464" s="5">
        <f>sim_obs!B98</f>
        <v>41371</v>
      </c>
      <c r="B464" s="12" t="e">
        <f>sim_obs!K98</f>
        <v>#N/A</v>
      </c>
      <c r="C464" s="15">
        <f>sim_obs!C98</f>
        <v>0</v>
      </c>
      <c r="D464" s="6" t="e">
        <f t="shared" si="16"/>
        <v>#N/A</v>
      </c>
      <c r="E464" s="6" t="e">
        <f t="shared" si="17"/>
        <v>#N/A</v>
      </c>
    </row>
    <row r="465" spans="1:5" x14ac:dyDescent="0.15">
      <c r="A465" s="5">
        <f>sim_obs!B99</f>
        <v>41372</v>
      </c>
      <c r="B465" s="12" t="e">
        <f>sim_obs!K99</f>
        <v>#N/A</v>
      </c>
      <c r="C465" s="15">
        <f>sim_obs!C99</f>
        <v>0</v>
      </c>
      <c r="D465" s="6" t="e">
        <f t="shared" si="16"/>
        <v>#N/A</v>
      </c>
      <c r="E465" s="6" t="e">
        <f t="shared" si="17"/>
        <v>#N/A</v>
      </c>
    </row>
    <row r="466" spans="1:5" x14ac:dyDescent="0.15">
      <c r="A466" s="5">
        <f>sim_obs!B100</f>
        <v>41373</v>
      </c>
      <c r="B466" s="12" t="e">
        <f>sim_obs!K100</f>
        <v>#N/A</v>
      </c>
      <c r="C466" s="15">
        <f>sim_obs!C100</f>
        <v>0</v>
      </c>
      <c r="D466" s="6" t="e">
        <f t="shared" si="16"/>
        <v>#N/A</v>
      </c>
      <c r="E466" s="6" t="e">
        <f t="shared" si="17"/>
        <v>#N/A</v>
      </c>
    </row>
    <row r="467" spans="1:5" x14ac:dyDescent="0.15">
      <c r="A467" s="5">
        <f>sim_obs!B101</f>
        <v>41374</v>
      </c>
      <c r="B467" s="12" t="e">
        <f>sim_obs!K101</f>
        <v>#N/A</v>
      </c>
      <c r="C467" s="15">
        <f>sim_obs!C101</f>
        <v>0</v>
      </c>
      <c r="D467" s="6" t="e">
        <f t="shared" si="16"/>
        <v>#N/A</v>
      </c>
      <c r="E467" s="6" t="e">
        <f t="shared" si="17"/>
        <v>#N/A</v>
      </c>
    </row>
    <row r="468" spans="1:5" x14ac:dyDescent="0.15">
      <c r="A468" s="5">
        <f>sim_obs!B102</f>
        <v>41375</v>
      </c>
      <c r="B468" s="12" t="e">
        <f>sim_obs!K102</f>
        <v>#N/A</v>
      </c>
      <c r="C468" s="15">
        <f>sim_obs!C102</f>
        <v>0</v>
      </c>
      <c r="D468" s="6" t="e">
        <f t="shared" si="16"/>
        <v>#N/A</v>
      </c>
      <c r="E468" s="6" t="e">
        <f t="shared" si="17"/>
        <v>#N/A</v>
      </c>
    </row>
    <row r="469" spans="1:5" x14ac:dyDescent="0.15">
      <c r="A469" s="5">
        <f>sim_obs!B103</f>
        <v>41376</v>
      </c>
      <c r="B469" s="12" t="e">
        <f>sim_obs!K103</f>
        <v>#N/A</v>
      </c>
      <c r="C469" s="15">
        <f>sim_obs!C103</f>
        <v>0</v>
      </c>
      <c r="D469" s="6" t="e">
        <f t="shared" si="16"/>
        <v>#N/A</v>
      </c>
      <c r="E469" s="6" t="e">
        <f t="shared" si="17"/>
        <v>#N/A</v>
      </c>
    </row>
    <row r="470" spans="1:5" x14ac:dyDescent="0.15">
      <c r="A470" s="5">
        <f>sim_obs!B104</f>
        <v>41377</v>
      </c>
      <c r="B470" s="12" t="e">
        <f>sim_obs!K104</f>
        <v>#N/A</v>
      </c>
      <c r="C470" s="15">
        <f>sim_obs!C104</f>
        <v>0</v>
      </c>
      <c r="D470" s="6" t="e">
        <f t="shared" si="16"/>
        <v>#N/A</v>
      </c>
      <c r="E470" s="6" t="e">
        <f t="shared" si="17"/>
        <v>#N/A</v>
      </c>
    </row>
    <row r="471" spans="1:5" x14ac:dyDescent="0.15">
      <c r="A471" s="5">
        <f>sim_obs!B105</f>
        <v>41378</v>
      </c>
      <c r="B471" s="12" t="e">
        <f>sim_obs!K105</f>
        <v>#N/A</v>
      </c>
      <c r="C471" s="15">
        <f>sim_obs!C105</f>
        <v>0</v>
      </c>
      <c r="D471" s="6" t="e">
        <f t="shared" si="16"/>
        <v>#N/A</v>
      </c>
      <c r="E471" s="6" t="e">
        <f t="shared" si="17"/>
        <v>#N/A</v>
      </c>
    </row>
    <row r="472" spans="1:5" x14ac:dyDescent="0.15">
      <c r="A472" s="5">
        <f>sim_obs!B106</f>
        <v>41379</v>
      </c>
      <c r="B472" s="12" t="e">
        <f>sim_obs!K106</f>
        <v>#N/A</v>
      </c>
      <c r="C472" s="15">
        <f>sim_obs!C106</f>
        <v>0</v>
      </c>
      <c r="D472" s="6" t="e">
        <f t="shared" si="16"/>
        <v>#N/A</v>
      </c>
      <c r="E472" s="6" t="e">
        <f t="shared" si="17"/>
        <v>#N/A</v>
      </c>
    </row>
    <row r="473" spans="1:5" x14ac:dyDescent="0.15">
      <c r="A473" s="5">
        <f>sim_obs!B107</f>
        <v>41380</v>
      </c>
      <c r="B473" s="12" t="e">
        <f>sim_obs!K107</f>
        <v>#N/A</v>
      </c>
      <c r="C473" s="15">
        <f>sim_obs!C107</f>
        <v>0</v>
      </c>
      <c r="D473" s="6" t="e">
        <f t="shared" si="16"/>
        <v>#N/A</v>
      </c>
      <c r="E473" s="6" t="e">
        <f t="shared" si="17"/>
        <v>#N/A</v>
      </c>
    </row>
    <row r="474" spans="1:5" x14ac:dyDescent="0.15">
      <c r="A474" s="5">
        <f>sim_obs!B108</f>
        <v>41381</v>
      </c>
      <c r="B474" s="12" t="e">
        <f>sim_obs!K108</f>
        <v>#N/A</v>
      </c>
      <c r="C474" s="15">
        <f>sim_obs!C108</f>
        <v>0</v>
      </c>
      <c r="D474" s="6" t="e">
        <f t="shared" si="16"/>
        <v>#N/A</v>
      </c>
      <c r="E474" s="6" t="e">
        <f t="shared" si="17"/>
        <v>#N/A</v>
      </c>
    </row>
    <row r="475" spans="1:5" x14ac:dyDescent="0.15">
      <c r="A475" s="5">
        <f>sim_obs!B109</f>
        <v>41382</v>
      </c>
      <c r="B475" s="12" t="e">
        <f>sim_obs!K109</f>
        <v>#N/A</v>
      </c>
      <c r="C475" s="15">
        <f>sim_obs!C109</f>
        <v>0</v>
      </c>
      <c r="D475" s="6" t="e">
        <f t="shared" si="16"/>
        <v>#N/A</v>
      </c>
      <c r="E475" s="6" t="e">
        <f t="shared" si="17"/>
        <v>#N/A</v>
      </c>
    </row>
    <row r="476" spans="1:5" x14ac:dyDescent="0.15">
      <c r="A476" s="5">
        <f>sim_obs!B110</f>
        <v>41383</v>
      </c>
      <c r="B476" s="12" t="e">
        <f>sim_obs!K110</f>
        <v>#N/A</v>
      </c>
      <c r="C476" s="15">
        <f>sim_obs!C110</f>
        <v>0</v>
      </c>
      <c r="D476" s="6" t="e">
        <f t="shared" ref="D476:D539" si="18">(B476-C476)^2</f>
        <v>#N/A</v>
      </c>
      <c r="E476" s="6" t="e">
        <f t="shared" ref="E476:E539" si="19">(B476-$H$4)^2</f>
        <v>#N/A</v>
      </c>
    </row>
    <row r="477" spans="1:5" x14ac:dyDescent="0.15">
      <c r="A477" s="5">
        <f>sim_obs!B111</f>
        <v>41384</v>
      </c>
      <c r="B477" s="12" t="e">
        <f>sim_obs!K111</f>
        <v>#N/A</v>
      </c>
      <c r="C477" s="15">
        <f>sim_obs!C111</f>
        <v>0</v>
      </c>
      <c r="D477" s="6" t="e">
        <f t="shared" si="18"/>
        <v>#N/A</v>
      </c>
      <c r="E477" s="6" t="e">
        <f t="shared" si="19"/>
        <v>#N/A</v>
      </c>
    </row>
    <row r="478" spans="1:5" x14ac:dyDescent="0.15">
      <c r="A478" s="5">
        <f>sim_obs!B112</f>
        <v>41385</v>
      </c>
      <c r="B478" s="12" t="e">
        <f>sim_obs!K112</f>
        <v>#N/A</v>
      </c>
      <c r="C478" s="15">
        <f>sim_obs!C112</f>
        <v>0</v>
      </c>
      <c r="D478" s="6" t="e">
        <f t="shared" si="18"/>
        <v>#N/A</v>
      </c>
      <c r="E478" s="6" t="e">
        <f t="shared" si="19"/>
        <v>#N/A</v>
      </c>
    </row>
    <row r="479" spans="1:5" x14ac:dyDescent="0.15">
      <c r="A479" s="5">
        <f>sim_obs!B113</f>
        <v>41386</v>
      </c>
      <c r="B479" s="12" t="e">
        <f>sim_obs!K113</f>
        <v>#N/A</v>
      </c>
      <c r="C479" s="15">
        <f>sim_obs!C113</f>
        <v>0</v>
      </c>
      <c r="D479" s="6" t="e">
        <f t="shared" si="18"/>
        <v>#N/A</v>
      </c>
      <c r="E479" s="6" t="e">
        <f t="shared" si="19"/>
        <v>#N/A</v>
      </c>
    </row>
    <row r="480" spans="1:5" x14ac:dyDescent="0.15">
      <c r="A480" s="5">
        <f>sim_obs!B114</f>
        <v>41387</v>
      </c>
      <c r="B480" s="12" t="e">
        <f>sim_obs!K114</f>
        <v>#N/A</v>
      </c>
      <c r="C480" s="15">
        <f>sim_obs!C114</f>
        <v>0</v>
      </c>
      <c r="D480" s="6" t="e">
        <f t="shared" si="18"/>
        <v>#N/A</v>
      </c>
      <c r="E480" s="6" t="e">
        <f t="shared" si="19"/>
        <v>#N/A</v>
      </c>
    </row>
    <row r="481" spans="1:5" x14ac:dyDescent="0.15">
      <c r="A481" s="5">
        <f>sim_obs!B115</f>
        <v>41388</v>
      </c>
      <c r="B481" s="12" t="e">
        <f>sim_obs!K115</f>
        <v>#N/A</v>
      </c>
      <c r="C481" s="15">
        <f>sim_obs!C115</f>
        <v>0</v>
      </c>
      <c r="D481" s="6" t="e">
        <f t="shared" si="18"/>
        <v>#N/A</v>
      </c>
      <c r="E481" s="6" t="e">
        <f t="shared" si="19"/>
        <v>#N/A</v>
      </c>
    </row>
    <row r="482" spans="1:5" x14ac:dyDescent="0.15">
      <c r="A482" s="5">
        <f>sim_obs!B116</f>
        <v>41389</v>
      </c>
      <c r="B482" s="12" t="e">
        <f>sim_obs!K116</f>
        <v>#N/A</v>
      </c>
      <c r="C482" s="15">
        <f>sim_obs!C116</f>
        <v>0</v>
      </c>
      <c r="D482" s="6" t="e">
        <f t="shared" si="18"/>
        <v>#N/A</v>
      </c>
      <c r="E482" s="6" t="e">
        <f t="shared" si="19"/>
        <v>#N/A</v>
      </c>
    </row>
    <row r="483" spans="1:5" x14ac:dyDescent="0.15">
      <c r="A483" s="5">
        <f>sim_obs!B117</f>
        <v>41390</v>
      </c>
      <c r="B483" s="12" t="e">
        <f>sim_obs!K117</f>
        <v>#N/A</v>
      </c>
      <c r="C483" s="15">
        <f>sim_obs!C117</f>
        <v>0</v>
      </c>
      <c r="D483" s="6" t="e">
        <f t="shared" si="18"/>
        <v>#N/A</v>
      </c>
      <c r="E483" s="6" t="e">
        <f t="shared" si="19"/>
        <v>#N/A</v>
      </c>
    </row>
    <row r="484" spans="1:5" x14ac:dyDescent="0.15">
      <c r="A484" s="5">
        <f>sim_obs!B118</f>
        <v>41391</v>
      </c>
      <c r="B484" s="12" t="e">
        <f>sim_obs!K118</f>
        <v>#N/A</v>
      </c>
      <c r="C484" s="15">
        <f>sim_obs!C118</f>
        <v>0</v>
      </c>
      <c r="D484" s="6" t="e">
        <f t="shared" si="18"/>
        <v>#N/A</v>
      </c>
      <c r="E484" s="6" t="e">
        <f t="shared" si="19"/>
        <v>#N/A</v>
      </c>
    </row>
    <row r="485" spans="1:5" x14ac:dyDescent="0.15">
      <c r="A485" s="5">
        <f>sim_obs!B119</f>
        <v>41392</v>
      </c>
      <c r="B485" s="12" t="e">
        <f>sim_obs!K119</f>
        <v>#N/A</v>
      </c>
      <c r="C485" s="15">
        <f>sim_obs!C119</f>
        <v>0</v>
      </c>
      <c r="D485" s="6" t="e">
        <f t="shared" si="18"/>
        <v>#N/A</v>
      </c>
      <c r="E485" s="6" t="e">
        <f t="shared" si="19"/>
        <v>#N/A</v>
      </c>
    </row>
    <row r="486" spans="1:5" x14ac:dyDescent="0.15">
      <c r="A486" s="5">
        <f>sim_obs!B120</f>
        <v>41393</v>
      </c>
      <c r="B486" s="12" t="e">
        <f>sim_obs!K120</f>
        <v>#N/A</v>
      </c>
      <c r="C486" s="15">
        <f>sim_obs!C120</f>
        <v>0</v>
      </c>
      <c r="D486" s="6" t="e">
        <f t="shared" si="18"/>
        <v>#N/A</v>
      </c>
      <c r="E486" s="6" t="e">
        <f t="shared" si="19"/>
        <v>#N/A</v>
      </c>
    </row>
    <row r="487" spans="1:5" x14ac:dyDescent="0.15">
      <c r="A487" s="5">
        <f>sim_obs!B121</f>
        <v>41394</v>
      </c>
      <c r="B487" s="12" t="e">
        <f>sim_obs!K121</f>
        <v>#N/A</v>
      </c>
      <c r="C487" s="15">
        <f>sim_obs!C121</f>
        <v>0</v>
      </c>
      <c r="D487" s="6" t="e">
        <f t="shared" si="18"/>
        <v>#N/A</v>
      </c>
      <c r="E487" s="6" t="e">
        <f t="shared" si="19"/>
        <v>#N/A</v>
      </c>
    </row>
    <row r="488" spans="1:5" x14ac:dyDescent="0.15">
      <c r="A488" s="5">
        <f>sim_obs!B122</f>
        <v>41395</v>
      </c>
      <c r="B488" s="12" t="e">
        <f>sim_obs!K122</f>
        <v>#N/A</v>
      </c>
      <c r="C488" s="15">
        <f>sim_obs!C122</f>
        <v>0</v>
      </c>
      <c r="D488" s="6" t="e">
        <f t="shared" si="18"/>
        <v>#N/A</v>
      </c>
      <c r="E488" s="6" t="e">
        <f t="shared" si="19"/>
        <v>#N/A</v>
      </c>
    </row>
    <row r="489" spans="1:5" x14ac:dyDescent="0.15">
      <c r="A489" s="5">
        <f>sim_obs!B123</f>
        <v>41396</v>
      </c>
      <c r="B489" s="12" t="e">
        <f>sim_obs!K123</f>
        <v>#N/A</v>
      </c>
      <c r="C489" s="15">
        <f>sim_obs!C123</f>
        <v>0</v>
      </c>
      <c r="D489" s="6" t="e">
        <f t="shared" si="18"/>
        <v>#N/A</v>
      </c>
      <c r="E489" s="6" t="e">
        <f t="shared" si="19"/>
        <v>#N/A</v>
      </c>
    </row>
    <row r="490" spans="1:5" x14ac:dyDescent="0.15">
      <c r="A490" s="5">
        <f>sim_obs!B124</f>
        <v>41397</v>
      </c>
      <c r="B490" s="12" t="e">
        <f>sim_obs!K124</f>
        <v>#N/A</v>
      </c>
      <c r="C490" s="15">
        <f>sim_obs!C124</f>
        <v>0</v>
      </c>
      <c r="D490" s="6" t="e">
        <f t="shared" si="18"/>
        <v>#N/A</v>
      </c>
      <c r="E490" s="6" t="e">
        <f t="shared" si="19"/>
        <v>#N/A</v>
      </c>
    </row>
    <row r="491" spans="1:5" x14ac:dyDescent="0.15">
      <c r="A491" s="5">
        <f>sim_obs!B125</f>
        <v>41398</v>
      </c>
      <c r="B491" s="12" t="e">
        <f>sim_obs!K125</f>
        <v>#N/A</v>
      </c>
      <c r="C491" s="15">
        <f>sim_obs!C125</f>
        <v>0</v>
      </c>
      <c r="D491" s="6" t="e">
        <f t="shared" si="18"/>
        <v>#N/A</v>
      </c>
      <c r="E491" s="6" t="e">
        <f t="shared" si="19"/>
        <v>#N/A</v>
      </c>
    </row>
    <row r="492" spans="1:5" x14ac:dyDescent="0.15">
      <c r="A492" s="5">
        <f>sim_obs!B126</f>
        <v>41399</v>
      </c>
      <c r="B492" s="12" t="e">
        <f>sim_obs!K126</f>
        <v>#N/A</v>
      </c>
      <c r="C492" s="15">
        <f>sim_obs!C126</f>
        <v>0</v>
      </c>
      <c r="D492" s="6" t="e">
        <f t="shared" si="18"/>
        <v>#N/A</v>
      </c>
      <c r="E492" s="6" t="e">
        <f t="shared" si="19"/>
        <v>#N/A</v>
      </c>
    </row>
    <row r="493" spans="1:5" x14ac:dyDescent="0.15">
      <c r="A493" s="5">
        <f>sim_obs!B127</f>
        <v>41400</v>
      </c>
      <c r="B493" s="12" t="e">
        <f>sim_obs!K127</f>
        <v>#N/A</v>
      </c>
      <c r="C493" s="15">
        <f>sim_obs!C127</f>
        <v>0</v>
      </c>
      <c r="D493" s="6" t="e">
        <f t="shared" si="18"/>
        <v>#N/A</v>
      </c>
      <c r="E493" s="6" t="e">
        <f t="shared" si="19"/>
        <v>#N/A</v>
      </c>
    </row>
    <row r="494" spans="1:5" x14ac:dyDescent="0.15">
      <c r="A494" s="5">
        <f>sim_obs!B128</f>
        <v>41401</v>
      </c>
      <c r="B494" s="12" t="e">
        <f>sim_obs!K128</f>
        <v>#N/A</v>
      </c>
      <c r="C494" s="15">
        <f>sim_obs!C128</f>
        <v>0</v>
      </c>
      <c r="D494" s="6" t="e">
        <f t="shared" si="18"/>
        <v>#N/A</v>
      </c>
      <c r="E494" s="6" t="e">
        <f t="shared" si="19"/>
        <v>#N/A</v>
      </c>
    </row>
    <row r="495" spans="1:5" x14ac:dyDescent="0.15">
      <c r="A495" s="5">
        <f>sim_obs!B129</f>
        <v>41402</v>
      </c>
      <c r="B495" s="12" t="e">
        <f>sim_obs!K129</f>
        <v>#N/A</v>
      </c>
      <c r="C495" s="15">
        <f>sim_obs!C129</f>
        <v>0</v>
      </c>
      <c r="D495" s="6" t="e">
        <f t="shared" si="18"/>
        <v>#N/A</v>
      </c>
      <c r="E495" s="6" t="e">
        <f t="shared" si="19"/>
        <v>#N/A</v>
      </c>
    </row>
    <row r="496" spans="1:5" x14ac:dyDescent="0.15">
      <c r="A496" s="5">
        <f>sim_obs!B130</f>
        <v>41403</v>
      </c>
      <c r="B496" s="12" t="e">
        <f>sim_obs!K130</f>
        <v>#N/A</v>
      </c>
      <c r="C496" s="15">
        <f>sim_obs!C130</f>
        <v>0</v>
      </c>
      <c r="D496" s="6" t="e">
        <f t="shared" si="18"/>
        <v>#N/A</v>
      </c>
      <c r="E496" s="6" t="e">
        <f t="shared" si="19"/>
        <v>#N/A</v>
      </c>
    </row>
    <row r="497" spans="1:5" x14ac:dyDescent="0.15">
      <c r="A497" s="5">
        <f>sim_obs!B131</f>
        <v>41404</v>
      </c>
      <c r="B497" s="12" t="e">
        <f>sim_obs!K131</f>
        <v>#N/A</v>
      </c>
      <c r="C497" s="15">
        <f>sim_obs!C131</f>
        <v>0</v>
      </c>
      <c r="D497" s="6" t="e">
        <f t="shared" si="18"/>
        <v>#N/A</v>
      </c>
      <c r="E497" s="6" t="e">
        <f t="shared" si="19"/>
        <v>#N/A</v>
      </c>
    </row>
    <row r="498" spans="1:5" x14ac:dyDescent="0.15">
      <c r="A498" s="5">
        <f>sim_obs!B132</f>
        <v>41405</v>
      </c>
      <c r="B498" s="12" t="e">
        <f>sim_obs!K132</f>
        <v>#N/A</v>
      </c>
      <c r="C498" s="15">
        <f>sim_obs!C132</f>
        <v>0</v>
      </c>
      <c r="D498" s="6" t="e">
        <f t="shared" si="18"/>
        <v>#N/A</v>
      </c>
      <c r="E498" s="6" t="e">
        <f t="shared" si="19"/>
        <v>#N/A</v>
      </c>
    </row>
    <row r="499" spans="1:5" x14ac:dyDescent="0.15">
      <c r="A499" s="5">
        <f>sim_obs!B133</f>
        <v>41406</v>
      </c>
      <c r="B499" s="12" t="e">
        <f>sim_obs!K133</f>
        <v>#N/A</v>
      </c>
      <c r="C499" s="15">
        <f>sim_obs!C133</f>
        <v>0</v>
      </c>
      <c r="D499" s="6" t="e">
        <f t="shared" si="18"/>
        <v>#N/A</v>
      </c>
      <c r="E499" s="6" t="e">
        <f t="shared" si="19"/>
        <v>#N/A</v>
      </c>
    </row>
    <row r="500" spans="1:5" x14ac:dyDescent="0.15">
      <c r="A500" s="5">
        <f>sim_obs!B134</f>
        <v>41407</v>
      </c>
      <c r="B500" s="12" t="e">
        <f>sim_obs!K134</f>
        <v>#N/A</v>
      </c>
      <c r="C500" s="15">
        <f>sim_obs!C134</f>
        <v>0</v>
      </c>
      <c r="D500" s="6" t="e">
        <f t="shared" si="18"/>
        <v>#N/A</v>
      </c>
      <c r="E500" s="6" t="e">
        <f t="shared" si="19"/>
        <v>#N/A</v>
      </c>
    </row>
    <row r="501" spans="1:5" x14ac:dyDescent="0.15">
      <c r="A501" s="5">
        <f>sim_obs!B135</f>
        <v>41408</v>
      </c>
      <c r="B501" s="12" t="e">
        <f>sim_obs!K135</f>
        <v>#N/A</v>
      </c>
      <c r="C501" s="15">
        <f>sim_obs!C135</f>
        <v>0</v>
      </c>
      <c r="D501" s="6" t="e">
        <f t="shared" si="18"/>
        <v>#N/A</v>
      </c>
      <c r="E501" s="6" t="e">
        <f t="shared" si="19"/>
        <v>#N/A</v>
      </c>
    </row>
    <row r="502" spans="1:5" x14ac:dyDescent="0.15">
      <c r="A502" s="5">
        <f>sim_obs!B136</f>
        <v>41409</v>
      </c>
      <c r="B502" s="12" t="e">
        <f>sim_obs!K136</f>
        <v>#N/A</v>
      </c>
      <c r="C502" s="15">
        <f>sim_obs!C136</f>
        <v>0</v>
      </c>
      <c r="D502" s="6" t="e">
        <f t="shared" si="18"/>
        <v>#N/A</v>
      </c>
      <c r="E502" s="6" t="e">
        <f t="shared" si="19"/>
        <v>#N/A</v>
      </c>
    </row>
    <row r="503" spans="1:5" x14ac:dyDescent="0.15">
      <c r="A503" s="5">
        <f>sim_obs!B137</f>
        <v>41410</v>
      </c>
      <c r="B503" s="12" t="e">
        <f>sim_obs!K137</f>
        <v>#N/A</v>
      </c>
      <c r="C503" s="15">
        <f>sim_obs!C137</f>
        <v>0</v>
      </c>
      <c r="D503" s="6" t="e">
        <f t="shared" si="18"/>
        <v>#N/A</v>
      </c>
      <c r="E503" s="6" t="e">
        <f t="shared" si="19"/>
        <v>#N/A</v>
      </c>
    </row>
    <row r="504" spans="1:5" x14ac:dyDescent="0.15">
      <c r="A504" s="5">
        <f>sim_obs!B138</f>
        <v>41411</v>
      </c>
      <c r="B504" s="12" t="e">
        <f>sim_obs!K138</f>
        <v>#N/A</v>
      </c>
      <c r="C504" s="15">
        <f>sim_obs!C138</f>
        <v>0</v>
      </c>
      <c r="D504" s="6" t="e">
        <f t="shared" si="18"/>
        <v>#N/A</v>
      </c>
      <c r="E504" s="6" t="e">
        <f t="shared" si="19"/>
        <v>#N/A</v>
      </c>
    </row>
    <row r="505" spans="1:5" x14ac:dyDescent="0.15">
      <c r="A505" s="5">
        <f>sim_obs!B139</f>
        <v>41412</v>
      </c>
      <c r="B505" s="12" t="e">
        <f>sim_obs!K139</f>
        <v>#N/A</v>
      </c>
      <c r="C505" s="15">
        <f>sim_obs!C139</f>
        <v>0</v>
      </c>
      <c r="D505" s="6" t="e">
        <f t="shared" si="18"/>
        <v>#N/A</v>
      </c>
      <c r="E505" s="6" t="e">
        <f t="shared" si="19"/>
        <v>#N/A</v>
      </c>
    </row>
    <row r="506" spans="1:5" x14ac:dyDescent="0.15">
      <c r="A506" s="5">
        <f>sim_obs!B140</f>
        <v>41413</v>
      </c>
      <c r="B506" s="12" t="e">
        <f>sim_obs!K140</f>
        <v>#N/A</v>
      </c>
      <c r="C506" s="15">
        <f>sim_obs!C140</f>
        <v>0</v>
      </c>
      <c r="D506" s="6" t="e">
        <f t="shared" si="18"/>
        <v>#N/A</v>
      </c>
      <c r="E506" s="6" t="e">
        <f t="shared" si="19"/>
        <v>#N/A</v>
      </c>
    </row>
    <row r="507" spans="1:5" x14ac:dyDescent="0.15">
      <c r="A507" s="5">
        <f>sim_obs!B141</f>
        <v>41414</v>
      </c>
      <c r="B507" s="12" t="e">
        <f>sim_obs!K141</f>
        <v>#N/A</v>
      </c>
      <c r="C507" s="15">
        <f>sim_obs!C141</f>
        <v>0</v>
      </c>
      <c r="D507" s="6" t="e">
        <f t="shared" si="18"/>
        <v>#N/A</v>
      </c>
      <c r="E507" s="6" t="e">
        <f t="shared" si="19"/>
        <v>#N/A</v>
      </c>
    </row>
    <row r="508" spans="1:5" x14ac:dyDescent="0.15">
      <c r="A508" s="5">
        <f>sim_obs!B142</f>
        <v>41415</v>
      </c>
      <c r="B508" s="12" t="e">
        <f>sim_obs!K142</f>
        <v>#N/A</v>
      </c>
      <c r="C508" s="15">
        <f>sim_obs!C142</f>
        <v>0</v>
      </c>
      <c r="D508" s="6" t="e">
        <f t="shared" si="18"/>
        <v>#N/A</v>
      </c>
      <c r="E508" s="6" t="e">
        <f t="shared" si="19"/>
        <v>#N/A</v>
      </c>
    </row>
    <row r="509" spans="1:5" x14ac:dyDescent="0.15">
      <c r="A509" s="5">
        <f>sim_obs!B143</f>
        <v>41416</v>
      </c>
      <c r="B509" s="12" t="e">
        <f>sim_obs!K143</f>
        <v>#N/A</v>
      </c>
      <c r="C509" s="15">
        <f>sim_obs!C143</f>
        <v>0</v>
      </c>
      <c r="D509" s="6" t="e">
        <f t="shared" si="18"/>
        <v>#N/A</v>
      </c>
      <c r="E509" s="6" t="e">
        <f t="shared" si="19"/>
        <v>#N/A</v>
      </c>
    </row>
    <row r="510" spans="1:5" x14ac:dyDescent="0.15">
      <c r="A510" s="5">
        <f>sim_obs!B144</f>
        <v>41417</v>
      </c>
      <c r="B510" s="12" t="e">
        <f>sim_obs!K144</f>
        <v>#N/A</v>
      </c>
      <c r="C510" s="15">
        <f>sim_obs!C144</f>
        <v>0</v>
      </c>
      <c r="D510" s="6" t="e">
        <f t="shared" si="18"/>
        <v>#N/A</v>
      </c>
      <c r="E510" s="6" t="e">
        <f t="shared" si="19"/>
        <v>#N/A</v>
      </c>
    </row>
    <row r="511" spans="1:5" x14ac:dyDescent="0.15">
      <c r="A511" s="5">
        <f>sim_obs!B145</f>
        <v>41418</v>
      </c>
      <c r="B511" s="12" t="e">
        <f>sim_obs!K145</f>
        <v>#N/A</v>
      </c>
      <c r="C511" s="15">
        <f>sim_obs!C145</f>
        <v>0</v>
      </c>
      <c r="D511" s="6" t="e">
        <f t="shared" si="18"/>
        <v>#N/A</v>
      </c>
      <c r="E511" s="6" t="e">
        <f t="shared" si="19"/>
        <v>#N/A</v>
      </c>
    </row>
    <row r="512" spans="1:5" x14ac:dyDescent="0.15">
      <c r="A512" s="5">
        <f>sim_obs!B146</f>
        <v>41419</v>
      </c>
      <c r="B512" s="12" t="e">
        <f>sim_obs!K146</f>
        <v>#N/A</v>
      </c>
      <c r="C512" s="15">
        <f>sim_obs!C146</f>
        <v>0</v>
      </c>
      <c r="D512" s="6" t="e">
        <f t="shared" si="18"/>
        <v>#N/A</v>
      </c>
      <c r="E512" s="6" t="e">
        <f t="shared" si="19"/>
        <v>#N/A</v>
      </c>
    </row>
    <row r="513" spans="1:5" x14ac:dyDescent="0.15">
      <c r="A513" s="5">
        <f>sim_obs!B147</f>
        <v>41420</v>
      </c>
      <c r="B513" s="12" t="e">
        <f>sim_obs!K147</f>
        <v>#N/A</v>
      </c>
      <c r="C513" s="15">
        <f>sim_obs!C147</f>
        <v>0</v>
      </c>
      <c r="D513" s="6" t="e">
        <f t="shared" si="18"/>
        <v>#N/A</v>
      </c>
      <c r="E513" s="6" t="e">
        <f t="shared" si="19"/>
        <v>#N/A</v>
      </c>
    </row>
    <row r="514" spans="1:5" x14ac:dyDescent="0.15">
      <c r="A514" s="5">
        <f>sim_obs!B148</f>
        <v>41421</v>
      </c>
      <c r="B514" s="12" t="e">
        <f>sim_obs!K148</f>
        <v>#N/A</v>
      </c>
      <c r="C514" s="15">
        <f>sim_obs!C148</f>
        <v>0</v>
      </c>
      <c r="D514" s="6" t="e">
        <f t="shared" si="18"/>
        <v>#N/A</v>
      </c>
      <c r="E514" s="6" t="e">
        <f t="shared" si="19"/>
        <v>#N/A</v>
      </c>
    </row>
    <row r="515" spans="1:5" x14ac:dyDescent="0.15">
      <c r="A515" s="5">
        <f>sim_obs!B149</f>
        <v>41422</v>
      </c>
      <c r="B515" s="12" t="e">
        <f>sim_obs!K149</f>
        <v>#N/A</v>
      </c>
      <c r="C515" s="15">
        <f>sim_obs!C149</f>
        <v>0</v>
      </c>
      <c r="D515" s="6" t="e">
        <f t="shared" si="18"/>
        <v>#N/A</v>
      </c>
      <c r="E515" s="6" t="e">
        <f t="shared" si="19"/>
        <v>#N/A</v>
      </c>
    </row>
    <row r="516" spans="1:5" x14ac:dyDescent="0.15">
      <c r="A516" s="5">
        <f>sim_obs!B150</f>
        <v>41423</v>
      </c>
      <c r="B516" s="12" t="e">
        <f>sim_obs!K150</f>
        <v>#N/A</v>
      </c>
      <c r="C516" s="15">
        <f>sim_obs!C150</f>
        <v>0</v>
      </c>
      <c r="D516" s="6" t="e">
        <f t="shared" si="18"/>
        <v>#N/A</v>
      </c>
      <c r="E516" s="6" t="e">
        <f t="shared" si="19"/>
        <v>#N/A</v>
      </c>
    </row>
    <row r="517" spans="1:5" x14ac:dyDescent="0.15">
      <c r="A517" s="5">
        <f>sim_obs!B151</f>
        <v>41424</v>
      </c>
      <c r="B517" s="12" t="e">
        <f>sim_obs!K151</f>
        <v>#N/A</v>
      </c>
      <c r="C517" s="15">
        <f>sim_obs!C151</f>
        <v>0</v>
      </c>
      <c r="D517" s="6" t="e">
        <f t="shared" si="18"/>
        <v>#N/A</v>
      </c>
      <c r="E517" s="6" t="e">
        <f t="shared" si="19"/>
        <v>#N/A</v>
      </c>
    </row>
    <row r="518" spans="1:5" x14ac:dyDescent="0.15">
      <c r="A518" s="5">
        <f>sim_obs!B152</f>
        <v>41425</v>
      </c>
      <c r="B518" s="12" t="e">
        <f>sim_obs!K152</f>
        <v>#N/A</v>
      </c>
      <c r="C518" s="15">
        <f>sim_obs!C152</f>
        <v>0</v>
      </c>
      <c r="D518" s="6" t="e">
        <f t="shared" si="18"/>
        <v>#N/A</v>
      </c>
      <c r="E518" s="6" t="e">
        <f t="shared" si="19"/>
        <v>#N/A</v>
      </c>
    </row>
    <row r="519" spans="1:5" x14ac:dyDescent="0.15">
      <c r="A519" s="5">
        <f>sim_obs!B153</f>
        <v>41426</v>
      </c>
      <c r="B519" s="12" t="e">
        <f>sim_obs!K153</f>
        <v>#N/A</v>
      </c>
      <c r="C519" s="15">
        <f>sim_obs!C153</f>
        <v>0</v>
      </c>
      <c r="D519" s="6" t="e">
        <f t="shared" si="18"/>
        <v>#N/A</v>
      </c>
      <c r="E519" s="6" t="e">
        <f t="shared" si="19"/>
        <v>#N/A</v>
      </c>
    </row>
    <row r="520" spans="1:5" x14ac:dyDescent="0.15">
      <c r="A520" s="5">
        <f>sim_obs!B154</f>
        <v>41427</v>
      </c>
      <c r="B520" s="12" t="e">
        <f>sim_obs!K154</f>
        <v>#N/A</v>
      </c>
      <c r="C520" s="15">
        <f>sim_obs!C154</f>
        <v>0</v>
      </c>
      <c r="D520" s="6" t="e">
        <f t="shared" si="18"/>
        <v>#N/A</v>
      </c>
      <c r="E520" s="6" t="e">
        <f t="shared" si="19"/>
        <v>#N/A</v>
      </c>
    </row>
    <row r="521" spans="1:5" x14ac:dyDescent="0.15">
      <c r="A521" s="5">
        <f>sim_obs!B155</f>
        <v>41428</v>
      </c>
      <c r="B521" s="12" t="e">
        <f>sim_obs!K155</f>
        <v>#N/A</v>
      </c>
      <c r="C521" s="15">
        <f>sim_obs!C155</f>
        <v>0</v>
      </c>
      <c r="D521" s="6" t="e">
        <f t="shared" si="18"/>
        <v>#N/A</v>
      </c>
      <c r="E521" s="6" t="e">
        <f t="shared" si="19"/>
        <v>#N/A</v>
      </c>
    </row>
    <row r="522" spans="1:5" x14ac:dyDescent="0.15">
      <c r="A522" s="5">
        <f>sim_obs!B156</f>
        <v>41429</v>
      </c>
      <c r="B522" s="12" t="e">
        <f>sim_obs!K156</f>
        <v>#N/A</v>
      </c>
      <c r="C522" s="15">
        <f>sim_obs!C156</f>
        <v>0</v>
      </c>
      <c r="D522" s="6" t="e">
        <f t="shared" si="18"/>
        <v>#N/A</v>
      </c>
      <c r="E522" s="6" t="e">
        <f t="shared" si="19"/>
        <v>#N/A</v>
      </c>
    </row>
    <row r="523" spans="1:5" x14ac:dyDescent="0.15">
      <c r="A523" s="5">
        <f>sim_obs!B157</f>
        <v>41430</v>
      </c>
      <c r="B523" s="12" t="e">
        <f>sim_obs!K157</f>
        <v>#N/A</v>
      </c>
      <c r="C523" s="15">
        <f>sim_obs!C157</f>
        <v>0</v>
      </c>
      <c r="D523" s="6" t="e">
        <f t="shared" si="18"/>
        <v>#N/A</v>
      </c>
      <c r="E523" s="6" t="e">
        <f t="shared" si="19"/>
        <v>#N/A</v>
      </c>
    </row>
    <row r="524" spans="1:5" x14ac:dyDescent="0.15">
      <c r="A524" s="5">
        <f>sim_obs!B158</f>
        <v>41431</v>
      </c>
      <c r="B524" s="12" t="e">
        <f>sim_obs!K158</f>
        <v>#N/A</v>
      </c>
      <c r="C524" s="15">
        <f>sim_obs!C158</f>
        <v>0</v>
      </c>
      <c r="D524" s="6" t="e">
        <f t="shared" si="18"/>
        <v>#N/A</v>
      </c>
      <c r="E524" s="6" t="e">
        <f t="shared" si="19"/>
        <v>#N/A</v>
      </c>
    </row>
    <row r="525" spans="1:5" x14ac:dyDescent="0.15">
      <c r="A525" s="5">
        <f>sim_obs!B159</f>
        <v>41432</v>
      </c>
      <c r="B525" s="12" t="e">
        <f>sim_obs!K159</f>
        <v>#N/A</v>
      </c>
      <c r="C525" s="15">
        <f>sim_obs!C159</f>
        <v>0</v>
      </c>
      <c r="D525" s="6" t="e">
        <f t="shared" si="18"/>
        <v>#N/A</v>
      </c>
      <c r="E525" s="6" t="e">
        <f t="shared" si="19"/>
        <v>#N/A</v>
      </c>
    </row>
    <row r="526" spans="1:5" x14ac:dyDescent="0.15">
      <c r="A526" s="5">
        <f>sim_obs!B160</f>
        <v>41433</v>
      </c>
      <c r="B526" s="12" t="e">
        <f>sim_obs!K160</f>
        <v>#N/A</v>
      </c>
      <c r="C526" s="15">
        <f>sim_obs!C160</f>
        <v>0</v>
      </c>
      <c r="D526" s="6" t="e">
        <f t="shared" si="18"/>
        <v>#N/A</v>
      </c>
      <c r="E526" s="6" t="e">
        <f t="shared" si="19"/>
        <v>#N/A</v>
      </c>
    </row>
    <row r="527" spans="1:5" x14ac:dyDescent="0.15">
      <c r="A527" s="5">
        <f>sim_obs!B161</f>
        <v>41434</v>
      </c>
      <c r="B527" s="12" t="e">
        <f>sim_obs!K161</f>
        <v>#N/A</v>
      </c>
      <c r="C527" s="15">
        <f>sim_obs!C161</f>
        <v>0</v>
      </c>
      <c r="D527" s="6" t="e">
        <f t="shared" si="18"/>
        <v>#N/A</v>
      </c>
      <c r="E527" s="6" t="e">
        <f t="shared" si="19"/>
        <v>#N/A</v>
      </c>
    </row>
    <row r="528" spans="1:5" x14ac:dyDescent="0.15">
      <c r="A528" s="5">
        <f>sim_obs!B162</f>
        <v>41435</v>
      </c>
      <c r="B528" s="12" t="e">
        <f>sim_obs!K162</f>
        <v>#N/A</v>
      </c>
      <c r="C528" s="15">
        <f>sim_obs!C162</f>
        <v>0</v>
      </c>
      <c r="D528" s="6" t="e">
        <f t="shared" si="18"/>
        <v>#N/A</v>
      </c>
      <c r="E528" s="6" t="e">
        <f t="shared" si="19"/>
        <v>#N/A</v>
      </c>
    </row>
    <row r="529" spans="1:5" x14ac:dyDescent="0.15">
      <c r="A529" s="5">
        <f>sim_obs!B163</f>
        <v>41436</v>
      </c>
      <c r="B529" s="12" t="e">
        <f>sim_obs!K163</f>
        <v>#N/A</v>
      </c>
      <c r="C529" s="15">
        <f>sim_obs!C163</f>
        <v>0</v>
      </c>
      <c r="D529" s="6" t="e">
        <f t="shared" si="18"/>
        <v>#N/A</v>
      </c>
      <c r="E529" s="6" t="e">
        <f t="shared" si="19"/>
        <v>#N/A</v>
      </c>
    </row>
    <row r="530" spans="1:5" x14ac:dyDescent="0.15">
      <c r="A530" s="5">
        <f>sim_obs!B164</f>
        <v>41437</v>
      </c>
      <c r="B530" s="12" t="e">
        <f>sim_obs!K164</f>
        <v>#N/A</v>
      </c>
      <c r="C530" s="15">
        <f>sim_obs!C164</f>
        <v>0</v>
      </c>
      <c r="D530" s="6" t="e">
        <f t="shared" si="18"/>
        <v>#N/A</v>
      </c>
      <c r="E530" s="6" t="e">
        <f t="shared" si="19"/>
        <v>#N/A</v>
      </c>
    </row>
    <row r="531" spans="1:5" x14ac:dyDescent="0.15">
      <c r="A531" s="5">
        <f>sim_obs!B165</f>
        <v>41438</v>
      </c>
      <c r="B531" s="12" t="e">
        <f>sim_obs!K165</f>
        <v>#N/A</v>
      </c>
      <c r="C531" s="15">
        <f>sim_obs!C165</f>
        <v>0</v>
      </c>
      <c r="D531" s="6" t="e">
        <f t="shared" si="18"/>
        <v>#N/A</v>
      </c>
      <c r="E531" s="6" t="e">
        <f t="shared" si="19"/>
        <v>#N/A</v>
      </c>
    </row>
    <row r="532" spans="1:5" x14ac:dyDescent="0.15">
      <c r="A532" s="5">
        <f>sim_obs!B166</f>
        <v>41439</v>
      </c>
      <c r="B532" s="12" t="e">
        <f>sim_obs!K166</f>
        <v>#N/A</v>
      </c>
      <c r="C532" s="15">
        <f>sim_obs!C166</f>
        <v>0</v>
      </c>
      <c r="D532" s="6" t="e">
        <f t="shared" si="18"/>
        <v>#N/A</v>
      </c>
      <c r="E532" s="6" t="e">
        <f t="shared" si="19"/>
        <v>#N/A</v>
      </c>
    </row>
    <row r="533" spans="1:5" x14ac:dyDescent="0.15">
      <c r="A533" s="5">
        <f>sim_obs!B167</f>
        <v>41440</v>
      </c>
      <c r="B533" s="12" t="e">
        <f>sim_obs!K167</f>
        <v>#N/A</v>
      </c>
      <c r="C533" s="15">
        <f>sim_obs!C167</f>
        <v>0</v>
      </c>
      <c r="D533" s="6" t="e">
        <f t="shared" si="18"/>
        <v>#N/A</v>
      </c>
      <c r="E533" s="6" t="e">
        <f t="shared" si="19"/>
        <v>#N/A</v>
      </c>
    </row>
    <row r="534" spans="1:5" x14ac:dyDescent="0.15">
      <c r="A534" s="5">
        <f>sim_obs!B168</f>
        <v>41441</v>
      </c>
      <c r="B534" s="12" t="e">
        <f>sim_obs!K168</f>
        <v>#N/A</v>
      </c>
      <c r="C534" s="15">
        <f>sim_obs!C168</f>
        <v>0</v>
      </c>
      <c r="D534" s="6" t="e">
        <f t="shared" si="18"/>
        <v>#N/A</v>
      </c>
      <c r="E534" s="6" t="e">
        <f t="shared" si="19"/>
        <v>#N/A</v>
      </c>
    </row>
    <row r="535" spans="1:5" x14ac:dyDescent="0.15">
      <c r="A535" s="5">
        <f>sim_obs!B169</f>
        <v>41442</v>
      </c>
      <c r="B535" s="12" t="e">
        <f>sim_obs!K169</f>
        <v>#N/A</v>
      </c>
      <c r="C535" s="15">
        <f>sim_obs!C169</f>
        <v>0</v>
      </c>
      <c r="D535" s="6" t="e">
        <f t="shared" si="18"/>
        <v>#N/A</v>
      </c>
      <c r="E535" s="6" t="e">
        <f t="shared" si="19"/>
        <v>#N/A</v>
      </c>
    </row>
    <row r="536" spans="1:5" x14ac:dyDescent="0.15">
      <c r="A536" s="5">
        <f>sim_obs!B170</f>
        <v>41443</v>
      </c>
      <c r="B536" s="12" t="e">
        <f>sim_obs!K170</f>
        <v>#N/A</v>
      </c>
      <c r="C536" s="15">
        <f>sim_obs!C170</f>
        <v>0</v>
      </c>
      <c r="D536" s="6" t="e">
        <f t="shared" si="18"/>
        <v>#N/A</v>
      </c>
      <c r="E536" s="6" t="e">
        <f t="shared" si="19"/>
        <v>#N/A</v>
      </c>
    </row>
    <row r="537" spans="1:5" x14ac:dyDescent="0.15">
      <c r="A537" s="5">
        <f>sim_obs!B171</f>
        <v>41444</v>
      </c>
      <c r="B537" s="12" t="e">
        <f>sim_obs!K171</f>
        <v>#N/A</v>
      </c>
      <c r="C537" s="15">
        <f>sim_obs!C171</f>
        <v>0</v>
      </c>
      <c r="D537" s="6" t="e">
        <f t="shared" si="18"/>
        <v>#N/A</v>
      </c>
      <c r="E537" s="6" t="e">
        <f t="shared" si="19"/>
        <v>#N/A</v>
      </c>
    </row>
    <row r="538" spans="1:5" x14ac:dyDescent="0.15">
      <c r="A538" s="5">
        <f>sim_obs!B172</f>
        <v>41445</v>
      </c>
      <c r="B538" s="12" t="e">
        <f>sim_obs!K172</f>
        <v>#N/A</v>
      </c>
      <c r="C538" s="15">
        <f>sim_obs!C172</f>
        <v>0</v>
      </c>
      <c r="D538" s="6" t="e">
        <f t="shared" si="18"/>
        <v>#N/A</v>
      </c>
      <c r="E538" s="6" t="e">
        <f t="shared" si="19"/>
        <v>#N/A</v>
      </c>
    </row>
    <row r="539" spans="1:5" x14ac:dyDescent="0.15">
      <c r="A539" s="5">
        <f>sim_obs!B173</f>
        <v>41446</v>
      </c>
      <c r="B539" s="12" t="e">
        <f>sim_obs!K173</f>
        <v>#N/A</v>
      </c>
      <c r="C539" s="15">
        <f>sim_obs!C173</f>
        <v>0</v>
      </c>
      <c r="D539" s="6" t="e">
        <f t="shared" si="18"/>
        <v>#N/A</v>
      </c>
      <c r="E539" s="6" t="e">
        <f t="shared" si="19"/>
        <v>#N/A</v>
      </c>
    </row>
    <row r="540" spans="1:5" x14ac:dyDescent="0.15">
      <c r="A540" s="5">
        <f>sim_obs!B174</f>
        <v>41447</v>
      </c>
      <c r="B540" s="12" t="e">
        <f>sim_obs!K174</f>
        <v>#N/A</v>
      </c>
      <c r="C540" s="15">
        <f>sim_obs!C174</f>
        <v>0</v>
      </c>
      <c r="D540" s="6" t="e">
        <f t="shared" ref="D540:D603" si="20">(B540-C540)^2</f>
        <v>#N/A</v>
      </c>
      <c r="E540" s="6" t="e">
        <f t="shared" ref="E540:E603" si="21">(B540-$H$4)^2</f>
        <v>#N/A</v>
      </c>
    </row>
    <row r="541" spans="1:5" x14ac:dyDescent="0.15">
      <c r="A541" s="5">
        <f>sim_obs!B175</f>
        <v>41448</v>
      </c>
      <c r="B541" s="12" t="e">
        <f>sim_obs!K175</f>
        <v>#N/A</v>
      </c>
      <c r="C541" s="15">
        <f>sim_obs!C175</f>
        <v>0</v>
      </c>
      <c r="D541" s="6" t="e">
        <f t="shared" si="20"/>
        <v>#N/A</v>
      </c>
      <c r="E541" s="6" t="e">
        <f t="shared" si="21"/>
        <v>#N/A</v>
      </c>
    </row>
    <row r="542" spans="1:5" x14ac:dyDescent="0.15">
      <c r="A542" s="5">
        <f>sim_obs!B176</f>
        <v>41449</v>
      </c>
      <c r="B542" s="12" t="e">
        <f>sim_obs!K176</f>
        <v>#N/A</v>
      </c>
      <c r="C542" s="15">
        <f>sim_obs!C176</f>
        <v>0</v>
      </c>
      <c r="D542" s="6" t="e">
        <f t="shared" si="20"/>
        <v>#N/A</v>
      </c>
      <c r="E542" s="6" t="e">
        <f t="shared" si="21"/>
        <v>#N/A</v>
      </c>
    </row>
    <row r="543" spans="1:5" x14ac:dyDescent="0.15">
      <c r="A543" s="5">
        <f>sim_obs!B177</f>
        <v>41450</v>
      </c>
      <c r="B543" s="12" t="e">
        <f>sim_obs!K177</f>
        <v>#N/A</v>
      </c>
      <c r="C543" s="15">
        <f>sim_obs!C177</f>
        <v>0</v>
      </c>
      <c r="D543" s="6" t="e">
        <f t="shared" si="20"/>
        <v>#N/A</v>
      </c>
      <c r="E543" s="6" t="e">
        <f t="shared" si="21"/>
        <v>#N/A</v>
      </c>
    </row>
    <row r="544" spans="1:5" x14ac:dyDescent="0.15">
      <c r="A544" s="5">
        <f>sim_obs!B178</f>
        <v>41451</v>
      </c>
      <c r="B544" s="12" t="e">
        <f>sim_obs!K178</f>
        <v>#N/A</v>
      </c>
      <c r="C544" s="15">
        <f>sim_obs!C178</f>
        <v>0</v>
      </c>
      <c r="D544" s="6" t="e">
        <f t="shared" si="20"/>
        <v>#N/A</v>
      </c>
      <c r="E544" s="6" t="e">
        <f t="shared" si="21"/>
        <v>#N/A</v>
      </c>
    </row>
    <row r="545" spans="1:5" x14ac:dyDescent="0.15">
      <c r="A545" s="5">
        <f>sim_obs!B179</f>
        <v>41452</v>
      </c>
      <c r="B545" s="12" t="e">
        <f>sim_obs!K179</f>
        <v>#N/A</v>
      </c>
      <c r="C545" s="15">
        <f>sim_obs!C179</f>
        <v>0</v>
      </c>
      <c r="D545" s="6" t="e">
        <f t="shared" si="20"/>
        <v>#N/A</v>
      </c>
      <c r="E545" s="6" t="e">
        <f t="shared" si="21"/>
        <v>#N/A</v>
      </c>
    </row>
    <row r="546" spans="1:5" x14ac:dyDescent="0.15">
      <c r="A546" s="5">
        <f>sim_obs!B180</f>
        <v>41453</v>
      </c>
      <c r="B546" s="12" t="e">
        <f>sim_obs!K180</f>
        <v>#N/A</v>
      </c>
      <c r="C546" s="15">
        <f>sim_obs!C180</f>
        <v>0</v>
      </c>
      <c r="D546" s="6" t="e">
        <f t="shared" si="20"/>
        <v>#N/A</v>
      </c>
      <c r="E546" s="6" t="e">
        <f t="shared" si="21"/>
        <v>#N/A</v>
      </c>
    </row>
    <row r="547" spans="1:5" x14ac:dyDescent="0.15">
      <c r="A547" s="5">
        <f>sim_obs!B181</f>
        <v>41454</v>
      </c>
      <c r="B547" s="12" t="e">
        <f>sim_obs!K181</f>
        <v>#N/A</v>
      </c>
      <c r="C547" s="15">
        <f>sim_obs!C181</f>
        <v>0</v>
      </c>
      <c r="D547" s="6" t="e">
        <f t="shared" si="20"/>
        <v>#N/A</v>
      </c>
      <c r="E547" s="6" t="e">
        <f t="shared" si="21"/>
        <v>#N/A</v>
      </c>
    </row>
    <row r="548" spans="1:5" x14ac:dyDescent="0.15">
      <c r="A548" s="5">
        <f>sim_obs!B182</f>
        <v>41455</v>
      </c>
      <c r="B548" s="12" t="e">
        <f>sim_obs!K182</f>
        <v>#N/A</v>
      </c>
      <c r="C548" s="15">
        <f>sim_obs!C182</f>
        <v>0</v>
      </c>
      <c r="D548" s="6" t="e">
        <f t="shared" si="20"/>
        <v>#N/A</v>
      </c>
      <c r="E548" s="6" t="e">
        <f t="shared" si="21"/>
        <v>#N/A</v>
      </c>
    </row>
    <row r="549" spans="1:5" x14ac:dyDescent="0.15">
      <c r="A549" s="5">
        <f>sim_obs!B183</f>
        <v>41456</v>
      </c>
      <c r="B549" s="12" t="e">
        <f>sim_obs!K183</f>
        <v>#N/A</v>
      </c>
      <c r="C549" s="15">
        <f>sim_obs!C183</f>
        <v>0</v>
      </c>
      <c r="D549" s="6" t="e">
        <f t="shared" si="20"/>
        <v>#N/A</v>
      </c>
      <c r="E549" s="6" t="e">
        <f t="shared" si="21"/>
        <v>#N/A</v>
      </c>
    </row>
    <row r="550" spans="1:5" x14ac:dyDescent="0.15">
      <c r="A550" s="5">
        <f>sim_obs!B184</f>
        <v>41457</v>
      </c>
      <c r="B550" s="12" t="e">
        <f>sim_obs!K184</f>
        <v>#N/A</v>
      </c>
      <c r="C550" s="15">
        <f>sim_obs!C184</f>
        <v>0</v>
      </c>
      <c r="D550" s="6" t="e">
        <f t="shared" si="20"/>
        <v>#N/A</v>
      </c>
      <c r="E550" s="6" t="e">
        <f t="shared" si="21"/>
        <v>#N/A</v>
      </c>
    </row>
    <row r="551" spans="1:5" x14ac:dyDescent="0.15">
      <c r="A551" s="5">
        <f>sim_obs!B185</f>
        <v>41458</v>
      </c>
      <c r="B551" s="12" t="e">
        <f>sim_obs!K185</f>
        <v>#N/A</v>
      </c>
      <c r="C551" s="15">
        <f>sim_obs!C185</f>
        <v>0</v>
      </c>
      <c r="D551" s="6" t="e">
        <f t="shared" si="20"/>
        <v>#N/A</v>
      </c>
      <c r="E551" s="6" t="e">
        <f t="shared" si="21"/>
        <v>#N/A</v>
      </c>
    </row>
    <row r="552" spans="1:5" x14ac:dyDescent="0.15">
      <c r="A552" s="5">
        <f>sim_obs!B186</f>
        <v>41459</v>
      </c>
      <c r="B552" s="12" t="e">
        <f>sim_obs!K186</f>
        <v>#N/A</v>
      </c>
      <c r="C552" s="15">
        <f>sim_obs!C186</f>
        <v>0</v>
      </c>
      <c r="D552" s="6" t="e">
        <f t="shared" si="20"/>
        <v>#N/A</v>
      </c>
      <c r="E552" s="6" t="e">
        <f t="shared" si="21"/>
        <v>#N/A</v>
      </c>
    </row>
    <row r="553" spans="1:5" x14ac:dyDescent="0.15">
      <c r="A553" s="5">
        <f>sim_obs!B187</f>
        <v>41460</v>
      </c>
      <c r="B553" s="12" t="e">
        <f>sim_obs!K187</f>
        <v>#N/A</v>
      </c>
      <c r="C553" s="15">
        <f>sim_obs!C187</f>
        <v>0</v>
      </c>
      <c r="D553" s="6" t="e">
        <f t="shared" si="20"/>
        <v>#N/A</v>
      </c>
      <c r="E553" s="6" t="e">
        <f t="shared" si="21"/>
        <v>#N/A</v>
      </c>
    </row>
    <row r="554" spans="1:5" x14ac:dyDescent="0.15">
      <c r="A554" s="5">
        <f>sim_obs!B188</f>
        <v>41461</v>
      </c>
      <c r="B554" s="12" t="e">
        <f>sim_obs!K188</f>
        <v>#N/A</v>
      </c>
      <c r="C554" s="15">
        <f>sim_obs!C188</f>
        <v>0</v>
      </c>
      <c r="D554" s="6" t="e">
        <f t="shared" si="20"/>
        <v>#N/A</v>
      </c>
      <c r="E554" s="6" t="e">
        <f t="shared" si="21"/>
        <v>#N/A</v>
      </c>
    </row>
    <row r="555" spans="1:5" x14ac:dyDescent="0.15">
      <c r="A555" s="5">
        <f>sim_obs!B189</f>
        <v>41462</v>
      </c>
      <c r="B555" s="12" t="e">
        <f>sim_obs!K189</f>
        <v>#N/A</v>
      </c>
      <c r="C555" s="15">
        <f>sim_obs!C189</f>
        <v>0</v>
      </c>
      <c r="D555" s="6" t="e">
        <f t="shared" si="20"/>
        <v>#N/A</v>
      </c>
      <c r="E555" s="6" t="e">
        <f t="shared" si="21"/>
        <v>#N/A</v>
      </c>
    </row>
    <row r="556" spans="1:5" x14ac:dyDescent="0.15">
      <c r="A556" s="5">
        <f>sim_obs!B190</f>
        <v>41463</v>
      </c>
      <c r="B556" s="12" t="e">
        <f>sim_obs!K190</f>
        <v>#N/A</v>
      </c>
      <c r="C556" s="15">
        <f>sim_obs!C190</f>
        <v>0</v>
      </c>
      <c r="D556" s="6" t="e">
        <f t="shared" si="20"/>
        <v>#N/A</v>
      </c>
      <c r="E556" s="6" t="e">
        <f t="shared" si="21"/>
        <v>#N/A</v>
      </c>
    </row>
    <row r="557" spans="1:5" x14ac:dyDescent="0.15">
      <c r="A557" s="5">
        <f>sim_obs!B191</f>
        <v>41464</v>
      </c>
      <c r="B557" s="12" t="e">
        <f>sim_obs!K191</f>
        <v>#N/A</v>
      </c>
      <c r="C557" s="15">
        <f>sim_obs!C191</f>
        <v>0</v>
      </c>
      <c r="D557" s="6" t="e">
        <f t="shared" si="20"/>
        <v>#N/A</v>
      </c>
      <c r="E557" s="6" t="e">
        <f t="shared" si="21"/>
        <v>#N/A</v>
      </c>
    </row>
    <row r="558" spans="1:5" x14ac:dyDescent="0.15">
      <c r="A558" s="5">
        <f>sim_obs!B192</f>
        <v>41465</v>
      </c>
      <c r="B558" s="12" t="e">
        <f>sim_obs!K192</f>
        <v>#N/A</v>
      </c>
      <c r="C558" s="15">
        <f>sim_obs!C192</f>
        <v>0</v>
      </c>
      <c r="D558" s="6" t="e">
        <f t="shared" si="20"/>
        <v>#N/A</v>
      </c>
      <c r="E558" s="6" t="e">
        <f t="shared" si="21"/>
        <v>#N/A</v>
      </c>
    </row>
    <row r="559" spans="1:5" x14ac:dyDescent="0.15">
      <c r="A559" s="5">
        <f>sim_obs!B193</f>
        <v>41466</v>
      </c>
      <c r="B559" s="12" t="e">
        <f>sim_obs!K193</f>
        <v>#N/A</v>
      </c>
      <c r="C559" s="15">
        <f>sim_obs!C193</f>
        <v>0</v>
      </c>
      <c r="D559" s="6" t="e">
        <f t="shared" si="20"/>
        <v>#N/A</v>
      </c>
      <c r="E559" s="6" t="e">
        <f t="shared" si="21"/>
        <v>#N/A</v>
      </c>
    </row>
    <row r="560" spans="1:5" x14ac:dyDescent="0.15">
      <c r="A560" s="5">
        <f>sim_obs!B194</f>
        <v>41467</v>
      </c>
      <c r="B560" s="12" t="e">
        <f>sim_obs!K194</f>
        <v>#N/A</v>
      </c>
      <c r="C560" s="15">
        <f>sim_obs!C194</f>
        <v>0</v>
      </c>
      <c r="D560" s="6" t="e">
        <f t="shared" si="20"/>
        <v>#N/A</v>
      </c>
      <c r="E560" s="6" t="e">
        <f t="shared" si="21"/>
        <v>#N/A</v>
      </c>
    </row>
    <row r="561" spans="1:5" x14ac:dyDescent="0.15">
      <c r="A561" s="5">
        <f>sim_obs!B195</f>
        <v>41468</v>
      </c>
      <c r="B561" s="12" t="e">
        <f>sim_obs!K195</f>
        <v>#N/A</v>
      </c>
      <c r="C561" s="15">
        <f>sim_obs!C195</f>
        <v>0</v>
      </c>
      <c r="D561" s="6" t="e">
        <f t="shared" si="20"/>
        <v>#N/A</v>
      </c>
      <c r="E561" s="6" t="e">
        <f t="shared" si="21"/>
        <v>#N/A</v>
      </c>
    </row>
    <row r="562" spans="1:5" x14ac:dyDescent="0.15">
      <c r="A562" s="5">
        <f>sim_obs!B196</f>
        <v>41469</v>
      </c>
      <c r="B562" s="12" t="e">
        <f>sim_obs!K196</f>
        <v>#N/A</v>
      </c>
      <c r="C562" s="15">
        <f>sim_obs!C196</f>
        <v>0</v>
      </c>
      <c r="D562" s="6" t="e">
        <f t="shared" si="20"/>
        <v>#N/A</v>
      </c>
      <c r="E562" s="6" t="e">
        <f t="shared" si="21"/>
        <v>#N/A</v>
      </c>
    </row>
    <row r="563" spans="1:5" x14ac:dyDescent="0.15">
      <c r="A563" s="5">
        <f>sim_obs!B197</f>
        <v>41470</v>
      </c>
      <c r="B563" s="12" t="e">
        <f>sim_obs!K197</f>
        <v>#N/A</v>
      </c>
      <c r="C563" s="15">
        <f>sim_obs!C197</f>
        <v>0</v>
      </c>
      <c r="D563" s="6" t="e">
        <f t="shared" si="20"/>
        <v>#N/A</v>
      </c>
      <c r="E563" s="6" t="e">
        <f t="shared" si="21"/>
        <v>#N/A</v>
      </c>
    </row>
    <row r="564" spans="1:5" x14ac:dyDescent="0.15">
      <c r="A564" s="5">
        <f>sim_obs!B198</f>
        <v>41471</v>
      </c>
      <c r="B564" s="12" t="e">
        <f>sim_obs!K198</f>
        <v>#N/A</v>
      </c>
      <c r="C564" s="15">
        <f>sim_obs!C198</f>
        <v>0</v>
      </c>
      <c r="D564" s="6" t="e">
        <f t="shared" si="20"/>
        <v>#N/A</v>
      </c>
      <c r="E564" s="6" t="e">
        <f t="shared" si="21"/>
        <v>#N/A</v>
      </c>
    </row>
    <row r="565" spans="1:5" x14ac:dyDescent="0.15">
      <c r="A565" s="5">
        <f>sim_obs!B199</f>
        <v>41472</v>
      </c>
      <c r="B565" s="12" t="e">
        <f>sim_obs!K199</f>
        <v>#N/A</v>
      </c>
      <c r="C565" s="15">
        <f>sim_obs!C199</f>
        <v>0</v>
      </c>
      <c r="D565" s="6" t="e">
        <f t="shared" si="20"/>
        <v>#N/A</v>
      </c>
      <c r="E565" s="6" t="e">
        <f t="shared" si="21"/>
        <v>#N/A</v>
      </c>
    </row>
    <row r="566" spans="1:5" x14ac:dyDescent="0.15">
      <c r="A566" s="5">
        <f>sim_obs!B200</f>
        <v>41473</v>
      </c>
      <c r="B566" s="12" t="e">
        <f>sim_obs!K200</f>
        <v>#N/A</v>
      </c>
      <c r="C566" s="15">
        <f>sim_obs!C200</f>
        <v>0</v>
      </c>
      <c r="D566" s="6" t="e">
        <f t="shared" si="20"/>
        <v>#N/A</v>
      </c>
      <c r="E566" s="6" t="e">
        <f t="shared" si="21"/>
        <v>#N/A</v>
      </c>
    </row>
    <row r="567" spans="1:5" x14ac:dyDescent="0.15">
      <c r="A567" s="5">
        <f>sim_obs!B201</f>
        <v>41474</v>
      </c>
      <c r="B567" s="12" t="e">
        <f>sim_obs!K201</f>
        <v>#N/A</v>
      </c>
      <c r="C567" s="15">
        <f>sim_obs!C201</f>
        <v>0</v>
      </c>
      <c r="D567" s="6" t="e">
        <f t="shared" si="20"/>
        <v>#N/A</v>
      </c>
      <c r="E567" s="6" t="e">
        <f t="shared" si="21"/>
        <v>#N/A</v>
      </c>
    </row>
    <row r="568" spans="1:5" x14ac:dyDescent="0.15">
      <c r="A568" s="5">
        <f>sim_obs!B202</f>
        <v>41475</v>
      </c>
      <c r="B568" s="12" t="e">
        <f>sim_obs!K202</f>
        <v>#N/A</v>
      </c>
      <c r="C568" s="15">
        <f>sim_obs!C202</f>
        <v>0</v>
      </c>
      <c r="D568" s="6" t="e">
        <f t="shared" si="20"/>
        <v>#N/A</v>
      </c>
      <c r="E568" s="6" t="e">
        <f t="shared" si="21"/>
        <v>#N/A</v>
      </c>
    </row>
    <row r="569" spans="1:5" x14ac:dyDescent="0.15">
      <c r="A569" s="5">
        <f>sim_obs!B203</f>
        <v>41476</v>
      </c>
      <c r="B569" s="12" t="e">
        <f>sim_obs!K203</f>
        <v>#N/A</v>
      </c>
      <c r="C569" s="15">
        <f>sim_obs!C203</f>
        <v>0</v>
      </c>
      <c r="D569" s="6" t="e">
        <f t="shared" si="20"/>
        <v>#N/A</v>
      </c>
      <c r="E569" s="6" t="e">
        <f t="shared" si="21"/>
        <v>#N/A</v>
      </c>
    </row>
    <row r="570" spans="1:5" x14ac:dyDescent="0.15">
      <c r="A570" s="5">
        <f>sim_obs!B204</f>
        <v>41477</v>
      </c>
      <c r="B570" s="12" t="e">
        <f>sim_obs!K204</f>
        <v>#N/A</v>
      </c>
      <c r="C570" s="15">
        <f>sim_obs!C204</f>
        <v>0</v>
      </c>
      <c r="D570" s="6" t="e">
        <f t="shared" si="20"/>
        <v>#N/A</v>
      </c>
      <c r="E570" s="6" t="e">
        <f t="shared" si="21"/>
        <v>#N/A</v>
      </c>
    </row>
    <row r="571" spans="1:5" x14ac:dyDescent="0.15">
      <c r="A571" s="5">
        <f>sim_obs!B205</f>
        <v>41478</v>
      </c>
      <c r="B571" s="12" t="e">
        <f>sim_obs!K205</f>
        <v>#N/A</v>
      </c>
      <c r="C571" s="15">
        <f>sim_obs!C205</f>
        <v>0</v>
      </c>
      <c r="D571" s="6" t="e">
        <f t="shared" si="20"/>
        <v>#N/A</v>
      </c>
      <c r="E571" s="6" t="e">
        <f t="shared" si="21"/>
        <v>#N/A</v>
      </c>
    </row>
    <row r="572" spans="1:5" x14ac:dyDescent="0.15">
      <c r="A572" s="5">
        <f>sim_obs!B206</f>
        <v>41479</v>
      </c>
      <c r="B572" s="12" t="e">
        <f>sim_obs!K206</f>
        <v>#N/A</v>
      </c>
      <c r="C572" s="15">
        <f>sim_obs!C206</f>
        <v>0</v>
      </c>
      <c r="D572" s="6" t="e">
        <f t="shared" si="20"/>
        <v>#N/A</v>
      </c>
      <c r="E572" s="6" t="e">
        <f t="shared" si="21"/>
        <v>#N/A</v>
      </c>
    </row>
    <row r="573" spans="1:5" x14ac:dyDescent="0.15">
      <c r="A573" s="5">
        <f>sim_obs!B207</f>
        <v>41480</v>
      </c>
      <c r="B573" s="12" t="e">
        <f>sim_obs!K207</f>
        <v>#N/A</v>
      </c>
      <c r="C573" s="15">
        <f>sim_obs!C207</f>
        <v>0</v>
      </c>
      <c r="D573" s="6" t="e">
        <f t="shared" si="20"/>
        <v>#N/A</v>
      </c>
      <c r="E573" s="6" t="e">
        <f t="shared" si="21"/>
        <v>#N/A</v>
      </c>
    </row>
    <row r="574" spans="1:5" x14ac:dyDescent="0.15">
      <c r="A574" s="5">
        <f>sim_obs!B208</f>
        <v>41481</v>
      </c>
      <c r="B574" s="12" t="e">
        <f>sim_obs!K208</f>
        <v>#N/A</v>
      </c>
      <c r="C574" s="15">
        <f>sim_obs!C208</f>
        <v>0</v>
      </c>
      <c r="D574" s="6" t="e">
        <f t="shared" si="20"/>
        <v>#N/A</v>
      </c>
      <c r="E574" s="6" t="e">
        <f t="shared" si="21"/>
        <v>#N/A</v>
      </c>
    </row>
    <row r="575" spans="1:5" x14ac:dyDescent="0.15">
      <c r="A575" s="5">
        <f>sim_obs!B209</f>
        <v>41482</v>
      </c>
      <c r="B575" s="12" t="e">
        <f>sim_obs!K209</f>
        <v>#N/A</v>
      </c>
      <c r="C575" s="15">
        <f>sim_obs!C209</f>
        <v>0</v>
      </c>
      <c r="D575" s="6" t="e">
        <f t="shared" si="20"/>
        <v>#N/A</v>
      </c>
      <c r="E575" s="6" t="e">
        <f t="shared" si="21"/>
        <v>#N/A</v>
      </c>
    </row>
    <row r="576" spans="1:5" x14ac:dyDescent="0.15">
      <c r="A576" s="5">
        <f>sim_obs!B210</f>
        <v>41483</v>
      </c>
      <c r="B576" s="12" t="e">
        <f>sim_obs!K210</f>
        <v>#N/A</v>
      </c>
      <c r="C576" s="15">
        <f>sim_obs!C210</f>
        <v>0</v>
      </c>
      <c r="D576" s="6" t="e">
        <f t="shared" si="20"/>
        <v>#N/A</v>
      </c>
      <c r="E576" s="6" t="e">
        <f t="shared" si="21"/>
        <v>#N/A</v>
      </c>
    </row>
    <row r="577" spans="1:5" x14ac:dyDescent="0.15">
      <c r="A577" s="5">
        <f>sim_obs!B211</f>
        <v>41484</v>
      </c>
      <c r="B577" s="12" t="e">
        <f>sim_obs!K211</f>
        <v>#N/A</v>
      </c>
      <c r="C577" s="15">
        <f>sim_obs!C211</f>
        <v>0</v>
      </c>
      <c r="D577" s="6" t="e">
        <f t="shared" si="20"/>
        <v>#N/A</v>
      </c>
      <c r="E577" s="6" t="e">
        <f t="shared" si="21"/>
        <v>#N/A</v>
      </c>
    </row>
    <row r="578" spans="1:5" x14ac:dyDescent="0.15">
      <c r="A578" s="5">
        <f>sim_obs!B212</f>
        <v>41485</v>
      </c>
      <c r="B578" s="12" t="e">
        <f>sim_obs!K212</f>
        <v>#N/A</v>
      </c>
      <c r="C578" s="15">
        <f>sim_obs!C212</f>
        <v>0</v>
      </c>
      <c r="D578" s="6" t="e">
        <f t="shared" si="20"/>
        <v>#N/A</v>
      </c>
      <c r="E578" s="6" t="e">
        <f t="shared" si="21"/>
        <v>#N/A</v>
      </c>
    </row>
    <row r="579" spans="1:5" x14ac:dyDescent="0.15">
      <c r="A579" s="5">
        <f>sim_obs!B213</f>
        <v>41486</v>
      </c>
      <c r="B579" s="12" t="e">
        <f>sim_obs!K213</f>
        <v>#N/A</v>
      </c>
      <c r="C579" s="15">
        <f>sim_obs!C213</f>
        <v>0</v>
      </c>
      <c r="D579" s="6" t="e">
        <f t="shared" si="20"/>
        <v>#N/A</v>
      </c>
      <c r="E579" s="6" t="e">
        <f t="shared" si="21"/>
        <v>#N/A</v>
      </c>
    </row>
    <row r="580" spans="1:5" x14ac:dyDescent="0.15">
      <c r="A580" s="5">
        <f>sim_obs!B214</f>
        <v>41487</v>
      </c>
      <c r="B580" s="12" t="e">
        <f>sim_obs!K214</f>
        <v>#N/A</v>
      </c>
      <c r="C580" s="15">
        <f>sim_obs!C214</f>
        <v>0</v>
      </c>
      <c r="D580" s="6" t="e">
        <f t="shared" si="20"/>
        <v>#N/A</v>
      </c>
      <c r="E580" s="6" t="e">
        <f t="shared" si="21"/>
        <v>#N/A</v>
      </c>
    </row>
    <row r="581" spans="1:5" x14ac:dyDescent="0.15">
      <c r="A581" s="5">
        <f>sim_obs!B215</f>
        <v>41488</v>
      </c>
      <c r="B581" s="12" t="e">
        <f>sim_obs!K215</f>
        <v>#N/A</v>
      </c>
      <c r="C581" s="15">
        <f>sim_obs!C215</f>
        <v>0</v>
      </c>
      <c r="D581" s="6" t="e">
        <f t="shared" si="20"/>
        <v>#N/A</v>
      </c>
      <c r="E581" s="6" t="e">
        <f t="shared" si="21"/>
        <v>#N/A</v>
      </c>
    </row>
    <row r="582" spans="1:5" x14ac:dyDescent="0.15">
      <c r="A582" s="5">
        <f>sim_obs!B216</f>
        <v>41489</v>
      </c>
      <c r="B582" s="12" t="e">
        <f>sim_obs!K216</f>
        <v>#N/A</v>
      </c>
      <c r="C582" s="15">
        <f>sim_obs!C216</f>
        <v>0</v>
      </c>
      <c r="D582" s="6" t="e">
        <f t="shared" si="20"/>
        <v>#N/A</v>
      </c>
      <c r="E582" s="6" t="e">
        <f t="shared" si="21"/>
        <v>#N/A</v>
      </c>
    </row>
    <row r="583" spans="1:5" x14ac:dyDescent="0.15">
      <c r="A583" s="5">
        <f>sim_obs!B217</f>
        <v>41490</v>
      </c>
      <c r="B583" s="12" t="e">
        <f>sim_obs!K217</f>
        <v>#N/A</v>
      </c>
      <c r="C583" s="15">
        <f>sim_obs!C217</f>
        <v>0</v>
      </c>
      <c r="D583" s="6" t="e">
        <f t="shared" si="20"/>
        <v>#N/A</v>
      </c>
      <c r="E583" s="6" t="e">
        <f t="shared" si="21"/>
        <v>#N/A</v>
      </c>
    </row>
    <row r="584" spans="1:5" x14ac:dyDescent="0.15">
      <c r="A584" s="5">
        <f>sim_obs!B218</f>
        <v>41491</v>
      </c>
      <c r="B584" s="12" t="e">
        <f>sim_obs!K218</f>
        <v>#N/A</v>
      </c>
      <c r="C584" s="15">
        <f>sim_obs!C218</f>
        <v>0</v>
      </c>
      <c r="D584" s="6" t="e">
        <f t="shared" si="20"/>
        <v>#N/A</v>
      </c>
      <c r="E584" s="6" t="e">
        <f t="shared" si="21"/>
        <v>#N/A</v>
      </c>
    </row>
    <row r="585" spans="1:5" x14ac:dyDescent="0.15">
      <c r="A585" s="5">
        <f>sim_obs!B219</f>
        <v>41492</v>
      </c>
      <c r="B585" s="12" t="e">
        <f>sim_obs!K219</f>
        <v>#N/A</v>
      </c>
      <c r="C585" s="15">
        <f>sim_obs!C219</f>
        <v>0</v>
      </c>
      <c r="D585" s="6" t="e">
        <f t="shared" si="20"/>
        <v>#N/A</v>
      </c>
      <c r="E585" s="6" t="e">
        <f t="shared" si="21"/>
        <v>#N/A</v>
      </c>
    </row>
    <row r="586" spans="1:5" x14ac:dyDescent="0.15">
      <c r="A586" s="5">
        <f>sim_obs!B220</f>
        <v>41493</v>
      </c>
      <c r="B586" s="12" t="e">
        <f>sim_obs!K220</f>
        <v>#N/A</v>
      </c>
      <c r="C586" s="15">
        <f>sim_obs!C220</f>
        <v>0</v>
      </c>
      <c r="D586" s="6" t="e">
        <f t="shared" si="20"/>
        <v>#N/A</v>
      </c>
      <c r="E586" s="6" t="e">
        <f t="shared" si="21"/>
        <v>#N/A</v>
      </c>
    </row>
    <row r="587" spans="1:5" x14ac:dyDescent="0.15">
      <c r="A587" s="5">
        <f>sim_obs!B221</f>
        <v>41494</v>
      </c>
      <c r="B587" s="12" t="e">
        <f>sim_obs!K221</f>
        <v>#N/A</v>
      </c>
      <c r="C587" s="15">
        <f>sim_obs!C221</f>
        <v>0</v>
      </c>
      <c r="D587" s="6" t="e">
        <f t="shared" si="20"/>
        <v>#N/A</v>
      </c>
      <c r="E587" s="6" t="e">
        <f t="shared" si="21"/>
        <v>#N/A</v>
      </c>
    </row>
    <row r="588" spans="1:5" x14ac:dyDescent="0.15">
      <c r="A588" s="5">
        <f>sim_obs!B222</f>
        <v>41495</v>
      </c>
      <c r="B588" s="12" t="e">
        <f>sim_obs!K222</f>
        <v>#N/A</v>
      </c>
      <c r="C588" s="15">
        <f>sim_obs!C222</f>
        <v>0</v>
      </c>
      <c r="D588" s="6" t="e">
        <f t="shared" si="20"/>
        <v>#N/A</v>
      </c>
      <c r="E588" s="6" t="e">
        <f t="shared" si="21"/>
        <v>#N/A</v>
      </c>
    </row>
    <row r="589" spans="1:5" x14ac:dyDescent="0.15">
      <c r="A589" s="5">
        <f>sim_obs!B223</f>
        <v>41496</v>
      </c>
      <c r="B589" s="12" t="e">
        <f>sim_obs!K223</f>
        <v>#N/A</v>
      </c>
      <c r="C589" s="15">
        <f>sim_obs!C223</f>
        <v>0</v>
      </c>
      <c r="D589" s="6" t="e">
        <f t="shared" si="20"/>
        <v>#N/A</v>
      </c>
      <c r="E589" s="6" t="e">
        <f t="shared" si="21"/>
        <v>#N/A</v>
      </c>
    </row>
    <row r="590" spans="1:5" x14ac:dyDescent="0.15">
      <c r="A590" s="5">
        <f>sim_obs!B224</f>
        <v>41497</v>
      </c>
      <c r="B590" s="12" t="e">
        <f>sim_obs!K224</f>
        <v>#N/A</v>
      </c>
      <c r="C590" s="15">
        <f>sim_obs!C224</f>
        <v>0</v>
      </c>
      <c r="D590" s="6" t="e">
        <f t="shared" si="20"/>
        <v>#N/A</v>
      </c>
      <c r="E590" s="6" t="e">
        <f t="shared" si="21"/>
        <v>#N/A</v>
      </c>
    </row>
    <row r="591" spans="1:5" x14ac:dyDescent="0.15">
      <c r="A591" s="5">
        <f>sim_obs!B225</f>
        <v>41498</v>
      </c>
      <c r="B591" s="12" t="e">
        <f>sim_obs!K225</f>
        <v>#N/A</v>
      </c>
      <c r="C591" s="15">
        <f>sim_obs!C225</f>
        <v>0</v>
      </c>
      <c r="D591" s="6" t="e">
        <f t="shared" si="20"/>
        <v>#N/A</v>
      </c>
      <c r="E591" s="6" t="e">
        <f t="shared" si="21"/>
        <v>#N/A</v>
      </c>
    </row>
    <row r="592" spans="1:5" x14ac:dyDescent="0.15">
      <c r="A592" s="5">
        <f>sim_obs!B226</f>
        <v>41499</v>
      </c>
      <c r="B592" s="12" t="e">
        <f>sim_obs!K226</f>
        <v>#N/A</v>
      </c>
      <c r="C592" s="15">
        <f>sim_obs!C226</f>
        <v>0</v>
      </c>
      <c r="D592" s="6" t="e">
        <f t="shared" si="20"/>
        <v>#N/A</v>
      </c>
      <c r="E592" s="6" t="e">
        <f t="shared" si="21"/>
        <v>#N/A</v>
      </c>
    </row>
    <row r="593" spans="1:5" x14ac:dyDescent="0.15">
      <c r="A593" s="5">
        <f>sim_obs!B227</f>
        <v>41500</v>
      </c>
      <c r="B593" s="12" t="e">
        <f>sim_obs!K227</f>
        <v>#N/A</v>
      </c>
      <c r="C593" s="15">
        <f>sim_obs!C227</f>
        <v>0</v>
      </c>
      <c r="D593" s="6" t="e">
        <f t="shared" si="20"/>
        <v>#N/A</v>
      </c>
      <c r="E593" s="6" t="e">
        <f t="shared" si="21"/>
        <v>#N/A</v>
      </c>
    </row>
    <row r="594" spans="1:5" x14ac:dyDescent="0.15">
      <c r="A594" s="5">
        <f>sim_obs!B228</f>
        <v>41501</v>
      </c>
      <c r="B594" s="12" t="e">
        <f>sim_obs!K228</f>
        <v>#N/A</v>
      </c>
      <c r="C594" s="15">
        <f>sim_obs!C228</f>
        <v>0</v>
      </c>
      <c r="D594" s="6" t="e">
        <f t="shared" si="20"/>
        <v>#N/A</v>
      </c>
      <c r="E594" s="6" t="e">
        <f t="shared" si="21"/>
        <v>#N/A</v>
      </c>
    </row>
    <row r="595" spans="1:5" x14ac:dyDescent="0.15">
      <c r="A595" s="5">
        <f>sim_obs!B229</f>
        <v>41502</v>
      </c>
      <c r="B595" s="12" t="e">
        <f>sim_obs!K229</f>
        <v>#N/A</v>
      </c>
      <c r="C595" s="15">
        <f>sim_obs!C229</f>
        <v>0</v>
      </c>
      <c r="D595" s="6" t="e">
        <f t="shared" si="20"/>
        <v>#N/A</v>
      </c>
      <c r="E595" s="6" t="e">
        <f t="shared" si="21"/>
        <v>#N/A</v>
      </c>
    </row>
    <row r="596" spans="1:5" x14ac:dyDescent="0.15">
      <c r="A596" s="5">
        <f>sim_obs!B230</f>
        <v>41503</v>
      </c>
      <c r="B596" s="12" t="e">
        <f>sim_obs!K230</f>
        <v>#N/A</v>
      </c>
      <c r="C596" s="15">
        <f>sim_obs!C230</f>
        <v>0</v>
      </c>
      <c r="D596" s="6" t="e">
        <f t="shared" si="20"/>
        <v>#N/A</v>
      </c>
      <c r="E596" s="6" t="e">
        <f t="shared" si="21"/>
        <v>#N/A</v>
      </c>
    </row>
    <row r="597" spans="1:5" x14ac:dyDescent="0.15">
      <c r="A597" s="5">
        <f>sim_obs!B231</f>
        <v>41504</v>
      </c>
      <c r="B597" s="12" t="e">
        <f>sim_obs!K231</f>
        <v>#N/A</v>
      </c>
      <c r="C597" s="15">
        <f>sim_obs!C231</f>
        <v>0</v>
      </c>
      <c r="D597" s="6" t="e">
        <f t="shared" si="20"/>
        <v>#N/A</v>
      </c>
      <c r="E597" s="6" t="e">
        <f t="shared" si="21"/>
        <v>#N/A</v>
      </c>
    </row>
    <row r="598" spans="1:5" x14ac:dyDescent="0.15">
      <c r="A598" s="5">
        <f>sim_obs!B232</f>
        <v>41505</v>
      </c>
      <c r="B598" s="12" t="e">
        <f>sim_obs!K232</f>
        <v>#N/A</v>
      </c>
      <c r="C598" s="15">
        <f>sim_obs!C232</f>
        <v>0</v>
      </c>
      <c r="D598" s="6" t="e">
        <f t="shared" si="20"/>
        <v>#N/A</v>
      </c>
      <c r="E598" s="6" t="e">
        <f t="shared" si="21"/>
        <v>#N/A</v>
      </c>
    </row>
    <row r="599" spans="1:5" x14ac:dyDescent="0.15">
      <c r="A599" s="5">
        <f>sim_obs!B233</f>
        <v>41506</v>
      </c>
      <c r="B599" s="12" t="e">
        <f>sim_obs!K233</f>
        <v>#N/A</v>
      </c>
      <c r="C599" s="15">
        <f>sim_obs!C233</f>
        <v>0</v>
      </c>
      <c r="D599" s="6" t="e">
        <f t="shared" si="20"/>
        <v>#N/A</v>
      </c>
      <c r="E599" s="6" t="e">
        <f t="shared" si="21"/>
        <v>#N/A</v>
      </c>
    </row>
    <row r="600" spans="1:5" x14ac:dyDescent="0.15">
      <c r="A600" s="5">
        <f>sim_obs!B234</f>
        <v>41507</v>
      </c>
      <c r="B600" s="12" t="e">
        <f>sim_obs!K234</f>
        <v>#N/A</v>
      </c>
      <c r="C600" s="15">
        <f>sim_obs!C234</f>
        <v>0</v>
      </c>
      <c r="D600" s="6" t="e">
        <f t="shared" si="20"/>
        <v>#N/A</v>
      </c>
      <c r="E600" s="6" t="e">
        <f t="shared" si="21"/>
        <v>#N/A</v>
      </c>
    </row>
    <row r="601" spans="1:5" x14ac:dyDescent="0.15">
      <c r="A601" s="5">
        <f>sim_obs!B235</f>
        <v>41508</v>
      </c>
      <c r="B601" s="12" t="e">
        <f>sim_obs!K235</f>
        <v>#N/A</v>
      </c>
      <c r="C601" s="15">
        <f>sim_obs!C235</f>
        <v>0</v>
      </c>
      <c r="D601" s="6" t="e">
        <f t="shared" si="20"/>
        <v>#N/A</v>
      </c>
      <c r="E601" s="6" t="e">
        <f t="shared" si="21"/>
        <v>#N/A</v>
      </c>
    </row>
    <row r="602" spans="1:5" x14ac:dyDescent="0.15">
      <c r="A602" s="5">
        <f>sim_obs!B236</f>
        <v>41509</v>
      </c>
      <c r="B602" s="12" t="e">
        <f>sim_obs!K236</f>
        <v>#N/A</v>
      </c>
      <c r="C602" s="15">
        <f>sim_obs!C236</f>
        <v>0</v>
      </c>
      <c r="D602" s="6" t="e">
        <f t="shared" si="20"/>
        <v>#N/A</v>
      </c>
      <c r="E602" s="6" t="e">
        <f t="shared" si="21"/>
        <v>#N/A</v>
      </c>
    </row>
    <row r="603" spans="1:5" x14ac:dyDescent="0.15">
      <c r="A603" s="5">
        <f>sim_obs!B237</f>
        <v>41510</v>
      </c>
      <c r="B603" s="12" t="e">
        <f>sim_obs!K237</f>
        <v>#N/A</v>
      </c>
      <c r="C603" s="15">
        <f>sim_obs!C237</f>
        <v>0</v>
      </c>
      <c r="D603" s="6" t="e">
        <f t="shared" si="20"/>
        <v>#N/A</v>
      </c>
      <c r="E603" s="6" t="e">
        <f t="shared" si="21"/>
        <v>#N/A</v>
      </c>
    </row>
    <row r="604" spans="1:5" x14ac:dyDescent="0.15">
      <c r="A604" s="5">
        <f>sim_obs!B238</f>
        <v>41511</v>
      </c>
      <c r="B604" s="12" t="e">
        <f>sim_obs!K238</f>
        <v>#N/A</v>
      </c>
      <c r="C604" s="15">
        <f>sim_obs!C238</f>
        <v>0</v>
      </c>
      <c r="D604" s="6" t="e">
        <f t="shared" ref="D604:D667" si="22">(B604-C604)^2</f>
        <v>#N/A</v>
      </c>
      <c r="E604" s="6" t="e">
        <f t="shared" ref="E604:E667" si="23">(B604-$H$4)^2</f>
        <v>#N/A</v>
      </c>
    </row>
    <row r="605" spans="1:5" x14ac:dyDescent="0.15">
      <c r="A605" s="5">
        <f>sim_obs!B239</f>
        <v>41512</v>
      </c>
      <c r="B605" s="12" t="e">
        <f>sim_obs!K239</f>
        <v>#N/A</v>
      </c>
      <c r="C605" s="15">
        <f>sim_obs!C239</f>
        <v>0</v>
      </c>
      <c r="D605" s="6" t="e">
        <f t="shared" si="22"/>
        <v>#N/A</v>
      </c>
      <c r="E605" s="6" t="e">
        <f t="shared" si="23"/>
        <v>#N/A</v>
      </c>
    </row>
    <row r="606" spans="1:5" x14ac:dyDescent="0.15">
      <c r="A606" s="5">
        <f>sim_obs!B240</f>
        <v>41513</v>
      </c>
      <c r="B606" s="12" t="e">
        <f>sim_obs!K240</f>
        <v>#N/A</v>
      </c>
      <c r="C606" s="15">
        <f>sim_obs!C240</f>
        <v>0</v>
      </c>
      <c r="D606" s="6" t="e">
        <f t="shared" si="22"/>
        <v>#N/A</v>
      </c>
      <c r="E606" s="6" t="e">
        <f t="shared" si="23"/>
        <v>#N/A</v>
      </c>
    </row>
    <row r="607" spans="1:5" x14ac:dyDescent="0.15">
      <c r="A607" s="5">
        <f>sim_obs!B241</f>
        <v>41514</v>
      </c>
      <c r="B607" s="12" t="e">
        <f>sim_obs!K241</f>
        <v>#N/A</v>
      </c>
      <c r="C607" s="15">
        <f>sim_obs!C241</f>
        <v>0</v>
      </c>
      <c r="D607" s="6" t="e">
        <f t="shared" si="22"/>
        <v>#N/A</v>
      </c>
      <c r="E607" s="6" t="e">
        <f t="shared" si="23"/>
        <v>#N/A</v>
      </c>
    </row>
    <row r="608" spans="1:5" x14ac:dyDescent="0.15">
      <c r="A608" s="5">
        <f>sim_obs!B242</f>
        <v>41515</v>
      </c>
      <c r="B608" s="12" t="e">
        <f>sim_obs!K242</f>
        <v>#N/A</v>
      </c>
      <c r="C608" s="15">
        <f>sim_obs!C242</f>
        <v>0</v>
      </c>
      <c r="D608" s="6" t="e">
        <f t="shared" si="22"/>
        <v>#N/A</v>
      </c>
      <c r="E608" s="6" t="e">
        <f t="shared" si="23"/>
        <v>#N/A</v>
      </c>
    </row>
    <row r="609" spans="1:5" x14ac:dyDescent="0.15">
      <c r="A609" s="5">
        <f>sim_obs!B243</f>
        <v>41516</v>
      </c>
      <c r="B609" s="12" t="e">
        <f>sim_obs!K243</f>
        <v>#N/A</v>
      </c>
      <c r="C609" s="15">
        <f>sim_obs!C243</f>
        <v>0</v>
      </c>
      <c r="D609" s="6" t="e">
        <f t="shared" si="22"/>
        <v>#N/A</v>
      </c>
      <c r="E609" s="6" t="e">
        <f t="shared" si="23"/>
        <v>#N/A</v>
      </c>
    </row>
    <row r="610" spans="1:5" x14ac:dyDescent="0.15">
      <c r="A610" s="5">
        <f>sim_obs!B244</f>
        <v>41517</v>
      </c>
      <c r="B610" s="12" t="e">
        <f>sim_obs!K244</f>
        <v>#N/A</v>
      </c>
      <c r="C610" s="15">
        <f>sim_obs!C244</f>
        <v>0</v>
      </c>
      <c r="D610" s="6" t="e">
        <f t="shared" si="22"/>
        <v>#N/A</v>
      </c>
      <c r="E610" s="6" t="e">
        <f t="shared" si="23"/>
        <v>#N/A</v>
      </c>
    </row>
    <row r="611" spans="1:5" x14ac:dyDescent="0.15">
      <c r="A611" s="5">
        <f>sim_obs!B245</f>
        <v>41518</v>
      </c>
      <c r="B611" s="12" t="e">
        <f>sim_obs!K245</f>
        <v>#N/A</v>
      </c>
      <c r="C611" s="15">
        <f>sim_obs!C245</f>
        <v>0</v>
      </c>
      <c r="D611" s="6" t="e">
        <f t="shared" si="22"/>
        <v>#N/A</v>
      </c>
      <c r="E611" s="6" t="e">
        <f t="shared" si="23"/>
        <v>#N/A</v>
      </c>
    </row>
    <row r="612" spans="1:5" x14ac:dyDescent="0.15">
      <c r="A612" s="5">
        <f>sim_obs!B246</f>
        <v>41519</v>
      </c>
      <c r="B612" s="12" t="e">
        <f>sim_obs!K246</f>
        <v>#N/A</v>
      </c>
      <c r="C612" s="15">
        <f>sim_obs!C246</f>
        <v>0</v>
      </c>
      <c r="D612" s="6" t="e">
        <f t="shared" si="22"/>
        <v>#N/A</v>
      </c>
      <c r="E612" s="6" t="e">
        <f t="shared" si="23"/>
        <v>#N/A</v>
      </c>
    </row>
    <row r="613" spans="1:5" x14ac:dyDescent="0.15">
      <c r="A613" s="5">
        <f>sim_obs!B247</f>
        <v>41520</v>
      </c>
      <c r="B613" s="12" t="e">
        <f>sim_obs!K247</f>
        <v>#N/A</v>
      </c>
      <c r="C613" s="15">
        <f>sim_obs!C247</f>
        <v>0</v>
      </c>
      <c r="D613" s="6" t="e">
        <f t="shared" si="22"/>
        <v>#N/A</v>
      </c>
      <c r="E613" s="6" t="e">
        <f t="shared" si="23"/>
        <v>#N/A</v>
      </c>
    </row>
    <row r="614" spans="1:5" x14ac:dyDescent="0.15">
      <c r="A614" s="5">
        <f>sim_obs!B248</f>
        <v>41521</v>
      </c>
      <c r="B614" s="12" t="e">
        <f>sim_obs!K248</f>
        <v>#N/A</v>
      </c>
      <c r="C614" s="15">
        <f>sim_obs!C248</f>
        <v>0</v>
      </c>
      <c r="D614" s="6" t="e">
        <f t="shared" si="22"/>
        <v>#N/A</v>
      </c>
      <c r="E614" s="6" t="e">
        <f t="shared" si="23"/>
        <v>#N/A</v>
      </c>
    </row>
    <row r="615" spans="1:5" x14ac:dyDescent="0.15">
      <c r="A615" s="5">
        <f>sim_obs!B249</f>
        <v>41522</v>
      </c>
      <c r="B615" s="12" t="e">
        <f>sim_obs!K249</f>
        <v>#N/A</v>
      </c>
      <c r="C615" s="15">
        <f>sim_obs!C249</f>
        <v>0</v>
      </c>
      <c r="D615" s="6" t="e">
        <f t="shared" si="22"/>
        <v>#N/A</v>
      </c>
      <c r="E615" s="6" t="e">
        <f t="shared" si="23"/>
        <v>#N/A</v>
      </c>
    </row>
    <row r="616" spans="1:5" x14ac:dyDescent="0.15">
      <c r="A616" s="5">
        <f>sim_obs!B250</f>
        <v>41523</v>
      </c>
      <c r="B616" s="12" t="e">
        <f>sim_obs!K250</f>
        <v>#N/A</v>
      </c>
      <c r="C616" s="15">
        <f>sim_obs!C250</f>
        <v>0</v>
      </c>
      <c r="D616" s="6" t="e">
        <f t="shared" si="22"/>
        <v>#N/A</v>
      </c>
      <c r="E616" s="6" t="e">
        <f t="shared" si="23"/>
        <v>#N/A</v>
      </c>
    </row>
    <row r="617" spans="1:5" x14ac:dyDescent="0.15">
      <c r="A617" s="5">
        <f>sim_obs!B251</f>
        <v>41524</v>
      </c>
      <c r="B617" s="12" t="e">
        <f>sim_obs!K251</f>
        <v>#N/A</v>
      </c>
      <c r="C617" s="15">
        <f>sim_obs!C251</f>
        <v>0</v>
      </c>
      <c r="D617" s="6" t="e">
        <f t="shared" si="22"/>
        <v>#N/A</v>
      </c>
      <c r="E617" s="6" t="e">
        <f t="shared" si="23"/>
        <v>#N/A</v>
      </c>
    </row>
    <row r="618" spans="1:5" x14ac:dyDescent="0.15">
      <c r="A618" s="5">
        <f>sim_obs!B252</f>
        <v>41525</v>
      </c>
      <c r="B618" s="12" t="e">
        <f>sim_obs!K252</f>
        <v>#N/A</v>
      </c>
      <c r="C618" s="15">
        <f>sim_obs!C252</f>
        <v>0</v>
      </c>
      <c r="D618" s="6" t="e">
        <f t="shared" si="22"/>
        <v>#N/A</v>
      </c>
      <c r="E618" s="6" t="e">
        <f t="shared" si="23"/>
        <v>#N/A</v>
      </c>
    </row>
    <row r="619" spans="1:5" x14ac:dyDescent="0.15">
      <c r="A619" s="5">
        <f>sim_obs!B253</f>
        <v>41526</v>
      </c>
      <c r="B619" s="12" t="e">
        <f>sim_obs!K253</f>
        <v>#N/A</v>
      </c>
      <c r="C619" s="15">
        <f>sim_obs!C253</f>
        <v>0</v>
      </c>
      <c r="D619" s="6" t="e">
        <f t="shared" si="22"/>
        <v>#N/A</v>
      </c>
      <c r="E619" s="6" t="e">
        <f t="shared" si="23"/>
        <v>#N/A</v>
      </c>
    </row>
    <row r="620" spans="1:5" x14ac:dyDescent="0.15">
      <c r="A620" s="5">
        <f>sim_obs!B254</f>
        <v>41527</v>
      </c>
      <c r="B620" s="12" t="e">
        <f>sim_obs!K254</f>
        <v>#N/A</v>
      </c>
      <c r="C620" s="15">
        <f>sim_obs!C254</f>
        <v>0</v>
      </c>
      <c r="D620" s="6" t="e">
        <f t="shared" si="22"/>
        <v>#N/A</v>
      </c>
      <c r="E620" s="6" t="e">
        <f t="shared" si="23"/>
        <v>#N/A</v>
      </c>
    </row>
    <row r="621" spans="1:5" x14ac:dyDescent="0.15">
      <c r="A621" s="5">
        <f>sim_obs!B255</f>
        <v>41528</v>
      </c>
      <c r="B621" s="12" t="e">
        <f>sim_obs!K255</f>
        <v>#N/A</v>
      </c>
      <c r="C621" s="15">
        <f>sim_obs!C255</f>
        <v>0</v>
      </c>
      <c r="D621" s="6" t="e">
        <f t="shared" si="22"/>
        <v>#N/A</v>
      </c>
      <c r="E621" s="6" t="e">
        <f t="shared" si="23"/>
        <v>#N/A</v>
      </c>
    </row>
    <row r="622" spans="1:5" x14ac:dyDescent="0.15">
      <c r="A622" s="5">
        <f>sim_obs!B256</f>
        <v>41529</v>
      </c>
      <c r="B622" s="12" t="e">
        <f>sim_obs!K256</f>
        <v>#N/A</v>
      </c>
      <c r="C622" s="15">
        <f>sim_obs!C256</f>
        <v>0</v>
      </c>
      <c r="D622" s="6" t="e">
        <f t="shared" si="22"/>
        <v>#N/A</v>
      </c>
      <c r="E622" s="6" t="e">
        <f t="shared" si="23"/>
        <v>#N/A</v>
      </c>
    </row>
    <row r="623" spans="1:5" x14ac:dyDescent="0.15">
      <c r="A623" s="5">
        <f>sim_obs!B257</f>
        <v>41530</v>
      </c>
      <c r="B623" s="12" t="e">
        <f>sim_obs!K257</f>
        <v>#N/A</v>
      </c>
      <c r="C623" s="15">
        <f>sim_obs!C257</f>
        <v>0</v>
      </c>
      <c r="D623" s="6" t="e">
        <f t="shared" si="22"/>
        <v>#N/A</v>
      </c>
      <c r="E623" s="6" t="e">
        <f t="shared" si="23"/>
        <v>#N/A</v>
      </c>
    </row>
    <row r="624" spans="1:5" x14ac:dyDescent="0.15">
      <c r="A624" s="5">
        <f>sim_obs!B258</f>
        <v>41531</v>
      </c>
      <c r="B624" s="12" t="e">
        <f>sim_obs!K258</f>
        <v>#N/A</v>
      </c>
      <c r="C624" s="15">
        <f>sim_obs!C258</f>
        <v>0</v>
      </c>
      <c r="D624" s="6" t="e">
        <f t="shared" si="22"/>
        <v>#N/A</v>
      </c>
      <c r="E624" s="6" t="e">
        <f t="shared" si="23"/>
        <v>#N/A</v>
      </c>
    </row>
    <row r="625" spans="1:5" x14ac:dyDescent="0.15">
      <c r="A625" s="5">
        <f>sim_obs!B259</f>
        <v>41532</v>
      </c>
      <c r="B625" s="12" t="e">
        <f>sim_obs!K259</f>
        <v>#N/A</v>
      </c>
      <c r="C625" s="15">
        <f>sim_obs!C259</f>
        <v>0</v>
      </c>
      <c r="D625" s="6" t="e">
        <f t="shared" si="22"/>
        <v>#N/A</v>
      </c>
      <c r="E625" s="6" t="e">
        <f t="shared" si="23"/>
        <v>#N/A</v>
      </c>
    </row>
    <row r="626" spans="1:5" x14ac:dyDescent="0.15">
      <c r="A626" s="5">
        <f>sim_obs!B260</f>
        <v>41533</v>
      </c>
      <c r="B626" s="12" t="e">
        <f>sim_obs!K260</f>
        <v>#N/A</v>
      </c>
      <c r="C626" s="15">
        <f>sim_obs!C260</f>
        <v>0</v>
      </c>
      <c r="D626" s="6" t="e">
        <f t="shared" si="22"/>
        <v>#N/A</v>
      </c>
      <c r="E626" s="6" t="e">
        <f t="shared" si="23"/>
        <v>#N/A</v>
      </c>
    </row>
    <row r="627" spans="1:5" x14ac:dyDescent="0.15">
      <c r="A627" s="5">
        <f>sim_obs!B261</f>
        <v>41534</v>
      </c>
      <c r="B627" s="12" t="e">
        <f>sim_obs!K261</f>
        <v>#N/A</v>
      </c>
      <c r="C627" s="15">
        <f>sim_obs!C261</f>
        <v>0</v>
      </c>
      <c r="D627" s="6" t="e">
        <f t="shared" si="22"/>
        <v>#N/A</v>
      </c>
      <c r="E627" s="6" t="e">
        <f t="shared" si="23"/>
        <v>#N/A</v>
      </c>
    </row>
    <row r="628" spans="1:5" x14ac:dyDescent="0.15">
      <c r="A628" s="5">
        <f>sim_obs!B262</f>
        <v>41535</v>
      </c>
      <c r="B628" s="12" t="e">
        <f>sim_obs!K262</f>
        <v>#N/A</v>
      </c>
      <c r="C628" s="15">
        <f>sim_obs!C262</f>
        <v>0</v>
      </c>
      <c r="D628" s="6" t="e">
        <f t="shared" si="22"/>
        <v>#N/A</v>
      </c>
      <c r="E628" s="6" t="e">
        <f t="shared" si="23"/>
        <v>#N/A</v>
      </c>
    </row>
    <row r="629" spans="1:5" x14ac:dyDescent="0.15">
      <c r="A629" s="5">
        <f>sim_obs!B263</f>
        <v>41536</v>
      </c>
      <c r="B629" s="12" t="e">
        <f>sim_obs!K263</f>
        <v>#N/A</v>
      </c>
      <c r="C629" s="15">
        <f>sim_obs!C263</f>
        <v>0</v>
      </c>
      <c r="D629" s="6" t="e">
        <f t="shared" si="22"/>
        <v>#N/A</v>
      </c>
      <c r="E629" s="6" t="e">
        <f t="shared" si="23"/>
        <v>#N/A</v>
      </c>
    </row>
    <row r="630" spans="1:5" x14ac:dyDescent="0.15">
      <c r="A630" s="5">
        <f>sim_obs!B264</f>
        <v>41537</v>
      </c>
      <c r="B630" s="12" t="e">
        <f>sim_obs!K264</f>
        <v>#N/A</v>
      </c>
      <c r="C630" s="15">
        <f>sim_obs!C264</f>
        <v>0</v>
      </c>
      <c r="D630" s="6" t="e">
        <f t="shared" si="22"/>
        <v>#N/A</v>
      </c>
      <c r="E630" s="6" t="e">
        <f t="shared" si="23"/>
        <v>#N/A</v>
      </c>
    </row>
    <row r="631" spans="1:5" x14ac:dyDescent="0.15">
      <c r="A631" s="5">
        <f>sim_obs!B265</f>
        <v>41538</v>
      </c>
      <c r="B631" s="12" t="e">
        <f>sim_obs!K265</f>
        <v>#N/A</v>
      </c>
      <c r="C631" s="15">
        <f>sim_obs!C265</f>
        <v>0</v>
      </c>
      <c r="D631" s="6" t="e">
        <f t="shared" si="22"/>
        <v>#N/A</v>
      </c>
      <c r="E631" s="6" t="e">
        <f t="shared" si="23"/>
        <v>#N/A</v>
      </c>
    </row>
    <row r="632" spans="1:5" x14ac:dyDescent="0.15">
      <c r="A632" s="5">
        <f>sim_obs!B266</f>
        <v>41539</v>
      </c>
      <c r="B632" s="12" t="e">
        <f>sim_obs!K266</f>
        <v>#N/A</v>
      </c>
      <c r="C632" s="15">
        <f>sim_obs!C266</f>
        <v>0</v>
      </c>
      <c r="D632" s="6" t="e">
        <f t="shared" si="22"/>
        <v>#N/A</v>
      </c>
      <c r="E632" s="6" t="e">
        <f t="shared" si="23"/>
        <v>#N/A</v>
      </c>
    </row>
    <row r="633" spans="1:5" x14ac:dyDescent="0.15">
      <c r="A633" s="5">
        <f>sim_obs!B267</f>
        <v>41540</v>
      </c>
      <c r="B633" s="12" t="e">
        <f>sim_obs!K267</f>
        <v>#N/A</v>
      </c>
      <c r="C633" s="15">
        <f>sim_obs!C267</f>
        <v>0</v>
      </c>
      <c r="D633" s="6" t="e">
        <f t="shared" si="22"/>
        <v>#N/A</v>
      </c>
      <c r="E633" s="6" t="e">
        <f t="shared" si="23"/>
        <v>#N/A</v>
      </c>
    </row>
    <row r="634" spans="1:5" x14ac:dyDescent="0.15">
      <c r="A634" s="5">
        <f>sim_obs!B268</f>
        <v>41541</v>
      </c>
      <c r="B634" s="12" t="e">
        <f>sim_obs!K268</f>
        <v>#N/A</v>
      </c>
      <c r="C634" s="15">
        <f>sim_obs!C268</f>
        <v>0</v>
      </c>
      <c r="D634" s="6" t="e">
        <f t="shared" si="22"/>
        <v>#N/A</v>
      </c>
      <c r="E634" s="6" t="e">
        <f t="shared" si="23"/>
        <v>#N/A</v>
      </c>
    </row>
    <row r="635" spans="1:5" x14ac:dyDescent="0.15">
      <c r="A635" s="5">
        <f>sim_obs!B269</f>
        <v>41542</v>
      </c>
      <c r="B635" s="12" t="e">
        <f>sim_obs!K269</f>
        <v>#N/A</v>
      </c>
      <c r="C635" s="15">
        <f>sim_obs!C269</f>
        <v>0</v>
      </c>
      <c r="D635" s="6" t="e">
        <f t="shared" si="22"/>
        <v>#N/A</v>
      </c>
      <c r="E635" s="6" t="e">
        <f t="shared" si="23"/>
        <v>#N/A</v>
      </c>
    </row>
    <row r="636" spans="1:5" x14ac:dyDescent="0.15">
      <c r="A636" s="5">
        <f>sim_obs!B270</f>
        <v>41543</v>
      </c>
      <c r="B636" s="12" t="e">
        <f>sim_obs!K270</f>
        <v>#N/A</v>
      </c>
      <c r="C636" s="15">
        <f>sim_obs!C270</f>
        <v>0</v>
      </c>
      <c r="D636" s="6" t="e">
        <f t="shared" si="22"/>
        <v>#N/A</v>
      </c>
      <c r="E636" s="6" t="e">
        <f t="shared" si="23"/>
        <v>#N/A</v>
      </c>
    </row>
    <row r="637" spans="1:5" x14ac:dyDescent="0.15">
      <c r="A637" s="5">
        <f>sim_obs!B271</f>
        <v>41544</v>
      </c>
      <c r="B637" s="12" t="e">
        <f>sim_obs!K271</f>
        <v>#N/A</v>
      </c>
      <c r="C637" s="15">
        <f>sim_obs!C271</f>
        <v>0</v>
      </c>
      <c r="D637" s="6" t="e">
        <f t="shared" si="22"/>
        <v>#N/A</v>
      </c>
      <c r="E637" s="6" t="e">
        <f t="shared" si="23"/>
        <v>#N/A</v>
      </c>
    </row>
    <row r="638" spans="1:5" x14ac:dyDescent="0.15">
      <c r="A638" s="5">
        <f>sim_obs!B272</f>
        <v>41545</v>
      </c>
      <c r="B638" s="12" t="e">
        <f>sim_obs!K272</f>
        <v>#N/A</v>
      </c>
      <c r="C638" s="15">
        <f>sim_obs!C272</f>
        <v>0</v>
      </c>
      <c r="D638" s="6" t="e">
        <f t="shared" si="22"/>
        <v>#N/A</v>
      </c>
      <c r="E638" s="6" t="e">
        <f t="shared" si="23"/>
        <v>#N/A</v>
      </c>
    </row>
    <row r="639" spans="1:5" x14ac:dyDescent="0.15">
      <c r="A639" s="5">
        <f>sim_obs!B273</f>
        <v>41546</v>
      </c>
      <c r="B639" s="12" t="e">
        <f>sim_obs!K273</f>
        <v>#N/A</v>
      </c>
      <c r="C639" s="15">
        <f>sim_obs!C273</f>
        <v>0</v>
      </c>
      <c r="D639" s="6" t="e">
        <f t="shared" si="22"/>
        <v>#N/A</v>
      </c>
      <c r="E639" s="6" t="e">
        <f t="shared" si="23"/>
        <v>#N/A</v>
      </c>
    </row>
    <row r="640" spans="1:5" x14ac:dyDescent="0.15">
      <c r="A640" s="5">
        <f>sim_obs!B274</f>
        <v>41547</v>
      </c>
      <c r="B640" s="12" t="e">
        <f>sim_obs!K274</f>
        <v>#N/A</v>
      </c>
      <c r="C640" s="15">
        <f>sim_obs!C274</f>
        <v>0</v>
      </c>
      <c r="D640" s="6" t="e">
        <f t="shared" si="22"/>
        <v>#N/A</v>
      </c>
      <c r="E640" s="6" t="e">
        <f t="shared" si="23"/>
        <v>#N/A</v>
      </c>
    </row>
    <row r="641" spans="1:5" x14ac:dyDescent="0.15">
      <c r="A641" s="5">
        <f>sim_obs!B275</f>
        <v>41548</v>
      </c>
      <c r="B641" s="12" t="e">
        <f>sim_obs!K275</f>
        <v>#N/A</v>
      </c>
      <c r="C641" s="15">
        <f>sim_obs!C275</f>
        <v>0</v>
      </c>
      <c r="D641" s="6" t="e">
        <f t="shared" si="22"/>
        <v>#N/A</v>
      </c>
      <c r="E641" s="6" t="e">
        <f t="shared" si="23"/>
        <v>#N/A</v>
      </c>
    </row>
    <row r="642" spans="1:5" x14ac:dyDescent="0.15">
      <c r="A642" s="5">
        <f>sim_obs!B276</f>
        <v>41549</v>
      </c>
      <c r="B642" s="12" t="e">
        <f>sim_obs!K276</f>
        <v>#N/A</v>
      </c>
      <c r="C642" s="15">
        <f>sim_obs!C276</f>
        <v>0</v>
      </c>
      <c r="D642" s="6" t="e">
        <f t="shared" si="22"/>
        <v>#N/A</v>
      </c>
      <c r="E642" s="6" t="e">
        <f t="shared" si="23"/>
        <v>#N/A</v>
      </c>
    </row>
    <row r="643" spans="1:5" x14ac:dyDescent="0.15">
      <c r="A643" s="5">
        <f>sim_obs!B277</f>
        <v>41550</v>
      </c>
      <c r="B643" s="12" t="e">
        <f>sim_obs!K277</f>
        <v>#N/A</v>
      </c>
      <c r="C643" s="15">
        <f>sim_obs!C277</f>
        <v>0</v>
      </c>
      <c r="D643" s="6" t="e">
        <f t="shared" si="22"/>
        <v>#N/A</v>
      </c>
      <c r="E643" s="6" t="e">
        <f t="shared" si="23"/>
        <v>#N/A</v>
      </c>
    </row>
    <row r="644" spans="1:5" x14ac:dyDescent="0.15">
      <c r="A644" s="5">
        <f>sim_obs!B278</f>
        <v>41551</v>
      </c>
      <c r="B644" s="12" t="e">
        <f>sim_obs!K278</f>
        <v>#N/A</v>
      </c>
      <c r="C644" s="15">
        <f>sim_obs!C278</f>
        <v>0</v>
      </c>
      <c r="D644" s="6" t="e">
        <f t="shared" si="22"/>
        <v>#N/A</v>
      </c>
      <c r="E644" s="6" t="e">
        <f t="shared" si="23"/>
        <v>#N/A</v>
      </c>
    </row>
    <row r="645" spans="1:5" x14ac:dyDescent="0.15">
      <c r="A645" s="5">
        <f>sim_obs!B279</f>
        <v>41552</v>
      </c>
      <c r="B645" s="12" t="e">
        <f>sim_obs!K279</f>
        <v>#N/A</v>
      </c>
      <c r="C645" s="15">
        <f>sim_obs!C279</f>
        <v>0</v>
      </c>
      <c r="D645" s="6" t="e">
        <f t="shared" si="22"/>
        <v>#N/A</v>
      </c>
      <c r="E645" s="6" t="e">
        <f t="shared" si="23"/>
        <v>#N/A</v>
      </c>
    </row>
    <row r="646" spans="1:5" x14ac:dyDescent="0.15">
      <c r="A646" s="5">
        <f>sim_obs!B280</f>
        <v>41553</v>
      </c>
      <c r="B646" s="12" t="e">
        <f>sim_obs!K280</f>
        <v>#N/A</v>
      </c>
      <c r="C646" s="15">
        <f>sim_obs!C280</f>
        <v>0</v>
      </c>
      <c r="D646" s="6" t="e">
        <f t="shared" si="22"/>
        <v>#N/A</v>
      </c>
      <c r="E646" s="6" t="e">
        <f t="shared" si="23"/>
        <v>#N/A</v>
      </c>
    </row>
    <row r="647" spans="1:5" x14ac:dyDescent="0.15">
      <c r="A647" s="5">
        <f>sim_obs!B281</f>
        <v>41554</v>
      </c>
      <c r="B647" s="12" t="e">
        <f>sim_obs!K281</f>
        <v>#N/A</v>
      </c>
      <c r="C647" s="15">
        <f>sim_obs!C281</f>
        <v>0</v>
      </c>
      <c r="D647" s="6" t="e">
        <f t="shared" si="22"/>
        <v>#N/A</v>
      </c>
      <c r="E647" s="6" t="e">
        <f t="shared" si="23"/>
        <v>#N/A</v>
      </c>
    </row>
    <row r="648" spans="1:5" x14ac:dyDescent="0.15">
      <c r="A648" s="5">
        <f>sim_obs!B282</f>
        <v>41555</v>
      </c>
      <c r="B648" s="12" t="e">
        <f>sim_obs!K282</f>
        <v>#N/A</v>
      </c>
      <c r="C648" s="15">
        <f>sim_obs!C282</f>
        <v>0</v>
      </c>
      <c r="D648" s="6" t="e">
        <f t="shared" si="22"/>
        <v>#N/A</v>
      </c>
      <c r="E648" s="6" t="e">
        <f t="shared" si="23"/>
        <v>#N/A</v>
      </c>
    </row>
    <row r="649" spans="1:5" x14ac:dyDescent="0.15">
      <c r="A649" s="5">
        <f>sim_obs!B283</f>
        <v>41556</v>
      </c>
      <c r="B649" s="12" t="e">
        <f>sim_obs!K283</f>
        <v>#N/A</v>
      </c>
      <c r="C649" s="15">
        <f>sim_obs!C283</f>
        <v>0</v>
      </c>
      <c r="D649" s="6" t="e">
        <f t="shared" si="22"/>
        <v>#N/A</v>
      </c>
      <c r="E649" s="6" t="e">
        <f t="shared" si="23"/>
        <v>#N/A</v>
      </c>
    </row>
    <row r="650" spans="1:5" x14ac:dyDescent="0.15">
      <c r="A650" s="5">
        <f>sim_obs!B284</f>
        <v>41557</v>
      </c>
      <c r="B650" s="12" t="e">
        <f>sim_obs!K284</f>
        <v>#N/A</v>
      </c>
      <c r="C650" s="15">
        <f>sim_obs!C284</f>
        <v>0</v>
      </c>
      <c r="D650" s="6" t="e">
        <f t="shared" si="22"/>
        <v>#N/A</v>
      </c>
      <c r="E650" s="6" t="e">
        <f t="shared" si="23"/>
        <v>#N/A</v>
      </c>
    </row>
    <row r="651" spans="1:5" x14ac:dyDescent="0.15">
      <c r="A651" s="5">
        <f>sim_obs!B285</f>
        <v>41558</v>
      </c>
      <c r="B651" s="12" t="e">
        <f>sim_obs!K285</f>
        <v>#N/A</v>
      </c>
      <c r="C651" s="15">
        <f>sim_obs!C285</f>
        <v>0</v>
      </c>
      <c r="D651" s="6" t="e">
        <f t="shared" si="22"/>
        <v>#N/A</v>
      </c>
      <c r="E651" s="6" t="e">
        <f t="shared" si="23"/>
        <v>#N/A</v>
      </c>
    </row>
    <row r="652" spans="1:5" x14ac:dyDescent="0.15">
      <c r="A652" s="5">
        <f>sim_obs!B286</f>
        <v>41559</v>
      </c>
      <c r="B652" s="12" t="e">
        <f>sim_obs!K286</f>
        <v>#N/A</v>
      </c>
      <c r="C652" s="15">
        <f>sim_obs!C286</f>
        <v>0</v>
      </c>
      <c r="D652" s="6" t="e">
        <f t="shared" si="22"/>
        <v>#N/A</v>
      </c>
      <c r="E652" s="6" t="e">
        <f t="shared" si="23"/>
        <v>#N/A</v>
      </c>
    </row>
    <row r="653" spans="1:5" x14ac:dyDescent="0.15">
      <c r="A653" s="5">
        <f>sim_obs!B287</f>
        <v>41560</v>
      </c>
      <c r="B653" s="12" t="e">
        <f>sim_obs!K287</f>
        <v>#N/A</v>
      </c>
      <c r="C653" s="15">
        <f>sim_obs!C287</f>
        <v>0</v>
      </c>
      <c r="D653" s="6" t="e">
        <f t="shared" si="22"/>
        <v>#N/A</v>
      </c>
      <c r="E653" s="6" t="e">
        <f t="shared" si="23"/>
        <v>#N/A</v>
      </c>
    </row>
    <row r="654" spans="1:5" x14ac:dyDescent="0.15">
      <c r="A654" s="5">
        <f>sim_obs!B288</f>
        <v>41561</v>
      </c>
      <c r="B654" s="12" t="e">
        <f>sim_obs!K288</f>
        <v>#N/A</v>
      </c>
      <c r="C654" s="15">
        <f>sim_obs!C288</f>
        <v>0</v>
      </c>
      <c r="D654" s="6" t="e">
        <f t="shared" si="22"/>
        <v>#N/A</v>
      </c>
      <c r="E654" s="6" t="e">
        <f t="shared" si="23"/>
        <v>#N/A</v>
      </c>
    </row>
    <row r="655" spans="1:5" x14ac:dyDescent="0.15">
      <c r="A655" s="5">
        <f>sim_obs!B289</f>
        <v>41562</v>
      </c>
      <c r="B655" s="12" t="e">
        <f>sim_obs!K289</f>
        <v>#N/A</v>
      </c>
      <c r="C655" s="15">
        <f>sim_obs!C289</f>
        <v>0</v>
      </c>
      <c r="D655" s="6" t="e">
        <f t="shared" si="22"/>
        <v>#N/A</v>
      </c>
      <c r="E655" s="6" t="e">
        <f t="shared" si="23"/>
        <v>#N/A</v>
      </c>
    </row>
    <row r="656" spans="1:5" x14ac:dyDescent="0.15">
      <c r="A656" s="5">
        <f>sim_obs!B290</f>
        <v>41563</v>
      </c>
      <c r="B656" s="12" t="e">
        <f>sim_obs!K290</f>
        <v>#N/A</v>
      </c>
      <c r="C656" s="15">
        <f>sim_obs!C290</f>
        <v>0</v>
      </c>
      <c r="D656" s="6" t="e">
        <f t="shared" si="22"/>
        <v>#N/A</v>
      </c>
      <c r="E656" s="6" t="e">
        <f t="shared" si="23"/>
        <v>#N/A</v>
      </c>
    </row>
    <row r="657" spans="1:5" x14ac:dyDescent="0.15">
      <c r="A657" s="5">
        <f>sim_obs!B291</f>
        <v>41564</v>
      </c>
      <c r="B657" s="12" t="e">
        <f>sim_obs!K291</f>
        <v>#N/A</v>
      </c>
      <c r="C657" s="15">
        <f>sim_obs!C291</f>
        <v>0</v>
      </c>
      <c r="D657" s="6" t="e">
        <f t="shared" si="22"/>
        <v>#N/A</v>
      </c>
      <c r="E657" s="6" t="e">
        <f t="shared" si="23"/>
        <v>#N/A</v>
      </c>
    </row>
    <row r="658" spans="1:5" x14ac:dyDescent="0.15">
      <c r="A658" s="5">
        <f>sim_obs!B292</f>
        <v>41565</v>
      </c>
      <c r="B658" s="12" t="e">
        <f>sim_obs!K292</f>
        <v>#N/A</v>
      </c>
      <c r="C658" s="15">
        <f>sim_obs!C292</f>
        <v>0</v>
      </c>
      <c r="D658" s="6" t="e">
        <f t="shared" si="22"/>
        <v>#N/A</v>
      </c>
      <c r="E658" s="6" t="e">
        <f t="shared" si="23"/>
        <v>#N/A</v>
      </c>
    </row>
    <row r="659" spans="1:5" x14ac:dyDescent="0.15">
      <c r="A659" s="5">
        <f>sim_obs!B293</f>
        <v>41566</v>
      </c>
      <c r="B659" s="12" t="e">
        <f>sim_obs!K293</f>
        <v>#N/A</v>
      </c>
      <c r="C659" s="15">
        <f>sim_obs!C293</f>
        <v>0</v>
      </c>
      <c r="D659" s="6" t="e">
        <f t="shared" si="22"/>
        <v>#N/A</v>
      </c>
      <c r="E659" s="6" t="e">
        <f t="shared" si="23"/>
        <v>#N/A</v>
      </c>
    </row>
    <row r="660" spans="1:5" x14ac:dyDescent="0.15">
      <c r="A660" s="5">
        <f>sim_obs!B294</f>
        <v>41567</v>
      </c>
      <c r="B660" s="12" t="e">
        <f>sim_obs!K294</f>
        <v>#N/A</v>
      </c>
      <c r="C660" s="15">
        <f>sim_obs!C294</f>
        <v>0</v>
      </c>
      <c r="D660" s="6" t="e">
        <f t="shared" si="22"/>
        <v>#N/A</v>
      </c>
      <c r="E660" s="6" t="e">
        <f t="shared" si="23"/>
        <v>#N/A</v>
      </c>
    </row>
    <row r="661" spans="1:5" x14ac:dyDescent="0.15">
      <c r="A661" s="5">
        <f>sim_obs!B295</f>
        <v>41568</v>
      </c>
      <c r="B661" s="12" t="e">
        <f>sim_obs!K295</f>
        <v>#N/A</v>
      </c>
      <c r="C661" s="15">
        <f>sim_obs!C295</f>
        <v>0</v>
      </c>
      <c r="D661" s="6" t="e">
        <f t="shared" si="22"/>
        <v>#N/A</v>
      </c>
      <c r="E661" s="6" t="e">
        <f t="shared" si="23"/>
        <v>#N/A</v>
      </c>
    </row>
    <row r="662" spans="1:5" x14ac:dyDescent="0.15">
      <c r="A662" s="5">
        <f>sim_obs!B296</f>
        <v>41569</v>
      </c>
      <c r="B662" s="12" t="e">
        <f>sim_obs!K296</f>
        <v>#N/A</v>
      </c>
      <c r="C662" s="15">
        <f>sim_obs!C296</f>
        <v>0</v>
      </c>
      <c r="D662" s="6" t="e">
        <f t="shared" si="22"/>
        <v>#N/A</v>
      </c>
      <c r="E662" s="6" t="e">
        <f t="shared" si="23"/>
        <v>#N/A</v>
      </c>
    </row>
    <row r="663" spans="1:5" x14ac:dyDescent="0.15">
      <c r="A663" s="5">
        <f>sim_obs!B297</f>
        <v>41570</v>
      </c>
      <c r="B663" s="12" t="e">
        <f>sim_obs!K297</f>
        <v>#N/A</v>
      </c>
      <c r="C663" s="15">
        <f>sim_obs!C297</f>
        <v>0</v>
      </c>
      <c r="D663" s="6" t="e">
        <f t="shared" si="22"/>
        <v>#N/A</v>
      </c>
      <c r="E663" s="6" t="e">
        <f t="shared" si="23"/>
        <v>#N/A</v>
      </c>
    </row>
    <row r="664" spans="1:5" x14ac:dyDescent="0.15">
      <c r="A664" s="5">
        <f>sim_obs!B298</f>
        <v>41571</v>
      </c>
      <c r="B664" s="12" t="e">
        <f>sim_obs!K298</f>
        <v>#N/A</v>
      </c>
      <c r="C664" s="15">
        <f>sim_obs!C298</f>
        <v>0</v>
      </c>
      <c r="D664" s="6" t="e">
        <f t="shared" si="22"/>
        <v>#N/A</v>
      </c>
      <c r="E664" s="6" t="e">
        <f t="shared" si="23"/>
        <v>#N/A</v>
      </c>
    </row>
    <row r="665" spans="1:5" x14ac:dyDescent="0.15">
      <c r="A665" s="5">
        <f>sim_obs!B299</f>
        <v>41572</v>
      </c>
      <c r="B665" s="12" t="e">
        <f>sim_obs!K299</f>
        <v>#N/A</v>
      </c>
      <c r="C665" s="15">
        <f>sim_obs!C299</f>
        <v>0</v>
      </c>
      <c r="D665" s="6" t="e">
        <f t="shared" si="22"/>
        <v>#N/A</v>
      </c>
      <c r="E665" s="6" t="e">
        <f t="shared" si="23"/>
        <v>#N/A</v>
      </c>
    </row>
    <row r="666" spans="1:5" x14ac:dyDescent="0.15">
      <c r="A666" s="5">
        <f>sim_obs!B300</f>
        <v>41573</v>
      </c>
      <c r="B666" s="12" t="e">
        <f>sim_obs!K300</f>
        <v>#N/A</v>
      </c>
      <c r="C666" s="15">
        <f>sim_obs!C300</f>
        <v>0</v>
      </c>
      <c r="D666" s="6" t="e">
        <f t="shared" si="22"/>
        <v>#N/A</v>
      </c>
      <c r="E666" s="6" t="e">
        <f t="shared" si="23"/>
        <v>#N/A</v>
      </c>
    </row>
    <row r="667" spans="1:5" x14ac:dyDescent="0.15">
      <c r="A667" s="5">
        <f>sim_obs!B301</f>
        <v>41574</v>
      </c>
      <c r="B667" s="12" t="e">
        <f>sim_obs!K301</f>
        <v>#N/A</v>
      </c>
      <c r="C667" s="15">
        <f>sim_obs!C301</f>
        <v>0</v>
      </c>
      <c r="D667" s="6" t="e">
        <f t="shared" si="22"/>
        <v>#N/A</v>
      </c>
      <c r="E667" s="6" t="e">
        <f t="shared" si="23"/>
        <v>#N/A</v>
      </c>
    </row>
    <row r="668" spans="1:5" x14ac:dyDescent="0.15">
      <c r="A668" s="5">
        <f>sim_obs!B302</f>
        <v>41575</v>
      </c>
      <c r="B668" s="12" t="e">
        <f>sim_obs!K302</f>
        <v>#N/A</v>
      </c>
      <c r="C668" s="15">
        <f>sim_obs!C302</f>
        <v>0</v>
      </c>
      <c r="D668" s="6" t="e">
        <f t="shared" ref="D668:D731" si="24">(B668-C668)^2</f>
        <v>#N/A</v>
      </c>
      <c r="E668" s="6" t="e">
        <f t="shared" ref="E668:E731" si="25">(B668-$H$4)^2</f>
        <v>#N/A</v>
      </c>
    </row>
    <row r="669" spans="1:5" x14ac:dyDescent="0.15">
      <c r="A669" s="5">
        <f>sim_obs!B303</f>
        <v>41576</v>
      </c>
      <c r="B669" s="12" t="e">
        <f>sim_obs!K303</f>
        <v>#N/A</v>
      </c>
      <c r="C669" s="15">
        <f>sim_obs!C303</f>
        <v>0</v>
      </c>
      <c r="D669" s="6" t="e">
        <f t="shared" si="24"/>
        <v>#N/A</v>
      </c>
      <c r="E669" s="6" t="e">
        <f t="shared" si="25"/>
        <v>#N/A</v>
      </c>
    </row>
    <row r="670" spans="1:5" x14ac:dyDescent="0.15">
      <c r="A670" s="5">
        <f>sim_obs!B304</f>
        <v>41577</v>
      </c>
      <c r="B670" s="12" t="e">
        <f>sim_obs!K304</f>
        <v>#N/A</v>
      </c>
      <c r="C670" s="15">
        <f>sim_obs!C304</f>
        <v>0</v>
      </c>
      <c r="D670" s="6" t="e">
        <f t="shared" si="24"/>
        <v>#N/A</v>
      </c>
      <c r="E670" s="6" t="e">
        <f t="shared" si="25"/>
        <v>#N/A</v>
      </c>
    </row>
    <row r="671" spans="1:5" x14ac:dyDescent="0.15">
      <c r="A671" s="5">
        <f>sim_obs!B305</f>
        <v>41578</v>
      </c>
      <c r="B671" s="12" t="e">
        <f>sim_obs!K305</f>
        <v>#N/A</v>
      </c>
      <c r="C671" s="15">
        <f>sim_obs!C305</f>
        <v>0</v>
      </c>
      <c r="D671" s="6" t="e">
        <f t="shared" si="24"/>
        <v>#N/A</v>
      </c>
      <c r="E671" s="6" t="e">
        <f t="shared" si="25"/>
        <v>#N/A</v>
      </c>
    </row>
    <row r="672" spans="1:5" x14ac:dyDescent="0.15">
      <c r="A672" s="5">
        <f>sim_obs!B306</f>
        <v>41579</v>
      </c>
      <c r="B672" s="12" t="e">
        <f>sim_obs!K306</f>
        <v>#N/A</v>
      </c>
      <c r="C672" s="15">
        <f>sim_obs!C306</f>
        <v>0</v>
      </c>
      <c r="D672" s="6" t="e">
        <f t="shared" si="24"/>
        <v>#N/A</v>
      </c>
      <c r="E672" s="6" t="e">
        <f t="shared" si="25"/>
        <v>#N/A</v>
      </c>
    </row>
    <row r="673" spans="1:5" x14ac:dyDescent="0.15">
      <c r="A673" s="5">
        <f>sim_obs!B307</f>
        <v>41580</v>
      </c>
      <c r="B673" s="12" t="e">
        <f>sim_obs!K307</f>
        <v>#N/A</v>
      </c>
      <c r="C673" s="15">
        <f>sim_obs!C307</f>
        <v>0</v>
      </c>
      <c r="D673" s="6" t="e">
        <f t="shared" si="24"/>
        <v>#N/A</v>
      </c>
      <c r="E673" s="6" t="e">
        <f t="shared" si="25"/>
        <v>#N/A</v>
      </c>
    </row>
    <row r="674" spans="1:5" x14ac:dyDescent="0.15">
      <c r="A674" s="5">
        <f>sim_obs!B308</f>
        <v>41581</v>
      </c>
      <c r="B674" s="12" t="e">
        <f>sim_obs!K308</f>
        <v>#N/A</v>
      </c>
      <c r="C674" s="15">
        <f>sim_obs!C308</f>
        <v>0</v>
      </c>
      <c r="D674" s="6" t="e">
        <f t="shared" si="24"/>
        <v>#N/A</v>
      </c>
      <c r="E674" s="6" t="e">
        <f t="shared" si="25"/>
        <v>#N/A</v>
      </c>
    </row>
    <row r="675" spans="1:5" x14ac:dyDescent="0.15">
      <c r="A675" s="5">
        <f>sim_obs!B309</f>
        <v>41582</v>
      </c>
      <c r="B675" s="12" t="e">
        <f>sim_obs!K309</f>
        <v>#N/A</v>
      </c>
      <c r="C675" s="15">
        <f>sim_obs!C309</f>
        <v>0</v>
      </c>
      <c r="D675" s="6" t="e">
        <f t="shared" si="24"/>
        <v>#N/A</v>
      </c>
      <c r="E675" s="6" t="e">
        <f t="shared" si="25"/>
        <v>#N/A</v>
      </c>
    </row>
    <row r="676" spans="1:5" x14ac:dyDescent="0.15">
      <c r="A676" s="5">
        <f>sim_obs!B310</f>
        <v>41583</v>
      </c>
      <c r="B676" s="12" t="e">
        <f>sim_obs!K310</f>
        <v>#N/A</v>
      </c>
      <c r="C676" s="15">
        <f>sim_obs!C310</f>
        <v>0</v>
      </c>
      <c r="D676" s="6" t="e">
        <f t="shared" si="24"/>
        <v>#N/A</v>
      </c>
      <c r="E676" s="6" t="e">
        <f t="shared" si="25"/>
        <v>#N/A</v>
      </c>
    </row>
    <row r="677" spans="1:5" x14ac:dyDescent="0.15">
      <c r="A677" s="5">
        <f>sim_obs!B311</f>
        <v>41584</v>
      </c>
      <c r="B677" s="12" t="e">
        <f>sim_obs!K311</f>
        <v>#N/A</v>
      </c>
      <c r="C677" s="15">
        <f>sim_obs!C311</f>
        <v>0</v>
      </c>
      <c r="D677" s="6" t="e">
        <f t="shared" si="24"/>
        <v>#N/A</v>
      </c>
      <c r="E677" s="6" t="e">
        <f t="shared" si="25"/>
        <v>#N/A</v>
      </c>
    </row>
    <row r="678" spans="1:5" x14ac:dyDescent="0.15">
      <c r="A678" s="5">
        <f>sim_obs!B312</f>
        <v>41585</v>
      </c>
      <c r="B678" s="12" t="e">
        <f>sim_obs!K312</f>
        <v>#N/A</v>
      </c>
      <c r="C678" s="15">
        <f>sim_obs!C312</f>
        <v>0</v>
      </c>
      <c r="D678" s="6" t="e">
        <f t="shared" si="24"/>
        <v>#N/A</v>
      </c>
      <c r="E678" s="6" t="e">
        <f t="shared" si="25"/>
        <v>#N/A</v>
      </c>
    </row>
    <row r="679" spans="1:5" x14ac:dyDescent="0.15">
      <c r="A679" s="5">
        <f>sim_obs!B313</f>
        <v>41586</v>
      </c>
      <c r="B679" s="12" t="e">
        <f>sim_obs!K313</f>
        <v>#N/A</v>
      </c>
      <c r="C679" s="15">
        <f>sim_obs!C313</f>
        <v>0</v>
      </c>
      <c r="D679" s="6" t="e">
        <f t="shared" si="24"/>
        <v>#N/A</v>
      </c>
      <c r="E679" s="6" t="e">
        <f t="shared" si="25"/>
        <v>#N/A</v>
      </c>
    </row>
    <row r="680" spans="1:5" x14ac:dyDescent="0.15">
      <c r="A680" s="5">
        <f>sim_obs!B314</f>
        <v>41587</v>
      </c>
      <c r="B680" s="12" t="e">
        <f>sim_obs!K314</f>
        <v>#N/A</v>
      </c>
      <c r="C680" s="15">
        <f>sim_obs!C314</f>
        <v>0</v>
      </c>
      <c r="D680" s="6" t="e">
        <f t="shared" si="24"/>
        <v>#N/A</v>
      </c>
      <c r="E680" s="6" t="e">
        <f t="shared" si="25"/>
        <v>#N/A</v>
      </c>
    </row>
    <row r="681" spans="1:5" x14ac:dyDescent="0.15">
      <c r="A681" s="5">
        <f>sim_obs!B315</f>
        <v>41588</v>
      </c>
      <c r="B681" s="12" t="e">
        <f>sim_obs!K315</f>
        <v>#N/A</v>
      </c>
      <c r="C681" s="15">
        <f>sim_obs!C315</f>
        <v>0</v>
      </c>
      <c r="D681" s="6" t="e">
        <f t="shared" si="24"/>
        <v>#N/A</v>
      </c>
      <c r="E681" s="6" t="e">
        <f t="shared" si="25"/>
        <v>#N/A</v>
      </c>
    </row>
    <row r="682" spans="1:5" x14ac:dyDescent="0.15">
      <c r="A682" s="5">
        <f>sim_obs!B316</f>
        <v>41589</v>
      </c>
      <c r="B682" s="12" t="e">
        <f>sim_obs!K316</f>
        <v>#N/A</v>
      </c>
      <c r="C682" s="15">
        <f>sim_obs!C316</f>
        <v>0</v>
      </c>
      <c r="D682" s="6" t="e">
        <f t="shared" si="24"/>
        <v>#N/A</v>
      </c>
      <c r="E682" s="6" t="e">
        <f t="shared" si="25"/>
        <v>#N/A</v>
      </c>
    </row>
    <row r="683" spans="1:5" x14ac:dyDescent="0.15">
      <c r="A683" s="5">
        <f>sim_obs!B317</f>
        <v>41590</v>
      </c>
      <c r="B683" s="12" t="e">
        <f>sim_obs!K317</f>
        <v>#N/A</v>
      </c>
      <c r="C683" s="15">
        <f>sim_obs!C317</f>
        <v>0</v>
      </c>
      <c r="D683" s="6" t="e">
        <f t="shared" si="24"/>
        <v>#N/A</v>
      </c>
      <c r="E683" s="6" t="e">
        <f t="shared" si="25"/>
        <v>#N/A</v>
      </c>
    </row>
    <row r="684" spans="1:5" x14ac:dyDescent="0.15">
      <c r="A684" s="5">
        <f>sim_obs!B318</f>
        <v>41591</v>
      </c>
      <c r="B684" s="12" t="e">
        <f>sim_obs!K318</f>
        <v>#N/A</v>
      </c>
      <c r="C684" s="15">
        <f>sim_obs!C318</f>
        <v>0</v>
      </c>
      <c r="D684" s="6" t="e">
        <f t="shared" si="24"/>
        <v>#N/A</v>
      </c>
      <c r="E684" s="6" t="e">
        <f t="shared" si="25"/>
        <v>#N/A</v>
      </c>
    </row>
    <row r="685" spans="1:5" x14ac:dyDescent="0.15">
      <c r="A685" s="5">
        <f>sim_obs!B319</f>
        <v>41592</v>
      </c>
      <c r="B685" s="12" t="e">
        <f>sim_obs!K319</f>
        <v>#N/A</v>
      </c>
      <c r="C685" s="15">
        <f>sim_obs!C319</f>
        <v>0</v>
      </c>
      <c r="D685" s="6" t="e">
        <f t="shared" si="24"/>
        <v>#N/A</v>
      </c>
      <c r="E685" s="6" t="e">
        <f t="shared" si="25"/>
        <v>#N/A</v>
      </c>
    </row>
    <row r="686" spans="1:5" x14ac:dyDescent="0.15">
      <c r="A686" s="5">
        <f>sim_obs!B320</f>
        <v>41593</v>
      </c>
      <c r="B686" s="12" t="e">
        <f>sim_obs!K320</f>
        <v>#N/A</v>
      </c>
      <c r="C686" s="15">
        <f>sim_obs!C320</f>
        <v>0</v>
      </c>
      <c r="D686" s="6" t="e">
        <f t="shared" si="24"/>
        <v>#N/A</v>
      </c>
      <c r="E686" s="6" t="e">
        <f t="shared" si="25"/>
        <v>#N/A</v>
      </c>
    </row>
    <row r="687" spans="1:5" x14ac:dyDescent="0.15">
      <c r="A687" s="5">
        <f>sim_obs!B321</f>
        <v>41594</v>
      </c>
      <c r="B687" s="12" t="e">
        <f>sim_obs!K321</f>
        <v>#N/A</v>
      </c>
      <c r="C687" s="15">
        <f>sim_obs!C321</f>
        <v>0</v>
      </c>
      <c r="D687" s="6" t="e">
        <f t="shared" si="24"/>
        <v>#N/A</v>
      </c>
      <c r="E687" s="6" t="e">
        <f t="shared" si="25"/>
        <v>#N/A</v>
      </c>
    </row>
    <row r="688" spans="1:5" x14ac:dyDescent="0.15">
      <c r="A688" s="5">
        <f>sim_obs!B322</f>
        <v>41595</v>
      </c>
      <c r="B688" s="12" t="e">
        <f>sim_obs!K322</f>
        <v>#N/A</v>
      </c>
      <c r="C688" s="15">
        <f>sim_obs!C322</f>
        <v>0</v>
      </c>
      <c r="D688" s="6" t="e">
        <f t="shared" si="24"/>
        <v>#N/A</v>
      </c>
      <c r="E688" s="6" t="e">
        <f t="shared" si="25"/>
        <v>#N/A</v>
      </c>
    </row>
    <row r="689" spans="1:5" x14ac:dyDescent="0.15">
      <c r="A689" s="5">
        <f>sim_obs!B323</f>
        <v>41596</v>
      </c>
      <c r="B689" s="12" t="e">
        <f>sim_obs!K323</f>
        <v>#N/A</v>
      </c>
      <c r="C689" s="15">
        <f>sim_obs!C323</f>
        <v>0</v>
      </c>
      <c r="D689" s="6" t="e">
        <f t="shared" si="24"/>
        <v>#N/A</v>
      </c>
      <c r="E689" s="6" t="e">
        <f t="shared" si="25"/>
        <v>#N/A</v>
      </c>
    </row>
    <row r="690" spans="1:5" x14ac:dyDescent="0.15">
      <c r="A690" s="5">
        <f>sim_obs!B324</f>
        <v>41597</v>
      </c>
      <c r="B690" s="12" t="e">
        <f>sim_obs!K324</f>
        <v>#N/A</v>
      </c>
      <c r="C690" s="15">
        <f>sim_obs!C324</f>
        <v>0</v>
      </c>
      <c r="D690" s="6" t="e">
        <f t="shared" si="24"/>
        <v>#N/A</v>
      </c>
      <c r="E690" s="6" t="e">
        <f t="shared" si="25"/>
        <v>#N/A</v>
      </c>
    </row>
    <row r="691" spans="1:5" x14ac:dyDescent="0.15">
      <c r="A691" s="5">
        <f>sim_obs!B325</f>
        <v>41598</v>
      </c>
      <c r="B691" s="12" t="e">
        <f>sim_obs!K325</f>
        <v>#N/A</v>
      </c>
      <c r="C691" s="15">
        <f>sim_obs!C325</f>
        <v>0</v>
      </c>
      <c r="D691" s="6" t="e">
        <f t="shared" si="24"/>
        <v>#N/A</v>
      </c>
      <c r="E691" s="6" t="e">
        <f t="shared" si="25"/>
        <v>#N/A</v>
      </c>
    </row>
    <row r="692" spans="1:5" x14ac:dyDescent="0.15">
      <c r="A692" s="5">
        <f>sim_obs!B326</f>
        <v>41599</v>
      </c>
      <c r="B692" s="12" t="e">
        <f>sim_obs!K326</f>
        <v>#N/A</v>
      </c>
      <c r="C692" s="15">
        <f>sim_obs!C326</f>
        <v>0</v>
      </c>
      <c r="D692" s="6" t="e">
        <f t="shared" si="24"/>
        <v>#N/A</v>
      </c>
      <c r="E692" s="6" t="e">
        <f t="shared" si="25"/>
        <v>#N/A</v>
      </c>
    </row>
    <row r="693" spans="1:5" x14ac:dyDescent="0.15">
      <c r="A693" s="5">
        <f>sim_obs!B327</f>
        <v>41600</v>
      </c>
      <c r="B693" s="12" t="e">
        <f>sim_obs!K327</f>
        <v>#N/A</v>
      </c>
      <c r="C693" s="15">
        <f>sim_obs!C327</f>
        <v>0</v>
      </c>
      <c r="D693" s="6" t="e">
        <f t="shared" si="24"/>
        <v>#N/A</v>
      </c>
      <c r="E693" s="6" t="e">
        <f t="shared" si="25"/>
        <v>#N/A</v>
      </c>
    </row>
    <row r="694" spans="1:5" x14ac:dyDescent="0.15">
      <c r="A694" s="5">
        <f>sim_obs!B328</f>
        <v>41601</v>
      </c>
      <c r="B694" s="12" t="e">
        <f>sim_obs!K328</f>
        <v>#N/A</v>
      </c>
      <c r="C694" s="15">
        <f>sim_obs!C328</f>
        <v>0</v>
      </c>
      <c r="D694" s="6" t="e">
        <f t="shared" si="24"/>
        <v>#N/A</v>
      </c>
      <c r="E694" s="6" t="e">
        <f t="shared" si="25"/>
        <v>#N/A</v>
      </c>
    </row>
    <row r="695" spans="1:5" x14ac:dyDescent="0.15">
      <c r="A695" s="5">
        <f>sim_obs!B329</f>
        <v>41602</v>
      </c>
      <c r="B695" s="12" t="e">
        <f>sim_obs!K329</f>
        <v>#N/A</v>
      </c>
      <c r="C695" s="15">
        <f>sim_obs!C329</f>
        <v>0</v>
      </c>
      <c r="D695" s="6" t="e">
        <f t="shared" si="24"/>
        <v>#N/A</v>
      </c>
      <c r="E695" s="6" t="e">
        <f t="shared" si="25"/>
        <v>#N/A</v>
      </c>
    </row>
    <row r="696" spans="1:5" x14ac:dyDescent="0.15">
      <c r="A696" s="5">
        <f>sim_obs!B330</f>
        <v>41603</v>
      </c>
      <c r="B696" s="12" t="e">
        <f>sim_obs!K330</f>
        <v>#N/A</v>
      </c>
      <c r="C696" s="15">
        <f>sim_obs!C330</f>
        <v>0</v>
      </c>
      <c r="D696" s="6" t="e">
        <f t="shared" si="24"/>
        <v>#N/A</v>
      </c>
      <c r="E696" s="6" t="e">
        <f t="shared" si="25"/>
        <v>#N/A</v>
      </c>
    </row>
    <row r="697" spans="1:5" x14ac:dyDescent="0.15">
      <c r="A697" s="5">
        <f>sim_obs!B331</f>
        <v>41604</v>
      </c>
      <c r="B697" s="12" t="e">
        <f>sim_obs!K331</f>
        <v>#N/A</v>
      </c>
      <c r="C697" s="15">
        <f>sim_obs!C331</f>
        <v>0</v>
      </c>
      <c r="D697" s="6" t="e">
        <f t="shared" si="24"/>
        <v>#N/A</v>
      </c>
      <c r="E697" s="6" t="e">
        <f t="shared" si="25"/>
        <v>#N/A</v>
      </c>
    </row>
    <row r="698" spans="1:5" x14ac:dyDescent="0.15">
      <c r="A698" s="5">
        <f>sim_obs!B332</f>
        <v>41605</v>
      </c>
      <c r="B698" s="12" t="e">
        <f>sim_obs!K332</f>
        <v>#N/A</v>
      </c>
      <c r="C698" s="15">
        <f>sim_obs!C332</f>
        <v>0</v>
      </c>
      <c r="D698" s="6" t="e">
        <f t="shared" si="24"/>
        <v>#N/A</v>
      </c>
      <c r="E698" s="6" t="e">
        <f t="shared" si="25"/>
        <v>#N/A</v>
      </c>
    </row>
    <row r="699" spans="1:5" x14ac:dyDescent="0.15">
      <c r="A699" s="5">
        <f>sim_obs!B333</f>
        <v>41606</v>
      </c>
      <c r="B699" s="12" t="e">
        <f>sim_obs!K333</f>
        <v>#N/A</v>
      </c>
      <c r="C699" s="15">
        <f>sim_obs!C333</f>
        <v>0</v>
      </c>
      <c r="D699" s="6" t="e">
        <f t="shared" si="24"/>
        <v>#N/A</v>
      </c>
      <c r="E699" s="6" t="e">
        <f t="shared" si="25"/>
        <v>#N/A</v>
      </c>
    </row>
    <row r="700" spans="1:5" x14ac:dyDescent="0.15">
      <c r="A700" s="5">
        <f>sim_obs!B334</f>
        <v>41607</v>
      </c>
      <c r="B700" s="12" t="e">
        <f>sim_obs!K334</f>
        <v>#N/A</v>
      </c>
      <c r="C700" s="15">
        <f>sim_obs!C334</f>
        <v>0</v>
      </c>
      <c r="D700" s="6" t="e">
        <f t="shared" si="24"/>
        <v>#N/A</v>
      </c>
      <c r="E700" s="6" t="e">
        <f t="shared" si="25"/>
        <v>#N/A</v>
      </c>
    </row>
    <row r="701" spans="1:5" x14ac:dyDescent="0.15">
      <c r="A701" s="5">
        <f>sim_obs!B335</f>
        <v>41608</v>
      </c>
      <c r="B701" s="12" t="e">
        <f>sim_obs!K335</f>
        <v>#N/A</v>
      </c>
      <c r="C701" s="15">
        <f>sim_obs!C335</f>
        <v>0</v>
      </c>
      <c r="D701" s="6" t="e">
        <f t="shared" si="24"/>
        <v>#N/A</v>
      </c>
      <c r="E701" s="6" t="e">
        <f t="shared" si="25"/>
        <v>#N/A</v>
      </c>
    </row>
    <row r="702" spans="1:5" x14ac:dyDescent="0.15">
      <c r="A702" s="5">
        <f>sim_obs!B336</f>
        <v>41609</v>
      </c>
      <c r="B702" s="12" t="e">
        <f>sim_obs!K336</f>
        <v>#N/A</v>
      </c>
      <c r="C702" s="15">
        <f>sim_obs!C336</f>
        <v>0</v>
      </c>
      <c r="D702" s="6" t="e">
        <f t="shared" si="24"/>
        <v>#N/A</v>
      </c>
      <c r="E702" s="6" t="e">
        <f t="shared" si="25"/>
        <v>#N/A</v>
      </c>
    </row>
    <row r="703" spans="1:5" x14ac:dyDescent="0.15">
      <c r="A703" s="5">
        <f>sim_obs!B337</f>
        <v>41610</v>
      </c>
      <c r="B703" s="12" t="e">
        <f>sim_obs!K337</f>
        <v>#N/A</v>
      </c>
      <c r="C703" s="15">
        <f>sim_obs!C337</f>
        <v>0</v>
      </c>
      <c r="D703" s="6" t="e">
        <f t="shared" si="24"/>
        <v>#N/A</v>
      </c>
      <c r="E703" s="6" t="e">
        <f t="shared" si="25"/>
        <v>#N/A</v>
      </c>
    </row>
    <row r="704" spans="1:5" x14ac:dyDescent="0.15">
      <c r="A704" s="5">
        <f>sim_obs!B338</f>
        <v>41611</v>
      </c>
      <c r="B704" s="12" t="e">
        <f>sim_obs!K338</f>
        <v>#N/A</v>
      </c>
      <c r="C704" s="15">
        <f>sim_obs!C338</f>
        <v>0</v>
      </c>
      <c r="D704" s="6" t="e">
        <f t="shared" si="24"/>
        <v>#N/A</v>
      </c>
      <c r="E704" s="6" t="e">
        <f t="shared" si="25"/>
        <v>#N/A</v>
      </c>
    </row>
    <row r="705" spans="1:5" x14ac:dyDescent="0.15">
      <c r="A705" s="5">
        <f>sim_obs!B339</f>
        <v>41612</v>
      </c>
      <c r="B705" s="12" t="e">
        <f>sim_obs!K339</f>
        <v>#N/A</v>
      </c>
      <c r="C705" s="15">
        <f>sim_obs!C339</f>
        <v>0</v>
      </c>
      <c r="D705" s="6" t="e">
        <f t="shared" si="24"/>
        <v>#N/A</v>
      </c>
      <c r="E705" s="6" t="e">
        <f t="shared" si="25"/>
        <v>#N/A</v>
      </c>
    </row>
    <row r="706" spans="1:5" x14ac:dyDescent="0.15">
      <c r="A706" s="5">
        <f>sim_obs!B340</f>
        <v>41613</v>
      </c>
      <c r="B706" s="12" t="e">
        <f>sim_obs!K340</f>
        <v>#N/A</v>
      </c>
      <c r="C706" s="15">
        <f>sim_obs!C340</f>
        <v>0</v>
      </c>
      <c r="D706" s="6" t="e">
        <f t="shared" si="24"/>
        <v>#N/A</v>
      </c>
      <c r="E706" s="6" t="e">
        <f t="shared" si="25"/>
        <v>#N/A</v>
      </c>
    </row>
    <row r="707" spans="1:5" x14ac:dyDescent="0.15">
      <c r="A707" s="5">
        <f>sim_obs!B341</f>
        <v>41614</v>
      </c>
      <c r="B707" s="12" t="e">
        <f>sim_obs!K341</f>
        <v>#N/A</v>
      </c>
      <c r="C707" s="15">
        <f>sim_obs!C341</f>
        <v>0</v>
      </c>
      <c r="D707" s="6" t="e">
        <f t="shared" si="24"/>
        <v>#N/A</v>
      </c>
      <c r="E707" s="6" t="e">
        <f t="shared" si="25"/>
        <v>#N/A</v>
      </c>
    </row>
    <row r="708" spans="1:5" x14ac:dyDescent="0.15">
      <c r="A708" s="5">
        <f>sim_obs!B342</f>
        <v>41615</v>
      </c>
      <c r="B708" s="12" t="e">
        <f>sim_obs!K342</f>
        <v>#N/A</v>
      </c>
      <c r="C708" s="15">
        <f>sim_obs!C342</f>
        <v>0</v>
      </c>
      <c r="D708" s="6" t="e">
        <f t="shared" si="24"/>
        <v>#N/A</v>
      </c>
      <c r="E708" s="6" t="e">
        <f t="shared" si="25"/>
        <v>#N/A</v>
      </c>
    </row>
    <row r="709" spans="1:5" x14ac:dyDescent="0.15">
      <c r="A709" s="5">
        <f>sim_obs!B343</f>
        <v>41616</v>
      </c>
      <c r="B709" s="12" t="e">
        <f>sim_obs!K343</f>
        <v>#N/A</v>
      </c>
      <c r="C709" s="15">
        <f>sim_obs!C343</f>
        <v>0</v>
      </c>
      <c r="D709" s="6" t="e">
        <f t="shared" si="24"/>
        <v>#N/A</v>
      </c>
      <c r="E709" s="6" t="e">
        <f t="shared" si="25"/>
        <v>#N/A</v>
      </c>
    </row>
    <row r="710" spans="1:5" x14ac:dyDescent="0.15">
      <c r="A710" s="5">
        <f>sim_obs!B344</f>
        <v>41617</v>
      </c>
      <c r="B710" s="12" t="e">
        <f>sim_obs!K344</f>
        <v>#N/A</v>
      </c>
      <c r="C710" s="15">
        <f>sim_obs!C344</f>
        <v>0</v>
      </c>
      <c r="D710" s="6" t="e">
        <f t="shared" si="24"/>
        <v>#N/A</v>
      </c>
      <c r="E710" s="6" t="e">
        <f t="shared" si="25"/>
        <v>#N/A</v>
      </c>
    </row>
    <row r="711" spans="1:5" x14ac:dyDescent="0.15">
      <c r="A711" s="5">
        <f>sim_obs!B345</f>
        <v>41618</v>
      </c>
      <c r="B711" s="12" t="e">
        <f>sim_obs!K345</f>
        <v>#N/A</v>
      </c>
      <c r="C711" s="15">
        <f>sim_obs!C345</f>
        <v>0</v>
      </c>
      <c r="D711" s="6" t="e">
        <f t="shared" si="24"/>
        <v>#N/A</v>
      </c>
      <c r="E711" s="6" t="e">
        <f t="shared" si="25"/>
        <v>#N/A</v>
      </c>
    </row>
    <row r="712" spans="1:5" x14ac:dyDescent="0.15">
      <c r="A712" s="5">
        <f>sim_obs!B346</f>
        <v>41619</v>
      </c>
      <c r="B712" s="12" t="e">
        <f>sim_obs!K346</f>
        <v>#N/A</v>
      </c>
      <c r="C712" s="15">
        <f>sim_obs!C346</f>
        <v>0</v>
      </c>
      <c r="D712" s="6" t="e">
        <f t="shared" si="24"/>
        <v>#N/A</v>
      </c>
      <c r="E712" s="6" t="e">
        <f t="shared" si="25"/>
        <v>#N/A</v>
      </c>
    </row>
    <row r="713" spans="1:5" x14ac:dyDescent="0.15">
      <c r="A713" s="5">
        <f>sim_obs!B347</f>
        <v>41620</v>
      </c>
      <c r="B713" s="12" t="e">
        <f>sim_obs!K347</f>
        <v>#N/A</v>
      </c>
      <c r="C713" s="15">
        <f>sim_obs!C347</f>
        <v>0</v>
      </c>
      <c r="D713" s="6" t="e">
        <f t="shared" si="24"/>
        <v>#N/A</v>
      </c>
      <c r="E713" s="6" t="e">
        <f t="shared" si="25"/>
        <v>#N/A</v>
      </c>
    </row>
    <row r="714" spans="1:5" x14ac:dyDescent="0.15">
      <c r="A714" s="5">
        <f>sim_obs!B348</f>
        <v>41621</v>
      </c>
      <c r="B714" s="12" t="e">
        <f>sim_obs!K348</f>
        <v>#N/A</v>
      </c>
      <c r="C714" s="15">
        <f>sim_obs!C348</f>
        <v>0</v>
      </c>
      <c r="D714" s="6" t="e">
        <f t="shared" si="24"/>
        <v>#N/A</v>
      </c>
      <c r="E714" s="6" t="e">
        <f t="shared" si="25"/>
        <v>#N/A</v>
      </c>
    </row>
    <row r="715" spans="1:5" x14ac:dyDescent="0.15">
      <c r="A715" s="5">
        <f>sim_obs!B349</f>
        <v>41622</v>
      </c>
      <c r="B715" s="12" t="e">
        <f>sim_obs!K349</f>
        <v>#N/A</v>
      </c>
      <c r="C715" s="15">
        <f>sim_obs!C349</f>
        <v>0</v>
      </c>
      <c r="D715" s="6" t="e">
        <f t="shared" si="24"/>
        <v>#N/A</v>
      </c>
      <c r="E715" s="6" t="e">
        <f t="shared" si="25"/>
        <v>#N/A</v>
      </c>
    </row>
    <row r="716" spans="1:5" x14ac:dyDescent="0.15">
      <c r="A716" s="5">
        <f>sim_obs!B350</f>
        <v>41623</v>
      </c>
      <c r="B716" s="12" t="e">
        <f>sim_obs!K350</f>
        <v>#N/A</v>
      </c>
      <c r="C716" s="15">
        <f>sim_obs!C350</f>
        <v>0</v>
      </c>
      <c r="D716" s="6" t="e">
        <f t="shared" si="24"/>
        <v>#N/A</v>
      </c>
      <c r="E716" s="6" t="e">
        <f t="shared" si="25"/>
        <v>#N/A</v>
      </c>
    </row>
    <row r="717" spans="1:5" x14ac:dyDescent="0.15">
      <c r="A717" s="5">
        <f>sim_obs!B351</f>
        <v>41624</v>
      </c>
      <c r="B717" s="12" t="e">
        <f>sim_obs!K351</f>
        <v>#N/A</v>
      </c>
      <c r="C717" s="15">
        <f>sim_obs!C351</f>
        <v>0</v>
      </c>
      <c r="D717" s="6" t="e">
        <f t="shared" si="24"/>
        <v>#N/A</v>
      </c>
      <c r="E717" s="6" t="e">
        <f t="shared" si="25"/>
        <v>#N/A</v>
      </c>
    </row>
    <row r="718" spans="1:5" x14ac:dyDescent="0.15">
      <c r="A718" s="5">
        <f>sim_obs!B352</f>
        <v>41625</v>
      </c>
      <c r="B718" s="12" t="e">
        <f>sim_obs!K352</f>
        <v>#N/A</v>
      </c>
      <c r="C718" s="15">
        <f>sim_obs!C352</f>
        <v>0</v>
      </c>
      <c r="D718" s="6" t="e">
        <f t="shared" si="24"/>
        <v>#N/A</v>
      </c>
      <c r="E718" s="6" t="e">
        <f t="shared" si="25"/>
        <v>#N/A</v>
      </c>
    </row>
    <row r="719" spans="1:5" x14ac:dyDescent="0.15">
      <c r="A719" s="5">
        <f>sim_obs!B353</f>
        <v>41626</v>
      </c>
      <c r="B719" s="12" t="e">
        <f>sim_obs!K353</f>
        <v>#N/A</v>
      </c>
      <c r="C719" s="15">
        <f>sim_obs!C353</f>
        <v>0</v>
      </c>
      <c r="D719" s="6" t="e">
        <f t="shared" si="24"/>
        <v>#N/A</v>
      </c>
      <c r="E719" s="6" t="e">
        <f t="shared" si="25"/>
        <v>#N/A</v>
      </c>
    </row>
    <row r="720" spans="1:5" x14ac:dyDescent="0.15">
      <c r="A720" s="5">
        <f>sim_obs!B354</f>
        <v>41627</v>
      </c>
      <c r="B720" s="12" t="e">
        <f>sim_obs!K354</f>
        <v>#N/A</v>
      </c>
      <c r="C720" s="15">
        <f>sim_obs!C354</f>
        <v>0</v>
      </c>
      <c r="D720" s="6" t="e">
        <f t="shared" si="24"/>
        <v>#N/A</v>
      </c>
      <c r="E720" s="6" t="e">
        <f t="shared" si="25"/>
        <v>#N/A</v>
      </c>
    </row>
    <row r="721" spans="1:5" x14ac:dyDescent="0.15">
      <c r="A721" s="5">
        <f>sim_obs!B355</f>
        <v>41628</v>
      </c>
      <c r="B721" s="12" t="e">
        <f>sim_obs!K355</f>
        <v>#N/A</v>
      </c>
      <c r="C721" s="15">
        <f>sim_obs!C355</f>
        <v>0</v>
      </c>
      <c r="D721" s="6" t="e">
        <f t="shared" si="24"/>
        <v>#N/A</v>
      </c>
      <c r="E721" s="6" t="e">
        <f t="shared" si="25"/>
        <v>#N/A</v>
      </c>
    </row>
    <row r="722" spans="1:5" x14ac:dyDescent="0.15">
      <c r="A722" s="5">
        <f>sim_obs!B356</f>
        <v>41629</v>
      </c>
      <c r="B722" s="12" t="e">
        <f>sim_obs!K356</f>
        <v>#N/A</v>
      </c>
      <c r="C722" s="15">
        <f>sim_obs!C356</f>
        <v>0</v>
      </c>
      <c r="D722" s="6" t="e">
        <f t="shared" si="24"/>
        <v>#N/A</v>
      </c>
      <c r="E722" s="6" t="e">
        <f t="shared" si="25"/>
        <v>#N/A</v>
      </c>
    </row>
    <row r="723" spans="1:5" x14ac:dyDescent="0.15">
      <c r="A723" s="5">
        <f>sim_obs!B357</f>
        <v>41630</v>
      </c>
      <c r="B723" s="12" t="e">
        <f>sim_obs!K357</f>
        <v>#N/A</v>
      </c>
      <c r="C723" s="15">
        <f>sim_obs!C357</f>
        <v>0</v>
      </c>
      <c r="D723" s="6" t="e">
        <f t="shared" si="24"/>
        <v>#N/A</v>
      </c>
      <c r="E723" s="6" t="e">
        <f t="shared" si="25"/>
        <v>#N/A</v>
      </c>
    </row>
    <row r="724" spans="1:5" x14ac:dyDescent="0.15">
      <c r="A724" s="5">
        <f>sim_obs!B358</f>
        <v>41631</v>
      </c>
      <c r="B724" s="12" t="e">
        <f>sim_obs!K358</f>
        <v>#N/A</v>
      </c>
      <c r="C724" s="15">
        <f>sim_obs!C358</f>
        <v>0</v>
      </c>
      <c r="D724" s="6" t="e">
        <f t="shared" si="24"/>
        <v>#N/A</v>
      </c>
      <c r="E724" s="6" t="e">
        <f t="shared" si="25"/>
        <v>#N/A</v>
      </c>
    </row>
    <row r="725" spans="1:5" x14ac:dyDescent="0.15">
      <c r="A725" s="5">
        <f>sim_obs!B359</f>
        <v>41632</v>
      </c>
      <c r="B725" s="12" t="e">
        <f>sim_obs!K359</f>
        <v>#N/A</v>
      </c>
      <c r="C725" s="15">
        <f>sim_obs!C359</f>
        <v>0</v>
      </c>
      <c r="D725" s="6" t="e">
        <f t="shared" si="24"/>
        <v>#N/A</v>
      </c>
      <c r="E725" s="6" t="e">
        <f t="shared" si="25"/>
        <v>#N/A</v>
      </c>
    </row>
    <row r="726" spans="1:5" x14ac:dyDescent="0.15">
      <c r="A726" s="5">
        <f>sim_obs!B360</f>
        <v>41633</v>
      </c>
      <c r="B726" s="12" t="e">
        <f>sim_obs!K360</f>
        <v>#N/A</v>
      </c>
      <c r="C726" s="15">
        <f>sim_obs!C360</f>
        <v>0</v>
      </c>
      <c r="D726" s="6" t="e">
        <f t="shared" si="24"/>
        <v>#N/A</v>
      </c>
      <c r="E726" s="6" t="e">
        <f t="shared" si="25"/>
        <v>#N/A</v>
      </c>
    </row>
    <row r="727" spans="1:5" x14ac:dyDescent="0.15">
      <c r="A727" s="5">
        <f>sim_obs!B361</f>
        <v>41634</v>
      </c>
      <c r="B727" s="12" t="e">
        <f>sim_obs!K361</f>
        <v>#N/A</v>
      </c>
      <c r="C727" s="15">
        <f>sim_obs!C361</f>
        <v>0</v>
      </c>
      <c r="D727" s="6" t="e">
        <f t="shared" si="24"/>
        <v>#N/A</v>
      </c>
      <c r="E727" s="6" t="e">
        <f t="shared" si="25"/>
        <v>#N/A</v>
      </c>
    </row>
    <row r="728" spans="1:5" x14ac:dyDescent="0.15">
      <c r="A728" s="5">
        <f>sim_obs!B362</f>
        <v>41635</v>
      </c>
      <c r="B728" s="12" t="e">
        <f>sim_obs!K362</f>
        <v>#N/A</v>
      </c>
      <c r="C728" s="15">
        <f>sim_obs!C362</f>
        <v>0</v>
      </c>
      <c r="D728" s="6" t="e">
        <f t="shared" si="24"/>
        <v>#N/A</v>
      </c>
      <c r="E728" s="6" t="e">
        <f t="shared" si="25"/>
        <v>#N/A</v>
      </c>
    </row>
    <row r="729" spans="1:5" x14ac:dyDescent="0.15">
      <c r="A729" s="5">
        <f>sim_obs!B363</f>
        <v>41636</v>
      </c>
      <c r="B729" s="12" t="e">
        <f>sim_obs!K363</f>
        <v>#N/A</v>
      </c>
      <c r="C729" s="15">
        <f>sim_obs!C363</f>
        <v>0</v>
      </c>
      <c r="D729" s="6" t="e">
        <f t="shared" si="24"/>
        <v>#N/A</v>
      </c>
      <c r="E729" s="6" t="e">
        <f t="shared" si="25"/>
        <v>#N/A</v>
      </c>
    </row>
    <row r="730" spans="1:5" x14ac:dyDescent="0.15">
      <c r="A730" s="5">
        <f>sim_obs!B364</f>
        <v>41637</v>
      </c>
      <c r="B730" s="12" t="e">
        <f>sim_obs!K364</f>
        <v>#N/A</v>
      </c>
      <c r="C730" s="15">
        <f>sim_obs!C364</f>
        <v>0</v>
      </c>
      <c r="D730" s="6" t="e">
        <f t="shared" si="24"/>
        <v>#N/A</v>
      </c>
      <c r="E730" s="6" t="e">
        <f t="shared" si="25"/>
        <v>#N/A</v>
      </c>
    </row>
    <row r="731" spans="1:5" x14ac:dyDescent="0.15">
      <c r="A731" s="5">
        <f>sim_obs!B365</f>
        <v>41638</v>
      </c>
      <c r="B731" s="12" t="e">
        <f>sim_obs!K365</f>
        <v>#N/A</v>
      </c>
      <c r="C731" s="15">
        <f>sim_obs!C365</f>
        <v>0</v>
      </c>
      <c r="D731" s="6" t="e">
        <f t="shared" si="24"/>
        <v>#N/A</v>
      </c>
      <c r="E731" s="6" t="e">
        <f t="shared" si="25"/>
        <v>#N/A</v>
      </c>
    </row>
    <row r="732" spans="1:5" x14ac:dyDescent="0.15">
      <c r="A732" s="5">
        <f>sim_obs!B366</f>
        <v>41639</v>
      </c>
      <c r="B732" s="12" t="e">
        <f>sim_obs!K366</f>
        <v>#N/A</v>
      </c>
      <c r="C732" s="15">
        <f>sim_obs!C366</f>
        <v>0</v>
      </c>
      <c r="D732" s="6" t="e">
        <f>(B732-C732)^2</f>
        <v>#N/A</v>
      </c>
      <c r="E732" s="6" t="e">
        <f>(B732-$H$4)^2</f>
        <v>#N/A</v>
      </c>
    </row>
    <row r="733" spans="1:5" x14ac:dyDescent="0.15">
      <c r="A733" s="5">
        <f>sim_obs!B367</f>
        <v>41640</v>
      </c>
      <c r="B733" s="12" t="e">
        <f>sim_obs!K367</f>
        <v>#N/A</v>
      </c>
      <c r="C733" s="15">
        <f>sim_obs!C367</f>
        <v>0.37690427999999998</v>
      </c>
      <c r="D733" s="15" t="e">
        <f>(B733-C733)^2</f>
        <v>#N/A</v>
      </c>
      <c r="E733" s="15" t="e">
        <f>(B733-$K$4)^2</f>
        <v>#N/A</v>
      </c>
    </row>
    <row r="734" spans="1:5" x14ac:dyDescent="0.15">
      <c r="A734" s="5">
        <f>sim_obs!B368</f>
        <v>41641</v>
      </c>
      <c r="B734" s="12" t="e">
        <f>sim_obs!K368</f>
        <v>#N/A</v>
      </c>
      <c r="C734" s="15">
        <f>sim_obs!C368</f>
        <v>0.37040912999999998</v>
      </c>
      <c r="D734" s="15" t="e">
        <f t="shared" ref="D734:D796" si="26">(B734-C734)^2</f>
        <v>#N/A</v>
      </c>
      <c r="E734" s="15" t="e">
        <f t="shared" ref="E734:E797" si="27">(B734-$K$4)^2</f>
        <v>#N/A</v>
      </c>
    </row>
    <row r="735" spans="1:5" x14ac:dyDescent="0.15">
      <c r="A735" s="5">
        <f>sim_obs!B369</f>
        <v>41642</v>
      </c>
      <c r="B735" s="12" t="e">
        <f>sim_obs!K369</f>
        <v>#N/A</v>
      </c>
      <c r="C735" s="15">
        <f>sim_obs!C369</f>
        <v>0.34226667999999999</v>
      </c>
      <c r="D735" s="15" t="e">
        <f t="shared" si="26"/>
        <v>#N/A</v>
      </c>
      <c r="E735" s="15" t="e">
        <f t="shared" si="27"/>
        <v>#N/A</v>
      </c>
    </row>
    <row r="736" spans="1:5" x14ac:dyDescent="0.15">
      <c r="A736" s="5">
        <f>sim_obs!B370</f>
        <v>41643</v>
      </c>
      <c r="B736" s="12" t="e">
        <f>sim_obs!K370</f>
        <v>#N/A</v>
      </c>
      <c r="C736" s="15">
        <f>sim_obs!C370</f>
        <v>0.32196196999999999</v>
      </c>
      <c r="D736" s="15" t="e">
        <f t="shared" si="26"/>
        <v>#N/A</v>
      </c>
      <c r="E736" s="15" t="e">
        <f t="shared" si="27"/>
        <v>#N/A</v>
      </c>
    </row>
    <row r="737" spans="1:5" x14ac:dyDescent="0.15">
      <c r="A737" s="5">
        <f>sim_obs!B371</f>
        <v>41644</v>
      </c>
      <c r="B737" s="12" t="e">
        <f>sim_obs!K371</f>
        <v>#N/A</v>
      </c>
      <c r="C737" s="15">
        <f>sim_obs!C371</f>
        <v>0.29313704000000002</v>
      </c>
      <c r="D737" s="15" t="e">
        <f t="shared" si="26"/>
        <v>#N/A</v>
      </c>
      <c r="E737" s="15" t="e">
        <f t="shared" si="27"/>
        <v>#N/A</v>
      </c>
    </row>
    <row r="738" spans="1:5" x14ac:dyDescent="0.15">
      <c r="A738" s="5">
        <f>sim_obs!B372</f>
        <v>41645</v>
      </c>
      <c r="B738" s="12" t="e">
        <f>sim_obs!K372</f>
        <v>#N/A</v>
      </c>
      <c r="C738" s="15">
        <f>sim_obs!C372</f>
        <v>0.27275043999999998</v>
      </c>
      <c r="D738" s="15" t="e">
        <f t="shared" si="26"/>
        <v>#N/A</v>
      </c>
      <c r="E738" s="15" t="e">
        <f t="shared" si="27"/>
        <v>#N/A</v>
      </c>
    </row>
    <row r="739" spans="1:5" x14ac:dyDescent="0.15">
      <c r="A739" s="5">
        <f>sim_obs!B373</f>
        <v>41646</v>
      </c>
      <c r="B739" s="12" t="e">
        <f>sim_obs!K373</f>
        <v>#N/A</v>
      </c>
      <c r="C739" s="15">
        <f>sim_obs!C373</f>
        <v>0.49653700000000001</v>
      </c>
      <c r="D739" s="15" t="e">
        <f t="shared" si="26"/>
        <v>#N/A</v>
      </c>
      <c r="E739" s="15" t="e">
        <f t="shared" si="27"/>
        <v>#N/A</v>
      </c>
    </row>
    <row r="740" spans="1:5" x14ac:dyDescent="0.15">
      <c r="A740" s="5">
        <f>sim_obs!B374</f>
        <v>41647</v>
      </c>
      <c r="B740" s="12" t="e">
        <f>sim_obs!K374</f>
        <v>#N/A</v>
      </c>
      <c r="C740" s="15">
        <f>sim_obs!C374</f>
        <v>0.46895921000000002</v>
      </c>
      <c r="D740" s="15" t="e">
        <f t="shared" si="26"/>
        <v>#N/A</v>
      </c>
      <c r="E740" s="15" t="e">
        <f t="shared" si="27"/>
        <v>#N/A</v>
      </c>
    </row>
    <row r="741" spans="1:5" x14ac:dyDescent="0.15">
      <c r="A741" s="5">
        <f>sim_obs!B375</f>
        <v>41648</v>
      </c>
      <c r="B741" s="12" t="e">
        <f>sim_obs!K375</f>
        <v>#N/A</v>
      </c>
      <c r="C741" s="15">
        <f>sim_obs!C375</f>
        <v>0.23485876999999999</v>
      </c>
      <c r="D741" s="15" t="e">
        <f t="shared" si="26"/>
        <v>#N/A</v>
      </c>
      <c r="E741" s="15" t="e">
        <f t="shared" si="27"/>
        <v>#N/A</v>
      </c>
    </row>
    <row r="742" spans="1:5" x14ac:dyDescent="0.15">
      <c r="A742" s="5">
        <f>sim_obs!B376</f>
        <v>41649</v>
      </c>
      <c r="B742" s="12" t="e">
        <f>sim_obs!K376</f>
        <v>#N/A</v>
      </c>
      <c r="C742" s="15">
        <f>sim_obs!C376</f>
        <v>0.20978308000000001</v>
      </c>
      <c r="D742" s="15" t="e">
        <f t="shared" si="26"/>
        <v>#N/A</v>
      </c>
      <c r="E742" s="15" t="e">
        <f t="shared" si="27"/>
        <v>#N/A</v>
      </c>
    </row>
    <row r="743" spans="1:5" x14ac:dyDescent="0.15">
      <c r="A743" s="5">
        <f>sim_obs!B377</f>
        <v>41650</v>
      </c>
      <c r="B743" s="12" t="e">
        <f>sim_obs!K377</f>
        <v>#N/A</v>
      </c>
      <c r="C743" s="15">
        <f>sim_obs!C377</f>
        <v>0.19761877999999999</v>
      </c>
      <c r="D743" s="15" t="e">
        <f t="shared" si="26"/>
        <v>#N/A</v>
      </c>
      <c r="E743" s="15" t="e">
        <f t="shared" si="27"/>
        <v>#N/A</v>
      </c>
    </row>
    <row r="744" spans="1:5" x14ac:dyDescent="0.15">
      <c r="A744" s="5">
        <f>sim_obs!B378</f>
        <v>41651</v>
      </c>
      <c r="B744" s="12" t="e">
        <f>sim_obs!K378</f>
        <v>#N/A</v>
      </c>
      <c r="C744" s="15">
        <f>sim_obs!C378</f>
        <v>0.18532507000000001</v>
      </c>
      <c r="D744" s="15" t="e">
        <f t="shared" si="26"/>
        <v>#N/A</v>
      </c>
      <c r="E744" s="15" t="e">
        <f t="shared" si="27"/>
        <v>#N/A</v>
      </c>
    </row>
    <row r="745" spans="1:5" x14ac:dyDescent="0.15">
      <c r="A745" s="5">
        <f>sim_obs!B379</f>
        <v>41652</v>
      </c>
      <c r="B745" s="12" t="e">
        <f>sim_obs!K379</f>
        <v>#N/A</v>
      </c>
      <c r="C745" s="15">
        <f>sim_obs!C379</f>
        <v>0.17559767000000001</v>
      </c>
      <c r="D745" s="15" t="e">
        <f t="shared" si="26"/>
        <v>#N/A</v>
      </c>
      <c r="E745" s="15" t="e">
        <f t="shared" si="27"/>
        <v>#N/A</v>
      </c>
    </row>
    <row r="746" spans="1:5" x14ac:dyDescent="0.15">
      <c r="A746" s="5">
        <f>sim_obs!B380</f>
        <v>41653</v>
      </c>
      <c r="B746" s="12" t="e">
        <f>sim_obs!K380</f>
        <v>#N/A</v>
      </c>
      <c r="C746" s="15">
        <f>sim_obs!C380</f>
        <v>0.16565624000000001</v>
      </c>
      <c r="D746" s="15" t="e">
        <f t="shared" si="26"/>
        <v>#N/A</v>
      </c>
      <c r="E746" s="15" t="e">
        <f t="shared" si="27"/>
        <v>#N/A</v>
      </c>
    </row>
    <row r="747" spans="1:5" x14ac:dyDescent="0.15">
      <c r="A747" s="5">
        <f>sim_obs!B381</f>
        <v>41654</v>
      </c>
      <c r="B747" s="12" t="e">
        <f>sim_obs!K381</f>
        <v>#N/A</v>
      </c>
      <c r="C747" s="15">
        <f>sim_obs!C381</f>
        <v>0.15678127</v>
      </c>
      <c r="D747" s="15" t="e">
        <f t="shared" si="26"/>
        <v>#N/A</v>
      </c>
      <c r="E747" s="15" t="e">
        <f t="shared" si="27"/>
        <v>#N/A</v>
      </c>
    </row>
    <row r="748" spans="1:5" x14ac:dyDescent="0.15">
      <c r="A748" s="5">
        <f>sim_obs!B382</f>
        <v>41655</v>
      </c>
      <c r="B748" s="12" t="e">
        <f>sim_obs!K382</f>
        <v>#N/A</v>
      </c>
      <c r="C748" s="15">
        <f>sim_obs!C382</f>
        <v>0.14849003999999999</v>
      </c>
      <c r="D748" s="15" t="e">
        <f t="shared" si="26"/>
        <v>#N/A</v>
      </c>
      <c r="E748" s="15" t="e">
        <f t="shared" si="27"/>
        <v>#N/A</v>
      </c>
    </row>
    <row r="749" spans="1:5" x14ac:dyDescent="0.15">
      <c r="A749" s="5">
        <f>sim_obs!B383</f>
        <v>41656</v>
      </c>
      <c r="B749" s="12" t="e">
        <f>sim_obs!K383</f>
        <v>#N/A</v>
      </c>
      <c r="C749" s="15">
        <f>sim_obs!C383</f>
        <v>0.14071685</v>
      </c>
      <c r="D749" s="15" t="e">
        <f t="shared" si="26"/>
        <v>#N/A</v>
      </c>
      <c r="E749" s="15" t="e">
        <f t="shared" si="27"/>
        <v>#N/A</v>
      </c>
    </row>
    <row r="750" spans="1:5" x14ac:dyDescent="0.15">
      <c r="A750" s="5">
        <f>sim_obs!B384</f>
        <v>41657</v>
      </c>
      <c r="B750" s="12" t="e">
        <f>sim_obs!K384</f>
        <v>#N/A</v>
      </c>
      <c r="C750" s="15">
        <f>sim_obs!C384</f>
        <v>0.13524739</v>
      </c>
      <c r="D750" s="15" t="e">
        <f t="shared" si="26"/>
        <v>#N/A</v>
      </c>
      <c r="E750" s="15" t="e">
        <f t="shared" si="27"/>
        <v>#N/A</v>
      </c>
    </row>
    <row r="751" spans="1:5" x14ac:dyDescent="0.15">
      <c r="A751" s="5">
        <f>sim_obs!B385</f>
        <v>41658</v>
      </c>
      <c r="B751" s="12" t="e">
        <f>sim_obs!K385</f>
        <v>#N/A</v>
      </c>
      <c r="C751" s="15">
        <f>sim_obs!C385</f>
        <v>0.12757619000000001</v>
      </c>
      <c r="D751" s="15" t="e">
        <f t="shared" si="26"/>
        <v>#N/A</v>
      </c>
      <c r="E751" s="15" t="e">
        <f t="shared" si="27"/>
        <v>#N/A</v>
      </c>
    </row>
    <row r="752" spans="1:5" x14ac:dyDescent="0.15">
      <c r="A752" s="5">
        <f>sim_obs!B386</f>
        <v>41659</v>
      </c>
      <c r="B752" s="12" t="e">
        <f>sim_obs!K386</f>
        <v>#N/A</v>
      </c>
      <c r="C752" s="15">
        <f>sim_obs!C386</f>
        <v>0.12111789000000001</v>
      </c>
      <c r="D752" s="15" t="e">
        <f t="shared" si="26"/>
        <v>#N/A</v>
      </c>
      <c r="E752" s="15" t="e">
        <f t="shared" si="27"/>
        <v>#N/A</v>
      </c>
    </row>
    <row r="753" spans="1:5" x14ac:dyDescent="0.15">
      <c r="A753" s="5">
        <f>sim_obs!B387</f>
        <v>41660</v>
      </c>
      <c r="B753" s="12" t="e">
        <f>sim_obs!K387</f>
        <v>#N/A</v>
      </c>
      <c r="C753" s="15">
        <f>sim_obs!C387</f>
        <v>0.11572897</v>
      </c>
      <c r="D753" s="15" t="e">
        <f t="shared" si="26"/>
        <v>#N/A</v>
      </c>
      <c r="E753" s="15" t="e">
        <f t="shared" si="27"/>
        <v>#N/A</v>
      </c>
    </row>
    <row r="754" spans="1:5" x14ac:dyDescent="0.15">
      <c r="A754" s="5">
        <f>sim_obs!B388</f>
        <v>41661</v>
      </c>
      <c r="B754" s="12" t="e">
        <f>sim_obs!K388</f>
        <v>#N/A</v>
      </c>
      <c r="C754" s="15">
        <f>sim_obs!C388</f>
        <v>0.11021495000000001</v>
      </c>
      <c r="D754" s="15" t="e">
        <f t="shared" si="26"/>
        <v>#N/A</v>
      </c>
      <c r="E754" s="15" t="e">
        <f t="shared" si="27"/>
        <v>#N/A</v>
      </c>
    </row>
    <row r="755" spans="1:5" x14ac:dyDescent="0.15">
      <c r="A755" s="5">
        <f>sim_obs!B389</f>
        <v>41662</v>
      </c>
      <c r="B755" s="12" t="e">
        <f>sim_obs!K389</f>
        <v>#N/A</v>
      </c>
      <c r="C755" s="15">
        <f>sim_obs!C389</f>
        <v>0.10456491</v>
      </c>
      <c r="D755" s="15" t="e">
        <f t="shared" si="26"/>
        <v>#N/A</v>
      </c>
      <c r="E755" s="15" t="e">
        <f t="shared" si="27"/>
        <v>#N/A</v>
      </c>
    </row>
    <row r="756" spans="1:5" x14ac:dyDescent="0.15">
      <c r="A756" s="5">
        <f>sim_obs!B390</f>
        <v>41663</v>
      </c>
      <c r="B756" s="12" t="e">
        <f>sim_obs!K390</f>
        <v>#N/A</v>
      </c>
      <c r="C756" s="15">
        <f>sim_obs!C390</f>
        <v>0.10019811000000001</v>
      </c>
      <c r="D756" s="15" t="e">
        <f t="shared" si="26"/>
        <v>#N/A</v>
      </c>
      <c r="E756" s="15" t="e">
        <f t="shared" si="27"/>
        <v>#N/A</v>
      </c>
    </row>
    <row r="757" spans="1:5" x14ac:dyDescent="0.15">
      <c r="A757" s="5">
        <f>sim_obs!B391</f>
        <v>41664</v>
      </c>
      <c r="B757" s="12" t="e">
        <f>sim_obs!K391</f>
        <v>#N/A</v>
      </c>
      <c r="C757" s="15">
        <f>sim_obs!C391</f>
        <v>9.6689940000000002E-2</v>
      </c>
      <c r="D757" s="15" t="e">
        <f t="shared" si="26"/>
        <v>#N/A</v>
      </c>
      <c r="E757" s="15" t="e">
        <f t="shared" si="27"/>
        <v>#N/A</v>
      </c>
    </row>
    <row r="758" spans="1:5" x14ac:dyDescent="0.15">
      <c r="A758" s="5">
        <f>sim_obs!B392</f>
        <v>41665</v>
      </c>
      <c r="B758" s="12" t="e">
        <f>sim_obs!K392</f>
        <v>#N/A</v>
      </c>
      <c r="C758" s="15">
        <f>sim_obs!C392</f>
        <v>9.1856549999999995E-2</v>
      </c>
      <c r="D758" s="15" t="e">
        <f t="shared" si="26"/>
        <v>#N/A</v>
      </c>
      <c r="E758" s="15" t="e">
        <f t="shared" si="27"/>
        <v>#N/A</v>
      </c>
    </row>
    <row r="759" spans="1:5" x14ac:dyDescent="0.15">
      <c r="A759" s="5">
        <f>sim_obs!B393</f>
        <v>41666</v>
      </c>
      <c r="B759" s="12" t="e">
        <f>sim_obs!K393</f>
        <v>#N/A</v>
      </c>
      <c r="C759" s="15">
        <f>sim_obs!C393</f>
        <v>8.8623309999999997E-2</v>
      </c>
      <c r="D759" s="15" t="e">
        <f t="shared" si="26"/>
        <v>#N/A</v>
      </c>
      <c r="E759" s="15" t="e">
        <f t="shared" si="27"/>
        <v>#N/A</v>
      </c>
    </row>
    <row r="760" spans="1:5" x14ac:dyDescent="0.15">
      <c r="A760" s="5">
        <f>sim_obs!B394</f>
        <v>41667</v>
      </c>
      <c r="B760" s="12" t="e">
        <f>sim_obs!K394</f>
        <v>#N/A</v>
      </c>
      <c r="C760" s="15">
        <f>sim_obs!C394</f>
        <v>8.5099590000000003E-2</v>
      </c>
      <c r="D760" s="15" t="e">
        <f t="shared" si="26"/>
        <v>#N/A</v>
      </c>
      <c r="E760" s="15" t="e">
        <f t="shared" si="27"/>
        <v>#N/A</v>
      </c>
    </row>
    <row r="761" spans="1:5" x14ac:dyDescent="0.15">
      <c r="A761" s="5">
        <f>sim_obs!B395</f>
        <v>41668</v>
      </c>
      <c r="B761" s="12" t="e">
        <f>sim_obs!K395</f>
        <v>#N/A</v>
      </c>
      <c r="C761" s="15">
        <f>sim_obs!C395</f>
        <v>0.55837172000000002</v>
      </c>
      <c r="D761" s="15" t="e">
        <f t="shared" si="26"/>
        <v>#N/A</v>
      </c>
      <c r="E761" s="15" t="e">
        <f t="shared" si="27"/>
        <v>#N/A</v>
      </c>
    </row>
    <row r="762" spans="1:5" x14ac:dyDescent="0.15">
      <c r="A762" s="5">
        <f>sim_obs!B396</f>
        <v>41669</v>
      </c>
      <c r="B762" s="12" t="e">
        <f>sim_obs!K396</f>
        <v>#N/A</v>
      </c>
      <c r="C762" s="15">
        <f>sim_obs!C396</f>
        <v>0.10890978</v>
      </c>
      <c r="D762" s="15" t="e">
        <f t="shared" si="26"/>
        <v>#N/A</v>
      </c>
      <c r="E762" s="15" t="e">
        <f t="shared" si="27"/>
        <v>#N/A</v>
      </c>
    </row>
    <row r="763" spans="1:5" x14ac:dyDescent="0.15">
      <c r="A763" s="5">
        <f>sim_obs!B397</f>
        <v>41670</v>
      </c>
      <c r="B763" s="12" t="e">
        <f>sim_obs!K397</f>
        <v>#N/A</v>
      </c>
      <c r="C763" s="15">
        <f>sim_obs!C397</f>
        <v>7.4920479999999998E-2</v>
      </c>
      <c r="D763" s="15" t="e">
        <f t="shared" si="26"/>
        <v>#N/A</v>
      </c>
      <c r="E763" s="15" t="e">
        <f t="shared" si="27"/>
        <v>#N/A</v>
      </c>
    </row>
    <row r="764" spans="1:5" x14ac:dyDescent="0.15">
      <c r="A764" s="5">
        <f>sim_obs!B398</f>
        <v>41671</v>
      </c>
      <c r="B764" s="12" t="e">
        <f>sim_obs!K398</f>
        <v>#N/A</v>
      </c>
      <c r="C764" s="15">
        <f>sim_obs!C398</f>
        <v>7.2600159999999997E-2</v>
      </c>
      <c r="D764" s="15" t="e">
        <f t="shared" si="26"/>
        <v>#N/A</v>
      </c>
      <c r="E764" s="15" t="e">
        <f t="shared" si="27"/>
        <v>#N/A</v>
      </c>
    </row>
    <row r="765" spans="1:5" x14ac:dyDescent="0.15">
      <c r="A765" s="5">
        <f>sim_obs!B399</f>
        <v>41672</v>
      </c>
      <c r="B765" s="12" t="e">
        <f>sim_obs!K399</f>
        <v>#N/A</v>
      </c>
      <c r="C765" s="15">
        <f>sim_obs!C399</f>
        <v>6.9447739999999994E-2</v>
      </c>
      <c r="D765" s="15" t="e">
        <f t="shared" si="26"/>
        <v>#N/A</v>
      </c>
      <c r="E765" s="15" t="e">
        <f t="shared" si="27"/>
        <v>#N/A</v>
      </c>
    </row>
    <row r="766" spans="1:5" x14ac:dyDescent="0.15">
      <c r="A766" s="5">
        <f>sim_obs!B400</f>
        <v>41673</v>
      </c>
      <c r="B766" s="12" t="e">
        <f>sim_obs!K400</f>
        <v>#N/A</v>
      </c>
      <c r="C766" s="15">
        <f>sim_obs!C400</f>
        <v>8.7428229999999996E-2</v>
      </c>
      <c r="D766" s="15" t="e">
        <f t="shared" si="26"/>
        <v>#N/A</v>
      </c>
      <c r="E766" s="15" t="e">
        <f t="shared" si="27"/>
        <v>#N/A</v>
      </c>
    </row>
    <row r="767" spans="1:5" x14ac:dyDescent="0.15">
      <c r="A767" s="5">
        <f>sim_obs!B401</f>
        <v>41674</v>
      </c>
      <c r="B767" s="12" t="e">
        <f>sim_obs!K401</f>
        <v>#N/A</v>
      </c>
      <c r="C767" s="15">
        <f>sim_obs!C401</f>
        <v>6.5626030000000002E-2</v>
      </c>
      <c r="D767" s="15" t="e">
        <f t="shared" si="26"/>
        <v>#N/A</v>
      </c>
      <c r="E767" s="15" t="e">
        <f t="shared" si="27"/>
        <v>#N/A</v>
      </c>
    </row>
    <row r="768" spans="1:5" x14ac:dyDescent="0.15">
      <c r="A768" s="5">
        <f>sim_obs!B402</f>
        <v>41675</v>
      </c>
      <c r="B768" s="12" t="e">
        <f>sim_obs!K402</f>
        <v>#N/A</v>
      </c>
      <c r="C768" s="15">
        <f>sim_obs!C402</f>
        <v>0.41093698000000001</v>
      </c>
      <c r="D768" s="15" t="e">
        <f t="shared" si="26"/>
        <v>#N/A</v>
      </c>
      <c r="E768" s="15" t="e">
        <f t="shared" si="27"/>
        <v>#N/A</v>
      </c>
    </row>
    <row r="769" spans="1:5" x14ac:dyDescent="0.15">
      <c r="A769" s="5">
        <f>sim_obs!B403</f>
        <v>41676</v>
      </c>
      <c r="B769" s="12" t="e">
        <f>sim_obs!K403</f>
        <v>#N/A</v>
      </c>
      <c r="C769" s="15">
        <f>sim_obs!C403</f>
        <v>0.68563103999999997</v>
      </c>
      <c r="D769" s="15" t="e">
        <f t="shared" si="26"/>
        <v>#N/A</v>
      </c>
      <c r="E769" s="15" t="e">
        <f t="shared" si="27"/>
        <v>#N/A</v>
      </c>
    </row>
    <row r="770" spans="1:5" x14ac:dyDescent="0.15">
      <c r="A770" s="5">
        <f>sim_obs!B404</f>
        <v>41677</v>
      </c>
      <c r="B770" s="12" t="e">
        <f>sim_obs!K404</f>
        <v>#N/A</v>
      </c>
      <c r="C770" s="15">
        <f>sim_obs!C404</f>
        <v>9.6500009999999997E-2</v>
      </c>
      <c r="D770" s="15" t="e">
        <f t="shared" si="26"/>
        <v>#N/A</v>
      </c>
      <c r="E770" s="15" t="e">
        <f t="shared" si="27"/>
        <v>#N/A</v>
      </c>
    </row>
    <row r="771" spans="1:5" x14ac:dyDescent="0.15">
      <c r="A771" s="5">
        <f>sim_obs!B405</f>
        <v>41678</v>
      </c>
      <c r="B771" s="12" t="e">
        <f>sim_obs!K405</f>
        <v>#N/A</v>
      </c>
      <c r="C771" s="15">
        <f>sim_obs!C405</f>
        <v>6.0444009999999999E-2</v>
      </c>
      <c r="D771" s="15" t="e">
        <f t="shared" si="26"/>
        <v>#N/A</v>
      </c>
      <c r="E771" s="15" t="e">
        <f t="shared" si="27"/>
        <v>#N/A</v>
      </c>
    </row>
    <row r="772" spans="1:5" x14ac:dyDescent="0.15">
      <c r="A772" s="5">
        <f>sim_obs!B406</f>
        <v>41679</v>
      </c>
      <c r="B772" s="12" t="e">
        <f>sim_obs!K406</f>
        <v>#N/A</v>
      </c>
      <c r="C772" s="15">
        <f>sim_obs!C406</f>
        <v>5.7565819999999997E-2</v>
      </c>
      <c r="D772" s="15" t="e">
        <f t="shared" si="26"/>
        <v>#N/A</v>
      </c>
      <c r="E772" s="15" t="e">
        <f t="shared" si="27"/>
        <v>#N/A</v>
      </c>
    </row>
    <row r="773" spans="1:5" x14ac:dyDescent="0.15">
      <c r="A773" s="5">
        <f>sim_obs!B407</f>
        <v>41680</v>
      </c>
      <c r="B773" s="12" t="e">
        <f>sim_obs!K407</f>
        <v>#N/A</v>
      </c>
      <c r="C773" s="15">
        <f>sim_obs!C407</f>
        <v>5.5733900000000003E-2</v>
      </c>
      <c r="D773" s="15" t="e">
        <f t="shared" si="26"/>
        <v>#N/A</v>
      </c>
      <c r="E773" s="15" t="e">
        <f t="shared" si="27"/>
        <v>#N/A</v>
      </c>
    </row>
    <row r="774" spans="1:5" x14ac:dyDescent="0.15">
      <c r="A774" s="5">
        <f>sim_obs!B408</f>
        <v>41681</v>
      </c>
      <c r="B774" s="12" t="e">
        <f>sim_obs!K408</f>
        <v>#N/A</v>
      </c>
      <c r="C774" s="15">
        <f>sim_obs!C408</f>
        <v>5.401504E-2</v>
      </c>
      <c r="D774" s="15" t="e">
        <f t="shared" si="26"/>
        <v>#N/A</v>
      </c>
      <c r="E774" s="15" t="e">
        <f t="shared" si="27"/>
        <v>#N/A</v>
      </c>
    </row>
    <row r="775" spans="1:5" x14ac:dyDescent="0.15">
      <c r="A775" s="5">
        <f>sim_obs!B409</f>
        <v>41682</v>
      </c>
      <c r="B775" s="12" t="e">
        <f>sim_obs!K409</f>
        <v>#N/A</v>
      </c>
      <c r="C775" s="15">
        <f>sim_obs!C409</f>
        <v>5.2373219999999998E-2</v>
      </c>
      <c r="D775" s="15" t="e">
        <f t="shared" si="26"/>
        <v>#N/A</v>
      </c>
      <c r="E775" s="15" t="e">
        <f t="shared" si="27"/>
        <v>#N/A</v>
      </c>
    </row>
    <row r="776" spans="1:5" x14ac:dyDescent="0.15">
      <c r="A776" s="5">
        <f>sim_obs!B410</f>
        <v>41683</v>
      </c>
      <c r="B776" s="12" t="e">
        <f>sim_obs!K410</f>
        <v>#N/A</v>
      </c>
      <c r="C776" s="15">
        <f>sim_obs!C410</f>
        <v>0.36501157000000001</v>
      </c>
      <c r="D776" s="15" t="e">
        <f t="shared" si="26"/>
        <v>#N/A</v>
      </c>
      <c r="E776" s="15" t="e">
        <f t="shared" si="27"/>
        <v>#N/A</v>
      </c>
    </row>
    <row r="777" spans="1:5" x14ac:dyDescent="0.15">
      <c r="A777" s="5">
        <f>sim_obs!B411</f>
        <v>41684</v>
      </c>
      <c r="B777" s="12" t="e">
        <f>sim_obs!K411</f>
        <v>#N/A</v>
      </c>
      <c r="C777" s="15">
        <f>sim_obs!C411</f>
        <v>5.8695690000000002E-2</v>
      </c>
      <c r="D777" s="15" t="e">
        <f t="shared" si="26"/>
        <v>#N/A</v>
      </c>
      <c r="E777" s="15" t="e">
        <f t="shared" si="27"/>
        <v>#N/A</v>
      </c>
    </row>
    <row r="778" spans="1:5" x14ac:dyDescent="0.15">
      <c r="A778" s="5">
        <f>sim_obs!B412</f>
        <v>41685</v>
      </c>
      <c r="B778" s="12" t="e">
        <f>sim_obs!K412</f>
        <v>#N/A</v>
      </c>
      <c r="C778" s="15">
        <f>sim_obs!C412</f>
        <v>4.3361650000000002E-2</v>
      </c>
      <c r="D778" s="15" t="e">
        <f t="shared" si="26"/>
        <v>#N/A</v>
      </c>
      <c r="E778" s="15" t="e">
        <f t="shared" si="27"/>
        <v>#N/A</v>
      </c>
    </row>
    <row r="779" spans="1:5" x14ac:dyDescent="0.15">
      <c r="A779" s="5">
        <f>sim_obs!B413</f>
        <v>41686</v>
      </c>
      <c r="B779" s="12" t="e">
        <f>sim_obs!K413</f>
        <v>#N/A</v>
      </c>
      <c r="C779" s="15">
        <f>sim_obs!C413</f>
        <v>0.37999788000000001</v>
      </c>
      <c r="D779" s="15" t="e">
        <f t="shared" si="26"/>
        <v>#N/A</v>
      </c>
      <c r="E779" s="15" t="e">
        <f t="shared" si="27"/>
        <v>#N/A</v>
      </c>
    </row>
    <row r="780" spans="1:5" x14ac:dyDescent="0.15">
      <c r="A780" s="5">
        <f>sim_obs!B414</f>
        <v>41687</v>
      </c>
      <c r="B780" s="12" t="e">
        <f>sim_obs!K414</f>
        <v>#N/A</v>
      </c>
      <c r="C780" s="15">
        <f>sim_obs!C414</f>
        <v>0.39441562000000002</v>
      </c>
      <c r="D780" s="15" t="e">
        <f t="shared" si="26"/>
        <v>#N/A</v>
      </c>
      <c r="E780" s="15" t="e">
        <f t="shared" si="27"/>
        <v>#N/A</v>
      </c>
    </row>
    <row r="781" spans="1:5" x14ac:dyDescent="0.15">
      <c r="A781" s="5">
        <f>sim_obs!B415</f>
        <v>41688</v>
      </c>
      <c r="B781" s="12" t="e">
        <f>sim_obs!K415</f>
        <v>#N/A</v>
      </c>
      <c r="C781" s="15">
        <f>sim_obs!C415</f>
        <v>0.17308503</v>
      </c>
      <c r="D781" s="15" t="e">
        <f t="shared" si="26"/>
        <v>#N/A</v>
      </c>
      <c r="E781" s="15" t="e">
        <f t="shared" si="27"/>
        <v>#N/A</v>
      </c>
    </row>
    <row r="782" spans="1:5" x14ac:dyDescent="0.15">
      <c r="A782" s="5">
        <f>sim_obs!B416</f>
        <v>41689</v>
      </c>
      <c r="B782" s="12" t="e">
        <f>sim_obs!K416</f>
        <v>#N/A</v>
      </c>
      <c r="C782" s="15">
        <f>sim_obs!C416</f>
        <v>0.33481511000000003</v>
      </c>
      <c r="D782" s="15" t="e">
        <f t="shared" si="26"/>
        <v>#N/A</v>
      </c>
      <c r="E782" s="15" t="e">
        <f t="shared" si="27"/>
        <v>#N/A</v>
      </c>
    </row>
    <row r="783" spans="1:5" x14ac:dyDescent="0.15">
      <c r="A783" s="5">
        <f>sim_obs!B417</f>
        <v>41690</v>
      </c>
      <c r="B783" s="12" t="e">
        <f>sim_obs!K417</f>
        <v>#N/A</v>
      </c>
      <c r="C783" s="15">
        <f>sim_obs!C417</f>
        <v>4.8654759999999998E-2</v>
      </c>
      <c r="D783" s="15" t="e">
        <f t="shared" si="26"/>
        <v>#N/A</v>
      </c>
      <c r="E783" s="15" t="e">
        <f t="shared" si="27"/>
        <v>#N/A</v>
      </c>
    </row>
    <row r="784" spans="1:5" x14ac:dyDescent="0.15">
      <c r="A784" s="5">
        <f>sim_obs!B418</f>
        <v>41691</v>
      </c>
      <c r="B784" s="12" t="e">
        <f>sim_obs!K418</f>
        <v>#N/A</v>
      </c>
      <c r="C784" s="15">
        <f>sim_obs!C418</f>
        <v>3.597947E-2</v>
      </c>
      <c r="D784" s="15" t="e">
        <f t="shared" si="26"/>
        <v>#N/A</v>
      </c>
      <c r="E784" s="15" t="e">
        <f t="shared" si="27"/>
        <v>#N/A</v>
      </c>
    </row>
    <row r="785" spans="1:5" x14ac:dyDescent="0.15">
      <c r="A785" s="5">
        <f>sim_obs!B419</f>
        <v>41692</v>
      </c>
      <c r="B785" s="12" t="e">
        <f>sim_obs!K419</f>
        <v>#N/A</v>
      </c>
      <c r="C785" s="15">
        <f>sim_obs!C419</f>
        <v>3.4723520000000001E-2</v>
      </c>
      <c r="D785" s="15" t="e">
        <f t="shared" si="26"/>
        <v>#N/A</v>
      </c>
      <c r="E785" s="15" t="e">
        <f t="shared" si="27"/>
        <v>#N/A</v>
      </c>
    </row>
    <row r="786" spans="1:5" x14ac:dyDescent="0.15">
      <c r="A786" s="5">
        <f>sim_obs!B420</f>
        <v>41693</v>
      </c>
      <c r="B786" s="12" t="e">
        <f>sim_obs!K420</f>
        <v>#N/A</v>
      </c>
      <c r="C786" s="15">
        <f>sim_obs!C420</f>
        <v>3.358121E-2</v>
      </c>
      <c r="D786" s="15" t="e">
        <f t="shared" si="26"/>
        <v>#N/A</v>
      </c>
      <c r="E786" s="15" t="e">
        <f t="shared" si="27"/>
        <v>#N/A</v>
      </c>
    </row>
    <row r="787" spans="1:5" x14ac:dyDescent="0.15">
      <c r="A787" s="5">
        <f>sim_obs!B421</f>
        <v>41694</v>
      </c>
      <c r="B787" s="12" t="e">
        <f>sim_obs!K421</f>
        <v>#N/A</v>
      </c>
      <c r="C787" s="15">
        <f>sim_obs!C421</f>
        <v>0.23613127</v>
      </c>
      <c r="D787" s="15" t="e">
        <f t="shared" si="26"/>
        <v>#N/A</v>
      </c>
      <c r="E787" s="15" t="e">
        <f t="shared" si="27"/>
        <v>#N/A</v>
      </c>
    </row>
    <row r="788" spans="1:5" x14ac:dyDescent="0.15">
      <c r="A788" s="5">
        <f>sim_obs!B422</f>
        <v>41695</v>
      </c>
      <c r="B788" s="12" t="e">
        <f>sim_obs!K422</f>
        <v>#N/A</v>
      </c>
      <c r="C788" s="15">
        <f>sim_obs!C422</f>
        <v>0.54828811</v>
      </c>
      <c r="D788" s="15" t="e">
        <f t="shared" si="26"/>
        <v>#N/A</v>
      </c>
      <c r="E788" s="15" t="e">
        <f t="shared" si="27"/>
        <v>#N/A</v>
      </c>
    </row>
    <row r="789" spans="1:5" x14ac:dyDescent="0.15">
      <c r="A789" s="5">
        <f>sim_obs!B423</f>
        <v>41696</v>
      </c>
      <c r="B789" s="12" t="e">
        <f>sim_obs!K423</f>
        <v>#N/A</v>
      </c>
      <c r="C789" s="15">
        <f>sim_obs!C423</f>
        <v>6.0246769999999998E-2</v>
      </c>
      <c r="D789" s="15" t="e">
        <f t="shared" si="26"/>
        <v>#N/A</v>
      </c>
      <c r="E789" s="15" t="e">
        <f t="shared" si="27"/>
        <v>#N/A</v>
      </c>
    </row>
    <row r="790" spans="1:5" x14ac:dyDescent="0.15">
      <c r="A790" s="5">
        <f>sim_obs!B424</f>
        <v>41697</v>
      </c>
      <c r="B790" s="12" t="e">
        <f>sim_obs!K424</f>
        <v>#N/A</v>
      </c>
      <c r="C790" s="15">
        <f>sim_obs!C424</f>
        <v>0.87167835000000005</v>
      </c>
      <c r="D790" s="15" t="e">
        <f t="shared" si="26"/>
        <v>#N/A</v>
      </c>
      <c r="E790" s="15" t="e">
        <f t="shared" si="27"/>
        <v>#N/A</v>
      </c>
    </row>
    <row r="791" spans="1:5" x14ac:dyDescent="0.15">
      <c r="A791" s="5">
        <f>sim_obs!B425</f>
        <v>41698</v>
      </c>
      <c r="B791" s="12" t="e">
        <f>sim_obs!K425</f>
        <v>#N/A</v>
      </c>
      <c r="C791" s="15">
        <f>sim_obs!C425</f>
        <v>0.77784091</v>
      </c>
      <c r="D791" s="15" t="e">
        <f t="shared" si="26"/>
        <v>#N/A</v>
      </c>
      <c r="E791" s="15" t="e">
        <f t="shared" si="27"/>
        <v>#N/A</v>
      </c>
    </row>
    <row r="792" spans="1:5" x14ac:dyDescent="0.15">
      <c r="A792" s="5">
        <f>sim_obs!B426</f>
        <v>41699</v>
      </c>
      <c r="B792" s="12" t="e">
        <f>sim_obs!K426</f>
        <v>#N/A</v>
      </c>
      <c r="C792" s="15">
        <f>sim_obs!C426</f>
        <v>0.17231110999999999</v>
      </c>
      <c r="D792" s="15" t="e">
        <f t="shared" si="26"/>
        <v>#N/A</v>
      </c>
      <c r="E792" s="15" t="e">
        <f t="shared" si="27"/>
        <v>#N/A</v>
      </c>
    </row>
    <row r="793" spans="1:5" x14ac:dyDescent="0.15">
      <c r="A793" s="5">
        <f>sim_obs!B427</f>
        <v>41700</v>
      </c>
      <c r="B793" s="12" t="e">
        <f>sim_obs!K427</f>
        <v>#N/A</v>
      </c>
      <c r="C793" s="15">
        <f>sim_obs!C427</f>
        <v>4.0617830000000001E-2</v>
      </c>
      <c r="D793" s="15" t="e">
        <f t="shared" si="26"/>
        <v>#N/A</v>
      </c>
      <c r="E793" s="15" t="e">
        <f t="shared" si="27"/>
        <v>#N/A</v>
      </c>
    </row>
    <row r="794" spans="1:5" x14ac:dyDescent="0.15">
      <c r="A794" s="5">
        <f>sim_obs!B428</f>
        <v>41701</v>
      </c>
      <c r="B794" s="12" t="e">
        <f>sim_obs!K428</f>
        <v>#N/A</v>
      </c>
      <c r="C794" s="15">
        <f>sim_obs!C428</f>
        <v>3.292523E-2</v>
      </c>
      <c r="D794" s="15" t="e">
        <f t="shared" si="26"/>
        <v>#N/A</v>
      </c>
      <c r="E794" s="15" t="e">
        <f t="shared" si="27"/>
        <v>#N/A</v>
      </c>
    </row>
    <row r="795" spans="1:5" x14ac:dyDescent="0.15">
      <c r="A795" s="5">
        <f>sim_obs!B429</f>
        <v>41702</v>
      </c>
      <c r="B795" s="12" t="e">
        <f>sim_obs!K429</f>
        <v>#N/A</v>
      </c>
      <c r="C795" s="15">
        <f>sim_obs!C429</f>
        <v>3.202062E-2</v>
      </c>
      <c r="D795" s="15" t="e">
        <f t="shared" si="26"/>
        <v>#N/A</v>
      </c>
      <c r="E795" s="15" t="e">
        <f t="shared" si="27"/>
        <v>#N/A</v>
      </c>
    </row>
    <row r="796" spans="1:5" x14ac:dyDescent="0.15">
      <c r="A796" s="5">
        <f>sim_obs!B430</f>
        <v>41703</v>
      </c>
      <c r="B796" s="12" t="e">
        <f>sim_obs!K430</f>
        <v>#N/A</v>
      </c>
      <c r="C796" s="15">
        <f>sim_obs!C430</f>
        <v>3.1296709999999998E-2</v>
      </c>
      <c r="D796" s="15" t="e">
        <f t="shared" si="26"/>
        <v>#N/A</v>
      </c>
      <c r="E796" s="15" t="e">
        <f t="shared" si="27"/>
        <v>#N/A</v>
      </c>
    </row>
    <row r="797" spans="1:5" x14ac:dyDescent="0.15">
      <c r="A797" s="5">
        <f>sim_obs!B431</f>
        <v>41704</v>
      </c>
      <c r="B797" s="12" t="e">
        <f>sim_obs!K431</f>
        <v>#N/A</v>
      </c>
      <c r="C797" s="15">
        <f>sim_obs!C431</f>
        <v>3.2891860000000002E-2</v>
      </c>
      <c r="D797" s="15" t="e">
        <f t="shared" ref="D797:D860" si="28">(B797-C797)^2</f>
        <v>#N/A</v>
      </c>
      <c r="E797" s="15" t="e">
        <f t="shared" si="27"/>
        <v>#N/A</v>
      </c>
    </row>
    <row r="798" spans="1:5" x14ac:dyDescent="0.15">
      <c r="A798" s="5">
        <f>sim_obs!B432</f>
        <v>41705</v>
      </c>
      <c r="B798" s="12" t="e">
        <f>sim_obs!K432</f>
        <v>#N/A</v>
      </c>
      <c r="C798" s="15">
        <f>sim_obs!C432</f>
        <v>3.2032199999999997E-2</v>
      </c>
      <c r="D798" s="15" t="e">
        <f t="shared" si="28"/>
        <v>#N/A</v>
      </c>
      <c r="E798" s="15" t="e">
        <f t="shared" ref="E798:E861" si="29">(B798-$K$4)^2</f>
        <v>#N/A</v>
      </c>
    </row>
    <row r="799" spans="1:5" x14ac:dyDescent="0.15">
      <c r="A799" s="5">
        <f>sim_obs!B433</f>
        <v>41706</v>
      </c>
      <c r="B799" s="12" t="e">
        <f>sim_obs!K433</f>
        <v>#N/A</v>
      </c>
      <c r="C799" s="15">
        <f>sim_obs!C433</f>
        <v>3.0935609999999999E-2</v>
      </c>
      <c r="D799" s="15" t="e">
        <f t="shared" si="28"/>
        <v>#N/A</v>
      </c>
      <c r="E799" s="15" t="e">
        <f t="shared" si="29"/>
        <v>#N/A</v>
      </c>
    </row>
    <row r="800" spans="1:5" x14ac:dyDescent="0.15">
      <c r="A800" s="5">
        <f>sim_obs!B434</f>
        <v>41707</v>
      </c>
      <c r="B800" s="12" t="e">
        <f>sim_obs!K434</f>
        <v>#N/A</v>
      </c>
      <c r="C800" s="15">
        <f>sim_obs!C434</f>
        <v>2.6977629999999999E-2</v>
      </c>
      <c r="D800" s="15" t="e">
        <f t="shared" si="28"/>
        <v>#N/A</v>
      </c>
      <c r="E800" s="15" t="e">
        <f t="shared" si="29"/>
        <v>#N/A</v>
      </c>
    </row>
    <row r="801" spans="1:5" x14ac:dyDescent="0.15">
      <c r="A801" s="5">
        <f>sim_obs!B435</f>
        <v>41708</v>
      </c>
      <c r="B801" s="12" t="e">
        <f>sim_obs!K435</f>
        <v>#N/A</v>
      </c>
      <c r="C801" s="15">
        <f>sim_obs!C435</f>
        <v>2.5459019999999999E-2</v>
      </c>
      <c r="D801" s="15" t="e">
        <f t="shared" si="28"/>
        <v>#N/A</v>
      </c>
      <c r="E801" s="15" t="e">
        <f t="shared" si="29"/>
        <v>#N/A</v>
      </c>
    </row>
    <row r="802" spans="1:5" x14ac:dyDescent="0.15">
      <c r="A802" s="5">
        <f>sim_obs!B436</f>
        <v>41709</v>
      </c>
      <c r="B802" s="12" t="e">
        <f>sim_obs!K436</f>
        <v>#N/A</v>
      </c>
      <c r="C802" s="15">
        <f>sim_obs!C436</f>
        <v>0.10857797</v>
      </c>
      <c r="D802" s="15" t="e">
        <f t="shared" si="28"/>
        <v>#N/A</v>
      </c>
      <c r="E802" s="15" t="e">
        <f t="shared" si="29"/>
        <v>#N/A</v>
      </c>
    </row>
    <row r="803" spans="1:5" x14ac:dyDescent="0.15">
      <c r="A803" s="5">
        <f>sim_obs!B437</f>
        <v>41710</v>
      </c>
      <c r="B803" s="12" t="e">
        <f>sim_obs!K437</f>
        <v>#N/A</v>
      </c>
      <c r="C803" s="15">
        <f>sim_obs!C437</f>
        <v>6.9346199999999997E-2</v>
      </c>
      <c r="D803" s="15" t="e">
        <f t="shared" si="28"/>
        <v>#N/A</v>
      </c>
      <c r="E803" s="15" t="e">
        <f t="shared" si="29"/>
        <v>#N/A</v>
      </c>
    </row>
    <row r="804" spans="1:5" x14ac:dyDescent="0.15">
      <c r="A804" s="5">
        <f>sim_obs!B438</f>
        <v>41711</v>
      </c>
      <c r="B804" s="12" t="e">
        <f>sim_obs!K438</f>
        <v>#N/A</v>
      </c>
      <c r="C804" s="15">
        <f>sim_obs!C438</f>
        <v>2.571998E-2</v>
      </c>
      <c r="D804" s="15" t="e">
        <f t="shared" si="28"/>
        <v>#N/A</v>
      </c>
      <c r="E804" s="15" t="e">
        <f t="shared" si="29"/>
        <v>#N/A</v>
      </c>
    </row>
    <row r="805" spans="1:5" x14ac:dyDescent="0.15">
      <c r="A805" s="5">
        <f>sim_obs!B439</f>
        <v>41712</v>
      </c>
      <c r="B805" s="12" t="e">
        <f>sim_obs!K439</f>
        <v>#N/A</v>
      </c>
      <c r="C805" s="15">
        <f>sim_obs!C439</f>
        <v>2.1688160000000001E-2</v>
      </c>
      <c r="D805" s="15" t="e">
        <f t="shared" si="28"/>
        <v>#N/A</v>
      </c>
      <c r="E805" s="15" t="e">
        <f t="shared" si="29"/>
        <v>#N/A</v>
      </c>
    </row>
    <row r="806" spans="1:5" x14ac:dyDescent="0.15">
      <c r="A806" s="5">
        <f>sim_obs!B440</f>
        <v>41713</v>
      </c>
      <c r="B806" s="12" t="e">
        <f>sim_obs!K440</f>
        <v>#N/A</v>
      </c>
      <c r="C806" s="15">
        <f>sim_obs!C440</f>
        <v>2.0180940000000001E-2</v>
      </c>
      <c r="D806" s="15" t="e">
        <f t="shared" si="28"/>
        <v>#N/A</v>
      </c>
      <c r="E806" s="15" t="e">
        <f t="shared" si="29"/>
        <v>#N/A</v>
      </c>
    </row>
    <row r="807" spans="1:5" x14ac:dyDescent="0.15">
      <c r="A807" s="5">
        <f>sim_obs!B441</f>
        <v>41714</v>
      </c>
      <c r="B807" s="12" t="e">
        <f>sim_obs!K441</f>
        <v>#N/A</v>
      </c>
      <c r="C807" s="15">
        <f>sim_obs!C441</f>
        <v>1.9032E-2</v>
      </c>
      <c r="D807" s="15" t="e">
        <f t="shared" si="28"/>
        <v>#N/A</v>
      </c>
      <c r="E807" s="15" t="e">
        <f t="shared" si="29"/>
        <v>#N/A</v>
      </c>
    </row>
    <row r="808" spans="1:5" x14ac:dyDescent="0.15">
      <c r="A808" s="5">
        <f>sim_obs!B442</f>
        <v>41715</v>
      </c>
      <c r="B808" s="12" t="e">
        <f>sim_obs!K442</f>
        <v>#N/A</v>
      </c>
      <c r="C808" s="15">
        <f>sim_obs!C442</f>
        <v>1.6952950000000001E-2</v>
      </c>
      <c r="D808" s="15" t="e">
        <f t="shared" si="28"/>
        <v>#N/A</v>
      </c>
      <c r="E808" s="15" t="e">
        <f t="shared" si="29"/>
        <v>#N/A</v>
      </c>
    </row>
    <row r="809" spans="1:5" x14ac:dyDescent="0.15">
      <c r="A809" s="5">
        <f>sim_obs!B443</f>
        <v>41716</v>
      </c>
      <c r="B809" s="12" t="e">
        <f>sim_obs!K443</f>
        <v>#N/A</v>
      </c>
      <c r="C809" s="15">
        <f>sim_obs!C443</f>
        <v>3.8255749999999998E-2</v>
      </c>
      <c r="D809" s="15" t="e">
        <f t="shared" si="28"/>
        <v>#N/A</v>
      </c>
      <c r="E809" s="15" t="e">
        <f t="shared" si="29"/>
        <v>#N/A</v>
      </c>
    </row>
    <row r="810" spans="1:5" x14ac:dyDescent="0.15">
      <c r="A810" s="5">
        <f>sim_obs!B444</f>
        <v>41717</v>
      </c>
      <c r="B810" s="12" t="e">
        <f>sim_obs!K444</f>
        <v>#N/A</v>
      </c>
      <c r="C810" s="15">
        <f>sim_obs!C444</f>
        <v>2.7430929999999999E-2</v>
      </c>
      <c r="D810" s="15" t="e">
        <f t="shared" si="28"/>
        <v>#N/A</v>
      </c>
      <c r="E810" s="15" t="e">
        <f t="shared" si="29"/>
        <v>#N/A</v>
      </c>
    </row>
    <row r="811" spans="1:5" x14ac:dyDescent="0.15">
      <c r="A811" s="5">
        <f>sim_obs!B445</f>
        <v>41718</v>
      </c>
      <c r="B811" s="12" t="e">
        <f>sim_obs!K445</f>
        <v>#N/A</v>
      </c>
      <c r="C811" s="15">
        <f>sim_obs!C445</f>
        <v>1.9643190000000001E-2</v>
      </c>
      <c r="D811" s="15" t="e">
        <f t="shared" si="28"/>
        <v>#N/A</v>
      </c>
      <c r="E811" s="15" t="e">
        <f t="shared" si="29"/>
        <v>#N/A</v>
      </c>
    </row>
    <row r="812" spans="1:5" x14ac:dyDescent="0.15">
      <c r="A812" s="5">
        <f>sim_obs!B446</f>
        <v>41719</v>
      </c>
      <c r="B812" s="12" t="e">
        <f>sim_obs!K446</f>
        <v>#N/A</v>
      </c>
      <c r="C812" s="15">
        <f>sim_obs!C446</f>
        <v>1.6427400000000002E-2</v>
      </c>
      <c r="D812" s="15" t="e">
        <f t="shared" si="28"/>
        <v>#N/A</v>
      </c>
      <c r="E812" s="15" t="e">
        <f t="shared" si="29"/>
        <v>#N/A</v>
      </c>
    </row>
    <row r="813" spans="1:5" x14ac:dyDescent="0.15">
      <c r="A813" s="5">
        <f>sim_obs!B447</f>
        <v>41720</v>
      </c>
      <c r="B813" s="12" t="e">
        <f>sim_obs!K447</f>
        <v>#N/A</v>
      </c>
      <c r="C813" s="15">
        <f>sim_obs!C447</f>
        <v>1.480159E-2</v>
      </c>
      <c r="D813" s="15" t="e">
        <f t="shared" si="28"/>
        <v>#N/A</v>
      </c>
      <c r="E813" s="15" t="e">
        <f t="shared" si="29"/>
        <v>#N/A</v>
      </c>
    </row>
    <row r="814" spans="1:5" x14ac:dyDescent="0.15">
      <c r="A814" s="5">
        <f>sim_obs!B448</f>
        <v>41721</v>
      </c>
      <c r="B814" s="12" t="e">
        <f>sim_obs!K448</f>
        <v>#N/A</v>
      </c>
      <c r="C814" s="15">
        <f>sim_obs!C448</f>
        <v>1.6388119999999999E-2</v>
      </c>
      <c r="D814" s="15" t="e">
        <f t="shared" si="28"/>
        <v>#N/A</v>
      </c>
      <c r="E814" s="15" t="e">
        <f t="shared" si="29"/>
        <v>#N/A</v>
      </c>
    </row>
    <row r="815" spans="1:5" x14ac:dyDescent="0.15">
      <c r="A815" s="5">
        <f>sim_obs!B449</f>
        <v>41722</v>
      </c>
      <c r="B815" s="12" t="e">
        <f>sim_obs!K449</f>
        <v>#N/A</v>
      </c>
      <c r="C815" s="15">
        <f>sim_obs!C449</f>
        <v>6.2378929999999999E-2</v>
      </c>
      <c r="D815" s="15" t="e">
        <f t="shared" si="28"/>
        <v>#N/A</v>
      </c>
      <c r="E815" s="15" t="e">
        <f t="shared" si="29"/>
        <v>#N/A</v>
      </c>
    </row>
    <row r="816" spans="1:5" x14ac:dyDescent="0.15">
      <c r="A816" s="5">
        <f>sim_obs!B450</f>
        <v>41723</v>
      </c>
      <c r="B816" s="12" t="e">
        <f>sim_obs!K450</f>
        <v>#N/A</v>
      </c>
      <c r="C816" s="15">
        <f>sim_obs!C450</f>
        <v>0.64571040999999996</v>
      </c>
      <c r="D816" s="15" t="e">
        <f t="shared" si="28"/>
        <v>#N/A</v>
      </c>
      <c r="E816" s="15" t="e">
        <f t="shared" si="29"/>
        <v>#N/A</v>
      </c>
    </row>
    <row r="817" spans="1:5" x14ac:dyDescent="0.15">
      <c r="A817" s="5">
        <f>sim_obs!B451</f>
        <v>41724</v>
      </c>
      <c r="B817" s="12" t="e">
        <f>sim_obs!K451</f>
        <v>#N/A</v>
      </c>
      <c r="C817" s="15">
        <f>sim_obs!C451</f>
        <v>5.7891400000000003E-2</v>
      </c>
      <c r="D817" s="15" t="e">
        <f t="shared" si="28"/>
        <v>#N/A</v>
      </c>
      <c r="E817" s="15" t="e">
        <f t="shared" si="29"/>
        <v>#N/A</v>
      </c>
    </row>
    <row r="818" spans="1:5" x14ac:dyDescent="0.15">
      <c r="A818" s="5">
        <f>sim_obs!B452</f>
        <v>41725</v>
      </c>
      <c r="B818" s="12" t="e">
        <f>sim_obs!K452</f>
        <v>#N/A</v>
      </c>
      <c r="C818" s="15">
        <f>sim_obs!C452</f>
        <v>1.102711E-2</v>
      </c>
      <c r="D818" s="15" t="e">
        <f t="shared" si="28"/>
        <v>#N/A</v>
      </c>
      <c r="E818" s="15" t="e">
        <f t="shared" si="29"/>
        <v>#N/A</v>
      </c>
    </row>
    <row r="819" spans="1:5" x14ac:dyDescent="0.15">
      <c r="A819" s="5">
        <f>sim_obs!B453</f>
        <v>41726</v>
      </c>
      <c r="B819" s="12" t="e">
        <f>sim_obs!K453</f>
        <v>#N/A</v>
      </c>
      <c r="C819" s="15">
        <f>sim_obs!C453</f>
        <v>8.77526E-3</v>
      </c>
      <c r="D819" s="15" t="e">
        <f t="shared" si="28"/>
        <v>#N/A</v>
      </c>
      <c r="E819" s="15" t="e">
        <f t="shared" si="29"/>
        <v>#N/A</v>
      </c>
    </row>
    <row r="820" spans="1:5" x14ac:dyDescent="0.15">
      <c r="A820" s="5">
        <f>sim_obs!B454</f>
        <v>41727</v>
      </c>
      <c r="B820" s="12" t="e">
        <f>sim_obs!K454</f>
        <v>#N/A</v>
      </c>
      <c r="C820" s="15">
        <f>sim_obs!C454</f>
        <v>1.8778678200000001</v>
      </c>
      <c r="D820" s="15" t="e">
        <f t="shared" si="28"/>
        <v>#N/A</v>
      </c>
      <c r="E820" s="15" t="e">
        <f t="shared" si="29"/>
        <v>#N/A</v>
      </c>
    </row>
    <row r="821" spans="1:5" x14ac:dyDescent="0.15">
      <c r="A821" s="5">
        <f>sim_obs!B455</f>
        <v>41728</v>
      </c>
      <c r="B821" s="12" t="e">
        <f>sim_obs!K455</f>
        <v>#N/A</v>
      </c>
      <c r="C821" s="15">
        <f>sim_obs!C455</f>
        <v>0.10164013</v>
      </c>
      <c r="D821" s="15" t="e">
        <f t="shared" si="28"/>
        <v>#N/A</v>
      </c>
      <c r="E821" s="15" t="e">
        <f t="shared" si="29"/>
        <v>#N/A</v>
      </c>
    </row>
    <row r="822" spans="1:5" x14ac:dyDescent="0.15">
      <c r="A822" s="5">
        <f>sim_obs!B456</f>
        <v>41729</v>
      </c>
      <c r="B822" s="12" t="e">
        <f>sim_obs!K456</f>
        <v>#N/A</v>
      </c>
      <c r="C822" s="15">
        <f>sim_obs!C456</f>
        <v>1.935535E-2</v>
      </c>
      <c r="D822" s="15" t="e">
        <f t="shared" si="28"/>
        <v>#N/A</v>
      </c>
      <c r="E822" s="15" t="e">
        <f t="shared" si="29"/>
        <v>#N/A</v>
      </c>
    </row>
    <row r="823" spans="1:5" x14ac:dyDescent="0.15">
      <c r="A823" s="5">
        <f>sim_obs!B457</f>
        <v>41730</v>
      </c>
      <c r="B823" s="12" t="e">
        <f>sim_obs!K457</f>
        <v>#N/A</v>
      </c>
      <c r="C823" s="15">
        <f>sim_obs!C457</f>
        <v>1.2312399999999999E-2</v>
      </c>
      <c r="D823" s="15" t="e">
        <f t="shared" si="28"/>
        <v>#N/A</v>
      </c>
      <c r="E823" s="15" t="e">
        <f t="shared" si="29"/>
        <v>#N/A</v>
      </c>
    </row>
    <row r="824" spans="1:5" x14ac:dyDescent="0.15">
      <c r="A824" s="5">
        <f>sim_obs!B458</f>
        <v>41731</v>
      </c>
      <c r="B824" s="12" t="e">
        <f>sim_obs!K458</f>
        <v>#N/A</v>
      </c>
      <c r="C824" s="15">
        <f>sim_obs!C458</f>
        <v>1.073123E-2</v>
      </c>
      <c r="D824" s="15" t="e">
        <f t="shared" si="28"/>
        <v>#N/A</v>
      </c>
      <c r="E824" s="15" t="e">
        <f t="shared" si="29"/>
        <v>#N/A</v>
      </c>
    </row>
    <row r="825" spans="1:5" x14ac:dyDescent="0.15">
      <c r="A825" s="5">
        <f>sim_obs!B459</f>
        <v>41732</v>
      </c>
      <c r="B825" s="12" t="e">
        <f>sim_obs!K459</f>
        <v>#N/A</v>
      </c>
      <c r="C825" s="15">
        <f>sim_obs!C459</f>
        <v>1.139313E-2</v>
      </c>
      <c r="D825" s="15" t="e">
        <f t="shared" si="28"/>
        <v>#N/A</v>
      </c>
      <c r="E825" s="15" t="e">
        <f t="shared" si="29"/>
        <v>#N/A</v>
      </c>
    </row>
    <row r="826" spans="1:5" x14ac:dyDescent="0.15">
      <c r="A826" s="5">
        <f>sim_obs!B460</f>
        <v>41733</v>
      </c>
      <c r="B826" s="12" t="e">
        <f>sim_obs!K460</f>
        <v>#N/A</v>
      </c>
      <c r="C826" s="15">
        <f>sim_obs!C460</f>
        <v>1.0651539999999999E-2</v>
      </c>
      <c r="D826" s="15" t="e">
        <f t="shared" si="28"/>
        <v>#N/A</v>
      </c>
      <c r="E826" s="15" t="e">
        <f t="shared" si="29"/>
        <v>#N/A</v>
      </c>
    </row>
    <row r="827" spans="1:5" x14ac:dyDescent="0.15">
      <c r="A827" s="5">
        <f>sim_obs!B461</f>
        <v>41734</v>
      </c>
      <c r="B827" s="12" t="e">
        <f>sim_obs!K461</f>
        <v>#N/A</v>
      </c>
      <c r="C827" s="15">
        <f>sim_obs!C461</f>
        <v>1.122855E-2</v>
      </c>
      <c r="D827" s="15" t="e">
        <f t="shared" si="28"/>
        <v>#N/A</v>
      </c>
      <c r="E827" s="15" t="e">
        <f t="shared" si="29"/>
        <v>#N/A</v>
      </c>
    </row>
    <row r="828" spans="1:5" x14ac:dyDescent="0.15">
      <c r="A828" s="5">
        <f>sim_obs!B462</f>
        <v>41735</v>
      </c>
      <c r="B828" s="12" t="e">
        <f>sim_obs!K462</f>
        <v>#N/A</v>
      </c>
      <c r="C828" s="15">
        <f>sim_obs!C462</f>
        <v>1.2839150000000001E-2</v>
      </c>
      <c r="D828" s="15" t="e">
        <f t="shared" si="28"/>
        <v>#N/A</v>
      </c>
      <c r="E828" s="15" t="e">
        <f t="shared" si="29"/>
        <v>#N/A</v>
      </c>
    </row>
    <row r="829" spans="1:5" x14ac:dyDescent="0.15">
      <c r="A829" s="5">
        <f>sim_obs!B463</f>
        <v>41736</v>
      </c>
      <c r="B829" s="12" t="e">
        <f>sim_obs!K463</f>
        <v>#N/A</v>
      </c>
      <c r="C829" s="15">
        <f>sim_obs!C463</f>
        <v>1.289117E-2</v>
      </c>
      <c r="D829" s="15" t="e">
        <f t="shared" si="28"/>
        <v>#N/A</v>
      </c>
      <c r="E829" s="15" t="e">
        <f t="shared" si="29"/>
        <v>#N/A</v>
      </c>
    </row>
    <row r="830" spans="1:5" x14ac:dyDescent="0.15">
      <c r="A830" s="5">
        <f>sim_obs!B464</f>
        <v>41737</v>
      </c>
      <c r="B830" s="12" t="e">
        <f>sim_obs!K464</f>
        <v>#N/A</v>
      </c>
      <c r="C830" s="15">
        <f>sim_obs!C464</f>
        <v>1.035549E-2</v>
      </c>
      <c r="D830" s="15" t="e">
        <f t="shared" si="28"/>
        <v>#N/A</v>
      </c>
      <c r="E830" s="15" t="e">
        <f t="shared" si="29"/>
        <v>#N/A</v>
      </c>
    </row>
    <row r="831" spans="1:5" x14ac:dyDescent="0.15">
      <c r="A831" s="5">
        <f>sim_obs!B465</f>
        <v>41738</v>
      </c>
      <c r="B831" s="12" t="e">
        <f>sim_obs!K465</f>
        <v>#N/A</v>
      </c>
      <c r="C831" s="15">
        <f>sim_obs!C465</f>
        <v>7.2796900000000001E-3</v>
      </c>
      <c r="D831" s="15" t="e">
        <f t="shared" si="28"/>
        <v>#N/A</v>
      </c>
      <c r="E831" s="15" t="e">
        <f t="shared" si="29"/>
        <v>#N/A</v>
      </c>
    </row>
    <row r="832" spans="1:5" x14ac:dyDescent="0.15">
      <c r="A832" s="5">
        <f>sim_obs!B466</f>
        <v>41739</v>
      </c>
      <c r="B832" s="12" t="e">
        <f>sim_obs!K466</f>
        <v>#N/A</v>
      </c>
      <c r="C832" s="15">
        <f>sim_obs!C466</f>
        <v>7.4027499999999996E-3</v>
      </c>
      <c r="D832" s="15" t="e">
        <f t="shared" si="28"/>
        <v>#N/A</v>
      </c>
      <c r="E832" s="15" t="e">
        <f t="shared" si="29"/>
        <v>#N/A</v>
      </c>
    </row>
    <row r="833" spans="1:5" x14ac:dyDescent="0.15">
      <c r="A833" s="5">
        <f>sim_obs!B467</f>
        <v>41740</v>
      </c>
      <c r="B833" s="12" t="e">
        <f>sim_obs!K467</f>
        <v>#N/A</v>
      </c>
      <c r="C833" s="15">
        <f>sim_obs!C467</f>
        <v>1.1532942100000001</v>
      </c>
      <c r="D833" s="15" t="e">
        <f t="shared" si="28"/>
        <v>#N/A</v>
      </c>
      <c r="E833" s="15" t="e">
        <f t="shared" si="29"/>
        <v>#N/A</v>
      </c>
    </row>
    <row r="834" spans="1:5" x14ac:dyDescent="0.15">
      <c r="A834" s="5">
        <f>sim_obs!B468</f>
        <v>41741</v>
      </c>
      <c r="B834" s="12" t="e">
        <f>sim_obs!K468</f>
        <v>#N/A</v>
      </c>
      <c r="C834" s="15">
        <f>sim_obs!C468</f>
        <v>0.71456712</v>
      </c>
      <c r="D834" s="15" t="e">
        <f t="shared" si="28"/>
        <v>#N/A</v>
      </c>
      <c r="E834" s="15" t="e">
        <f t="shared" si="29"/>
        <v>#N/A</v>
      </c>
    </row>
    <row r="835" spans="1:5" x14ac:dyDescent="0.15">
      <c r="A835" s="5">
        <f>sim_obs!B469</f>
        <v>41742</v>
      </c>
      <c r="B835" s="12" t="e">
        <f>sim_obs!K469</f>
        <v>#N/A</v>
      </c>
      <c r="C835" s="15">
        <f>sim_obs!C469</f>
        <v>4.2443979999999999E-2</v>
      </c>
      <c r="D835" s="15" t="e">
        <f t="shared" si="28"/>
        <v>#N/A</v>
      </c>
      <c r="E835" s="15" t="e">
        <f t="shared" si="29"/>
        <v>#N/A</v>
      </c>
    </row>
    <row r="836" spans="1:5" x14ac:dyDescent="0.15">
      <c r="A836" s="5">
        <f>sim_obs!B470</f>
        <v>41743</v>
      </c>
      <c r="B836" s="12" t="e">
        <f>sim_obs!K470</f>
        <v>#N/A</v>
      </c>
      <c r="C836" s="15">
        <f>sim_obs!C470</f>
        <v>6.2302199999999999E-3</v>
      </c>
      <c r="D836" s="15" t="e">
        <f t="shared" si="28"/>
        <v>#N/A</v>
      </c>
      <c r="E836" s="15" t="e">
        <f t="shared" si="29"/>
        <v>#N/A</v>
      </c>
    </row>
    <row r="837" spans="1:5" x14ac:dyDescent="0.15">
      <c r="A837" s="5">
        <f>sim_obs!B471</f>
        <v>41744</v>
      </c>
      <c r="B837" s="12" t="e">
        <f>sim_obs!K471</f>
        <v>#N/A</v>
      </c>
      <c r="C837" s="15">
        <f>sim_obs!C471</f>
        <v>1.0069413199999999</v>
      </c>
      <c r="D837" s="15" t="e">
        <f t="shared" si="28"/>
        <v>#N/A</v>
      </c>
      <c r="E837" s="15" t="e">
        <f t="shared" si="29"/>
        <v>#N/A</v>
      </c>
    </row>
    <row r="838" spans="1:5" x14ac:dyDescent="0.15">
      <c r="A838" s="5">
        <f>sim_obs!B472</f>
        <v>41745</v>
      </c>
      <c r="B838" s="12" t="e">
        <f>sim_obs!K472</f>
        <v>#N/A</v>
      </c>
      <c r="C838" s="15">
        <f>sim_obs!C472</f>
        <v>0.28130435999999998</v>
      </c>
      <c r="D838" s="15" t="e">
        <f t="shared" si="28"/>
        <v>#N/A</v>
      </c>
      <c r="E838" s="15" t="e">
        <f t="shared" si="29"/>
        <v>#N/A</v>
      </c>
    </row>
    <row r="839" spans="1:5" x14ac:dyDescent="0.15">
      <c r="A839" s="5">
        <f>sim_obs!B473</f>
        <v>41746</v>
      </c>
      <c r="B839" s="12" t="e">
        <f>sim_obs!K473</f>
        <v>#N/A</v>
      </c>
      <c r="C839" s="15">
        <f>sim_obs!C473</f>
        <v>3.4886524699999999</v>
      </c>
      <c r="D839" s="15" t="e">
        <f t="shared" si="28"/>
        <v>#N/A</v>
      </c>
      <c r="E839" s="15" t="e">
        <f t="shared" si="29"/>
        <v>#N/A</v>
      </c>
    </row>
    <row r="840" spans="1:5" x14ac:dyDescent="0.15">
      <c r="A840" s="5">
        <f>sim_obs!B474</f>
        <v>41747</v>
      </c>
      <c r="B840" s="12" t="e">
        <f>sim_obs!K474</f>
        <v>#N/A</v>
      </c>
      <c r="C840" s="15">
        <f>sim_obs!C474</f>
        <v>1.2633451200000001</v>
      </c>
      <c r="D840" s="15" t="e">
        <f t="shared" si="28"/>
        <v>#N/A</v>
      </c>
      <c r="E840" s="15" t="e">
        <f t="shared" si="29"/>
        <v>#N/A</v>
      </c>
    </row>
    <row r="841" spans="1:5" x14ac:dyDescent="0.15">
      <c r="A841" s="5">
        <f>sim_obs!B475</f>
        <v>41748</v>
      </c>
      <c r="B841" s="12" t="e">
        <f>sim_obs!K475</f>
        <v>#N/A</v>
      </c>
      <c r="C841" s="15">
        <f>sim_obs!C475</f>
        <v>0.99696684000000002</v>
      </c>
      <c r="D841" s="15" t="e">
        <f t="shared" si="28"/>
        <v>#N/A</v>
      </c>
      <c r="E841" s="15" t="e">
        <f t="shared" si="29"/>
        <v>#N/A</v>
      </c>
    </row>
    <row r="842" spans="1:5" x14ac:dyDescent="0.15">
      <c r="A842" s="5">
        <f>sim_obs!B476</f>
        <v>41749</v>
      </c>
      <c r="B842" s="12" t="e">
        <f>sim_obs!K476</f>
        <v>#N/A</v>
      </c>
      <c r="C842" s="15">
        <f>sim_obs!C476</f>
        <v>0.36600789</v>
      </c>
      <c r="D842" s="15" t="e">
        <f t="shared" si="28"/>
        <v>#N/A</v>
      </c>
      <c r="E842" s="15" t="e">
        <f t="shared" si="29"/>
        <v>#N/A</v>
      </c>
    </row>
    <row r="843" spans="1:5" x14ac:dyDescent="0.15">
      <c r="A843" s="5">
        <f>sim_obs!B477</f>
        <v>41750</v>
      </c>
      <c r="B843" s="12" t="e">
        <f>sim_obs!K477</f>
        <v>#N/A</v>
      </c>
      <c r="C843" s="15">
        <f>sim_obs!C477</f>
        <v>0.78679078999999996</v>
      </c>
      <c r="D843" s="15" t="e">
        <f t="shared" si="28"/>
        <v>#N/A</v>
      </c>
      <c r="E843" s="15" t="e">
        <f t="shared" si="29"/>
        <v>#N/A</v>
      </c>
    </row>
    <row r="844" spans="1:5" x14ac:dyDescent="0.15">
      <c r="A844" s="5">
        <f>sim_obs!B478</f>
        <v>41751</v>
      </c>
      <c r="B844" s="12" t="e">
        <f>sim_obs!K478</f>
        <v>#N/A</v>
      </c>
      <c r="C844" s="15">
        <f>sim_obs!C478</f>
        <v>0.29618054999999999</v>
      </c>
      <c r="D844" s="15" t="e">
        <f t="shared" si="28"/>
        <v>#N/A</v>
      </c>
      <c r="E844" s="15" t="e">
        <f t="shared" si="29"/>
        <v>#N/A</v>
      </c>
    </row>
    <row r="845" spans="1:5" x14ac:dyDescent="0.15">
      <c r="A845" s="5">
        <f>sim_obs!B479</f>
        <v>41752</v>
      </c>
      <c r="B845" s="12" t="e">
        <f>sim_obs!K479</f>
        <v>#N/A</v>
      </c>
      <c r="C845" s="15">
        <f>sim_obs!C479</f>
        <v>0.24411424000000001</v>
      </c>
      <c r="D845" s="15" t="e">
        <f t="shared" si="28"/>
        <v>#N/A</v>
      </c>
      <c r="E845" s="15" t="e">
        <f t="shared" si="29"/>
        <v>#N/A</v>
      </c>
    </row>
    <row r="846" spans="1:5" x14ac:dyDescent="0.15">
      <c r="A846" s="5">
        <f>sim_obs!B480</f>
        <v>41753</v>
      </c>
      <c r="B846" s="12" t="e">
        <f>sim_obs!K480</f>
        <v>#N/A</v>
      </c>
      <c r="C846" s="15">
        <f>sim_obs!C480</f>
        <v>0.22372681</v>
      </c>
      <c r="D846" s="15" t="e">
        <f t="shared" si="28"/>
        <v>#N/A</v>
      </c>
      <c r="E846" s="15" t="e">
        <f t="shared" si="29"/>
        <v>#N/A</v>
      </c>
    </row>
    <row r="847" spans="1:5" x14ac:dyDescent="0.15">
      <c r="A847" s="5">
        <f>sim_obs!B481</f>
        <v>41754</v>
      </c>
      <c r="B847" s="12" t="e">
        <f>sim_obs!K481</f>
        <v>#N/A</v>
      </c>
      <c r="C847" s="15">
        <f>sim_obs!C481</f>
        <v>0.27949569000000002</v>
      </c>
      <c r="D847" s="15" t="e">
        <f t="shared" si="28"/>
        <v>#N/A</v>
      </c>
      <c r="E847" s="15" t="e">
        <f t="shared" si="29"/>
        <v>#N/A</v>
      </c>
    </row>
    <row r="848" spans="1:5" x14ac:dyDescent="0.15">
      <c r="A848" s="5">
        <f>sim_obs!B482</f>
        <v>41755</v>
      </c>
      <c r="B848" s="12" t="e">
        <f>sim_obs!K482</f>
        <v>#N/A</v>
      </c>
      <c r="C848" s="15">
        <f>sim_obs!C482</f>
        <v>0.20995912999999999</v>
      </c>
      <c r="D848" s="15" t="e">
        <f t="shared" si="28"/>
        <v>#N/A</v>
      </c>
      <c r="E848" s="15" t="e">
        <f t="shared" si="29"/>
        <v>#N/A</v>
      </c>
    </row>
    <row r="849" spans="1:5" x14ac:dyDescent="0.15">
      <c r="A849" s="5">
        <f>sim_obs!B483</f>
        <v>41756</v>
      </c>
      <c r="B849" s="12" t="e">
        <f>sim_obs!K483</f>
        <v>#N/A</v>
      </c>
      <c r="C849" s="15">
        <f>sim_obs!C483</f>
        <v>0.25161284</v>
      </c>
      <c r="D849" s="15" t="e">
        <f t="shared" si="28"/>
        <v>#N/A</v>
      </c>
      <c r="E849" s="15" t="e">
        <f t="shared" si="29"/>
        <v>#N/A</v>
      </c>
    </row>
    <row r="850" spans="1:5" x14ac:dyDescent="0.15">
      <c r="A850" s="5">
        <f>sim_obs!B484</f>
        <v>41757</v>
      </c>
      <c r="B850" s="12" t="e">
        <f>sim_obs!K484</f>
        <v>#N/A</v>
      </c>
      <c r="C850" s="15">
        <f>sim_obs!C484</f>
        <v>0.16513638</v>
      </c>
      <c r="D850" s="15" t="e">
        <f t="shared" si="28"/>
        <v>#N/A</v>
      </c>
      <c r="E850" s="15" t="e">
        <f t="shared" si="29"/>
        <v>#N/A</v>
      </c>
    </row>
    <row r="851" spans="1:5" x14ac:dyDescent="0.15">
      <c r="A851" s="5">
        <f>sim_obs!B485</f>
        <v>41758</v>
      </c>
      <c r="B851" s="12" t="e">
        <f>sim_obs!K485</f>
        <v>#N/A</v>
      </c>
      <c r="C851" s="15">
        <f>sim_obs!C485</f>
        <v>0.15132267999999999</v>
      </c>
      <c r="D851" s="15" t="e">
        <f t="shared" si="28"/>
        <v>#N/A</v>
      </c>
      <c r="E851" s="15" t="e">
        <f t="shared" si="29"/>
        <v>#N/A</v>
      </c>
    </row>
    <row r="852" spans="1:5" x14ac:dyDescent="0.15">
      <c r="A852" s="5">
        <f>sim_obs!B486</f>
        <v>41759</v>
      </c>
      <c r="B852" s="12" t="e">
        <f>sim_obs!K486</f>
        <v>#N/A</v>
      </c>
      <c r="C852" s="15">
        <f>sim_obs!C486</f>
        <v>0.13999898999999999</v>
      </c>
      <c r="D852" s="15" t="e">
        <f t="shared" si="28"/>
        <v>#N/A</v>
      </c>
      <c r="E852" s="15" t="e">
        <f t="shared" si="29"/>
        <v>#N/A</v>
      </c>
    </row>
    <row r="853" spans="1:5" x14ac:dyDescent="0.15">
      <c r="A853" s="5">
        <f>sim_obs!B487</f>
        <v>41760</v>
      </c>
      <c r="B853" s="12" t="e">
        <f>sim_obs!K487</f>
        <v>#N/A</v>
      </c>
      <c r="C853" s="15">
        <f>sim_obs!C487</f>
        <v>0.12998657999999999</v>
      </c>
      <c r="D853" s="15" t="e">
        <f t="shared" si="28"/>
        <v>#N/A</v>
      </c>
      <c r="E853" s="15" t="e">
        <f t="shared" si="29"/>
        <v>#N/A</v>
      </c>
    </row>
    <row r="854" spans="1:5" x14ac:dyDescent="0.15">
      <c r="A854" s="5">
        <f>sim_obs!B488</f>
        <v>41761</v>
      </c>
      <c r="B854" s="12" t="e">
        <f>sim_obs!K488</f>
        <v>#N/A</v>
      </c>
      <c r="C854" s="15">
        <f>sim_obs!C488</f>
        <v>0.12503769000000001</v>
      </c>
      <c r="D854" s="15" t="e">
        <f t="shared" si="28"/>
        <v>#N/A</v>
      </c>
      <c r="E854" s="15" t="e">
        <f t="shared" si="29"/>
        <v>#N/A</v>
      </c>
    </row>
    <row r="855" spans="1:5" x14ac:dyDescent="0.15">
      <c r="A855" s="5">
        <f>sim_obs!B489</f>
        <v>41762</v>
      </c>
      <c r="B855" s="12" t="e">
        <f>sim_obs!K489</f>
        <v>#N/A</v>
      </c>
      <c r="C855" s="15">
        <f>sim_obs!C489</f>
        <v>0.12781559000000001</v>
      </c>
      <c r="D855" s="15" t="e">
        <f t="shared" si="28"/>
        <v>#N/A</v>
      </c>
      <c r="E855" s="15" t="e">
        <f t="shared" si="29"/>
        <v>#N/A</v>
      </c>
    </row>
    <row r="856" spans="1:5" x14ac:dyDescent="0.15">
      <c r="A856" s="5">
        <f>sim_obs!B490</f>
        <v>41763</v>
      </c>
      <c r="B856" s="12" t="e">
        <f>sim_obs!K490</f>
        <v>#N/A</v>
      </c>
      <c r="C856" s="15">
        <f>sim_obs!C490</f>
        <v>0.12814476</v>
      </c>
      <c r="D856" s="15" t="e">
        <f t="shared" si="28"/>
        <v>#N/A</v>
      </c>
      <c r="E856" s="15" t="e">
        <f t="shared" si="29"/>
        <v>#N/A</v>
      </c>
    </row>
    <row r="857" spans="1:5" x14ac:dyDescent="0.15">
      <c r="A857" s="5">
        <f>sim_obs!B491</f>
        <v>41764</v>
      </c>
      <c r="B857" s="12" t="e">
        <f>sim_obs!K491</f>
        <v>#N/A</v>
      </c>
      <c r="C857" s="15">
        <f>sim_obs!C491</f>
        <v>0.10367792000000001</v>
      </c>
      <c r="D857" s="15" t="e">
        <f t="shared" si="28"/>
        <v>#N/A</v>
      </c>
      <c r="E857" s="15" t="e">
        <f t="shared" si="29"/>
        <v>#N/A</v>
      </c>
    </row>
    <row r="858" spans="1:5" x14ac:dyDescent="0.15">
      <c r="A858" s="5">
        <f>sim_obs!B492</f>
        <v>41765</v>
      </c>
      <c r="B858" s="12" t="e">
        <f>sim_obs!K492</f>
        <v>#N/A</v>
      </c>
      <c r="C858" s="15">
        <f>sim_obs!C492</f>
        <v>9.5704919999999999E-2</v>
      </c>
      <c r="D858" s="15" t="e">
        <f t="shared" si="28"/>
        <v>#N/A</v>
      </c>
      <c r="E858" s="15" t="e">
        <f t="shared" si="29"/>
        <v>#N/A</v>
      </c>
    </row>
    <row r="859" spans="1:5" x14ac:dyDescent="0.15">
      <c r="A859" s="5">
        <f>sim_obs!B493</f>
        <v>41766</v>
      </c>
      <c r="B859" s="12" t="e">
        <f>sim_obs!K493</f>
        <v>#N/A</v>
      </c>
      <c r="C859" s="15">
        <f>sim_obs!C493</f>
        <v>8.9470040000000001E-2</v>
      </c>
      <c r="D859" s="15" t="e">
        <f t="shared" si="28"/>
        <v>#N/A</v>
      </c>
      <c r="E859" s="15" t="e">
        <f t="shared" si="29"/>
        <v>#N/A</v>
      </c>
    </row>
    <row r="860" spans="1:5" x14ac:dyDescent="0.15">
      <c r="A860" s="5">
        <f>sim_obs!B494</f>
        <v>41767</v>
      </c>
      <c r="B860" s="12" t="e">
        <f>sim_obs!K494</f>
        <v>#N/A</v>
      </c>
      <c r="C860" s="15">
        <f>sim_obs!C494</f>
        <v>8.449943E-2</v>
      </c>
      <c r="D860" s="15" t="e">
        <f t="shared" si="28"/>
        <v>#N/A</v>
      </c>
      <c r="E860" s="15" t="e">
        <f t="shared" si="29"/>
        <v>#N/A</v>
      </c>
    </row>
    <row r="861" spans="1:5" x14ac:dyDescent="0.15">
      <c r="A861" s="5">
        <f>sim_obs!B495</f>
        <v>41768</v>
      </c>
      <c r="B861" s="12" t="e">
        <f>sim_obs!K495</f>
        <v>#N/A</v>
      </c>
      <c r="C861" s="15">
        <f>sim_obs!C495</f>
        <v>8.514497E-2</v>
      </c>
      <c r="D861" s="15" t="e">
        <f t="shared" ref="D861:D924" si="30">(B861-C861)^2</f>
        <v>#N/A</v>
      </c>
      <c r="E861" s="15" t="e">
        <f t="shared" si="29"/>
        <v>#N/A</v>
      </c>
    </row>
    <row r="862" spans="1:5" x14ac:dyDescent="0.15">
      <c r="A862" s="5">
        <f>sim_obs!B496</f>
        <v>41769</v>
      </c>
      <c r="B862" s="12" t="e">
        <f>sim_obs!K496</f>
        <v>#N/A</v>
      </c>
      <c r="C862" s="15">
        <f>sim_obs!C496</f>
        <v>2.4029328799999998</v>
      </c>
      <c r="D862" s="15" t="e">
        <f t="shared" si="30"/>
        <v>#N/A</v>
      </c>
      <c r="E862" s="15" t="e">
        <f t="shared" ref="E862:E925" si="31">(B862-$K$4)^2</f>
        <v>#N/A</v>
      </c>
    </row>
    <row r="863" spans="1:5" x14ac:dyDescent="0.15">
      <c r="A863" s="5">
        <f>sim_obs!B497</f>
        <v>41770</v>
      </c>
      <c r="B863" s="12" t="e">
        <f>sim_obs!K497</f>
        <v>#N/A</v>
      </c>
      <c r="C863" s="15">
        <f>sim_obs!C497</f>
        <v>1.14717603</v>
      </c>
      <c r="D863" s="15" t="e">
        <f t="shared" si="30"/>
        <v>#N/A</v>
      </c>
      <c r="E863" s="15" t="e">
        <f t="shared" si="31"/>
        <v>#N/A</v>
      </c>
    </row>
    <row r="864" spans="1:5" x14ac:dyDescent="0.15">
      <c r="A864" s="5">
        <f>sim_obs!B498</f>
        <v>41771</v>
      </c>
      <c r="B864" s="12" t="e">
        <f>sim_obs!K498</f>
        <v>#N/A</v>
      </c>
      <c r="C864" s="15">
        <f>sim_obs!C498</f>
        <v>0.118893</v>
      </c>
      <c r="D864" s="15" t="e">
        <f t="shared" si="30"/>
        <v>#N/A</v>
      </c>
      <c r="E864" s="15" t="e">
        <f t="shared" si="31"/>
        <v>#N/A</v>
      </c>
    </row>
    <row r="865" spans="1:5" x14ac:dyDescent="0.15">
      <c r="A865" s="5">
        <f>sim_obs!B499</f>
        <v>41772</v>
      </c>
      <c r="B865" s="12" t="e">
        <f>sim_obs!K499</f>
        <v>#N/A</v>
      </c>
      <c r="C865" s="15">
        <f>sim_obs!C499</f>
        <v>7.1363800000000005E-2</v>
      </c>
      <c r="D865" s="15" t="e">
        <f t="shared" si="30"/>
        <v>#N/A</v>
      </c>
      <c r="E865" s="15" t="e">
        <f t="shared" si="31"/>
        <v>#N/A</v>
      </c>
    </row>
    <row r="866" spans="1:5" x14ac:dyDescent="0.15">
      <c r="A866" s="5">
        <f>sim_obs!B500</f>
        <v>41773</v>
      </c>
      <c r="B866" s="12" t="e">
        <f>sim_obs!K500</f>
        <v>#N/A</v>
      </c>
      <c r="C866" s="15">
        <f>sim_obs!C500</f>
        <v>7.0917460000000002E-2</v>
      </c>
      <c r="D866" s="15" t="e">
        <f t="shared" si="30"/>
        <v>#N/A</v>
      </c>
      <c r="E866" s="15" t="e">
        <f t="shared" si="31"/>
        <v>#N/A</v>
      </c>
    </row>
    <row r="867" spans="1:5" x14ac:dyDescent="0.15">
      <c r="A867" s="5">
        <f>sim_obs!B501</f>
        <v>41774</v>
      </c>
      <c r="B867" s="12" t="e">
        <f>sim_obs!K501</f>
        <v>#N/A</v>
      </c>
      <c r="C867" s="15">
        <f>sim_obs!C501</f>
        <v>6.3978439999999998E-2</v>
      </c>
      <c r="D867" s="15" t="e">
        <f t="shared" si="30"/>
        <v>#N/A</v>
      </c>
      <c r="E867" s="15" t="e">
        <f t="shared" si="31"/>
        <v>#N/A</v>
      </c>
    </row>
    <row r="868" spans="1:5" x14ac:dyDescent="0.15">
      <c r="A868" s="5">
        <f>sim_obs!B502</f>
        <v>41775</v>
      </c>
      <c r="B868" s="12" t="e">
        <f>sim_obs!K502</f>
        <v>#N/A</v>
      </c>
      <c r="C868" s="15">
        <f>sim_obs!C502</f>
        <v>9.0824150000000006E-2</v>
      </c>
      <c r="D868" s="15" t="e">
        <f t="shared" si="30"/>
        <v>#N/A</v>
      </c>
      <c r="E868" s="15" t="e">
        <f t="shared" si="31"/>
        <v>#N/A</v>
      </c>
    </row>
    <row r="869" spans="1:5" x14ac:dyDescent="0.15">
      <c r="A869" s="5">
        <f>sim_obs!B503</f>
        <v>41776</v>
      </c>
      <c r="B869" s="12" t="e">
        <f>sim_obs!K503</f>
        <v>#N/A</v>
      </c>
      <c r="C869" s="15">
        <f>sim_obs!C503</f>
        <v>0.13398349000000001</v>
      </c>
      <c r="D869" s="15" t="e">
        <f t="shared" si="30"/>
        <v>#N/A</v>
      </c>
      <c r="E869" s="15" t="e">
        <f t="shared" si="31"/>
        <v>#N/A</v>
      </c>
    </row>
    <row r="870" spans="1:5" x14ac:dyDescent="0.15">
      <c r="A870" s="5">
        <f>sim_obs!B504</f>
        <v>41777</v>
      </c>
      <c r="B870" s="12" t="e">
        <f>sim_obs!K504</f>
        <v>#N/A</v>
      </c>
      <c r="C870" s="15">
        <f>sim_obs!C504</f>
        <v>6.1442539999999997E-2</v>
      </c>
      <c r="D870" s="15" t="e">
        <f t="shared" si="30"/>
        <v>#N/A</v>
      </c>
      <c r="E870" s="15" t="e">
        <f t="shared" si="31"/>
        <v>#N/A</v>
      </c>
    </row>
    <row r="871" spans="1:5" x14ac:dyDescent="0.15">
      <c r="A871" s="5">
        <f>sim_obs!B505</f>
        <v>41778</v>
      </c>
      <c r="B871" s="12" t="e">
        <f>sim_obs!K505</f>
        <v>#N/A</v>
      </c>
      <c r="C871" s="15">
        <f>sim_obs!C505</f>
        <v>5.6975079999999997E-2</v>
      </c>
      <c r="D871" s="15" t="e">
        <f t="shared" si="30"/>
        <v>#N/A</v>
      </c>
      <c r="E871" s="15" t="e">
        <f t="shared" si="31"/>
        <v>#N/A</v>
      </c>
    </row>
    <row r="872" spans="1:5" x14ac:dyDescent="0.15">
      <c r="A872" s="5">
        <f>sim_obs!B506</f>
        <v>41779</v>
      </c>
      <c r="B872" s="12" t="e">
        <f>sim_obs!K506</f>
        <v>#N/A</v>
      </c>
      <c r="C872" s="15">
        <f>sim_obs!C506</f>
        <v>4.9675200000000003E-2</v>
      </c>
      <c r="D872" s="15" t="e">
        <f t="shared" si="30"/>
        <v>#N/A</v>
      </c>
      <c r="E872" s="15" t="e">
        <f t="shared" si="31"/>
        <v>#N/A</v>
      </c>
    </row>
    <row r="873" spans="1:5" x14ac:dyDescent="0.15">
      <c r="A873" s="5">
        <f>sim_obs!B507</f>
        <v>41780</v>
      </c>
      <c r="B873" s="12" t="e">
        <f>sim_obs!K507</f>
        <v>#N/A</v>
      </c>
      <c r="C873" s="15">
        <f>sim_obs!C507</f>
        <v>4.7904790000000003E-2</v>
      </c>
      <c r="D873" s="15" t="e">
        <f t="shared" si="30"/>
        <v>#N/A</v>
      </c>
      <c r="E873" s="15" t="e">
        <f t="shared" si="31"/>
        <v>#N/A</v>
      </c>
    </row>
    <row r="874" spans="1:5" x14ac:dyDescent="0.15">
      <c r="A874" s="5">
        <f>sim_obs!B508</f>
        <v>41781</v>
      </c>
      <c r="B874" s="12" t="e">
        <f>sim_obs!K508</f>
        <v>#N/A</v>
      </c>
      <c r="C874" s="15">
        <f>sim_obs!C508</f>
        <v>4.3703480000000003E-2</v>
      </c>
      <c r="D874" s="15" t="e">
        <f t="shared" si="30"/>
        <v>#N/A</v>
      </c>
      <c r="E874" s="15" t="e">
        <f t="shared" si="31"/>
        <v>#N/A</v>
      </c>
    </row>
    <row r="875" spans="1:5" x14ac:dyDescent="0.15">
      <c r="A875" s="5">
        <f>sim_obs!B509</f>
        <v>41782</v>
      </c>
      <c r="B875" s="12" t="e">
        <f>sim_obs!K509</f>
        <v>#N/A</v>
      </c>
      <c r="C875" s="15">
        <f>sim_obs!C509</f>
        <v>4.2385770000000003E-2</v>
      </c>
      <c r="D875" s="15" t="e">
        <f t="shared" si="30"/>
        <v>#N/A</v>
      </c>
      <c r="E875" s="15" t="e">
        <f t="shared" si="31"/>
        <v>#N/A</v>
      </c>
    </row>
    <row r="876" spans="1:5" x14ac:dyDescent="0.15">
      <c r="A876" s="5">
        <f>sim_obs!B510</f>
        <v>41783</v>
      </c>
      <c r="B876" s="12" t="e">
        <f>sim_obs!K510</f>
        <v>#N/A</v>
      </c>
      <c r="C876" s="15">
        <f>sim_obs!C510</f>
        <v>7.7302540000000003E-2</v>
      </c>
      <c r="D876" s="15" t="e">
        <f t="shared" si="30"/>
        <v>#N/A</v>
      </c>
      <c r="E876" s="15" t="e">
        <f t="shared" si="31"/>
        <v>#N/A</v>
      </c>
    </row>
    <row r="877" spans="1:5" x14ac:dyDescent="0.15">
      <c r="A877" s="5">
        <f>sim_obs!B511</f>
        <v>41784</v>
      </c>
      <c r="B877" s="12" t="e">
        <f>sim_obs!K511</f>
        <v>#N/A</v>
      </c>
      <c r="C877" s="15">
        <f>sim_obs!C511</f>
        <v>8.1097059999999999E-2</v>
      </c>
      <c r="D877" s="15" t="e">
        <f t="shared" si="30"/>
        <v>#N/A</v>
      </c>
      <c r="E877" s="15" t="e">
        <f t="shared" si="31"/>
        <v>#N/A</v>
      </c>
    </row>
    <row r="878" spans="1:5" x14ac:dyDescent="0.15">
      <c r="A878" s="5">
        <f>sim_obs!B512</f>
        <v>41785</v>
      </c>
      <c r="B878" s="12" t="e">
        <f>sim_obs!K512</f>
        <v>#N/A</v>
      </c>
      <c r="C878" s="15">
        <f>sim_obs!C512</f>
        <v>3.9335179999999997E-2</v>
      </c>
      <c r="D878" s="15" t="e">
        <f t="shared" si="30"/>
        <v>#N/A</v>
      </c>
      <c r="E878" s="15" t="e">
        <f t="shared" si="31"/>
        <v>#N/A</v>
      </c>
    </row>
    <row r="879" spans="1:5" x14ac:dyDescent="0.15">
      <c r="A879" s="5">
        <f>sim_obs!B513</f>
        <v>41786</v>
      </c>
      <c r="B879" s="12" t="e">
        <f>sim_obs!K513</f>
        <v>#N/A</v>
      </c>
      <c r="C879" s="15">
        <f>sim_obs!C513</f>
        <v>3.5683430000000002E-2</v>
      </c>
      <c r="D879" s="15" t="e">
        <f t="shared" si="30"/>
        <v>#N/A</v>
      </c>
      <c r="E879" s="15" t="e">
        <f t="shared" si="31"/>
        <v>#N/A</v>
      </c>
    </row>
    <row r="880" spans="1:5" x14ac:dyDescent="0.15">
      <c r="A880" s="5">
        <f>sim_obs!B514</f>
        <v>41787</v>
      </c>
      <c r="B880" s="12" t="e">
        <f>sim_obs!K514</f>
        <v>#N/A</v>
      </c>
      <c r="C880" s="15">
        <f>sim_obs!C514</f>
        <v>3.3361439999999999E-2</v>
      </c>
      <c r="D880" s="15" t="e">
        <f t="shared" si="30"/>
        <v>#N/A</v>
      </c>
      <c r="E880" s="15" t="e">
        <f t="shared" si="31"/>
        <v>#N/A</v>
      </c>
    </row>
    <row r="881" spans="1:5" x14ac:dyDescent="0.15">
      <c r="A881" s="5">
        <f>sim_obs!B515</f>
        <v>41788</v>
      </c>
      <c r="B881" s="12" t="e">
        <f>sim_obs!K515</f>
        <v>#N/A</v>
      </c>
      <c r="C881" s="15">
        <f>sim_obs!C515</f>
        <v>3.2601730000000002E-2</v>
      </c>
      <c r="D881" s="15" t="e">
        <f t="shared" si="30"/>
        <v>#N/A</v>
      </c>
      <c r="E881" s="15" t="e">
        <f t="shared" si="31"/>
        <v>#N/A</v>
      </c>
    </row>
    <row r="882" spans="1:5" x14ac:dyDescent="0.15">
      <c r="A882" s="5">
        <f>sim_obs!B516</f>
        <v>41789</v>
      </c>
      <c r="B882" s="12" t="e">
        <f>sim_obs!K516</f>
        <v>#N/A</v>
      </c>
      <c r="C882" s="15">
        <f>sim_obs!C516</f>
        <v>3.120363E-2</v>
      </c>
      <c r="D882" s="15" t="e">
        <f t="shared" si="30"/>
        <v>#N/A</v>
      </c>
      <c r="E882" s="15" t="e">
        <f t="shared" si="31"/>
        <v>#N/A</v>
      </c>
    </row>
    <row r="883" spans="1:5" x14ac:dyDescent="0.15">
      <c r="A883" s="5">
        <f>sim_obs!B517</f>
        <v>41790</v>
      </c>
      <c r="B883" s="12" t="e">
        <f>sim_obs!K517</f>
        <v>#N/A</v>
      </c>
      <c r="C883" s="15">
        <f>sim_obs!C517</f>
        <v>3.9742819999999998E-2</v>
      </c>
      <c r="D883" s="15" t="e">
        <f t="shared" si="30"/>
        <v>#N/A</v>
      </c>
      <c r="E883" s="15" t="e">
        <f t="shared" si="31"/>
        <v>#N/A</v>
      </c>
    </row>
    <row r="884" spans="1:5" x14ac:dyDescent="0.15">
      <c r="A884" s="5">
        <f>sim_obs!B518</f>
        <v>41791</v>
      </c>
      <c r="B884" s="12" t="e">
        <f>sim_obs!K518</f>
        <v>#N/A</v>
      </c>
      <c r="C884" s="15">
        <f>sim_obs!C518</f>
        <v>4.20263338</v>
      </c>
      <c r="D884" s="15" t="e">
        <f t="shared" si="30"/>
        <v>#N/A</v>
      </c>
      <c r="E884" s="15" t="e">
        <f t="shared" si="31"/>
        <v>#N/A</v>
      </c>
    </row>
    <row r="885" spans="1:5" x14ac:dyDescent="0.15">
      <c r="A885" s="5">
        <f>sim_obs!B519</f>
        <v>41792</v>
      </c>
      <c r="B885" s="12" t="e">
        <f>sim_obs!K519</f>
        <v>#N/A</v>
      </c>
      <c r="C885" s="15">
        <f>sim_obs!C519</f>
        <v>0.30199680000000001</v>
      </c>
      <c r="D885" s="15" t="e">
        <f t="shared" si="30"/>
        <v>#N/A</v>
      </c>
      <c r="E885" s="15" t="e">
        <f t="shared" si="31"/>
        <v>#N/A</v>
      </c>
    </row>
    <row r="886" spans="1:5" x14ac:dyDescent="0.15">
      <c r="A886" s="5">
        <f>sim_obs!B520</f>
        <v>41793</v>
      </c>
      <c r="B886" s="12" t="e">
        <f>sim_obs!K520</f>
        <v>#N/A</v>
      </c>
      <c r="C886" s="15">
        <f>sim_obs!C520</f>
        <v>7.6905920000000003E-2</v>
      </c>
      <c r="D886" s="15" t="e">
        <f t="shared" si="30"/>
        <v>#N/A</v>
      </c>
      <c r="E886" s="15" t="e">
        <f t="shared" si="31"/>
        <v>#N/A</v>
      </c>
    </row>
    <row r="887" spans="1:5" x14ac:dyDescent="0.15">
      <c r="A887" s="5">
        <f>sim_obs!B521</f>
        <v>41794</v>
      </c>
      <c r="B887" s="12" t="e">
        <f>sim_obs!K521</f>
        <v>#N/A</v>
      </c>
      <c r="C887" s="15">
        <f>sim_obs!C521</f>
        <v>6.8310339999999997E-2</v>
      </c>
      <c r="D887" s="15" t="e">
        <f t="shared" si="30"/>
        <v>#N/A</v>
      </c>
      <c r="E887" s="15" t="e">
        <f t="shared" si="31"/>
        <v>#N/A</v>
      </c>
    </row>
    <row r="888" spans="1:5" x14ac:dyDescent="0.15">
      <c r="A888" s="5">
        <f>sim_obs!B522</f>
        <v>41795</v>
      </c>
      <c r="B888" s="12" t="e">
        <f>sim_obs!K522</f>
        <v>#N/A</v>
      </c>
      <c r="C888" s="15">
        <f>sim_obs!C522</f>
        <v>6.4392430000000001E-2</v>
      </c>
      <c r="D888" s="15" t="e">
        <f t="shared" si="30"/>
        <v>#N/A</v>
      </c>
      <c r="E888" s="15" t="e">
        <f t="shared" si="31"/>
        <v>#N/A</v>
      </c>
    </row>
    <row r="889" spans="1:5" x14ac:dyDescent="0.15">
      <c r="A889" s="5">
        <f>sim_obs!B523</f>
        <v>41796</v>
      </c>
      <c r="B889" s="12" t="e">
        <f>sim_obs!K523</f>
        <v>#N/A</v>
      </c>
      <c r="C889" s="15">
        <f>sim_obs!C523</f>
        <v>6.2698970000000007E-2</v>
      </c>
      <c r="D889" s="15" t="e">
        <f t="shared" si="30"/>
        <v>#N/A</v>
      </c>
      <c r="E889" s="15" t="e">
        <f t="shared" si="31"/>
        <v>#N/A</v>
      </c>
    </row>
    <row r="890" spans="1:5" x14ac:dyDescent="0.15">
      <c r="A890" s="5">
        <f>sim_obs!B524</f>
        <v>41797</v>
      </c>
      <c r="B890" s="12" t="e">
        <f>sim_obs!K524</f>
        <v>#N/A</v>
      </c>
      <c r="C890" s="15">
        <f>sim_obs!C524</f>
        <v>6.2971379999999993E-2</v>
      </c>
      <c r="D890" s="15" t="e">
        <f t="shared" si="30"/>
        <v>#N/A</v>
      </c>
      <c r="E890" s="15" t="e">
        <f t="shared" si="31"/>
        <v>#N/A</v>
      </c>
    </row>
    <row r="891" spans="1:5" x14ac:dyDescent="0.15">
      <c r="A891" s="5">
        <f>sim_obs!B525</f>
        <v>41798</v>
      </c>
      <c r="B891" s="12" t="e">
        <f>sim_obs!K525</f>
        <v>#N/A</v>
      </c>
      <c r="C891" s="15">
        <f>sim_obs!C525</f>
        <v>5.9187480000000001E-2</v>
      </c>
      <c r="D891" s="15" t="e">
        <f t="shared" si="30"/>
        <v>#N/A</v>
      </c>
      <c r="E891" s="15" t="e">
        <f t="shared" si="31"/>
        <v>#N/A</v>
      </c>
    </row>
    <row r="892" spans="1:5" x14ac:dyDescent="0.15">
      <c r="A892" s="5">
        <f>sim_obs!B526</f>
        <v>41799</v>
      </c>
      <c r="B892" s="12" t="e">
        <f>sim_obs!K526</f>
        <v>#N/A</v>
      </c>
      <c r="C892" s="15">
        <f>sim_obs!C526</f>
        <v>5.206906E-2</v>
      </c>
      <c r="D892" s="15" t="e">
        <f t="shared" si="30"/>
        <v>#N/A</v>
      </c>
      <c r="E892" s="15" t="e">
        <f t="shared" si="31"/>
        <v>#N/A</v>
      </c>
    </row>
    <row r="893" spans="1:5" x14ac:dyDescent="0.15">
      <c r="A893" s="5">
        <f>sim_obs!B527</f>
        <v>41800</v>
      </c>
      <c r="B893" s="12" t="e">
        <f>sim_obs!K527</f>
        <v>#N/A</v>
      </c>
      <c r="C893" s="15">
        <f>sim_obs!C527</f>
        <v>4.9626919999999998E-2</v>
      </c>
      <c r="D893" s="15" t="e">
        <f t="shared" si="30"/>
        <v>#N/A</v>
      </c>
      <c r="E893" s="15" t="e">
        <f t="shared" si="31"/>
        <v>#N/A</v>
      </c>
    </row>
    <row r="894" spans="1:5" x14ac:dyDescent="0.15">
      <c r="A894" s="5">
        <f>sim_obs!B528</f>
        <v>41801</v>
      </c>
      <c r="B894" s="12" t="e">
        <f>sim_obs!K528</f>
        <v>#N/A</v>
      </c>
      <c r="C894" s="15">
        <f>sim_obs!C528</f>
        <v>4.781618E-2</v>
      </c>
      <c r="D894" s="15" t="e">
        <f t="shared" si="30"/>
        <v>#N/A</v>
      </c>
      <c r="E894" s="15" t="e">
        <f t="shared" si="31"/>
        <v>#N/A</v>
      </c>
    </row>
    <row r="895" spans="1:5" x14ac:dyDescent="0.15">
      <c r="A895" s="5">
        <f>sim_obs!B529</f>
        <v>41802</v>
      </c>
      <c r="B895" s="12" t="e">
        <f>sim_obs!K529</f>
        <v>#N/A</v>
      </c>
      <c r="C895" s="15">
        <f>sim_obs!C529</f>
        <v>4.5381369999999997E-2</v>
      </c>
      <c r="D895" s="15" t="e">
        <f t="shared" si="30"/>
        <v>#N/A</v>
      </c>
      <c r="E895" s="15" t="e">
        <f t="shared" si="31"/>
        <v>#N/A</v>
      </c>
    </row>
    <row r="896" spans="1:5" x14ac:dyDescent="0.15">
      <c r="A896" s="5">
        <f>sim_obs!B530</f>
        <v>41803</v>
      </c>
      <c r="B896" s="12" t="e">
        <f>sim_obs!K530</f>
        <v>#N/A</v>
      </c>
      <c r="C896" s="15">
        <f>sim_obs!C530</f>
        <v>4.4109460000000003E-2</v>
      </c>
      <c r="D896" s="15" t="e">
        <f t="shared" si="30"/>
        <v>#N/A</v>
      </c>
      <c r="E896" s="15" t="e">
        <f t="shared" si="31"/>
        <v>#N/A</v>
      </c>
    </row>
    <row r="897" spans="1:5" x14ac:dyDescent="0.15">
      <c r="A897" s="5">
        <f>sim_obs!B531</f>
        <v>41804</v>
      </c>
      <c r="B897" s="12" t="e">
        <f>sim_obs!K531</f>
        <v>#N/A</v>
      </c>
      <c r="C897" s="15">
        <f>sim_obs!C531</f>
        <v>4.5645070000000003E-2</v>
      </c>
      <c r="D897" s="15" t="e">
        <f t="shared" si="30"/>
        <v>#N/A</v>
      </c>
      <c r="E897" s="15" t="e">
        <f t="shared" si="31"/>
        <v>#N/A</v>
      </c>
    </row>
    <row r="898" spans="1:5" x14ac:dyDescent="0.15">
      <c r="A898" s="5">
        <f>sim_obs!B532</f>
        <v>41805</v>
      </c>
      <c r="B898" s="12" t="e">
        <f>sim_obs!K532</f>
        <v>#N/A</v>
      </c>
      <c r="C898" s="15">
        <f>sim_obs!C532</f>
        <v>0.32795179000000002</v>
      </c>
      <c r="D898" s="15" t="e">
        <f t="shared" si="30"/>
        <v>#N/A</v>
      </c>
      <c r="E898" s="15" t="e">
        <f t="shared" si="31"/>
        <v>#N/A</v>
      </c>
    </row>
    <row r="899" spans="1:5" x14ac:dyDescent="0.15">
      <c r="A899" s="5">
        <f>sim_obs!B533</f>
        <v>41806</v>
      </c>
      <c r="B899" s="12" t="e">
        <f>sim_obs!K533</f>
        <v>#N/A</v>
      </c>
      <c r="C899" s="15">
        <f>sim_obs!C533</f>
        <v>0.17836336999999999</v>
      </c>
      <c r="D899" s="15" t="e">
        <f t="shared" si="30"/>
        <v>#N/A</v>
      </c>
      <c r="E899" s="15" t="e">
        <f t="shared" si="31"/>
        <v>#N/A</v>
      </c>
    </row>
    <row r="900" spans="1:5" x14ac:dyDescent="0.15">
      <c r="A900" s="5">
        <f>sim_obs!B534</f>
        <v>41807</v>
      </c>
      <c r="B900" s="12" t="e">
        <f>sim_obs!K534</f>
        <v>#N/A</v>
      </c>
      <c r="C900" s="15">
        <f>sim_obs!C534</f>
        <v>0.33405184999999998</v>
      </c>
      <c r="D900" s="15" t="e">
        <f t="shared" si="30"/>
        <v>#N/A</v>
      </c>
      <c r="E900" s="15" t="e">
        <f t="shared" si="31"/>
        <v>#N/A</v>
      </c>
    </row>
    <row r="901" spans="1:5" x14ac:dyDescent="0.15">
      <c r="A901" s="5">
        <f>sim_obs!B535</f>
        <v>41808</v>
      </c>
      <c r="B901" s="12" t="e">
        <f>sim_obs!K535</f>
        <v>#N/A</v>
      </c>
      <c r="C901" s="15">
        <f>sim_obs!C535</f>
        <v>5.6689150000000001E-2</v>
      </c>
      <c r="D901" s="15" t="e">
        <f t="shared" si="30"/>
        <v>#N/A</v>
      </c>
      <c r="E901" s="15" t="e">
        <f t="shared" si="31"/>
        <v>#N/A</v>
      </c>
    </row>
    <row r="902" spans="1:5" x14ac:dyDescent="0.15">
      <c r="A902" s="5">
        <f>sim_obs!B536</f>
        <v>41809</v>
      </c>
      <c r="B902" s="12" t="e">
        <f>sim_obs!K536</f>
        <v>#N/A</v>
      </c>
      <c r="C902" s="15">
        <f>sim_obs!C536</f>
        <v>3.414735E-2</v>
      </c>
      <c r="D902" s="15" t="e">
        <f t="shared" si="30"/>
        <v>#N/A</v>
      </c>
      <c r="E902" s="15" t="e">
        <f t="shared" si="31"/>
        <v>#N/A</v>
      </c>
    </row>
    <row r="903" spans="1:5" x14ac:dyDescent="0.15">
      <c r="A903" s="5">
        <f>sim_obs!B537</f>
        <v>41810</v>
      </c>
      <c r="B903" s="12" t="e">
        <f>sim_obs!K537</f>
        <v>#N/A</v>
      </c>
      <c r="C903" s="15">
        <f>sim_obs!C537</f>
        <v>2.9916870000000002E-2</v>
      </c>
      <c r="D903" s="15" t="e">
        <f t="shared" si="30"/>
        <v>#N/A</v>
      </c>
      <c r="E903" s="15" t="e">
        <f t="shared" si="31"/>
        <v>#N/A</v>
      </c>
    </row>
    <row r="904" spans="1:5" x14ac:dyDescent="0.15">
      <c r="A904" s="5">
        <f>sim_obs!B538</f>
        <v>41811</v>
      </c>
      <c r="B904" s="12" t="e">
        <f>sim_obs!K538</f>
        <v>#N/A</v>
      </c>
      <c r="C904" s="15">
        <f>sim_obs!C538</f>
        <v>3.3036679999999999E-2</v>
      </c>
      <c r="D904" s="15" t="e">
        <f t="shared" si="30"/>
        <v>#N/A</v>
      </c>
      <c r="E904" s="15" t="e">
        <f t="shared" si="31"/>
        <v>#N/A</v>
      </c>
    </row>
    <row r="905" spans="1:5" x14ac:dyDescent="0.15">
      <c r="A905" s="5">
        <f>sim_obs!B539</f>
        <v>41812</v>
      </c>
      <c r="B905" s="12" t="e">
        <f>sim_obs!K539</f>
        <v>#N/A</v>
      </c>
      <c r="C905" s="15">
        <f>sim_obs!C539</f>
        <v>4.139462E-2</v>
      </c>
      <c r="D905" s="15" t="e">
        <f t="shared" si="30"/>
        <v>#N/A</v>
      </c>
      <c r="E905" s="15" t="e">
        <f t="shared" si="31"/>
        <v>#N/A</v>
      </c>
    </row>
    <row r="906" spans="1:5" x14ac:dyDescent="0.15">
      <c r="A906" s="5">
        <f>sim_obs!B540</f>
        <v>41813</v>
      </c>
      <c r="B906" s="12" t="e">
        <f>sim_obs!K540</f>
        <v>#N/A</v>
      </c>
      <c r="C906" s="15">
        <f>sim_obs!C540</f>
        <v>3.1213640000000001E-2</v>
      </c>
      <c r="D906" s="15" t="e">
        <f t="shared" si="30"/>
        <v>#N/A</v>
      </c>
      <c r="E906" s="15" t="e">
        <f t="shared" si="31"/>
        <v>#N/A</v>
      </c>
    </row>
    <row r="907" spans="1:5" x14ac:dyDescent="0.15">
      <c r="A907" s="5">
        <f>sim_obs!B541</f>
        <v>41814</v>
      </c>
      <c r="B907" s="12" t="e">
        <f>sim_obs!K541</f>
        <v>#N/A</v>
      </c>
      <c r="C907" s="15">
        <f>sim_obs!C541</f>
        <v>2.6574469999999999E-2</v>
      </c>
      <c r="D907" s="15" t="e">
        <f t="shared" si="30"/>
        <v>#N/A</v>
      </c>
      <c r="E907" s="15" t="e">
        <f t="shared" si="31"/>
        <v>#N/A</v>
      </c>
    </row>
    <row r="908" spans="1:5" x14ac:dyDescent="0.15">
      <c r="A908" s="5">
        <f>sim_obs!B542</f>
        <v>41815</v>
      </c>
      <c r="B908" s="12" t="e">
        <f>sim_obs!K542</f>
        <v>#N/A</v>
      </c>
      <c r="C908" s="15">
        <f>sim_obs!C542</f>
        <v>1.70199108</v>
      </c>
      <c r="D908" s="15" t="e">
        <f t="shared" si="30"/>
        <v>#N/A</v>
      </c>
      <c r="E908" s="15" t="e">
        <f t="shared" si="31"/>
        <v>#N/A</v>
      </c>
    </row>
    <row r="909" spans="1:5" x14ac:dyDescent="0.15">
      <c r="A909" s="5">
        <f>sim_obs!B543</f>
        <v>41816</v>
      </c>
      <c r="B909" s="12" t="e">
        <f>sim_obs!K543</f>
        <v>#N/A</v>
      </c>
      <c r="C909" s="15">
        <f>sim_obs!C543</f>
        <v>3.01811981</v>
      </c>
      <c r="D909" s="15" t="e">
        <f t="shared" si="30"/>
        <v>#N/A</v>
      </c>
      <c r="E909" s="15" t="e">
        <f t="shared" si="31"/>
        <v>#N/A</v>
      </c>
    </row>
    <row r="910" spans="1:5" x14ac:dyDescent="0.15">
      <c r="A910" s="5">
        <f>sim_obs!B544</f>
        <v>41817</v>
      </c>
      <c r="B910" s="12" t="e">
        <f>sim_obs!K544</f>
        <v>#N/A</v>
      </c>
      <c r="C910" s="15">
        <f>sim_obs!C544</f>
        <v>0.23094116000000001</v>
      </c>
      <c r="D910" s="15" t="e">
        <f t="shared" si="30"/>
        <v>#N/A</v>
      </c>
      <c r="E910" s="15" t="e">
        <f t="shared" si="31"/>
        <v>#N/A</v>
      </c>
    </row>
    <row r="911" spans="1:5" x14ac:dyDescent="0.15">
      <c r="A911" s="5">
        <f>sim_obs!B545</f>
        <v>41818</v>
      </c>
      <c r="B911" s="12" t="e">
        <f>sim_obs!K545</f>
        <v>#N/A</v>
      </c>
      <c r="C911" s="15">
        <f>sim_obs!C545</f>
        <v>6.2330610000000002E-2</v>
      </c>
      <c r="D911" s="15" t="e">
        <f t="shared" si="30"/>
        <v>#N/A</v>
      </c>
      <c r="E911" s="15" t="e">
        <f t="shared" si="31"/>
        <v>#N/A</v>
      </c>
    </row>
    <row r="912" spans="1:5" x14ac:dyDescent="0.15">
      <c r="A912" s="5">
        <f>sim_obs!B546</f>
        <v>41819</v>
      </c>
      <c r="B912" s="12" t="e">
        <f>sim_obs!K546</f>
        <v>#N/A</v>
      </c>
      <c r="C912" s="15">
        <f>sim_obs!C546</f>
        <v>5.7415790000000001E-2</v>
      </c>
      <c r="D912" s="15" t="e">
        <f t="shared" si="30"/>
        <v>#N/A</v>
      </c>
      <c r="E912" s="15" t="e">
        <f t="shared" si="31"/>
        <v>#N/A</v>
      </c>
    </row>
    <row r="913" spans="1:5" x14ac:dyDescent="0.15">
      <c r="A913" s="5">
        <f>sim_obs!B547</f>
        <v>41820</v>
      </c>
      <c r="B913" s="12" t="e">
        <f>sim_obs!K547</f>
        <v>#N/A</v>
      </c>
      <c r="C913" s="15">
        <f>sim_obs!C547</f>
        <v>5.5488500000000003E-2</v>
      </c>
      <c r="D913" s="15" t="e">
        <f t="shared" si="30"/>
        <v>#N/A</v>
      </c>
      <c r="E913" s="15" t="e">
        <f t="shared" si="31"/>
        <v>#N/A</v>
      </c>
    </row>
    <row r="914" spans="1:5" x14ac:dyDescent="0.15">
      <c r="A914" s="5">
        <f>sim_obs!B548</f>
        <v>41821</v>
      </c>
      <c r="B914" s="12" t="e">
        <f>sim_obs!K548</f>
        <v>#N/A</v>
      </c>
      <c r="C914" s="15">
        <f>sim_obs!C548</f>
        <v>0.39416897000000001</v>
      </c>
      <c r="D914" s="15" t="e">
        <f t="shared" si="30"/>
        <v>#N/A</v>
      </c>
      <c r="E914" s="15" t="e">
        <f t="shared" si="31"/>
        <v>#N/A</v>
      </c>
    </row>
    <row r="915" spans="1:5" x14ac:dyDescent="0.15">
      <c r="A915" s="5">
        <f>sim_obs!B549</f>
        <v>41822</v>
      </c>
      <c r="B915" s="12" t="e">
        <f>sim_obs!K549</f>
        <v>#N/A</v>
      </c>
      <c r="C915" s="15">
        <f>sim_obs!C549</f>
        <v>0.38137388</v>
      </c>
      <c r="D915" s="15" t="e">
        <f t="shared" si="30"/>
        <v>#N/A</v>
      </c>
      <c r="E915" s="15" t="e">
        <f t="shared" si="31"/>
        <v>#N/A</v>
      </c>
    </row>
    <row r="916" spans="1:5" x14ac:dyDescent="0.15">
      <c r="A916" s="5">
        <f>sim_obs!B550</f>
        <v>41823</v>
      </c>
      <c r="B916" s="12" t="e">
        <f>sim_obs!K550</f>
        <v>#N/A</v>
      </c>
      <c r="C916" s="15">
        <f>sim_obs!C550</f>
        <v>6.4261559999999995E-2</v>
      </c>
      <c r="D916" s="15" t="e">
        <f t="shared" si="30"/>
        <v>#N/A</v>
      </c>
      <c r="E916" s="15" t="e">
        <f t="shared" si="31"/>
        <v>#N/A</v>
      </c>
    </row>
    <row r="917" spans="1:5" x14ac:dyDescent="0.15">
      <c r="A917" s="5">
        <f>sim_obs!B551</f>
        <v>41824</v>
      </c>
      <c r="B917" s="12" t="e">
        <f>sim_obs!K551</f>
        <v>#N/A</v>
      </c>
      <c r="C917" s="15">
        <f>sim_obs!C551</f>
        <v>4.1739945399999998</v>
      </c>
      <c r="D917" s="15" t="e">
        <f t="shared" si="30"/>
        <v>#N/A</v>
      </c>
      <c r="E917" s="15" t="e">
        <f t="shared" si="31"/>
        <v>#N/A</v>
      </c>
    </row>
    <row r="918" spans="1:5" x14ac:dyDescent="0.15">
      <c r="A918" s="5">
        <f>sim_obs!B552</f>
        <v>41825</v>
      </c>
      <c r="B918" s="12" t="e">
        <f>sim_obs!K552</f>
        <v>#N/A</v>
      </c>
      <c r="C918" s="15">
        <f>sim_obs!C552</f>
        <v>2.11614418</v>
      </c>
      <c r="D918" s="15" t="e">
        <f t="shared" si="30"/>
        <v>#N/A</v>
      </c>
      <c r="E918" s="15" t="e">
        <f t="shared" si="31"/>
        <v>#N/A</v>
      </c>
    </row>
    <row r="919" spans="1:5" x14ac:dyDescent="0.15">
      <c r="A919" s="5">
        <f>sim_obs!B553</f>
        <v>41826</v>
      </c>
      <c r="B919" s="12" t="e">
        <f>sim_obs!K553</f>
        <v>#N/A</v>
      </c>
      <c r="C919" s="15">
        <f>sim_obs!C553</f>
        <v>0.41670981000000001</v>
      </c>
      <c r="D919" s="15" t="e">
        <f t="shared" si="30"/>
        <v>#N/A</v>
      </c>
      <c r="E919" s="15" t="e">
        <f t="shared" si="31"/>
        <v>#N/A</v>
      </c>
    </row>
    <row r="920" spans="1:5" x14ac:dyDescent="0.15">
      <c r="A920" s="5">
        <f>sim_obs!B554</f>
        <v>41827</v>
      </c>
      <c r="B920" s="12" t="e">
        <f>sim_obs!K554</f>
        <v>#N/A</v>
      </c>
      <c r="C920" s="15">
        <f>sim_obs!C554</f>
        <v>0.29020253000000001</v>
      </c>
      <c r="D920" s="15" t="e">
        <f t="shared" si="30"/>
        <v>#N/A</v>
      </c>
      <c r="E920" s="15" t="e">
        <f t="shared" si="31"/>
        <v>#N/A</v>
      </c>
    </row>
    <row r="921" spans="1:5" x14ac:dyDescent="0.15">
      <c r="A921" s="5">
        <f>sim_obs!B555</f>
        <v>41828</v>
      </c>
      <c r="B921" s="12" t="e">
        <f>sim_obs!K555</f>
        <v>#N/A</v>
      </c>
      <c r="C921" s="15">
        <f>sim_obs!C555</f>
        <v>0.26386969999999998</v>
      </c>
      <c r="D921" s="15" t="e">
        <f t="shared" si="30"/>
        <v>#N/A</v>
      </c>
      <c r="E921" s="15" t="e">
        <f t="shared" si="31"/>
        <v>#N/A</v>
      </c>
    </row>
    <row r="922" spans="1:5" x14ac:dyDescent="0.15">
      <c r="A922" s="5">
        <f>sim_obs!B556</f>
        <v>41829</v>
      </c>
      <c r="B922" s="12" t="e">
        <f>sim_obs!K556</f>
        <v>#N/A</v>
      </c>
      <c r="C922" s="15">
        <f>sim_obs!C556</f>
        <v>0.24646394999999999</v>
      </c>
      <c r="D922" s="15" t="e">
        <f t="shared" si="30"/>
        <v>#N/A</v>
      </c>
      <c r="E922" s="15" t="e">
        <f t="shared" si="31"/>
        <v>#N/A</v>
      </c>
    </row>
    <row r="923" spans="1:5" x14ac:dyDescent="0.15">
      <c r="A923" s="5">
        <f>sim_obs!B557</f>
        <v>41830</v>
      </c>
      <c r="B923" s="12" t="e">
        <f>sim_obs!K557</f>
        <v>#N/A</v>
      </c>
      <c r="C923" s="15">
        <f>sim_obs!C557</f>
        <v>0.22349294</v>
      </c>
      <c r="D923" s="15" t="e">
        <f t="shared" si="30"/>
        <v>#N/A</v>
      </c>
      <c r="E923" s="15" t="e">
        <f t="shared" si="31"/>
        <v>#N/A</v>
      </c>
    </row>
    <row r="924" spans="1:5" x14ac:dyDescent="0.15">
      <c r="A924" s="5">
        <f>sim_obs!B558</f>
        <v>41831</v>
      </c>
      <c r="B924" s="12" t="e">
        <f>sim_obs!K558</f>
        <v>#N/A</v>
      </c>
      <c r="C924" s="15">
        <f>sim_obs!C558</f>
        <v>0.21569186000000001</v>
      </c>
      <c r="D924" s="15" t="e">
        <f t="shared" si="30"/>
        <v>#N/A</v>
      </c>
      <c r="E924" s="15" t="e">
        <f t="shared" si="31"/>
        <v>#N/A</v>
      </c>
    </row>
    <row r="925" spans="1:5" x14ac:dyDescent="0.15">
      <c r="A925" s="5">
        <f>sim_obs!B559</f>
        <v>41832</v>
      </c>
      <c r="B925" s="12" t="e">
        <f>sim_obs!K559</f>
        <v>#N/A</v>
      </c>
      <c r="C925" s="15">
        <f>sim_obs!C559</f>
        <v>5.2309727700000002</v>
      </c>
      <c r="D925" s="15" t="e">
        <f t="shared" ref="D925:D988" si="32">(B925-C925)^2</f>
        <v>#N/A</v>
      </c>
      <c r="E925" s="15" t="e">
        <f t="shared" si="31"/>
        <v>#N/A</v>
      </c>
    </row>
    <row r="926" spans="1:5" x14ac:dyDescent="0.15">
      <c r="A926" s="5">
        <f>sim_obs!B560</f>
        <v>41833</v>
      </c>
      <c r="B926" s="12" t="e">
        <f>sim_obs!K560</f>
        <v>#N/A</v>
      </c>
      <c r="C926" s="15">
        <f>sim_obs!C560</f>
        <v>0.92353748999999996</v>
      </c>
      <c r="D926" s="15" t="e">
        <f t="shared" si="32"/>
        <v>#N/A</v>
      </c>
      <c r="E926" s="15" t="e">
        <f t="shared" ref="E926:E989" si="33">(B926-$K$4)^2</f>
        <v>#N/A</v>
      </c>
    </row>
    <row r="927" spans="1:5" x14ac:dyDescent="0.15">
      <c r="A927" s="5">
        <f>sim_obs!B561</f>
        <v>41834</v>
      </c>
      <c r="B927" s="12" t="e">
        <f>sim_obs!K561</f>
        <v>#N/A</v>
      </c>
      <c r="C927" s="15">
        <f>sim_obs!C561</f>
        <v>0.58994078999999999</v>
      </c>
      <c r="D927" s="15" t="e">
        <f t="shared" si="32"/>
        <v>#N/A</v>
      </c>
      <c r="E927" s="15" t="e">
        <f t="shared" si="33"/>
        <v>#N/A</v>
      </c>
    </row>
    <row r="928" spans="1:5" x14ac:dyDescent="0.15">
      <c r="A928" s="5">
        <f>sim_obs!B562</f>
        <v>41835</v>
      </c>
      <c r="B928" s="12" t="e">
        <f>sim_obs!K562</f>
        <v>#N/A</v>
      </c>
      <c r="C928" s="15">
        <f>sim_obs!C562</f>
        <v>0.52318001000000003</v>
      </c>
      <c r="D928" s="15" t="e">
        <f t="shared" si="32"/>
        <v>#N/A</v>
      </c>
      <c r="E928" s="15" t="e">
        <f t="shared" si="33"/>
        <v>#N/A</v>
      </c>
    </row>
    <row r="929" spans="1:5" x14ac:dyDescent="0.15">
      <c r="A929" s="5">
        <f>sim_obs!B563</f>
        <v>41836</v>
      </c>
      <c r="B929" s="12" t="e">
        <f>sim_obs!K563</f>
        <v>#N/A</v>
      </c>
      <c r="C929" s="15">
        <f>sim_obs!C563</f>
        <v>0.47585925000000001</v>
      </c>
      <c r="D929" s="15" t="e">
        <f t="shared" si="32"/>
        <v>#N/A</v>
      </c>
      <c r="E929" s="15" t="e">
        <f t="shared" si="33"/>
        <v>#N/A</v>
      </c>
    </row>
    <row r="930" spans="1:5" x14ac:dyDescent="0.15">
      <c r="A930" s="5">
        <f>sim_obs!B564</f>
        <v>41837</v>
      </c>
      <c r="B930" s="12" t="e">
        <f>sim_obs!K564</f>
        <v>#N/A</v>
      </c>
      <c r="C930" s="15">
        <f>sim_obs!C564</f>
        <v>0.47599914999999998</v>
      </c>
      <c r="D930" s="15" t="e">
        <f t="shared" si="32"/>
        <v>#N/A</v>
      </c>
      <c r="E930" s="15" t="e">
        <f t="shared" si="33"/>
        <v>#N/A</v>
      </c>
    </row>
    <row r="931" spans="1:5" x14ac:dyDescent="0.15">
      <c r="A931" s="5">
        <f>sim_obs!B565</f>
        <v>41838</v>
      </c>
      <c r="B931" s="12" t="e">
        <f>sim_obs!K565</f>
        <v>#N/A</v>
      </c>
      <c r="C931" s="15">
        <f>sim_obs!C565</f>
        <v>0.39853135000000001</v>
      </c>
      <c r="D931" s="15" t="e">
        <f t="shared" si="32"/>
        <v>#N/A</v>
      </c>
      <c r="E931" s="15" t="e">
        <f t="shared" si="33"/>
        <v>#N/A</v>
      </c>
    </row>
    <row r="932" spans="1:5" x14ac:dyDescent="0.15">
      <c r="A932" s="5">
        <f>sim_obs!B566</f>
        <v>41839</v>
      </c>
      <c r="B932" s="12" t="e">
        <f>sim_obs!K566</f>
        <v>#N/A</v>
      </c>
      <c r="C932" s="15">
        <f>sim_obs!C566</f>
        <v>0.37890252000000002</v>
      </c>
      <c r="D932" s="15" t="e">
        <f t="shared" si="32"/>
        <v>#N/A</v>
      </c>
      <c r="E932" s="15" t="e">
        <f t="shared" si="33"/>
        <v>#N/A</v>
      </c>
    </row>
    <row r="933" spans="1:5" x14ac:dyDescent="0.15">
      <c r="A933" s="5">
        <f>sim_obs!B567</f>
        <v>41840</v>
      </c>
      <c r="B933" s="12" t="e">
        <f>sim_obs!K567</f>
        <v>#N/A</v>
      </c>
      <c r="C933" s="15">
        <f>sim_obs!C567</f>
        <v>0.34370497</v>
      </c>
      <c r="D933" s="15" t="e">
        <f t="shared" si="32"/>
        <v>#N/A</v>
      </c>
      <c r="E933" s="15" t="e">
        <f t="shared" si="33"/>
        <v>#N/A</v>
      </c>
    </row>
    <row r="934" spans="1:5" x14ac:dyDescent="0.15">
      <c r="A934" s="5">
        <f>sim_obs!B568</f>
        <v>41841</v>
      </c>
      <c r="B934" s="12" t="e">
        <f>sim_obs!K568</f>
        <v>#N/A</v>
      </c>
      <c r="C934" s="15">
        <f>sim_obs!C568</f>
        <v>0.30453476000000002</v>
      </c>
      <c r="D934" s="15" t="e">
        <f t="shared" si="32"/>
        <v>#N/A</v>
      </c>
      <c r="E934" s="15" t="e">
        <f t="shared" si="33"/>
        <v>#N/A</v>
      </c>
    </row>
    <row r="935" spans="1:5" x14ac:dyDescent="0.15">
      <c r="A935" s="5">
        <f>sim_obs!B569</f>
        <v>41842</v>
      </c>
      <c r="B935" s="12" t="e">
        <f>sim_obs!K569</f>
        <v>#N/A</v>
      </c>
      <c r="C935" s="15">
        <f>sim_obs!C569</f>
        <v>0.27386685999999999</v>
      </c>
      <c r="D935" s="15" t="e">
        <f t="shared" si="32"/>
        <v>#N/A</v>
      </c>
      <c r="E935" s="15" t="e">
        <f t="shared" si="33"/>
        <v>#N/A</v>
      </c>
    </row>
    <row r="936" spans="1:5" x14ac:dyDescent="0.15">
      <c r="A936" s="5">
        <f>sim_obs!B570</f>
        <v>41843</v>
      </c>
      <c r="B936" s="12" t="e">
        <f>sim_obs!K570</f>
        <v>#N/A</v>
      </c>
      <c r="C936" s="15">
        <f>sim_obs!C570</f>
        <v>0.25217232000000001</v>
      </c>
      <c r="D936" s="15" t="e">
        <f t="shared" si="32"/>
        <v>#N/A</v>
      </c>
      <c r="E936" s="15" t="e">
        <f t="shared" si="33"/>
        <v>#N/A</v>
      </c>
    </row>
    <row r="937" spans="1:5" x14ac:dyDescent="0.15">
      <c r="A937" s="5">
        <f>sim_obs!B571</f>
        <v>41844</v>
      </c>
      <c r="B937" s="12" t="e">
        <f>sim_obs!K571</f>
        <v>#N/A</v>
      </c>
      <c r="C937" s="15">
        <f>sim_obs!C571</f>
        <v>8.3965949999999996</v>
      </c>
      <c r="D937" s="15" t="e">
        <f t="shared" si="32"/>
        <v>#N/A</v>
      </c>
      <c r="E937" s="15" t="e">
        <f t="shared" si="33"/>
        <v>#N/A</v>
      </c>
    </row>
    <row r="938" spans="1:5" x14ac:dyDescent="0.15">
      <c r="A938" s="5">
        <f>sim_obs!B572</f>
        <v>41845</v>
      </c>
      <c r="B938" s="12" t="e">
        <f>sim_obs!K572</f>
        <v>#N/A</v>
      </c>
      <c r="C938" s="15">
        <f>sim_obs!C572</f>
        <v>3.2233336000000001</v>
      </c>
      <c r="D938" s="15" t="e">
        <f t="shared" si="32"/>
        <v>#N/A</v>
      </c>
      <c r="E938" s="15" t="e">
        <f t="shared" si="33"/>
        <v>#N/A</v>
      </c>
    </row>
    <row r="939" spans="1:5" x14ac:dyDescent="0.15">
      <c r="A939" s="5">
        <f>sim_obs!B573</f>
        <v>41846</v>
      </c>
      <c r="B939" s="12" t="e">
        <f>sim_obs!K573</f>
        <v>#N/A</v>
      </c>
      <c r="C939" s="15">
        <f>sim_obs!C573</f>
        <v>2.21487546</v>
      </c>
      <c r="D939" s="15" t="e">
        <f t="shared" si="32"/>
        <v>#N/A</v>
      </c>
      <c r="E939" s="15" t="e">
        <f t="shared" si="33"/>
        <v>#N/A</v>
      </c>
    </row>
    <row r="940" spans="1:5" x14ac:dyDescent="0.15">
      <c r="A940" s="5">
        <f>sim_obs!B574</f>
        <v>41847</v>
      </c>
      <c r="B940" s="12" t="e">
        <f>sim_obs!K574</f>
        <v>#N/A</v>
      </c>
      <c r="C940" s="15">
        <f>sim_obs!C574</f>
        <v>4.1133503899999999</v>
      </c>
      <c r="D940" s="15" t="e">
        <f t="shared" si="32"/>
        <v>#N/A</v>
      </c>
      <c r="E940" s="15" t="e">
        <f t="shared" si="33"/>
        <v>#N/A</v>
      </c>
    </row>
    <row r="941" spans="1:5" x14ac:dyDescent="0.15">
      <c r="A941" s="5">
        <f>sim_obs!B575</f>
        <v>41848</v>
      </c>
      <c r="B941" s="12" t="e">
        <f>sim_obs!K575</f>
        <v>#N/A</v>
      </c>
      <c r="C941" s="15">
        <f>sim_obs!C575</f>
        <v>3.01111102</v>
      </c>
      <c r="D941" s="15" t="e">
        <f t="shared" si="32"/>
        <v>#N/A</v>
      </c>
      <c r="E941" s="15" t="e">
        <f t="shared" si="33"/>
        <v>#N/A</v>
      </c>
    </row>
    <row r="942" spans="1:5" x14ac:dyDescent="0.15">
      <c r="A942" s="5">
        <f>sim_obs!B576</f>
        <v>41849</v>
      </c>
      <c r="B942" s="12" t="e">
        <f>sim_obs!K576</f>
        <v>#N/A</v>
      </c>
      <c r="C942" s="15">
        <f>sim_obs!C576</f>
        <v>2.3234038400000001</v>
      </c>
      <c r="D942" s="15" t="e">
        <f t="shared" si="32"/>
        <v>#N/A</v>
      </c>
      <c r="E942" s="15" t="e">
        <f t="shared" si="33"/>
        <v>#N/A</v>
      </c>
    </row>
    <row r="943" spans="1:5" x14ac:dyDescent="0.15">
      <c r="A943" s="5">
        <f>sim_obs!B577</f>
        <v>41850</v>
      </c>
      <c r="B943" s="12" t="e">
        <f>sim_obs!K577</f>
        <v>#N/A</v>
      </c>
      <c r="C943" s="15">
        <f>sim_obs!C577</f>
        <v>4.3828826000000003</v>
      </c>
      <c r="D943" s="15" t="e">
        <f t="shared" si="32"/>
        <v>#N/A</v>
      </c>
      <c r="E943" s="15" t="e">
        <f t="shared" si="33"/>
        <v>#N/A</v>
      </c>
    </row>
    <row r="944" spans="1:5" x14ac:dyDescent="0.15">
      <c r="A944" s="5">
        <f>sim_obs!B578</f>
        <v>41851</v>
      </c>
      <c r="B944" s="12" t="e">
        <f>sim_obs!K578</f>
        <v>#N/A</v>
      </c>
      <c r="C944" s="15">
        <f>sim_obs!C578</f>
        <v>2.2731754799999999</v>
      </c>
      <c r="D944" s="15" t="e">
        <f t="shared" si="32"/>
        <v>#N/A</v>
      </c>
      <c r="E944" s="15" t="e">
        <f t="shared" si="33"/>
        <v>#N/A</v>
      </c>
    </row>
    <row r="945" spans="1:5" x14ac:dyDescent="0.15">
      <c r="A945" s="5">
        <f>sim_obs!B579</f>
        <v>41852</v>
      </c>
      <c r="B945" s="12" t="e">
        <f>sim_obs!K579</f>
        <v>#N/A</v>
      </c>
      <c r="C945" s="15">
        <f>sim_obs!C579</f>
        <v>2.0058045400000002</v>
      </c>
      <c r="D945" s="15" t="e">
        <f t="shared" si="32"/>
        <v>#N/A</v>
      </c>
      <c r="E945" s="15" t="e">
        <f t="shared" si="33"/>
        <v>#N/A</v>
      </c>
    </row>
    <row r="946" spans="1:5" x14ac:dyDescent="0.15">
      <c r="A946" s="5">
        <f>sim_obs!B580</f>
        <v>41853</v>
      </c>
      <c r="B946" s="12" t="e">
        <f>sim_obs!K580</f>
        <v>#N/A</v>
      </c>
      <c r="C946" s="15">
        <f>sim_obs!C580</f>
        <v>1.45035684</v>
      </c>
      <c r="D946" s="15" t="e">
        <f t="shared" si="32"/>
        <v>#N/A</v>
      </c>
      <c r="E946" s="15" t="e">
        <f t="shared" si="33"/>
        <v>#N/A</v>
      </c>
    </row>
    <row r="947" spans="1:5" x14ac:dyDescent="0.15">
      <c r="A947" s="5">
        <f>sim_obs!B581</f>
        <v>41854</v>
      </c>
      <c r="B947" s="12" t="e">
        <f>sim_obs!K581</f>
        <v>#N/A</v>
      </c>
      <c r="C947" s="15">
        <f>sim_obs!C581</f>
        <v>1.21822035</v>
      </c>
      <c r="D947" s="15" t="e">
        <f t="shared" si="32"/>
        <v>#N/A</v>
      </c>
      <c r="E947" s="15" t="e">
        <f t="shared" si="33"/>
        <v>#N/A</v>
      </c>
    </row>
    <row r="948" spans="1:5" x14ac:dyDescent="0.15">
      <c r="A948" s="5">
        <f>sim_obs!B582</f>
        <v>41855</v>
      </c>
      <c r="B948" s="12" t="e">
        <f>sim_obs!K582</f>
        <v>#N/A</v>
      </c>
      <c r="C948" s="15">
        <f>sim_obs!C582</f>
        <v>1.04329133</v>
      </c>
      <c r="D948" s="15" t="e">
        <f t="shared" si="32"/>
        <v>#N/A</v>
      </c>
      <c r="E948" s="15" t="e">
        <f t="shared" si="33"/>
        <v>#N/A</v>
      </c>
    </row>
    <row r="949" spans="1:5" x14ac:dyDescent="0.15">
      <c r="A949" s="5">
        <f>sim_obs!B583</f>
        <v>41856</v>
      </c>
      <c r="B949" s="12" t="e">
        <f>sim_obs!K583</f>
        <v>#N/A</v>
      </c>
      <c r="C949" s="15">
        <f>sim_obs!C583</f>
        <v>0.90789825000000002</v>
      </c>
      <c r="D949" s="15" t="e">
        <f t="shared" si="32"/>
        <v>#N/A</v>
      </c>
      <c r="E949" s="15" t="e">
        <f t="shared" si="33"/>
        <v>#N/A</v>
      </c>
    </row>
    <row r="950" spans="1:5" x14ac:dyDescent="0.15">
      <c r="A950" s="5">
        <f>sim_obs!B584</f>
        <v>41857</v>
      </c>
      <c r="B950" s="12" t="e">
        <f>sim_obs!K584</f>
        <v>#N/A</v>
      </c>
      <c r="C950" s="15">
        <f>sim_obs!C584</f>
        <v>1.5949229</v>
      </c>
      <c r="D950" s="15" t="e">
        <f t="shared" si="32"/>
        <v>#N/A</v>
      </c>
      <c r="E950" s="15" t="e">
        <f t="shared" si="33"/>
        <v>#N/A</v>
      </c>
    </row>
    <row r="951" spans="1:5" x14ac:dyDescent="0.15">
      <c r="A951" s="5">
        <f>sim_obs!B585</f>
        <v>41858</v>
      </c>
      <c r="B951" s="12" t="e">
        <f>sim_obs!K585</f>
        <v>#N/A</v>
      </c>
      <c r="C951" s="15">
        <f>sim_obs!C585</f>
        <v>0.97657006999999996</v>
      </c>
      <c r="D951" s="15" t="e">
        <f t="shared" si="32"/>
        <v>#N/A</v>
      </c>
      <c r="E951" s="15" t="e">
        <f t="shared" si="33"/>
        <v>#N/A</v>
      </c>
    </row>
    <row r="952" spans="1:5" x14ac:dyDescent="0.15">
      <c r="A952" s="5">
        <f>sim_obs!B586</f>
        <v>41859</v>
      </c>
      <c r="B952" s="12" t="e">
        <f>sim_obs!K586</f>
        <v>#N/A</v>
      </c>
      <c r="C952" s="15">
        <f>sim_obs!C586</f>
        <v>0.72004526999999996</v>
      </c>
      <c r="D952" s="15" t="e">
        <f t="shared" si="32"/>
        <v>#N/A</v>
      </c>
      <c r="E952" s="15" t="e">
        <f t="shared" si="33"/>
        <v>#N/A</v>
      </c>
    </row>
    <row r="953" spans="1:5" x14ac:dyDescent="0.15">
      <c r="A953" s="5">
        <f>sim_obs!B587</f>
        <v>41860</v>
      </c>
      <c r="B953" s="12" t="e">
        <f>sim_obs!K587</f>
        <v>#N/A</v>
      </c>
      <c r="C953" s="15">
        <f>sim_obs!C587</f>
        <v>0.60902339000000005</v>
      </c>
      <c r="D953" s="15" t="e">
        <f t="shared" si="32"/>
        <v>#N/A</v>
      </c>
      <c r="E953" s="15" t="e">
        <f t="shared" si="33"/>
        <v>#N/A</v>
      </c>
    </row>
    <row r="954" spans="1:5" x14ac:dyDescent="0.15">
      <c r="A954" s="5">
        <f>sim_obs!B588</f>
        <v>41861</v>
      </c>
      <c r="B954" s="12" t="e">
        <f>sim_obs!K588</f>
        <v>#N/A</v>
      </c>
      <c r="C954" s="15">
        <f>sim_obs!C588</f>
        <v>0.58369923000000001</v>
      </c>
      <c r="D954" s="15" t="e">
        <f t="shared" si="32"/>
        <v>#N/A</v>
      </c>
      <c r="E954" s="15" t="e">
        <f t="shared" si="33"/>
        <v>#N/A</v>
      </c>
    </row>
    <row r="955" spans="1:5" x14ac:dyDescent="0.15">
      <c r="A955" s="5">
        <f>sim_obs!B589</f>
        <v>41862</v>
      </c>
      <c r="B955" s="12" t="e">
        <f>sim_obs!K589</f>
        <v>#N/A</v>
      </c>
      <c r="C955" s="15">
        <f>sim_obs!C589</f>
        <v>0.47631859999999998</v>
      </c>
      <c r="D955" s="15" t="e">
        <f t="shared" si="32"/>
        <v>#N/A</v>
      </c>
      <c r="E955" s="15" t="e">
        <f t="shared" si="33"/>
        <v>#N/A</v>
      </c>
    </row>
    <row r="956" spans="1:5" x14ac:dyDescent="0.15">
      <c r="A956" s="5">
        <f>sim_obs!B590</f>
        <v>41863</v>
      </c>
      <c r="B956" s="12" t="e">
        <f>sim_obs!K590</f>
        <v>#N/A</v>
      </c>
      <c r="C956" s="15">
        <f>sim_obs!C590</f>
        <v>0.55884986999999997</v>
      </c>
      <c r="D956" s="15" t="e">
        <f t="shared" si="32"/>
        <v>#N/A</v>
      </c>
      <c r="E956" s="15" t="e">
        <f t="shared" si="33"/>
        <v>#N/A</v>
      </c>
    </row>
    <row r="957" spans="1:5" x14ac:dyDescent="0.15">
      <c r="A957" s="5">
        <f>sim_obs!B591</f>
        <v>41864</v>
      </c>
      <c r="B957" s="12" t="e">
        <f>sim_obs!K591</f>
        <v>#N/A</v>
      </c>
      <c r="C957" s="15">
        <f>sim_obs!C591</f>
        <v>3.7308921800000001</v>
      </c>
      <c r="D957" s="15" t="e">
        <f t="shared" si="32"/>
        <v>#N/A</v>
      </c>
      <c r="E957" s="15" t="e">
        <f t="shared" si="33"/>
        <v>#N/A</v>
      </c>
    </row>
    <row r="958" spans="1:5" x14ac:dyDescent="0.15">
      <c r="A958" s="5">
        <f>sim_obs!B592</f>
        <v>41865</v>
      </c>
      <c r="B958" s="12" t="e">
        <f>sim_obs!K592</f>
        <v>#N/A</v>
      </c>
      <c r="C958" s="15">
        <f>sim_obs!C592</f>
        <v>0.80499392999999997</v>
      </c>
      <c r="D958" s="15" t="e">
        <f t="shared" si="32"/>
        <v>#N/A</v>
      </c>
      <c r="E958" s="15" t="e">
        <f t="shared" si="33"/>
        <v>#N/A</v>
      </c>
    </row>
    <row r="959" spans="1:5" x14ac:dyDescent="0.15">
      <c r="A959" s="5">
        <f>sim_obs!B593</f>
        <v>41866</v>
      </c>
      <c r="B959" s="12" t="e">
        <f>sim_obs!K593</f>
        <v>#N/A</v>
      </c>
      <c r="C959" s="15">
        <f>sim_obs!C593</f>
        <v>0.45618424000000002</v>
      </c>
      <c r="D959" s="15" t="e">
        <f t="shared" si="32"/>
        <v>#N/A</v>
      </c>
      <c r="E959" s="15" t="e">
        <f t="shared" si="33"/>
        <v>#N/A</v>
      </c>
    </row>
    <row r="960" spans="1:5" x14ac:dyDescent="0.15">
      <c r="A960" s="5">
        <f>sim_obs!B594</f>
        <v>41867</v>
      </c>
      <c r="B960" s="12" t="e">
        <f>sim_obs!K594</f>
        <v>#N/A</v>
      </c>
      <c r="C960" s="15">
        <f>sim_obs!C594</f>
        <v>0.41640832999999999</v>
      </c>
      <c r="D960" s="15" t="e">
        <f t="shared" si="32"/>
        <v>#N/A</v>
      </c>
      <c r="E960" s="15" t="e">
        <f t="shared" si="33"/>
        <v>#N/A</v>
      </c>
    </row>
    <row r="961" spans="1:5" x14ac:dyDescent="0.15">
      <c r="A961" s="5">
        <f>sim_obs!B595</f>
        <v>41868</v>
      </c>
      <c r="B961" s="12" t="e">
        <f>sim_obs!K595</f>
        <v>#N/A</v>
      </c>
      <c r="C961" s="15">
        <f>sim_obs!C595</f>
        <v>0.38068320999999999</v>
      </c>
      <c r="D961" s="15" t="e">
        <f t="shared" si="32"/>
        <v>#N/A</v>
      </c>
      <c r="E961" s="15" t="e">
        <f t="shared" si="33"/>
        <v>#N/A</v>
      </c>
    </row>
    <row r="962" spans="1:5" x14ac:dyDescent="0.15">
      <c r="A962" s="5">
        <f>sim_obs!B596</f>
        <v>41869</v>
      </c>
      <c r="B962" s="12" t="e">
        <f>sim_obs!K596</f>
        <v>#N/A</v>
      </c>
      <c r="C962" s="15">
        <f>sim_obs!C596</f>
        <v>0.33862080999999999</v>
      </c>
      <c r="D962" s="15" t="e">
        <f t="shared" si="32"/>
        <v>#N/A</v>
      </c>
      <c r="E962" s="15" t="e">
        <f t="shared" si="33"/>
        <v>#N/A</v>
      </c>
    </row>
    <row r="963" spans="1:5" x14ac:dyDescent="0.15">
      <c r="A963" s="5">
        <f>sim_obs!B597</f>
        <v>41870</v>
      </c>
      <c r="B963" s="12" t="e">
        <f>sim_obs!K597</f>
        <v>#N/A</v>
      </c>
      <c r="C963" s="15">
        <f>sim_obs!C597</f>
        <v>0.30778836999999998</v>
      </c>
      <c r="D963" s="15" t="e">
        <f t="shared" si="32"/>
        <v>#N/A</v>
      </c>
      <c r="E963" s="15" t="e">
        <f t="shared" si="33"/>
        <v>#N/A</v>
      </c>
    </row>
    <row r="964" spans="1:5" x14ac:dyDescent="0.15">
      <c r="A964" s="5">
        <f>sim_obs!B598</f>
        <v>41871</v>
      </c>
      <c r="B964" s="12" t="e">
        <f>sim_obs!K598</f>
        <v>#N/A</v>
      </c>
      <c r="C964" s="15">
        <f>sim_obs!C598</f>
        <v>0.28462841999999999</v>
      </c>
      <c r="D964" s="15" t="e">
        <f t="shared" si="32"/>
        <v>#N/A</v>
      </c>
      <c r="E964" s="15" t="e">
        <f t="shared" si="33"/>
        <v>#N/A</v>
      </c>
    </row>
    <row r="965" spans="1:5" x14ac:dyDescent="0.15">
      <c r="A965" s="5">
        <f>sim_obs!B599</f>
        <v>41872</v>
      </c>
      <c r="B965" s="12" t="e">
        <f>sim_obs!K599</f>
        <v>#N/A</v>
      </c>
      <c r="C965" s="15">
        <f>sim_obs!C599</f>
        <v>0.26105633</v>
      </c>
      <c r="D965" s="15" t="e">
        <f t="shared" si="32"/>
        <v>#N/A</v>
      </c>
      <c r="E965" s="15" t="e">
        <f t="shared" si="33"/>
        <v>#N/A</v>
      </c>
    </row>
    <row r="966" spans="1:5" x14ac:dyDescent="0.15">
      <c r="A966" s="5">
        <f>sim_obs!B600</f>
        <v>41873</v>
      </c>
      <c r="B966" s="12" t="e">
        <f>sim_obs!K600</f>
        <v>#N/A</v>
      </c>
      <c r="C966" s="15">
        <f>sim_obs!C600</f>
        <v>0.24432461</v>
      </c>
      <c r="D966" s="15" t="e">
        <f t="shared" si="32"/>
        <v>#N/A</v>
      </c>
      <c r="E966" s="15" t="e">
        <f t="shared" si="33"/>
        <v>#N/A</v>
      </c>
    </row>
    <row r="967" spans="1:5" x14ac:dyDescent="0.15">
      <c r="A967" s="5">
        <f>sim_obs!B601</f>
        <v>41874</v>
      </c>
      <c r="B967" s="12" t="e">
        <f>sim_obs!K601</f>
        <v>#N/A</v>
      </c>
      <c r="C967" s="15">
        <f>sim_obs!C601</f>
        <v>0.25745496000000001</v>
      </c>
      <c r="D967" s="15" t="e">
        <f t="shared" si="32"/>
        <v>#N/A</v>
      </c>
      <c r="E967" s="15" t="e">
        <f t="shared" si="33"/>
        <v>#N/A</v>
      </c>
    </row>
    <row r="968" spans="1:5" x14ac:dyDescent="0.15">
      <c r="A968" s="5">
        <f>sim_obs!B602</f>
        <v>41875</v>
      </c>
      <c r="B968" s="12" t="e">
        <f>sim_obs!K602</f>
        <v>#N/A</v>
      </c>
      <c r="C968" s="15">
        <f>sim_obs!C602</f>
        <v>0.93561046999999997</v>
      </c>
      <c r="D968" s="15" t="e">
        <f t="shared" si="32"/>
        <v>#N/A</v>
      </c>
      <c r="E968" s="15" t="e">
        <f t="shared" si="33"/>
        <v>#N/A</v>
      </c>
    </row>
    <row r="969" spans="1:5" x14ac:dyDescent="0.15">
      <c r="A969" s="5">
        <f>sim_obs!B603</f>
        <v>41876</v>
      </c>
      <c r="B969" s="12" t="e">
        <f>sim_obs!K603</f>
        <v>#N/A</v>
      </c>
      <c r="C969" s="15">
        <f>sim_obs!C603</f>
        <v>0.24770707</v>
      </c>
      <c r="D969" s="15" t="e">
        <f t="shared" si="32"/>
        <v>#N/A</v>
      </c>
      <c r="E969" s="15" t="e">
        <f t="shared" si="33"/>
        <v>#N/A</v>
      </c>
    </row>
    <row r="970" spans="1:5" x14ac:dyDescent="0.15">
      <c r="A970" s="5">
        <f>sim_obs!B604</f>
        <v>41877</v>
      </c>
      <c r="B970" s="12" t="e">
        <f>sim_obs!K604</f>
        <v>#N/A</v>
      </c>
      <c r="C970" s="15">
        <f>sim_obs!C604</f>
        <v>0.19397779000000001</v>
      </c>
      <c r="D970" s="15" t="e">
        <f t="shared" si="32"/>
        <v>#N/A</v>
      </c>
      <c r="E970" s="15" t="e">
        <f t="shared" si="33"/>
        <v>#N/A</v>
      </c>
    </row>
    <row r="971" spans="1:5" x14ac:dyDescent="0.15">
      <c r="A971" s="5">
        <f>sim_obs!B605</f>
        <v>41878</v>
      </c>
      <c r="B971" s="12">
        <f>sim_obs!K605</f>
        <v>1.424903</v>
      </c>
      <c r="C971" s="15">
        <f>sim_obs!C605</f>
        <v>1.00522852</v>
      </c>
      <c r="D971" s="15">
        <f t="shared" si="32"/>
        <v>0.17612666916327047</v>
      </c>
      <c r="E971" s="15" t="e">
        <f t="shared" si="33"/>
        <v>#N/A</v>
      </c>
    </row>
    <row r="972" spans="1:5" x14ac:dyDescent="0.15">
      <c r="A972" s="5">
        <f>sim_obs!B606</f>
        <v>41879</v>
      </c>
      <c r="B972" s="12">
        <f>sim_obs!K606</f>
        <v>1.341869</v>
      </c>
      <c r="C972" s="15">
        <f>sim_obs!C606</f>
        <v>0.24312496</v>
      </c>
      <c r="D972" s="15">
        <f t="shared" si="32"/>
        <v>1.2072384654355215</v>
      </c>
      <c r="E972" s="15" t="e">
        <f t="shared" si="33"/>
        <v>#N/A</v>
      </c>
    </row>
    <row r="973" spans="1:5" x14ac:dyDescent="0.15">
      <c r="A973" s="5">
        <f>sim_obs!B607</f>
        <v>41880</v>
      </c>
      <c r="B973" s="12">
        <f>sim_obs!K607</f>
        <v>0.97827699999999995</v>
      </c>
      <c r="C973" s="15">
        <f>sim_obs!C607</f>
        <v>0.25046033000000001</v>
      </c>
      <c r="D973" s="15">
        <f t="shared" si="32"/>
        <v>0.52971710512988879</v>
      </c>
      <c r="E973" s="15" t="e">
        <f t="shared" si="33"/>
        <v>#N/A</v>
      </c>
    </row>
    <row r="974" spans="1:5" x14ac:dyDescent="0.15">
      <c r="A974" s="5">
        <f>sim_obs!B608</f>
        <v>41881</v>
      </c>
      <c r="B974" s="12">
        <f>sim_obs!K608</f>
        <v>0.53270399999999996</v>
      </c>
      <c r="C974" s="15">
        <f>sim_obs!C608</f>
        <v>0.23116189000000001</v>
      </c>
      <c r="D974" s="15">
        <f t="shared" si="32"/>
        <v>9.0927644103252089E-2</v>
      </c>
      <c r="E974" s="15" t="e">
        <f t="shared" si="33"/>
        <v>#N/A</v>
      </c>
    </row>
    <row r="975" spans="1:5" x14ac:dyDescent="0.15">
      <c r="A975" s="5">
        <f>sim_obs!B609</f>
        <v>41882</v>
      </c>
      <c r="B975" s="12">
        <f>sim_obs!K609</f>
        <v>1.4008670000000001</v>
      </c>
      <c r="C975" s="15">
        <f>sim_obs!C609</f>
        <v>0.77682136999999996</v>
      </c>
      <c r="D975" s="15">
        <f t="shared" si="32"/>
        <v>0.38943294832209707</v>
      </c>
      <c r="E975" s="15" t="e">
        <f t="shared" si="33"/>
        <v>#N/A</v>
      </c>
    </row>
    <row r="976" spans="1:5" x14ac:dyDescent="0.15">
      <c r="A976" s="5">
        <f>sim_obs!B610</f>
        <v>41883</v>
      </c>
      <c r="B976" s="12">
        <f>sim_obs!K610</f>
        <v>0.69722649999999997</v>
      </c>
      <c r="C976" s="15">
        <f>sim_obs!C610</f>
        <v>0.17894594</v>
      </c>
      <c r="D976" s="15">
        <f t="shared" si="32"/>
        <v>0.26861473887391363</v>
      </c>
      <c r="E976" s="15" t="e">
        <f t="shared" si="33"/>
        <v>#N/A</v>
      </c>
    </row>
    <row r="977" spans="1:5" x14ac:dyDescent="0.15">
      <c r="A977" s="5">
        <f>sim_obs!B611</f>
        <v>41884</v>
      </c>
      <c r="B977" s="12">
        <f>sim_obs!K611</f>
        <v>0.95392840000000001</v>
      </c>
      <c r="C977" s="15">
        <f>sim_obs!C611</f>
        <v>0.82121949999999999</v>
      </c>
      <c r="D977" s="15">
        <f t="shared" si="32"/>
        <v>1.7611652139210007E-2</v>
      </c>
      <c r="E977" s="15" t="e">
        <f t="shared" si="33"/>
        <v>#N/A</v>
      </c>
    </row>
    <row r="978" spans="1:5" x14ac:dyDescent="0.15">
      <c r="A978" s="5">
        <f>sim_obs!B612</f>
        <v>41885</v>
      </c>
      <c r="B978" s="12">
        <f>sim_obs!K612</f>
        <v>1.951208667</v>
      </c>
      <c r="C978" s="15">
        <f>sim_obs!C612</f>
        <v>0.17006929000000001</v>
      </c>
      <c r="D978" s="15">
        <f t="shared" si="32"/>
        <v>3.1724574802999479</v>
      </c>
      <c r="E978" s="15" t="e">
        <f t="shared" si="33"/>
        <v>#N/A</v>
      </c>
    </row>
    <row r="979" spans="1:5" x14ac:dyDescent="0.15">
      <c r="A979" s="5">
        <f>sim_obs!B613</f>
        <v>41886</v>
      </c>
      <c r="B979" s="12">
        <f>sim_obs!K613</f>
        <v>1.0942112500000001</v>
      </c>
      <c r="C979" s="15">
        <f>sim_obs!C613</f>
        <v>0.11416676000000001</v>
      </c>
      <c r="D979" s="15">
        <f t="shared" si="32"/>
        <v>0.96048720237936014</v>
      </c>
      <c r="E979" s="15" t="e">
        <f t="shared" si="33"/>
        <v>#N/A</v>
      </c>
    </row>
    <row r="980" spans="1:5" x14ac:dyDescent="0.15">
      <c r="A980" s="5">
        <f>sim_obs!B614</f>
        <v>41887</v>
      </c>
      <c r="B980" s="12" t="e">
        <f>sim_obs!K614</f>
        <v>#N/A</v>
      </c>
      <c r="C980" s="15">
        <f>sim_obs!C614</f>
        <v>0.11124365999999999</v>
      </c>
      <c r="D980" s="15" t="e">
        <f t="shared" si="32"/>
        <v>#N/A</v>
      </c>
      <c r="E980" s="15" t="e">
        <f t="shared" si="33"/>
        <v>#N/A</v>
      </c>
    </row>
    <row r="981" spans="1:5" x14ac:dyDescent="0.15">
      <c r="A981" s="5">
        <f>sim_obs!B615</f>
        <v>41888</v>
      </c>
      <c r="B981" s="12" t="e">
        <f>sim_obs!K615</f>
        <v>#N/A</v>
      </c>
      <c r="C981" s="15">
        <f>sim_obs!C615</f>
        <v>0.10583887</v>
      </c>
      <c r="D981" s="15" t="e">
        <f t="shared" si="32"/>
        <v>#N/A</v>
      </c>
      <c r="E981" s="15" t="e">
        <f t="shared" si="33"/>
        <v>#N/A</v>
      </c>
    </row>
    <row r="982" spans="1:5" x14ac:dyDescent="0.15">
      <c r="A982" s="5">
        <f>sim_obs!B616</f>
        <v>41889</v>
      </c>
      <c r="B982" s="12" t="e">
        <f>sim_obs!K616</f>
        <v>#N/A</v>
      </c>
      <c r="C982" s="15">
        <f>sim_obs!C616</f>
        <v>9.6139630000000004E-2</v>
      </c>
      <c r="D982" s="15" t="e">
        <f t="shared" si="32"/>
        <v>#N/A</v>
      </c>
      <c r="E982" s="15" t="e">
        <f t="shared" si="33"/>
        <v>#N/A</v>
      </c>
    </row>
    <row r="983" spans="1:5" x14ac:dyDescent="0.15">
      <c r="A983" s="5">
        <f>sim_obs!B617</f>
        <v>41890</v>
      </c>
      <c r="B983" s="12" t="e">
        <f>sim_obs!K617</f>
        <v>#N/A</v>
      </c>
      <c r="C983" s="15">
        <f>sim_obs!C617</f>
        <v>1.1945098599999999</v>
      </c>
      <c r="D983" s="15" t="e">
        <f t="shared" si="32"/>
        <v>#N/A</v>
      </c>
      <c r="E983" s="15" t="e">
        <f t="shared" si="33"/>
        <v>#N/A</v>
      </c>
    </row>
    <row r="984" spans="1:5" x14ac:dyDescent="0.15">
      <c r="A984" s="5">
        <f>sim_obs!B618</f>
        <v>41891</v>
      </c>
      <c r="B984" s="12" t="e">
        <f>sim_obs!K618</f>
        <v>#N/A</v>
      </c>
      <c r="C984" s="15">
        <f>sim_obs!C618</f>
        <v>0.15640788</v>
      </c>
      <c r="D984" s="15" t="e">
        <f t="shared" si="32"/>
        <v>#N/A</v>
      </c>
      <c r="E984" s="15" t="e">
        <f t="shared" si="33"/>
        <v>#N/A</v>
      </c>
    </row>
    <row r="985" spans="1:5" x14ac:dyDescent="0.15">
      <c r="A985" s="5">
        <f>sim_obs!B619</f>
        <v>41892</v>
      </c>
      <c r="B985" s="12" t="e">
        <f>sim_obs!K619</f>
        <v>#N/A</v>
      </c>
      <c r="C985" s="15">
        <f>sim_obs!C619</f>
        <v>0.39086114999999999</v>
      </c>
      <c r="D985" s="15" t="e">
        <f t="shared" si="32"/>
        <v>#N/A</v>
      </c>
      <c r="E985" s="15" t="e">
        <f t="shared" si="33"/>
        <v>#N/A</v>
      </c>
    </row>
    <row r="986" spans="1:5" x14ac:dyDescent="0.15">
      <c r="A986" s="5">
        <f>sim_obs!B620</f>
        <v>41893</v>
      </c>
      <c r="B986" s="12" t="e">
        <f>sim_obs!K620</f>
        <v>#N/A</v>
      </c>
      <c r="C986" s="15">
        <f>sim_obs!C620</f>
        <v>0.50038028000000001</v>
      </c>
      <c r="D986" s="15" t="e">
        <f t="shared" si="32"/>
        <v>#N/A</v>
      </c>
      <c r="E986" s="15" t="e">
        <f t="shared" si="33"/>
        <v>#N/A</v>
      </c>
    </row>
    <row r="987" spans="1:5" x14ac:dyDescent="0.15">
      <c r="A987" s="5">
        <f>sim_obs!B621</f>
        <v>41894</v>
      </c>
      <c r="B987" s="12" t="e">
        <f>sim_obs!K621</f>
        <v>#N/A</v>
      </c>
      <c r="C987" s="15">
        <f>sim_obs!C621</f>
        <v>2.5029022699999999</v>
      </c>
      <c r="D987" s="15" t="e">
        <f t="shared" si="32"/>
        <v>#N/A</v>
      </c>
      <c r="E987" s="15" t="e">
        <f t="shared" si="33"/>
        <v>#N/A</v>
      </c>
    </row>
    <row r="988" spans="1:5" x14ac:dyDescent="0.15">
      <c r="A988" s="5">
        <f>sim_obs!B622</f>
        <v>41895</v>
      </c>
      <c r="B988" s="12" t="e">
        <f>sim_obs!K622</f>
        <v>#N/A</v>
      </c>
      <c r="C988" s="15">
        <f>sim_obs!C622</f>
        <v>0.35280082000000001</v>
      </c>
      <c r="D988" s="15" t="e">
        <f t="shared" si="32"/>
        <v>#N/A</v>
      </c>
      <c r="E988" s="15" t="e">
        <f t="shared" si="33"/>
        <v>#N/A</v>
      </c>
    </row>
    <row r="989" spans="1:5" x14ac:dyDescent="0.15">
      <c r="A989" s="5">
        <f>sim_obs!B623</f>
        <v>41896</v>
      </c>
      <c r="B989" s="12" t="e">
        <f>sim_obs!K623</f>
        <v>#N/A</v>
      </c>
      <c r="C989" s="15">
        <f>sim_obs!C623</f>
        <v>0.16181751999999999</v>
      </c>
      <c r="D989" s="15" t="e">
        <f t="shared" ref="D989:D1052" si="34">(B989-C989)^2</f>
        <v>#N/A</v>
      </c>
      <c r="E989" s="15" t="e">
        <f t="shared" si="33"/>
        <v>#N/A</v>
      </c>
    </row>
    <row r="990" spans="1:5" x14ac:dyDescent="0.15">
      <c r="A990" s="5">
        <f>sim_obs!B624</f>
        <v>41897</v>
      </c>
      <c r="B990" s="12" t="e">
        <f>sim_obs!K624</f>
        <v>#N/A</v>
      </c>
      <c r="C990" s="15">
        <f>sim_obs!C624</f>
        <v>0.14606115</v>
      </c>
      <c r="D990" s="15" t="e">
        <f t="shared" si="34"/>
        <v>#N/A</v>
      </c>
      <c r="E990" s="15" t="e">
        <f t="shared" ref="E990:E1053" si="35">(B990-$K$4)^2</f>
        <v>#N/A</v>
      </c>
    </row>
    <row r="991" spans="1:5" x14ac:dyDescent="0.15">
      <c r="A991" s="5">
        <f>sim_obs!B625</f>
        <v>41898</v>
      </c>
      <c r="B991" s="12" t="e">
        <f>sim_obs!K625</f>
        <v>#N/A</v>
      </c>
      <c r="C991" s="15">
        <f>sim_obs!C625</f>
        <v>0.13531013</v>
      </c>
      <c r="D991" s="15" t="e">
        <f t="shared" si="34"/>
        <v>#N/A</v>
      </c>
      <c r="E991" s="15" t="e">
        <f t="shared" si="35"/>
        <v>#N/A</v>
      </c>
    </row>
    <row r="992" spans="1:5" x14ac:dyDescent="0.15">
      <c r="A992" s="5">
        <f>sim_obs!B626</f>
        <v>41899</v>
      </c>
      <c r="B992" s="12" t="e">
        <f>sim_obs!K626</f>
        <v>#N/A</v>
      </c>
      <c r="C992" s="15">
        <f>sim_obs!C626</f>
        <v>0.12652409000000001</v>
      </c>
      <c r="D992" s="15" t="e">
        <f t="shared" si="34"/>
        <v>#N/A</v>
      </c>
      <c r="E992" s="15" t="e">
        <f t="shared" si="35"/>
        <v>#N/A</v>
      </c>
    </row>
    <row r="993" spans="1:5" x14ac:dyDescent="0.15">
      <c r="A993" s="5">
        <f>sim_obs!B627</f>
        <v>41900</v>
      </c>
      <c r="B993" s="12" t="e">
        <f>sim_obs!K627</f>
        <v>#N/A</v>
      </c>
      <c r="C993" s="15">
        <f>sim_obs!C627</f>
        <v>0.60101884999999999</v>
      </c>
      <c r="D993" s="15" t="e">
        <f t="shared" si="34"/>
        <v>#N/A</v>
      </c>
      <c r="E993" s="15" t="e">
        <f t="shared" si="35"/>
        <v>#N/A</v>
      </c>
    </row>
    <row r="994" spans="1:5" x14ac:dyDescent="0.15">
      <c r="A994" s="5">
        <f>sim_obs!B628</f>
        <v>41901</v>
      </c>
      <c r="B994" s="12" t="e">
        <f>sim_obs!K628</f>
        <v>#N/A</v>
      </c>
      <c r="C994" s="15">
        <f>sim_obs!C628</f>
        <v>0.37394091000000002</v>
      </c>
      <c r="D994" s="15" t="e">
        <f t="shared" si="34"/>
        <v>#N/A</v>
      </c>
      <c r="E994" s="15" t="e">
        <f t="shared" si="35"/>
        <v>#N/A</v>
      </c>
    </row>
    <row r="995" spans="1:5" x14ac:dyDescent="0.15">
      <c r="A995" s="5">
        <f>sim_obs!B629</f>
        <v>41902</v>
      </c>
      <c r="B995" s="12" t="e">
        <f>sim_obs!K629</f>
        <v>#N/A</v>
      </c>
      <c r="C995" s="15">
        <f>sim_obs!C629</f>
        <v>0.12576954000000001</v>
      </c>
      <c r="D995" s="15" t="e">
        <f t="shared" si="34"/>
        <v>#N/A</v>
      </c>
      <c r="E995" s="15" t="e">
        <f t="shared" si="35"/>
        <v>#N/A</v>
      </c>
    </row>
    <row r="996" spans="1:5" x14ac:dyDescent="0.15">
      <c r="A996" s="5">
        <f>sim_obs!B630</f>
        <v>41903</v>
      </c>
      <c r="B996" s="12" t="e">
        <f>sim_obs!K630</f>
        <v>#N/A</v>
      </c>
      <c r="C996" s="15">
        <f>sim_obs!C630</f>
        <v>9.8193020000000006E-2</v>
      </c>
      <c r="D996" s="15" t="e">
        <f t="shared" si="34"/>
        <v>#N/A</v>
      </c>
      <c r="E996" s="15" t="e">
        <f t="shared" si="35"/>
        <v>#N/A</v>
      </c>
    </row>
    <row r="997" spans="1:5" x14ac:dyDescent="0.15">
      <c r="A997" s="5">
        <f>sim_obs!B631</f>
        <v>41904</v>
      </c>
      <c r="B997" s="12" t="e">
        <f>sim_obs!K631</f>
        <v>#N/A</v>
      </c>
      <c r="C997" s="15">
        <f>sim_obs!C631</f>
        <v>9.4136209999999998E-2</v>
      </c>
      <c r="D997" s="15" t="e">
        <f t="shared" si="34"/>
        <v>#N/A</v>
      </c>
      <c r="E997" s="15" t="e">
        <f t="shared" si="35"/>
        <v>#N/A</v>
      </c>
    </row>
    <row r="998" spans="1:5" x14ac:dyDescent="0.15">
      <c r="A998" s="5">
        <f>sim_obs!B632</f>
        <v>41905</v>
      </c>
      <c r="B998" s="12" t="e">
        <f>sim_obs!K632</f>
        <v>#N/A</v>
      </c>
      <c r="C998" s="15">
        <f>sim_obs!C632</f>
        <v>9.3310809999999994E-2</v>
      </c>
      <c r="D998" s="15" t="e">
        <f t="shared" si="34"/>
        <v>#N/A</v>
      </c>
      <c r="E998" s="15" t="e">
        <f t="shared" si="35"/>
        <v>#N/A</v>
      </c>
    </row>
    <row r="999" spans="1:5" x14ac:dyDescent="0.15">
      <c r="A999" s="5">
        <f>sim_obs!B633</f>
        <v>41906</v>
      </c>
      <c r="B999" s="12" t="e">
        <f>sim_obs!K633</f>
        <v>#N/A</v>
      </c>
      <c r="C999" s="15">
        <f>sim_obs!C633</f>
        <v>8.7768470000000001E-2</v>
      </c>
      <c r="D999" s="15" t="e">
        <f t="shared" si="34"/>
        <v>#N/A</v>
      </c>
      <c r="E999" s="15" t="e">
        <f t="shared" si="35"/>
        <v>#N/A</v>
      </c>
    </row>
    <row r="1000" spans="1:5" x14ac:dyDescent="0.15">
      <c r="A1000" s="5">
        <f>sim_obs!B634</f>
        <v>41907</v>
      </c>
      <c r="B1000" s="12" t="e">
        <f>sim_obs!K634</f>
        <v>#N/A</v>
      </c>
      <c r="C1000" s="15">
        <f>sim_obs!C634</f>
        <v>9.1991089999999998E-2</v>
      </c>
      <c r="D1000" s="15" t="e">
        <f t="shared" si="34"/>
        <v>#N/A</v>
      </c>
      <c r="E1000" s="15" t="e">
        <f t="shared" si="35"/>
        <v>#N/A</v>
      </c>
    </row>
    <row r="1001" spans="1:5" x14ac:dyDescent="0.15">
      <c r="A1001" s="5">
        <f>sim_obs!B635</f>
        <v>41908</v>
      </c>
      <c r="B1001" s="12" t="e">
        <f>sim_obs!K635</f>
        <v>#N/A</v>
      </c>
      <c r="C1001" s="15">
        <f>sim_obs!C635</f>
        <v>8.4963380000000005E-2</v>
      </c>
      <c r="D1001" s="15" t="e">
        <f t="shared" si="34"/>
        <v>#N/A</v>
      </c>
      <c r="E1001" s="15" t="e">
        <f t="shared" si="35"/>
        <v>#N/A</v>
      </c>
    </row>
    <row r="1002" spans="1:5" x14ac:dyDescent="0.15">
      <c r="A1002" s="5">
        <f>sim_obs!B636</f>
        <v>41909</v>
      </c>
      <c r="B1002" s="12" t="e">
        <f>sim_obs!K636</f>
        <v>#N/A</v>
      </c>
      <c r="C1002" s="15">
        <f>sim_obs!C636</f>
        <v>0.11216223</v>
      </c>
      <c r="D1002" s="15" t="e">
        <f t="shared" si="34"/>
        <v>#N/A</v>
      </c>
      <c r="E1002" s="15" t="e">
        <f t="shared" si="35"/>
        <v>#N/A</v>
      </c>
    </row>
    <row r="1003" spans="1:5" x14ac:dyDescent="0.15">
      <c r="A1003" s="5">
        <f>sim_obs!B637</f>
        <v>41910</v>
      </c>
      <c r="B1003" s="12" t="e">
        <f>sim_obs!K637</f>
        <v>#N/A</v>
      </c>
      <c r="C1003" s="15">
        <f>sim_obs!C637</f>
        <v>1.9485770499999999</v>
      </c>
      <c r="D1003" s="15" t="e">
        <f t="shared" si="34"/>
        <v>#N/A</v>
      </c>
      <c r="E1003" s="15" t="e">
        <f t="shared" si="35"/>
        <v>#N/A</v>
      </c>
    </row>
    <row r="1004" spans="1:5" x14ac:dyDescent="0.15">
      <c r="A1004" s="5">
        <f>sim_obs!B638</f>
        <v>41911</v>
      </c>
      <c r="B1004" s="12" t="e">
        <f>sim_obs!K638</f>
        <v>#N/A</v>
      </c>
      <c r="C1004" s="15">
        <f>sim_obs!C638</f>
        <v>0.31550761999999999</v>
      </c>
      <c r="D1004" s="15" t="e">
        <f t="shared" si="34"/>
        <v>#N/A</v>
      </c>
      <c r="E1004" s="15" t="e">
        <f t="shared" si="35"/>
        <v>#N/A</v>
      </c>
    </row>
    <row r="1005" spans="1:5" x14ac:dyDescent="0.15">
      <c r="A1005" s="5">
        <f>sim_obs!B639</f>
        <v>41912</v>
      </c>
      <c r="B1005" s="12" t="e">
        <f>sim_obs!K639</f>
        <v>#N/A</v>
      </c>
      <c r="C1005" s="15">
        <f>sim_obs!C639</f>
        <v>8.3073999999999995E-2</v>
      </c>
      <c r="D1005" s="15" t="e">
        <f t="shared" si="34"/>
        <v>#N/A</v>
      </c>
      <c r="E1005" s="15" t="e">
        <f t="shared" si="35"/>
        <v>#N/A</v>
      </c>
    </row>
    <row r="1006" spans="1:5" x14ac:dyDescent="0.15">
      <c r="A1006" s="5">
        <f>sim_obs!B640</f>
        <v>41913</v>
      </c>
      <c r="B1006" s="12" t="e">
        <f>sim_obs!K640</f>
        <v>#N/A</v>
      </c>
      <c r="C1006" s="15">
        <f>sim_obs!C640</f>
        <v>6.1272989999999999E-2</v>
      </c>
      <c r="D1006" s="15" t="e">
        <f t="shared" si="34"/>
        <v>#N/A</v>
      </c>
      <c r="E1006" s="15" t="e">
        <f t="shared" si="35"/>
        <v>#N/A</v>
      </c>
    </row>
    <row r="1007" spans="1:5" x14ac:dyDescent="0.15">
      <c r="A1007" s="5">
        <f>sim_obs!B641</f>
        <v>41914</v>
      </c>
      <c r="B1007" s="12" t="e">
        <f>sim_obs!K641</f>
        <v>#N/A</v>
      </c>
      <c r="C1007" s="15">
        <f>sim_obs!C641</f>
        <v>6.8134810000000004E-2</v>
      </c>
      <c r="D1007" s="15" t="e">
        <f t="shared" si="34"/>
        <v>#N/A</v>
      </c>
      <c r="E1007" s="15" t="e">
        <f t="shared" si="35"/>
        <v>#N/A</v>
      </c>
    </row>
    <row r="1008" spans="1:5" x14ac:dyDescent="0.15">
      <c r="A1008" s="5">
        <f>sim_obs!B642</f>
        <v>41915</v>
      </c>
      <c r="B1008" s="12" t="e">
        <f>sim_obs!K642</f>
        <v>#N/A</v>
      </c>
      <c r="C1008" s="15">
        <f>sim_obs!C642</f>
        <v>5.5665640000000002E-2</v>
      </c>
      <c r="D1008" s="15" t="e">
        <f t="shared" si="34"/>
        <v>#N/A</v>
      </c>
      <c r="E1008" s="15" t="e">
        <f t="shared" si="35"/>
        <v>#N/A</v>
      </c>
    </row>
    <row r="1009" spans="1:5" x14ac:dyDescent="0.15">
      <c r="A1009" s="5">
        <f>sim_obs!B643</f>
        <v>41916</v>
      </c>
      <c r="B1009" s="12" t="e">
        <f>sim_obs!K643</f>
        <v>#N/A</v>
      </c>
      <c r="C1009" s="15">
        <f>sim_obs!C643</f>
        <v>5.2386519999999999E-2</v>
      </c>
      <c r="D1009" s="15" t="e">
        <f t="shared" si="34"/>
        <v>#N/A</v>
      </c>
      <c r="E1009" s="15" t="e">
        <f t="shared" si="35"/>
        <v>#N/A</v>
      </c>
    </row>
    <row r="1010" spans="1:5" x14ac:dyDescent="0.15">
      <c r="A1010" s="5">
        <f>sim_obs!B644</f>
        <v>41917</v>
      </c>
      <c r="B1010" s="12" t="e">
        <f>sim_obs!K644</f>
        <v>#N/A</v>
      </c>
      <c r="C1010" s="15">
        <f>sim_obs!C644</f>
        <v>5.0718609999999997E-2</v>
      </c>
      <c r="D1010" s="15" t="e">
        <f t="shared" si="34"/>
        <v>#N/A</v>
      </c>
      <c r="E1010" s="15" t="e">
        <f t="shared" si="35"/>
        <v>#N/A</v>
      </c>
    </row>
    <row r="1011" spans="1:5" x14ac:dyDescent="0.15">
      <c r="A1011" s="5">
        <f>sim_obs!B645</f>
        <v>41918</v>
      </c>
      <c r="B1011" s="12" t="e">
        <f>sim_obs!K645</f>
        <v>#N/A</v>
      </c>
      <c r="C1011" s="15">
        <f>sim_obs!C645</f>
        <v>4.9208410000000001E-2</v>
      </c>
      <c r="D1011" s="15" t="e">
        <f t="shared" si="34"/>
        <v>#N/A</v>
      </c>
      <c r="E1011" s="15" t="e">
        <f t="shared" si="35"/>
        <v>#N/A</v>
      </c>
    </row>
    <row r="1012" spans="1:5" x14ac:dyDescent="0.15">
      <c r="A1012" s="5">
        <f>sim_obs!B646</f>
        <v>41919</v>
      </c>
      <c r="B1012" s="12" t="e">
        <f>sim_obs!K646</f>
        <v>#N/A</v>
      </c>
      <c r="C1012" s="15">
        <f>sim_obs!C646</f>
        <v>4.716157E-2</v>
      </c>
      <c r="D1012" s="15" t="e">
        <f t="shared" si="34"/>
        <v>#N/A</v>
      </c>
      <c r="E1012" s="15" t="e">
        <f t="shared" si="35"/>
        <v>#N/A</v>
      </c>
    </row>
    <row r="1013" spans="1:5" x14ac:dyDescent="0.15">
      <c r="A1013" s="5">
        <f>sim_obs!B647</f>
        <v>41920</v>
      </c>
      <c r="B1013" s="12" t="e">
        <f>sim_obs!K647</f>
        <v>#N/A</v>
      </c>
      <c r="C1013" s="15">
        <f>sim_obs!C647</f>
        <v>4.5153279999999997E-2</v>
      </c>
      <c r="D1013" s="15" t="e">
        <f t="shared" si="34"/>
        <v>#N/A</v>
      </c>
      <c r="E1013" s="15" t="e">
        <f t="shared" si="35"/>
        <v>#N/A</v>
      </c>
    </row>
    <row r="1014" spans="1:5" x14ac:dyDescent="0.15">
      <c r="A1014" s="5">
        <f>sim_obs!B648</f>
        <v>41921</v>
      </c>
      <c r="B1014" s="12" t="e">
        <f>sim_obs!K648</f>
        <v>#N/A</v>
      </c>
      <c r="C1014" s="15">
        <f>sim_obs!C648</f>
        <v>4.4600670000000002E-2</v>
      </c>
      <c r="D1014" s="15" t="e">
        <f t="shared" si="34"/>
        <v>#N/A</v>
      </c>
      <c r="E1014" s="15" t="e">
        <f t="shared" si="35"/>
        <v>#N/A</v>
      </c>
    </row>
    <row r="1015" spans="1:5" x14ac:dyDescent="0.15">
      <c r="A1015" s="5">
        <f>sim_obs!B649</f>
        <v>41922</v>
      </c>
      <c r="B1015" s="12">
        <f>sim_obs!K649</f>
        <v>0.42163600000000001</v>
      </c>
      <c r="C1015" s="15">
        <f>sim_obs!C649</f>
        <v>4.1848900000000001E-2</v>
      </c>
      <c r="D1015" s="15">
        <f t="shared" si="34"/>
        <v>0.14423824132641</v>
      </c>
      <c r="E1015" s="15" t="e">
        <f t="shared" si="35"/>
        <v>#N/A</v>
      </c>
    </row>
    <row r="1016" spans="1:5" x14ac:dyDescent="0.15">
      <c r="A1016" s="5">
        <f>sim_obs!B650</f>
        <v>41923</v>
      </c>
      <c r="B1016" s="12" t="e">
        <f>sim_obs!K650</f>
        <v>#N/A</v>
      </c>
      <c r="C1016" s="15">
        <f>sim_obs!C650</f>
        <v>3.9891370000000002E-2</v>
      </c>
      <c r="D1016" s="15" t="e">
        <f t="shared" si="34"/>
        <v>#N/A</v>
      </c>
      <c r="E1016" s="15" t="e">
        <f t="shared" si="35"/>
        <v>#N/A</v>
      </c>
    </row>
    <row r="1017" spans="1:5" x14ac:dyDescent="0.15">
      <c r="A1017" s="5">
        <f>sim_obs!B651</f>
        <v>41924</v>
      </c>
      <c r="B1017" s="12" t="e">
        <f>sim_obs!K651</f>
        <v>#N/A</v>
      </c>
      <c r="C1017" s="15">
        <f>sim_obs!C651</f>
        <v>3.9355939999999999E-2</v>
      </c>
      <c r="D1017" s="15" t="e">
        <f t="shared" si="34"/>
        <v>#N/A</v>
      </c>
      <c r="E1017" s="15" t="e">
        <f t="shared" si="35"/>
        <v>#N/A</v>
      </c>
    </row>
    <row r="1018" spans="1:5" x14ac:dyDescent="0.15">
      <c r="A1018" s="5">
        <f>sim_obs!B652</f>
        <v>41925</v>
      </c>
      <c r="B1018" s="12" t="e">
        <f>sim_obs!K652</f>
        <v>#N/A</v>
      </c>
      <c r="C1018" s="15">
        <f>sim_obs!C652</f>
        <v>3.9743359999999998E-2</v>
      </c>
      <c r="D1018" s="15" t="e">
        <f t="shared" si="34"/>
        <v>#N/A</v>
      </c>
      <c r="E1018" s="15" t="e">
        <f t="shared" si="35"/>
        <v>#N/A</v>
      </c>
    </row>
    <row r="1019" spans="1:5" x14ac:dyDescent="0.15">
      <c r="A1019" s="5">
        <f>sim_obs!B653</f>
        <v>41926</v>
      </c>
      <c r="B1019" s="12" t="e">
        <f>sim_obs!K653</f>
        <v>#N/A</v>
      </c>
      <c r="C1019" s="15">
        <f>sim_obs!C653</f>
        <v>3.6867299999999999E-2</v>
      </c>
      <c r="D1019" s="15" t="e">
        <f t="shared" si="34"/>
        <v>#N/A</v>
      </c>
      <c r="E1019" s="15" t="e">
        <f t="shared" si="35"/>
        <v>#N/A</v>
      </c>
    </row>
    <row r="1020" spans="1:5" x14ac:dyDescent="0.15">
      <c r="A1020" s="5">
        <f>sim_obs!B654</f>
        <v>41927</v>
      </c>
      <c r="B1020" s="12" t="e">
        <f>sim_obs!K654</f>
        <v>#N/A</v>
      </c>
      <c r="C1020" s="15">
        <f>sim_obs!C654</f>
        <v>3.4791019999999999E-2</v>
      </c>
      <c r="D1020" s="15" t="e">
        <f t="shared" si="34"/>
        <v>#N/A</v>
      </c>
      <c r="E1020" s="15" t="e">
        <f t="shared" si="35"/>
        <v>#N/A</v>
      </c>
    </row>
    <row r="1021" spans="1:5" x14ac:dyDescent="0.15">
      <c r="A1021" s="5">
        <f>sim_obs!B655</f>
        <v>41928</v>
      </c>
      <c r="B1021" s="12" t="e">
        <f>sim_obs!K655</f>
        <v>#N/A</v>
      </c>
      <c r="C1021" s="15">
        <f>sim_obs!C655</f>
        <v>3.701629E-2</v>
      </c>
      <c r="D1021" s="15" t="e">
        <f t="shared" si="34"/>
        <v>#N/A</v>
      </c>
      <c r="E1021" s="15" t="e">
        <f t="shared" si="35"/>
        <v>#N/A</v>
      </c>
    </row>
    <row r="1022" spans="1:5" x14ac:dyDescent="0.15">
      <c r="A1022" s="5">
        <f>sim_obs!B656</f>
        <v>41929</v>
      </c>
      <c r="B1022" s="12" t="e">
        <f>sim_obs!K656</f>
        <v>#N/A</v>
      </c>
      <c r="C1022" s="15">
        <f>sim_obs!C656</f>
        <v>3.5417589999999999E-2</v>
      </c>
      <c r="D1022" s="15" t="e">
        <f t="shared" si="34"/>
        <v>#N/A</v>
      </c>
      <c r="E1022" s="15" t="e">
        <f t="shared" si="35"/>
        <v>#N/A</v>
      </c>
    </row>
    <row r="1023" spans="1:5" x14ac:dyDescent="0.15">
      <c r="A1023" s="5">
        <f>sim_obs!B657</f>
        <v>41930</v>
      </c>
      <c r="B1023" s="12" t="e">
        <f>sim_obs!K657</f>
        <v>#N/A</v>
      </c>
      <c r="C1023" s="15">
        <f>sim_obs!C657</f>
        <v>3.0968559999999999E-2</v>
      </c>
      <c r="D1023" s="15" t="e">
        <f t="shared" si="34"/>
        <v>#N/A</v>
      </c>
      <c r="E1023" s="15" t="e">
        <f t="shared" si="35"/>
        <v>#N/A</v>
      </c>
    </row>
    <row r="1024" spans="1:5" x14ac:dyDescent="0.15">
      <c r="A1024" s="5">
        <f>sim_obs!B658</f>
        <v>41931</v>
      </c>
      <c r="B1024" s="12" t="e">
        <f>sim_obs!K658</f>
        <v>#N/A</v>
      </c>
      <c r="C1024" s="15">
        <f>sim_obs!C658</f>
        <v>3.028283E-2</v>
      </c>
      <c r="D1024" s="15" t="e">
        <f t="shared" si="34"/>
        <v>#N/A</v>
      </c>
      <c r="E1024" s="15" t="e">
        <f t="shared" si="35"/>
        <v>#N/A</v>
      </c>
    </row>
    <row r="1025" spans="1:5" x14ac:dyDescent="0.15">
      <c r="A1025" s="5">
        <f>sim_obs!B659</f>
        <v>41932</v>
      </c>
      <c r="B1025" s="12" t="e">
        <f>sim_obs!K659</f>
        <v>#N/A</v>
      </c>
      <c r="C1025" s="15">
        <f>sim_obs!C659</f>
        <v>4.5588570000000002E-2</v>
      </c>
      <c r="D1025" s="15" t="e">
        <f t="shared" si="34"/>
        <v>#N/A</v>
      </c>
      <c r="E1025" s="15" t="e">
        <f t="shared" si="35"/>
        <v>#N/A</v>
      </c>
    </row>
    <row r="1026" spans="1:5" x14ac:dyDescent="0.15">
      <c r="A1026" s="5">
        <f>sim_obs!B660</f>
        <v>41933</v>
      </c>
      <c r="B1026" s="12" t="e">
        <f>sim_obs!K660</f>
        <v>#N/A</v>
      </c>
      <c r="C1026" s="15">
        <f>sim_obs!C660</f>
        <v>0.66021209999999997</v>
      </c>
      <c r="D1026" s="15" t="e">
        <f t="shared" si="34"/>
        <v>#N/A</v>
      </c>
      <c r="E1026" s="15" t="e">
        <f t="shared" si="35"/>
        <v>#N/A</v>
      </c>
    </row>
    <row r="1027" spans="1:5" x14ac:dyDescent="0.15">
      <c r="A1027" s="5">
        <f>sim_obs!B661</f>
        <v>41934</v>
      </c>
      <c r="B1027" s="12" t="e">
        <f>sim_obs!K661</f>
        <v>#N/A</v>
      </c>
      <c r="C1027" s="15">
        <f>sim_obs!C661</f>
        <v>6.6276650000000006E-2</v>
      </c>
      <c r="D1027" s="15" t="e">
        <f t="shared" si="34"/>
        <v>#N/A</v>
      </c>
      <c r="E1027" s="15" t="e">
        <f t="shared" si="35"/>
        <v>#N/A</v>
      </c>
    </row>
    <row r="1028" spans="1:5" x14ac:dyDescent="0.15">
      <c r="A1028" s="5">
        <f>sim_obs!B662</f>
        <v>41935</v>
      </c>
      <c r="B1028" s="12" t="e">
        <f>sim_obs!K662</f>
        <v>#N/A</v>
      </c>
      <c r="C1028" s="15">
        <f>sim_obs!C662</f>
        <v>2.7599410000000001E-2</v>
      </c>
      <c r="D1028" s="15" t="e">
        <f t="shared" si="34"/>
        <v>#N/A</v>
      </c>
      <c r="E1028" s="15" t="e">
        <f t="shared" si="35"/>
        <v>#N/A</v>
      </c>
    </row>
    <row r="1029" spans="1:5" x14ac:dyDescent="0.15">
      <c r="A1029" s="5">
        <f>sim_obs!B663</f>
        <v>41936</v>
      </c>
      <c r="B1029" s="12" t="e">
        <f>sim_obs!K663</f>
        <v>#N/A</v>
      </c>
      <c r="C1029" s="15">
        <f>sim_obs!C663</f>
        <v>2.509511E-2</v>
      </c>
      <c r="D1029" s="15" t="e">
        <f t="shared" si="34"/>
        <v>#N/A</v>
      </c>
      <c r="E1029" s="15" t="e">
        <f t="shared" si="35"/>
        <v>#N/A</v>
      </c>
    </row>
    <row r="1030" spans="1:5" x14ac:dyDescent="0.15">
      <c r="A1030" s="5">
        <f>sim_obs!B664</f>
        <v>41937</v>
      </c>
      <c r="B1030" s="12" t="e">
        <f>sim_obs!K664</f>
        <v>#N/A</v>
      </c>
      <c r="C1030" s="15">
        <f>sim_obs!C664</f>
        <v>2.388243E-2</v>
      </c>
      <c r="D1030" s="15" t="e">
        <f t="shared" si="34"/>
        <v>#N/A</v>
      </c>
      <c r="E1030" s="15" t="e">
        <f t="shared" si="35"/>
        <v>#N/A</v>
      </c>
    </row>
    <row r="1031" spans="1:5" x14ac:dyDescent="0.15">
      <c r="A1031" s="5">
        <f>sim_obs!B665</f>
        <v>41938</v>
      </c>
      <c r="B1031" s="12" t="e">
        <f>sim_obs!K665</f>
        <v>#N/A</v>
      </c>
      <c r="C1031" s="15">
        <f>sim_obs!C665</f>
        <v>2.296511E-2</v>
      </c>
      <c r="D1031" s="15" t="e">
        <f t="shared" si="34"/>
        <v>#N/A</v>
      </c>
      <c r="E1031" s="15" t="e">
        <f t="shared" si="35"/>
        <v>#N/A</v>
      </c>
    </row>
    <row r="1032" spans="1:5" x14ac:dyDescent="0.15">
      <c r="A1032" s="5">
        <f>sim_obs!B666</f>
        <v>41939</v>
      </c>
      <c r="B1032" s="12" t="e">
        <f>sim_obs!K666</f>
        <v>#N/A</v>
      </c>
      <c r="C1032" s="15">
        <f>sim_obs!C666</f>
        <v>2.6027870000000002E-2</v>
      </c>
      <c r="D1032" s="15" t="e">
        <f t="shared" si="34"/>
        <v>#N/A</v>
      </c>
      <c r="E1032" s="15" t="e">
        <f t="shared" si="35"/>
        <v>#N/A</v>
      </c>
    </row>
    <row r="1033" spans="1:5" x14ac:dyDescent="0.15">
      <c r="A1033" s="5">
        <f>sim_obs!B667</f>
        <v>41940</v>
      </c>
      <c r="B1033" s="12" t="e">
        <f>sim_obs!K667</f>
        <v>#N/A</v>
      </c>
      <c r="C1033" s="15">
        <f>sim_obs!C667</f>
        <v>2.5648460000000001E-2</v>
      </c>
      <c r="D1033" s="15" t="e">
        <f t="shared" si="34"/>
        <v>#N/A</v>
      </c>
      <c r="E1033" s="15" t="e">
        <f t="shared" si="35"/>
        <v>#N/A</v>
      </c>
    </row>
    <row r="1034" spans="1:5" x14ac:dyDescent="0.15">
      <c r="A1034" s="5">
        <f>sim_obs!B668</f>
        <v>41941</v>
      </c>
      <c r="B1034" s="12" t="e">
        <f>sim_obs!K668</f>
        <v>#N/A</v>
      </c>
      <c r="C1034" s="15">
        <f>sim_obs!C668</f>
        <v>0.90188915000000003</v>
      </c>
      <c r="D1034" s="15" t="e">
        <f t="shared" si="34"/>
        <v>#N/A</v>
      </c>
      <c r="E1034" s="15" t="e">
        <f t="shared" si="35"/>
        <v>#N/A</v>
      </c>
    </row>
    <row r="1035" spans="1:5" x14ac:dyDescent="0.15">
      <c r="A1035" s="5">
        <f>sim_obs!B669</f>
        <v>41942</v>
      </c>
      <c r="B1035" s="12" t="e">
        <f>sim_obs!K669</f>
        <v>#N/A</v>
      </c>
      <c r="C1035" s="15">
        <f>sim_obs!C669</f>
        <v>0.45006122999999998</v>
      </c>
      <c r="D1035" s="15" t="e">
        <f t="shared" si="34"/>
        <v>#N/A</v>
      </c>
      <c r="E1035" s="15" t="e">
        <f t="shared" si="35"/>
        <v>#N/A</v>
      </c>
    </row>
    <row r="1036" spans="1:5" x14ac:dyDescent="0.15">
      <c r="A1036" s="5">
        <f>sim_obs!B670</f>
        <v>41943</v>
      </c>
      <c r="B1036" s="12" t="e">
        <f>sim_obs!K670</f>
        <v>#N/A</v>
      </c>
      <c r="C1036" s="15">
        <f>sim_obs!C670</f>
        <v>0.11753932</v>
      </c>
      <c r="D1036" s="15" t="e">
        <f t="shared" si="34"/>
        <v>#N/A</v>
      </c>
      <c r="E1036" s="15" t="e">
        <f t="shared" si="35"/>
        <v>#N/A</v>
      </c>
    </row>
    <row r="1037" spans="1:5" x14ac:dyDescent="0.15">
      <c r="A1037" s="5">
        <f>sim_obs!B671</f>
        <v>41944</v>
      </c>
      <c r="B1037" s="12" t="e">
        <f>sim_obs!K671</f>
        <v>#N/A</v>
      </c>
      <c r="C1037" s="15">
        <f>sim_obs!C671</f>
        <v>2.5750209999999999E-2</v>
      </c>
      <c r="D1037" s="15" t="e">
        <f t="shared" si="34"/>
        <v>#N/A</v>
      </c>
      <c r="E1037" s="15" t="e">
        <f t="shared" si="35"/>
        <v>#N/A</v>
      </c>
    </row>
    <row r="1038" spans="1:5" x14ac:dyDescent="0.15">
      <c r="A1038" s="5">
        <f>sim_obs!B672</f>
        <v>41945</v>
      </c>
      <c r="B1038" s="12" t="e">
        <f>sim_obs!K672</f>
        <v>#N/A</v>
      </c>
      <c r="C1038" s="15">
        <f>sim_obs!C672</f>
        <v>2.7940650000000001E-2</v>
      </c>
      <c r="D1038" s="15" t="e">
        <f t="shared" si="34"/>
        <v>#N/A</v>
      </c>
      <c r="E1038" s="15" t="e">
        <f t="shared" si="35"/>
        <v>#N/A</v>
      </c>
    </row>
    <row r="1039" spans="1:5" x14ac:dyDescent="0.15">
      <c r="A1039" s="5">
        <f>sim_obs!B673</f>
        <v>41946</v>
      </c>
      <c r="B1039" s="12" t="e">
        <f>sim_obs!K673</f>
        <v>#N/A</v>
      </c>
      <c r="C1039" s="15">
        <f>sim_obs!C673</f>
        <v>1.917083E-2</v>
      </c>
      <c r="D1039" s="15" t="e">
        <f t="shared" si="34"/>
        <v>#N/A</v>
      </c>
      <c r="E1039" s="15" t="e">
        <f t="shared" si="35"/>
        <v>#N/A</v>
      </c>
    </row>
    <row r="1040" spans="1:5" x14ac:dyDescent="0.15">
      <c r="A1040" s="5">
        <f>sim_obs!B674</f>
        <v>41947</v>
      </c>
      <c r="B1040" s="12" t="e">
        <f>sim_obs!K674</f>
        <v>#N/A</v>
      </c>
      <c r="C1040" s="15">
        <f>sim_obs!C674</f>
        <v>1.7050630000000001E-2</v>
      </c>
      <c r="D1040" s="15" t="e">
        <f t="shared" si="34"/>
        <v>#N/A</v>
      </c>
      <c r="E1040" s="15" t="e">
        <f t="shared" si="35"/>
        <v>#N/A</v>
      </c>
    </row>
    <row r="1041" spans="1:5" x14ac:dyDescent="0.15">
      <c r="A1041" s="5">
        <f>sim_obs!B675</f>
        <v>41948</v>
      </c>
      <c r="B1041" s="12" t="e">
        <f>sim_obs!K675</f>
        <v>#N/A</v>
      </c>
      <c r="C1041" s="15">
        <f>sim_obs!C675</f>
        <v>9.8252649999999997E-2</v>
      </c>
      <c r="D1041" s="15" t="e">
        <f t="shared" si="34"/>
        <v>#N/A</v>
      </c>
      <c r="E1041" s="15" t="e">
        <f t="shared" si="35"/>
        <v>#N/A</v>
      </c>
    </row>
    <row r="1042" spans="1:5" x14ac:dyDescent="0.15">
      <c r="A1042" s="5">
        <f>sim_obs!B676</f>
        <v>41949</v>
      </c>
      <c r="B1042" s="12" t="e">
        <f>sim_obs!K676</f>
        <v>#N/A</v>
      </c>
      <c r="C1042" s="15">
        <f>sim_obs!C676</f>
        <v>2.1417200000000001E-2</v>
      </c>
      <c r="D1042" s="15" t="e">
        <f t="shared" si="34"/>
        <v>#N/A</v>
      </c>
      <c r="E1042" s="15" t="e">
        <f t="shared" si="35"/>
        <v>#N/A</v>
      </c>
    </row>
    <row r="1043" spans="1:5" x14ac:dyDescent="0.15">
      <c r="A1043" s="5">
        <f>sim_obs!B677</f>
        <v>41950</v>
      </c>
      <c r="B1043" s="12" t="e">
        <f>sim_obs!K677</f>
        <v>#N/A</v>
      </c>
      <c r="C1043" s="15">
        <f>sim_obs!C677</f>
        <v>0.13339434999999999</v>
      </c>
      <c r="D1043" s="15" t="e">
        <f t="shared" si="34"/>
        <v>#N/A</v>
      </c>
      <c r="E1043" s="15" t="e">
        <f t="shared" si="35"/>
        <v>#N/A</v>
      </c>
    </row>
    <row r="1044" spans="1:5" x14ac:dyDescent="0.15">
      <c r="A1044" s="5">
        <f>sim_obs!B678</f>
        <v>41951</v>
      </c>
      <c r="B1044" s="12" t="e">
        <f>sim_obs!K678</f>
        <v>#N/A</v>
      </c>
      <c r="C1044" s="15">
        <f>sim_obs!C678</f>
        <v>0.41771773000000001</v>
      </c>
      <c r="D1044" s="15" t="e">
        <f t="shared" si="34"/>
        <v>#N/A</v>
      </c>
      <c r="E1044" s="15" t="e">
        <f t="shared" si="35"/>
        <v>#N/A</v>
      </c>
    </row>
    <row r="1045" spans="1:5" x14ac:dyDescent="0.15">
      <c r="A1045" s="5">
        <f>sim_obs!B679</f>
        <v>41952</v>
      </c>
      <c r="B1045" s="12" t="e">
        <f>sim_obs!K679</f>
        <v>#N/A</v>
      </c>
      <c r="C1045" s="15">
        <f>sim_obs!C679</f>
        <v>3.9592240000000001E-2</v>
      </c>
      <c r="D1045" s="15" t="e">
        <f t="shared" si="34"/>
        <v>#N/A</v>
      </c>
      <c r="E1045" s="15" t="e">
        <f t="shared" si="35"/>
        <v>#N/A</v>
      </c>
    </row>
    <row r="1046" spans="1:5" x14ac:dyDescent="0.15">
      <c r="A1046" s="5">
        <f>sim_obs!B680</f>
        <v>41953</v>
      </c>
      <c r="B1046" s="12" t="e">
        <f>sim_obs!K680</f>
        <v>#N/A</v>
      </c>
      <c r="C1046" s="15">
        <f>sim_obs!C680</f>
        <v>1.670816E-2</v>
      </c>
      <c r="D1046" s="15" t="e">
        <f t="shared" si="34"/>
        <v>#N/A</v>
      </c>
      <c r="E1046" s="15" t="e">
        <f t="shared" si="35"/>
        <v>#N/A</v>
      </c>
    </row>
    <row r="1047" spans="1:5" x14ac:dyDescent="0.15">
      <c r="A1047" s="5">
        <f>sim_obs!B681</f>
        <v>41954</v>
      </c>
      <c r="B1047" s="12" t="e">
        <f>sim_obs!K681</f>
        <v>#N/A</v>
      </c>
      <c r="C1047" s="15">
        <f>sim_obs!C681</f>
        <v>1.509477E-2</v>
      </c>
      <c r="D1047" s="15" t="e">
        <f t="shared" si="34"/>
        <v>#N/A</v>
      </c>
      <c r="E1047" s="15" t="e">
        <f t="shared" si="35"/>
        <v>#N/A</v>
      </c>
    </row>
    <row r="1048" spans="1:5" x14ac:dyDescent="0.15">
      <c r="A1048" s="5">
        <f>sim_obs!B682</f>
        <v>41955</v>
      </c>
      <c r="B1048" s="12" t="e">
        <f>sim_obs!K682</f>
        <v>#N/A</v>
      </c>
      <c r="C1048" s="15">
        <f>sim_obs!C682</f>
        <v>1.404683E-2</v>
      </c>
      <c r="D1048" s="15" t="e">
        <f t="shared" si="34"/>
        <v>#N/A</v>
      </c>
      <c r="E1048" s="15" t="e">
        <f t="shared" si="35"/>
        <v>#N/A</v>
      </c>
    </row>
    <row r="1049" spans="1:5" x14ac:dyDescent="0.15">
      <c r="A1049" s="5">
        <f>sim_obs!B683</f>
        <v>41956</v>
      </c>
      <c r="B1049" s="12" t="e">
        <f>sim_obs!K683</f>
        <v>#N/A</v>
      </c>
      <c r="C1049" s="15">
        <f>sim_obs!C683</f>
        <v>1.285705E-2</v>
      </c>
      <c r="D1049" s="15" t="e">
        <f t="shared" si="34"/>
        <v>#N/A</v>
      </c>
      <c r="E1049" s="15" t="e">
        <f t="shared" si="35"/>
        <v>#N/A</v>
      </c>
    </row>
    <row r="1050" spans="1:5" x14ac:dyDescent="0.15">
      <c r="A1050" s="5">
        <f>sim_obs!B684</f>
        <v>41957</v>
      </c>
      <c r="B1050" s="12" t="e">
        <f>sim_obs!K684</f>
        <v>#N/A</v>
      </c>
      <c r="C1050" s="15">
        <f>sim_obs!C684</f>
        <v>1.236838E-2</v>
      </c>
      <c r="D1050" s="15" t="e">
        <f t="shared" si="34"/>
        <v>#N/A</v>
      </c>
      <c r="E1050" s="15" t="e">
        <f t="shared" si="35"/>
        <v>#N/A</v>
      </c>
    </row>
    <row r="1051" spans="1:5" x14ac:dyDescent="0.15">
      <c r="A1051" s="5">
        <f>sim_obs!B685</f>
        <v>41958</v>
      </c>
      <c r="B1051" s="12" t="e">
        <f>sim_obs!K685</f>
        <v>#N/A</v>
      </c>
      <c r="C1051" s="15">
        <f>sim_obs!C685</f>
        <v>1.371883E-2</v>
      </c>
      <c r="D1051" s="15" t="e">
        <f t="shared" si="34"/>
        <v>#N/A</v>
      </c>
      <c r="E1051" s="15" t="e">
        <f t="shared" si="35"/>
        <v>#N/A</v>
      </c>
    </row>
    <row r="1052" spans="1:5" x14ac:dyDescent="0.15">
      <c r="A1052" s="5">
        <f>sim_obs!B686</f>
        <v>41959</v>
      </c>
      <c r="B1052" s="12" t="e">
        <f>sim_obs!K686</f>
        <v>#N/A</v>
      </c>
      <c r="C1052" s="15">
        <f>sim_obs!C686</f>
        <v>1.226145E-2</v>
      </c>
      <c r="D1052" s="15" t="e">
        <f t="shared" si="34"/>
        <v>#N/A</v>
      </c>
      <c r="E1052" s="15" t="e">
        <f t="shared" si="35"/>
        <v>#N/A</v>
      </c>
    </row>
    <row r="1053" spans="1:5" x14ac:dyDescent="0.15">
      <c r="A1053" s="5">
        <f>sim_obs!B687</f>
        <v>41960</v>
      </c>
      <c r="B1053" s="12" t="e">
        <f>sim_obs!K687</f>
        <v>#N/A</v>
      </c>
      <c r="C1053" s="15">
        <f>sim_obs!C687</f>
        <v>1.023863E-2</v>
      </c>
      <c r="D1053" s="15" t="e">
        <f t="shared" ref="D1053:D1097" si="36">(B1053-C1053)^2</f>
        <v>#N/A</v>
      </c>
      <c r="E1053" s="15" t="e">
        <f t="shared" si="35"/>
        <v>#N/A</v>
      </c>
    </row>
    <row r="1054" spans="1:5" x14ac:dyDescent="0.15">
      <c r="A1054" s="5">
        <f>sim_obs!B688</f>
        <v>41961</v>
      </c>
      <c r="B1054" s="12" t="e">
        <f>sim_obs!K688</f>
        <v>#N/A</v>
      </c>
      <c r="C1054" s="15">
        <f>sim_obs!C688</f>
        <v>9.8946599999999996E-3</v>
      </c>
      <c r="D1054" s="15" t="e">
        <f t="shared" si="36"/>
        <v>#N/A</v>
      </c>
      <c r="E1054" s="15" t="e">
        <f t="shared" ref="E1054:E1097" si="37">(B1054-$K$4)^2</f>
        <v>#N/A</v>
      </c>
    </row>
    <row r="1055" spans="1:5" x14ac:dyDescent="0.15">
      <c r="A1055" s="5">
        <f>sim_obs!B689</f>
        <v>41962</v>
      </c>
      <c r="B1055" s="12" t="e">
        <f>sim_obs!K689</f>
        <v>#N/A</v>
      </c>
      <c r="C1055" s="15">
        <f>sim_obs!C689</f>
        <v>1.03567E-2</v>
      </c>
      <c r="D1055" s="15" t="e">
        <f t="shared" si="36"/>
        <v>#N/A</v>
      </c>
      <c r="E1055" s="15" t="e">
        <f t="shared" si="37"/>
        <v>#N/A</v>
      </c>
    </row>
    <row r="1056" spans="1:5" x14ac:dyDescent="0.15">
      <c r="A1056" s="5">
        <f>sim_obs!B690</f>
        <v>41963</v>
      </c>
      <c r="B1056" s="12" t="e">
        <f>sim_obs!K690</f>
        <v>#N/A</v>
      </c>
      <c r="C1056" s="15">
        <f>sim_obs!C690</f>
        <v>8.9839199999999994E-3</v>
      </c>
      <c r="D1056" s="15" t="e">
        <f t="shared" si="36"/>
        <v>#N/A</v>
      </c>
      <c r="E1056" s="15" t="e">
        <f t="shared" si="37"/>
        <v>#N/A</v>
      </c>
    </row>
    <row r="1057" spans="1:5" x14ac:dyDescent="0.15">
      <c r="A1057" s="5">
        <f>sim_obs!B691</f>
        <v>41964</v>
      </c>
      <c r="B1057" s="12" t="e">
        <f>sim_obs!K691</f>
        <v>#N/A</v>
      </c>
      <c r="C1057" s="15">
        <f>sim_obs!C691</f>
        <v>8.6556600000000008E-3</v>
      </c>
      <c r="D1057" s="15" t="e">
        <f t="shared" si="36"/>
        <v>#N/A</v>
      </c>
      <c r="E1057" s="15" t="e">
        <f t="shared" si="37"/>
        <v>#N/A</v>
      </c>
    </row>
    <row r="1058" spans="1:5" x14ac:dyDescent="0.15">
      <c r="A1058" s="5">
        <f>sim_obs!B692</f>
        <v>41965</v>
      </c>
      <c r="B1058" s="12" t="e">
        <f>sim_obs!K692</f>
        <v>#N/A</v>
      </c>
      <c r="C1058" s="15">
        <f>sim_obs!C692</f>
        <v>8.5749899999999993E-3</v>
      </c>
      <c r="D1058" s="15" t="e">
        <f t="shared" si="36"/>
        <v>#N/A</v>
      </c>
      <c r="E1058" s="15" t="e">
        <f t="shared" si="37"/>
        <v>#N/A</v>
      </c>
    </row>
    <row r="1059" spans="1:5" x14ac:dyDescent="0.15">
      <c r="A1059" s="5">
        <f>sim_obs!B693</f>
        <v>41966</v>
      </c>
      <c r="B1059" s="12" t="e">
        <f>sim_obs!K693</f>
        <v>#N/A</v>
      </c>
      <c r="C1059" s="15">
        <f>sim_obs!C693</f>
        <v>0.62644321000000003</v>
      </c>
      <c r="D1059" s="15" t="e">
        <f t="shared" si="36"/>
        <v>#N/A</v>
      </c>
      <c r="E1059" s="15" t="e">
        <f t="shared" si="37"/>
        <v>#N/A</v>
      </c>
    </row>
    <row r="1060" spans="1:5" x14ac:dyDescent="0.15">
      <c r="A1060" s="5">
        <f>sim_obs!B694</f>
        <v>41967</v>
      </c>
      <c r="B1060" s="12" t="e">
        <f>sim_obs!K694</f>
        <v>#N/A</v>
      </c>
      <c r="C1060" s="15">
        <f>sim_obs!C694</f>
        <v>1.4966278099999999</v>
      </c>
      <c r="D1060" s="15" t="e">
        <f t="shared" si="36"/>
        <v>#N/A</v>
      </c>
      <c r="E1060" s="15" t="e">
        <f t="shared" si="37"/>
        <v>#N/A</v>
      </c>
    </row>
    <row r="1061" spans="1:5" x14ac:dyDescent="0.15">
      <c r="A1061" s="5">
        <f>sim_obs!B695</f>
        <v>41968</v>
      </c>
      <c r="B1061" s="12" t="e">
        <f>sim_obs!K695</f>
        <v>#N/A</v>
      </c>
      <c r="C1061" s="15">
        <f>sim_obs!C695</f>
        <v>0.38824794000000001</v>
      </c>
      <c r="D1061" s="15" t="e">
        <f t="shared" si="36"/>
        <v>#N/A</v>
      </c>
      <c r="E1061" s="15" t="e">
        <f t="shared" si="37"/>
        <v>#N/A</v>
      </c>
    </row>
    <row r="1062" spans="1:5" x14ac:dyDescent="0.15">
      <c r="A1062" s="5">
        <f>sim_obs!B696</f>
        <v>41969</v>
      </c>
      <c r="B1062" s="12" t="e">
        <f>sim_obs!K696</f>
        <v>#N/A</v>
      </c>
      <c r="C1062" s="15">
        <f>sim_obs!C696</f>
        <v>2.6330949999999999E-2</v>
      </c>
      <c r="D1062" s="15" t="e">
        <f t="shared" si="36"/>
        <v>#N/A</v>
      </c>
      <c r="E1062" s="15" t="e">
        <f t="shared" si="37"/>
        <v>#N/A</v>
      </c>
    </row>
    <row r="1063" spans="1:5" x14ac:dyDescent="0.15">
      <c r="A1063" s="5">
        <f>sim_obs!B697</f>
        <v>41970</v>
      </c>
      <c r="B1063" s="12" t="e">
        <f>sim_obs!K697</f>
        <v>#N/A</v>
      </c>
      <c r="C1063" s="15">
        <f>sim_obs!C697</f>
        <v>1.3567485800000001</v>
      </c>
      <c r="D1063" s="15" t="e">
        <f t="shared" si="36"/>
        <v>#N/A</v>
      </c>
      <c r="E1063" s="15" t="e">
        <f t="shared" si="37"/>
        <v>#N/A</v>
      </c>
    </row>
    <row r="1064" spans="1:5" x14ac:dyDescent="0.15">
      <c r="A1064" s="5">
        <f>sim_obs!B698</f>
        <v>41971</v>
      </c>
      <c r="B1064" s="12">
        <f>sim_obs!K698</f>
        <v>6.4452499999999997</v>
      </c>
      <c r="C1064" s="15">
        <f>sim_obs!C698</f>
        <v>0.13759062</v>
      </c>
      <c r="D1064" s="15">
        <f t="shared" si="36"/>
        <v>39.786566854101977</v>
      </c>
      <c r="E1064" s="15" t="e">
        <f t="shared" si="37"/>
        <v>#N/A</v>
      </c>
    </row>
    <row r="1065" spans="1:5" x14ac:dyDescent="0.15">
      <c r="A1065" s="5">
        <f>sim_obs!B699</f>
        <v>41972</v>
      </c>
      <c r="B1065" s="12" t="e">
        <f>sim_obs!K699</f>
        <v>#N/A</v>
      </c>
      <c r="C1065" s="15">
        <f>sim_obs!C699</f>
        <v>0.35367289000000002</v>
      </c>
      <c r="D1065" s="15" t="e">
        <f t="shared" si="36"/>
        <v>#N/A</v>
      </c>
      <c r="E1065" s="15" t="e">
        <f t="shared" si="37"/>
        <v>#N/A</v>
      </c>
    </row>
    <row r="1066" spans="1:5" x14ac:dyDescent="0.15">
      <c r="A1066" s="5">
        <f>sim_obs!B700</f>
        <v>41973</v>
      </c>
      <c r="B1066" s="12" t="e">
        <f>sim_obs!K700</f>
        <v>#N/A</v>
      </c>
      <c r="C1066" s="15">
        <f>sim_obs!C700</f>
        <v>2.616947E-2</v>
      </c>
      <c r="D1066" s="15" t="e">
        <f t="shared" si="36"/>
        <v>#N/A</v>
      </c>
      <c r="E1066" s="15" t="e">
        <f t="shared" si="37"/>
        <v>#N/A</v>
      </c>
    </row>
    <row r="1067" spans="1:5" x14ac:dyDescent="0.15">
      <c r="A1067" s="5">
        <f>sim_obs!B701</f>
        <v>41974</v>
      </c>
      <c r="B1067" s="12" t="e">
        <f>sim_obs!K701</f>
        <v>#N/A</v>
      </c>
      <c r="C1067" s="15">
        <f>sim_obs!C701</f>
        <v>1.5642260000000002E-2</v>
      </c>
      <c r="D1067" s="15" t="e">
        <f t="shared" si="36"/>
        <v>#N/A</v>
      </c>
      <c r="E1067" s="15" t="e">
        <f t="shared" si="37"/>
        <v>#N/A</v>
      </c>
    </row>
    <row r="1068" spans="1:5" x14ac:dyDescent="0.15">
      <c r="A1068" s="5">
        <f>sim_obs!B702</f>
        <v>41975</v>
      </c>
      <c r="B1068" s="12" t="e">
        <f>sim_obs!K702</f>
        <v>#N/A</v>
      </c>
      <c r="C1068" s="15">
        <f>sim_obs!C702</f>
        <v>1.550057E-2</v>
      </c>
      <c r="D1068" s="15" t="e">
        <f t="shared" si="36"/>
        <v>#N/A</v>
      </c>
      <c r="E1068" s="15" t="e">
        <f t="shared" si="37"/>
        <v>#N/A</v>
      </c>
    </row>
    <row r="1069" spans="1:5" x14ac:dyDescent="0.15">
      <c r="A1069" s="5">
        <f>sim_obs!B703</f>
        <v>41976</v>
      </c>
      <c r="B1069" s="12" t="e">
        <f>sim_obs!K703</f>
        <v>#N/A</v>
      </c>
      <c r="C1069" s="15">
        <f>sim_obs!C703</f>
        <v>7.6442799999999998E-3</v>
      </c>
      <c r="D1069" s="15" t="e">
        <f t="shared" si="36"/>
        <v>#N/A</v>
      </c>
      <c r="E1069" s="15" t="e">
        <f t="shared" si="37"/>
        <v>#N/A</v>
      </c>
    </row>
    <row r="1070" spans="1:5" x14ac:dyDescent="0.15">
      <c r="A1070" s="5">
        <f>sim_obs!B704</f>
        <v>41977</v>
      </c>
      <c r="B1070" s="12" t="e">
        <f>sim_obs!K704</f>
        <v>#N/A</v>
      </c>
      <c r="C1070" s="15">
        <f>sim_obs!C704</f>
        <v>7.7173900000000002E-3</v>
      </c>
      <c r="D1070" s="15" t="e">
        <f t="shared" si="36"/>
        <v>#N/A</v>
      </c>
      <c r="E1070" s="15" t="e">
        <f t="shared" si="37"/>
        <v>#N/A</v>
      </c>
    </row>
    <row r="1071" spans="1:5" x14ac:dyDescent="0.15">
      <c r="A1071" s="5">
        <f>sim_obs!B705</f>
        <v>41978</v>
      </c>
      <c r="B1071" s="12" t="e">
        <f>sim_obs!K705</f>
        <v>#N/A</v>
      </c>
      <c r="C1071" s="15">
        <f>sim_obs!C705</f>
        <v>7.3540300000000001E-3</v>
      </c>
      <c r="D1071" s="15" t="e">
        <f t="shared" si="36"/>
        <v>#N/A</v>
      </c>
      <c r="E1071" s="15" t="e">
        <f t="shared" si="37"/>
        <v>#N/A</v>
      </c>
    </row>
    <row r="1072" spans="1:5" x14ac:dyDescent="0.15">
      <c r="A1072" s="5">
        <f>sim_obs!B706</f>
        <v>41979</v>
      </c>
      <c r="B1072" s="12" t="e">
        <f>sim_obs!K706</f>
        <v>#N/A</v>
      </c>
      <c r="C1072" s="15">
        <f>sim_obs!C706</f>
        <v>7.3369400000000001E-3</v>
      </c>
      <c r="D1072" s="15" t="e">
        <f t="shared" si="36"/>
        <v>#N/A</v>
      </c>
      <c r="E1072" s="15" t="e">
        <f t="shared" si="37"/>
        <v>#N/A</v>
      </c>
    </row>
    <row r="1073" spans="1:5" x14ac:dyDescent="0.15">
      <c r="A1073" s="5">
        <f>sim_obs!B707</f>
        <v>41980</v>
      </c>
      <c r="B1073" s="12" t="e">
        <f>sim_obs!K707</f>
        <v>#N/A</v>
      </c>
      <c r="C1073" s="15">
        <f>sim_obs!C707</f>
        <v>6.9098900000000001E-3</v>
      </c>
      <c r="D1073" s="15" t="e">
        <f t="shared" si="36"/>
        <v>#N/A</v>
      </c>
      <c r="E1073" s="15" t="e">
        <f t="shared" si="37"/>
        <v>#N/A</v>
      </c>
    </row>
    <row r="1074" spans="1:5" x14ac:dyDescent="0.15">
      <c r="A1074" s="5">
        <f>sim_obs!B708</f>
        <v>41981</v>
      </c>
      <c r="B1074" s="12" t="e">
        <f>sim_obs!K708</f>
        <v>#N/A</v>
      </c>
      <c r="C1074" s="15">
        <f>sim_obs!C708</f>
        <v>6.7205399999999997E-3</v>
      </c>
      <c r="D1074" s="15" t="e">
        <f t="shared" si="36"/>
        <v>#N/A</v>
      </c>
      <c r="E1074" s="15" t="e">
        <f t="shared" si="37"/>
        <v>#N/A</v>
      </c>
    </row>
    <row r="1075" spans="1:5" x14ac:dyDescent="0.15">
      <c r="A1075" s="5">
        <f>sim_obs!B709</f>
        <v>41982</v>
      </c>
      <c r="B1075" s="12" t="e">
        <f>sim_obs!K709</f>
        <v>#N/A</v>
      </c>
      <c r="C1075" s="15">
        <f>sim_obs!C709</f>
        <v>6.2244500000000003E-3</v>
      </c>
      <c r="D1075" s="15" t="e">
        <f t="shared" si="36"/>
        <v>#N/A</v>
      </c>
      <c r="E1075" s="15" t="e">
        <f t="shared" si="37"/>
        <v>#N/A</v>
      </c>
    </row>
    <row r="1076" spans="1:5" x14ac:dyDescent="0.15">
      <c r="A1076" s="5">
        <f>sim_obs!B710</f>
        <v>41983</v>
      </c>
      <c r="B1076" s="12" t="e">
        <f>sim_obs!K710</f>
        <v>#N/A</v>
      </c>
      <c r="C1076" s="15">
        <f>sim_obs!C710</f>
        <v>6.39821E-2</v>
      </c>
      <c r="D1076" s="15" t="e">
        <f t="shared" si="36"/>
        <v>#N/A</v>
      </c>
      <c r="E1076" s="15" t="e">
        <f t="shared" si="37"/>
        <v>#N/A</v>
      </c>
    </row>
    <row r="1077" spans="1:5" x14ac:dyDescent="0.15">
      <c r="A1077" s="5">
        <f>sim_obs!B711</f>
        <v>41984</v>
      </c>
      <c r="B1077" s="12" t="e">
        <f>sim_obs!K711</f>
        <v>#N/A</v>
      </c>
      <c r="C1077" s="15">
        <f>sim_obs!C711</f>
        <v>7.4243699999999996E-3</v>
      </c>
      <c r="D1077" s="15" t="e">
        <f t="shared" si="36"/>
        <v>#N/A</v>
      </c>
      <c r="E1077" s="15" t="e">
        <f t="shared" si="37"/>
        <v>#N/A</v>
      </c>
    </row>
    <row r="1078" spans="1:5" x14ac:dyDescent="0.15">
      <c r="A1078" s="5">
        <f>sim_obs!B712</f>
        <v>41985</v>
      </c>
      <c r="B1078" s="12" t="e">
        <f>sim_obs!K712</f>
        <v>#N/A</v>
      </c>
      <c r="C1078" s="15">
        <f>sim_obs!C712</f>
        <v>5.46709E-3</v>
      </c>
      <c r="D1078" s="15" t="e">
        <f t="shared" si="36"/>
        <v>#N/A</v>
      </c>
      <c r="E1078" s="15" t="e">
        <f t="shared" si="37"/>
        <v>#N/A</v>
      </c>
    </row>
    <row r="1079" spans="1:5" x14ac:dyDescent="0.15">
      <c r="A1079" s="5">
        <f>sim_obs!B713</f>
        <v>41986</v>
      </c>
      <c r="B1079" s="12" t="e">
        <f>sim_obs!K713</f>
        <v>#N/A</v>
      </c>
      <c r="C1079" s="15">
        <f>sim_obs!C713</f>
        <v>5.3678600000000003E-3</v>
      </c>
      <c r="D1079" s="15" t="e">
        <f t="shared" si="36"/>
        <v>#N/A</v>
      </c>
      <c r="E1079" s="15" t="e">
        <f t="shared" si="37"/>
        <v>#N/A</v>
      </c>
    </row>
    <row r="1080" spans="1:5" x14ac:dyDescent="0.15">
      <c r="A1080" s="5">
        <f>sim_obs!B714</f>
        <v>41987</v>
      </c>
      <c r="B1080" s="12" t="e">
        <f>sim_obs!K714</f>
        <v>#N/A</v>
      </c>
      <c r="C1080" s="15">
        <f>sim_obs!C714</f>
        <v>5.2877699999999998E-3</v>
      </c>
      <c r="D1080" s="15" t="e">
        <f t="shared" si="36"/>
        <v>#N/A</v>
      </c>
      <c r="E1080" s="15" t="e">
        <f t="shared" si="37"/>
        <v>#N/A</v>
      </c>
    </row>
    <row r="1081" spans="1:5" x14ac:dyDescent="0.15">
      <c r="A1081" s="5">
        <f>sim_obs!B715</f>
        <v>41988</v>
      </c>
      <c r="B1081" s="12" t="e">
        <f>sim_obs!K715</f>
        <v>#N/A</v>
      </c>
      <c r="C1081" s="15">
        <f>sim_obs!C715</f>
        <v>5.3760099999999996E-3</v>
      </c>
      <c r="D1081" s="15" t="e">
        <f t="shared" si="36"/>
        <v>#N/A</v>
      </c>
      <c r="E1081" s="15" t="e">
        <f t="shared" si="37"/>
        <v>#N/A</v>
      </c>
    </row>
    <row r="1082" spans="1:5" x14ac:dyDescent="0.15">
      <c r="A1082" s="5">
        <f>sim_obs!B716</f>
        <v>41989</v>
      </c>
      <c r="B1082" s="12" t="e">
        <f>sim_obs!K716</f>
        <v>#N/A</v>
      </c>
      <c r="C1082" s="15">
        <f>sim_obs!C716</f>
        <v>5.3825000000000001E-3</v>
      </c>
      <c r="D1082" s="15" t="e">
        <f t="shared" si="36"/>
        <v>#N/A</v>
      </c>
      <c r="E1082" s="15" t="e">
        <f t="shared" si="37"/>
        <v>#N/A</v>
      </c>
    </row>
    <row r="1083" spans="1:5" x14ac:dyDescent="0.15">
      <c r="A1083" s="5">
        <f>sim_obs!B717</f>
        <v>41990</v>
      </c>
      <c r="B1083" s="12" t="e">
        <f>sim_obs!K717</f>
        <v>#N/A</v>
      </c>
      <c r="C1083" s="15">
        <f>sim_obs!C717</f>
        <v>5.2983199999999996E-3</v>
      </c>
      <c r="D1083" s="15" t="e">
        <f t="shared" si="36"/>
        <v>#N/A</v>
      </c>
      <c r="E1083" s="15" t="e">
        <f t="shared" si="37"/>
        <v>#N/A</v>
      </c>
    </row>
    <row r="1084" spans="1:5" x14ac:dyDescent="0.15">
      <c r="A1084" s="5">
        <f>sim_obs!B718</f>
        <v>41991</v>
      </c>
      <c r="B1084" s="12" t="e">
        <f>sim_obs!K718</f>
        <v>#N/A</v>
      </c>
      <c r="C1084" s="15">
        <f>sim_obs!C718</f>
        <v>5.1382099999999998E-3</v>
      </c>
      <c r="D1084" s="15" t="e">
        <f t="shared" si="36"/>
        <v>#N/A</v>
      </c>
      <c r="E1084" s="15" t="e">
        <f t="shared" si="37"/>
        <v>#N/A</v>
      </c>
    </row>
    <row r="1085" spans="1:5" x14ac:dyDescent="0.15">
      <c r="A1085" s="5">
        <f>sim_obs!B719</f>
        <v>41992</v>
      </c>
      <c r="B1085" s="12" t="e">
        <f>sim_obs!K719</f>
        <v>#N/A</v>
      </c>
      <c r="C1085" s="15">
        <f>sim_obs!C719</f>
        <v>4.9169799999999996E-3</v>
      </c>
      <c r="D1085" s="15" t="e">
        <f t="shared" si="36"/>
        <v>#N/A</v>
      </c>
      <c r="E1085" s="15" t="e">
        <f t="shared" si="37"/>
        <v>#N/A</v>
      </c>
    </row>
    <row r="1086" spans="1:5" x14ac:dyDescent="0.15">
      <c r="A1086" s="5">
        <f>sim_obs!B720</f>
        <v>41993</v>
      </c>
      <c r="B1086" s="12" t="e">
        <f>sim_obs!K720</f>
        <v>#N/A</v>
      </c>
      <c r="C1086" s="15">
        <f>sim_obs!C720</f>
        <v>4.9428600000000003E-3</v>
      </c>
      <c r="D1086" s="15" t="e">
        <f t="shared" si="36"/>
        <v>#N/A</v>
      </c>
      <c r="E1086" s="15" t="e">
        <f t="shared" si="37"/>
        <v>#N/A</v>
      </c>
    </row>
    <row r="1087" spans="1:5" x14ac:dyDescent="0.15">
      <c r="A1087" s="5">
        <f>sim_obs!B721</f>
        <v>41994</v>
      </c>
      <c r="B1087" s="12" t="e">
        <f>sim_obs!K721</f>
        <v>#N/A</v>
      </c>
      <c r="C1087" s="15">
        <f>sim_obs!C721</f>
        <v>4.0635999999999997E-3</v>
      </c>
      <c r="D1087" s="15" t="e">
        <f t="shared" si="36"/>
        <v>#N/A</v>
      </c>
      <c r="E1087" s="15" t="e">
        <f t="shared" si="37"/>
        <v>#N/A</v>
      </c>
    </row>
    <row r="1088" spans="1:5" x14ac:dyDescent="0.15">
      <c r="A1088" s="5">
        <f>sim_obs!B722</f>
        <v>41995</v>
      </c>
      <c r="B1088" s="12" t="e">
        <f>sim_obs!K722</f>
        <v>#N/A</v>
      </c>
      <c r="C1088" s="15">
        <f>sim_obs!C722</f>
        <v>3.9369899999999996E-3</v>
      </c>
      <c r="D1088" s="15" t="e">
        <f t="shared" si="36"/>
        <v>#N/A</v>
      </c>
      <c r="E1088" s="15" t="e">
        <f t="shared" si="37"/>
        <v>#N/A</v>
      </c>
    </row>
    <row r="1089" spans="1:5" x14ac:dyDescent="0.15">
      <c r="A1089" s="5">
        <f>sim_obs!B723</f>
        <v>41996</v>
      </c>
      <c r="B1089" s="12" t="e">
        <f>sim_obs!K723</f>
        <v>#N/A</v>
      </c>
      <c r="C1089" s="15">
        <f>sim_obs!C723</f>
        <v>2.5545199999999998E-3</v>
      </c>
      <c r="D1089" s="15" t="e">
        <f t="shared" si="36"/>
        <v>#N/A</v>
      </c>
      <c r="E1089" s="15" t="e">
        <f t="shared" si="37"/>
        <v>#N/A</v>
      </c>
    </row>
    <row r="1090" spans="1:5" x14ac:dyDescent="0.15">
      <c r="A1090" s="5">
        <f>sim_obs!B724</f>
        <v>41997</v>
      </c>
      <c r="B1090" s="12" t="e">
        <f>sim_obs!K724</f>
        <v>#N/A</v>
      </c>
      <c r="C1090" s="15">
        <f>sim_obs!C724</f>
        <v>2.64087E-3</v>
      </c>
      <c r="D1090" s="15" t="e">
        <f t="shared" si="36"/>
        <v>#N/A</v>
      </c>
      <c r="E1090" s="15" t="e">
        <f t="shared" si="37"/>
        <v>#N/A</v>
      </c>
    </row>
    <row r="1091" spans="1:5" x14ac:dyDescent="0.15">
      <c r="A1091" s="5">
        <f>sim_obs!B725</f>
        <v>41998</v>
      </c>
      <c r="B1091" s="12" t="e">
        <f>sim_obs!K725</f>
        <v>#N/A</v>
      </c>
      <c r="C1091" s="15">
        <f>sim_obs!C725</f>
        <v>2.6533899999999998E-3</v>
      </c>
      <c r="D1091" s="15" t="e">
        <f t="shared" si="36"/>
        <v>#N/A</v>
      </c>
      <c r="E1091" s="15" t="e">
        <f t="shared" si="37"/>
        <v>#N/A</v>
      </c>
    </row>
    <row r="1092" spans="1:5" x14ac:dyDescent="0.15">
      <c r="A1092" s="5">
        <f>sim_obs!B726</f>
        <v>41999</v>
      </c>
      <c r="B1092" s="12" t="e">
        <f>sim_obs!K726</f>
        <v>#N/A</v>
      </c>
      <c r="C1092" s="15">
        <f>sim_obs!C726</f>
        <v>2.60297E-3</v>
      </c>
      <c r="D1092" s="15" t="e">
        <f t="shared" si="36"/>
        <v>#N/A</v>
      </c>
      <c r="E1092" s="15" t="e">
        <f t="shared" si="37"/>
        <v>#N/A</v>
      </c>
    </row>
    <row r="1093" spans="1:5" x14ac:dyDescent="0.15">
      <c r="A1093" s="5">
        <f>sim_obs!B727</f>
        <v>42000</v>
      </c>
      <c r="B1093" s="12" t="e">
        <f>sim_obs!K727</f>
        <v>#N/A</v>
      </c>
      <c r="C1093" s="15">
        <f>sim_obs!C727</f>
        <v>2.0775899999999998E-3</v>
      </c>
      <c r="D1093" s="15" t="e">
        <f t="shared" si="36"/>
        <v>#N/A</v>
      </c>
      <c r="E1093" s="15" t="e">
        <f t="shared" si="37"/>
        <v>#N/A</v>
      </c>
    </row>
    <row r="1094" spans="1:5" x14ac:dyDescent="0.15">
      <c r="A1094" s="5">
        <f>sim_obs!B728</f>
        <v>42001</v>
      </c>
      <c r="B1094" s="12" t="e">
        <f>sim_obs!K728</f>
        <v>#N/A</v>
      </c>
      <c r="C1094" s="15">
        <f>sim_obs!C728</f>
        <v>1.9754999999999998E-3</v>
      </c>
      <c r="D1094" s="15" t="e">
        <f t="shared" si="36"/>
        <v>#N/A</v>
      </c>
      <c r="E1094" s="15" t="e">
        <f t="shared" si="37"/>
        <v>#N/A</v>
      </c>
    </row>
    <row r="1095" spans="1:5" x14ac:dyDescent="0.15">
      <c r="A1095" s="5">
        <f>sim_obs!B729</f>
        <v>42002</v>
      </c>
      <c r="B1095" s="12" t="e">
        <f>sim_obs!K729</f>
        <v>#N/A</v>
      </c>
      <c r="C1095" s="15">
        <f>sim_obs!C729</f>
        <v>1.80039E-3</v>
      </c>
      <c r="D1095" s="15" t="e">
        <f t="shared" si="36"/>
        <v>#N/A</v>
      </c>
      <c r="E1095" s="15" t="e">
        <f t="shared" si="37"/>
        <v>#N/A</v>
      </c>
    </row>
    <row r="1096" spans="1:5" x14ac:dyDescent="0.15">
      <c r="A1096" s="5">
        <f>sim_obs!B730</f>
        <v>42003</v>
      </c>
      <c r="B1096" s="12" t="e">
        <f>sim_obs!K730</f>
        <v>#N/A</v>
      </c>
      <c r="C1096" s="15">
        <f>sim_obs!C730</f>
        <v>1.65507E-3</v>
      </c>
      <c r="D1096" s="15" t="e">
        <f t="shared" si="36"/>
        <v>#N/A</v>
      </c>
      <c r="E1096" s="15" t="e">
        <f t="shared" si="37"/>
        <v>#N/A</v>
      </c>
    </row>
    <row r="1097" spans="1:5" x14ac:dyDescent="0.15">
      <c r="A1097" s="5">
        <f>sim_obs!B731</f>
        <v>42004</v>
      </c>
      <c r="B1097" s="12" t="e">
        <f>sim_obs!K731</f>
        <v>#N/A</v>
      </c>
      <c r="C1097" s="15">
        <f>sim_obs!C731</f>
        <v>1.74329E-3</v>
      </c>
      <c r="D1097" s="15" t="e">
        <f t="shared" si="36"/>
        <v>#N/A</v>
      </c>
      <c r="E1097" s="15" t="e">
        <f t="shared" si="37"/>
        <v>#N/A</v>
      </c>
    </row>
  </sheetData>
  <mergeCells count="4">
    <mergeCell ref="G10:K10"/>
    <mergeCell ref="G2:K2"/>
    <mergeCell ref="G3:H3"/>
    <mergeCell ref="J3:K3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097"/>
  <sheetViews>
    <sheetView zoomScale="115" zoomScaleNormal="115" workbookViewId="0">
      <selection activeCell="H14" sqref="H14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4" width="22.375" style="15" bestFit="1" customWidth="1"/>
    <col min="5" max="5" width="18.75" style="15" bestFit="1" customWidth="1"/>
    <col min="7" max="7" width="9.625" bestFit="1" customWidth="1"/>
    <col min="8" max="8" width="13.375" bestFit="1" customWidth="1"/>
    <col min="9" max="9" width="10.125" bestFit="1" customWidth="1"/>
    <col min="10" max="10" width="12" bestFit="1" customWidth="1"/>
    <col min="11" max="11" width="17" bestFit="1" customWidth="1"/>
  </cols>
  <sheetData>
    <row r="1" spans="1:11" x14ac:dyDescent="0.15">
      <c r="A1" s="15" t="s">
        <v>6</v>
      </c>
      <c r="B1" s="15" t="s">
        <v>5</v>
      </c>
      <c r="C1" s="15" t="s">
        <v>39</v>
      </c>
      <c r="D1" s="16" t="s">
        <v>7</v>
      </c>
      <c r="E1" s="16" t="s">
        <v>8</v>
      </c>
    </row>
    <row r="2" spans="1:11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 t="e">
        <f t="shared" ref="D2:D65" si="0">(B2-C2)^2</f>
        <v>#REF!</v>
      </c>
      <c r="E2" s="15" t="e">
        <f t="shared" ref="E2:E21" si="1">(B2-$H$4)^2</f>
        <v>#REF!</v>
      </c>
      <c r="G2" s="81" t="s">
        <v>4</v>
      </c>
      <c r="H2" s="81"/>
      <c r="I2" s="81"/>
      <c r="J2" s="81"/>
      <c r="K2" s="81"/>
    </row>
    <row r="3" spans="1:11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 t="e">
        <f t="shared" si="0"/>
        <v>#REF!</v>
      </c>
      <c r="E3" s="15" t="e">
        <f t="shared" si="1"/>
        <v>#REF!</v>
      </c>
      <c r="G3" s="82" t="s">
        <v>41</v>
      </c>
      <c r="H3" s="82"/>
      <c r="I3" s="36"/>
      <c r="J3" s="82" t="s">
        <v>47</v>
      </c>
      <c r="K3" s="82"/>
    </row>
    <row r="4" spans="1:11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 t="e">
        <f t="shared" si="0"/>
        <v>#REF!</v>
      </c>
      <c r="E4" s="15" t="e">
        <f t="shared" si="1"/>
        <v>#REF!</v>
      </c>
      <c r="G4" s="37" t="s">
        <v>42</v>
      </c>
      <c r="H4" s="38" t="e">
        <f>AVERAGE(B2:B732)</f>
        <v>#REF!</v>
      </c>
      <c r="I4" s="37"/>
      <c r="J4" s="37" t="s">
        <v>42</v>
      </c>
      <c r="K4" s="38" t="e">
        <f>AVERAGE(B733:B1097)</f>
        <v>#N/A</v>
      </c>
    </row>
    <row r="5" spans="1:11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 t="e">
        <f t="shared" si="0"/>
        <v>#REF!</v>
      </c>
      <c r="E5" s="15" t="e">
        <f t="shared" si="1"/>
        <v>#REF!</v>
      </c>
      <c r="G5" s="37" t="s">
        <v>43</v>
      </c>
      <c r="H5" s="38" t="e">
        <f>SUM(D2:D732)</f>
        <v>#REF!</v>
      </c>
      <c r="I5" s="37"/>
      <c r="J5" s="37" t="s">
        <v>43</v>
      </c>
      <c r="K5" s="38" t="e">
        <f>SUM(D733:D1097)</f>
        <v>#N/A</v>
      </c>
    </row>
    <row r="6" spans="1:11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 t="e">
        <f t="shared" si="0"/>
        <v>#REF!</v>
      </c>
      <c r="E6" s="15" t="e">
        <f t="shared" si="1"/>
        <v>#REF!</v>
      </c>
      <c r="G6" s="37" t="s">
        <v>44</v>
      </c>
      <c r="H6" s="38" t="e">
        <f>SUM(E2:E732)</f>
        <v>#REF!</v>
      </c>
      <c r="I6" s="37"/>
      <c r="J6" s="37" t="s">
        <v>44</v>
      </c>
      <c r="K6" s="38" t="e">
        <f>SUM(E733:E1097)</f>
        <v>#N/A</v>
      </c>
    </row>
    <row r="7" spans="1:11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 t="e">
        <f t="shared" si="0"/>
        <v>#REF!</v>
      </c>
      <c r="E7" s="15" t="e">
        <f t="shared" si="1"/>
        <v>#REF!</v>
      </c>
      <c r="G7" s="37" t="s">
        <v>45</v>
      </c>
      <c r="H7" s="41" t="e">
        <f>nscoe(B2:B732,C2:C732)</f>
        <v>#VALUE!</v>
      </c>
      <c r="I7" s="37"/>
      <c r="J7" s="37" t="s">
        <v>45</v>
      </c>
      <c r="K7" s="41" t="e">
        <f>nscoe(B733:B1097,C733:C1097)</f>
        <v>#VALUE!</v>
      </c>
    </row>
    <row r="8" spans="1:11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 t="e">
        <f t="shared" si="0"/>
        <v>#REF!</v>
      </c>
      <c r="E8" s="15" t="e">
        <f t="shared" si="1"/>
        <v>#REF!</v>
      </c>
      <c r="G8" s="40" t="s">
        <v>46</v>
      </c>
      <c r="H8" s="41" t="e">
        <f>rsquare(B2:B732,C2:C732)</f>
        <v>#VALUE!</v>
      </c>
      <c r="I8" s="40"/>
      <c r="J8" s="40" t="s">
        <v>46</v>
      </c>
      <c r="K8" s="41" t="e">
        <f>rsquare(B733:B1097,C733:C1097)</f>
        <v>#VALUE!</v>
      </c>
    </row>
    <row r="9" spans="1:11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 t="e">
        <f t="shared" si="0"/>
        <v>#REF!</v>
      </c>
      <c r="E9" s="15" t="e">
        <f t="shared" si="1"/>
        <v>#REF!</v>
      </c>
      <c r="G9" s="37"/>
      <c r="H9" s="37"/>
      <c r="I9" s="37"/>
      <c r="J9" s="36"/>
    </row>
    <row r="10" spans="1:11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 t="e">
        <f t="shared" si="0"/>
        <v>#REF!</v>
      </c>
      <c r="E10" s="15" t="e">
        <f t="shared" si="1"/>
        <v>#REF!</v>
      </c>
      <c r="G10" s="81" t="s">
        <v>49</v>
      </c>
      <c r="H10" s="81"/>
      <c r="I10" s="81"/>
      <c r="J10" s="81"/>
      <c r="K10" s="81"/>
    </row>
    <row r="11" spans="1:11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 t="e">
        <f t="shared" si="0"/>
        <v>#REF!</v>
      </c>
      <c r="E11" s="15" t="e">
        <f t="shared" si="1"/>
        <v>#REF!</v>
      </c>
      <c r="G11" s="37" t="s">
        <v>5</v>
      </c>
      <c r="H11" s="38" t="e">
        <f>SUM(B2:B732)</f>
        <v>#REF!</v>
      </c>
      <c r="J11" s="37" t="s">
        <v>5</v>
      </c>
      <c r="K11" s="38" t="e">
        <f>SUM(B733:B1097)</f>
        <v>#N/A</v>
      </c>
    </row>
    <row r="12" spans="1:11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 t="e">
        <f t="shared" si="0"/>
        <v>#REF!</v>
      </c>
      <c r="E12" s="15" t="e">
        <f t="shared" si="1"/>
        <v>#REF!</v>
      </c>
      <c r="G12" t="s">
        <v>9</v>
      </c>
      <c r="H12" s="13" t="e">
        <f>SUM(C2:C732)</f>
        <v>#REF!</v>
      </c>
      <c r="J12" t="s">
        <v>9</v>
      </c>
      <c r="K12">
        <f>SUM(C733:C1097)</f>
        <v>7.9317930150900011</v>
      </c>
    </row>
    <row r="13" spans="1:11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 t="e">
        <f t="shared" si="0"/>
        <v>#REF!</v>
      </c>
      <c r="E13" s="15" t="e">
        <f t="shared" si="1"/>
        <v>#REF!</v>
      </c>
    </row>
    <row r="14" spans="1:11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 t="e">
        <f t="shared" si="0"/>
        <v>#REF!</v>
      </c>
      <c r="E14" s="15" t="e">
        <f t="shared" si="1"/>
        <v>#REF!</v>
      </c>
    </row>
    <row r="15" spans="1:11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 t="e">
        <f t="shared" si="0"/>
        <v>#REF!</v>
      </c>
      <c r="E15" s="15" t="e">
        <f t="shared" si="1"/>
        <v>#REF!</v>
      </c>
    </row>
    <row r="16" spans="1:11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 t="e">
        <f t="shared" si="0"/>
        <v>#REF!</v>
      </c>
      <c r="E16" s="15" t="e">
        <f t="shared" si="1"/>
        <v>#REF!</v>
      </c>
    </row>
    <row r="17" spans="1:5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 t="e">
        <f t="shared" si="0"/>
        <v>#REF!</v>
      </c>
      <c r="E17" s="15" t="e">
        <f t="shared" si="1"/>
        <v>#REF!</v>
      </c>
    </row>
    <row r="18" spans="1:5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 t="e">
        <f t="shared" si="0"/>
        <v>#REF!</v>
      </c>
      <c r="E18" s="15" t="e">
        <f t="shared" si="1"/>
        <v>#REF!</v>
      </c>
    </row>
    <row r="19" spans="1:5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 t="e">
        <f t="shared" si="0"/>
        <v>#REF!</v>
      </c>
      <c r="E19" s="15" t="e">
        <f t="shared" si="1"/>
        <v>#REF!</v>
      </c>
    </row>
    <row r="20" spans="1:5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 t="e">
        <f t="shared" si="0"/>
        <v>#REF!</v>
      </c>
      <c r="E20" s="15" t="e">
        <f t="shared" si="1"/>
        <v>#REF!</v>
      </c>
    </row>
    <row r="21" spans="1:5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 t="e">
        <f t="shared" si="0"/>
        <v>#REF!</v>
      </c>
      <c r="E21" s="15" t="e">
        <f t="shared" si="1"/>
        <v>#REF!</v>
      </c>
    </row>
    <row r="22" spans="1:5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 t="e">
        <f t="shared" si="0"/>
        <v>#REF!</v>
      </c>
      <c r="E22" s="15" t="e">
        <f t="shared" ref="E22:E85" si="2">(B22-$H$4)^2</f>
        <v>#REF!</v>
      </c>
    </row>
    <row r="23" spans="1:5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 t="e">
        <f t="shared" si="0"/>
        <v>#REF!</v>
      </c>
      <c r="E23" s="15" t="e">
        <f t="shared" si="2"/>
        <v>#REF!</v>
      </c>
    </row>
    <row r="24" spans="1:5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 t="e">
        <f t="shared" si="0"/>
        <v>#REF!</v>
      </c>
      <c r="E24" s="15" t="e">
        <f t="shared" si="2"/>
        <v>#REF!</v>
      </c>
    </row>
    <row r="25" spans="1:5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 t="e">
        <f t="shared" si="0"/>
        <v>#REF!</v>
      </c>
      <c r="E25" s="15" t="e">
        <f t="shared" si="2"/>
        <v>#REF!</v>
      </c>
    </row>
    <row r="26" spans="1:5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 t="e">
        <f t="shared" si="0"/>
        <v>#REF!</v>
      </c>
      <c r="E26" s="15" t="e">
        <f t="shared" si="2"/>
        <v>#REF!</v>
      </c>
    </row>
    <row r="27" spans="1:5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 t="e">
        <f t="shared" si="0"/>
        <v>#REF!</v>
      </c>
      <c r="E27" s="15" t="e">
        <f t="shared" si="2"/>
        <v>#REF!</v>
      </c>
    </row>
    <row r="28" spans="1:5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 t="e">
        <f t="shared" si="0"/>
        <v>#REF!</v>
      </c>
      <c r="E28" s="15" t="e">
        <f t="shared" si="2"/>
        <v>#REF!</v>
      </c>
    </row>
    <row r="29" spans="1:5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 t="e">
        <f t="shared" si="0"/>
        <v>#REF!</v>
      </c>
      <c r="E29" s="15" t="e">
        <f t="shared" si="2"/>
        <v>#REF!</v>
      </c>
    </row>
    <row r="30" spans="1:5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 t="e">
        <f t="shared" si="0"/>
        <v>#REF!</v>
      </c>
      <c r="E30" s="15" t="e">
        <f t="shared" si="2"/>
        <v>#REF!</v>
      </c>
    </row>
    <row r="31" spans="1:5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 t="e">
        <f t="shared" si="0"/>
        <v>#REF!</v>
      </c>
      <c r="E31" s="15" t="e">
        <f t="shared" si="2"/>
        <v>#REF!</v>
      </c>
    </row>
    <row r="32" spans="1:5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 t="e">
        <f t="shared" si="0"/>
        <v>#REF!</v>
      </c>
      <c r="E32" s="15" t="e">
        <f t="shared" si="2"/>
        <v>#REF!</v>
      </c>
    </row>
    <row r="33" spans="1:5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 t="e">
        <f t="shared" si="0"/>
        <v>#REF!</v>
      </c>
      <c r="E33" s="15" t="e">
        <f t="shared" si="2"/>
        <v>#REF!</v>
      </c>
    </row>
    <row r="34" spans="1:5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 t="e">
        <f t="shared" si="0"/>
        <v>#REF!</v>
      </c>
      <c r="E34" s="15" t="e">
        <f t="shared" si="2"/>
        <v>#REF!</v>
      </c>
    </row>
    <row r="35" spans="1:5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 t="e">
        <f t="shared" si="0"/>
        <v>#REF!</v>
      </c>
      <c r="E35" s="15" t="e">
        <f t="shared" si="2"/>
        <v>#REF!</v>
      </c>
    </row>
    <row r="36" spans="1:5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 t="e">
        <f t="shared" si="0"/>
        <v>#REF!</v>
      </c>
      <c r="E36" s="15" t="e">
        <f t="shared" si="2"/>
        <v>#REF!</v>
      </c>
    </row>
    <row r="37" spans="1:5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 t="e">
        <f t="shared" si="0"/>
        <v>#REF!</v>
      </c>
      <c r="E37" s="15" t="e">
        <f t="shared" si="2"/>
        <v>#REF!</v>
      </c>
    </row>
    <row r="38" spans="1:5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 t="e">
        <f t="shared" si="0"/>
        <v>#REF!</v>
      </c>
      <c r="E38" s="15" t="e">
        <f t="shared" si="2"/>
        <v>#REF!</v>
      </c>
    </row>
    <row r="39" spans="1:5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 t="e">
        <f t="shared" si="0"/>
        <v>#REF!</v>
      </c>
      <c r="E39" s="15" t="e">
        <f t="shared" si="2"/>
        <v>#REF!</v>
      </c>
    </row>
    <row r="40" spans="1:5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 t="e">
        <f t="shared" si="0"/>
        <v>#REF!</v>
      </c>
      <c r="E40" s="15" t="e">
        <f t="shared" si="2"/>
        <v>#REF!</v>
      </c>
    </row>
    <row r="41" spans="1:5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 t="e">
        <f t="shared" si="0"/>
        <v>#REF!</v>
      </c>
      <c r="E41" s="15" t="e">
        <f t="shared" si="2"/>
        <v>#REF!</v>
      </c>
    </row>
    <row r="42" spans="1:5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 t="e">
        <f t="shared" si="0"/>
        <v>#REF!</v>
      </c>
      <c r="E42" s="15" t="e">
        <f t="shared" si="2"/>
        <v>#REF!</v>
      </c>
    </row>
    <row r="43" spans="1:5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 t="e">
        <f t="shared" si="0"/>
        <v>#REF!</v>
      </c>
      <c r="E43" s="15" t="e">
        <f t="shared" si="2"/>
        <v>#REF!</v>
      </c>
    </row>
    <row r="44" spans="1:5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 t="e">
        <f t="shared" si="0"/>
        <v>#REF!</v>
      </c>
      <c r="E44" s="15" t="e">
        <f t="shared" si="2"/>
        <v>#REF!</v>
      </c>
    </row>
    <row r="45" spans="1:5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 t="e">
        <f t="shared" si="0"/>
        <v>#REF!</v>
      </c>
      <c r="E45" s="15" t="e">
        <f t="shared" si="2"/>
        <v>#REF!</v>
      </c>
    </row>
    <row r="46" spans="1:5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 t="e">
        <f t="shared" si="0"/>
        <v>#REF!</v>
      </c>
      <c r="E46" s="15" t="e">
        <f t="shared" si="2"/>
        <v>#REF!</v>
      </c>
    </row>
    <row r="47" spans="1:5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 t="e">
        <f t="shared" si="0"/>
        <v>#REF!</v>
      </c>
      <c r="E47" s="15" t="e">
        <f t="shared" si="2"/>
        <v>#REF!</v>
      </c>
    </row>
    <row r="48" spans="1:5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 t="e">
        <f t="shared" si="0"/>
        <v>#REF!</v>
      </c>
      <c r="E48" s="15" t="e">
        <f t="shared" si="2"/>
        <v>#REF!</v>
      </c>
    </row>
    <row r="49" spans="1:5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 t="e">
        <f t="shared" si="0"/>
        <v>#REF!</v>
      </c>
      <c r="E49" s="15" t="e">
        <f t="shared" si="2"/>
        <v>#REF!</v>
      </c>
    </row>
    <row r="50" spans="1:5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 t="e">
        <f t="shared" si="0"/>
        <v>#REF!</v>
      </c>
      <c r="E50" s="15" t="e">
        <f t="shared" si="2"/>
        <v>#REF!</v>
      </c>
    </row>
    <row r="51" spans="1:5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 t="e">
        <f t="shared" si="0"/>
        <v>#REF!</v>
      </c>
      <c r="E51" s="15" t="e">
        <f t="shared" si="2"/>
        <v>#REF!</v>
      </c>
    </row>
    <row r="52" spans="1:5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 t="e">
        <f t="shared" si="0"/>
        <v>#REF!</v>
      </c>
      <c r="E52" s="15" t="e">
        <f t="shared" si="2"/>
        <v>#REF!</v>
      </c>
    </row>
    <row r="53" spans="1:5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 t="e">
        <f t="shared" si="0"/>
        <v>#REF!</v>
      </c>
      <c r="E53" s="15" t="e">
        <f t="shared" si="2"/>
        <v>#REF!</v>
      </c>
    </row>
    <row r="54" spans="1:5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 t="e">
        <f t="shared" si="0"/>
        <v>#REF!</v>
      </c>
      <c r="E54" s="15" t="e">
        <f t="shared" si="2"/>
        <v>#REF!</v>
      </c>
    </row>
    <row r="55" spans="1:5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 t="e">
        <f t="shared" si="0"/>
        <v>#REF!</v>
      </c>
      <c r="E55" s="15" t="e">
        <f t="shared" si="2"/>
        <v>#REF!</v>
      </c>
    </row>
    <row r="56" spans="1:5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 t="e">
        <f t="shared" si="0"/>
        <v>#REF!</v>
      </c>
      <c r="E56" s="15" t="e">
        <f t="shared" si="2"/>
        <v>#REF!</v>
      </c>
    </row>
    <row r="57" spans="1:5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 t="e">
        <f t="shared" si="0"/>
        <v>#REF!</v>
      </c>
      <c r="E57" s="15" t="e">
        <f t="shared" si="2"/>
        <v>#REF!</v>
      </c>
    </row>
    <row r="58" spans="1:5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 t="e">
        <f t="shared" si="0"/>
        <v>#REF!</v>
      </c>
      <c r="E58" s="15" t="e">
        <f t="shared" si="2"/>
        <v>#REF!</v>
      </c>
    </row>
    <row r="59" spans="1:5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 t="e">
        <f t="shared" si="0"/>
        <v>#REF!</v>
      </c>
      <c r="E59" s="15" t="e">
        <f t="shared" si="2"/>
        <v>#REF!</v>
      </c>
    </row>
    <row r="60" spans="1:5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 t="e">
        <f t="shared" si="0"/>
        <v>#REF!</v>
      </c>
      <c r="E60" s="15" t="e">
        <f t="shared" si="2"/>
        <v>#REF!</v>
      </c>
    </row>
    <row r="61" spans="1:5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 t="e">
        <f t="shared" si="0"/>
        <v>#REF!</v>
      </c>
      <c r="E61" s="15" t="e">
        <f t="shared" si="2"/>
        <v>#REF!</v>
      </c>
    </row>
    <row r="62" spans="1:5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 t="e">
        <f t="shared" si="0"/>
        <v>#REF!</v>
      </c>
      <c r="E62" s="15" t="e">
        <f t="shared" si="2"/>
        <v>#REF!</v>
      </c>
    </row>
    <row r="63" spans="1:5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 t="e">
        <f t="shared" si="0"/>
        <v>#REF!</v>
      </c>
      <c r="E63" s="15" t="e">
        <f t="shared" si="2"/>
        <v>#REF!</v>
      </c>
    </row>
    <row r="64" spans="1:5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 t="e">
        <f t="shared" si="0"/>
        <v>#REF!</v>
      </c>
      <c r="E64" s="15" t="e">
        <f t="shared" si="2"/>
        <v>#REF!</v>
      </c>
    </row>
    <row r="65" spans="1:5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 t="e">
        <f t="shared" si="0"/>
        <v>#REF!</v>
      </c>
      <c r="E65" s="15" t="e">
        <f t="shared" si="2"/>
        <v>#REF!</v>
      </c>
    </row>
    <row r="66" spans="1:5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 t="e">
        <f t="shared" ref="D66:D129" si="3">(B66-C66)^2</f>
        <v>#REF!</v>
      </c>
      <c r="E66" s="15" t="e">
        <f t="shared" si="2"/>
        <v>#REF!</v>
      </c>
    </row>
    <row r="67" spans="1:5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 t="e">
        <f t="shared" si="3"/>
        <v>#REF!</v>
      </c>
      <c r="E67" s="15" t="e">
        <f t="shared" si="2"/>
        <v>#REF!</v>
      </c>
    </row>
    <row r="68" spans="1:5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 t="e">
        <f t="shared" si="3"/>
        <v>#REF!</v>
      </c>
      <c r="E68" s="15" t="e">
        <f t="shared" si="2"/>
        <v>#REF!</v>
      </c>
    </row>
    <row r="69" spans="1:5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 t="e">
        <f t="shared" si="3"/>
        <v>#REF!</v>
      </c>
      <c r="E69" s="15" t="e">
        <f t="shared" si="2"/>
        <v>#REF!</v>
      </c>
    </row>
    <row r="70" spans="1:5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 t="e">
        <f t="shared" si="3"/>
        <v>#REF!</v>
      </c>
      <c r="E70" s="15" t="e">
        <f t="shared" si="2"/>
        <v>#REF!</v>
      </c>
    </row>
    <row r="71" spans="1:5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 t="e">
        <f t="shared" si="3"/>
        <v>#REF!</v>
      </c>
      <c r="E71" s="15" t="e">
        <f t="shared" si="2"/>
        <v>#REF!</v>
      </c>
    </row>
    <row r="72" spans="1:5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 t="e">
        <f t="shared" si="3"/>
        <v>#REF!</v>
      </c>
      <c r="E72" s="15" t="e">
        <f t="shared" si="2"/>
        <v>#REF!</v>
      </c>
    </row>
    <row r="73" spans="1:5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 t="e">
        <f t="shared" si="3"/>
        <v>#REF!</v>
      </c>
      <c r="E73" s="15" t="e">
        <f t="shared" si="2"/>
        <v>#REF!</v>
      </c>
    </row>
    <row r="74" spans="1:5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 t="e">
        <f t="shared" si="3"/>
        <v>#REF!</v>
      </c>
      <c r="E74" s="15" t="e">
        <f t="shared" si="2"/>
        <v>#REF!</v>
      </c>
    </row>
    <row r="75" spans="1:5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 t="e">
        <f t="shared" si="3"/>
        <v>#REF!</v>
      </c>
      <c r="E75" s="15" t="e">
        <f t="shared" si="2"/>
        <v>#REF!</v>
      </c>
    </row>
    <row r="76" spans="1:5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 t="e">
        <f t="shared" si="3"/>
        <v>#REF!</v>
      </c>
      <c r="E76" s="15" t="e">
        <f t="shared" si="2"/>
        <v>#REF!</v>
      </c>
    </row>
    <row r="77" spans="1:5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 t="e">
        <f t="shared" si="3"/>
        <v>#REF!</v>
      </c>
      <c r="E77" s="15" t="e">
        <f t="shared" si="2"/>
        <v>#REF!</v>
      </c>
    </row>
    <row r="78" spans="1:5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 t="e">
        <f t="shared" si="3"/>
        <v>#REF!</v>
      </c>
      <c r="E78" s="15" t="e">
        <f t="shared" si="2"/>
        <v>#REF!</v>
      </c>
    </row>
    <row r="79" spans="1:5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 t="e">
        <f t="shared" si="3"/>
        <v>#REF!</v>
      </c>
      <c r="E79" s="15" t="e">
        <f t="shared" si="2"/>
        <v>#REF!</v>
      </c>
    </row>
    <row r="80" spans="1:5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 t="e">
        <f t="shared" si="3"/>
        <v>#REF!</v>
      </c>
      <c r="E80" s="15" t="e">
        <f t="shared" si="2"/>
        <v>#REF!</v>
      </c>
    </row>
    <row r="81" spans="1:5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 t="e">
        <f t="shared" si="3"/>
        <v>#REF!</v>
      </c>
      <c r="E81" s="15" t="e">
        <f t="shared" si="2"/>
        <v>#REF!</v>
      </c>
    </row>
    <row r="82" spans="1:5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 t="e">
        <f t="shared" si="3"/>
        <v>#REF!</v>
      </c>
      <c r="E82" s="15" t="e">
        <f t="shared" si="2"/>
        <v>#REF!</v>
      </c>
    </row>
    <row r="83" spans="1:5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 t="e">
        <f t="shared" si="3"/>
        <v>#REF!</v>
      </c>
      <c r="E83" s="15" t="e">
        <f t="shared" si="2"/>
        <v>#REF!</v>
      </c>
    </row>
    <row r="84" spans="1:5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 t="e">
        <f t="shared" si="3"/>
        <v>#REF!</v>
      </c>
      <c r="E84" s="15" t="e">
        <f t="shared" si="2"/>
        <v>#REF!</v>
      </c>
    </row>
    <row r="85" spans="1:5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 t="e">
        <f t="shared" si="3"/>
        <v>#REF!</v>
      </c>
      <c r="E85" s="15" t="e">
        <f t="shared" si="2"/>
        <v>#REF!</v>
      </c>
    </row>
    <row r="86" spans="1:5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 t="e">
        <f t="shared" si="3"/>
        <v>#REF!</v>
      </c>
      <c r="E86" s="15" t="e">
        <f t="shared" ref="E86:E149" si="4">(B86-$H$4)^2</f>
        <v>#REF!</v>
      </c>
    </row>
    <row r="87" spans="1:5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 t="e">
        <f t="shared" si="3"/>
        <v>#REF!</v>
      </c>
      <c r="E87" s="15" t="e">
        <f t="shared" si="4"/>
        <v>#REF!</v>
      </c>
    </row>
    <row r="88" spans="1:5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 t="e">
        <f t="shared" si="3"/>
        <v>#REF!</v>
      </c>
      <c r="E88" s="15" t="e">
        <f t="shared" si="4"/>
        <v>#REF!</v>
      </c>
    </row>
    <row r="89" spans="1:5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 t="e">
        <f t="shared" si="3"/>
        <v>#REF!</v>
      </c>
      <c r="E89" s="15" t="e">
        <f t="shared" si="4"/>
        <v>#REF!</v>
      </c>
    </row>
    <row r="90" spans="1:5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 t="e">
        <f t="shared" si="3"/>
        <v>#REF!</v>
      </c>
      <c r="E90" s="15" t="e">
        <f t="shared" si="4"/>
        <v>#REF!</v>
      </c>
    </row>
    <row r="91" spans="1:5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 t="e">
        <f t="shared" si="3"/>
        <v>#REF!</v>
      </c>
      <c r="E91" s="15" t="e">
        <f t="shared" si="4"/>
        <v>#REF!</v>
      </c>
    </row>
    <row r="92" spans="1:5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 t="e">
        <f t="shared" si="3"/>
        <v>#REF!</v>
      </c>
      <c r="E92" s="15" t="e">
        <f t="shared" si="4"/>
        <v>#REF!</v>
      </c>
    </row>
    <row r="93" spans="1:5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 t="e">
        <f t="shared" si="3"/>
        <v>#REF!</v>
      </c>
      <c r="E93" s="15" t="e">
        <f t="shared" si="4"/>
        <v>#REF!</v>
      </c>
    </row>
    <row r="94" spans="1:5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 t="e">
        <f t="shared" si="3"/>
        <v>#REF!</v>
      </c>
      <c r="E94" s="15" t="e">
        <f t="shared" si="4"/>
        <v>#REF!</v>
      </c>
    </row>
    <row r="95" spans="1:5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 t="e">
        <f t="shared" si="3"/>
        <v>#REF!</v>
      </c>
      <c r="E95" s="15" t="e">
        <f t="shared" si="4"/>
        <v>#REF!</v>
      </c>
    </row>
    <row r="96" spans="1:5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 t="e">
        <f t="shared" si="3"/>
        <v>#REF!</v>
      </c>
      <c r="E96" s="15" t="e">
        <f t="shared" si="4"/>
        <v>#REF!</v>
      </c>
    </row>
    <row r="97" spans="1:5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 t="e">
        <f t="shared" si="3"/>
        <v>#REF!</v>
      </c>
      <c r="E97" s="15" t="e">
        <f t="shared" si="4"/>
        <v>#REF!</v>
      </c>
    </row>
    <row r="98" spans="1:5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 t="e">
        <f t="shared" si="3"/>
        <v>#REF!</v>
      </c>
      <c r="E98" s="15" t="e">
        <f t="shared" si="4"/>
        <v>#REF!</v>
      </c>
    </row>
    <row r="99" spans="1:5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 t="e">
        <f t="shared" si="3"/>
        <v>#REF!</v>
      </c>
      <c r="E99" s="15" t="e">
        <f t="shared" si="4"/>
        <v>#REF!</v>
      </c>
    </row>
    <row r="100" spans="1:5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 t="e">
        <f t="shared" si="3"/>
        <v>#REF!</v>
      </c>
      <c r="E100" s="15" t="e">
        <f t="shared" si="4"/>
        <v>#REF!</v>
      </c>
    </row>
    <row r="101" spans="1:5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 t="e">
        <f t="shared" si="3"/>
        <v>#REF!</v>
      </c>
      <c r="E101" s="15" t="e">
        <f t="shared" si="4"/>
        <v>#REF!</v>
      </c>
    </row>
    <row r="102" spans="1:5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 t="e">
        <f t="shared" si="3"/>
        <v>#REF!</v>
      </c>
      <c r="E102" s="15" t="e">
        <f t="shared" si="4"/>
        <v>#REF!</v>
      </c>
    </row>
    <row r="103" spans="1:5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 t="e">
        <f t="shared" si="3"/>
        <v>#REF!</v>
      </c>
      <c r="E103" s="15" t="e">
        <f t="shared" si="4"/>
        <v>#REF!</v>
      </c>
    </row>
    <row r="104" spans="1:5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 t="e">
        <f t="shared" si="3"/>
        <v>#REF!</v>
      </c>
      <c r="E104" s="15" t="e">
        <f t="shared" si="4"/>
        <v>#REF!</v>
      </c>
    </row>
    <row r="105" spans="1:5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 t="e">
        <f t="shared" si="3"/>
        <v>#REF!</v>
      </c>
      <c r="E105" s="15" t="e">
        <f t="shared" si="4"/>
        <v>#REF!</v>
      </c>
    </row>
    <row r="106" spans="1:5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 t="e">
        <f t="shared" si="3"/>
        <v>#REF!</v>
      </c>
      <c r="E106" s="15" t="e">
        <f t="shared" si="4"/>
        <v>#REF!</v>
      </c>
    </row>
    <row r="107" spans="1:5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 t="e">
        <f t="shared" si="3"/>
        <v>#REF!</v>
      </c>
      <c r="E107" s="15" t="e">
        <f t="shared" si="4"/>
        <v>#REF!</v>
      </c>
    </row>
    <row r="108" spans="1:5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 t="e">
        <f t="shared" si="3"/>
        <v>#REF!</v>
      </c>
      <c r="E108" s="15" t="e">
        <f t="shared" si="4"/>
        <v>#REF!</v>
      </c>
    </row>
    <row r="109" spans="1:5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 t="e">
        <f t="shared" si="3"/>
        <v>#REF!</v>
      </c>
      <c r="E109" s="15" t="e">
        <f t="shared" si="4"/>
        <v>#REF!</v>
      </c>
    </row>
    <row r="110" spans="1:5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 t="e">
        <f t="shared" si="3"/>
        <v>#REF!</v>
      </c>
      <c r="E110" s="15" t="e">
        <f t="shared" si="4"/>
        <v>#REF!</v>
      </c>
    </row>
    <row r="111" spans="1:5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 t="e">
        <f t="shared" si="3"/>
        <v>#REF!</v>
      </c>
      <c r="E111" s="15" t="e">
        <f t="shared" si="4"/>
        <v>#REF!</v>
      </c>
    </row>
    <row r="112" spans="1:5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 t="e">
        <f t="shared" si="3"/>
        <v>#REF!</v>
      </c>
      <c r="E112" s="15" t="e">
        <f t="shared" si="4"/>
        <v>#REF!</v>
      </c>
    </row>
    <row r="113" spans="1:5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 t="e">
        <f t="shared" si="3"/>
        <v>#REF!</v>
      </c>
      <c r="E113" s="15" t="e">
        <f t="shared" si="4"/>
        <v>#REF!</v>
      </c>
    </row>
    <row r="114" spans="1:5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 t="e">
        <f t="shared" si="3"/>
        <v>#REF!</v>
      </c>
      <c r="E114" s="15" t="e">
        <f t="shared" si="4"/>
        <v>#REF!</v>
      </c>
    </row>
    <row r="115" spans="1:5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 t="e">
        <f t="shared" si="3"/>
        <v>#REF!</v>
      </c>
      <c r="E115" s="15" t="e">
        <f t="shared" si="4"/>
        <v>#REF!</v>
      </c>
    </row>
    <row r="116" spans="1:5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 t="e">
        <f t="shared" si="3"/>
        <v>#REF!</v>
      </c>
      <c r="E116" s="15" t="e">
        <f t="shared" si="4"/>
        <v>#REF!</v>
      </c>
    </row>
    <row r="117" spans="1:5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 t="e">
        <f t="shared" si="3"/>
        <v>#REF!</v>
      </c>
      <c r="E117" s="15" t="e">
        <f t="shared" si="4"/>
        <v>#REF!</v>
      </c>
    </row>
    <row r="118" spans="1:5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 t="e">
        <f t="shared" si="3"/>
        <v>#REF!</v>
      </c>
      <c r="E118" s="15" t="e">
        <f t="shared" si="4"/>
        <v>#REF!</v>
      </c>
    </row>
    <row r="119" spans="1:5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 t="e">
        <f t="shared" si="3"/>
        <v>#REF!</v>
      </c>
      <c r="E119" s="15" t="e">
        <f t="shared" si="4"/>
        <v>#REF!</v>
      </c>
    </row>
    <row r="120" spans="1:5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 t="e">
        <f t="shared" si="3"/>
        <v>#REF!</v>
      </c>
      <c r="E120" s="15" t="e">
        <f t="shared" si="4"/>
        <v>#REF!</v>
      </c>
    </row>
    <row r="121" spans="1:5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 t="e">
        <f t="shared" si="3"/>
        <v>#REF!</v>
      </c>
      <c r="E121" s="15" t="e">
        <f t="shared" si="4"/>
        <v>#REF!</v>
      </c>
    </row>
    <row r="122" spans="1:5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 t="e">
        <f t="shared" si="3"/>
        <v>#REF!</v>
      </c>
      <c r="E122" s="15" t="e">
        <f t="shared" si="4"/>
        <v>#REF!</v>
      </c>
    </row>
    <row r="123" spans="1:5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 t="e">
        <f t="shared" si="3"/>
        <v>#REF!</v>
      </c>
      <c r="E123" s="15" t="e">
        <f t="shared" si="4"/>
        <v>#REF!</v>
      </c>
    </row>
    <row r="124" spans="1:5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 t="e">
        <f t="shared" si="3"/>
        <v>#REF!</v>
      </c>
      <c r="E124" s="15" t="e">
        <f t="shared" si="4"/>
        <v>#REF!</v>
      </c>
    </row>
    <row r="125" spans="1:5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 t="e">
        <f t="shared" si="3"/>
        <v>#REF!</v>
      </c>
      <c r="E125" s="15" t="e">
        <f t="shared" si="4"/>
        <v>#REF!</v>
      </c>
    </row>
    <row r="126" spans="1:5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 t="e">
        <f t="shared" si="3"/>
        <v>#REF!</v>
      </c>
      <c r="E126" s="15" t="e">
        <f t="shared" si="4"/>
        <v>#REF!</v>
      </c>
    </row>
    <row r="127" spans="1:5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 t="e">
        <f t="shared" si="3"/>
        <v>#REF!</v>
      </c>
      <c r="E127" s="15" t="e">
        <f t="shared" si="4"/>
        <v>#REF!</v>
      </c>
    </row>
    <row r="128" spans="1:5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 t="e">
        <f t="shared" si="3"/>
        <v>#REF!</v>
      </c>
      <c r="E128" s="15" t="e">
        <f t="shared" si="4"/>
        <v>#REF!</v>
      </c>
    </row>
    <row r="129" spans="1:5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 t="e">
        <f t="shared" si="3"/>
        <v>#REF!</v>
      </c>
      <c r="E129" s="15" t="e">
        <f t="shared" si="4"/>
        <v>#REF!</v>
      </c>
    </row>
    <row r="130" spans="1:5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 t="e">
        <f t="shared" ref="D130:D193" si="5">(B130-C130)^2</f>
        <v>#REF!</v>
      </c>
      <c r="E130" s="15" t="e">
        <f t="shared" si="4"/>
        <v>#REF!</v>
      </c>
    </row>
    <row r="131" spans="1:5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 t="e">
        <f t="shared" si="5"/>
        <v>#REF!</v>
      </c>
      <c r="E131" s="15" t="e">
        <f t="shared" si="4"/>
        <v>#REF!</v>
      </c>
    </row>
    <row r="132" spans="1:5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 t="e">
        <f t="shared" si="5"/>
        <v>#REF!</v>
      </c>
      <c r="E132" s="15" t="e">
        <f t="shared" si="4"/>
        <v>#REF!</v>
      </c>
    </row>
    <row r="133" spans="1:5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 t="e">
        <f t="shared" si="5"/>
        <v>#REF!</v>
      </c>
      <c r="E133" s="15" t="e">
        <f t="shared" si="4"/>
        <v>#REF!</v>
      </c>
    </row>
    <row r="134" spans="1:5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 t="e">
        <f t="shared" si="5"/>
        <v>#REF!</v>
      </c>
      <c r="E134" s="15" t="e">
        <f t="shared" si="4"/>
        <v>#REF!</v>
      </c>
    </row>
    <row r="135" spans="1:5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 t="e">
        <f t="shared" si="5"/>
        <v>#REF!</v>
      </c>
      <c r="E135" s="15" t="e">
        <f t="shared" si="4"/>
        <v>#REF!</v>
      </c>
    </row>
    <row r="136" spans="1:5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 t="e">
        <f t="shared" si="5"/>
        <v>#REF!</v>
      </c>
      <c r="E136" s="15" t="e">
        <f t="shared" si="4"/>
        <v>#REF!</v>
      </c>
    </row>
    <row r="137" spans="1:5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 t="e">
        <f t="shared" si="5"/>
        <v>#REF!</v>
      </c>
      <c r="E137" s="15" t="e">
        <f t="shared" si="4"/>
        <v>#REF!</v>
      </c>
    </row>
    <row r="138" spans="1:5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 t="e">
        <f t="shared" si="5"/>
        <v>#REF!</v>
      </c>
      <c r="E138" s="15" t="e">
        <f t="shared" si="4"/>
        <v>#REF!</v>
      </c>
    </row>
    <row r="139" spans="1:5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 t="e">
        <f t="shared" si="5"/>
        <v>#REF!</v>
      </c>
      <c r="E139" s="15" t="e">
        <f t="shared" si="4"/>
        <v>#REF!</v>
      </c>
    </row>
    <row r="140" spans="1:5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 t="e">
        <f t="shared" si="5"/>
        <v>#REF!</v>
      </c>
      <c r="E140" s="15" t="e">
        <f t="shared" si="4"/>
        <v>#REF!</v>
      </c>
    </row>
    <row r="141" spans="1:5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 t="e">
        <f t="shared" si="5"/>
        <v>#REF!</v>
      </c>
      <c r="E141" s="15" t="e">
        <f t="shared" si="4"/>
        <v>#REF!</v>
      </c>
    </row>
    <row r="142" spans="1:5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 t="e">
        <f t="shared" si="5"/>
        <v>#REF!</v>
      </c>
      <c r="E142" s="15" t="e">
        <f t="shared" si="4"/>
        <v>#REF!</v>
      </c>
    </row>
    <row r="143" spans="1:5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 t="e">
        <f t="shared" si="5"/>
        <v>#REF!</v>
      </c>
      <c r="E143" s="15" t="e">
        <f t="shared" si="4"/>
        <v>#REF!</v>
      </c>
    </row>
    <row r="144" spans="1:5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 t="e">
        <f t="shared" si="5"/>
        <v>#REF!</v>
      </c>
      <c r="E144" s="15" t="e">
        <f t="shared" si="4"/>
        <v>#REF!</v>
      </c>
    </row>
    <row r="145" spans="1:5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 t="e">
        <f t="shared" si="5"/>
        <v>#REF!</v>
      </c>
      <c r="E145" s="15" t="e">
        <f t="shared" si="4"/>
        <v>#REF!</v>
      </c>
    </row>
    <row r="146" spans="1:5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 t="e">
        <f t="shared" si="5"/>
        <v>#REF!</v>
      </c>
      <c r="E146" s="15" t="e">
        <f t="shared" si="4"/>
        <v>#REF!</v>
      </c>
    </row>
    <row r="147" spans="1:5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 t="e">
        <f t="shared" si="5"/>
        <v>#REF!</v>
      </c>
      <c r="E147" s="15" t="e">
        <f t="shared" si="4"/>
        <v>#REF!</v>
      </c>
    </row>
    <row r="148" spans="1:5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 t="e">
        <f t="shared" si="5"/>
        <v>#REF!</v>
      </c>
      <c r="E148" s="15" t="e">
        <f t="shared" si="4"/>
        <v>#REF!</v>
      </c>
    </row>
    <row r="149" spans="1:5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 t="e">
        <f t="shared" si="5"/>
        <v>#REF!</v>
      </c>
      <c r="E149" s="15" t="e">
        <f t="shared" si="4"/>
        <v>#REF!</v>
      </c>
    </row>
    <row r="150" spans="1:5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 t="e">
        <f t="shared" si="5"/>
        <v>#REF!</v>
      </c>
      <c r="E150" s="15" t="e">
        <f t="shared" ref="E150:E213" si="6">(B150-$H$4)^2</f>
        <v>#REF!</v>
      </c>
    </row>
    <row r="151" spans="1:5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 t="e">
        <f t="shared" si="5"/>
        <v>#REF!</v>
      </c>
      <c r="E151" s="15" t="e">
        <f t="shared" si="6"/>
        <v>#REF!</v>
      </c>
    </row>
    <row r="152" spans="1:5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 t="e">
        <f t="shared" si="5"/>
        <v>#REF!</v>
      </c>
      <c r="E152" s="15" t="e">
        <f t="shared" si="6"/>
        <v>#REF!</v>
      </c>
    </row>
    <row r="153" spans="1:5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 t="e">
        <f t="shared" si="5"/>
        <v>#REF!</v>
      </c>
      <c r="E153" s="15" t="e">
        <f t="shared" si="6"/>
        <v>#REF!</v>
      </c>
    </row>
    <row r="154" spans="1:5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 t="e">
        <f t="shared" si="5"/>
        <v>#REF!</v>
      </c>
      <c r="E154" s="15" t="e">
        <f t="shared" si="6"/>
        <v>#REF!</v>
      </c>
    </row>
    <row r="155" spans="1:5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 t="e">
        <f t="shared" si="5"/>
        <v>#REF!</v>
      </c>
      <c r="E155" s="15" t="e">
        <f t="shared" si="6"/>
        <v>#REF!</v>
      </c>
    </row>
    <row r="156" spans="1:5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 t="e">
        <f t="shared" si="5"/>
        <v>#REF!</v>
      </c>
      <c r="E156" s="15" t="e">
        <f t="shared" si="6"/>
        <v>#REF!</v>
      </c>
    </row>
    <row r="157" spans="1:5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 t="e">
        <f t="shared" si="5"/>
        <v>#REF!</v>
      </c>
      <c r="E157" s="15" t="e">
        <f t="shared" si="6"/>
        <v>#REF!</v>
      </c>
    </row>
    <row r="158" spans="1:5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 t="e">
        <f t="shared" si="5"/>
        <v>#REF!</v>
      </c>
      <c r="E158" s="15" t="e">
        <f t="shared" si="6"/>
        <v>#REF!</v>
      </c>
    </row>
    <row r="159" spans="1:5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 t="e">
        <f t="shared" si="5"/>
        <v>#REF!</v>
      </c>
      <c r="E159" s="15" t="e">
        <f t="shared" si="6"/>
        <v>#REF!</v>
      </c>
    </row>
    <row r="160" spans="1:5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 t="e">
        <f t="shared" si="5"/>
        <v>#REF!</v>
      </c>
      <c r="E160" s="15" t="e">
        <f t="shared" si="6"/>
        <v>#REF!</v>
      </c>
    </row>
    <row r="161" spans="1:5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 t="e">
        <f t="shared" si="5"/>
        <v>#REF!</v>
      </c>
      <c r="E161" s="15" t="e">
        <f t="shared" si="6"/>
        <v>#REF!</v>
      </c>
    </row>
    <row r="162" spans="1:5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 t="e">
        <f t="shared" si="5"/>
        <v>#REF!</v>
      </c>
      <c r="E162" s="15" t="e">
        <f t="shared" si="6"/>
        <v>#REF!</v>
      </c>
    </row>
    <row r="163" spans="1:5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 t="e">
        <f t="shared" si="5"/>
        <v>#REF!</v>
      </c>
      <c r="E163" s="15" t="e">
        <f t="shared" si="6"/>
        <v>#REF!</v>
      </c>
    </row>
    <row r="164" spans="1:5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 t="e">
        <f t="shared" si="5"/>
        <v>#REF!</v>
      </c>
      <c r="E164" s="15" t="e">
        <f t="shared" si="6"/>
        <v>#REF!</v>
      </c>
    </row>
    <row r="165" spans="1:5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 t="e">
        <f t="shared" si="5"/>
        <v>#REF!</v>
      </c>
      <c r="E165" s="15" t="e">
        <f t="shared" si="6"/>
        <v>#REF!</v>
      </c>
    </row>
    <row r="166" spans="1:5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 t="e">
        <f t="shared" si="5"/>
        <v>#REF!</v>
      </c>
      <c r="E166" s="15" t="e">
        <f t="shared" si="6"/>
        <v>#REF!</v>
      </c>
    </row>
    <row r="167" spans="1:5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 t="e">
        <f t="shared" si="5"/>
        <v>#REF!</v>
      </c>
      <c r="E167" s="15" t="e">
        <f t="shared" si="6"/>
        <v>#REF!</v>
      </c>
    </row>
    <row r="168" spans="1:5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 t="e">
        <f t="shared" si="5"/>
        <v>#REF!</v>
      </c>
      <c r="E168" s="15" t="e">
        <f t="shared" si="6"/>
        <v>#REF!</v>
      </c>
    </row>
    <row r="169" spans="1:5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 t="e">
        <f t="shared" si="5"/>
        <v>#REF!</v>
      </c>
      <c r="E169" s="15" t="e">
        <f t="shared" si="6"/>
        <v>#REF!</v>
      </c>
    </row>
    <row r="170" spans="1:5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 t="e">
        <f t="shared" si="5"/>
        <v>#REF!</v>
      </c>
      <c r="E170" s="15" t="e">
        <f t="shared" si="6"/>
        <v>#REF!</v>
      </c>
    </row>
    <row r="171" spans="1:5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 t="e">
        <f t="shared" si="5"/>
        <v>#REF!</v>
      </c>
      <c r="E171" s="15" t="e">
        <f t="shared" si="6"/>
        <v>#REF!</v>
      </c>
    </row>
    <row r="172" spans="1:5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 t="e">
        <f t="shared" si="5"/>
        <v>#REF!</v>
      </c>
      <c r="E172" s="15" t="e">
        <f t="shared" si="6"/>
        <v>#REF!</v>
      </c>
    </row>
    <row r="173" spans="1:5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 t="e">
        <f t="shared" si="5"/>
        <v>#REF!</v>
      </c>
      <c r="E173" s="15" t="e">
        <f t="shared" si="6"/>
        <v>#REF!</v>
      </c>
    </row>
    <row r="174" spans="1:5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 t="e">
        <f t="shared" si="5"/>
        <v>#REF!</v>
      </c>
      <c r="E174" s="15" t="e">
        <f t="shared" si="6"/>
        <v>#REF!</v>
      </c>
    </row>
    <row r="175" spans="1:5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 t="e">
        <f t="shared" si="5"/>
        <v>#REF!</v>
      </c>
      <c r="E175" s="15" t="e">
        <f t="shared" si="6"/>
        <v>#REF!</v>
      </c>
    </row>
    <row r="176" spans="1:5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 t="e">
        <f t="shared" si="5"/>
        <v>#REF!</v>
      </c>
      <c r="E176" s="15" t="e">
        <f t="shared" si="6"/>
        <v>#REF!</v>
      </c>
    </row>
    <row r="177" spans="1:5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 t="e">
        <f t="shared" si="5"/>
        <v>#REF!</v>
      </c>
      <c r="E177" s="15" t="e">
        <f t="shared" si="6"/>
        <v>#REF!</v>
      </c>
    </row>
    <row r="178" spans="1:5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 t="e">
        <f t="shared" si="5"/>
        <v>#REF!</v>
      </c>
      <c r="E178" s="15" t="e">
        <f t="shared" si="6"/>
        <v>#REF!</v>
      </c>
    </row>
    <row r="179" spans="1:5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 t="e">
        <f t="shared" si="5"/>
        <v>#REF!</v>
      </c>
      <c r="E179" s="15" t="e">
        <f t="shared" si="6"/>
        <v>#REF!</v>
      </c>
    </row>
    <row r="180" spans="1:5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 t="e">
        <f t="shared" si="5"/>
        <v>#REF!</v>
      </c>
      <c r="E180" s="15" t="e">
        <f t="shared" si="6"/>
        <v>#REF!</v>
      </c>
    </row>
    <row r="181" spans="1:5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 t="e">
        <f t="shared" si="5"/>
        <v>#REF!</v>
      </c>
      <c r="E181" s="15" t="e">
        <f t="shared" si="6"/>
        <v>#REF!</v>
      </c>
    </row>
    <row r="182" spans="1:5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 t="e">
        <f t="shared" si="5"/>
        <v>#REF!</v>
      </c>
      <c r="E182" s="15" t="e">
        <f t="shared" si="6"/>
        <v>#REF!</v>
      </c>
    </row>
    <row r="183" spans="1:5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 t="e">
        <f t="shared" si="5"/>
        <v>#REF!</v>
      </c>
      <c r="E183" s="15" t="e">
        <f t="shared" si="6"/>
        <v>#REF!</v>
      </c>
    </row>
    <row r="184" spans="1:5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 t="e">
        <f t="shared" si="5"/>
        <v>#REF!</v>
      </c>
      <c r="E184" s="15" t="e">
        <f t="shared" si="6"/>
        <v>#REF!</v>
      </c>
    </row>
    <row r="185" spans="1:5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 t="e">
        <f t="shared" si="5"/>
        <v>#REF!</v>
      </c>
      <c r="E185" s="15" t="e">
        <f t="shared" si="6"/>
        <v>#REF!</v>
      </c>
    </row>
    <row r="186" spans="1:5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 t="e">
        <f t="shared" si="5"/>
        <v>#REF!</v>
      </c>
      <c r="E186" s="15" t="e">
        <f t="shared" si="6"/>
        <v>#REF!</v>
      </c>
    </row>
    <row r="187" spans="1:5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 t="e">
        <f t="shared" si="5"/>
        <v>#REF!</v>
      </c>
      <c r="E187" s="15" t="e">
        <f t="shared" si="6"/>
        <v>#REF!</v>
      </c>
    </row>
    <row r="188" spans="1:5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 t="e">
        <f t="shared" si="5"/>
        <v>#REF!</v>
      </c>
      <c r="E188" s="15" t="e">
        <f t="shared" si="6"/>
        <v>#REF!</v>
      </c>
    </row>
    <row r="189" spans="1:5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 t="e">
        <f t="shared" si="5"/>
        <v>#REF!</v>
      </c>
      <c r="E189" s="15" t="e">
        <f t="shared" si="6"/>
        <v>#REF!</v>
      </c>
    </row>
    <row r="190" spans="1:5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 t="e">
        <f t="shared" si="5"/>
        <v>#REF!</v>
      </c>
      <c r="E190" s="15" t="e">
        <f t="shared" si="6"/>
        <v>#REF!</v>
      </c>
    </row>
    <row r="191" spans="1:5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 t="e">
        <f t="shared" si="5"/>
        <v>#REF!</v>
      </c>
      <c r="E191" s="15" t="e">
        <f t="shared" si="6"/>
        <v>#REF!</v>
      </c>
    </row>
    <row r="192" spans="1:5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 t="e">
        <f t="shared" si="5"/>
        <v>#REF!</v>
      </c>
      <c r="E192" s="15" t="e">
        <f t="shared" si="6"/>
        <v>#REF!</v>
      </c>
    </row>
    <row r="193" spans="1:5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 t="e">
        <f t="shared" si="5"/>
        <v>#REF!</v>
      </c>
      <c r="E193" s="15" t="e">
        <f t="shared" si="6"/>
        <v>#REF!</v>
      </c>
    </row>
    <row r="194" spans="1:5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 t="e">
        <f t="shared" ref="D194:D257" si="7">(B194-C194)^2</f>
        <v>#REF!</v>
      </c>
      <c r="E194" s="15" t="e">
        <f t="shared" si="6"/>
        <v>#REF!</v>
      </c>
    </row>
    <row r="195" spans="1:5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 t="e">
        <f t="shared" si="7"/>
        <v>#REF!</v>
      </c>
      <c r="E195" s="15" t="e">
        <f t="shared" si="6"/>
        <v>#REF!</v>
      </c>
    </row>
    <row r="196" spans="1:5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 t="e">
        <f t="shared" si="7"/>
        <v>#REF!</v>
      </c>
      <c r="E196" s="15" t="e">
        <f t="shared" si="6"/>
        <v>#REF!</v>
      </c>
    </row>
    <row r="197" spans="1:5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 t="e">
        <f t="shared" si="7"/>
        <v>#REF!</v>
      </c>
      <c r="E197" s="15" t="e">
        <f t="shared" si="6"/>
        <v>#REF!</v>
      </c>
    </row>
    <row r="198" spans="1:5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 t="e">
        <f t="shared" si="7"/>
        <v>#REF!</v>
      </c>
      <c r="E198" s="15" t="e">
        <f t="shared" si="6"/>
        <v>#REF!</v>
      </c>
    </row>
    <row r="199" spans="1:5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 t="e">
        <f t="shared" si="7"/>
        <v>#REF!</v>
      </c>
      <c r="E199" s="15" t="e">
        <f t="shared" si="6"/>
        <v>#REF!</v>
      </c>
    </row>
    <row r="200" spans="1:5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 t="e">
        <f t="shared" si="7"/>
        <v>#REF!</v>
      </c>
      <c r="E200" s="15" t="e">
        <f t="shared" si="6"/>
        <v>#REF!</v>
      </c>
    </row>
    <row r="201" spans="1:5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 t="e">
        <f t="shared" si="7"/>
        <v>#REF!</v>
      </c>
      <c r="E201" s="15" t="e">
        <f t="shared" si="6"/>
        <v>#REF!</v>
      </c>
    </row>
    <row r="202" spans="1:5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 t="e">
        <f t="shared" si="7"/>
        <v>#REF!</v>
      </c>
      <c r="E202" s="15" t="e">
        <f t="shared" si="6"/>
        <v>#REF!</v>
      </c>
    </row>
    <row r="203" spans="1:5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 t="e">
        <f t="shared" si="7"/>
        <v>#REF!</v>
      </c>
      <c r="E203" s="15" t="e">
        <f t="shared" si="6"/>
        <v>#REF!</v>
      </c>
    </row>
    <row r="204" spans="1:5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 t="e">
        <f t="shared" si="7"/>
        <v>#REF!</v>
      </c>
      <c r="E204" s="15" t="e">
        <f t="shared" si="6"/>
        <v>#REF!</v>
      </c>
    </row>
    <row r="205" spans="1:5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 t="e">
        <f t="shared" si="7"/>
        <v>#REF!</v>
      </c>
      <c r="E205" s="15" t="e">
        <f t="shared" si="6"/>
        <v>#REF!</v>
      </c>
    </row>
    <row r="206" spans="1:5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 t="e">
        <f t="shared" si="7"/>
        <v>#REF!</v>
      </c>
      <c r="E206" s="15" t="e">
        <f t="shared" si="6"/>
        <v>#REF!</v>
      </c>
    </row>
    <row r="207" spans="1:5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 t="e">
        <f t="shared" si="7"/>
        <v>#REF!</v>
      </c>
      <c r="E207" s="15" t="e">
        <f t="shared" si="6"/>
        <v>#REF!</v>
      </c>
    </row>
    <row r="208" spans="1:5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 t="e">
        <f t="shared" si="7"/>
        <v>#REF!</v>
      </c>
      <c r="E208" s="15" t="e">
        <f t="shared" si="6"/>
        <v>#REF!</v>
      </c>
    </row>
    <row r="209" spans="1:5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 t="e">
        <f t="shared" si="7"/>
        <v>#REF!</v>
      </c>
      <c r="E209" s="15" t="e">
        <f t="shared" si="6"/>
        <v>#REF!</v>
      </c>
    </row>
    <row r="210" spans="1:5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 t="e">
        <f t="shared" si="7"/>
        <v>#REF!</v>
      </c>
      <c r="E210" s="15" t="e">
        <f t="shared" si="6"/>
        <v>#REF!</v>
      </c>
    </row>
    <row r="211" spans="1:5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 t="e">
        <f t="shared" si="7"/>
        <v>#REF!</v>
      </c>
      <c r="E211" s="15" t="e">
        <f t="shared" si="6"/>
        <v>#REF!</v>
      </c>
    </row>
    <row r="212" spans="1:5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 t="e">
        <f t="shared" si="7"/>
        <v>#REF!</v>
      </c>
      <c r="E212" s="15" t="e">
        <f t="shared" si="6"/>
        <v>#REF!</v>
      </c>
    </row>
    <row r="213" spans="1:5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 t="e">
        <f t="shared" si="7"/>
        <v>#REF!</v>
      </c>
      <c r="E213" s="15" t="e">
        <f t="shared" si="6"/>
        <v>#REF!</v>
      </c>
    </row>
    <row r="214" spans="1:5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 t="e">
        <f t="shared" si="7"/>
        <v>#REF!</v>
      </c>
      <c r="E214" s="15" t="e">
        <f t="shared" ref="E214:E277" si="8">(B214-$H$4)^2</f>
        <v>#REF!</v>
      </c>
    </row>
    <row r="215" spans="1:5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 t="e">
        <f t="shared" si="7"/>
        <v>#REF!</v>
      </c>
      <c r="E215" s="15" t="e">
        <f t="shared" si="8"/>
        <v>#REF!</v>
      </c>
    </row>
    <row r="216" spans="1:5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 t="e">
        <f t="shared" si="7"/>
        <v>#REF!</v>
      </c>
      <c r="E216" s="15" t="e">
        <f t="shared" si="8"/>
        <v>#REF!</v>
      </c>
    </row>
    <row r="217" spans="1:5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 t="e">
        <f t="shared" si="7"/>
        <v>#REF!</v>
      </c>
      <c r="E217" s="15" t="e">
        <f t="shared" si="8"/>
        <v>#REF!</v>
      </c>
    </row>
    <row r="218" spans="1:5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 t="e">
        <f t="shared" si="7"/>
        <v>#REF!</v>
      </c>
      <c r="E218" s="15" t="e">
        <f t="shared" si="8"/>
        <v>#REF!</v>
      </c>
    </row>
    <row r="219" spans="1:5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 t="e">
        <f t="shared" si="7"/>
        <v>#REF!</v>
      </c>
      <c r="E219" s="15" t="e">
        <f t="shared" si="8"/>
        <v>#REF!</v>
      </c>
    </row>
    <row r="220" spans="1:5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 t="e">
        <f t="shared" si="7"/>
        <v>#REF!</v>
      </c>
      <c r="E220" s="15" t="e">
        <f t="shared" si="8"/>
        <v>#REF!</v>
      </c>
    </row>
    <row r="221" spans="1:5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 t="e">
        <f t="shared" si="7"/>
        <v>#REF!</v>
      </c>
      <c r="E221" s="15" t="e">
        <f t="shared" si="8"/>
        <v>#REF!</v>
      </c>
    </row>
    <row r="222" spans="1:5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 t="e">
        <f t="shared" si="7"/>
        <v>#REF!</v>
      </c>
      <c r="E222" s="15" t="e">
        <f t="shared" si="8"/>
        <v>#REF!</v>
      </c>
    </row>
    <row r="223" spans="1:5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 t="e">
        <f t="shared" si="7"/>
        <v>#REF!</v>
      </c>
      <c r="E223" s="15" t="e">
        <f t="shared" si="8"/>
        <v>#REF!</v>
      </c>
    </row>
    <row r="224" spans="1:5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 t="e">
        <f t="shared" si="7"/>
        <v>#REF!</v>
      </c>
      <c r="E224" s="15" t="e">
        <f t="shared" si="8"/>
        <v>#REF!</v>
      </c>
    </row>
    <row r="225" spans="1:5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 t="e">
        <f t="shared" si="7"/>
        <v>#REF!</v>
      </c>
      <c r="E225" s="15" t="e">
        <f t="shared" si="8"/>
        <v>#REF!</v>
      </c>
    </row>
    <row r="226" spans="1:5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 t="e">
        <f t="shared" si="7"/>
        <v>#REF!</v>
      </c>
      <c r="E226" s="15" t="e">
        <f t="shared" si="8"/>
        <v>#REF!</v>
      </c>
    </row>
    <row r="227" spans="1:5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 t="e">
        <f t="shared" si="7"/>
        <v>#REF!</v>
      </c>
      <c r="E227" s="15" t="e">
        <f t="shared" si="8"/>
        <v>#REF!</v>
      </c>
    </row>
    <row r="228" spans="1:5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 t="e">
        <f t="shared" si="7"/>
        <v>#REF!</v>
      </c>
      <c r="E228" s="15" t="e">
        <f t="shared" si="8"/>
        <v>#REF!</v>
      </c>
    </row>
    <row r="229" spans="1:5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 t="e">
        <f t="shared" si="7"/>
        <v>#REF!</v>
      </c>
      <c r="E229" s="15" t="e">
        <f t="shared" si="8"/>
        <v>#REF!</v>
      </c>
    </row>
    <row r="230" spans="1:5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 t="e">
        <f t="shared" si="7"/>
        <v>#REF!</v>
      </c>
      <c r="E230" s="15" t="e">
        <f t="shared" si="8"/>
        <v>#REF!</v>
      </c>
    </row>
    <row r="231" spans="1:5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 t="e">
        <f t="shared" si="7"/>
        <v>#REF!</v>
      </c>
      <c r="E231" s="15" t="e">
        <f t="shared" si="8"/>
        <v>#REF!</v>
      </c>
    </row>
    <row r="232" spans="1:5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 t="e">
        <f t="shared" si="7"/>
        <v>#REF!</v>
      </c>
      <c r="E232" s="15" t="e">
        <f t="shared" si="8"/>
        <v>#REF!</v>
      </c>
    </row>
    <row r="233" spans="1:5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 t="e">
        <f t="shared" si="7"/>
        <v>#REF!</v>
      </c>
      <c r="E233" s="15" t="e">
        <f t="shared" si="8"/>
        <v>#REF!</v>
      </c>
    </row>
    <row r="234" spans="1:5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 t="e">
        <f t="shared" si="7"/>
        <v>#REF!</v>
      </c>
      <c r="E234" s="15" t="e">
        <f t="shared" si="8"/>
        <v>#REF!</v>
      </c>
    </row>
    <row r="235" spans="1:5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 t="e">
        <f t="shared" si="7"/>
        <v>#REF!</v>
      </c>
      <c r="E235" s="15" t="e">
        <f t="shared" si="8"/>
        <v>#REF!</v>
      </c>
    </row>
    <row r="236" spans="1:5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 t="e">
        <f t="shared" si="7"/>
        <v>#REF!</v>
      </c>
      <c r="E236" s="15" t="e">
        <f t="shared" si="8"/>
        <v>#REF!</v>
      </c>
    </row>
    <row r="237" spans="1:5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 t="e">
        <f t="shared" si="7"/>
        <v>#REF!</v>
      </c>
      <c r="E237" s="15" t="e">
        <f t="shared" si="8"/>
        <v>#REF!</v>
      </c>
    </row>
    <row r="238" spans="1:5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 t="e">
        <f t="shared" si="7"/>
        <v>#REF!</v>
      </c>
      <c r="E238" s="15" t="e">
        <f t="shared" si="8"/>
        <v>#REF!</v>
      </c>
    </row>
    <row r="239" spans="1:5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 t="e">
        <f t="shared" si="7"/>
        <v>#REF!</v>
      </c>
      <c r="E239" s="15" t="e">
        <f t="shared" si="8"/>
        <v>#REF!</v>
      </c>
    </row>
    <row r="240" spans="1:5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 t="e">
        <f t="shared" si="7"/>
        <v>#REF!</v>
      </c>
      <c r="E240" s="15" t="e">
        <f t="shared" si="8"/>
        <v>#REF!</v>
      </c>
    </row>
    <row r="241" spans="1:5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 t="e">
        <f t="shared" si="7"/>
        <v>#REF!</v>
      </c>
      <c r="E241" s="15" t="e">
        <f t="shared" si="8"/>
        <v>#REF!</v>
      </c>
    </row>
    <row r="242" spans="1:5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 t="e">
        <f t="shared" si="7"/>
        <v>#REF!</v>
      </c>
      <c r="E242" s="15" t="e">
        <f t="shared" si="8"/>
        <v>#REF!</v>
      </c>
    </row>
    <row r="243" spans="1:5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 t="e">
        <f t="shared" si="7"/>
        <v>#REF!</v>
      </c>
      <c r="E243" s="15" t="e">
        <f t="shared" si="8"/>
        <v>#REF!</v>
      </c>
    </row>
    <row r="244" spans="1:5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 t="e">
        <f t="shared" si="7"/>
        <v>#REF!</v>
      </c>
      <c r="E244" s="15" t="e">
        <f t="shared" si="8"/>
        <v>#REF!</v>
      </c>
    </row>
    <row r="245" spans="1:5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 t="e">
        <f t="shared" si="7"/>
        <v>#REF!</v>
      </c>
      <c r="E245" s="15" t="e">
        <f t="shared" si="8"/>
        <v>#REF!</v>
      </c>
    </row>
    <row r="246" spans="1:5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 t="e">
        <f t="shared" si="7"/>
        <v>#REF!</v>
      </c>
      <c r="E246" s="15" t="e">
        <f t="shared" si="8"/>
        <v>#REF!</v>
      </c>
    </row>
    <row r="247" spans="1:5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 t="e">
        <f t="shared" si="7"/>
        <v>#REF!</v>
      </c>
      <c r="E247" s="15" t="e">
        <f t="shared" si="8"/>
        <v>#REF!</v>
      </c>
    </row>
    <row r="248" spans="1:5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 t="e">
        <f t="shared" si="7"/>
        <v>#REF!</v>
      </c>
      <c r="E248" s="15" t="e">
        <f t="shared" si="8"/>
        <v>#REF!</v>
      </c>
    </row>
    <row r="249" spans="1:5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 t="e">
        <f t="shared" si="7"/>
        <v>#REF!</v>
      </c>
      <c r="E249" s="15" t="e">
        <f t="shared" si="8"/>
        <v>#REF!</v>
      </c>
    </row>
    <row r="250" spans="1:5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 t="e">
        <f t="shared" si="7"/>
        <v>#REF!</v>
      </c>
      <c r="E250" s="15" t="e">
        <f t="shared" si="8"/>
        <v>#REF!</v>
      </c>
    </row>
    <row r="251" spans="1:5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 t="e">
        <f t="shared" si="7"/>
        <v>#REF!</v>
      </c>
      <c r="E251" s="15" t="e">
        <f t="shared" si="8"/>
        <v>#REF!</v>
      </c>
    </row>
    <row r="252" spans="1:5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 t="e">
        <f t="shared" si="7"/>
        <v>#REF!</v>
      </c>
      <c r="E252" s="15" t="e">
        <f t="shared" si="8"/>
        <v>#REF!</v>
      </c>
    </row>
    <row r="253" spans="1:5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 t="e">
        <f t="shared" si="7"/>
        <v>#REF!</v>
      </c>
      <c r="E253" s="15" t="e">
        <f t="shared" si="8"/>
        <v>#REF!</v>
      </c>
    </row>
    <row r="254" spans="1:5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 t="e">
        <f t="shared" si="7"/>
        <v>#REF!</v>
      </c>
      <c r="E254" s="15" t="e">
        <f t="shared" si="8"/>
        <v>#REF!</v>
      </c>
    </row>
    <row r="255" spans="1:5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 t="e">
        <f t="shared" si="7"/>
        <v>#REF!</v>
      </c>
      <c r="E255" s="15" t="e">
        <f t="shared" si="8"/>
        <v>#REF!</v>
      </c>
    </row>
    <row r="256" spans="1:5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 t="e">
        <f t="shared" si="7"/>
        <v>#REF!</v>
      </c>
      <c r="E256" s="15" t="e">
        <f t="shared" si="8"/>
        <v>#REF!</v>
      </c>
    </row>
    <row r="257" spans="1:5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 t="e">
        <f t="shared" si="7"/>
        <v>#REF!</v>
      </c>
      <c r="E257" s="15" t="e">
        <f t="shared" si="8"/>
        <v>#REF!</v>
      </c>
    </row>
    <row r="258" spans="1:5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 t="e">
        <f t="shared" ref="D258:D321" si="9">(B258-C258)^2</f>
        <v>#REF!</v>
      </c>
      <c r="E258" s="15" t="e">
        <f t="shared" si="8"/>
        <v>#REF!</v>
      </c>
    </row>
    <row r="259" spans="1:5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 t="e">
        <f t="shared" si="9"/>
        <v>#REF!</v>
      </c>
      <c r="E259" s="15" t="e">
        <f t="shared" si="8"/>
        <v>#REF!</v>
      </c>
    </row>
    <row r="260" spans="1:5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 t="e">
        <f t="shared" si="9"/>
        <v>#REF!</v>
      </c>
      <c r="E260" s="15" t="e">
        <f t="shared" si="8"/>
        <v>#REF!</v>
      </c>
    </row>
    <row r="261" spans="1:5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 t="e">
        <f t="shared" si="9"/>
        <v>#REF!</v>
      </c>
      <c r="E261" s="15" t="e">
        <f t="shared" si="8"/>
        <v>#REF!</v>
      </c>
    </row>
    <row r="262" spans="1:5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 t="e">
        <f t="shared" si="9"/>
        <v>#REF!</v>
      </c>
      <c r="E262" s="15" t="e">
        <f t="shared" si="8"/>
        <v>#REF!</v>
      </c>
    </row>
    <row r="263" spans="1:5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 t="e">
        <f t="shared" si="9"/>
        <v>#REF!</v>
      </c>
      <c r="E263" s="15" t="e">
        <f t="shared" si="8"/>
        <v>#REF!</v>
      </c>
    </row>
    <row r="264" spans="1:5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 t="e">
        <f t="shared" si="9"/>
        <v>#REF!</v>
      </c>
      <c r="E264" s="15" t="e">
        <f t="shared" si="8"/>
        <v>#REF!</v>
      </c>
    </row>
    <row r="265" spans="1:5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 t="e">
        <f t="shared" si="9"/>
        <v>#REF!</v>
      </c>
      <c r="E265" s="15" t="e">
        <f t="shared" si="8"/>
        <v>#REF!</v>
      </c>
    </row>
    <row r="266" spans="1:5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 t="e">
        <f t="shared" si="9"/>
        <v>#REF!</v>
      </c>
      <c r="E266" s="15" t="e">
        <f t="shared" si="8"/>
        <v>#REF!</v>
      </c>
    </row>
    <row r="267" spans="1:5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 t="e">
        <f t="shared" si="9"/>
        <v>#REF!</v>
      </c>
      <c r="E267" s="15" t="e">
        <f t="shared" si="8"/>
        <v>#REF!</v>
      </c>
    </row>
    <row r="268" spans="1:5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 t="e">
        <f t="shared" si="9"/>
        <v>#REF!</v>
      </c>
      <c r="E268" s="15" t="e">
        <f t="shared" si="8"/>
        <v>#REF!</v>
      </c>
    </row>
    <row r="269" spans="1:5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 t="e">
        <f t="shared" si="9"/>
        <v>#REF!</v>
      </c>
      <c r="E269" s="15" t="e">
        <f t="shared" si="8"/>
        <v>#REF!</v>
      </c>
    </row>
    <row r="270" spans="1:5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 t="e">
        <f t="shared" si="9"/>
        <v>#REF!</v>
      </c>
      <c r="E270" s="15" t="e">
        <f t="shared" si="8"/>
        <v>#REF!</v>
      </c>
    </row>
    <row r="271" spans="1:5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 t="e">
        <f t="shared" si="9"/>
        <v>#REF!</v>
      </c>
      <c r="E271" s="15" t="e">
        <f t="shared" si="8"/>
        <v>#REF!</v>
      </c>
    </row>
    <row r="272" spans="1:5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 t="e">
        <f t="shared" si="9"/>
        <v>#REF!</v>
      </c>
      <c r="E272" s="15" t="e">
        <f t="shared" si="8"/>
        <v>#REF!</v>
      </c>
    </row>
    <row r="273" spans="1:5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 t="e">
        <f t="shared" si="9"/>
        <v>#REF!</v>
      </c>
      <c r="E273" s="15" t="e">
        <f t="shared" si="8"/>
        <v>#REF!</v>
      </c>
    </row>
    <row r="274" spans="1:5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 t="e">
        <f t="shared" si="9"/>
        <v>#REF!</v>
      </c>
      <c r="E274" s="15" t="e">
        <f t="shared" si="8"/>
        <v>#REF!</v>
      </c>
    </row>
    <row r="275" spans="1:5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 t="e">
        <f t="shared" si="9"/>
        <v>#REF!</v>
      </c>
      <c r="E275" s="15" t="e">
        <f t="shared" si="8"/>
        <v>#REF!</v>
      </c>
    </row>
    <row r="276" spans="1:5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 t="e">
        <f t="shared" si="9"/>
        <v>#REF!</v>
      </c>
      <c r="E276" s="15" t="e">
        <f t="shared" si="8"/>
        <v>#REF!</v>
      </c>
    </row>
    <row r="277" spans="1:5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 t="e">
        <f t="shared" si="9"/>
        <v>#REF!</v>
      </c>
      <c r="E277" s="15" t="e">
        <f t="shared" si="8"/>
        <v>#REF!</v>
      </c>
    </row>
    <row r="278" spans="1:5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 t="e">
        <f t="shared" si="9"/>
        <v>#REF!</v>
      </c>
      <c r="E278" s="15" t="e">
        <f t="shared" ref="E278:E341" si="10">(B278-$H$4)^2</f>
        <v>#REF!</v>
      </c>
    </row>
    <row r="279" spans="1:5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 t="e">
        <f t="shared" si="9"/>
        <v>#REF!</v>
      </c>
      <c r="E279" s="15" t="e">
        <f t="shared" si="10"/>
        <v>#REF!</v>
      </c>
    </row>
    <row r="280" spans="1:5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 t="e">
        <f t="shared" si="9"/>
        <v>#REF!</v>
      </c>
      <c r="E280" s="15" t="e">
        <f t="shared" si="10"/>
        <v>#REF!</v>
      </c>
    </row>
    <row r="281" spans="1:5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 t="e">
        <f t="shared" si="9"/>
        <v>#REF!</v>
      </c>
      <c r="E281" s="15" t="e">
        <f t="shared" si="10"/>
        <v>#REF!</v>
      </c>
    </row>
    <row r="282" spans="1:5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 t="e">
        <f t="shared" si="9"/>
        <v>#REF!</v>
      </c>
      <c r="E282" s="15" t="e">
        <f t="shared" si="10"/>
        <v>#REF!</v>
      </c>
    </row>
    <row r="283" spans="1:5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 t="e">
        <f t="shared" si="9"/>
        <v>#REF!</v>
      </c>
      <c r="E283" s="15" t="e">
        <f t="shared" si="10"/>
        <v>#REF!</v>
      </c>
    </row>
    <row r="284" spans="1:5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 t="e">
        <f t="shared" si="9"/>
        <v>#REF!</v>
      </c>
      <c r="E284" s="15" t="e">
        <f t="shared" si="10"/>
        <v>#REF!</v>
      </c>
    </row>
    <row r="285" spans="1:5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 t="e">
        <f t="shared" si="9"/>
        <v>#REF!</v>
      </c>
      <c r="E285" s="15" t="e">
        <f t="shared" si="10"/>
        <v>#REF!</v>
      </c>
    </row>
    <row r="286" spans="1:5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 t="e">
        <f t="shared" si="9"/>
        <v>#REF!</v>
      </c>
      <c r="E286" s="15" t="e">
        <f t="shared" si="10"/>
        <v>#REF!</v>
      </c>
    </row>
    <row r="287" spans="1:5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 t="e">
        <f t="shared" si="9"/>
        <v>#REF!</v>
      </c>
      <c r="E287" s="15" t="e">
        <f t="shared" si="10"/>
        <v>#REF!</v>
      </c>
    </row>
    <row r="288" spans="1:5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 t="e">
        <f t="shared" si="9"/>
        <v>#REF!</v>
      </c>
      <c r="E288" s="15" t="e">
        <f t="shared" si="10"/>
        <v>#REF!</v>
      </c>
    </row>
    <row r="289" spans="1:5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 t="e">
        <f t="shared" si="9"/>
        <v>#REF!</v>
      </c>
      <c r="E289" s="15" t="e">
        <f t="shared" si="10"/>
        <v>#REF!</v>
      </c>
    </row>
    <row r="290" spans="1:5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 t="e">
        <f t="shared" si="9"/>
        <v>#REF!</v>
      </c>
      <c r="E290" s="15" t="e">
        <f t="shared" si="10"/>
        <v>#REF!</v>
      </c>
    </row>
    <row r="291" spans="1:5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 t="e">
        <f t="shared" si="9"/>
        <v>#REF!</v>
      </c>
      <c r="E291" s="15" t="e">
        <f t="shared" si="10"/>
        <v>#REF!</v>
      </c>
    </row>
    <row r="292" spans="1:5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 t="e">
        <f t="shared" si="9"/>
        <v>#REF!</v>
      </c>
      <c r="E292" s="15" t="e">
        <f t="shared" si="10"/>
        <v>#REF!</v>
      </c>
    </row>
    <row r="293" spans="1:5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 t="e">
        <f t="shared" si="9"/>
        <v>#REF!</v>
      </c>
      <c r="E293" s="15" t="e">
        <f t="shared" si="10"/>
        <v>#REF!</v>
      </c>
    </row>
    <row r="294" spans="1:5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 t="e">
        <f t="shared" si="9"/>
        <v>#REF!</v>
      </c>
      <c r="E294" s="15" t="e">
        <f t="shared" si="10"/>
        <v>#REF!</v>
      </c>
    </row>
    <row r="295" spans="1:5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 t="e">
        <f t="shared" si="9"/>
        <v>#REF!</v>
      </c>
      <c r="E295" s="15" t="e">
        <f t="shared" si="10"/>
        <v>#REF!</v>
      </c>
    </row>
    <row r="296" spans="1:5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 t="e">
        <f t="shared" si="9"/>
        <v>#REF!</v>
      </c>
      <c r="E296" s="15" t="e">
        <f t="shared" si="10"/>
        <v>#REF!</v>
      </c>
    </row>
    <row r="297" spans="1:5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 t="e">
        <f t="shared" si="9"/>
        <v>#REF!</v>
      </c>
      <c r="E297" s="15" t="e">
        <f t="shared" si="10"/>
        <v>#REF!</v>
      </c>
    </row>
    <row r="298" spans="1:5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 t="e">
        <f t="shared" si="9"/>
        <v>#REF!</v>
      </c>
      <c r="E298" s="15" t="e">
        <f t="shared" si="10"/>
        <v>#REF!</v>
      </c>
    </row>
    <row r="299" spans="1:5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 t="e">
        <f t="shared" si="9"/>
        <v>#REF!</v>
      </c>
      <c r="E299" s="15" t="e">
        <f t="shared" si="10"/>
        <v>#REF!</v>
      </c>
    </row>
    <row r="300" spans="1:5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 t="e">
        <f t="shared" si="9"/>
        <v>#REF!</v>
      </c>
      <c r="E300" s="15" t="e">
        <f t="shared" si="10"/>
        <v>#REF!</v>
      </c>
    </row>
    <row r="301" spans="1:5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 t="e">
        <f t="shared" si="9"/>
        <v>#REF!</v>
      </c>
      <c r="E301" s="15" t="e">
        <f t="shared" si="10"/>
        <v>#REF!</v>
      </c>
    </row>
    <row r="302" spans="1:5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 t="e">
        <f t="shared" si="9"/>
        <v>#REF!</v>
      </c>
      <c r="E302" s="15" t="e">
        <f t="shared" si="10"/>
        <v>#REF!</v>
      </c>
    </row>
    <row r="303" spans="1:5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 t="e">
        <f t="shared" si="9"/>
        <v>#REF!</v>
      </c>
      <c r="E303" s="15" t="e">
        <f t="shared" si="10"/>
        <v>#REF!</v>
      </c>
    </row>
    <row r="304" spans="1:5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 t="e">
        <f t="shared" si="9"/>
        <v>#REF!</v>
      </c>
      <c r="E304" s="15" t="e">
        <f t="shared" si="10"/>
        <v>#REF!</v>
      </c>
    </row>
    <row r="305" spans="1:5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 t="e">
        <f t="shared" si="9"/>
        <v>#REF!</v>
      </c>
      <c r="E305" s="15" t="e">
        <f t="shared" si="10"/>
        <v>#REF!</v>
      </c>
    </row>
    <row r="306" spans="1:5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 t="e">
        <f t="shared" si="9"/>
        <v>#REF!</v>
      </c>
      <c r="E306" s="15" t="e">
        <f t="shared" si="10"/>
        <v>#REF!</v>
      </c>
    </row>
    <row r="307" spans="1:5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 t="e">
        <f t="shared" si="9"/>
        <v>#REF!</v>
      </c>
      <c r="E307" s="15" t="e">
        <f t="shared" si="10"/>
        <v>#REF!</v>
      </c>
    </row>
    <row r="308" spans="1:5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 t="e">
        <f t="shared" si="9"/>
        <v>#REF!</v>
      </c>
      <c r="E308" s="15" t="e">
        <f t="shared" si="10"/>
        <v>#REF!</v>
      </c>
    </row>
    <row r="309" spans="1:5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 t="e">
        <f t="shared" si="9"/>
        <v>#REF!</v>
      </c>
      <c r="E309" s="15" t="e">
        <f t="shared" si="10"/>
        <v>#REF!</v>
      </c>
    </row>
    <row r="310" spans="1:5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 t="e">
        <f t="shared" si="9"/>
        <v>#REF!</v>
      </c>
      <c r="E310" s="15" t="e">
        <f t="shared" si="10"/>
        <v>#REF!</v>
      </c>
    </row>
    <row r="311" spans="1:5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 t="e">
        <f t="shared" si="9"/>
        <v>#REF!</v>
      </c>
      <c r="E311" s="15" t="e">
        <f t="shared" si="10"/>
        <v>#REF!</v>
      </c>
    </row>
    <row r="312" spans="1:5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 t="e">
        <f t="shared" si="9"/>
        <v>#REF!</v>
      </c>
      <c r="E312" s="15" t="e">
        <f t="shared" si="10"/>
        <v>#REF!</v>
      </c>
    </row>
    <row r="313" spans="1:5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 t="e">
        <f t="shared" si="9"/>
        <v>#REF!</v>
      </c>
      <c r="E313" s="15" t="e">
        <f t="shared" si="10"/>
        <v>#REF!</v>
      </c>
    </row>
    <row r="314" spans="1:5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 t="e">
        <f t="shared" si="9"/>
        <v>#REF!</v>
      </c>
      <c r="E314" s="15" t="e">
        <f t="shared" si="10"/>
        <v>#REF!</v>
      </c>
    </row>
    <row r="315" spans="1:5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 t="e">
        <f t="shared" si="9"/>
        <v>#REF!</v>
      </c>
      <c r="E315" s="15" t="e">
        <f t="shared" si="10"/>
        <v>#REF!</v>
      </c>
    </row>
    <row r="316" spans="1:5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 t="e">
        <f t="shared" si="9"/>
        <v>#REF!</v>
      </c>
      <c r="E316" s="15" t="e">
        <f t="shared" si="10"/>
        <v>#REF!</v>
      </c>
    </row>
    <row r="317" spans="1:5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 t="e">
        <f t="shared" si="9"/>
        <v>#REF!</v>
      </c>
      <c r="E317" s="15" t="e">
        <f t="shared" si="10"/>
        <v>#REF!</v>
      </c>
    </row>
    <row r="318" spans="1:5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 t="e">
        <f t="shared" si="9"/>
        <v>#REF!</v>
      </c>
      <c r="E318" s="15" t="e">
        <f t="shared" si="10"/>
        <v>#REF!</v>
      </c>
    </row>
    <row r="319" spans="1:5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 t="e">
        <f t="shared" si="9"/>
        <v>#REF!</v>
      </c>
      <c r="E319" s="15" t="e">
        <f t="shared" si="10"/>
        <v>#REF!</v>
      </c>
    </row>
    <row r="320" spans="1:5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 t="e">
        <f t="shared" si="9"/>
        <v>#REF!</v>
      </c>
      <c r="E320" s="15" t="e">
        <f t="shared" si="10"/>
        <v>#REF!</v>
      </c>
    </row>
    <row r="321" spans="1:5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 t="e">
        <f t="shared" si="9"/>
        <v>#REF!</v>
      </c>
      <c r="E321" s="15" t="e">
        <f t="shared" si="10"/>
        <v>#REF!</v>
      </c>
    </row>
    <row r="322" spans="1:5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 t="e">
        <f t="shared" ref="D322:D385" si="11">(B322-C322)^2</f>
        <v>#REF!</v>
      </c>
      <c r="E322" s="15" t="e">
        <f t="shared" si="10"/>
        <v>#REF!</v>
      </c>
    </row>
    <row r="323" spans="1:5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 t="e">
        <f t="shared" si="11"/>
        <v>#REF!</v>
      </c>
      <c r="E323" s="15" t="e">
        <f t="shared" si="10"/>
        <v>#REF!</v>
      </c>
    </row>
    <row r="324" spans="1:5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 t="e">
        <f t="shared" si="11"/>
        <v>#REF!</v>
      </c>
      <c r="E324" s="15" t="e">
        <f t="shared" si="10"/>
        <v>#REF!</v>
      </c>
    </row>
    <row r="325" spans="1:5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 t="e">
        <f t="shared" si="11"/>
        <v>#REF!</v>
      </c>
      <c r="E325" s="15" t="e">
        <f t="shared" si="10"/>
        <v>#REF!</v>
      </c>
    </row>
    <row r="326" spans="1:5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 t="e">
        <f t="shared" si="11"/>
        <v>#REF!</v>
      </c>
      <c r="E326" s="15" t="e">
        <f t="shared" si="10"/>
        <v>#REF!</v>
      </c>
    </row>
    <row r="327" spans="1:5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 t="e">
        <f t="shared" si="11"/>
        <v>#REF!</v>
      </c>
      <c r="E327" s="15" t="e">
        <f t="shared" si="10"/>
        <v>#REF!</v>
      </c>
    </row>
    <row r="328" spans="1:5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 t="e">
        <f t="shared" si="11"/>
        <v>#REF!</v>
      </c>
      <c r="E328" s="15" t="e">
        <f t="shared" si="10"/>
        <v>#REF!</v>
      </c>
    </row>
    <row r="329" spans="1:5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 t="e">
        <f t="shared" si="11"/>
        <v>#REF!</v>
      </c>
      <c r="E329" s="15" t="e">
        <f t="shared" si="10"/>
        <v>#REF!</v>
      </c>
    </row>
    <row r="330" spans="1:5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 t="e">
        <f t="shared" si="11"/>
        <v>#REF!</v>
      </c>
      <c r="E330" s="15" t="e">
        <f t="shared" si="10"/>
        <v>#REF!</v>
      </c>
    </row>
    <row r="331" spans="1:5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 t="e">
        <f t="shared" si="11"/>
        <v>#REF!</v>
      </c>
      <c r="E331" s="15" t="e">
        <f t="shared" si="10"/>
        <v>#REF!</v>
      </c>
    </row>
    <row r="332" spans="1:5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 t="e">
        <f t="shared" si="11"/>
        <v>#REF!</v>
      </c>
      <c r="E332" s="15" t="e">
        <f t="shared" si="10"/>
        <v>#REF!</v>
      </c>
    </row>
    <row r="333" spans="1:5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 t="e">
        <f t="shared" si="11"/>
        <v>#REF!</v>
      </c>
      <c r="E333" s="15" t="e">
        <f t="shared" si="10"/>
        <v>#REF!</v>
      </c>
    </row>
    <row r="334" spans="1:5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 t="e">
        <f t="shared" si="11"/>
        <v>#REF!</v>
      </c>
      <c r="E334" s="15" t="e">
        <f t="shared" si="10"/>
        <v>#REF!</v>
      </c>
    </row>
    <row r="335" spans="1:5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 t="e">
        <f t="shared" si="11"/>
        <v>#REF!</v>
      </c>
      <c r="E335" s="15" t="e">
        <f t="shared" si="10"/>
        <v>#REF!</v>
      </c>
    </row>
    <row r="336" spans="1:5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 t="e">
        <f t="shared" si="11"/>
        <v>#REF!</v>
      </c>
      <c r="E336" s="15" t="e">
        <f t="shared" si="10"/>
        <v>#REF!</v>
      </c>
    </row>
    <row r="337" spans="1:5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 t="e">
        <f t="shared" si="11"/>
        <v>#REF!</v>
      </c>
      <c r="E337" s="15" t="e">
        <f t="shared" si="10"/>
        <v>#REF!</v>
      </c>
    </row>
    <row r="338" spans="1:5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 t="e">
        <f t="shared" si="11"/>
        <v>#REF!</v>
      </c>
      <c r="E338" s="15" t="e">
        <f t="shared" si="10"/>
        <v>#REF!</v>
      </c>
    </row>
    <row r="339" spans="1:5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 t="e">
        <f t="shared" si="11"/>
        <v>#REF!</v>
      </c>
      <c r="E339" s="15" t="e">
        <f t="shared" si="10"/>
        <v>#REF!</v>
      </c>
    </row>
    <row r="340" spans="1:5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 t="e">
        <f t="shared" si="11"/>
        <v>#REF!</v>
      </c>
      <c r="E340" s="15" t="e">
        <f t="shared" si="10"/>
        <v>#REF!</v>
      </c>
    </row>
    <row r="341" spans="1:5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 t="e">
        <f t="shared" si="11"/>
        <v>#REF!</v>
      </c>
      <c r="E341" s="15" t="e">
        <f t="shared" si="10"/>
        <v>#REF!</v>
      </c>
    </row>
    <row r="342" spans="1:5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 t="e">
        <f t="shared" si="11"/>
        <v>#REF!</v>
      </c>
      <c r="E342" s="15" t="e">
        <f t="shared" ref="E342:E405" si="12">(B342-$H$4)^2</f>
        <v>#REF!</v>
      </c>
    </row>
    <row r="343" spans="1:5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 t="e">
        <f t="shared" si="11"/>
        <v>#REF!</v>
      </c>
      <c r="E343" s="15" t="e">
        <f t="shared" si="12"/>
        <v>#REF!</v>
      </c>
    </row>
    <row r="344" spans="1:5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 t="e">
        <f t="shared" si="11"/>
        <v>#REF!</v>
      </c>
      <c r="E344" s="15" t="e">
        <f t="shared" si="12"/>
        <v>#REF!</v>
      </c>
    </row>
    <row r="345" spans="1:5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 t="e">
        <f t="shared" si="11"/>
        <v>#REF!</v>
      </c>
      <c r="E345" s="15" t="e">
        <f t="shared" si="12"/>
        <v>#REF!</v>
      </c>
    </row>
    <row r="346" spans="1:5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 t="e">
        <f t="shared" si="11"/>
        <v>#REF!</v>
      </c>
      <c r="E346" s="15" t="e">
        <f t="shared" si="12"/>
        <v>#REF!</v>
      </c>
    </row>
    <row r="347" spans="1:5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 t="e">
        <f t="shared" si="11"/>
        <v>#REF!</v>
      </c>
      <c r="E347" s="15" t="e">
        <f t="shared" si="12"/>
        <v>#REF!</v>
      </c>
    </row>
    <row r="348" spans="1:5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 t="e">
        <f t="shared" si="11"/>
        <v>#REF!</v>
      </c>
      <c r="E348" s="15" t="e">
        <f t="shared" si="12"/>
        <v>#REF!</v>
      </c>
    </row>
    <row r="349" spans="1:5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 t="e">
        <f t="shared" si="11"/>
        <v>#REF!</v>
      </c>
      <c r="E349" s="15" t="e">
        <f t="shared" si="12"/>
        <v>#REF!</v>
      </c>
    </row>
    <row r="350" spans="1:5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 t="e">
        <f t="shared" si="11"/>
        <v>#REF!</v>
      </c>
      <c r="E350" s="15" t="e">
        <f t="shared" si="12"/>
        <v>#REF!</v>
      </c>
    </row>
    <row r="351" spans="1:5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 t="e">
        <f t="shared" si="11"/>
        <v>#REF!</v>
      </c>
      <c r="E351" s="15" t="e">
        <f t="shared" si="12"/>
        <v>#REF!</v>
      </c>
    </row>
    <row r="352" spans="1:5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 t="e">
        <f t="shared" si="11"/>
        <v>#REF!</v>
      </c>
      <c r="E352" s="15" t="e">
        <f t="shared" si="12"/>
        <v>#REF!</v>
      </c>
    </row>
    <row r="353" spans="1:5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 t="e">
        <f t="shared" si="11"/>
        <v>#REF!</v>
      </c>
      <c r="E353" s="15" t="e">
        <f t="shared" si="12"/>
        <v>#REF!</v>
      </c>
    </row>
    <row r="354" spans="1:5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 t="e">
        <f t="shared" si="11"/>
        <v>#REF!</v>
      </c>
      <c r="E354" s="15" t="e">
        <f t="shared" si="12"/>
        <v>#REF!</v>
      </c>
    </row>
    <row r="355" spans="1:5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 t="e">
        <f t="shared" si="11"/>
        <v>#REF!</v>
      </c>
      <c r="E355" s="15" t="e">
        <f t="shared" si="12"/>
        <v>#REF!</v>
      </c>
    </row>
    <row r="356" spans="1:5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 t="e">
        <f t="shared" si="11"/>
        <v>#REF!</v>
      </c>
      <c r="E356" s="15" t="e">
        <f t="shared" si="12"/>
        <v>#REF!</v>
      </c>
    </row>
    <row r="357" spans="1:5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 t="e">
        <f t="shared" si="11"/>
        <v>#REF!</v>
      </c>
      <c r="E357" s="15" t="e">
        <f t="shared" si="12"/>
        <v>#REF!</v>
      </c>
    </row>
    <row r="358" spans="1:5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 t="e">
        <f t="shared" si="11"/>
        <v>#REF!</v>
      </c>
      <c r="E358" s="15" t="e">
        <f t="shared" si="12"/>
        <v>#REF!</v>
      </c>
    </row>
    <row r="359" spans="1:5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 t="e">
        <f t="shared" si="11"/>
        <v>#REF!</v>
      </c>
      <c r="E359" s="15" t="e">
        <f t="shared" si="12"/>
        <v>#REF!</v>
      </c>
    </row>
    <row r="360" spans="1:5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 t="e">
        <f t="shared" si="11"/>
        <v>#REF!</v>
      </c>
      <c r="E360" s="15" t="e">
        <f t="shared" si="12"/>
        <v>#REF!</v>
      </c>
    </row>
    <row r="361" spans="1:5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 t="e">
        <f t="shared" si="11"/>
        <v>#REF!</v>
      </c>
      <c r="E361" s="15" t="e">
        <f t="shared" si="12"/>
        <v>#REF!</v>
      </c>
    </row>
    <row r="362" spans="1:5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 t="e">
        <f t="shared" si="11"/>
        <v>#REF!</v>
      </c>
      <c r="E362" s="15" t="e">
        <f t="shared" si="12"/>
        <v>#REF!</v>
      </c>
    </row>
    <row r="363" spans="1:5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 t="e">
        <f t="shared" si="11"/>
        <v>#REF!</v>
      </c>
      <c r="E363" s="15" t="e">
        <f t="shared" si="12"/>
        <v>#REF!</v>
      </c>
    </row>
    <row r="364" spans="1:5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 t="e">
        <f t="shared" si="11"/>
        <v>#REF!</v>
      </c>
      <c r="E364" s="15" t="e">
        <f t="shared" si="12"/>
        <v>#REF!</v>
      </c>
    </row>
    <row r="365" spans="1:5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 t="e">
        <f t="shared" si="11"/>
        <v>#REF!</v>
      </c>
      <c r="E365" s="15" t="e">
        <f t="shared" si="12"/>
        <v>#REF!</v>
      </c>
    </row>
    <row r="366" spans="1:5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 t="e">
        <f t="shared" si="11"/>
        <v>#REF!</v>
      </c>
      <c r="E366" s="15" t="e">
        <f t="shared" si="12"/>
        <v>#REF!</v>
      </c>
    </row>
    <row r="367" spans="1:5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 t="e">
        <f t="shared" si="11"/>
        <v>#REF!</v>
      </c>
      <c r="E367" s="15" t="e">
        <f t="shared" si="12"/>
        <v>#REF!</v>
      </c>
    </row>
    <row r="368" spans="1:5" x14ac:dyDescent="0.15">
      <c r="A368" s="5">
        <f>sim_obs!B2</f>
        <v>41275</v>
      </c>
      <c r="B368" s="12" t="e">
        <f>sim_obs!L2</f>
        <v>#N/A</v>
      </c>
      <c r="C368" s="15">
        <f>sim_obs!D2</f>
        <v>0</v>
      </c>
      <c r="D368" s="15" t="e">
        <f t="shared" si="11"/>
        <v>#N/A</v>
      </c>
      <c r="E368" s="15" t="e">
        <f t="shared" si="12"/>
        <v>#N/A</v>
      </c>
    </row>
    <row r="369" spans="1:5" x14ac:dyDescent="0.15">
      <c r="A369" s="5">
        <f>sim_obs!B3</f>
        <v>41276</v>
      </c>
      <c r="B369" s="12" t="e">
        <f>sim_obs!L3</f>
        <v>#N/A</v>
      </c>
      <c r="C369" s="15">
        <f>sim_obs!D3</f>
        <v>0</v>
      </c>
      <c r="D369" s="15" t="e">
        <f t="shared" si="11"/>
        <v>#N/A</v>
      </c>
      <c r="E369" s="15" t="e">
        <f t="shared" si="12"/>
        <v>#N/A</v>
      </c>
    </row>
    <row r="370" spans="1:5" x14ac:dyDescent="0.15">
      <c r="A370" s="5">
        <f>sim_obs!B4</f>
        <v>41277</v>
      </c>
      <c r="B370" s="12" t="e">
        <f>sim_obs!L4</f>
        <v>#N/A</v>
      </c>
      <c r="C370" s="15">
        <f>sim_obs!D4</f>
        <v>0</v>
      </c>
      <c r="D370" s="15" t="e">
        <f t="shared" si="11"/>
        <v>#N/A</v>
      </c>
      <c r="E370" s="15" t="e">
        <f t="shared" si="12"/>
        <v>#N/A</v>
      </c>
    </row>
    <row r="371" spans="1:5" x14ac:dyDescent="0.15">
      <c r="A371" s="5">
        <f>sim_obs!B5</f>
        <v>41278</v>
      </c>
      <c r="B371" s="12" t="e">
        <f>sim_obs!L5</f>
        <v>#N/A</v>
      </c>
      <c r="C371" s="15">
        <f>sim_obs!D5</f>
        <v>0</v>
      </c>
      <c r="D371" s="15" t="e">
        <f t="shared" si="11"/>
        <v>#N/A</v>
      </c>
      <c r="E371" s="15" t="e">
        <f t="shared" si="12"/>
        <v>#N/A</v>
      </c>
    </row>
    <row r="372" spans="1:5" x14ac:dyDescent="0.15">
      <c r="A372" s="5">
        <f>sim_obs!B6</f>
        <v>41279</v>
      </c>
      <c r="B372" s="12" t="e">
        <f>sim_obs!L6</f>
        <v>#N/A</v>
      </c>
      <c r="C372" s="15">
        <f>sim_obs!D6</f>
        <v>0</v>
      </c>
      <c r="D372" s="15" t="e">
        <f t="shared" si="11"/>
        <v>#N/A</v>
      </c>
      <c r="E372" s="15" t="e">
        <f t="shared" si="12"/>
        <v>#N/A</v>
      </c>
    </row>
    <row r="373" spans="1:5" x14ac:dyDescent="0.15">
      <c r="A373" s="5">
        <f>sim_obs!B7</f>
        <v>41280</v>
      </c>
      <c r="B373" s="12" t="e">
        <f>sim_obs!L7</f>
        <v>#N/A</v>
      </c>
      <c r="C373" s="15">
        <f>sim_obs!D7</f>
        <v>0</v>
      </c>
      <c r="D373" s="15" t="e">
        <f t="shared" si="11"/>
        <v>#N/A</v>
      </c>
      <c r="E373" s="15" t="e">
        <f t="shared" si="12"/>
        <v>#N/A</v>
      </c>
    </row>
    <row r="374" spans="1:5" x14ac:dyDescent="0.15">
      <c r="A374" s="5">
        <f>sim_obs!B8</f>
        <v>41281</v>
      </c>
      <c r="B374" s="12" t="e">
        <f>sim_obs!L8</f>
        <v>#N/A</v>
      </c>
      <c r="C374" s="15">
        <f>sim_obs!D8</f>
        <v>0</v>
      </c>
      <c r="D374" s="15" t="e">
        <f t="shared" si="11"/>
        <v>#N/A</v>
      </c>
      <c r="E374" s="15" t="e">
        <f t="shared" si="12"/>
        <v>#N/A</v>
      </c>
    </row>
    <row r="375" spans="1:5" x14ac:dyDescent="0.15">
      <c r="A375" s="5">
        <f>sim_obs!B9</f>
        <v>41282</v>
      </c>
      <c r="B375" s="12" t="e">
        <f>sim_obs!L9</f>
        <v>#N/A</v>
      </c>
      <c r="C375" s="15">
        <f>sim_obs!D9</f>
        <v>0</v>
      </c>
      <c r="D375" s="15" t="e">
        <f t="shared" si="11"/>
        <v>#N/A</v>
      </c>
      <c r="E375" s="15" t="e">
        <f t="shared" si="12"/>
        <v>#N/A</v>
      </c>
    </row>
    <row r="376" spans="1:5" x14ac:dyDescent="0.15">
      <c r="A376" s="5">
        <f>sim_obs!B10</f>
        <v>41283</v>
      </c>
      <c r="B376" s="12" t="e">
        <f>sim_obs!L10</f>
        <v>#N/A</v>
      </c>
      <c r="C376" s="15">
        <f>sim_obs!D10</f>
        <v>0</v>
      </c>
      <c r="D376" s="15" t="e">
        <f t="shared" si="11"/>
        <v>#N/A</v>
      </c>
      <c r="E376" s="15" t="e">
        <f t="shared" si="12"/>
        <v>#N/A</v>
      </c>
    </row>
    <row r="377" spans="1:5" x14ac:dyDescent="0.15">
      <c r="A377" s="5">
        <f>sim_obs!B11</f>
        <v>41284</v>
      </c>
      <c r="B377" s="12" t="e">
        <f>sim_obs!L11</f>
        <v>#N/A</v>
      </c>
      <c r="C377" s="15">
        <f>sim_obs!D11</f>
        <v>0</v>
      </c>
      <c r="D377" s="15" t="e">
        <f t="shared" si="11"/>
        <v>#N/A</v>
      </c>
      <c r="E377" s="15" t="e">
        <f t="shared" si="12"/>
        <v>#N/A</v>
      </c>
    </row>
    <row r="378" spans="1:5" x14ac:dyDescent="0.15">
      <c r="A378" s="5">
        <f>sim_obs!B12</f>
        <v>41285</v>
      </c>
      <c r="B378" s="12" t="e">
        <f>sim_obs!L12</f>
        <v>#N/A</v>
      </c>
      <c r="C378" s="15">
        <f>sim_obs!D12</f>
        <v>0</v>
      </c>
      <c r="D378" s="15" t="e">
        <f t="shared" si="11"/>
        <v>#N/A</v>
      </c>
      <c r="E378" s="15" t="e">
        <f t="shared" si="12"/>
        <v>#N/A</v>
      </c>
    </row>
    <row r="379" spans="1:5" x14ac:dyDescent="0.15">
      <c r="A379" s="5">
        <f>sim_obs!B13</f>
        <v>41286</v>
      </c>
      <c r="B379" s="12" t="e">
        <f>sim_obs!L13</f>
        <v>#N/A</v>
      </c>
      <c r="C379" s="15">
        <f>sim_obs!D13</f>
        <v>0</v>
      </c>
      <c r="D379" s="15" t="e">
        <f t="shared" si="11"/>
        <v>#N/A</v>
      </c>
      <c r="E379" s="15" t="e">
        <f t="shared" si="12"/>
        <v>#N/A</v>
      </c>
    </row>
    <row r="380" spans="1:5" x14ac:dyDescent="0.15">
      <c r="A380" s="5">
        <f>sim_obs!B14</f>
        <v>41287</v>
      </c>
      <c r="B380" s="12" t="e">
        <f>sim_obs!L14</f>
        <v>#N/A</v>
      </c>
      <c r="C380" s="15">
        <f>sim_obs!D14</f>
        <v>0</v>
      </c>
      <c r="D380" s="15" t="e">
        <f t="shared" si="11"/>
        <v>#N/A</v>
      </c>
      <c r="E380" s="15" t="e">
        <f t="shared" si="12"/>
        <v>#N/A</v>
      </c>
    </row>
    <row r="381" spans="1:5" x14ac:dyDescent="0.15">
      <c r="A381" s="5">
        <f>sim_obs!B15</f>
        <v>41288</v>
      </c>
      <c r="B381" s="12" t="e">
        <f>sim_obs!L15</f>
        <v>#N/A</v>
      </c>
      <c r="C381" s="15">
        <f>sim_obs!D15</f>
        <v>0</v>
      </c>
      <c r="D381" s="15" t="e">
        <f t="shared" si="11"/>
        <v>#N/A</v>
      </c>
      <c r="E381" s="15" t="e">
        <f t="shared" si="12"/>
        <v>#N/A</v>
      </c>
    </row>
    <row r="382" spans="1:5" x14ac:dyDescent="0.15">
      <c r="A382" s="5">
        <f>sim_obs!B16</f>
        <v>41289</v>
      </c>
      <c r="B382" s="12" t="e">
        <f>sim_obs!L16</f>
        <v>#N/A</v>
      </c>
      <c r="C382" s="15">
        <f>sim_obs!D16</f>
        <v>0</v>
      </c>
      <c r="D382" s="15" t="e">
        <f t="shared" si="11"/>
        <v>#N/A</v>
      </c>
      <c r="E382" s="15" t="e">
        <f t="shared" si="12"/>
        <v>#N/A</v>
      </c>
    </row>
    <row r="383" spans="1:5" x14ac:dyDescent="0.15">
      <c r="A383" s="5">
        <f>sim_obs!B17</f>
        <v>41290</v>
      </c>
      <c r="B383" s="12" t="e">
        <f>sim_obs!L17</f>
        <v>#N/A</v>
      </c>
      <c r="C383" s="15">
        <f>sim_obs!D17</f>
        <v>0</v>
      </c>
      <c r="D383" s="15" t="e">
        <f t="shared" si="11"/>
        <v>#N/A</v>
      </c>
      <c r="E383" s="15" t="e">
        <f t="shared" si="12"/>
        <v>#N/A</v>
      </c>
    </row>
    <row r="384" spans="1:5" x14ac:dyDescent="0.15">
      <c r="A384" s="5">
        <f>sim_obs!B18</f>
        <v>41291</v>
      </c>
      <c r="B384" s="12" t="e">
        <f>sim_obs!L18</f>
        <v>#N/A</v>
      </c>
      <c r="C384" s="15">
        <f>sim_obs!D18</f>
        <v>0</v>
      </c>
      <c r="D384" s="15" t="e">
        <f t="shared" si="11"/>
        <v>#N/A</v>
      </c>
      <c r="E384" s="15" t="e">
        <f t="shared" si="12"/>
        <v>#N/A</v>
      </c>
    </row>
    <row r="385" spans="1:5" x14ac:dyDescent="0.15">
      <c r="A385" s="5">
        <f>sim_obs!B19</f>
        <v>41292</v>
      </c>
      <c r="B385" s="12" t="e">
        <f>sim_obs!L19</f>
        <v>#N/A</v>
      </c>
      <c r="C385" s="15">
        <f>sim_obs!D19</f>
        <v>0</v>
      </c>
      <c r="D385" s="15" t="e">
        <f t="shared" si="11"/>
        <v>#N/A</v>
      </c>
      <c r="E385" s="15" t="e">
        <f t="shared" si="12"/>
        <v>#N/A</v>
      </c>
    </row>
    <row r="386" spans="1:5" x14ac:dyDescent="0.15">
      <c r="A386" s="5">
        <f>sim_obs!B20</f>
        <v>41293</v>
      </c>
      <c r="B386" s="12" t="e">
        <f>sim_obs!L20</f>
        <v>#N/A</v>
      </c>
      <c r="C386" s="15">
        <f>sim_obs!D20</f>
        <v>0</v>
      </c>
      <c r="D386" s="15" t="e">
        <f t="shared" ref="D386:D449" si="13">(B386-C386)^2</f>
        <v>#N/A</v>
      </c>
      <c r="E386" s="15" t="e">
        <f t="shared" si="12"/>
        <v>#N/A</v>
      </c>
    </row>
    <row r="387" spans="1:5" x14ac:dyDescent="0.15">
      <c r="A387" s="5">
        <f>sim_obs!B21</f>
        <v>41294</v>
      </c>
      <c r="B387" s="12" t="e">
        <f>sim_obs!L21</f>
        <v>#N/A</v>
      </c>
      <c r="C387" s="15">
        <f>sim_obs!D21</f>
        <v>0</v>
      </c>
      <c r="D387" s="15" t="e">
        <f t="shared" si="13"/>
        <v>#N/A</v>
      </c>
      <c r="E387" s="15" t="e">
        <f t="shared" si="12"/>
        <v>#N/A</v>
      </c>
    </row>
    <row r="388" spans="1:5" x14ac:dyDescent="0.15">
      <c r="A388" s="5">
        <f>sim_obs!B22</f>
        <v>41295</v>
      </c>
      <c r="B388" s="12" t="e">
        <f>sim_obs!L22</f>
        <v>#N/A</v>
      </c>
      <c r="C388" s="15">
        <f>sim_obs!D22</f>
        <v>0</v>
      </c>
      <c r="D388" s="15" t="e">
        <f t="shared" si="13"/>
        <v>#N/A</v>
      </c>
      <c r="E388" s="15" t="e">
        <f t="shared" si="12"/>
        <v>#N/A</v>
      </c>
    </row>
    <row r="389" spans="1:5" x14ac:dyDescent="0.15">
      <c r="A389" s="5">
        <f>sim_obs!B23</f>
        <v>41296</v>
      </c>
      <c r="B389" s="12" t="e">
        <f>sim_obs!L23</f>
        <v>#N/A</v>
      </c>
      <c r="C389" s="15">
        <f>sim_obs!D23</f>
        <v>0</v>
      </c>
      <c r="D389" s="15" t="e">
        <f t="shared" si="13"/>
        <v>#N/A</v>
      </c>
      <c r="E389" s="15" t="e">
        <f t="shared" si="12"/>
        <v>#N/A</v>
      </c>
    </row>
    <row r="390" spans="1:5" x14ac:dyDescent="0.15">
      <c r="A390" s="5">
        <f>sim_obs!B24</f>
        <v>41297</v>
      </c>
      <c r="B390" s="12" t="e">
        <f>sim_obs!L24</f>
        <v>#N/A</v>
      </c>
      <c r="C390" s="15">
        <f>sim_obs!D24</f>
        <v>0</v>
      </c>
      <c r="D390" s="15" t="e">
        <f t="shared" si="13"/>
        <v>#N/A</v>
      </c>
      <c r="E390" s="15" t="e">
        <f t="shared" si="12"/>
        <v>#N/A</v>
      </c>
    </row>
    <row r="391" spans="1:5" x14ac:dyDescent="0.15">
      <c r="A391" s="5">
        <f>sim_obs!B25</f>
        <v>41298</v>
      </c>
      <c r="B391" s="12" t="e">
        <f>sim_obs!L25</f>
        <v>#N/A</v>
      </c>
      <c r="C391" s="15">
        <f>sim_obs!D25</f>
        <v>0</v>
      </c>
      <c r="D391" s="15" t="e">
        <f t="shared" si="13"/>
        <v>#N/A</v>
      </c>
      <c r="E391" s="15" t="e">
        <f t="shared" si="12"/>
        <v>#N/A</v>
      </c>
    </row>
    <row r="392" spans="1:5" x14ac:dyDescent="0.15">
      <c r="A392" s="5">
        <f>sim_obs!B26</f>
        <v>41299</v>
      </c>
      <c r="B392" s="12" t="e">
        <f>sim_obs!L26</f>
        <v>#N/A</v>
      </c>
      <c r="C392" s="15">
        <f>sim_obs!D26</f>
        <v>0</v>
      </c>
      <c r="D392" s="15" t="e">
        <f t="shared" si="13"/>
        <v>#N/A</v>
      </c>
      <c r="E392" s="15" t="e">
        <f t="shared" si="12"/>
        <v>#N/A</v>
      </c>
    </row>
    <row r="393" spans="1:5" x14ac:dyDescent="0.15">
      <c r="A393" s="5">
        <f>sim_obs!B27</f>
        <v>41300</v>
      </c>
      <c r="B393" s="12" t="e">
        <f>sim_obs!L27</f>
        <v>#N/A</v>
      </c>
      <c r="C393" s="15">
        <f>sim_obs!D27</f>
        <v>0</v>
      </c>
      <c r="D393" s="15" t="e">
        <f t="shared" si="13"/>
        <v>#N/A</v>
      </c>
      <c r="E393" s="15" t="e">
        <f t="shared" si="12"/>
        <v>#N/A</v>
      </c>
    </row>
    <row r="394" spans="1:5" x14ac:dyDescent="0.15">
      <c r="A394" s="5">
        <f>sim_obs!B28</f>
        <v>41301</v>
      </c>
      <c r="B394" s="12" t="e">
        <f>sim_obs!L28</f>
        <v>#N/A</v>
      </c>
      <c r="C394" s="15">
        <f>sim_obs!D28</f>
        <v>0</v>
      </c>
      <c r="D394" s="15" t="e">
        <f t="shared" si="13"/>
        <v>#N/A</v>
      </c>
      <c r="E394" s="15" t="e">
        <f t="shared" si="12"/>
        <v>#N/A</v>
      </c>
    </row>
    <row r="395" spans="1:5" x14ac:dyDescent="0.15">
      <c r="A395" s="5">
        <f>sim_obs!B29</f>
        <v>41302</v>
      </c>
      <c r="B395" s="12" t="e">
        <f>sim_obs!L29</f>
        <v>#N/A</v>
      </c>
      <c r="C395" s="15">
        <f>sim_obs!D29</f>
        <v>0</v>
      </c>
      <c r="D395" s="15" t="e">
        <f t="shared" si="13"/>
        <v>#N/A</v>
      </c>
      <c r="E395" s="15" t="e">
        <f t="shared" si="12"/>
        <v>#N/A</v>
      </c>
    </row>
    <row r="396" spans="1:5" x14ac:dyDescent="0.15">
      <c r="A396" s="5">
        <f>sim_obs!B30</f>
        <v>41303</v>
      </c>
      <c r="B396" s="12" t="e">
        <f>sim_obs!L30</f>
        <v>#N/A</v>
      </c>
      <c r="C396" s="15">
        <f>sim_obs!D30</f>
        <v>0</v>
      </c>
      <c r="D396" s="15" t="e">
        <f t="shared" si="13"/>
        <v>#N/A</v>
      </c>
      <c r="E396" s="15" t="e">
        <f t="shared" si="12"/>
        <v>#N/A</v>
      </c>
    </row>
    <row r="397" spans="1:5" x14ac:dyDescent="0.15">
      <c r="A397" s="5">
        <f>sim_obs!B31</f>
        <v>41304</v>
      </c>
      <c r="B397" s="12" t="e">
        <f>sim_obs!L31</f>
        <v>#N/A</v>
      </c>
      <c r="C397" s="15">
        <f>sim_obs!D31</f>
        <v>0</v>
      </c>
      <c r="D397" s="15" t="e">
        <f t="shared" si="13"/>
        <v>#N/A</v>
      </c>
      <c r="E397" s="15" t="e">
        <f t="shared" si="12"/>
        <v>#N/A</v>
      </c>
    </row>
    <row r="398" spans="1:5" x14ac:dyDescent="0.15">
      <c r="A398" s="5">
        <f>sim_obs!B32</f>
        <v>41305</v>
      </c>
      <c r="B398" s="12" t="e">
        <f>sim_obs!L32</f>
        <v>#N/A</v>
      </c>
      <c r="C398" s="15">
        <f>sim_obs!D32</f>
        <v>0</v>
      </c>
      <c r="D398" s="15" t="e">
        <f t="shared" si="13"/>
        <v>#N/A</v>
      </c>
      <c r="E398" s="15" t="e">
        <f t="shared" si="12"/>
        <v>#N/A</v>
      </c>
    </row>
    <row r="399" spans="1:5" x14ac:dyDescent="0.15">
      <c r="A399" s="5">
        <f>sim_obs!B33</f>
        <v>41306</v>
      </c>
      <c r="B399" s="12" t="e">
        <f>sim_obs!L33</f>
        <v>#N/A</v>
      </c>
      <c r="C399" s="15">
        <f>sim_obs!D33</f>
        <v>0</v>
      </c>
      <c r="D399" s="15" t="e">
        <f t="shared" si="13"/>
        <v>#N/A</v>
      </c>
      <c r="E399" s="15" t="e">
        <f t="shared" si="12"/>
        <v>#N/A</v>
      </c>
    </row>
    <row r="400" spans="1:5" x14ac:dyDescent="0.15">
      <c r="A400" s="5">
        <f>sim_obs!B34</f>
        <v>41307</v>
      </c>
      <c r="B400" s="12" t="e">
        <f>sim_obs!L34</f>
        <v>#N/A</v>
      </c>
      <c r="C400" s="15">
        <f>sim_obs!D34</f>
        <v>0</v>
      </c>
      <c r="D400" s="15" t="e">
        <f t="shared" si="13"/>
        <v>#N/A</v>
      </c>
      <c r="E400" s="15" t="e">
        <f t="shared" si="12"/>
        <v>#N/A</v>
      </c>
    </row>
    <row r="401" spans="1:5" x14ac:dyDescent="0.15">
      <c r="A401" s="5">
        <f>sim_obs!B35</f>
        <v>41308</v>
      </c>
      <c r="B401" s="12" t="e">
        <f>sim_obs!L35</f>
        <v>#N/A</v>
      </c>
      <c r="C401" s="15">
        <f>sim_obs!D35</f>
        <v>0</v>
      </c>
      <c r="D401" s="15" t="e">
        <f t="shared" si="13"/>
        <v>#N/A</v>
      </c>
      <c r="E401" s="15" t="e">
        <f t="shared" si="12"/>
        <v>#N/A</v>
      </c>
    </row>
    <row r="402" spans="1:5" x14ac:dyDescent="0.15">
      <c r="A402" s="5">
        <f>sim_obs!B36</f>
        <v>41309</v>
      </c>
      <c r="B402" s="12" t="e">
        <f>sim_obs!L36</f>
        <v>#N/A</v>
      </c>
      <c r="C402" s="15">
        <f>sim_obs!D36</f>
        <v>0</v>
      </c>
      <c r="D402" s="15" t="e">
        <f t="shared" si="13"/>
        <v>#N/A</v>
      </c>
      <c r="E402" s="15" t="e">
        <f t="shared" si="12"/>
        <v>#N/A</v>
      </c>
    </row>
    <row r="403" spans="1:5" x14ac:dyDescent="0.15">
      <c r="A403" s="5">
        <f>sim_obs!B37</f>
        <v>41310</v>
      </c>
      <c r="B403" s="12" t="e">
        <f>sim_obs!L37</f>
        <v>#N/A</v>
      </c>
      <c r="C403" s="15">
        <f>sim_obs!D37</f>
        <v>0</v>
      </c>
      <c r="D403" s="15" t="e">
        <f t="shared" si="13"/>
        <v>#N/A</v>
      </c>
      <c r="E403" s="15" t="e">
        <f t="shared" si="12"/>
        <v>#N/A</v>
      </c>
    </row>
    <row r="404" spans="1:5" x14ac:dyDescent="0.15">
      <c r="A404" s="5">
        <f>sim_obs!B38</f>
        <v>41311</v>
      </c>
      <c r="B404" s="12" t="e">
        <f>sim_obs!L38</f>
        <v>#N/A</v>
      </c>
      <c r="C404" s="15">
        <f>sim_obs!D38</f>
        <v>0</v>
      </c>
      <c r="D404" s="15" t="e">
        <f t="shared" si="13"/>
        <v>#N/A</v>
      </c>
      <c r="E404" s="15" t="e">
        <f t="shared" si="12"/>
        <v>#N/A</v>
      </c>
    </row>
    <row r="405" spans="1:5" x14ac:dyDescent="0.15">
      <c r="A405" s="5">
        <f>sim_obs!B39</f>
        <v>41312</v>
      </c>
      <c r="B405" s="12" t="e">
        <f>sim_obs!L39</f>
        <v>#N/A</v>
      </c>
      <c r="C405" s="15">
        <f>sim_obs!D39</f>
        <v>0</v>
      </c>
      <c r="D405" s="15" t="e">
        <f t="shared" si="13"/>
        <v>#N/A</v>
      </c>
      <c r="E405" s="15" t="e">
        <f t="shared" si="12"/>
        <v>#N/A</v>
      </c>
    </row>
    <row r="406" spans="1:5" x14ac:dyDescent="0.15">
      <c r="A406" s="5">
        <f>sim_obs!B40</f>
        <v>41313</v>
      </c>
      <c r="B406" s="12" t="e">
        <f>sim_obs!L40</f>
        <v>#N/A</v>
      </c>
      <c r="C406" s="15">
        <f>sim_obs!D40</f>
        <v>0</v>
      </c>
      <c r="D406" s="15" t="e">
        <f t="shared" si="13"/>
        <v>#N/A</v>
      </c>
      <c r="E406" s="15" t="e">
        <f t="shared" ref="E406:E469" si="14">(B406-$H$4)^2</f>
        <v>#N/A</v>
      </c>
    </row>
    <row r="407" spans="1:5" x14ac:dyDescent="0.15">
      <c r="A407" s="5">
        <f>sim_obs!B41</f>
        <v>41314</v>
      </c>
      <c r="B407" s="12" t="e">
        <f>sim_obs!L41</f>
        <v>#N/A</v>
      </c>
      <c r="C407" s="15">
        <f>sim_obs!D41</f>
        <v>0</v>
      </c>
      <c r="D407" s="15" t="e">
        <f t="shared" si="13"/>
        <v>#N/A</v>
      </c>
      <c r="E407" s="15" t="e">
        <f t="shared" si="14"/>
        <v>#N/A</v>
      </c>
    </row>
    <row r="408" spans="1:5" x14ac:dyDescent="0.15">
      <c r="A408" s="5">
        <f>sim_obs!B42</f>
        <v>41315</v>
      </c>
      <c r="B408" s="12" t="e">
        <f>sim_obs!L42</f>
        <v>#N/A</v>
      </c>
      <c r="C408" s="15">
        <f>sim_obs!D42</f>
        <v>0</v>
      </c>
      <c r="D408" s="15" t="e">
        <f t="shared" si="13"/>
        <v>#N/A</v>
      </c>
      <c r="E408" s="15" t="e">
        <f t="shared" si="14"/>
        <v>#N/A</v>
      </c>
    </row>
    <row r="409" spans="1:5" x14ac:dyDescent="0.15">
      <c r="A409" s="5">
        <f>sim_obs!B43</f>
        <v>41316</v>
      </c>
      <c r="B409" s="12" t="e">
        <f>sim_obs!L43</f>
        <v>#N/A</v>
      </c>
      <c r="C409" s="15">
        <f>sim_obs!D43</f>
        <v>0</v>
      </c>
      <c r="D409" s="15" t="e">
        <f t="shared" si="13"/>
        <v>#N/A</v>
      </c>
      <c r="E409" s="15" t="e">
        <f t="shared" si="14"/>
        <v>#N/A</v>
      </c>
    </row>
    <row r="410" spans="1:5" x14ac:dyDescent="0.15">
      <c r="A410" s="5">
        <f>sim_obs!B44</f>
        <v>41317</v>
      </c>
      <c r="B410" s="12" t="e">
        <f>sim_obs!L44</f>
        <v>#N/A</v>
      </c>
      <c r="C410" s="15">
        <f>sim_obs!D44</f>
        <v>0</v>
      </c>
      <c r="D410" s="15" t="e">
        <f t="shared" si="13"/>
        <v>#N/A</v>
      </c>
      <c r="E410" s="15" t="e">
        <f t="shared" si="14"/>
        <v>#N/A</v>
      </c>
    </row>
    <row r="411" spans="1:5" x14ac:dyDescent="0.15">
      <c r="A411" s="5">
        <f>sim_obs!B45</f>
        <v>41318</v>
      </c>
      <c r="B411" s="12" t="e">
        <f>sim_obs!L45</f>
        <v>#N/A</v>
      </c>
      <c r="C411" s="15">
        <f>sim_obs!D45</f>
        <v>0</v>
      </c>
      <c r="D411" s="15" t="e">
        <f t="shared" si="13"/>
        <v>#N/A</v>
      </c>
      <c r="E411" s="15" t="e">
        <f t="shared" si="14"/>
        <v>#N/A</v>
      </c>
    </row>
    <row r="412" spans="1:5" x14ac:dyDescent="0.15">
      <c r="A412" s="5">
        <f>sim_obs!B46</f>
        <v>41319</v>
      </c>
      <c r="B412" s="12" t="e">
        <f>sim_obs!L46</f>
        <v>#N/A</v>
      </c>
      <c r="C412" s="15">
        <f>sim_obs!D46</f>
        <v>0</v>
      </c>
      <c r="D412" s="15" t="e">
        <f t="shared" si="13"/>
        <v>#N/A</v>
      </c>
      <c r="E412" s="15" t="e">
        <f t="shared" si="14"/>
        <v>#N/A</v>
      </c>
    </row>
    <row r="413" spans="1:5" x14ac:dyDescent="0.15">
      <c r="A413" s="5">
        <f>sim_obs!B47</f>
        <v>41320</v>
      </c>
      <c r="B413" s="12" t="e">
        <f>sim_obs!L47</f>
        <v>#N/A</v>
      </c>
      <c r="C413" s="15">
        <f>sim_obs!D47</f>
        <v>0</v>
      </c>
      <c r="D413" s="15" t="e">
        <f t="shared" si="13"/>
        <v>#N/A</v>
      </c>
      <c r="E413" s="15" t="e">
        <f t="shared" si="14"/>
        <v>#N/A</v>
      </c>
    </row>
    <row r="414" spans="1:5" x14ac:dyDescent="0.15">
      <c r="A414" s="5">
        <f>sim_obs!B48</f>
        <v>41321</v>
      </c>
      <c r="B414" s="12" t="e">
        <f>sim_obs!L48</f>
        <v>#N/A</v>
      </c>
      <c r="C414" s="15">
        <f>sim_obs!D48</f>
        <v>0</v>
      </c>
      <c r="D414" s="15" t="e">
        <f t="shared" si="13"/>
        <v>#N/A</v>
      </c>
      <c r="E414" s="15" t="e">
        <f t="shared" si="14"/>
        <v>#N/A</v>
      </c>
    </row>
    <row r="415" spans="1:5" x14ac:dyDescent="0.15">
      <c r="A415" s="5">
        <f>sim_obs!B49</f>
        <v>41322</v>
      </c>
      <c r="B415" s="12" t="e">
        <f>sim_obs!L49</f>
        <v>#N/A</v>
      </c>
      <c r="C415" s="15">
        <f>sim_obs!D49</f>
        <v>0</v>
      </c>
      <c r="D415" s="15" t="e">
        <f t="shared" si="13"/>
        <v>#N/A</v>
      </c>
      <c r="E415" s="15" t="e">
        <f t="shared" si="14"/>
        <v>#N/A</v>
      </c>
    </row>
    <row r="416" spans="1:5" x14ac:dyDescent="0.15">
      <c r="A416" s="5">
        <f>sim_obs!B50</f>
        <v>41323</v>
      </c>
      <c r="B416" s="12" t="e">
        <f>sim_obs!L50</f>
        <v>#N/A</v>
      </c>
      <c r="C416" s="15">
        <f>sim_obs!D50</f>
        <v>0</v>
      </c>
      <c r="D416" s="15" t="e">
        <f t="shared" si="13"/>
        <v>#N/A</v>
      </c>
      <c r="E416" s="15" t="e">
        <f t="shared" si="14"/>
        <v>#N/A</v>
      </c>
    </row>
    <row r="417" spans="1:5" x14ac:dyDescent="0.15">
      <c r="A417" s="5">
        <f>sim_obs!B51</f>
        <v>41324</v>
      </c>
      <c r="B417" s="12" t="e">
        <f>sim_obs!L51</f>
        <v>#N/A</v>
      </c>
      <c r="C417" s="15">
        <f>sim_obs!D51</f>
        <v>0</v>
      </c>
      <c r="D417" s="15" t="e">
        <f t="shared" si="13"/>
        <v>#N/A</v>
      </c>
      <c r="E417" s="15" t="e">
        <f t="shared" si="14"/>
        <v>#N/A</v>
      </c>
    </row>
    <row r="418" spans="1:5" x14ac:dyDescent="0.15">
      <c r="A418" s="5">
        <f>sim_obs!B52</f>
        <v>41325</v>
      </c>
      <c r="B418" s="12" t="e">
        <f>sim_obs!L52</f>
        <v>#N/A</v>
      </c>
      <c r="C418" s="15">
        <f>sim_obs!D52</f>
        <v>0</v>
      </c>
      <c r="D418" s="15" t="e">
        <f t="shared" si="13"/>
        <v>#N/A</v>
      </c>
      <c r="E418" s="15" t="e">
        <f t="shared" si="14"/>
        <v>#N/A</v>
      </c>
    </row>
    <row r="419" spans="1:5" x14ac:dyDescent="0.15">
      <c r="A419" s="5">
        <f>sim_obs!B53</f>
        <v>41326</v>
      </c>
      <c r="B419" s="12" t="e">
        <f>sim_obs!L53</f>
        <v>#N/A</v>
      </c>
      <c r="C419" s="15">
        <f>sim_obs!D53</f>
        <v>0</v>
      </c>
      <c r="D419" s="15" t="e">
        <f t="shared" si="13"/>
        <v>#N/A</v>
      </c>
      <c r="E419" s="15" t="e">
        <f t="shared" si="14"/>
        <v>#N/A</v>
      </c>
    </row>
    <row r="420" spans="1:5" x14ac:dyDescent="0.15">
      <c r="A420" s="5">
        <f>sim_obs!B54</f>
        <v>41327</v>
      </c>
      <c r="B420" s="12" t="e">
        <f>sim_obs!L54</f>
        <v>#N/A</v>
      </c>
      <c r="C420" s="15">
        <f>sim_obs!D54</f>
        <v>0</v>
      </c>
      <c r="D420" s="15" t="e">
        <f t="shared" si="13"/>
        <v>#N/A</v>
      </c>
      <c r="E420" s="15" t="e">
        <f t="shared" si="14"/>
        <v>#N/A</v>
      </c>
    </row>
    <row r="421" spans="1:5" x14ac:dyDescent="0.15">
      <c r="A421" s="5">
        <f>sim_obs!B55</f>
        <v>41328</v>
      </c>
      <c r="B421" s="12" t="e">
        <f>sim_obs!L55</f>
        <v>#N/A</v>
      </c>
      <c r="C421" s="15">
        <f>sim_obs!D55</f>
        <v>0</v>
      </c>
      <c r="D421" s="15" t="e">
        <f t="shared" si="13"/>
        <v>#N/A</v>
      </c>
      <c r="E421" s="15" t="e">
        <f t="shared" si="14"/>
        <v>#N/A</v>
      </c>
    </row>
    <row r="422" spans="1:5" x14ac:dyDescent="0.15">
      <c r="A422" s="5">
        <f>sim_obs!B56</f>
        <v>41329</v>
      </c>
      <c r="B422" s="12" t="e">
        <f>sim_obs!L56</f>
        <v>#N/A</v>
      </c>
      <c r="C422" s="15">
        <f>sim_obs!D56</f>
        <v>0</v>
      </c>
      <c r="D422" s="15" t="e">
        <f t="shared" si="13"/>
        <v>#N/A</v>
      </c>
      <c r="E422" s="15" t="e">
        <f t="shared" si="14"/>
        <v>#N/A</v>
      </c>
    </row>
    <row r="423" spans="1:5" x14ac:dyDescent="0.15">
      <c r="A423" s="5">
        <f>sim_obs!B57</f>
        <v>41330</v>
      </c>
      <c r="B423" s="12" t="e">
        <f>sim_obs!L57</f>
        <v>#N/A</v>
      </c>
      <c r="C423" s="15">
        <f>sim_obs!D57</f>
        <v>0</v>
      </c>
      <c r="D423" s="15" t="e">
        <f t="shared" si="13"/>
        <v>#N/A</v>
      </c>
      <c r="E423" s="15" t="e">
        <f t="shared" si="14"/>
        <v>#N/A</v>
      </c>
    </row>
    <row r="424" spans="1:5" x14ac:dyDescent="0.15">
      <c r="A424" s="5">
        <f>sim_obs!B58</f>
        <v>41331</v>
      </c>
      <c r="B424" s="12" t="e">
        <f>sim_obs!L58</f>
        <v>#N/A</v>
      </c>
      <c r="C424" s="15">
        <f>sim_obs!D58</f>
        <v>0</v>
      </c>
      <c r="D424" s="15" t="e">
        <f t="shared" si="13"/>
        <v>#N/A</v>
      </c>
      <c r="E424" s="15" t="e">
        <f t="shared" si="14"/>
        <v>#N/A</v>
      </c>
    </row>
    <row r="425" spans="1:5" x14ac:dyDescent="0.15">
      <c r="A425" s="5">
        <f>sim_obs!B59</f>
        <v>41332</v>
      </c>
      <c r="B425" s="12" t="e">
        <f>sim_obs!L59</f>
        <v>#N/A</v>
      </c>
      <c r="C425" s="15">
        <f>sim_obs!D59</f>
        <v>0</v>
      </c>
      <c r="D425" s="15" t="e">
        <f t="shared" si="13"/>
        <v>#N/A</v>
      </c>
      <c r="E425" s="15" t="e">
        <f t="shared" si="14"/>
        <v>#N/A</v>
      </c>
    </row>
    <row r="426" spans="1:5" x14ac:dyDescent="0.15">
      <c r="A426" s="5">
        <f>sim_obs!B60</f>
        <v>41333</v>
      </c>
      <c r="B426" s="12" t="e">
        <f>sim_obs!L60</f>
        <v>#N/A</v>
      </c>
      <c r="C426" s="15">
        <f>sim_obs!D60</f>
        <v>0</v>
      </c>
      <c r="D426" s="15" t="e">
        <f t="shared" si="13"/>
        <v>#N/A</v>
      </c>
      <c r="E426" s="15" t="e">
        <f t="shared" si="14"/>
        <v>#N/A</v>
      </c>
    </row>
    <row r="427" spans="1:5" x14ac:dyDescent="0.15">
      <c r="A427" s="5">
        <f>sim_obs!B61</f>
        <v>41334</v>
      </c>
      <c r="B427" s="12" t="e">
        <f>sim_obs!L61</f>
        <v>#N/A</v>
      </c>
      <c r="C427" s="15">
        <f>sim_obs!D61</f>
        <v>0</v>
      </c>
      <c r="D427" s="15" t="e">
        <f t="shared" si="13"/>
        <v>#N/A</v>
      </c>
      <c r="E427" s="15" t="e">
        <f t="shared" si="14"/>
        <v>#N/A</v>
      </c>
    </row>
    <row r="428" spans="1:5" x14ac:dyDescent="0.15">
      <c r="A428" s="5">
        <f>sim_obs!B62</f>
        <v>41335</v>
      </c>
      <c r="B428" s="12" t="e">
        <f>sim_obs!L62</f>
        <v>#N/A</v>
      </c>
      <c r="C428" s="15">
        <f>sim_obs!D62</f>
        <v>0</v>
      </c>
      <c r="D428" s="15" t="e">
        <f t="shared" si="13"/>
        <v>#N/A</v>
      </c>
      <c r="E428" s="15" t="e">
        <f t="shared" si="14"/>
        <v>#N/A</v>
      </c>
    </row>
    <row r="429" spans="1:5" x14ac:dyDescent="0.15">
      <c r="A429" s="5">
        <f>sim_obs!B63</f>
        <v>41336</v>
      </c>
      <c r="B429" s="12" t="e">
        <f>sim_obs!L63</f>
        <v>#N/A</v>
      </c>
      <c r="C429" s="15">
        <f>sim_obs!D63</f>
        <v>0</v>
      </c>
      <c r="D429" s="15" t="e">
        <f t="shared" si="13"/>
        <v>#N/A</v>
      </c>
      <c r="E429" s="15" t="e">
        <f t="shared" si="14"/>
        <v>#N/A</v>
      </c>
    </row>
    <row r="430" spans="1:5" x14ac:dyDescent="0.15">
      <c r="A430" s="5">
        <f>sim_obs!B64</f>
        <v>41337</v>
      </c>
      <c r="B430" s="12" t="e">
        <f>sim_obs!L64</f>
        <v>#N/A</v>
      </c>
      <c r="C430" s="15">
        <f>sim_obs!D64</f>
        <v>0</v>
      </c>
      <c r="D430" s="15" t="e">
        <f t="shared" si="13"/>
        <v>#N/A</v>
      </c>
      <c r="E430" s="15" t="e">
        <f t="shared" si="14"/>
        <v>#N/A</v>
      </c>
    </row>
    <row r="431" spans="1:5" x14ac:dyDescent="0.15">
      <c r="A431" s="5">
        <f>sim_obs!B65</f>
        <v>41338</v>
      </c>
      <c r="B431" s="12" t="e">
        <f>sim_obs!L65</f>
        <v>#N/A</v>
      </c>
      <c r="C431" s="15">
        <f>sim_obs!D65</f>
        <v>0</v>
      </c>
      <c r="D431" s="15" t="e">
        <f t="shared" si="13"/>
        <v>#N/A</v>
      </c>
      <c r="E431" s="15" t="e">
        <f t="shared" si="14"/>
        <v>#N/A</v>
      </c>
    </row>
    <row r="432" spans="1:5" x14ac:dyDescent="0.15">
      <c r="A432" s="5">
        <f>sim_obs!B66</f>
        <v>41339</v>
      </c>
      <c r="B432" s="12" t="e">
        <f>sim_obs!L66</f>
        <v>#N/A</v>
      </c>
      <c r="C432" s="15">
        <f>sim_obs!D66</f>
        <v>0</v>
      </c>
      <c r="D432" s="15" t="e">
        <f t="shared" si="13"/>
        <v>#N/A</v>
      </c>
      <c r="E432" s="15" t="e">
        <f t="shared" si="14"/>
        <v>#N/A</v>
      </c>
    </row>
    <row r="433" spans="1:5" x14ac:dyDescent="0.15">
      <c r="A433" s="5">
        <f>sim_obs!B67</f>
        <v>41340</v>
      </c>
      <c r="B433" s="12" t="e">
        <f>sim_obs!L67</f>
        <v>#N/A</v>
      </c>
      <c r="C433" s="15">
        <f>sim_obs!D67</f>
        <v>0</v>
      </c>
      <c r="D433" s="15" t="e">
        <f t="shared" si="13"/>
        <v>#N/A</v>
      </c>
      <c r="E433" s="15" t="e">
        <f t="shared" si="14"/>
        <v>#N/A</v>
      </c>
    </row>
    <row r="434" spans="1:5" x14ac:dyDescent="0.15">
      <c r="A434" s="5">
        <f>sim_obs!B68</f>
        <v>41341</v>
      </c>
      <c r="B434" s="12" t="e">
        <f>sim_obs!L68</f>
        <v>#N/A</v>
      </c>
      <c r="C434" s="15">
        <f>sim_obs!D68</f>
        <v>0</v>
      </c>
      <c r="D434" s="15" t="e">
        <f t="shared" si="13"/>
        <v>#N/A</v>
      </c>
      <c r="E434" s="15" t="e">
        <f t="shared" si="14"/>
        <v>#N/A</v>
      </c>
    </row>
    <row r="435" spans="1:5" x14ac:dyDescent="0.15">
      <c r="A435" s="5">
        <f>sim_obs!B69</f>
        <v>41342</v>
      </c>
      <c r="B435" s="12" t="e">
        <f>sim_obs!L69</f>
        <v>#N/A</v>
      </c>
      <c r="C435" s="15">
        <f>sim_obs!D69</f>
        <v>0</v>
      </c>
      <c r="D435" s="15" t="e">
        <f t="shared" si="13"/>
        <v>#N/A</v>
      </c>
      <c r="E435" s="15" t="e">
        <f t="shared" si="14"/>
        <v>#N/A</v>
      </c>
    </row>
    <row r="436" spans="1:5" x14ac:dyDescent="0.15">
      <c r="A436" s="5">
        <f>sim_obs!B70</f>
        <v>41343</v>
      </c>
      <c r="B436" s="12" t="e">
        <f>sim_obs!L70</f>
        <v>#N/A</v>
      </c>
      <c r="C436" s="15">
        <f>sim_obs!D70</f>
        <v>0</v>
      </c>
      <c r="D436" s="15" t="e">
        <f t="shared" si="13"/>
        <v>#N/A</v>
      </c>
      <c r="E436" s="15" t="e">
        <f t="shared" si="14"/>
        <v>#N/A</v>
      </c>
    </row>
    <row r="437" spans="1:5" x14ac:dyDescent="0.15">
      <c r="A437" s="5">
        <f>sim_obs!B71</f>
        <v>41344</v>
      </c>
      <c r="B437" s="12" t="e">
        <f>sim_obs!L71</f>
        <v>#N/A</v>
      </c>
      <c r="C437" s="15">
        <f>sim_obs!D71</f>
        <v>0</v>
      </c>
      <c r="D437" s="15" t="e">
        <f t="shared" si="13"/>
        <v>#N/A</v>
      </c>
      <c r="E437" s="15" t="e">
        <f t="shared" si="14"/>
        <v>#N/A</v>
      </c>
    </row>
    <row r="438" spans="1:5" x14ac:dyDescent="0.15">
      <c r="A438" s="5">
        <f>sim_obs!B72</f>
        <v>41345</v>
      </c>
      <c r="B438" s="12" t="e">
        <f>sim_obs!L72</f>
        <v>#N/A</v>
      </c>
      <c r="C438" s="15">
        <f>sim_obs!D72</f>
        <v>0</v>
      </c>
      <c r="D438" s="15" t="e">
        <f t="shared" si="13"/>
        <v>#N/A</v>
      </c>
      <c r="E438" s="15" t="e">
        <f t="shared" si="14"/>
        <v>#N/A</v>
      </c>
    </row>
    <row r="439" spans="1:5" x14ac:dyDescent="0.15">
      <c r="A439" s="5">
        <f>sim_obs!B73</f>
        <v>41346</v>
      </c>
      <c r="B439" s="12" t="e">
        <f>sim_obs!L73</f>
        <v>#N/A</v>
      </c>
      <c r="C439" s="15">
        <f>sim_obs!D73</f>
        <v>0</v>
      </c>
      <c r="D439" s="15" t="e">
        <f t="shared" si="13"/>
        <v>#N/A</v>
      </c>
      <c r="E439" s="15" t="e">
        <f t="shared" si="14"/>
        <v>#N/A</v>
      </c>
    </row>
    <row r="440" spans="1:5" x14ac:dyDescent="0.15">
      <c r="A440" s="5">
        <f>sim_obs!B74</f>
        <v>41347</v>
      </c>
      <c r="B440" s="12" t="e">
        <f>sim_obs!L74</f>
        <v>#N/A</v>
      </c>
      <c r="C440" s="15">
        <f>sim_obs!D74</f>
        <v>0</v>
      </c>
      <c r="D440" s="15" t="e">
        <f t="shared" si="13"/>
        <v>#N/A</v>
      </c>
      <c r="E440" s="15" t="e">
        <f t="shared" si="14"/>
        <v>#N/A</v>
      </c>
    </row>
    <row r="441" spans="1:5" x14ac:dyDescent="0.15">
      <c r="A441" s="5">
        <f>sim_obs!B75</f>
        <v>41348</v>
      </c>
      <c r="B441" s="12" t="e">
        <f>sim_obs!L75</f>
        <v>#N/A</v>
      </c>
      <c r="C441" s="15">
        <f>sim_obs!D75</f>
        <v>0</v>
      </c>
      <c r="D441" s="15" t="e">
        <f t="shared" si="13"/>
        <v>#N/A</v>
      </c>
      <c r="E441" s="15" t="e">
        <f t="shared" si="14"/>
        <v>#N/A</v>
      </c>
    </row>
    <row r="442" spans="1:5" x14ac:dyDescent="0.15">
      <c r="A442" s="5">
        <f>sim_obs!B76</f>
        <v>41349</v>
      </c>
      <c r="B442" s="12" t="e">
        <f>sim_obs!L76</f>
        <v>#N/A</v>
      </c>
      <c r="C442" s="15">
        <f>sim_obs!D76</f>
        <v>0</v>
      </c>
      <c r="D442" s="15" t="e">
        <f t="shared" si="13"/>
        <v>#N/A</v>
      </c>
      <c r="E442" s="15" t="e">
        <f t="shared" si="14"/>
        <v>#N/A</v>
      </c>
    </row>
    <row r="443" spans="1:5" x14ac:dyDescent="0.15">
      <c r="A443" s="5">
        <f>sim_obs!B77</f>
        <v>41350</v>
      </c>
      <c r="B443" s="12" t="e">
        <f>sim_obs!L77</f>
        <v>#N/A</v>
      </c>
      <c r="C443" s="15">
        <f>sim_obs!D77</f>
        <v>0</v>
      </c>
      <c r="D443" s="15" t="e">
        <f t="shared" si="13"/>
        <v>#N/A</v>
      </c>
      <c r="E443" s="15" t="e">
        <f t="shared" si="14"/>
        <v>#N/A</v>
      </c>
    </row>
    <row r="444" spans="1:5" x14ac:dyDescent="0.15">
      <c r="A444" s="5">
        <f>sim_obs!B78</f>
        <v>41351</v>
      </c>
      <c r="B444" s="12" t="e">
        <f>sim_obs!L78</f>
        <v>#N/A</v>
      </c>
      <c r="C444" s="15">
        <f>sim_obs!D78</f>
        <v>0</v>
      </c>
      <c r="D444" s="15" t="e">
        <f t="shared" si="13"/>
        <v>#N/A</v>
      </c>
      <c r="E444" s="15" t="e">
        <f t="shared" si="14"/>
        <v>#N/A</v>
      </c>
    </row>
    <row r="445" spans="1:5" x14ac:dyDescent="0.15">
      <c r="A445" s="5">
        <f>sim_obs!B79</f>
        <v>41352</v>
      </c>
      <c r="B445" s="12" t="e">
        <f>sim_obs!L79</f>
        <v>#N/A</v>
      </c>
      <c r="C445" s="15">
        <f>sim_obs!D79</f>
        <v>0</v>
      </c>
      <c r="D445" s="15" t="e">
        <f t="shared" si="13"/>
        <v>#N/A</v>
      </c>
      <c r="E445" s="15" t="e">
        <f t="shared" si="14"/>
        <v>#N/A</v>
      </c>
    </row>
    <row r="446" spans="1:5" x14ac:dyDescent="0.15">
      <c r="A446" s="5">
        <f>sim_obs!B80</f>
        <v>41353</v>
      </c>
      <c r="B446" s="12" t="e">
        <f>sim_obs!L80</f>
        <v>#N/A</v>
      </c>
      <c r="C446" s="15">
        <f>sim_obs!D80</f>
        <v>0</v>
      </c>
      <c r="D446" s="15" t="e">
        <f t="shared" si="13"/>
        <v>#N/A</v>
      </c>
      <c r="E446" s="15" t="e">
        <f t="shared" si="14"/>
        <v>#N/A</v>
      </c>
    </row>
    <row r="447" spans="1:5" x14ac:dyDescent="0.15">
      <c r="A447" s="5">
        <f>sim_obs!B81</f>
        <v>41354</v>
      </c>
      <c r="B447" s="12" t="e">
        <f>sim_obs!L81</f>
        <v>#N/A</v>
      </c>
      <c r="C447" s="15">
        <f>sim_obs!D81</f>
        <v>0</v>
      </c>
      <c r="D447" s="15" t="e">
        <f t="shared" si="13"/>
        <v>#N/A</v>
      </c>
      <c r="E447" s="15" t="e">
        <f t="shared" si="14"/>
        <v>#N/A</v>
      </c>
    </row>
    <row r="448" spans="1:5" x14ac:dyDescent="0.15">
      <c r="A448" s="5">
        <f>sim_obs!B82</f>
        <v>41355</v>
      </c>
      <c r="B448" s="12" t="e">
        <f>sim_obs!L82</f>
        <v>#N/A</v>
      </c>
      <c r="C448" s="15">
        <f>sim_obs!D82</f>
        <v>0</v>
      </c>
      <c r="D448" s="15" t="e">
        <f t="shared" si="13"/>
        <v>#N/A</v>
      </c>
      <c r="E448" s="15" t="e">
        <f t="shared" si="14"/>
        <v>#N/A</v>
      </c>
    </row>
    <row r="449" spans="1:5" x14ac:dyDescent="0.15">
      <c r="A449" s="5">
        <f>sim_obs!B83</f>
        <v>41356</v>
      </c>
      <c r="B449" s="12" t="e">
        <f>sim_obs!L83</f>
        <v>#N/A</v>
      </c>
      <c r="C449" s="15">
        <f>sim_obs!D83</f>
        <v>0</v>
      </c>
      <c r="D449" s="15" t="e">
        <f t="shared" si="13"/>
        <v>#N/A</v>
      </c>
      <c r="E449" s="15" t="e">
        <f t="shared" si="14"/>
        <v>#N/A</v>
      </c>
    </row>
    <row r="450" spans="1:5" x14ac:dyDescent="0.15">
      <c r="A450" s="5">
        <f>sim_obs!B84</f>
        <v>41357</v>
      </c>
      <c r="B450" s="12" t="e">
        <f>sim_obs!L84</f>
        <v>#N/A</v>
      </c>
      <c r="C450" s="15">
        <f>sim_obs!D84</f>
        <v>0</v>
      </c>
      <c r="D450" s="15" t="e">
        <f t="shared" ref="D450:D513" si="15">(B450-C450)^2</f>
        <v>#N/A</v>
      </c>
      <c r="E450" s="15" t="e">
        <f t="shared" si="14"/>
        <v>#N/A</v>
      </c>
    </row>
    <row r="451" spans="1:5" x14ac:dyDescent="0.15">
      <c r="A451" s="5">
        <f>sim_obs!B85</f>
        <v>41358</v>
      </c>
      <c r="B451" s="12" t="e">
        <f>sim_obs!L85</f>
        <v>#N/A</v>
      </c>
      <c r="C451" s="15">
        <f>sim_obs!D85</f>
        <v>0</v>
      </c>
      <c r="D451" s="15" t="e">
        <f t="shared" si="15"/>
        <v>#N/A</v>
      </c>
      <c r="E451" s="15" t="e">
        <f t="shared" si="14"/>
        <v>#N/A</v>
      </c>
    </row>
    <row r="452" spans="1:5" x14ac:dyDescent="0.15">
      <c r="A452" s="5">
        <f>sim_obs!B86</f>
        <v>41359</v>
      </c>
      <c r="B452" s="12" t="e">
        <f>sim_obs!L86</f>
        <v>#N/A</v>
      </c>
      <c r="C452" s="15">
        <f>sim_obs!D86</f>
        <v>0</v>
      </c>
      <c r="D452" s="15" t="e">
        <f t="shared" si="15"/>
        <v>#N/A</v>
      </c>
      <c r="E452" s="15" t="e">
        <f t="shared" si="14"/>
        <v>#N/A</v>
      </c>
    </row>
    <row r="453" spans="1:5" x14ac:dyDescent="0.15">
      <c r="A453" s="5">
        <f>sim_obs!B87</f>
        <v>41360</v>
      </c>
      <c r="B453" s="12" t="e">
        <f>sim_obs!L87</f>
        <v>#N/A</v>
      </c>
      <c r="C453" s="15">
        <f>sim_obs!D87</f>
        <v>0</v>
      </c>
      <c r="D453" s="15" t="e">
        <f t="shared" si="15"/>
        <v>#N/A</v>
      </c>
      <c r="E453" s="15" t="e">
        <f t="shared" si="14"/>
        <v>#N/A</v>
      </c>
    </row>
    <row r="454" spans="1:5" x14ac:dyDescent="0.15">
      <c r="A454" s="5">
        <f>sim_obs!B88</f>
        <v>41361</v>
      </c>
      <c r="B454" s="12" t="e">
        <f>sim_obs!L88</f>
        <v>#N/A</v>
      </c>
      <c r="C454" s="15">
        <f>sim_obs!D88</f>
        <v>0</v>
      </c>
      <c r="D454" s="15" t="e">
        <f t="shared" si="15"/>
        <v>#N/A</v>
      </c>
      <c r="E454" s="15" t="e">
        <f t="shared" si="14"/>
        <v>#N/A</v>
      </c>
    </row>
    <row r="455" spans="1:5" x14ac:dyDescent="0.15">
      <c r="A455" s="5">
        <f>sim_obs!B89</f>
        <v>41362</v>
      </c>
      <c r="B455" s="12" t="e">
        <f>sim_obs!L89</f>
        <v>#N/A</v>
      </c>
      <c r="C455" s="15">
        <f>sim_obs!D89</f>
        <v>0</v>
      </c>
      <c r="D455" s="15" t="e">
        <f t="shared" si="15"/>
        <v>#N/A</v>
      </c>
      <c r="E455" s="15" t="e">
        <f t="shared" si="14"/>
        <v>#N/A</v>
      </c>
    </row>
    <row r="456" spans="1:5" x14ac:dyDescent="0.15">
      <c r="A456" s="5">
        <f>sim_obs!B90</f>
        <v>41363</v>
      </c>
      <c r="B456" s="12" t="e">
        <f>sim_obs!L90</f>
        <v>#N/A</v>
      </c>
      <c r="C456" s="15">
        <f>sim_obs!D90</f>
        <v>0</v>
      </c>
      <c r="D456" s="15" t="e">
        <f t="shared" si="15"/>
        <v>#N/A</v>
      </c>
      <c r="E456" s="15" t="e">
        <f t="shared" si="14"/>
        <v>#N/A</v>
      </c>
    </row>
    <row r="457" spans="1:5" x14ac:dyDescent="0.15">
      <c r="A457" s="5">
        <f>sim_obs!B91</f>
        <v>41364</v>
      </c>
      <c r="B457" s="12" t="e">
        <f>sim_obs!L91</f>
        <v>#N/A</v>
      </c>
      <c r="C457" s="15">
        <f>sim_obs!D91</f>
        <v>0</v>
      </c>
      <c r="D457" s="15" t="e">
        <f t="shared" si="15"/>
        <v>#N/A</v>
      </c>
      <c r="E457" s="15" t="e">
        <f t="shared" si="14"/>
        <v>#N/A</v>
      </c>
    </row>
    <row r="458" spans="1:5" x14ac:dyDescent="0.15">
      <c r="A458" s="5">
        <f>sim_obs!B92</f>
        <v>41365</v>
      </c>
      <c r="B458" s="12" t="e">
        <f>sim_obs!L92</f>
        <v>#N/A</v>
      </c>
      <c r="C458" s="15">
        <f>sim_obs!D92</f>
        <v>0</v>
      </c>
      <c r="D458" s="15" t="e">
        <f t="shared" si="15"/>
        <v>#N/A</v>
      </c>
      <c r="E458" s="15" t="e">
        <f t="shared" si="14"/>
        <v>#N/A</v>
      </c>
    </row>
    <row r="459" spans="1:5" x14ac:dyDescent="0.15">
      <c r="A459" s="5">
        <f>sim_obs!B93</f>
        <v>41366</v>
      </c>
      <c r="B459" s="12" t="e">
        <f>sim_obs!L93</f>
        <v>#N/A</v>
      </c>
      <c r="C459" s="15">
        <f>sim_obs!D93</f>
        <v>0</v>
      </c>
      <c r="D459" s="15" t="e">
        <f t="shared" si="15"/>
        <v>#N/A</v>
      </c>
      <c r="E459" s="15" t="e">
        <f t="shared" si="14"/>
        <v>#N/A</v>
      </c>
    </row>
    <row r="460" spans="1:5" x14ac:dyDescent="0.15">
      <c r="A460" s="5">
        <f>sim_obs!B94</f>
        <v>41367</v>
      </c>
      <c r="B460" s="12" t="e">
        <f>sim_obs!L94</f>
        <v>#N/A</v>
      </c>
      <c r="C460" s="15">
        <f>sim_obs!D94</f>
        <v>0</v>
      </c>
      <c r="D460" s="15" t="e">
        <f t="shared" si="15"/>
        <v>#N/A</v>
      </c>
      <c r="E460" s="15" t="e">
        <f t="shared" si="14"/>
        <v>#N/A</v>
      </c>
    </row>
    <row r="461" spans="1:5" x14ac:dyDescent="0.15">
      <c r="A461" s="5">
        <f>sim_obs!B95</f>
        <v>41368</v>
      </c>
      <c r="B461" s="12" t="e">
        <f>sim_obs!L95</f>
        <v>#N/A</v>
      </c>
      <c r="C461" s="15">
        <f>sim_obs!D95</f>
        <v>0</v>
      </c>
      <c r="D461" s="15" t="e">
        <f t="shared" si="15"/>
        <v>#N/A</v>
      </c>
      <c r="E461" s="15" t="e">
        <f t="shared" si="14"/>
        <v>#N/A</v>
      </c>
    </row>
    <row r="462" spans="1:5" x14ac:dyDescent="0.15">
      <c r="A462" s="5">
        <f>sim_obs!B96</f>
        <v>41369</v>
      </c>
      <c r="B462" s="12" t="e">
        <f>sim_obs!L96</f>
        <v>#N/A</v>
      </c>
      <c r="C462" s="15">
        <f>sim_obs!D96</f>
        <v>0</v>
      </c>
      <c r="D462" s="15" t="e">
        <f t="shared" si="15"/>
        <v>#N/A</v>
      </c>
      <c r="E462" s="15" t="e">
        <f t="shared" si="14"/>
        <v>#N/A</v>
      </c>
    </row>
    <row r="463" spans="1:5" x14ac:dyDescent="0.15">
      <c r="A463" s="5">
        <f>sim_obs!B97</f>
        <v>41370</v>
      </c>
      <c r="B463" s="12" t="e">
        <f>sim_obs!L97</f>
        <v>#N/A</v>
      </c>
      <c r="C463" s="15">
        <f>sim_obs!D97</f>
        <v>0</v>
      </c>
      <c r="D463" s="15" t="e">
        <f t="shared" si="15"/>
        <v>#N/A</v>
      </c>
      <c r="E463" s="15" t="e">
        <f t="shared" si="14"/>
        <v>#N/A</v>
      </c>
    </row>
    <row r="464" spans="1:5" x14ac:dyDescent="0.15">
      <c r="A464" s="5">
        <f>sim_obs!B98</f>
        <v>41371</v>
      </c>
      <c r="B464" s="12" t="e">
        <f>sim_obs!L98</f>
        <v>#N/A</v>
      </c>
      <c r="C464" s="15">
        <f>sim_obs!D98</f>
        <v>0</v>
      </c>
      <c r="D464" s="15" t="e">
        <f t="shared" si="15"/>
        <v>#N/A</v>
      </c>
      <c r="E464" s="15" t="e">
        <f t="shared" si="14"/>
        <v>#N/A</v>
      </c>
    </row>
    <row r="465" spans="1:5" x14ac:dyDescent="0.15">
      <c r="A465" s="5">
        <f>sim_obs!B99</f>
        <v>41372</v>
      </c>
      <c r="B465" s="12" t="e">
        <f>sim_obs!L99</f>
        <v>#N/A</v>
      </c>
      <c r="C465" s="15">
        <f>sim_obs!D99</f>
        <v>0</v>
      </c>
      <c r="D465" s="15" t="e">
        <f t="shared" si="15"/>
        <v>#N/A</v>
      </c>
      <c r="E465" s="15" t="e">
        <f t="shared" si="14"/>
        <v>#N/A</v>
      </c>
    </row>
    <row r="466" spans="1:5" x14ac:dyDescent="0.15">
      <c r="A466" s="5">
        <f>sim_obs!B100</f>
        <v>41373</v>
      </c>
      <c r="B466" s="12" t="e">
        <f>sim_obs!L100</f>
        <v>#N/A</v>
      </c>
      <c r="C466" s="15">
        <f>sim_obs!D100</f>
        <v>0</v>
      </c>
      <c r="D466" s="15" t="e">
        <f t="shared" si="15"/>
        <v>#N/A</v>
      </c>
      <c r="E466" s="15" t="e">
        <f t="shared" si="14"/>
        <v>#N/A</v>
      </c>
    </row>
    <row r="467" spans="1:5" x14ac:dyDescent="0.15">
      <c r="A467" s="5">
        <f>sim_obs!B101</f>
        <v>41374</v>
      </c>
      <c r="B467" s="12" t="e">
        <f>sim_obs!L101</f>
        <v>#N/A</v>
      </c>
      <c r="C467" s="15">
        <f>sim_obs!D101</f>
        <v>0</v>
      </c>
      <c r="D467" s="15" t="e">
        <f t="shared" si="15"/>
        <v>#N/A</v>
      </c>
      <c r="E467" s="15" t="e">
        <f t="shared" si="14"/>
        <v>#N/A</v>
      </c>
    </row>
    <row r="468" spans="1:5" x14ac:dyDescent="0.15">
      <c r="A468" s="5">
        <f>sim_obs!B102</f>
        <v>41375</v>
      </c>
      <c r="B468" s="12" t="e">
        <f>sim_obs!L102</f>
        <v>#N/A</v>
      </c>
      <c r="C468" s="15">
        <f>sim_obs!D102</f>
        <v>0</v>
      </c>
      <c r="D468" s="15" t="e">
        <f t="shared" si="15"/>
        <v>#N/A</v>
      </c>
      <c r="E468" s="15" t="e">
        <f t="shared" si="14"/>
        <v>#N/A</v>
      </c>
    </row>
    <row r="469" spans="1:5" x14ac:dyDescent="0.15">
      <c r="A469" s="5">
        <f>sim_obs!B103</f>
        <v>41376</v>
      </c>
      <c r="B469" s="12" t="e">
        <f>sim_obs!L103</f>
        <v>#N/A</v>
      </c>
      <c r="C469" s="15">
        <f>sim_obs!D103</f>
        <v>0</v>
      </c>
      <c r="D469" s="15" t="e">
        <f t="shared" si="15"/>
        <v>#N/A</v>
      </c>
      <c r="E469" s="15" t="e">
        <f t="shared" si="14"/>
        <v>#N/A</v>
      </c>
    </row>
    <row r="470" spans="1:5" x14ac:dyDescent="0.15">
      <c r="A470" s="5">
        <f>sim_obs!B104</f>
        <v>41377</v>
      </c>
      <c r="B470" s="12" t="e">
        <f>sim_obs!L104</f>
        <v>#N/A</v>
      </c>
      <c r="C470" s="15">
        <f>sim_obs!D104</f>
        <v>0</v>
      </c>
      <c r="D470" s="15" t="e">
        <f t="shared" si="15"/>
        <v>#N/A</v>
      </c>
      <c r="E470" s="15" t="e">
        <f t="shared" ref="E470:E533" si="16">(B470-$H$4)^2</f>
        <v>#N/A</v>
      </c>
    </row>
    <row r="471" spans="1:5" x14ac:dyDescent="0.15">
      <c r="A471" s="5">
        <f>sim_obs!B105</f>
        <v>41378</v>
      </c>
      <c r="B471" s="12" t="e">
        <f>sim_obs!L105</f>
        <v>#N/A</v>
      </c>
      <c r="C471" s="15">
        <f>sim_obs!D105</f>
        <v>0</v>
      </c>
      <c r="D471" s="15" t="e">
        <f t="shared" si="15"/>
        <v>#N/A</v>
      </c>
      <c r="E471" s="15" t="e">
        <f t="shared" si="16"/>
        <v>#N/A</v>
      </c>
    </row>
    <row r="472" spans="1:5" x14ac:dyDescent="0.15">
      <c r="A472" s="5">
        <f>sim_obs!B106</f>
        <v>41379</v>
      </c>
      <c r="B472" s="12" t="e">
        <f>sim_obs!L106</f>
        <v>#N/A</v>
      </c>
      <c r="C472" s="15">
        <f>sim_obs!D106</f>
        <v>0</v>
      </c>
      <c r="D472" s="15" t="e">
        <f t="shared" si="15"/>
        <v>#N/A</v>
      </c>
      <c r="E472" s="15" t="e">
        <f t="shared" si="16"/>
        <v>#N/A</v>
      </c>
    </row>
    <row r="473" spans="1:5" x14ac:dyDescent="0.15">
      <c r="A473" s="5">
        <f>sim_obs!B107</f>
        <v>41380</v>
      </c>
      <c r="B473" s="12" t="e">
        <f>sim_obs!L107</f>
        <v>#N/A</v>
      </c>
      <c r="C473" s="15">
        <f>sim_obs!D107</f>
        <v>0</v>
      </c>
      <c r="D473" s="15" t="e">
        <f t="shared" si="15"/>
        <v>#N/A</v>
      </c>
      <c r="E473" s="15" t="e">
        <f t="shared" si="16"/>
        <v>#N/A</v>
      </c>
    </row>
    <row r="474" spans="1:5" x14ac:dyDescent="0.15">
      <c r="A474" s="5">
        <f>sim_obs!B108</f>
        <v>41381</v>
      </c>
      <c r="B474" s="12" t="e">
        <f>sim_obs!L108</f>
        <v>#N/A</v>
      </c>
      <c r="C474" s="15">
        <f>sim_obs!D108</f>
        <v>0</v>
      </c>
      <c r="D474" s="15" t="e">
        <f t="shared" si="15"/>
        <v>#N/A</v>
      </c>
      <c r="E474" s="15" t="e">
        <f t="shared" si="16"/>
        <v>#N/A</v>
      </c>
    </row>
    <row r="475" spans="1:5" x14ac:dyDescent="0.15">
      <c r="A475" s="5">
        <f>sim_obs!B109</f>
        <v>41382</v>
      </c>
      <c r="B475" s="12" t="e">
        <f>sim_obs!L109</f>
        <v>#N/A</v>
      </c>
      <c r="C475" s="15">
        <f>sim_obs!D109</f>
        <v>0</v>
      </c>
      <c r="D475" s="15" t="e">
        <f t="shared" si="15"/>
        <v>#N/A</v>
      </c>
      <c r="E475" s="15" t="e">
        <f t="shared" si="16"/>
        <v>#N/A</v>
      </c>
    </row>
    <row r="476" spans="1:5" x14ac:dyDescent="0.15">
      <c r="A476" s="5">
        <f>sim_obs!B110</f>
        <v>41383</v>
      </c>
      <c r="B476" s="12" t="e">
        <f>sim_obs!L110</f>
        <v>#N/A</v>
      </c>
      <c r="C476" s="15">
        <f>sim_obs!D110</f>
        <v>0</v>
      </c>
      <c r="D476" s="15" t="e">
        <f t="shared" si="15"/>
        <v>#N/A</v>
      </c>
      <c r="E476" s="15" t="e">
        <f t="shared" si="16"/>
        <v>#N/A</v>
      </c>
    </row>
    <row r="477" spans="1:5" x14ac:dyDescent="0.15">
      <c r="A477" s="5">
        <f>sim_obs!B111</f>
        <v>41384</v>
      </c>
      <c r="B477" s="12" t="e">
        <f>sim_obs!L111</f>
        <v>#N/A</v>
      </c>
      <c r="C477" s="15">
        <f>sim_obs!D111</f>
        <v>0</v>
      </c>
      <c r="D477" s="15" t="e">
        <f t="shared" si="15"/>
        <v>#N/A</v>
      </c>
      <c r="E477" s="15" t="e">
        <f t="shared" si="16"/>
        <v>#N/A</v>
      </c>
    </row>
    <row r="478" spans="1:5" x14ac:dyDescent="0.15">
      <c r="A478" s="5">
        <f>sim_obs!B112</f>
        <v>41385</v>
      </c>
      <c r="B478" s="12" t="e">
        <f>sim_obs!L112</f>
        <v>#N/A</v>
      </c>
      <c r="C478" s="15">
        <f>sim_obs!D112</f>
        <v>0</v>
      </c>
      <c r="D478" s="15" t="e">
        <f t="shared" si="15"/>
        <v>#N/A</v>
      </c>
      <c r="E478" s="15" t="e">
        <f t="shared" si="16"/>
        <v>#N/A</v>
      </c>
    </row>
    <row r="479" spans="1:5" x14ac:dyDescent="0.15">
      <c r="A479" s="5">
        <f>sim_obs!B113</f>
        <v>41386</v>
      </c>
      <c r="B479" s="12" t="e">
        <f>sim_obs!L113</f>
        <v>#N/A</v>
      </c>
      <c r="C479" s="15">
        <f>sim_obs!D113</f>
        <v>0</v>
      </c>
      <c r="D479" s="15" t="e">
        <f t="shared" si="15"/>
        <v>#N/A</v>
      </c>
      <c r="E479" s="15" t="e">
        <f t="shared" si="16"/>
        <v>#N/A</v>
      </c>
    </row>
    <row r="480" spans="1:5" x14ac:dyDescent="0.15">
      <c r="A480" s="5">
        <f>sim_obs!B114</f>
        <v>41387</v>
      </c>
      <c r="B480" s="12" t="e">
        <f>sim_obs!L114</f>
        <v>#N/A</v>
      </c>
      <c r="C480" s="15">
        <f>sim_obs!D114</f>
        <v>0</v>
      </c>
      <c r="D480" s="15" t="e">
        <f t="shared" si="15"/>
        <v>#N/A</v>
      </c>
      <c r="E480" s="15" t="e">
        <f t="shared" si="16"/>
        <v>#N/A</v>
      </c>
    </row>
    <row r="481" spans="1:5" x14ac:dyDescent="0.15">
      <c r="A481" s="5">
        <f>sim_obs!B115</f>
        <v>41388</v>
      </c>
      <c r="B481" s="12" t="e">
        <f>sim_obs!L115</f>
        <v>#N/A</v>
      </c>
      <c r="C481" s="15">
        <f>sim_obs!D115</f>
        <v>0</v>
      </c>
      <c r="D481" s="15" t="e">
        <f t="shared" si="15"/>
        <v>#N/A</v>
      </c>
      <c r="E481" s="15" t="e">
        <f t="shared" si="16"/>
        <v>#N/A</v>
      </c>
    </row>
    <row r="482" spans="1:5" x14ac:dyDescent="0.15">
      <c r="A482" s="5">
        <f>sim_obs!B116</f>
        <v>41389</v>
      </c>
      <c r="B482" s="12" t="e">
        <f>sim_obs!L116</f>
        <v>#N/A</v>
      </c>
      <c r="C482" s="15">
        <f>sim_obs!D116</f>
        <v>0</v>
      </c>
      <c r="D482" s="15" t="e">
        <f t="shared" si="15"/>
        <v>#N/A</v>
      </c>
      <c r="E482" s="15" t="e">
        <f t="shared" si="16"/>
        <v>#N/A</v>
      </c>
    </row>
    <row r="483" spans="1:5" x14ac:dyDescent="0.15">
      <c r="A483" s="5">
        <f>sim_obs!B117</f>
        <v>41390</v>
      </c>
      <c r="B483" s="12" t="e">
        <f>sim_obs!L117</f>
        <v>#N/A</v>
      </c>
      <c r="C483" s="15">
        <f>sim_obs!D117</f>
        <v>0</v>
      </c>
      <c r="D483" s="15" t="e">
        <f t="shared" si="15"/>
        <v>#N/A</v>
      </c>
      <c r="E483" s="15" t="e">
        <f t="shared" si="16"/>
        <v>#N/A</v>
      </c>
    </row>
    <row r="484" spans="1:5" x14ac:dyDescent="0.15">
      <c r="A484" s="5">
        <f>sim_obs!B118</f>
        <v>41391</v>
      </c>
      <c r="B484" s="12" t="e">
        <f>sim_obs!L118</f>
        <v>#N/A</v>
      </c>
      <c r="C484" s="15">
        <f>sim_obs!D118</f>
        <v>0</v>
      </c>
      <c r="D484" s="15" t="e">
        <f t="shared" si="15"/>
        <v>#N/A</v>
      </c>
      <c r="E484" s="15" t="e">
        <f t="shared" si="16"/>
        <v>#N/A</v>
      </c>
    </row>
    <row r="485" spans="1:5" x14ac:dyDescent="0.15">
      <c r="A485" s="5">
        <f>sim_obs!B119</f>
        <v>41392</v>
      </c>
      <c r="B485" s="12" t="e">
        <f>sim_obs!L119</f>
        <v>#N/A</v>
      </c>
      <c r="C485" s="15">
        <f>sim_obs!D119</f>
        <v>0</v>
      </c>
      <c r="D485" s="15" t="e">
        <f t="shared" si="15"/>
        <v>#N/A</v>
      </c>
      <c r="E485" s="15" t="e">
        <f t="shared" si="16"/>
        <v>#N/A</v>
      </c>
    </row>
    <row r="486" spans="1:5" x14ac:dyDescent="0.15">
      <c r="A486" s="5">
        <f>sim_obs!B120</f>
        <v>41393</v>
      </c>
      <c r="B486" s="12" t="e">
        <f>sim_obs!L120</f>
        <v>#N/A</v>
      </c>
      <c r="C486" s="15">
        <f>sim_obs!D120</f>
        <v>0</v>
      </c>
      <c r="D486" s="15" t="e">
        <f t="shared" si="15"/>
        <v>#N/A</v>
      </c>
      <c r="E486" s="15" t="e">
        <f t="shared" si="16"/>
        <v>#N/A</v>
      </c>
    </row>
    <row r="487" spans="1:5" x14ac:dyDescent="0.15">
      <c r="A487" s="5">
        <f>sim_obs!B121</f>
        <v>41394</v>
      </c>
      <c r="B487" s="12" t="e">
        <f>sim_obs!L121</f>
        <v>#N/A</v>
      </c>
      <c r="C487" s="15">
        <f>sim_obs!D121</f>
        <v>0</v>
      </c>
      <c r="D487" s="15" t="e">
        <f t="shared" si="15"/>
        <v>#N/A</v>
      </c>
      <c r="E487" s="15" t="e">
        <f t="shared" si="16"/>
        <v>#N/A</v>
      </c>
    </row>
    <row r="488" spans="1:5" x14ac:dyDescent="0.15">
      <c r="A488" s="5">
        <f>sim_obs!B122</f>
        <v>41395</v>
      </c>
      <c r="B488" s="12" t="e">
        <f>sim_obs!L122</f>
        <v>#N/A</v>
      </c>
      <c r="C488" s="15">
        <f>sim_obs!D122</f>
        <v>0</v>
      </c>
      <c r="D488" s="15" t="e">
        <f t="shared" si="15"/>
        <v>#N/A</v>
      </c>
      <c r="E488" s="15" t="e">
        <f t="shared" si="16"/>
        <v>#N/A</v>
      </c>
    </row>
    <row r="489" spans="1:5" x14ac:dyDescent="0.15">
      <c r="A489" s="5">
        <f>sim_obs!B123</f>
        <v>41396</v>
      </c>
      <c r="B489" s="12" t="e">
        <f>sim_obs!L123</f>
        <v>#N/A</v>
      </c>
      <c r="C489" s="15">
        <f>sim_obs!D123</f>
        <v>0</v>
      </c>
      <c r="D489" s="15" t="e">
        <f t="shared" si="15"/>
        <v>#N/A</v>
      </c>
      <c r="E489" s="15" t="e">
        <f t="shared" si="16"/>
        <v>#N/A</v>
      </c>
    </row>
    <row r="490" spans="1:5" x14ac:dyDescent="0.15">
      <c r="A490" s="5">
        <f>sim_obs!B124</f>
        <v>41397</v>
      </c>
      <c r="B490" s="12" t="e">
        <f>sim_obs!L124</f>
        <v>#N/A</v>
      </c>
      <c r="C490" s="15">
        <f>sim_obs!D124</f>
        <v>0</v>
      </c>
      <c r="D490" s="15" t="e">
        <f t="shared" si="15"/>
        <v>#N/A</v>
      </c>
      <c r="E490" s="15" t="e">
        <f t="shared" si="16"/>
        <v>#N/A</v>
      </c>
    </row>
    <row r="491" spans="1:5" x14ac:dyDescent="0.15">
      <c r="A491" s="5">
        <f>sim_obs!B125</f>
        <v>41398</v>
      </c>
      <c r="B491" s="12" t="e">
        <f>sim_obs!L125</f>
        <v>#N/A</v>
      </c>
      <c r="C491" s="15">
        <f>sim_obs!D125</f>
        <v>0</v>
      </c>
      <c r="D491" s="15" t="e">
        <f t="shared" si="15"/>
        <v>#N/A</v>
      </c>
      <c r="E491" s="15" t="e">
        <f t="shared" si="16"/>
        <v>#N/A</v>
      </c>
    </row>
    <row r="492" spans="1:5" x14ac:dyDescent="0.15">
      <c r="A492" s="5">
        <f>sim_obs!B126</f>
        <v>41399</v>
      </c>
      <c r="B492" s="12" t="e">
        <f>sim_obs!L126</f>
        <v>#N/A</v>
      </c>
      <c r="C492" s="15">
        <f>sim_obs!D126</f>
        <v>0</v>
      </c>
      <c r="D492" s="15" t="e">
        <f t="shared" si="15"/>
        <v>#N/A</v>
      </c>
      <c r="E492" s="15" t="e">
        <f t="shared" si="16"/>
        <v>#N/A</v>
      </c>
    </row>
    <row r="493" spans="1:5" x14ac:dyDescent="0.15">
      <c r="A493" s="5">
        <f>sim_obs!B127</f>
        <v>41400</v>
      </c>
      <c r="B493" s="12" t="e">
        <f>sim_obs!L127</f>
        <v>#N/A</v>
      </c>
      <c r="C493" s="15">
        <f>sim_obs!D127</f>
        <v>0</v>
      </c>
      <c r="D493" s="15" t="e">
        <f t="shared" si="15"/>
        <v>#N/A</v>
      </c>
      <c r="E493" s="15" t="e">
        <f t="shared" si="16"/>
        <v>#N/A</v>
      </c>
    </row>
    <row r="494" spans="1:5" x14ac:dyDescent="0.15">
      <c r="A494" s="5">
        <f>sim_obs!B128</f>
        <v>41401</v>
      </c>
      <c r="B494" s="12" t="e">
        <f>sim_obs!L128</f>
        <v>#N/A</v>
      </c>
      <c r="C494" s="15">
        <f>sim_obs!D128</f>
        <v>0</v>
      </c>
      <c r="D494" s="15" t="e">
        <f t="shared" si="15"/>
        <v>#N/A</v>
      </c>
      <c r="E494" s="15" t="e">
        <f t="shared" si="16"/>
        <v>#N/A</v>
      </c>
    </row>
    <row r="495" spans="1:5" x14ac:dyDescent="0.15">
      <c r="A495" s="5">
        <f>sim_obs!B129</f>
        <v>41402</v>
      </c>
      <c r="B495" s="12" t="e">
        <f>sim_obs!L129</f>
        <v>#N/A</v>
      </c>
      <c r="C495" s="15">
        <f>sim_obs!D129</f>
        <v>0</v>
      </c>
      <c r="D495" s="15" t="e">
        <f t="shared" si="15"/>
        <v>#N/A</v>
      </c>
      <c r="E495" s="15" t="e">
        <f t="shared" si="16"/>
        <v>#N/A</v>
      </c>
    </row>
    <row r="496" spans="1:5" x14ac:dyDescent="0.15">
      <c r="A496" s="5">
        <f>sim_obs!B130</f>
        <v>41403</v>
      </c>
      <c r="B496" s="12" t="e">
        <f>sim_obs!L130</f>
        <v>#N/A</v>
      </c>
      <c r="C496" s="15">
        <f>sim_obs!D130</f>
        <v>0</v>
      </c>
      <c r="D496" s="15" t="e">
        <f t="shared" si="15"/>
        <v>#N/A</v>
      </c>
      <c r="E496" s="15" t="e">
        <f t="shared" si="16"/>
        <v>#N/A</v>
      </c>
    </row>
    <row r="497" spans="1:5" x14ac:dyDescent="0.15">
      <c r="A497" s="5">
        <f>sim_obs!B131</f>
        <v>41404</v>
      </c>
      <c r="B497" s="12" t="e">
        <f>sim_obs!L131</f>
        <v>#N/A</v>
      </c>
      <c r="C497" s="15">
        <f>sim_obs!D131</f>
        <v>0</v>
      </c>
      <c r="D497" s="15" t="e">
        <f t="shared" si="15"/>
        <v>#N/A</v>
      </c>
      <c r="E497" s="15" t="e">
        <f t="shared" si="16"/>
        <v>#N/A</v>
      </c>
    </row>
    <row r="498" spans="1:5" x14ac:dyDescent="0.15">
      <c r="A498" s="5">
        <f>sim_obs!B132</f>
        <v>41405</v>
      </c>
      <c r="B498" s="12" t="e">
        <f>sim_obs!L132</f>
        <v>#N/A</v>
      </c>
      <c r="C498" s="15">
        <f>sim_obs!D132</f>
        <v>0</v>
      </c>
      <c r="D498" s="15" t="e">
        <f t="shared" si="15"/>
        <v>#N/A</v>
      </c>
      <c r="E498" s="15" t="e">
        <f t="shared" si="16"/>
        <v>#N/A</v>
      </c>
    </row>
    <row r="499" spans="1:5" x14ac:dyDescent="0.15">
      <c r="A499" s="5">
        <f>sim_obs!B133</f>
        <v>41406</v>
      </c>
      <c r="B499" s="12" t="e">
        <f>sim_obs!L133</f>
        <v>#N/A</v>
      </c>
      <c r="C499" s="15">
        <f>sim_obs!D133</f>
        <v>0</v>
      </c>
      <c r="D499" s="15" t="e">
        <f t="shared" si="15"/>
        <v>#N/A</v>
      </c>
      <c r="E499" s="15" t="e">
        <f t="shared" si="16"/>
        <v>#N/A</v>
      </c>
    </row>
    <row r="500" spans="1:5" x14ac:dyDescent="0.15">
      <c r="A500" s="5">
        <f>sim_obs!B134</f>
        <v>41407</v>
      </c>
      <c r="B500" s="12" t="e">
        <f>sim_obs!L134</f>
        <v>#N/A</v>
      </c>
      <c r="C500" s="15">
        <f>sim_obs!D134</f>
        <v>0</v>
      </c>
      <c r="D500" s="15" t="e">
        <f t="shared" si="15"/>
        <v>#N/A</v>
      </c>
      <c r="E500" s="15" t="e">
        <f t="shared" si="16"/>
        <v>#N/A</v>
      </c>
    </row>
    <row r="501" spans="1:5" x14ac:dyDescent="0.15">
      <c r="A501" s="5">
        <f>sim_obs!B135</f>
        <v>41408</v>
      </c>
      <c r="B501" s="12" t="e">
        <f>sim_obs!L135</f>
        <v>#N/A</v>
      </c>
      <c r="C501" s="15">
        <f>sim_obs!D135</f>
        <v>0</v>
      </c>
      <c r="D501" s="15" t="e">
        <f t="shared" si="15"/>
        <v>#N/A</v>
      </c>
      <c r="E501" s="15" t="e">
        <f t="shared" si="16"/>
        <v>#N/A</v>
      </c>
    </row>
    <row r="502" spans="1:5" x14ac:dyDescent="0.15">
      <c r="A502" s="5">
        <f>sim_obs!B136</f>
        <v>41409</v>
      </c>
      <c r="B502" s="12" t="e">
        <f>sim_obs!L136</f>
        <v>#N/A</v>
      </c>
      <c r="C502" s="15">
        <f>sim_obs!D136</f>
        <v>0</v>
      </c>
      <c r="D502" s="15" t="e">
        <f t="shared" si="15"/>
        <v>#N/A</v>
      </c>
      <c r="E502" s="15" t="e">
        <f t="shared" si="16"/>
        <v>#N/A</v>
      </c>
    </row>
    <row r="503" spans="1:5" x14ac:dyDescent="0.15">
      <c r="A503" s="5">
        <f>sim_obs!B137</f>
        <v>41410</v>
      </c>
      <c r="B503" s="12" t="e">
        <f>sim_obs!L137</f>
        <v>#N/A</v>
      </c>
      <c r="C503" s="15">
        <f>sim_obs!D137</f>
        <v>0</v>
      </c>
      <c r="D503" s="15" t="e">
        <f t="shared" si="15"/>
        <v>#N/A</v>
      </c>
      <c r="E503" s="15" t="e">
        <f t="shared" si="16"/>
        <v>#N/A</v>
      </c>
    </row>
    <row r="504" spans="1:5" x14ac:dyDescent="0.15">
      <c r="A504" s="5">
        <f>sim_obs!B138</f>
        <v>41411</v>
      </c>
      <c r="B504" s="12" t="e">
        <f>sim_obs!L138</f>
        <v>#N/A</v>
      </c>
      <c r="C504" s="15">
        <f>sim_obs!D138</f>
        <v>0</v>
      </c>
      <c r="D504" s="15" t="e">
        <f t="shared" si="15"/>
        <v>#N/A</v>
      </c>
      <c r="E504" s="15" t="e">
        <f t="shared" si="16"/>
        <v>#N/A</v>
      </c>
    </row>
    <row r="505" spans="1:5" x14ac:dyDescent="0.15">
      <c r="A505" s="5">
        <f>sim_obs!B139</f>
        <v>41412</v>
      </c>
      <c r="B505" s="12" t="e">
        <f>sim_obs!L139</f>
        <v>#N/A</v>
      </c>
      <c r="C505" s="15">
        <f>sim_obs!D139</f>
        <v>0</v>
      </c>
      <c r="D505" s="15" t="e">
        <f t="shared" si="15"/>
        <v>#N/A</v>
      </c>
      <c r="E505" s="15" t="e">
        <f t="shared" si="16"/>
        <v>#N/A</v>
      </c>
    </row>
    <row r="506" spans="1:5" x14ac:dyDescent="0.15">
      <c r="A506" s="5">
        <f>sim_obs!B140</f>
        <v>41413</v>
      </c>
      <c r="B506" s="12" t="e">
        <f>sim_obs!L140</f>
        <v>#N/A</v>
      </c>
      <c r="C506" s="15">
        <f>sim_obs!D140</f>
        <v>0</v>
      </c>
      <c r="D506" s="15" t="e">
        <f t="shared" si="15"/>
        <v>#N/A</v>
      </c>
      <c r="E506" s="15" t="e">
        <f t="shared" si="16"/>
        <v>#N/A</v>
      </c>
    </row>
    <row r="507" spans="1:5" x14ac:dyDescent="0.15">
      <c r="A507" s="5">
        <f>sim_obs!B141</f>
        <v>41414</v>
      </c>
      <c r="B507" s="12" t="e">
        <f>sim_obs!L141</f>
        <v>#N/A</v>
      </c>
      <c r="C507" s="15">
        <f>sim_obs!D141</f>
        <v>0</v>
      </c>
      <c r="D507" s="15" t="e">
        <f t="shared" si="15"/>
        <v>#N/A</v>
      </c>
      <c r="E507" s="15" t="e">
        <f t="shared" si="16"/>
        <v>#N/A</v>
      </c>
    </row>
    <row r="508" spans="1:5" x14ac:dyDescent="0.15">
      <c r="A508" s="5">
        <f>sim_obs!B142</f>
        <v>41415</v>
      </c>
      <c r="B508" s="12" t="e">
        <f>sim_obs!L142</f>
        <v>#N/A</v>
      </c>
      <c r="C508" s="15">
        <f>sim_obs!D142</f>
        <v>0</v>
      </c>
      <c r="D508" s="15" t="e">
        <f t="shared" si="15"/>
        <v>#N/A</v>
      </c>
      <c r="E508" s="15" t="e">
        <f t="shared" si="16"/>
        <v>#N/A</v>
      </c>
    </row>
    <row r="509" spans="1:5" x14ac:dyDescent="0.15">
      <c r="A509" s="5">
        <f>sim_obs!B143</f>
        <v>41416</v>
      </c>
      <c r="B509" s="12" t="e">
        <f>sim_obs!L143</f>
        <v>#N/A</v>
      </c>
      <c r="C509" s="15">
        <f>sim_obs!D143</f>
        <v>0</v>
      </c>
      <c r="D509" s="15" t="e">
        <f t="shared" si="15"/>
        <v>#N/A</v>
      </c>
      <c r="E509" s="15" t="e">
        <f t="shared" si="16"/>
        <v>#N/A</v>
      </c>
    </row>
    <row r="510" spans="1:5" x14ac:dyDescent="0.15">
      <c r="A510" s="5">
        <f>sim_obs!B144</f>
        <v>41417</v>
      </c>
      <c r="B510" s="12" t="e">
        <f>sim_obs!L144</f>
        <v>#N/A</v>
      </c>
      <c r="C510" s="15">
        <f>sim_obs!D144</f>
        <v>0</v>
      </c>
      <c r="D510" s="15" t="e">
        <f t="shared" si="15"/>
        <v>#N/A</v>
      </c>
      <c r="E510" s="15" t="e">
        <f t="shared" si="16"/>
        <v>#N/A</v>
      </c>
    </row>
    <row r="511" spans="1:5" x14ac:dyDescent="0.15">
      <c r="A511" s="5">
        <f>sim_obs!B145</f>
        <v>41418</v>
      </c>
      <c r="B511" s="12" t="e">
        <f>sim_obs!L145</f>
        <v>#N/A</v>
      </c>
      <c r="C511" s="15">
        <f>sim_obs!D145</f>
        <v>0</v>
      </c>
      <c r="D511" s="15" t="e">
        <f t="shared" si="15"/>
        <v>#N/A</v>
      </c>
      <c r="E511" s="15" t="e">
        <f t="shared" si="16"/>
        <v>#N/A</v>
      </c>
    </row>
    <row r="512" spans="1:5" x14ac:dyDescent="0.15">
      <c r="A512" s="5">
        <f>sim_obs!B146</f>
        <v>41419</v>
      </c>
      <c r="B512" s="12" t="e">
        <f>sim_obs!L146</f>
        <v>#N/A</v>
      </c>
      <c r="C512" s="15">
        <f>sim_obs!D146</f>
        <v>0</v>
      </c>
      <c r="D512" s="15" t="e">
        <f t="shared" si="15"/>
        <v>#N/A</v>
      </c>
      <c r="E512" s="15" t="e">
        <f t="shared" si="16"/>
        <v>#N/A</v>
      </c>
    </row>
    <row r="513" spans="1:5" x14ac:dyDescent="0.15">
      <c r="A513" s="5">
        <f>sim_obs!B147</f>
        <v>41420</v>
      </c>
      <c r="B513" s="12" t="e">
        <f>sim_obs!L147</f>
        <v>#N/A</v>
      </c>
      <c r="C513" s="15">
        <f>sim_obs!D147</f>
        <v>0</v>
      </c>
      <c r="D513" s="15" t="e">
        <f t="shared" si="15"/>
        <v>#N/A</v>
      </c>
      <c r="E513" s="15" t="e">
        <f t="shared" si="16"/>
        <v>#N/A</v>
      </c>
    </row>
    <row r="514" spans="1:5" x14ac:dyDescent="0.15">
      <c r="A514" s="5">
        <f>sim_obs!B148</f>
        <v>41421</v>
      </c>
      <c r="B514" s="12" t="e">
        <f>sim_obs!L148</f>
        <v>#N/A</v>
      </c>
      <c r="C514" s="15">
        <f>sim_obs!D148</f>
        <v>0</v>
      </c>
      <c r="D514" s="15" t="e">
        <f t="shared" ref="D514:D577" si="17">(B514-C514)^2</f>
        <v>#N/A</v>
      </c>
      <c r="E514" s="15" t="e">
        <f t="shared" si="16"/>
        <v>#N/A</v>
      </c>
    </row>
    <row r="515" spans="1:5" x14ac:dyDescent="0.15">
      <c r="A515" s="5">
        <f>sim_obs!B149</f>
        <v>41422</v>
      </c>
      <c r="B515" s="12" t="e">
        <f>sim_obs!L149</f>
        <v>#N/A</v>
      </c>
      <c r="C515" s="15">
        <f>sim_obs!D149</f>
        <v>0</v>
      </c>
      <c r="D515" s="15" t="e">
        <f t="shared" si="17"/>
        <v>#N/A</v>
      </c>
      <c r="E515" s="15" t="e">
        <f t="shared" si="16"/>
        <v>#N/A</v>
      </c>
    </row>
    <row r="516" spans="1:5" x14ac:dyDescent="0.15">
      <c r="A516" s="5">
        <f>sim_obs!B150</f>
        <v>41423</v>
      </c>
      <c r="B516" s="12" t="e">
        <f>sim_obs!L150</f>
        <v>#N/A</v>
      </c>
      <c r="C516" s="15">
        <f>sim_obs!D150</f>
        <v>0</v>
      </c>
      <c r="D516" s="15" t="e">
        <f t="shared" si="17"/>
        <v>#N/A</v>
      </c>
      <c r="E516" s="15" t="e">
        <f t="shared" si="16"/>
        <v>#N/A</v>
      </c>
    </row>
    <row r="517" spans="1:5" x14ac:dyDescent="0.15">
      <c r="A517" s="5">
        <f>sim_obs!B151</f>
        <v>41424</v>
      </c>
      <c r="B517" s="12" t="e">
        <f>sim_obs!L151</f>
        <v>#N/A</v>
      </c>
      <c r="C517" s="15">
        <f>sim_obs!D151</f>
        <v>0</v>
      </c>
      <c r="D517" s="15" t="e">
        <f t="shared" si="17"/>
        <v>#N/A</v>
      </c>
      <c r="E517" s="15" t="e">
        <f t="shared" si="16"/>
        <v>#N/A</v>
      </c>
    </row>
    <row r="518" spans="1:5" x14ac:dyDescent="0.15">
      <c r="A518" s="5">
        <f>sim_obs!B152</f>
        <v>41425</v>
      </c>
      <c r="B518" s="12" t="e">
        <f>sim_obs!L152</f>
        <v>#N/A</v>
      </c>
      <c r="C518" s="15">
        <f>sim_obs!D152</f>
        <v>0</v>
      </c>
      <c r="D518" s="15" t="e">
        <f t="shared" si="17"/>
        <v>#N/A</v>
      </c>
      <c r="E518" s="15" t="e">
        <f t="shared" si="16"/>
        <v>#N/A</v>
      </c>
    </row>
    <row r="519" spans="1:5" x14ac:dyDescent="0.15">
      <c r="A519" s="5">
        <f>sim_obs!B153</f>
        <v>41426</v>
      </c>
      <c r="B519" s="12" t="e">
        <f>sim_obs!L153</f>
        <v>#N/A</v>
      </c>
      <c r="C519" s="15">
        <f>sim_obs!D153</f>
        <v>0</v>
      </c>
      <c r="D519" s="15" t="e">
        <f t="shared" si="17"/>
        <v>#N/A</v>
      </c>
      <c r="E519" s="15" t="e">
        <f t="shared" si="16"/>
        <v>#N/A</v>
      </c>
    </row>
    <row r="520" spans="1:5" x14ac:dyDescent="0.15">
      <c r="A520" s="5">
        <f>sim_obs!B154</f>
        <v>41427</v>
      </c>
      <c r="B520" s="12" t="e">
        <f>sim_obs!L154</f>
        <v>#N/A</v>
      </c>
      <c r="C520" s="15">
        <f>sim_obs!D154</f>
        <v>0</v>
      </c>
      <c r="D520" s="15" t="e">
        <f t="shared" si="17"/>
        <v>#N/A</v>
      </c>
      <c r="E520" s="15" t="e">
        <f t="shared" si="16"/>
        <v>#N/A</v>
      </c>
    </row>
    <row r="521" spans="1:5" x14ac:dyDescent="0.15">
      <c r="A521" s="5">
        <f>sim_obs!B155</f>
        <v>41428</v>
      </c>
      <c r="B521" s="12" t="e">
        <f>sim_obs!L155</f>
        <v>#N/A</v>
      </c>
      <c r="C521" s="15">
        <f>sim_obs!D155</f>
        <v>0</v>
      </c>
      <c r="D521" s="15" t="e">
        <f t="shared" si="17"/>
        <v>#N/A</v>
      </c>
      <c r="E521" s="15" t="e">
        <f t="shared" si="16"/>
        <v>#N/A</v>
      </c>
    </row>
    <row r="522" spans="1:5" x14ac:dyDescent="0.15">
      <c r="A522" s="5">
        <f>sim_obs!B156</f>
        <v>41429</v>
      </c>
      <c r="B522" s="12" t="e">
        <f>sim_obs!L156</f>
        <v>#N/A</v>
      </c>
      <c r="C522" s="15">
        <f>sim_obs!D156</f>
        <v>0</v>
      </c>
      <c r="D522" s="15" t="e">
        <f t="shared" si="17"/>
        <v>#N/A</v>
      </c>
      <c r="E522" s="15" t="e">
        <f t="shared" si="16"/>
        <v>#N/A</v>
      </c>
    </row>
    <row r="523" spans="1:5" x14ac:dyDescent="0.15">
      <c r="A523" s="5">
        <f>sim_obs!B157</f>
        <v>41430</v>
      </c>
      <c r="B523" s="12" t="e">
        <f>sim_obs!L157</f>
        <v>#N/A</v>
      </c>
      <c r="C523" s="15">
        <f>sim_obs!D157</f>
        <v>0</v>
      </c>
      <c r="D523" s="15" t="e">
        <f t="shared" si="17"/>
        <v>#N/A</v>
      </c>
      <c r="E523" s="15" t="e">
        <f t="shared" si="16"/>
        <v>#N/A</v>
      </c>
    </row>
    <row r="524" spans="1:5" x14ac:dyDescent="0.15">
      <c r="A524" s="5">
        <f>sim_obs!B158</f>
        <v>41431</v>
      </c>
      <c r="B524" s="12" t="e">
        <f>sim_obs!L158</f>
        <v>#N/A</v>
      </c>
      <c r="C524" s="15">
        <f>sim_obs!D158</f>
        <v>0</v>
      </c>
      <c r="D524" s="15" t="e">
        <f t="shared" si="17"/>
        <v>#N/A</v>
      </c>
      <c r="E524" s="15" t="e">
        <f t="shared" si="16"/>
        <v>#N/A</v>
      </c>
    </row>
    <row r="525" spans="1:5" x14ac:dyDescent="0.15">
      <c r="A525" s="5">
        <f>sim_obs!B159</f>
        <v>41432</v>
      </c>
      <c r="B525" s="12" t="e">
        <f>sim_obs!L159</f>
        <v>#N/A</v>
      </c>
      <c r="C525" s="15">
        <f>sim_obs!D159</f>
        <v>0</v>
      </c>
      <c r="D525" s="15" t="e">
        <f t="shared" si="17"/>
        <v>#N/A</v>
      </c>
      <c r="E525" s="15" t="e">
        <f t="shared" si="16"/>
        <v>#N/A</v>
      </c>
    </row>
    <row r="526" spans="1:5" x14ac:dyDescent="0.15">
      <c r="A526" s="5">
        <f>sim_obs!B160</f>
        <v>41433</v>
      </c>
      <c r="B526" s="12" t="e">
        <f>sim_obs!L160</f>
        <v>#N/A</v>
      </c>
      <c r="C526" s="15">
        <f>sim_obs!D160</f>
        <v>0</v>
      </c>
      <c r="D526" s="15" t="e">
        <f t="shared" si="17"/>
        <v>#N/A</v>
      </c>
      <c r="E526" s="15" t="e">
        <f t="shared" si="16"/>
        <v>#N/A</v>
      </c>
    </row>
    <row r="527" spans="1:5" x14ac:dyDescent="0.15">
      <c r="A527" s="5">
        <f>sim_obs!B161</f>
        <v>41434</v>
      </c>
      <c r="B527" s="12" t="e">
        <f>sim_obs!L161</f>
        <v>#N/A</v>
      </c>
      <c r="C527" s="15">
        <f>sim_obs!D161</f>
        <v>0</v>
      </c>
      <c r="D527" s="15" t="e">
        <f t="shared" si="17"/>
        <v>#N/A</v>
      </c>
      <c r="E527" s="15" t="e">
        <f t="shared" si="16"/>
        <v>#N/A</v>
      </c>
    </row>
    <row r="528" spans="1:5" x14ac:dyDescent="0.15">
      <c r="A528" s="5">
        <f>sim_obs!B162</f>
        <v>41435</v>
      </c>
      <c r="B528" s="12" t="e">
        <f>sim_obs!L162</f>
        <v>#N/A</v>
      </c>
      <c r="C528" s="15">
        <f>sim_obs!D162</f>
        <v>0</v>
      </c>
      <c r="D528" s="15" t="e">
        <f t="shared" si="17"/>
        <v>#N/A</v>
      </c>
      <c r="E528" s="15" t="e">
        <f t="shared" si="16"/>
        <v>#N/A</v>
      </c>
    </row>
    <row r="529" spans="1:5" x14ac:dyDescent="0.15">
      <c r="A529" s="5">
        <f>sim_obs!B163</f>
        <v>41436</v>
      </c>
      <c r="B529" s="12" t="e">
        <f>sim_obs!L163</f>
        <v>#N/A</v>
      </c>
      <c r="C529" s="15">
        <f>sim_obs!D163</f>
        <v>0</v>
      </c>
      <c r="D529" s="15" t="e">
        <f t="shared" si="17"/>
        <v>#N/A</v>
      </c>
      <c r="E529" s="15" t="e">
        <f t="shared" si="16"/>
        <v>#N/A</v>
      </c>
    </row>
    <row r="530" spans="1:5" x14ac:dyDescent="0.15">
      <c r="A530" s="5">
        <f>sim_obs!B164</f>
        <v>41437</v>
      </c>
      <c r="B530" s="12" t="e">
        <f>sim_obs!L164</f>
        <v>#N/A</v>
      </c>
      <c r="C530" s="15">
        <f>sim_obs!D164</f>
        <v>0</v>
      </c>
      <c r="D530" s="15" t="e">
        <f t="shared" si="17"/>
        <v>#N/A</v>
      </c>
      <c r="E530" s="15" t="e">
        <f t="shared" si="16"/>
        <v>#N/A</v>
      </c>
    </row>
    <row r="531" spans="1:5" x14ac:dyDescent="0.15">
      <c r="A531" s="5">
        <f>sim_obs!B165</f>
        <v>41438</v>
      </c>
      <c r="B531" s="12" t="e">
        <f>sim_obs!L165</f>
        <v>#N/A</v>
      </c>
      <c r="C531" s="15">
        <f>sim_obs!D165</f>
        <v>0</v>
      </c>
      <c r="D531" s="15" t="e">
        <f t="shared" si="17"/>
        <v>#N/A</v>
      </c>
      <c r="E531" s="15" t="e">
        <f t="shared" si="16"/>
        <v>#N/A</v>
      </c>
    </row>
    <row r="532" spans="1:5" x14ac:dyDescent="0.15">
      <c r="A532" s="5">
        <f>sim_obs!B166</f>
        <v>41439</v>
      </c>
      <c r="B532" s="12" t="e">
        <f>sim_obs!L166</f>
        <v>#N/A</v>
      </c>
      <c r="C532" s="15">
        <f>sim_obs!D166</f>
        <v>0</v>
      </c>
      <c r="D532" s="15" t="e">
        <f t="shared" si="17"/>
        <v>#N/A</v>
      </c>
      <c r="E532" s="15" t="e">
        <f t="shared" si="16"/>
        <v>#N/A</v>
      </c>
    </row>
    <row r="533" spans="1:5" x14ac:dyDescent="0.15">
      <c r="A533" s="5">
        <f>sim_obs!B167</f>
        <v>41440</v>
      </c>
      <c r="B533" s="12" t="e">
        <f>sim_obs!L167</f>
        <v>#N/A</v>
      </c>
      <c r="C533" s="15">
        <f>sim_obs!D167</f>
        <v>0</v>
      </c>
      <c r="D533" s="15" t="e">
        <f t="shared" si="17"/>
        <v>#N/A</v>
      </c>
      <c r="E533" s="15" t="e">
        <f t="shared" si="16"/>
        <v>#N/A</v>
      </c>
    </row>
    <row r="534" spans="1:5" x14ac:dyDescent="0.15">
      <c r="A534" s="5">
        <f>sim_obs!B168</f>
        <v>41441</v>
      </c>
      <c r="B534" s="12" t="e">
        <f>sim_obs!L168</f>
        <v>#N/A</v>
      </c>
      <c r="C534" s="15">
        <f>sim_obs!D168</f>
        <v>0</v>
      </c>
      <c r="D534" s="15" t="e">
        <f t="shared" si="17"/>
        <v>#N/A</v>
      </c>
      <c r="E534" s="15" t="e">
        <f t="shared" ref="E534:E597" si="18">(B534-$H$4)^2</f>
        <v>#N/A</v>
      </c>
    </row>
    <row r="535" spans="1:5" x14ac:dyDescent="0.15">
      <c r="A535" s="5">
        <f>sim_obs!B169</f>
        <v>41442</v>
      </c>
      <c r="B535" s="12" t="e">
        <f>sim_obs!L169</f>
        <v>#N/A</v>
      </c>
      <c r="C535" s="15">
        <f>sim_obs!D169</f>
        <v>0</v>
      </c>
      <c r="D535" s="15" t="e">
        <f t="shared" si="17"/>
        <v>#N/A</v>
      </c>
      <c r="E535" s="15" t="e">
        <f t="shared" si="18"/>
        <v>#N/A</v>
      </c>
    </row>
    <row r="536" spans="1:5" x14ac:dyDescent="0.15">
      <c r="A536" s="5">
        <f>sim_obs!B170</f>
        <v>41443</v>
      </c>
      <c r="B536" s="12" t="e">
        <f>sim_obs!L170</f>
        <v>#N/A</v>
      </c>
      <c r="C536" s="15">
        <f>sim_obs!D170</f>
        <v>0</v>
      </c>
      <c r="D536" s="15" t="e">
        <f t="shared" si="17"/>
        <v>#N/A</v>
      </c>
      <c r="E536" s="15" t="e">
        <f t="shared" si="18"/>
        <v>#N/A</v>
      </c>
    </row>
    <row r="537" spans="1:5" x14ac:dyDescent="0.15">
      <c r="A537" s="5">
        <f>sim_obs!B171</f>
        <v>41444</v>
      </c>
      <c r="B537" s="12" t="e">
        <f>sim_obs!L171</f>
        <v>#N/A</v>
      </c>
      <c r="C537" s="15">
        <f>sim_obs!D171</f>
        <v>0</v>
      </c>
      <c r="D537" s="15" t="e">
        <f t="shared" si="17"/>
        <v>#N/A</v>
      </c>
      <c r="E537" s="15" t="e">
        <f t="shared" si="18"/>
        <v>#N/A</v>
      </c>
    </row>
    <row r="538" spans="1:5" x14ac:dyDescent="0.15">
      <c r="A538" s="5">
        <f>sim_obs!B172</f>
        <v>41445</v>
      </c>
      <c r="B538" s="12" t="e">
        <f>sim_obs!L172</f>
        <v>#N/A</v>
      </c>
      <c r="C538" s="15">
        <f>sim_obs!D172</f>
        <v>0</v>
      </c>
      <c r="D538" s="15" t="e">
        <f t="shared" si="17"/>
        <v>#N/A</v>
      </c>
      <c r="E538" s="15" t="e">
        <f t="shared" si="18"/>
        <v>#N/A</v>
      </c>
    </row>
    <row r="539" spans="1:5" x14ac:dyDescent="0.15">
      <c r="A539" s="5">
        <f>sim_obs!B173</f>
        <v>41446</v>
      </c>
      <c r="B539" s="12" t="e">
        <f>sim_obs!L173</f>
        <v>#N/A</v>
      </c>
      <c r="C539" s="15">
        <f>sim_obs!D173</f>
        <v>0</v>
      </c>
      <c r="D539" s="15" t="e">
        <f t="shared" si="17"/>
        <v>#N/A</v>
      </c>
      <c r="E539" s="15" t="e">
        <f t="shared" si="18"/>
        <v>#N/A</v>
      </c>
    </row>
    <row r="540" spans="1:5" x14ac:dyDescent="0.15">
      <c r="A540" s="5">
        <f>sim_obs!B174</f>
        <v>41447</v>
      </c>
      <c r="B540" s="12" t="e">
        <f>sim_obs!L174</f>
        <v>#N/A</v>
      </c>
      <c r="C540" s="15">
        <f>sim_obs!D174</f>
        <v>0</v>
      </c>
      <c r="D540" s="15" t="e">
        <f t="shared" si="17"/>
        <v>#N/A</v>
      </c>
      <c r="E540" s="15" t="e">
        <f t="shared" si="18"/>
        <v>#N/A</v>
      </c>
    </row>
    <row r="541" spans="1:5" x14ac:dyDescent="0.15">
      <c r="A541" s="5">
        <f>sim_obs!B175</f>
        <v>41448</v>
      </c>
      <c r="B541" s="12" t="e">
        <f>sim_obs!L175</f>
        <v>#N/A</v>
      </c>
      <c r="C541" s="15">
        <f>sim_obs!D175</f>
        <v>0</v>
      </c>
      <c r="D541" s="15" t="e">
        <f t="shared" si="17"/>
        <v>#N/A</v>
      </c>
      <c r="E541" s="15" t="e">
        <f t="shared" si="18"/>
        <v>#N/A</v>
      </c>
    </row>
    <row r="542" spans="1:5" x14ac:dyDescent="0.15">
      <c r="A542" s="5">
        <f>sim_obs!B176</f>
        <v>41449</v>
      </c>
      <c r="B542" s="12" t="e">
        <f>sim_obs!L176</f>
        <v>#N/A</v>
      </c>
      <c r="C542" s="15">
        <f>sim_obs!D176</f>
        <v>0</v>
      </c>
      <c r="D542" s="15" t="e">
        <f t="shared" si="17"/>
        <v>#N/A</v>
      </c>
      <c r="E542" s="15" t="e">
        <f t="shared" si="18"/>
        <v>#N/A</v>
      </c>
    </row>
    <row r="543" spans="1:5" x14ac:dyDescent="0.15">
      <c r="A543" s="5">
        <f>sim_obs!B177</f>
        <v>41450</v>
      </c>
      <c r="B543" s="12" t="e">
        <f>sim_obs!L177</f>
        <v>#N/A</v>
      </c>
      <c r="C543" s="15">
        <f>sim_obs!D177</f>
        <v>0</v>
      </c>
      <c r="D543" s="15" t="e">
        <f t="shared" si="17"/>
        <v>#N/A</v>
      </c>
      <c r="E543" s="15" t="e">
        <f t="shared" si="18"/>
        <v>#N/A</v>
      </c>
    </row>
    <row r="544" spans="1:5" x14ac:dyDescent="0.15">
      <c r="A544" s="5">
        <f>sim_obs!B178</f>
        <v>41451</v>
      </c>
      <c r="B544" s="12" t="e">
        <f>sim_obs!L178</f>
        <v>#N/A</v>
      </c>
      <c r="C544" s="15">
        <f>sim_obs!D178</f>
        <v>0</v>
      </c>
      <c r="D544" s="15" t="e">
        <f t="shared" si="17"/>
        <v>#N/A</v>
      </c>
      <c r="E544" s="15" t="e">
        <f t="shared" si="18"/>
        <v>#N/A</v>
      </c>
    </row>
    <row r="545" spans="1:5" x14ac:dyDescent="0.15">
      <c r="A545" s="5">
        <f>sim_obs!B179</f>
        <v>41452</v>
      </c>
      <c r="B545" s="12" t="e">
        <f>sim_obs!L179</f>
        <v>#N/A</v>
      </c>
      <c r="C545" s="15">
        <f>sim_obs!D179</f>
        <v>0</v>
      </c>
      <c r="D545" s="15" t="e">
        <f t="shared" si="17"/>
        <v>#N/A</v>
      </c>
      <c r="E545" s="15" t="e">
        <f t="shared" si="18"/>
        <v>#N/A</v>
      </c>
    </row>
    <row r="546" spans="1:5" x14ac:dyDescent="0.15">
      <c r="A546" s="5">
        <f>sim_obs!B180</f>
        <v>41453</v>
      </c>
      <c r="B546" s="12" t="e">
        <f>sim_obs!L180</f>
        <v>#N/A</v>
      </c>
      <c r="C546" s="15">
        <f>sim_obs!D180</f>
        <v>0</v>
      </c>
      <c r="D546" s="15" t="e">
        <f t="shared" si="17"/>
        <v>#N/A</v>
      </c>
      <c r="E546" s="15" t="e">
        <f t="shared" si="18"/>
        <v>#N/A</v>
      </c>
    </row>
    <row r="547" spans="1:5" x14ac:dyDescent="0.15">
      <c r="A547" s="5">
        <f>sim_obs!B181</f>
        <v>41454</v>
      </c>
      <c r="B547" s="12" t="e">
        <f>sim_obs!L181</f>
        <v>#N/A</v>
      </c>
      <c r="C547" s="15">
        <f>sim_obs!D181</f>
        <v>0</v>
      </c>
      <c r="D547" s="15" t="e">
        <f t="shared" si="17"/>
        <v>#N/A</v>
      </c>
      <c r="E547" s="15" t="e">
        <f t="shared" si="18"/>
        <v>#N/A</v>
      </c>
    </row>
    <row r="548" spans="1:5" x14ac:dyDescent="0.15">
      <c r="A548" s="5">
        <f>sim_obs!B182</f>
        <v>41455</v>
      </c>
      <c r="B548" s="12" t="e">
        <f>sim_obs!L182</f>
        <v>#N/A</v>
      </c>
      <c r="C548" s="15">
        <f>sim_obs!D182</f>
        <v>0</v>
      </c>
      <c r="D548" s="15" t="e">
        <f t="shared" si="17"/>
        <v>#N/A</v>
      </c>
      <c r="E548" s="15" t="e">
        <f t="shared" si="18"/>
        <v>#N/A</v>
      </c>
    </row>
    <row r="549" spans="1:5" x14ac:dyDescent="0.15">
      <c r="A549" s="5">
        <f>sim_obs!B183</f>
        <v>41456</v>
      </c>
      <c r="B549" s="12" t="e">
        <f>sim_obs!L183</f>
        <v>#N/A</v>
      </c>
      <c r="C549" s="15">
        <f>sim_obs!D183</f>
        <v>0</v>
      </c>
      <c r="D549" s="15" t="e">
        <f t="shared" si="17"/>
        <v>#N/A</v>
      </c>
      <c r="E549" s="15" t="e">
        <f t="shared" si="18"/>
        <v>#N/A</v>
      </c>
    </row>
    <row r="550" spans="1:5" x14ac:dyDescent="0.15">
      <c r="A550" s="5">
        <f>sim_obs!B184</f>
        <v>41457</v>
      </c>
      <c r="B550" s="12" t="e">
        <f>sim_obs!L184</f>
        <v>#N/A</v>
      </c>
      <c r="C550" s="15">
        <f>sim_obs!D184</f>
        <v>0</v>
      </c>
      <c r="D550" s="15" t="e">
        <f t="shared" si="17"/>
        <v>#N/A</v>
      </c>
      <c r="E550" s="15" t="e">
        <f t="shared" si="18"/>
        <v>#N/A</v>
      </c>
    </row>
    <row r="551" spans="1:5" x14ac:dyDescent="0.15">
      <c r="A551" s="5">
        <f>sim_obs!B185</f>
        <v>41458</v>
      </c>
      <c r="B551" s="12" t="e">
        <f>sim_obs!L185</f>
        <v>#N/A</v>
      </c>
      <c r="C551" s="15">
        <f>sim_obs!D185</f>
        <v>0</v>
      </c>
      <c r="D551" s="15" t="e">
        <f t="shared" si="17"/>
        <v>#N/A</v>
      </c>
      <c r="E551" s="15" t="e">
        <f t="shared" si="18"/>
        <v>#N/A</v>
      </c>
    </row>
    <row r="552" spans="1:5" x14ac:dyDescent="0.15">
      <c r="A552" s="5">
        <f>sim_obs!B186</f>
        <v>41459</v>
      </c>
      <c r="B552" s="12" t="e">
        <f>sim_obs!L186</f>
        <v>#N/A</v>
      </c>
      <c r="C552" s="15">
        <f>sim_obs!D186</f>
        <v>0</v>
      </c>
      <c r="D552" s="15" t="e">
        <f t="shared" si="17"/>
        <v>#N/A</v>
      </c>
      <c r="E552" s="15" t="e">
        <f t="shared" si="18"/>
        <v>#N/A</v>
      </c>
    </row>
    <row r="553" spans="1:5" x14ac:dyDescent="0.15">
      <c r="A553" s="5">
        <f>sim_obs!B187</f>
        <v>41460</v>
      </c>
      <c r="B553" s="12" t="e">
        <f>sim_obs!L187</f>
        <v>#N/A</v>
      </c>
      <c r="C553" s="15">
        <f>sim_obs!D187</f>
        <v>0</v>
      </c>
      <c r="D553" s="15" t="e">
        <f t="shared" si="17"/>
        <v>#N/A</v>
      </c>
      <c r="E553" s="15" t="e">
        <f t="shared" si="18"/>
        <v>#N/A</v>
      </c>
    </row>
    <row r="554" spans="1:5" x14ac:dyDescent="0.15">
      <c r="A554" s="5">
        <f>sim_obs!B188</f>
        <v>41461</v>
      </c>
      <c r="B554" s="12" t="e">
        <f>sim_obs!L188</f>
        <v>#N/A</v>
      </c>
      <c r="C554" s="15">
        <f>sim_obs!D188</f>
        <v>0</v>
      </c>
      <c r="D554" s="15" t="e">
        <f t="shared" si="17"/>
        <v>#N/A</v>
      </c>
      <c r="E554" s="15" t="e">
        <f t="shared" si="18"/>
        <v>#N/A</v>
      </c>
    </row>
    <row r="555" spans="1:5" x14ac:dyDescent="0.15">
      <c r="A555" s="5">
        <f>sim_obs!B189</f>
        <v>41462</v>
      </c>
      <c r="B555" s="12" t="e">
        <f>sim_obs!L189</f>
        <v>#N/A</v>
      </c>
      <c r="C555" s="15">
        <f>sim_obs!D189</f>
        <v>0</v>
      </c>
      <c r="D555" s="15" t="e">
        <f t="shared" si="17"/>
        <v>#N/A</v>
      </c>
      <c r="E555" s="15" t="e">
        <f t="shared" si="18"/>
        <v>#N/A</v>
      </c>
    </row>
    <row r="556" spans="1:5" x14ac:dyDescent="0.15">
      <c r="A556" s="5">
        <f>sim_obs!B190</f>
        <v>41463</v>
      </c>
      <c r="B556" s="12" t="e">
        <f>sim_obs!L190</f>
        <v>#N/A</v>
      </c>
      <c r="C556" s="15">
        <f>sim_obs!D190</f>
        <v>0</v>
      </c>
      <c r="D556" s="15" t="e">
        <f t="shared" si="17"/>
        <v>#N/A</v>
      </c>
      <c r="E556" s="15" t="e">
        <f t="shared" si="18"/>
        <v>#N/A</v>
      </c>
    </row>
    <row r="557" spans="1:5" x14ac:dyDescent="0.15">
      <c r="A557" s="5">
        <f>sim_obs!B191</f>
        <v>41464</v>
      </c>
      <c r="B557" s="12" t="e">
        <f>sim_obs!L191</f>
        <v>#N/A</v>
      </c>
      <c r="C557" s="15">
        <f>sim_obs!D191</f>
        <v>0</v>
      </c>
      <c r="D557" s="15" t="e">
        <f t="shared" si="17"/>
        <v>#N/A</v>
      </c>
      <c r="E557" s="15" t="e">
        <f t="shared" si="18"/>
        <v>#N/A</v>
      </c>
    </row>
    <row r="558" spans="1:5" x14ac:dyDescent="0.15">
      <c r="A558" s="5">
        <f>sim_obs!B192</f>
        <v>41465</v>
      </c>
      <c r="B558" s="12" t="e">
        <f>sim_obs!L192</f>
        <v>#N/A</v>
      </c>
      <c r="C558" s="15">
        <f>sim_obs!D192</f>
        <v>0</v>
      </c>
      <c r="D558" s="15" t="e">
        <f t="shared" si="17"/>
        <v>#N/A</v>
      </c>
      <c r="E558" s="15" t="e">
        <f t="shared" si="18"/>
        <v>#N/A</v>
      </c>
    </row>
    <row r="559" spans="1:5" x14ac:dyDescent="0.15">
      <c r="A559" s="5">
        <f>sim_obs!B193</f>
        <v>41466</v>
      </c>
      <c r="B559" s="12" t="e">
        <f>sim_obs!L193</f>
        <v>#N/A</v>
      </c>
      <c r="C559" s="15">
        <f>sim_obs!D193</f>
        <v>0</v>
      </c>
      <c r="D559" s="15" t="e">
        <f t="shared" si="17"/>
        <v>#N/A</v>
      </c>
      <c r="E559" s="15" t="e">
        <f t="shared" si="18"/>
        <v>#N/A</v>
      </c>
    </row>
    <row r="560" spans="1:5" x14ac:dyDescent="0.15">
      <c r="A560" s="5">
        <f>sim_obs!B194</f>
        <v>41467</v>
      </c>
      <c r="B560" s="12" t="e">
        <f>sim_obs!L194</f>
        <v>#N/A</v>
      </c>
      <c r="C560" s="15">
        <f>sim_obs!D194</f>
        <v>0</v>
      </c>
      <c r="D560" s="15" t="e">
        <f t="shared" si="17"/>
        <v>#N/A</v>
      </c>
      <c r="E560" s="15" t="e">
        <f t="shared" si="18"/>
        <v>#N/A</v>
      </c>
    </row>
    <row r="561" spans="1:5" x14ac:dyDescent="0.15">
      <c r="A561" s="5">
        <f>sim_obs!B195</f>
        <v>41468</v>
      </c>
      <c r="B561" s="12" t="e">
        <f>sim_obs!L195</f>
        <v>#N/A</v>
      </c>
      <c r="C561" s="15">
        <f>sim_obs!D195</f>
        <v>0</v>
      </c>
      <c r="D561" s="15" t="e">
        <f t="shared" si="17"/>
        <v>#N/A</v>
      </c>
      <c r="E561" s="15" t="e">
        <f t="shared" si="18"/>
        <v>#N/A</v>
      </c>
    </row>
    <row r="562" spans="1:5" x14ac:dyDescent="0.15">
      <c r="A562" s="5">
        <f>sim_obs!B196</f>
        <v>41469</v>
      </c>
      <c r="B562" s="12" t="e">
        <f>sim_obs!L196</f>
        <v>#N/A</v>
      </c>
      <c r="C562" s="15">
        <f>sim_obs!D196</f>
        <v>0</v>
      </c>
      <c r="D562" s="15" t="e">
        <f t="shared" si="17"/>
        <v>#N/A</v>
      </c>
      <c r="E562" s="15" t="e">
        <f t="shared" si="18"/>
        <v>#N/A</v>
      </c>
    </row>
    <row r="563" spans="1:5" x14ac:dyDescent="0.15">
      <c r="A563" s="5">
        <f>sim_obs!B197</f>
        <v>41470</v>
      </c>
      <c r="B563" s="12" t="e">
        <f>sim_obs!L197</f>
        <v>#N/A</v>
      </c>
      <c r="C563" s="15">
        <f>sim_obs!D197</f>
        <v>0</v>
      </c>
      <c r="D563" s="15" t="e">
        <f t="shared" si="17"/>
        <v>#N/A</v>
      </c>
      <c r="E563" s="15" t="e">
        <f t="shared" si="18"/>
        <v>#N/A</v>
      </c>
    </row>
    <row r="564" spans="1:5" x14ac:dyDescent="0.15">
      <c r="A564" s="5">
        <f>sim_obs!B198</f>
        <v>41471</v>
      </c>
      <c r="B564" s="12" t="e">
        <f>sim_obs!L198</f>
        <v>#N/A</v>
      </c>
      <c r="C564" s="15">
        <f>sim_obs!D198</f>
        <v>0</v>
      </c>
      <c r="D564" s="15" t="e">
        <f t="shared" si="17"/>
        <v>#N/A</v>
      </c>
      <c r="E564" s="15" t="e">
        <f t="shared" si="18"/>
        <v>#N/A</v>
      </c>
    </row>
    <row r="565" spans="1:5" x14ac:dyDescent="0.15">
      <c r="A565" s="5">
        <f>sim_obs!B199</f>
        <v>41472</v>
      </c>
      <c r="B565" s="12" t="e">
        <f>sim_obs!L199</f>
        <v>#N/A</v>
      </c>
      <c r="C565" s="15">
        <f>sim_obs!D199</f>
        <v>0</v>
      </c>
      <c r="D565" s="15" t="e">
        <f t="shared" si="17"/>
        <v>#N/A</v>
      </c>
      <c r="E565" s="15" t="e">
        <f t="shared" si="18"/>
        <v>#N/A</v>
      </c>
    </row>
    <row r="566" spans="1:5" x14ac:dyDescent="0.15">
      <c r="A566" s="5">
        <f>sim_obs!B200</f>
        <v>41473</v>
      </c>
      <c r="B566" s="12" t="e">
        <f>sim_obs!L200</f>
        <v>#N/A</v>
      </c>
      <c r="C566" s="15">
        <f>sim_obs!D200</f>
        <v>0</v>
      </c>
      <c r="D566" s="15" t="e">
        <f t="shared" si="17"/>
        <v>#N/A</v>
      </c>
      <c r="E566" s="15" t="e">
        <f t="shared" si="18"/>
        <v>#N/A</v>
      </c>
    </row>
    <row r="567" spans="1:5" x14ac:dyDescent="0.15">
      <c r="A567" s="5">
        <f>sim_obs!B201</f>
        <v>41474</v>
      </c>
      <c r="B567" s="12" t="e">
        <f>sim_obs!L201</f>
        <v>#N/A</v>
      </c>
      <c r="C567" s="15">
        <f>sim_obs!D201</f>
        <v>0</v>
      </c>
      <c r="D567" s="15" t="e">
        <f t="shared" si="17"/>
        <v>#N/A</v>
      </c>
      <c r="E567" s="15" t="e">
        <f t="shared" si="18"/>
        <v>#N/A</v>
      </c>
    </row>
    <row r="568" spans="1:5" x14ac:dyDescent="0.15">
      <c r="A568" s="5">
        <f>sim_obs!B202</f>
        <v>41475</v>
      </c>
      <c r="B568" s="12" t="e">
        <f>sim_obs!L202</f>
        <v>#N/A</v>
      </c>
      <c r="C568" s="15">
        <f>sim_obs!D202</f>
        <v>0</v>
      </c>
      <c r="D568" s="15" t="e">
        <f t="shared" si="17"/>
        <v>#N/A</v>
      </c>
      <c r="E568" s="15" t="e">
        <f t="shared" si="18"/>
        <v>#N/A</v>
      </c>
    </row>
    <row r="569" spans="1:5" x14ac:dyDescent="0.15">
      <c r="A569" s="5">
        <f>sim_obs!B203</f>
        <v>41476</v>
      </c>
      <c r="B569" s="12" t="e">
        <f>sim_obs!L203</f>
        <v>#N/A</v>
      </c>
      <c r="C569" s="15">
        <f>sim_obs!D203</f>
        <v>0</v>
      </c>
      <c r="D569" s="15" t="e">
        <f t="shared" si="17"/>
        <v>#N/A</v>
      </c>
      <c r="E569" s="15" t="e">
        <f t="shared" si="18"/>
        <v>#N/A</v>
      </c>
    </row>
    <row r="570" spans="1:5" x14ac:dyDescent="0.15">
      <c r="A570" s="5">
        <f>sim_obs!B204</f>
        <v>41477</v>
      </c>
      <c r="B570" s="12" t="e">
        <f>sim_obs!L204</f>
        <v>#N/A</v>
      </c>
      <c r="C570" s="15">
        <f>sim_obs!D204</f>
        <v>0</v>
      </c>
      <c r="D570" s="15" t="e">
        <f t="shared" si="17"/>
        <v>#N/A</v>
      </c>
      <c r="E570" s="15" t="e">
        <f t="shared" si="18"/>
        <v>#N/A</v>
      </c>
    </row>
    <row r="571" spans="1:5" x14ac:dyDescent="0.15">
      <c r="A571" s="5">
        <f>sim_obs!B205</f>
        <v>41478</v>
      </c>
      <c r="B571" s="12" t="e">
        <f>sim_obs!L205</f>
        <v>#N/A</v>
      </c>
      <c r="C571" s="15">
        <f>sim_obs!D205</f>
        <v>0</v>
      </c>
      <c r="D571" s="15" t="e">
        <f t="shared" si="17"/>
        <v>#N/A</v>
      </c>
      <c r="E571" s="15" t="e">
        <f t="shared" si="18"/>
        <v>#N/A</v>
      </c>
    </row>
    <row r="572" spans="1:5" x14ac:dyDescent="0.15">
      <c r="A572" s="5">
        <f>sim_obs!B206</f>
        <v>41479</v>
      </c>
      <c r="B572" s="12" t="e">
        <f>sim_obs!L206</f>
        <v>#N/A</v>
      </c>
      <c r="C572" s="15">
        <f>sim_obs!D206</f>
        <v>0</v>
      </c>
      <c r="D572" s="15" t="e">
        <f t="shared" si="17"/>
        <v>#N/A</v>
      </c>
      <c r="E572" s="15" t="e">
        <f t="shared" si="18"/>
        <v>#N/A</v>
      </c>
    </row>
    <row r="573" spans="1:5" x14ac:dyDescent="0.15">
      <c r="A573" s="5">
        <f>sim_obs!B207</f>
        <v>41480</v>
      </c>
      <c r="B573" s="12" t="e">
        <f>sim_obs!L207</f>
        <v>#N/A</v>
      </c>
      <c r="C573" s="15">
        <f>sim_obs!D207</f>
        <v>0</v>
      </c>
      <c r="D573" s="15" t="e">
        <f t="shared" si="17"/>
        <v>#N/A</v>
      </c>
      <c r="E573" s="15" t="e">
        <f t="shared" si="18"/>
        <v>#N/A</v>
      </c>
    </row>
    <row r="574" spans="1:5" x14ac:dyDescent="0.15">
      <c r="A574" s="5">
        <f>sim_obs!B208</f>
        <v>41481</v>
      </c>
      <c r="B574" s="12" t="e">
        <f>sim_obs!L208</f>
        <v>#N/A</v>
      </c>
      <c r="C574" s="15">
        <f>sim_obs!D208</f>
        <v>0</v>
      </c>
      <c r="D574" s="15" t="e">
        <f t="shared" si="17"/>
        <v>#N/A</v>
      </c>
      <c r="E574" s="15" t="e">
        <f t="shared" si="18"/>
        <v>#N/A</v>
      </c>
    </row>
    <row r="575" spans="1:5" x14ac:dyDescent="0.15">
      <c r="A575" s="5">
        <f>sim_obs!B209</f>
        <v>41482</v>
      </c>
      <c r="B575" s="12" t="e">
        <f>sim_obs!L209</f>
        <v>#N/A</v>
      </c>
      <c r="C575" s="15">
        <f>sim_obs!D209</f>
        <v>0</v>
      </c>
      <c r="D575" s="15" t="e">
        <f t="shared" si="17"/>
        <v>#N/A</v>
      </c>
      <c r="E575" s="15" t="e">
        <f t="shared" si="18"/>
        <v>#N/A</v>
      </c>
    </row>
    <row r="576" spans="1:5" x14ac:dyDescent="0.15">
      <c r="A576" s="5">
        <f>sim_obs!B210</f>
        <v>41483</v>
      </c>
      <c r="B576" s="12" t="e">
        <f>sim_obs!L210</f>
        <v>#N/A</v>
      </c>
      <c r="C576" s="15">
        <f>sim_obs!D210</f>
        <v>0</v>
      </c>
      <c r="D576" s="15" t="e">
        <f t="shared" si="17"/>
        <v>#N/A</v>
      </c>
      <c r="E576" s="15" t="e">
        <f t="shared" si="18"/>
        <v>#N/A</v>
      </c>
    </row>
    <row r="577" spans="1:5" x14ac:dyDescent="0.15">
      <c r="A577" s="5">
        <f>sim_obs!B211</f>
        <v>41484</v>
      </c>
      <c r="B577" s="12" t="e">
        <f>sim_obs!L211</f>
        <v>#N/A</v>
      </c>
      <c r="C577" s="15">
        <f>sim_obs!D211</f>
        <v>0</v>
      </c>
      <c r="D577" s="15" t="e">
        <f t="shared" si="17"/>
        <v>#N/A</v>
      </c>
      <c r="E577" s="15" t="e">
        <f t="shared" si="18"/>
        <v>#N/A</v>
      </c>
    </row>
    <row r="578" spans="1:5" x14ac:dyDescent="0.15">
      <c r="A578" s="5">
        <f>sim_obs!B212</f>
        <v>41485</v>
      </c>
      <c r="B578" s="12" t="e">
        <f>sim_obs!L212</f>
        <v>#N/A</v>
      </c>
      <c r="C578" s="15">
        <f>sim_obs!D212</f>
        <v>0</v>
      </c>
      <c r="D578" s="15" t="e">
        <f t="shared" ref="D578:D641" si="19">(B578-C578)^2</f>
        <v>#N/A</v>
      </c>
      <c r="E578" s="15" t="e">
        <f t="shared" si="18"/>
        <v>#N/A</v>
      </c>
    </row>
    <row r="579" spans="1:5" x14ac:dyDescent="0.15">
      <c r="A579" s="5">
        <f>sim_obs!B213</f>
        <v>41486</v>
      </c>
      <c r="B579" s="12" t="e">
        <f>sim_obs!L213</f>
        <v>#N/A</v>
      </c>
      <c r="C579" s="15">
        <f>sim_obs!D213</f>
        <v>0</v>
      </c>
      <c r="D579" s="15" t="e">
        <f t="shared" si="19"/>
        <v>#N/A</v>
      </c>
      <c r="E579" s="15" t="e">
        <f t="shared" si="18"/>
        <v>#N/A</v>
      </c>
    </row>
    <row r="580" spans="1:5" x14ac:dyDescent="0.15">
      <c r="A580" s="5">
        <f>sim_obs!B214</f>
        <v>41487</v>
      </c>
      <c r="B580" s="12" t="e">
        <f>sim_obs!L214</f>
        <v>#N/A</v>
      </c>
      <c r="C580" s="15">
        <f>sim_obs!D214</f>
        <v>0</v>
      </c>
      <c r="D580" s="15" t="e">
        <f t="shared" si="19"/>
        <v>#N/A</v>
      </c>
      <c r="E580" s="15" t="e">
        <f t="shared" si="18"/>
        <v>#N/A</v>
      </c>
    </row>
    <row r="581" spans="1:5" x14ac:dyDescent="0.15">
      <c r="A581" s="5">
        <f>sim_obs!B215</f>
        <v>41488</v>
      </c>
      <c r="B581" s="12" t="e">
        <f>sim_obs!L215</f>
        <v>#N/A</v>
      </c>
      <c r="C581" s="15">
        <f>sim_obs!D215</f>
        <v>0</v>
      </c>
      <c r="D581" s="15" t="e">
        <f t="shared" si="19"/>
        <v>#N/A</v>
      </c>
      <c r="E581" s="15" t="e">
        <f t="shared" si="18"/>
        <v>#N/A</v>
      </c>
    </row>
    <row r="582" spans="1:5" x14ac:dyDescent="0.15">
      <c r="A582" s="5">
        <f>sim_obs!B216</f>
        <v>41489</v>
      </c>
      <c r="B582" s="12" t="e">
        <f>sim_obs!L216</f>
        <v>#N/A</v>
      </c>
      <c r="C582" s="15">
        <f>sim_obs!D216</f>
        <v>0</v>
      </c>
      <c r="D582" s="15" t="e">
        <f t="shared" si="19"/>
        <v>#N/A</v>
      </c>
      <c r="E582" s="15" t="e">
        <f t="shared" si="18"/>
        <v>#N/A</v>
      </c>
    </row>
    <row r="583" spans="1:5" x14ac:dyDescent="0.15">
      <c r="A583" s="5">
        <f>sim_obs!B217</f>
        <v>41490</v>
      </c>
      <c r="B583" s="12" t="e">
        <f>sim_obs!L217</f>
        <v>#N/A</v>
      </c>
      <c r="C583" s="15">
        <f>sim_obs!D217</f>
        <v>0</v>
      </c>
      <c r="D583" s="15" t="e">
        <f t="shared" si="19"/>
        <v>#N/A</v>
      </c>
      <c r="E583" s="15" t="e">
        <f t="shared" si="18"/>
        <v>#N/A</v>
      </c>
    </row>
    <row r="584" spans="1:5" x14ac:dyDescent="0.15">
      <c r="A584" s="5">
        <f>sim_obs!B218</f>
        <v>41491</v>
      </c>
      <c r="B584" s="12" t="e">
        <f>sim_obs!L218</f>
        <v>#N/A</v>
      </c>
      <c r="C584" s="15">
        <f>sim_obs!D218</f>
        <v>0</v>
      </c>
      <c r="D584" s="15" t="e">
        <f t="shared" si="19"/>
        <v>#N/A</v>
      </c>
      <c r="E584" s="15" t="e">
        <f t="shared" si="18"/>
        <v>#N/A</v>
      </c>
    </row>
    <row r="585" spans="1:5" x14ac:dyDescent="0.15">
      <c r="A585" s="5">
        <f>sim_obs!B219</f>
        <v>41492</v>
      </c>
      <c r="B585" s="12" t="e">
        <f>sim_obs!L219</f>
        <v>#N/A</v>
      </c>
      <c r="C585" s="15">
        <f>sim_obs!D219</f>
        <v>0</v>
      </c>
      <c r="D585" s="15" t="e">
        <f t="shared" si="19"/>
        <v>#N/A</v>
      </c>
      <c r="E585" s="15" t="e">
        <f t="shared" si="18"/>
        <v>#N/A</v>
      </c>
    </row>
    <row r="586" spans="1:5" x14ac:dyDescent="0.15">
      <c r="A586" s="5">
        <f>sim_obs!B220</f>
        <v>41493</v>
      </c>
      <c r="B586" s="12" t="e">
        <f>sim_obs!L220</f>
        <v>#N/A</v>
      </c>
      <c r="C586" s="15">
        <f>sim_obs!D220</f>
        <v>0</v>
      </c>
      <c r="D586" s="15" t="e">
        <f t="shared" si="19"/>
        <v>#N/A</v>
      </c>
      <c r="E586" s="15" t="e">
        <f t="shared" si="18"/>
        <v>#N/A</v>
      </c>
    </row>
    <row r="587" spans="1:5" x14ac:dyDescent="0.15">
      <c r="A587" s="5">
        <f>sim_obs!B221</f>
        <v>41494</v>
      </c>
      <c r="B587" s="12" t="e">
        <f>sim_obs!L221</f>
        <v>#N/A</v>
      </c>
      <c r="C587" s="15">
        <f>sim_obs!D221</f>
        <v>0</v>
      </c>
      <c r="D587" s="15" t="e">
        <f t="shared" si="19"/>
        <v>#N/A</v>
      </c>
      <c r="E587" s="15" t="e">
        <f t="shared" si="18"/>
        <v>#N/A</v>
      </c>
    </row>
    <row r="588" spans="1:5" x14ac:dyDescent="0.15">
      <c r="A588" s="5">
        <f>sim_obs!B222</f>
        <v>41495</v>
      </c>
      <c r="B588" s="12" t="e">
        <f>sim_obs!L222</f>
        <v>#N/A</v>
      </c>
      <c r="C588" s="15">
        <f>sim_obs!D222</f>
        <v>0</v>
      </c>
      <c r="D588" s="15" t="e">
        <f t="shared" si="19"/>
        <v>#N/A</v>
      </c>
      <c r="E588" s="15" t="e">
        <f t="shared" si="18"/>
        <v>#N/A</v>
      </c>
    </row>
    <row r="589" spans="1:5" x14ac:dyDescent="0.15">
      <c r="A589" s="5">
        <f>sim_obs!B223</f>
        <v>41496</v>
      </c>
      <c r="B589" s="12" t="e">
        <f>sim_obs!L223</f>
        <v>#N/A</v>
      </c>
      <c r="C589" s="15">
        <f>sim_obs!D223</f>
        <v>0</v>
      </c>
      <c r="D589" s="15" t="e">
        <f t="shared" si="19"/>
        <v>#N/A</v>
      </c>
      <c r="E589" s="15" t="e">
        <f t="shared" si="18"/>
        <v>#N/A</v>
      </c>
    </row>
    <row r="590" spans="1:5" x14ac:dyDescent="0.15">
      <c r="A590" s="5">
        <f>sim_obs!B224</f>
        <v>41497</v>
      </c>
      <c r="B590" s="12" t="e">
        <f>sim_obs!L224</f>
        <v>#N/A</v>
      </c>
      <c r="C590" s="15">
        <f>sim_obs!D224</f>
        <v>0</v>
      </c>
      <c r="D590" s="15" t="e">
        <f t="shared" si="19"/>
        <v>#N/A</v>
      </c>
      <c r="E590" s="15" t="e">
        <f t="shared" si="18"/>
        <v>#N/A</v>
      </c>
    </row>
    <row r="591" spans="1:5" x14ac:dyDescent="0.15">
      <c r="A591" s="5">
        <f>sim_obs!B225</f>
        <v>41498</v>
      </c>
      <c r="B591" s="12" t="e">
        <f>sim_obs!L225</f>
        <v>#N/A</v>
      </c>
      <c r="C591" s="15">
        <f>sim_obs!D225</f>
        <v>0</v>
      </c>
      <c r="D591" s="15" t="e">
        <f t="shared" si="19"/>
        <v>#N/A</v>
      </c>
      <c r="E591" s="15" t="e">
        <f t="shared" si="18"/>
        <v>#N/A</v>
      </c>
    </row>
    <row r="592" spans="1:5" x14ac:dyDescent="0.15">
      <c r="A592" s="5">
        <f>sim_obs!B226</f>
        <v>41499</v>
      </c>
      <c r="B592" s="12" t="e">
        <f>sim_obs!L226</f>
        <v>#N/A</v>
      </c>
      <c r="C592" s="15">
        <f>sim_obs!D226</f>
        <v>0</v>
      </c>
      <c r="D592" s="15" t="e">
        <f t="shared" si="19"/>
        <v>#N/A</v>
      </c>
      <c r="E592" s="15" t="e">
        <f t="shared" si="18"/>
        <v>#N/A</v>
      </c>
    </row>
    <row r="593" spans="1:5" x14ac:dyDescent="0.15">
      <c r="A593" s="5">
        <f>sim_obs!B227</f>
        <v>41500</v>
      </c>
      <c r="B593" s="12" t="e">
        <f>sim_obs!L227</f>
        <v>#N/A</v>
      </c>
      <c r="C593" s="15">
        <f>sim_obs!D227</f>
        <v>0</v>
      </c>
      <c r="D593" s="15" t="e">
        <f t="shared" si="19"/>
        <v>#N/A</v>
      </c>
      <c r="E593" s="15" t="e">
        <f t="shared" si="18"/>
        <v>#N/A</v>
      </c>
    </row>
    <row r="594" spans="1:5" x14ac:dyDescent="0.15">
      <c r="A594" s="5">
        <f>sim_obs!B228</f>
        <v>41501</v>
      </c>
      <c r="B594" s="12" t="e">
        <f>sim_obs!L228</f>
        <v>#N/A</v>
      </c>
      <c r="C594" s="15">
        <f>sim_obs!D228</f>
        <v>0</v>
      </c>
      <c r="D594" s="15" t="e">
        <f t="shared" si="19"/>
        <v>#N/A</v>
      </c>
      <c r="E594" s="15" t="e">
        <f t="shared" si="18"/>
        <v>#N/A</v>
      </c>
    </row>
    <row r="595" spans="1:5" x14ac:dyDescent="0.15">
      <c r="A595" s="5">
        <f>sim_obs!B229</f>
        <v>41502</v>
      </c>
      <c r="B595" s="12" t="e">
        <f>sim_obs!L229</f>
        <v>#N/A</v>
      </c>
      <c r="C595" s="15">
        <f>sim_obs!D229</f>
        <v>0</v>
      </c>
      <c r="D595" s="15" t="e">
        <f t="shared" si="19"/>
        <v>#N/A</v>
      </c>
      <c r="E595" s="15" t="e">
        <f t="shared" si="18"/>
        <v>#N/A</v>
      </c>
    </row>
    <row r="596" spans="1:5" x14ac:dyDescent="0.15">
      <c r="A596" s="5">
        <f>sim_obs!B230</f>
        <v>41503</v>
      </c>
      <c r="B596" s="12" t="e">
        <f>sim_obs!L230</f>
        <v>#N/A</v>
      </c>
      <c r="C596" s="15">
        <f>sim_obs!D230</f>
        <v>0</v>
      </c>
      <c r="D596" s="15" t="e">
        <f t="shared" si="19"/>
        <v>#N/A</v>
      </c>
      <c r="E596" s="15" t="e">
        <f t="shared" si="18"/>
        <v>#N/A</v>
      </c>
    </row>
    <row r="597" spans="1:5" x14ac:dyDescent="0.15">
      <c r="A597" s="5">
        <f>sim_obs!B231</f>
        <v>41504</v>
      </c>
      <c r="B597" s="12" t="e">
        <f>sim_obs!L231</f>
        <v>#N/A</v>
      </c>
      <c r="C597" s="15">
        <f>sim_obs!D231</f>
        <v>0</v>
      </c>
      <c r="D597" s="15" t="e">
        <f t="shared" si="19"/>
        <v>#N/A</v>
      </c>
      <c r="E597" s="15" t="e">
        <f t="shared" si="18"/>
        <v>#N/A</v>
      </c>
    </row>
    <row r="598" spans="1:5" x14ac:dyDescent="0.15">
      <c r="A598" s="5">
        <f>sim_obs!B232</f>
        <v>41505</v>
      </c>
      <c r="B598" s="12" t="e">
        <f>sim_obs!L232</f>
        <v>#N/A</v>
      </c>
      <c r="C598" s="15">
        <f>sim_obs!D232</f>
        <v>0</v>
      </c>
      <c r="D598" s="15" t="e">
        <f t="shared" si="19"/>
        <v>#N/A</v>
      </c>
      <c r="E598" s="15" t="e">
        <f t="shared" ref="E598:E661" si="20">(B598-$H$4)^2</f>
        <v>#N/A</v>
      </c>
    </row>
    <row r="599" spans="1:5" x14ac:dyDescent="0.15">
      <c r="A599" s="5">
        <f>sim_obs!B233</f>
        <v>41506</v>
      </c>
      <c r="B599" s="12" t="e">
        <f>sim_obs!L233</f>
        <v>#N/A</v>
      </c>
      <c r="C599" s="15">
        <f>sim_obs!D233</f>
        <v>0</v>
      </c>
      <c r="D599" s="15" t="e">
        <f t="shared" si="19"/>
        <v>#N/A</v>
      </c>
      <c r="E599" s="15" t="e">
        <f t="shared" si="20"/>
        <v>#N/A</v>
      </c>
    </row>
    <row r="600" spans="1:5" x14ac:dyDescent="0.15">
      <c r="A600" s="5">
        <f>sim_obs!B234</f>
        <v>41507</v>
      </c>
      <c r="B600" s="12" t="e">
        <f>sim_obs!L234</f>
        <v>#N/A</v>
      </c>
      <c r="C600" s="15">
        <f>sim_obs!D234</f>
        <v>0</v>
      </c>
      <c r="D600" s="15" t="e">
        <f t="shared" si="19"/>
        <v>#N/A</v>
      </c>
      <c r="E600" s="15" t="e">
        <f t="shared" si="20"/>
        <v>#N/A</v>
      </c>
    </row>
    <row r="601" spans="1:5" x14ac:dyDescent="0.15">
      <c r="A601" s="5">
        <f>sim_obs!B235</f>
        <v>41508</v>
      </c>
      <c r="B601" s="12" t="e">
        <f>sim_obs!L235</f>
        <v>#N/A</v>
      </c>
      <c r="C601" s="15">
        <f>sim_obs!D235</f>
        <v>0</v>
      </c>
      <c r="D601" s="15" t="e">
        <f t="shared" si="19"/>
        <v>#N/A</v>
      </c>
      <c r="E601" s="15" t="e">
        <f t="shared" si="20"/>
        <v>#N/A</v>
      </c>
    </row>
    <row r="602" spans="1:5" x14ac:dyDescent="0.15">
      <c r="A602" s="5">
        <f>sim_obs!B236</f>
        <v>41509</v>
      </c>
      <c r="B602" s="12" t="e">
        <f>sim_obs!L236</f>
        <v>#N/A</v>
      </c>
      <c r="C602" s="15">
        <f>sim_obs!D236</f>
        <v>0</v>
      </c>
      <c r="D602" s="15" t="e">
        <f t="shared" si="19"/>
        <v>#N/A</v>
      </c>
      <c r="E602" s="15" t="e">
        <f t="shared" si="20"/>
        <v>#N/A</v>
      </c>
    </row>
    <row r="603" spans="1:5" x14ac:dyDescent="0.15">
      <c r="A603" s="5">
        <f>sim_obs!B237</f>
        <v>41510</v>
      </c>
      <c r="B603" s="12" t="e">
        <f>sim_obs!L237</f>
        <v>#N/A</v>
      </c>
      <c r="C603" s="15">
        <f>sim_obs!D237</f>
        <v>0</v>
      </c>
      <c r="D603" s="15" t="e">
        <f t="shared" si="19"/>
        <v>#N/A</v>
      </c>
      <c r="E603" s="15" t="e">
        <f t="shared" si="20"/>
        <v>#N/A</v>
      </c>
    </row>
    <row r="604" spans="1:5" x14ac:dyDescent="0.15">
      <c r="A604" s="5">
        <f>sim_obs!B238</f>
        <v>41511</v>
      </c>
      <c r="B604" s="12" t="e">
        <f>sim_obs!L238</f>
        <v>#N/A</v>
      </c>
      <c r="C604" s="15">
        <f>sim_obs!D238</f>
        <v>0</v>
      </c>
      <c r="D604" s="15" t="e">
        <f t="shared" si="19"/>
        <v>#N/A</v>
      </c>
      <c r="E604" s="15" t="e">
        <f t="shared" si="20"/>
        <v>#N/A</v>
      </c>
    </row>
    <row r="605" spans="1:5" x14ac:dyDescent="0.15">
      <c r="A605" s="5">
        <f>sim_obs!B239</f>
        <v>41512</v>
      </c>
      <c r="B605" s="12" t="e">
        <f>sim_obs!L239</f>
        <v>#N/A</v>
      </c>
      <c r="C605" s="15">
        <f>sim_obs!D239</f>
        <v>0</v>
      </c>
      <c r="D605" s="15" t="e">
        <f t="shared" si="19"/>
        <v>#N/A</v>
      </c>
      <c r="E605" s="15" t="e">
        <f t="shared" si="20"/>
        <v>#N/A</v>
      </c>
    </row>
    <row r="606" spans="1:5" x14ac:dyDescent="0.15">
      <c r="A606" s="5">
        <f>sim_obs!B240</f>
        <v>41513</v>
      </c>
      <c r="B606" s="12" t="e">
        <f>sim_obs!L240</f>
        <v>#N/A</v>
      </c>
      <c r="C606" s="15">
        <f>sim_obs!D240</f>
        <v>0</v>
      </c>
      <c r="D606" s="15" t="e">
        <f t="shared" si="19"/>
        <v>#N/A</v>
      </c>
      <c r="E606" s="15" t="e">
        <f t="shared" si="20"/>
        <v>#N/A</v>
      </c>
    </row>
    <row r="607" spans="1:5" x14ac:dyDescent="0.15">
      <c r="A607" s="5">
        <f>sim_obs!B241</f>
        <v>41514</v>
      </c>
      <c r="B607" s="12" t="e">
        <f>sim_obs!L241</f>
        <v>#N/A</v>
      </c>
      <c r="C607" s="15">
        <f>sim_obs!D241</f>
        <v>0</v>
      </c>
      <c r="D607" s="15" t="e">
        <f t="shared" si="19"/>
        <v>#N/A</v>
      </c>
      <c r="E607" s="15" t="e">
        <f t="shared" si="20"/>
        <v>#N/A</v>
      </c>
    </row>
    <row r="608" spans="1:5" x14ac:dyDescent="0.15">
      <c r="A608" s="5">
        <f>sim_obs!B242</f>
        <v>41515</v>
      </c>
      <c r="B608" s="12" t="e">
        <f>sim_obs!L242</f>
        <v>#N/A</v>
      </c>
      <c r="C608" s="15">
        <f>sim_obs!D242</f>
        <v>0</v>
      </c>
      <c r="D608" s="15" t="e">
        <f t="shared" si="19"/>
        <v>#N/A</v>
      </c>
      <c r="E608" s="15" t="e">
        <f t="shared" si="20"/>
        <v>#N/A</v>
      </c>
    </row>
    <row r="609" spans="1:5" x14ac:dyDescent="0.15">
      <c r="A609" s="5">
        <f>sim_obs!B243</f>
        <v>41516</v>
      </c>
      <c r="B609" s="12" t="e">
        <f>sim_obs!L243</f>
        <v>#N/A</v>
      </c>
      <c r="C609" s="15">
        <f>sim_obs!D243</f>
        <v>0</v>
      </c>
      <c r="D609" s="15" t="e">
        <f t="shared" si="19"/>
        <v>#N/A</v>
      </c>
      <c r="E609" s="15" t="e">
        <f t="shared" si="20"/>
        <v>#N/A</v>
      </c>
    </row>
    <row r="610" spans="1:5" x14ac:dyDescent="0.15">
      <c r="A610" s="5">
        <f>sim_obs!B244</f>
        <v>41517</v>
      </c>
      <c r="B610" s="12" t="e">
        <f>sim_obs!L244</f>
        <v>#N/A</v>
      </c>
      <c r="C610" s="15">
        <f>sim_obs!D244</f>
        <v>0</v>
      </c>
      <c r="D610" s="15" t="e">
        <f t="shared" si="19"/>
        <v>#N/A</v>
      </c>
      <c r="E610" s="15" t="e">
        <f t="shared" si="20"/>
        <v>#N/A</v>
      </c>
    </row>
    <row r="611" spans="1:5" x14ac:dyDescent="0.15">
      <c r="A611" s="5">
        <f>sim_obs!B245</f>
        <v>41518</v>
      </c>
      <c r="B611" s="12" t="e">
        <f>sim_obs!L245</f>
        <v>#N/A</v>
      </c>
      <c r="C611" s="15">
        <f>sim_obs!D245</f>
        <v>0</v>
      </c>
      <c r="D611" s="15" t="e">
        <f t="shared" si="19"/>
        <v>#N/A</v>
      </c>
      <c r="E611" s="15" t="e">
        <f t="shared" si="20"/>
        <v>#N/A</v>
      </c>
    </row>
    <row r="612" spans="1:5" x14ac:dyDescent="0.15">
      <c r="A612" s="5">
        <f>sim_obs!B246</f>
        <v>41519</v>
      </c>
      <c r="B612" s="12" t="e">
        <f>sim_obs!L246</f>
        <v>#N/A</v>
      </c>
      <c r="C612" s="15">
        <f>sim_obs!D246</f>
        <v>0</v>
      </c>
      <c r="D612" s="15" t="e">
        <f t="shared" si="19"/>
        <v>#N/A</v>
      </c>
      <c r="E612" s="15" t="e">
        <f t="shared" si="20"/>
        <v>#N/A</v>
      </c>
    </row>
    <row r="613" spans="1:5" x14ac:dyDescent="0.15">
      <c r="A613" s="5">
        <f>sim_obs!B247</f>
        <v>41520</v>
      </c>
      <c r="B613" s="12" t="e">
        <f>sim_obs!L247</f>
        <v>#N/A</v>
      </c>
      <c r="C613" s="15">
        <f>sim_obs!D247</f>
        <v>0</v>
      </c>
      <c r="D613" s="15" t="e">
        <f t="shared" si="19"/>
        <v>#N/A</v>
      </c>
      <c r="E613" s="15" t="e">
        <f t="shared" si="20"/>
        <v>#N/A</v>
      </c>
    </row>
    <row r="614" spans="1:5" x14ac:dyDescent="0.15">
      <c r="A614" s="5">
        <f>sim_obs!B248</f>
        <v>41521</v>
      </c>
      <c r="B614" s="12" t="e">
        <f>sim_obs!L248</f>
        <v>#N/A</v>
      </c>
      <c r="C614" s="15">
        <f>sim_obs!D248</f>
        <v>0</v>
      </c>
      <c r="D614" s="15" t="e">
        <f t="shared" si="19"/>
        <v>#N/A</v>
      </c>
      <c r="E614" s="15" t="e">
        <f t="shared" si="20"/>
        <v>#N/A</v>
      </c>
    </row>
    <row r="615" spans="1:5" x14ac:dyDescent="0.15">
      <c r="A615" s="5">
        <f>sim_obs!B249</f>
        <v>41522</v>
      </c>
      <c r="B615" s="12" t="e">
        <f>sim_obs!L249</f>
        <v>#N/A</v>
      </c>
      <c r="C615" s="15">
        <f>sim_obs!D249</f>
        <v>0</v>
      </c>
      <c r="D615" s="15" t="e">
        <f t="shared" si="19"/>
        <v>#N/A</v>
      </c>
      <c r="E615" s="15" t="e">
        <f t="shared" si="20"/>
        <v>#N/A</v>
      </c>
    </row>
    <row r="616" spans="1:5" x14ac:dyDescent="0.15">
      <c r="A616" s="5">
        <f>sim_obs!B250</f>
        <v>41523</v>
      </c>
      <c r="B616" s="12" t="e">
        <f>sim_obs!L250</f>
        <v>#N/A</v>
      </c>
      <c r="C616" s="15">
        <f>sim_obs!D250</f>
        <v>0</v>
      </c>
      <c r="D616" s="15" t="e">
        <f t="shared" si="19"/>
        <v>#N/A</v>
      </c>
      <c r="E616" s="15" t="e">
        <f t="shared" si="20"/>
        <v>#N/A</v>
      </c>
    </row>
    <row r="617" spans="1:5" x14ac:dyDescent="0.15">
      <c r="A617" s="5">
        <f>sim_obs!B251</f>
        <v>41524</v>
      </c>
      <c r="B617" s="12" t="e">
        <f>sim_obs!L251</f>
        <v>#N/A</v>
      </c>
      <c r="C617" s="15">
        <f>sim_obs!D251</f>
        <v>0</v>
      </c>
      <c r="D617" s="15" t="e">
        <f t="shared" si="19"/>
        <v>#N/A</v>
      </c>
      <c r="E617" s="15" t="e">
        <f t="shared" si="20"/>
        <v>#N/A</v>
      </c>
    </row>
    <row r="618" spans="1:5" x14ac:dyDescent="0.15">
      <c r="A618" s="5">
        <f>sim_obs!B252</f>
        <v>41525</v>
      </c>
      <c r="B618" s="12" t="e">
        <f>sim_obs!L252</f>
        <v>#N/A</v>
      </c>
      <c r="C618" s="15">
        <f>sim_obs!D252</f>
        <v>0</v>
      </c>
      <c r="D618" s="15" t="e">
        <f t="shared" si="19"/>
        <v>#N/A</v>
      </c>
      <c r="E618" s="15" t="e">
        <f t="shared" si="20"/>
        <v>#N/A</v>
      </c>
    </row>
    <row r="619" spans="1:5" x14ac:dyDescent="0.15">
      <c r="A619" s="5">
        <f>sim_obs!B253</f>
        <v>41526</v>
      </c>
      <c r="B619" s="12" t="e">
        <f>sim_obs!L253</f>
        <v>#N/A</v>
      </c>
      <c r="C619" s="15">
        <f>sim_obs!D253</f>
        <v>0</v>
      </c>
      <c r="D619" s="15" t="e">
        <f t="shared" si="19"/>
        <v>#N/A</v>
      </c>
      <c r="E619" s="15" t="e">
        <f t="shared" si="20"/>
        <v>#N/A</v>
      </c>
    </row>
    <row r="620" spans="1:5" x14ac:dyDescent="0.15">
      <c r="A620" s="5">
        <f>sim_obs!B254</f>
        <v>41527</v>
      </c>
      <c r="B620" s="12" t="e">
        <f>sim_obs!L254</f>
        <v>#N/A</v>
      </c>
      <c r="C620" s="15">
        <f>sim_obs!D254</f>
        <v>0</v>
      </c>
      <c r="D620" s="15" t="e">
        <f t="shared" si="19"/>
        <v>#N/A</v>
      </c>
      <c r="E620" s="15" t="e">
        <f t="shared" si="20"/>
        <v>#N/A</v>
      </c>
    </row>
    <row r="621" spans="1:5" x14ac:dyDescent="0.15">
      <c r="A621" s="5">
        <f>sim_obs!B255</f>
        <v>41528</v>
      </c>
      <c r="B621" s="12" t="e">
        <f>sim_obs!L255</f>
        <v>#N/A</v>
      </c>
      <c r="C621" s="15">
        <f>sim_obs!D255</f>
        <v>0</v>
      </c>
      <c r="D621" s="15" t="e">
        <f t="shared" si="19"/>
        <v>#N/A</v>
      </c>
      <c r="E621" s="15" t="e">
        <f t="shared" si="20"/>
        <v>#N/A</v>
      </c>
    </row>
    <row r="622" spans="1:5" x14ac:dyDescent="0.15">
      <c r="A622" s="5">
        <f>sim_obs!B256</f>
        <v>41529</v>
      </c>
      <c r="B622" s="12" t="e">
        <f>sim_obs!L256</f>
        <v>#N/A</v>
      </c>
      <c r="C622" s="15">
        <f>sim_obs!D256</f>
        <v>0</v>
      </c>
      <c r="D622" s="15" t="e">
        <f t="shared" si="19"/>
        <v>#N/A</v>
      </c>
      <c r="E622" s="15" t="e">
        <f t="shared" si="20"/>
        <v>#N/A</v>
      </c>
    </row>
    <row r="623" spans="1:5" x14ac:dyDescent="0.15">
      <c r="A623" s="5">
        <f>sim_obs!B257</f>
        <v>41530</v>
      </c>
      <c r="B623" s="12" t="e">
        <f>sim_obs!L257</f>
        <v>#N/A</v>
      </c>
      <c r="C623" s="15">
        <f>sim_obs!D257</f>
        <v>0</v>
      </c>
      <c r="D623" s="15" t="e">
        <f t="shared" si="19"/>
        <v>#N/A</v>
      </c>
      <c r="E623" s="15" t="e">
        <f t="shared" si="20"/>
        <v>#N/A</v>
      </c>
    </row>
    <row r="624" spans="1:5" x14ac:dyDescent="0.15">
      <c r="A624" s="5">
        <f>sim_obs!B258</f>
        <v>41531</v>
      </c>
      <c r="B624" s="12" t="e">
        <f>sim_obs!L258</f>
        <v>#N/A</v>
      </c>
      <c r="C624" s="15">
        <f>sim_obs!D258</f>
        <v>0</v>
      </c>
      <c r="D624" s="15" t="e">
        <f t="shared" si="19"/>
        <v>#N/A</v>
      </c>
      <c r="E624" s="15" t="e">
        <f t="shared" si="20"/>
        <v>#N/A</v>
      </c>
    </row>
    <row r="625" spans="1:5" x14ac:dyDescent="0.15">
      <c r="A625" s="5">
        <f>sim_obs!B259</f>
        <v>41532</v>
      </c>
      <c r="B625" s="12" t="e">
        <f>sim_obs!L259</f>
        <v>#N/A</v>
      </c>
      <c r="C625" s="15">
        <f>sim_obs!D259</f>
        <v>0</v>
      </c>
      <c r="D625" s="15" t="e">
        <f t="shared" si="19"/>
        <v>#N/A</v>
      </c>
      <c r="E625" s="15" t="e">
        <f t="shared" si="20"/>
        <v>#N/A</v>
      </c>
    </row>
    <row r="626" spans="1:5" x14ac:dyDescent="0.15">
      <c r="A626" s="5">
        <f>sim_obs!B260</f>
        <v>41533</v>
      </c>
      <c r="B626" s="12" t="e">
        <f>sim_obs!L260</f>
        <v>#N/A</v>
      </c>
      <c r="C626" s="15">
        <f>sim_obs!D260</f>
        <v>0</v>
      </c>
      <c r="D626" s="15" t="e">
        <f t="shared" si="19"/>
        <v>#N/A</v>
      </c>
      <c r="E626" s="15" t="e">
        <f t="shared" si="20"/>
        <v>#N/A</v>
      </c>
    </row>
    <row r="627" spans="1:5" x14ac:dyDescent="0.15">
      <c r="A627" s="5">
        <f>sim_obs!B261</f>
        <v>41534</v>
      </c>
      <c r="B627" s="12" t="e">
        <f>sim_obs!L261</f>
        <v>#N/A</v>
      </c>
      <c r="C627" s="15">
        <f>sim_obs!D261</f>
        <v>0</v>
      </c>
      <c r="D627" s="15" t="e">
        <f t="shared" si="19"/>
        <v>#N/A</v>
      </c>
      <c r="E627" s="15" t="e">
        <f t="shared" si="20"/>
        <v>#N/A</v>
      </c>
    </row>
    <row r="628" spans="1:5" x14ac:dyDescent="0.15">
      <c r="A628" s="5">
        <f>sim_obs!B262</f>
        <v>41535</v>
      </c>
      <c r="B628" s="12" t="e">
        <f>sim_obs!L262</f>
        <v>#N/A</v>
      </c>
      <c r="C628" s="15">
        <f>sim_obs!D262</f>
        <v>0</v>
      </c>
      <c r="D628" s="15" t="e">
        <f t="shared" si="19"/>
        <v>#N/A</v>
      </c>
      <c r="E628" s="15" t="e">
        <f t="shared" si="20"/>
        <v>#N/A</v>
      </c>
    </row>
    <row r="629" spans="1:5" x14ac:dyDescent="0.15">
      <c r="A629" s="5">
        <f>sim_obs!B263</f>
        <v>41536</v>
      </c>
      <c r="B629" s="12" t="e">
        <f>sim_obs!L263</f>
        <v>#N/A</v>
      </c>
      <c r="C629" s="15">
        <f>sim_obs!D263</f>
        <v>0</v>
      </c>
      <c r="D629" s="15" t="e">
        <f t="shared" si="19"/>
        <v>#N/A</v>
      </c>
      <c r="E629" s="15" t="e">
        <f t="shared" si="20"/>
        <v>#N/A</v>
      </c>
    </row>
    <row r="630" spans="1:5" x14ac:dyDescent="0.15">
      <c r="A630" s="5">
        <f>sim_obs!B264</f>
        <v>41537</v>
      </c>
      <c r="B630" s="12" t="e">
        <f>sim_obs!L264</f>
        <v>#N/A</v>
      </c>
      <c r="C630" s="15">
        <f>sim_obs!D264</f>
        <v>0</v>
      </c>
      <c r="D630" s="15" t="e">
        <f t="shared" si="19"/>
        <v>#N/A</v>
      </c>
      <c r="E630" s="15" t="e">
        <f t="shared" si="20"/>
        <v>#N/A</v>
      </c>
    </row>
    <row r="631" spans="1:5" x14ac:dyDescent="0.15">
      <c r="A631" s="5">
        <f>sim_obs!B265</f>
        <v>41538</v>
      </c>
      <c r="B631" s="12" t="e">
        <f>sim_obs!L265</f>
        <v>#N/A</v>
      </c>
      <c r="C631" s="15">
        <f>sim_obs!D265</f>
        <v>0</v>
      </c>
      <c r="D631" s="15" t="e">
        <f t="shared" si="19"/>
        <v>#N/A</v>
      </c>
      <c r="E631" s="15" t="e">
        <f t="shared" si="20"/>
        <v>#N/A</v>
      </c>
    </row>
    <row r="632" spans="1:5" x14ac:dyDescent="0.15">
      <c r="A632" s="5">
        <f>sim_obs!B266</f>
        <v>41539</v>
      </c>
      <c r="B632" s="12" t="e">
        <f>sim_obs!L266</f>
        <v>#N/A</v>
      </c>
      <c r="C632" s="15">
        <f>sim_obs!D266</f>
        <v>0</v>
      </c>
      <c r="D632" s="15" t="e">
        <f t="shared" si="19"/>
        <v>#N/A</v>
      </c>
      <c r="E632" s="15" t="e">
        <f t="shared" si="20"/>
        <v>#N/A</v>
      </c>
    </row>
    <row r="633" spans="1:5" x14ac:dyDescent="0.15">
      <c r="A633" s="5">
        <f>sim_obs!B267</f>
        <v>41540</v>
      </c>
      <c r="B633" s="12" t="e">
        <f>sim_obs!L267</f>
        <v>#N/A</v>
      </c>
      <c r="C633" s="15">
        <f>sim_obs!D267</f>
        <v>0</v>
      </c>
      <c r="D633" s="15" t="e">
        <f t="shared" si="19"/>
        <v>#N/A</v>
      </c>
      <c r="E633" s="15" t="e">
        <f t="shared" si="20"/>
        <v>#N/A</v>
      </c>
    </row>
    <row r="634" spans="1:5" x14ac:dyDescent="0.15">
      <c r="A634" s="5">
        <f>sim_obs!B268</f>
        <v>41541</v>
      </c>
      <c r="B634" s="12" t="e">
        <f>sim_obs!L268</f>
        <v>#N/A</v>
      </c>
      <c r="C634" s="15">
        <f>sim_obs!D268</f>
        <v>0</v>
      </c>
      <c r="D634" s="15" t="e">
        <f t="shared" si="19"/>
        <v>#N/A</v>
      </c>
      <c r="E634" s="15" t="e">
        <f t="shared" si="20"/>
        <v>#N/A</v>
      </c>
    </row>
    <row r="635" spans="1:5" x14ac:dyDescent="0.15">
      <c r="A635" s="5">
        <f>sim_obs!B269</f>
        <v>41542</v>
      </c>
      <c r="B635" s="12" t="e">
        <f>sim_obs!L269</f>
        <v>#N/A</v>
      </c>
      <c r="C635" s="15">
        <f>sim_obs!D269</f>
        <v>0</v>
      </c>
      <c r="D635" s="15" t="e">
        <f t="shared" si="19"/>
        <v>#N/A</v>
      </c>
      <c r="E635" s="15" t="e">
        <f t="shared" si="20"/>
        <v>#N/A</v>
      </c>
    </row>
    <row r="636" spans="1:5" x14ac:dyDescent="0.15">
      <c r="A636" s="5">
        <f>sim_obs!B270</f>
        <v>41543</v>
      </c>
      <c r="B636" s="12" t="e">
        <f>sim_obs!L270</f>
        <v>#N/A</v>
      </c>
      <c r="C636" s="15">
        <f>sim_obs!D270</f>
        <v>0</v>
      </c>
      <c r="D636" s="15" t="e">
        <f t="shared" si="19"/>
        <v>#N/A</v>
      </c>
      <c r="E636" s="15" t="e">
        <f t="shared" si="20"/>
        <v>#N/A</v>
      </c>
    </row>
    <row r="637" spans="1:5" x14ac:dyDescent="0.15">
      <c r="A637" s="5">
        <f>sim_obs!B271</f>
        <v>41544</v>
      </c>
      <c r="B637" s="12" t="e">
        <f>sim_obs!L271</f>
        <v>#N/A</v>
      </c>
      <c r="C637" s="15">
        <f>sim_obs!D271</f>
        <v>0</v>
      </c>
      <c r="D637" s="15" t="e">
        <f t="shared" si="19"/>
        <v>#N/A</v>
      </c>
      <c r="E637" s="15" t="e">
        <f t="shared" si="20"/>
        <v>#N/A</v>
      </c>
    </row>
    <row r="638" spans="1:5" x14ac:dyDescent="0.15">
      <c r="A638" s="5">
        <f>sim_obs!B272</f>
        <v>41545</v>
      </c>
      <c r="B638" s="12" t="e">
        <f>sim_obs!L272</f>
        <v>#N/A</v>
      </c>
      <c r="C638" s="15">
        <f>sim_obs!D272</f>
        <v>0</v>
      </c>
      <c r="D638" s="15" t="e">
        <f t="shared" si="19"/>
        <v>#N/A</v>
      </c>
      <c r="E638" s="15" t="e">
        <f t="shared" si="20"/>
        <v>#N/A</v>
      </c>
    </row>
    <row r="639" spans="1:5" x14ac:dyDescent="0.15">
      <c r="A639" s="5">
        <f>sim_obs!B273</f>
        <v>41546</v>
      </c>
      <c r="B639" s="12" t="e">
        <f>sim_obs!L273</f>
        <v>#N/A</v>
      </c>
      <c r="C639" s="15">
        <f>sim_obs!D273</f>
        <v>0</v>
      </c>
      <c r="D639" s="15" t="e">
        <f t="shared" si="19"/>
        <v>#N/A</v>
      </c>
      <c r="E639" s="15" t="e">
        <f t="shared" si="20"/>
        <v>#N/A</v>
      </c>
    </row>
    <row r="640" spans="1:5" x14ac:dyDescent="0.15">
      <c r="A640" s="5">
        <f>sim_obs!B274</f>
        <v>41547</v>
      </c>
      <c r="B640" s="12" t="e">
        <f>sim_obs!L274</f>
        <v>#N/A</v>
      </c>
      <c r="C640" s="15">
        <f>sim_obs!D274</f>
        <v>0</v>
      </c>
      <c r="D640" s="15" t="e">
        <f t="shared" si="19"/>
        <v>#N/A</v>
      </c>
      <c r="E640" s="15" t="e">
        <f t="shared" si="20"/>
        <v>#N/A</v>
      </c>
    </row>
    <row r="641" spans="1:5" x14ac:dyDescent="0.15">
      <c r="A641" s="5">
        <f>sim_obs!B275</f>
        <v>41548</v>
      </c>
      <c r="B641" s="12" t="e">
        <f>sim_obs!L275</f>
        <v>#N/A</v>
      </c>
      <c r="C641" s="15">
        <f>sim_obs!D275</f>
        <v>0</v>
      </c>
      <c r="D641" s="15" t="e">
        <f t="shared" si="19"/>
        <v>#N/A</v>
      </c>
      <c r="E641" s="15" t="e">
        <f t="shared" si="20"/>
        <v>#N/A</v>
      </c>
    </row>
    <row r="642" spans="1:5" x14ac:dyDescent="0.15">
      <c r="A642" s="5">
        <f>sim_obs!B276</f>
        <v>41549</v>
      </c>
      <c r="B642" s="12" t="e">
        <f>sim_obs!L276</f>
        <v>#N/A</v>
      </c>
      <c r="C642" s="15">
        <f>sim_obs!D276</f>
        <v>0</v>
      </c>
      <c r="D642" s="15" t="e">
        <f t="shared" ref="D642:D705" si="21">(B642-C642)^2</f>
        <v>#N/A</v>
      </c>
      <c r="E642" s="15" t="e">
        <f t="shared" si="20"/>
        <v>#N/A</v>
      </c>
    </row>
    <row r="643" spans="1:5" x14ac:dyDescent="0.15">
      <c r="A643" s="5">
        <f>sim_obs!B277</f>
        <v>41550</v>
      </c>
      <c r="B643" s="12" t="e">
        <f>sim_obs!L277</f>
        <v>#N/A</v>
      </c>
      <c r="C643" s="15">
        <f>sim_obs!D277</f>
        <v>0</v>
      </c>
      <c r="D643" s="15" t="e">
        <f t="shared" si="21"/>
        <v>#N/A</v>
      </c>
      <c r="E643" s="15" t="e">
        <f t="shared" si="20"/>
        <v>#N/A</v>
      </c>
    </row>
    <row r="644" spans="1:5" x14ac:dyDescent="0.15">
      <c r="A644" s="5">
        <f>sim_obs!B278</f>
        <v>41551</v>
      </c>
      <c r="B644" s="12" t="e">
        <f>sim_obs!L278</f>
        <v>#N/A</v>
      </c>
      <c r="C644" s="15">
        <f>sim_obs!D278</f>
        <v>0</v>
      </c>
      <c r="D644" s="15" t="e">
        <f t="shared" si="21"/>
        <v>#N/A</v>
      </c>
      <c r="E644" s="15" t="e">
        <f t="shared" si="20"/>
        <v>#N/A</v>
      </c>
    </row>
    <row r="645" spans="1:5" x14ac:dyDescent="0.15">
      <c r="A645" s="5">
        <f>sim_obs!B279</f>
        <v>41552</v>
      </c>
      <c r="B645" s="12" t="e">
        <f>sim_obs!L279</f>
        <v>#N/A</v>
      </c>
      <c r="C645" s="15">
        <f>sim_obs!D279</f>
        <v>0</v>
      </c>
      <c r="D645" s="15" t="e">
        <f t="shared" si="21"/>
        <v>#N/A</v>
      </c>
      <c r="E645" s="15" t="e">
        <f t="shared" si="20"/>
        <v>#N/A</v>
      </c>
    </row>
    <row r="646" spans="1:5" x14ac:dyDescent="0.15">
      <c r="A646" s="5">
        <f>sim_obs!B280</f>
        <v>41553</v>
      </c>
      <c r="B646" s="12" t="e">
        <f>sim_obs!L280</f>
        <v>#N/A</v>
      </c>
      <c r="C646" s="15">
        <f>sim_obs!D280</f>
        <v>0</v>
      </c>
      <c r="D646" s="15" t="e">
        <f t="shared" si="21"/>
        <v>#N/A</v>
      </c>
      <c r="E646" s="15" t="e">
        <f t="shared" si="20"/>
        <v>#N/A</v>
      </c>
    </row>
    <row r="647" spans="1:5" x14ac:dyDescent="0.15">
      <c r="A647" s="5">
        <f>sim_obs!B281</f>
        <v>41554</v>
      </c>
      <c r="B647" s="12" t="e">
        <f>sim_obs!L281</f>
        <v>#N/A</v>
      </c>
      <c r="C647" s="15">
        <f>sim_obs!D281</f>
        <v>0</v>
      </c>
      <c r="D647" s="15" t="e">
        <f t="shared" si="21"/>
        <v>#N/A</v>
      </c>
      <c r="E647" s="15" t="e">
        <f t="shared" si="20"/>
        <v>#N/A</v>
      </c>
    </row>
    <row r="648" spans="1:5" x14ac:dyDescent="0.15">
      <c r="A648" s="5">
        <f>sim_obs!B282</f>
        <v>41555</v>
      </c>
      <c r="B648" s="12" t="e">
        <f>sim_obs!L282</f>
        <v>#N/A</v>
      </c>
      <c r="C648" s="15">
        <f>sim_obs!D282</f>
        <v>0</v>
      </c>
      <c r="D648" s="15" t="e">
        <f t="shared" si="21"/>
        <v>#N/A</v>
      </c>
      <c r="E648" s="15" t="e">
        <f t="shared" si="20"/>
        <v>#N/A</v>
      </c>
    </row>
    <row r="649" spans="1:5" x14ac:dyDescent="0.15">
      <c r="A649" s="5">
        <f>sim_obs!B283</f>
        <v>41556</v>
      </c>
      <c r="B649" s="12" t="e">
        <f>sim_obs!L283</f>
        <v>#N/A</v>
      </c>
      <c r="C649" s="15">
        <f>sim_obs!D283</f>
        <v>0</v>
      </c>
      <c r="D649" s="15" t="e">
        <f t="shared" si="21"/>
        <v>#N/A</v>
      </c>
      <c r="E649" s="15" t="e">
        <f t="shared" si="20"/>
        <v>#N/A</v>
      </c>
    </row>
    <row r="650" spans="1:5" x14ac:dyDescent="0.15">
      <c r="A650" s="5">
        <f>sim_obs!B284</f>
        <v>41557</v>
      </c>
      <c r="B650" s="12" t="e">
        <f>sim_obs!L284</f>
        <v>#N/A</v>
      </c>
      <c r="C650" s="15">
        <f>sim_obs!D284</f>
        <v>0</v>
      </c>
      <c r="D650" s="15" t="e">
        <f t="shared" si="21"/>
        <v>#N/A</v>
      </c>
      <c r="E650" s="15" t="e">
        <f t="shared" si="20"/>
        <v>#N/A</v>
      </c>
    </row>
    <row r="651" spans="1:5" x14ac:dyDescent="0.15">
      <c r="A651" s="5">
        <f>sim_obs!B285</f>
        <v>41558</v>
      </c>
      <c r="B651" s="12" t="e">
        <f>sim_obs!L285</f>
        <v>#N/A</v>
      </c>
      <c r="C651" s="15">
        <f>sim_obs!D285</f>
        <v>0</v>
      </c>
      <c r="D651" s="15" t="e">
        <f t="shared" si="21"/>
        <v>#N/A</v>
      </c>
      <c r="E651" s="15" t="e">
        <f t="shared" si="20"/>
        <v>#N/A</v>
      </c>
    </row>
    <row r="652" spans="1:5" x14ac:dyDescent="0.15">
      <c r="A652" s="5">
        <f>sim_obs!B286</f>
        <v>41559</v>
      </c>
      <c r="B652" s="12" t="e">
        <f>sim_obs!L286</f>
        <v>#N/A</v>
      </c>
      <c r="C652" s="15">
        <f>sim_obs!D286</f>
        <v>0</v>
      </c>
      <c r="D652" s="15" t="e">
        <f t="shared" si="21"/>
        <v>#N/A</v>
      </c>
      <c r="E652" s="15" t="e">
        <f t="shared" si="20"/>
        <v>#N/A</v>
      </c>
    </row>
    <row r="653" spans="1:5" x14ac:dyDescent="0.15">
      <c r="A653" s="5">
        <f>sim_obs!B287</f>
        <v>41560</v>
      </c>
      <c r="B653" s="12" t="e">
        <f>sim_obs!L287</f>
        <v>#N/A</v>
      </c>
      <c r="C653" s="15">
        <f>sim_obs!D287</f>
        <v>0</v>
      </c>
      <c r="D653" s="15" t="e">
        <f t="shared" si="21"/>
        <v>#N/A</v>
      </c>
      <c r="E653" s="15" t="e">
        <f t="shared" si="20"/>
        <v>#N/A</v>
      </c>
    </row>
    <row r="654" spans="1:5" x14ac:dyDescent="0.15">
      <c r="A654" s="5">
        <f>sim_obs!B288</f>
        <v>41561</v>
      </c>
      <c r="B654" s="12" t="e">
        <f>sim_obs!L288</f>
        <v>#N/A</v>
      </c>
      <c r="C654" s="15">
        <f>sim_obs!D288</f>
        <v>0</v>
      </c>
      <c r="D654" s="15" t="e">
        <f t="shared" si="21"/>
        <v>#N/A</v>
      </c>
      <c r="E654" s="15" t="e">
        <f t="shared" si="20"/>
        <v>#N/A</v>
      </c>
    </row>
    <row r="655" spans="1:5" x14ac:dyDescent="0.15">
      <c r="A655" s="5">
        <f>sim_obs!B289</f>
        <v>41562</v>
      </c>
      <c r="B655" s="12" t="e">
        <f>sim_obs!L289</f>
        <v>#N/A</v>
      </c>
      <c r="C655" s="15">
        <f>sim_obs!D289</f>
        <v>0</v>
      </c>
      <c r="D655" s="15" t="e">
        <f t="shared" si="21"/>
        <v>#N/A</v>
      </c>
      <c r="E655" s="15" t="e">
        <f t="shared" si="20"/>
        <v>#N/A</v>
      </c>
    </row>
    <row r="656" spans="1:5" x14ac:dyDescent="0.15">
      <c r="A656" s="5">
        <f>sim_obs!B290</f>
        <v>41563</v>
      </c>
      <c r="B656" s="12" t="e">
        <f>sim_obs!L290</f>
        <v>#N/A</v>
      </c>
      <c r="C656" s="15">
        <f>sim_obs!D290</f>
        <v>0</v>
      </c>
      <c r="D656" s="15" t="e">
        <f t="shared" si="21"/>
        <v>#N/A</v>
      </c>
      <c r="E656" s="15" t="e">
        <f t="shared" si="20"/>
        <v>#N/A</v>
      </c>
    </row>
    <row r="657" spans="1:5" x14ac:dyDescent="0.15">
      <c r="A657" s="5">
        <f>sim_obs!B291</f>
        <v>41564</v>
      </c>
      <c r="B657" s="12" t="e">
        <f>sim_obs!L291</f>
        <v>#N/A</v>
      </c>
      <c r="C657" s="15">
        <f>sim_obs!D291</f>
        <v>0</v>
      </c>
      <c r="D657" s="15" t="e">
        <f t="shared" si="21"/>
        <v>#N/A</v>
      </c>
      <c r="E657" s="15" t="e">
        <f t="shared" si="20"/>
        <v>#N/A</v>
      </c>
    </row>
    <row r="658" spans="1:5" x14ac:dyDescent="0.15">
      <c r="A658" s="5">
        <f>sim_obs!B292</f>
        <v>41565</v>
      </c>
      <c r="B658" s="12" t="e">
        <f>sim_obs!L292</f>
        <v>#N/A</v>
      </c>
      <c r="C658" s="15">
        <f>sim_obs!D292</f>
        <v>0</v>
      </c>
      <c r="D658" s="15" t="e">
        <f t="shared" si="21"/>
        <v>#N/A</v>
      </c>
      <c r="E658" s="15" t="e">
        <f t="shared" si="20"/>
        <v>#N/A</v>
      </c>
    </row>
    <row r="659" spans="1:5" x14ac:dyDescent="0.15">
      <c r="A659" s="5">
        <f>sim_obs!B293</f>
        <v>41566</v>
      </c>
      <c r="B659" s="12" t="e">
        <f>sim_obs!L293</f>
        <v>#N/A</v>
      </c>
      <c r="C659" s="15">
        <f>sim_obs!D293</f>
        <v>0</v>
      </c>
      <c r="D659" s="15" t="e">
        <f t="shared" si="21"/>
        <v>#N/A</v>
      </c>
      <c r="E659" s="15" t="e">
        <f t="shared" si="20"/>
        <v>#N/A</v>
      </c>
    </row>
    <row r="660" spans="1:5" x14ac:dyDescent="0.15">
      <c r="A660" s="5">
        <f>sim_obs!B294</f>
        <v>41567</v>
      </c>
      <c r="B660" s="12" t="e">
        <f>sim_obs!L294</f>
        <v>#N/A</v>
      </c>
      <c r="C660" s="15">
        <f>sim_obs!D294</f>
        <v>0</v>
      </c>
      <c r="D660" s="15" t="e">
        <f t="shared" si="21"/>
        <v>#N/A</v>
      </c>
      <c r="E660" s="15" t="e">
        <f t="shared" si="20"/>
        <v>#N/A</v>
      </c>
    </row>
    <row r="661" spans="1:5" x14ac:dyDescent="0.15">
      <c r="A661" s="5">
        <f>sim_obs!B295</f>
        <v>41568</v>
      </c>
      <c r="B661" s="12" t="e">
        <f>sim_obs!L295</f>
        <v>#N/A</v>
      </c>
      <c r="C661" s="15">
        <f>sim_obs!D295</f>
        <v>0</v>
      </c>
      <c r="D661" s="15" t="e">
        <f t="shared" si="21"/>
        <v>#N/A</v>
      </c>
      <c r="E661" s="15" t="e">
        <f t="shared" si="20"/>
        <v>#N/A</v>
      </c>
    </row>
    <row r="662" spans="1:5" x14ac:dyDescent="0.15">
      <c r="A662" s="5">
        <f>sim_obs!B296</f>
        <v>41569</v>
      </c>
      <c r="B662" s="12" t="e">
        <f>sim_obs!L296</f>
        <v>#N/A</v>
      </c>
      <c r="C662" s="15">
        <f>sim_obs!D296</f>
        <v>0</v>
      </c>
      <c r="D662" s="15" t="e">
        <f t="shared" si="21"/>
        <v>#N/A</v>
      </c>
      <c r="E662" s="15" t="e">
        <f t="shared" ref="E662:E725" si="22">(B662-$H$4)^2</f>
        <v>#N/A</v>
      </c>
    </row>
    <row r="663" spans="1:5" x14ac:dyDescent="0.15">
      <c r="A663" s="5">
        <f>sim_obs!B297</f>
        <v>41570</v>
      </c>
      <c r="B663" s="12" t="e">
        <f>sim_obs!L297</f>
        <v>#N/A</v>
      </c>
      <c r="C663" s="15">
        <f>sim_obs!D297</f>
        <v>0</v>
      </c>
      <c r="D663" s="15" t="e">
        <f t="shared" si="21"/>
        <v>#N/A</v>
      </c>
      <c r="E663" s="15" t="e">
        <f t="shared" si="22"/>
        <v>#N/A</v>
      </c>
    </row>
    <row r="664" spans="1:5" x14ac:dyDescent="0.15">
      <c r="A664" s="5">
        <f>sim_obs!B298</f>
        <v>41571</v>
      </c>
      <c r="B664" s="12" t="e">
        <f>sim_obs!L298</f>
        <v>#N/A</v>
      </c>
      <c r="C664" s="15">
        <f>sim_obs!D298</f>
        <v>0</v>
      </c>
      <c r="D664" s="15" t="e">
        <f t="shared" si="21"/>
        <v>#N/A</v>
      </c>
      <c r="E664" s="15" t="e">
        <f t="shared" si="22"/>
        <v>#N/A</v>
      </c>
    </row>
    <row r="665" spans="1:5" x14ac:dyDescent="0.15">
      <c r="A665" s="5">
        <f>sim_obs!B299</f>
        <v>41572</v>
      </c>
      <c r="B665" s="12" t="e">
        <f>sim_obs!L299</f>
        <v>#N/A</v>
      </c>
      <c r="C665" s="15">
        <f>sim_obs!D299</f>
        <v>0</v>
      </c>
      <c r="D665" s="15" t="e">
        <f t="shared" si="21"/>
        <v>#N/A</v>
      </c>
      <c r="E665" s="15" t="e">
        <f t="shared" si="22"/>
        <v>#N/A</v>
      </c>
    </row>
    <row r="666" spans="1:5" x14ac:dyDescent="0.15">
      <c r="A666" s="5">
        <f>sim_obs!B300</f>
        <v>41573</v>
      </c>
      <c r="B666" s="12" t="e">
        <f>sim_obs!L300</f>
        <v>#N/A</v>
      </c>
      <c r="C666" s="15">
        <f>sim_obs!D300</f>
        <v>0</v>
      </c>
      <c r="D666" s="15" t="e">
        <f t="shared" si="21"/>
        <v>#N/A</v>
      </c>
      <c r="E666" s="15" t="e">
        <f t="shared" si="22"/>
        <v>#N/A</v>
      </c>
    </row>
    <row r="667" spans="1:5" x14ac:dyDescent="0.15">
      <c r="A667" s="5">
        <f>sim_obs!B301</f>
        <v>41574</v>
      </c>
      <c r="B667" s="12" t="e">
        <f>sim_obs!L301</f>
        <v>#N/A</v>
      </c>
      <c r="C667" s="15">
        <f>sim_obs!D301</f>
        <v>0</v>
      </c>
      <c r="D667" s="15" t="e">
        <f t="shared" si="21"/>
        <v>#N/A</v>
      </c>
      <c r="E667" s="15" t="e">
        <f t="shared" si="22"/>
        <v>#N/A</v>
      </c>
    </row>
    <row r="668" spans="1:5" x14ac:dyDescent="0.15">
      <c r="A668" s="5">
        <f>sim_obs!B302</f>
        <v>41575</v>
      </c>
      <c r="B668" s="12" t="e">
        <f>sim_obs!L302</f>
        <v>#N/A</v>
      </c>
      <c r="C668" s="15">
        <f>sim_obs!D302</f>
        <v>0</v>
      </c>
      <c r="D668" s="15" t="e">
        <f t="shared" si="21"/>
        <v>#N/A</v>
      </c>
      <c r="E668" s="15" t="e">
        <f t="shared" si="22"/>
        <v>#N/A</v>
      </c>
    </row>
    <row r="669" spans="1:5" x14ac:dyDescent="0.15">
      <c r="A669" s="5">
        <f>sim_obs!B303</f>
        <v>41576</v>
      </c>
      <c r="B669" s="12" t="e">
        <f>sim_obs!L303</f>
        <v>#N/A</v>
      </c>
      <c r="C669" s="15">
        <f>sim_obs!D303</f>
        <v>0</v>
      </c>
      <c r="D669" s="15" t="e">
        <f t="shared" si="21"/>
        <v>#N/A</v>
      </c>
      <c r="E669" s="15" t="e">
        <f t="shared" si="22"/>
        <v>#N/A</v>
      </c>
    </row>
    <row r="670" spans="1:5" x14ac:dyDescent="0.15">
      <c r="A670" s="5">
        <f>sim_obs!B304</f>
        <v>41577</v>
      </c>
      <c r="B670" s="12" t="e">
        <f>sim_obs!L304</f>
        <v>#N/A</v>
      </c>
      <c r="C670" s="15">
        <f>sim_obs!D304</f>
        <v>0</v>
      </c>
      <c r="D670" s="15" t="e">
        <f t="shared" si="21"/>
        <v>#N/A</v>
      </c>
      <c r="E670" s="15" t="e">
        <f t="shared" si="22"/>
        <v>#N/A</v>
      </c>
    </row>
    <row r="671" spans="1:5" x14ac:dyDescent="0.15">
      <c r="A671" s="5">
        <f>sim_obs!B305</f>
        <v>41578</v>
      </c>
      <c r="B671" s="12" t="e">
        <f>sim_obs!L305</f>
        <v>#N/A</v>
      </c>
      <c r="C671" s="15">
        <f>sim_obs!D305</f>
        <v>0</v>
      </c>
      <c r="D671" s="15" t="e">
        <f t="shared" si="21"/>
        <v>#N/A</v>
      </c>
      <c r="E671" s="15" t="e">
        <f t="shared" si="22"/>
        <v>#N/A</v>
      </c>
    </row>
    <row r="672" spans="1:5" x14ac:dyDescent="0.15">
      <c r="A672" s="5">
        <f>sim_obs!B306</f>
        <v>41579</v>
      </c>
      <c r="B672" s="12" t="e">
        <f>sim_obs!L306</f>
        <v>#N/A</v>
      </c>
      <c r="C672" s="15">
        <f>sim_obs!D306</f>
        <v>0</v>
      </c>
      <c r="D672" s="15" t="e">
        <f t="shared" si="21"/>
        <v>#N/A</v>
      </c>
      <c r="E672" s="15" t="e">
        <f t="shared" si="22"/>
        <v>#N/A</v>
      </c>
    </row>
    <row r="673" spans="1:5" x14ac:dyDescent="0.15">
      <c r="A673" s="5">
        <f>sim_obs!B307</f>
        <v>41580</v>
      </c>
      <c r="B673" s="12" t="e">
        <f>sim_obs!L307</f>
        <v>#N/A</v>
      </c>
      <c r="C673" s="15">
        <f>sim_obs!D307</f>
        <v>0</v>
      </c>
      <c r="D673" s="15" t="e">
        <f t="shared" si="21"/>
        <v>#N/A</v>
      </c>
      <c r="E673" s="15" t="e">
        <f t="shared" si="22"/>
        <v>#N/A</v>
      </c>
    </row>
    <row r="674" spans="1:5" x14ac:dyDescent="0.15">
      <c r="A674" s="5">
        <f>sim_obs!B308</f>
        <v>41581</v>
      </c>
      <c r="B674" s="12" t="e">
        <f>sim_obs!L308</f>
        <v>#N/A</v>
      </c>
      <c r="C674" s="15">
        <f>sim_obs!D308</f>
        <v>0</v>
      </c>
      <c r="D674" s="15" t="e">
        <f t="shared" si="21"/>
        <v>#N/A</v>
      </c>
      <c r="E674" s="15" t="e">
        <f t="shared" si="22"/>
        <v>#N/A</v>
      </c>
    </row>
    <row r="675" spans="1:5" x14ac:dyDescent="0.15">
      <c r="A675" s="5">
        <f>sim_obs!B309</f>
        <v>41582</v>
      </c>
      <c r="B675" s="12" t="e">
        <f>sim_obs!L309</f>
        <v>#N/A</v>
      </c>
      <c r="C675" s="15">
        <f>sim_obs!D309</f>
        <v>0</v>
      </c>
      <c r="D675" s="15" t="e">
        <f t="shared" si="21"/>
        <v>#N/A</v>
      </c>
      <c r="E675" s="15" t="e">
        <f t="shared" si="22"/>
        <v>#N/A</v>
      </c>
    </row>
    <row r="676" spans="1:5" x14ac:dyDescent="0.15">
      <c r="A676" s="5">
        <f>sim_obs!B310</f>
        <v>41583</v>
      </c>
      <c r="B676" s="12" t="e">
        <f>sim_obs!L310</f>
        <v>#N/A</v>
      </c>
      <c r="C676" s="15">
        <f>sim_obs!D310</f>
        <v>0</v>
      </c>
      <c r="D676" s="15" t="e">
        <f t="shared" si="21"/>
        <v>#N/A</v>
      </c>
      <c r="E676" s="15" t="e">
        <f t="shared" si="22"/>
        <v>#N/A</v>
      </c>
    </row>
    <row r="677" spans="1:5" x14ac:dyDescent="0.15">
      <c r="A677" s="5">
        <f>sim_obs!B311</f>
        <v>41584</v>
      </c>
      <c r="B677" s="12" t="e">
        <f>sim_obs!L311</f>
        <v>#N/A</v>
      </c>
      <c r="C677" s="15">
        <f>sim_obs!D311</f>
        <v>0</v>
      </c>
      <c r="D677" s="15" t="e">
        <f t="shared" si="21"/>
        <v>#N/A</v>
      </c>
      <c r="E677" s="15" t="e">
        <f t="shared" si="22"/>
        <v>#N/A</v>
      </c>
    </row>
    <row r="678" spans="1:5" x14ac:dyDescent="0.15">
      <c r="A678" s="5">
        <f>sim_obs!B312</f>
        <v>41585</v>
      </c>
      <c r="B678" s="12" t="e">
        <f>sim_obs!L312</f>
        <v>#N/A</v>
      </c>
      <c r="C678" s="15">
        <f>sim_obs!D312</f>
        <v>0</v>
      </c>
      <c r="D678" s="15" t="e">
        <f t="shared" si="21"/>
        <v>#N/A</v>
      </c>
      <c r="E678" s="15" t="e">
        <f t="shared" si="22"/>
        <v>#N/A</v>
      </c>
    </row>
    <row r="679" spans="1:5" x14ac:dyDescent="0.15">
      <c r="A679" s="5">
        <f>sim_obs!B313</f>
        <v>41586</v>
      </c>
      <c r="B679" s="12" t="e">
        <f>sim_obs!L313</f>
        <v>#N/A</v>
      </c>
      <c r="C679" s="15">
        <f>sim_obs!D313</f>
        <v>0</v>
      </c>
      <c r="D679" s="15" t="e">
        <f t="shared" si="21"/>
        <v>#N/A</v>
      </c>
      <c r="E679" s="15" t="e">
        <f t="shared" si="22"/>
        <v>#N/A</v>
      </c>
    </row>
    <row r="680" spans="1:5" x14ac:dyDescent="0.15">
      <c r="A680" s="5">
        <f>sim_obs!B314</f>
        <v>41587</v>
      </c>
      <c r="B680" s="12" t="e">
        <f>sim_obs!L314</f>
        <v>#N/A</v>
      </c>
      <c r="C680" s="15">
        <f>sim_obs!D314</f>
        <v>0</v>
      </c>
      <c r="D680" s="15" t="e">
        <f t="shared" si="21"/>
        <v>#N/A</v>
      </c>
      <c r="E680" s="15" t="e">
        <f t="shared" si="22"/>
        <v>#N/A</v>
      </c>
    </row>
    <row r="681" spans="1:5" x14ac:dyDescent="0.15">
      <c r="A681" s="5">
        <f>sim_obs!B315</f>
        <v>41588</v>
      </c>
      <c r="B681" s="12" t="e">
        <f>sim_obs!L315</f>
        <v>#N/A</v>
      </c>
      <c r="C681" s="15">
        <f>sim_obs!D315</f>
        <v>0</v>
      </c>
      <c r="D681" s="15" t="e">
        <f t="shared" si="21"/>
        <v>#N/A</v>
      </c>
      <c r="E681" s="15" t="e">
        <f t="shared" si="22"/>
        <v>#N/A</v>
      </c>
    </row>
    <row r="682" spans="1:5" x14ac:dyDescent="0.15">
      <c r="A682" s="5">
        <f>sim_obs!B316</f>
        <v>41589</v>
      </c>
      <c r="B682" s="12" t="e">
        <f>sim_obs!L316</f>
        <v>#N/A</v>
      </c>
      <c r="C682" s="15">
        <f>sim_obs!D316</f>
        <v>0</v>
      </c>
      <c r="D682" s="15" t="e">
        <f t="shared" si="21"/>
        <v>#N/A</v>
      </c>
      <c r="E682" s="15" t="e">
        <f t="shared" si="22"/>
        <v>#N/A</v>
      </c>
    </row>
    <row r="683" spans="1:5" x14ac:dyDescent="0.15">
      <c r="A683" s="5">
        <f>sim_obs!B317</f>
        <v>41590</v>
      </c>
      <c r="B683" s="12" t="e">
        <f>sim_obs!L317</f>
        <v>#N/A</v>
      </c>
      <c r="C683" s="15">
        <f>sim_obs!D317</f>
        <v>0</v>
      </c>
      <c r="D683" s="15" t="e">
        <f t="shared" si="21"/>
        <v>#N/A</v>
      </c>
      <c r="E683" s="15" t="e">
        <f t="shared" si="22"/>
        <v>#N/A</v>
      </c>
    </row>
    <row r="684" spans="1:5" x14ac:dyDescent="0.15">
      <c r="A684" s="5">
        <f>sim_obs!B318</f>
        <v>41591</v>
      </c>
      <c r="B684" s="12" t="e">
        <f>sim_obs!L318</f>
        <v>#N/A</v>
      </c>
      <c r="C684" s="15">
        <f>sim_obs!D318</f>
        <v>0</v>
      </c>
      <c r="D684" s="15" t="e">
        <f t="shared" si="21"/>
        <v>#N/A</v>
      </c>
      <c r="E684" s="15" t="e">
        <f t="shared" si="22"/>
        <v>#N/A</v>
      </c>
    </row>
    <row r="685" spans="1:5" x14ac:dyDescent="0.15">
      <c r="A685" s="5">
        <f>sim_obs!B319</f>
        <v>41592</v>
      </c>
      <c r="B685" s="12" t="e">
        <f>sim_obs!L319</f>
        <v>#N/A</v>
      </c>
      <c r="C685" s="15">
        <f>sim_obs!D319</f>
        <v>0</v>
      </c>
      <c r="D685" s="15" t="e">
        <f t="shared" si="21"/>
        <v>#N/A</v>
      </c>
      <c r="E685" s="15" t="e">
        <f t="shared" si="22"/>
        <v>#N/A</v>
      </c>
    </row>
    <row r="686" spans="1:5" x14ac:dyDescent="0.15">
      <c r="A686" s="5">
        <f>sim_obs!B320</f>
        <v>41593</v>
      </c>
      <c r="B686" s="12" t="e">
        <f>sim_obs!L320</f>
        <v>#N/A</v>
      </c>
      <c r="C686" s="15">
        <f>sim_obs!D320</f>
        <v>0</v>
      </c>
      <c r="D686" s="15" t="e">
        <f t="shared" si="21"/>
        <v>#N/A</v>
      </c>
      <c r="E686" s="15" t="e">
        <f t="shared" si="22"/>
        <v>#N/A</v>
      </c>
    </row>
    <row r="687" spans="1:5" x14ac:dyDescent="0.15">
      <c r="A687" s="5">
        <f>sim_obs!B321</f>
        <v>41594</v>
      </c>
      <c r="B687" s="12" t="e">
        <f>sim_obs!L321</f>
        <v>#N/A</v>
      </c>
      <c r="C687" s="15">
        <f>sim_obs!D321</f>
        <v>0</v>
      </c>
      <c r="D687" s="15" t="e">
        <f t="shared" si="21"/>
        <v>#N/A</v>
      </c>
      <c r="E687" s="15" t="e">
        <f t="shared" si="22"/>
        <v>#N/A</v>
      </c>
    </row>
    <row r="688" spans="1:5" x14ac:dyDescent="0.15">
      <c r="A688" s="5">
        <f>sim_obs!B322</f>
        <v>41595</v>
      </c>
      <c r="B688" s="12" t="e">
        <f>sim_obs!L322</f>
        <v>#N/A</v>
      </c>
      <c r="C688" s="15">
        <f>sim_obs!D322</f>
        <v>0</v>
      </c>
      <c r="D688" s="15" t="e">
        <f t="shared" si="21"/>
        <v>#N/A</v>
      </c>
      <c r="E688" s="15" t="e">
        <f t="shared" si="22"/>
        <v>#N/A</v>
      </c>
    </row>
    <row r="689" spans="1:5" x14ac:dyDescent="0.15">
      <c r="A689" s="5">
        <f>sim_obs!B323</f>
        <v>41596</v>
      </c>
      <c r="B689" s="12" t="e">
        <f>sim_obs!L323</f>
        <v>#N/A</v>
      </c>
      <c r="C689" s="15">
        <f>sim_obs!D323</f>
        <v>0</v>
      </c>
      <c r="D689" s="15" t="e">
        <f t="shared" si="21"/>
        <v>#N/A</v>
      </c>
      <c r="E689" s="15" t="e">
        <f t="shared" si="22"/>
        <v>#N/A</v>
      </c>
    </row>
    <row r="690" spans="1:5" x14ac:dyDescent="0.15">
      <c r="A690" s="5">
        <f>sim_obs!B324</f>
        <v>41597</v>
      </c>
      <c r="B690" s="12" t="e">
        <f>sim_obs!L324</f>
        <v>#N/A</v>
      </c>
      <c r="C690" s="15">
        <f>sim_obs!D324</f>
        <v>0</v>
      </c>
      <c r="D690" s="15" t="e">
        <f t="shared" si="21"/>
        <v>#N/A</v>
      </c>
      <c r="E690" s="15" t="e">
        <f t="shared" si="22"/>
        <v>#N/A</v>
      </c>
    </row>
    <row r="691" spans="1:5" x14ac:dyDescent="0.15">
      <c r="A691" s="5">
        <f>sim_obs!B325</f>
        <v>41598</v>
      </c>
      <c r="B691" s="12" t="e">
        <f>sim_obs!L325</f>
        <v>#N/A</v>
      </c>
      <c r="C691" s="15">
        <f>sim_obs!D325</f>
        <v>0</v>
      </c>
      <c r="D691" s="15" t="e">
        <f t="shared" si="21"/>
        <v>#N/A</v>
      </c>
      <c r="E691" s="15" t="e">
        <f t="shared" si="22"/>
        <v>#N/A</v>
      </c>
    </row>
    <row r="692" spans="1:5" x14ac:dyDescent="0.15">
      <c r="A692" s="5">
        <f>sim_obs!B326</f>
        <v>41599</v>
      </c>
      <c r="B692" s="12" t="e">
        <f>sim_obs!L326</f>
        <v>#N/A</v>
      </c>
      <c r="C692" s="15">
        <f>sim_obs!D326</f>
        <v>0</v>
      </c>
      <c r="D692" s="15" t="e">
        <f t="shared" si="21"/>
        <v>#N/A</v>
      </c>
      <c r="E692" s="15" t="e">
        <f t="shared" si="22"/>
        <v>#N/A</v>
      </c>
    </row>
    <row r="693" spans="1:5" x14ac:dyDescent="0.15">
      <c r="A693" s="5">
        <f>sim_obs!B327</f>
        <v>41600</v>
      </c>
      <c r="B693" s="12" t="e">
        <f>sim_obs!L327</f>
        <v>#N/A</v>
      </c>
      <c r="C693" s="15">
        <f>sim_obs!D327</f>
        <v>0</v>
      </c>
      <c r="D693" s="15" t="e">
        <f t="shared" si="21"/>
        <v>#N/A</v>
      </c>
      <c r="E693" s="15" t="e">
        <f t="shared" si="22"/>
        <v>#N/A</v>
      </c>
    </row>
    <row r="694" spans="1:5" x14ac:dyDescent="0.15">
      <c r="A694" s="5">
        <f>sim_obs!B328</f>
        <v>41601</v>
      </c>
      <c r="B694" s="12" t="e">
        <f>sim_obs!L328</f>
        <v>#N/A</v>
      </c>
      <c r="C694" s="15">
        <f>sim_obs!D328</f>
        <v>0</v>
      </c>
      <c r="D694" s="15" t="e">
        <f t="shared" si="21"/>
        <v>#N/A</v>
      </c>
      <c r="E694" s="15" t="e">
        <f t="shared" si="22"/>
        <v>#N/A</v>
      </c>
    </row>
    <row r="695" spans="1:5" x14ac:dyDescent="0.15">
      <c r="A695" s="5">
        <f>sim_obs!B329</f>
        <v>41602</v>
      </c>
      <c r="B695" s="12" t="e">
        <f>sim_obs!L329</f>
        <v>#N/A</v>
      </c>
      <c r="C695" s="15">
        <f>sim_obs!D329</f>
        <v>0</v>
      </c>
      <c r="D695" s="15" t="e">
        <f t="shared" si="21"/>
        <v>#N/A</v>
      </c>
      <c r="E695" s="15" t="e">
        <f t="shared" si="22"/>
        <v>#N/A</v>
      </c>
    </row>
    <row r="696" spans="1:5" x14ac:dyDescent="0.15">
      <c r="A696" s="5">
        <f>sim_obs!B330</f>
        <v>41603</v>
      </c>
      <c r="B696" s="12" t="e">
        <f>sim_obs!L330</f>
        <v>#N/A</v>
      </c>
      <c r="C696" s="15">
        <f>sim_obs!D330</f>
        <v>0</v>
      </c>
      <c r="D696" s="15" t="e">
        <f t="shared" si="21"/>
        <v>#N/A</v>
      </c>
      <c r="E696" s="15" t="e">
        <f t="shared" si="22"/>
        <v>#N/A</v>
      </c>
    </row>
    <row r="697" spans="1:5" x14ac:dyDescent="0.15">
      <c r="A697" s="5">
        <f>sim_obs!B331</f>
        <v>41604</v>
      </c>
      <c r="B697" s="12" t="e">
        <f>sim_obs!L331</f>
        <v>#N/A</v>
      </c>
      <c r="C697" s="15">
        <f>sim_obs!D331</f>
        <v>0</v>
      </c>
      <c r="D697" s="15" t="e">
        <f t="shared" si="21"/>
        <v>#N/A</v>
      </c>
      <c r="E697" s="15" t="e">
        <f t="shared" si="22"/>
        <v>#N/A</v>
      </c>
    </row>
    <row r="698" spans="1:5" x14ac:dyDescent="0.15">
      <c r="A698" s="5">
        <f>sim_obs!B332</f>
        <v>41605</v>
      </c>
      <c r="B698" s="12" t="e">
        <f>sim_obs!L332</f>
        <v>#N/A</v>
      </c>
      <c r="C698" s="15">
        <f>sim_obs!D332</f>
        <v>0</v>
      </c>
      <c r="D698" s="15" t="e">
        <f t="shared" si="21"/>
        <v>#N/A</v>
      </c>
      <c r="E698" s="15" t="e">
        <f t="shared" si="22"/>
        <v>#N/A</v>
      </c>
    </row>
    <row r="699" spans="1:5" x14ac:dyDescent="0.15">
      <c r="A699" s="5">
        <f>sim_obs!B333</f>
        <v>41606</v>
      </c>
      <c r="B699" s="12" t="e">
        <f>sim_obs!L333</f>
        <v>#N/A</v>
      </c>
      <c r="C699" s="15">
        <f>sim_obs!D333</f>
        <v>0</v>
      </c>
      <c r="D699" s="15" t="e">
        <f t="shared" si="21"/>
        <v>#N/A</v>
      </c>
      <c r="E699" s="15" t="e">
        <f t="shared" si="22"/>
        <v>#N/A</v>
      </c>
    </row>
    <row r="700" spans="1:5" x14ac:dyDescent="0.15">
      <c r="A700" s="5">
        <f>sim_obs!B334</f>
        <v>41607</v>
      </c>
      <c r="B700" s="12" t="e">
        <f>sim_obs!L334</f>
        <v>#N/A</v>
      </c>
      <c r="C700" s="15">
        <f>sim_obs!D334</f>
        <v>0</v>
      </c>
      <c r="D700" s="15" t="e">
        <f t="shared" si="21"/>
        <v>#N/A</v>
      </c>
      <c r="E700" s="15" t="e">
        <f t="shared" si="22"/>
        <v>#N/A</v>
      </c>
    </row>
    <row r="701" spans="1:5" x14ac:dyDescent="0.15">
      <c r="A701" s="5">
        <f>sim_obs!B335</f>
        <v>41608</v>
      </c>
      <c r="B701" s="12" t="e">
        <f>sim_obs!L335</f>
        <v>#N/A</v>
      </c>
      <c r="C701" s="15">
        <f>sim_obs!D335</f>
        <v>0</v>
      </c>
      <c r="D701" s="15" t="e">
        <f t="shared" si="21"/>
        <v>#N/A</v>
      </c>
      <c r="E701" s="15" t="e">
        <f t="shared" si="22"/>
        <v>#N/A</v>
      </c>
    </row>
    <row r="702" spans="1:5" x14ac:dyDescent="0.15">
      <c r="A702" s="5">
        <f>sim_obs!B336</f>
        <v>41609</v>
      </c>
      <c r="B702" s="12" t="e">
        <f>sim_obs!L336</f>
        <v>#N/A</v>
      </c>
      <c r="C702" s="15">
        <f>sim_obs!D336</f>
        <v>0</v>
      </c>
      <c r="D702" s="15" t="e">
        <f t="shared" si="21"/>
        <v>#N/A</v>
      </c>
      <c r="E702" s="15" t="e">
        <f t="shared" si="22"/>
        <v>#N/A</v>
      </c>
    </row>
    <row r="703" spans="1:5" x14ac:dyDescent="0.15">
      <c r="A703" s="5">
        <f>sim_obs!B337</f>
        <v>41610</v>
      </c>
      <c r="B703" s="12" t="e">
        <f>sim_obs!L337</f>
        <v>#N/A</v>
      </c>
      <c r="C703" s="15">
        <f>sim_obs!D337</f>
        <v>0</v>
      </c>
      <c r="D703" s="15" t="e">
        <f t="shared" si="21"/>
        <v>#N/A</v>
      </c>
      <c r="E703" s="15" t="e">
        <f t="shared" si="22"/>
        <v>#N/A</v>
      </c>
    </row>
    <row r="704" spans="1:5" x14ac:dyDescent="0.15">
      <c r="A704" s="5">
        <f>sim_obs!B338</f>
        <v>41611</v>
      </c>
      <c r="B704" s="12" t="e">
        <f>sim_obs!L338</f>
        <v>#N/A</v>
      </c>
      <c r="C704" s="15">
        <f>sim_obs!D338</f>
        <v>0</v>
      </c>
      <c r="D704" s="15" t="e">
        <f t="shared" si="21"/>
        <v>#N/A</v>
      </c>
      <c r="E704" s="15" t="e">
        <f t="shared" si="22"/>
        <v>#N/A</v>
      </c>
    </row>
    <row r="705" spans="1:5" x14ac:dyDescent="0.15">
      <c r="A705" s="5">
        <f>sim_obs!B339</f>
        <v>41612</v>
      </c>
      <c r="B705" s="12" t="e">
        <f>sim_obs!L339</f>
        <v>#N/A</v>
      </c>
      <c r="C705" s="15">
        <f>sim_obs!D339</f>
        <v>0</v>
      </c>
      <c r="D705" s="15" t="e">
        <f t="shared" si="21"/>
        <v>#N/A</v>
      </c>
      <c r="E705" s="15" t="e">
        <f t="shared" si="22"/>
        <v>#N/A</v>
      </c>
    </row>
    <row r="706" spans="1:5" x14ac:dyDescent="0.15">
      <c r="A706" s="5">
        <f>sim_obs!B340</f>
        <v>41613</v>
      </c>
      <c r="B706" s="12" t="e">
        <f>sim_obs!L340</f>
        <v>#N/A</v>
      </c>
      <c r="C706" s="15">
        <f>sim_obs!D340</f>
        <v>0</v>
      </c>
      <c r="D706" s="15" t="e">
        <f t="shared" ref="D706:D769" si="23">(B706-C706)^2</f>
        <v>#N/A</v>
      </c>
      <c r="E706" s="15" t="e">
        <f t="shared" si="22"/>
        <v>#N/A</v>
      </c>
    </row>
    <row r="707" spans="1:5" x14ac:dyDescent="0.15">
      <c r="A707" s="5">
        <f>sim_obs!B341</f>
        <v>41614</v>
      </c>
      <c r="B707" s="12" t="e">
        <f>sim_obs!L341</f>
        <v>#N/A</v>
      </c>
      <c r="C707" s="15">
        <f>sim_obs!D341</f>
        <v>0</v>
      </c>
      <c r="D707" s="15" t="e">
        <f t="shared" si="23"/>
        <v>#N/A</v>
      </c>
      <c r="E707" s="15" t="e">
        <f t="shared" si="22"/>
        <v>#N/A</v>
      </c>
    </row>
    <row r="708" spans="1:5" x14ac:dyDescent="0.15">
      <c r="A708" s="5">
        <f>sim_obs!B342</f>
        <v>41615</v>
      </c>
      <c r="B708" s="12" t="e">
        <f>sim_obs!L342</f>
        <v>#N/A</v>
      </c>
      <c r="C708" s="15">
        <f>sim_obs!D342</f>
        <v>0</v>
      </c>
      <c r="D708" s="15" t="e">
        <f t="shared" si="23"/>
        <v>#N/A</v>
      </c>
      <c r="E708" s="15" t="e">
        <f t="shared" si="22"/>
        <v>#N/A</v>
      </c>
    </row>
    <row r="709" spans="1:5" x14ac:dyDescent="0.15">
      <c r="A709" s="5">
        <f>sim_obs!B343</f>
        <v>41616</v>
      </c>
      <c r="B709" s="12" t="e">
        <f>sim_obs!L343</f>
        <v>#N/A</v>
      </c>
      <c r="C709" s="15">
        <f>sim_obs!D343</f>
        <v>0</v>
      </c>
      <c r="D709" s="15" t="e">
        <f t="shared" si="23"/>
        <v>#N/A</v>
      </c>
      <c r="E709" s="15" t="e">
        <f t="shared" si="22"/>
        <v>#N/A</v>
      </c>
    </row>
    <row r="710" spans="1:5" x14ac:dyDescent="0.15">
      <c r="A710" s="5">
        <f>sim_obs!B344</f>
        <v>41617</v>
      </c>
      <c r="B710" s="12" t="e">
        <f>sim_obs!L344</f>
        <v>#N/A</v>
      </c>
      <c r="C710" s="15">
        <f>sim_obs!D344</f>
        <v>0</v>
      </c>
      <c r="D710" s="15" t="e">
        <f t="shared" si="23"/>
        <v>#N/A</v>
      </c>
      <c r="E710" s="15" t="e">
        <f t="shared" si="22"/>
        <v>#N/A</v>
      </c>
    </row>
    <row r="711" spans="1:5" x14ac:dyDescent="0.15">
      <c r="A711" s="5">
        <f>sim_obs!B345</f>
        <v>41618</v>
      </c>
      <c r="B711" s="12" t="e">
        <f>sim_obs!L345</f>
        <v>#N/A</v>
      </c>
      <c r="C711" s="15">
        <f>sim_obs!D345</f>
        <v>0</v>
      </c>
      <c r="D711" s="15" t="e">
        <f t="shared" si="23"/>
        <v>#N/A</v>
      </c>
      <c r="E711" s="15" t="e">
        <f t="shared" si="22"/>
        <v>#N/A</v>
      </c>
    </row>
    <row r="712" spans="1:5" x14ac:dyDescent="0.15">
      <c r="A712" s="5">
        <f>sim_obs!B346</f>
        <v>41619</v>
      </c>
      <c r="B712" s="12" t="e">
        <f>sim_obs!L346</f>
        <v>#N/A</v>
      </c>
      <c r="C712" s="15">
        <f>sim_obs!D346</f>
        <v>0</v>
      </c>
      <c r="D712" s="15" t="e">
        <f t="shared" si="23"/>
        <v>#N/A</v>
      </c>
      <c r="E712" s="15" t="e">
        <f t="shared" si="22"/>
        <v>#N/A</v>
      </c>
    </row>
    <row r="713" spans="1:5" x14ac:dyDescent="0.15">
      <c r="A713" s="5">
        <f>sim_obs!B347</f>
        <v>41620</v>
      </c>
      <c r="B713" s="12" t="e">
        <f>sim_obs!L347</f>
        <v>#N/A</v>
      </c>
      <c r="C713" s="15">
        <f>sim_obs!D347</f>
        <v>0</v>
      </c>
      <c r="D713" s="15" t="e">
        <f t="shared" si="23"/>
        <v>#N/A</v>
      </c>
      <c r="E713" s="15" t="e">
        <f t="shared" si="22"/>
        <v>#N/A</v>
      </c>
    </row>
    <row r="714" spans="1:5" x14ac:dyDescent="0.15">
      <c r="A714" s="5">
        <f>sim_obs!B348</f>
        <v>41621</v>
      </c>
      <c r="B714" s="12" t="e">
        <f>sim_obs!L348</f>
        <v>#N/A</v>
      </c>
      <c r="C714" s="15">
        <f>sim_obs!D348</f>
        <v>0</v>
      </c>
      <c r="D714" s="15" t="e">
        <f t="shared" si="23"/>
        <v>#N/A</v>
      </c>
      <c r="E714" s="15" t="e">
        <f t="shared" si="22"/>
        <v>#N/A</v>
      </c>
    </row>
    <row r="715" spans="1:5" x14ac:dyDescent="0.15">
      <c r="A715" s="5">
        <f>sim_obs!B349</f>
        <v>41622</v>
      </c>
      <c r="B715" s="12" t="e">
        <f>sim_obs!L349</f>
        <v>#N/A</v>
      </c>
      <c r="C715" s="15">
        <f>sim_obs!D349</f>
        <v>0</v>
      </c>
      <c r="D715" s="15" t="e">
        <f t="shared" si="23"/>
        <v>#N/A</v>
      </c>
      <c r="E715" s="15" t="e">
        <f t="shared" si="22"/>
        <v>#N/A</v>
      </c>
    </row>
    <row r="716" spans="1:5" x14ac:dyDescent="0.15">
      <c r="A716" s="5">
        <f>sim_obs!B350</f>
        <v>41623</v>
      </c>
      <c r="B716" s="12" t="e">
        <f>sim_obs!L350</f>
        <v>#N/A</v>
      </c>
      <c r="C716" s="15">
        <f>sim_obs!D350</f>
        <v>0</v>
      </c>
      <c r="D716" s="15" t="e">
        <f t="shared" si="23"/>
        <v>#N/A</v>
      </c>
      <c r="E716" s="15" t="e">
        <f t="shared" si="22"/>
        <v>#N/A</v>
      </c>
    </row>
    <row r="717" spans="1:5" x14ac:dyDescent="0.15">
      <c r="A717" s="5">
        <f>sim_obs!B351</f>
        <v>41624</v>
      </c>
      <c r="B717" s="12" t="e">
        <f>sim_obs!L351</f>
        <v>#N/A</v>
      </c>
      <c r="C717" s="15">
        <f>sim_obs!D351</f>
        <v>0</v>
      </c>
      <c r="D717" s="15" t="e">
        <f t="shared" si="23"/>
        <v>#N/A</v>
      </c>
      <c r="E717" s="15" t="e">
        <f t="shared" si="22"/>
        <v>#N/A</v>
      </c>
    </row>
    <row r="718" spans="1:5" x14ac:dyDescent="0.15">
      <c r="A718" s="5">
        <f>sim_obs!B352</f>
        <v>41625</v>
      </c>
      <c r="B718" s="12" t="e">
        <f>sim_obs!L352</f>
        <v>#N/A</v>
      </c>
      <c r="C718" s="15">
        <f>sim_obs!D352</f>
        <v>0</v>
      </c>
      <c r="D718" s="15" t="e">
        <f t="shared" si="23"/>
        <v>#N/A</v>
      </c>
      <c r="E718" s="15" t="e">
        <f t="shared" si="22"/>
        <v>#N/A</v>
      </c>
    </row>
    <row r="719" spans="1:5" x14ac:dyDescent="0.15">
      <c r="A719" s="5">
        <f>sim_obs!B353</f>
        <v>41626</v>
      </c>
      <c r="B719" s="12" t="e">
        <f>sim_obs!L353</f>
        <v>#N/A</v>
      </c>
      <c r="C719" s="15">
        <f>sim_obs!D353</f>
        <v>0</v>
      </c>
      <c r="D719" s="15" t="e">
        <f t="shared" si="23"/>
        <v>#N/A</v>
      </c>
      <c r="E719" s="15" t="e">
        <f t="shared" si="22"/>
        <v>#N/A</v>
      </c>
    </row>
    <row r="720" spans="1:5" x14ac:dyDescent="0.15">
      <c r="A720" s="5">
        <f>sim_obs!B354</f>
        <v>41627</v>
      </c>
      <c r="B720" s="12" t="e">
        <f>sim_obs!L354</f>
        <v>#N/A</v>
      </c>
      <c r="C720" s="15">
        <f>sim_obs!D354</f>
        <v>0</v>
      </c>
      <c r="D720" s="15" t="e">
        <f t="shared" si="23"/>
        <v>#N/A</v>
      </c>
      <c r="E720" s="15" t="e">
        <f t="shared" si="22"/>
        <v>#N/A</v>
      </c>
    </row>
    <row r="721" spans="1:5" x14ac:dyDescent="0.15">
      <c r="A721" s="5">
        <f>sim_obs!B355</f>
        <v>41628</v>
      </c>
      <c r="B721" s="12" t="e">
        <f>sim_obs!L355</f>
        <v>#N/A</v>
      </c>
      <c r="C721" s="15">
        <f>sim_obs!D355</f>
        <v>0</v>
      </c>
      <c r="D721" s="15" t="e">
        <f t="shared" si="23"/>
        <v>#N/A</v>
      </c>
      <c r="E721" s="15" t="e">
        <f t="shared" si="22"/>
        <v>#N/A</v>
      </c>
    </row>
    <row r="722" spans="1:5" x14ac:dyDescent="0.15">
      <c r="A722" s="5">
        <f>sim_obs!B356</f>
        <v>41629</v>
      </c>
      <c r="B722" s="12" t="e">
        <f>sim_obs!L356</f>
        <v>#N/A</v>
      </c>
      <c r="C722" s="15">
        <f>sim_obs!D356</f>
        <v>0</v>
      </c>
      <c r="D722" s="15" t="e">
        <f t="shared" si="23"/>
        <v>#N/A</v>
      </c>
      <c r="E722" s="15" t="e">
        <f t="shared" si="22"/>
        <v>#N/A</v>
      </c>
    </row>
    <row r="723" spans="1:5" x14ac:dyDescent="0.15">
      <c r="A723" s="5">
        <f>sim_obs!B357</f>
        <v>41630</v>
      </c>
      <c r="B723" s="12" t="e">
        <f>sim_obs!L357</f>
        <v>#N/A</v>
      </c>
      <c r="C723" s="15">
        <f>sim_obs!D357</f>
        <v>0</v>
      </c>
      <c r="D723" s="15" t="e">
        <f t="shared" si="23"/>
        <v>#N/A</v>
      </c>
      <c r="E723" s="15" t="e">
        <f t="shared" si="22"/>
        <v>#N/A</v>
      </c>
    </row>
    <row r="724" spans="1:5" x14ac:dyDescent="0.15">
      <c r="A724" s="5">
        <f>sim_obs!B358</f>
        <v>41631</v>
      </c>
      <c r="B724" s="12" t="e">
        <f>sim_obs!L358</f>
        <v>#N/A</v>
      </c>
      <c r="C724" s="15">
        <f>sim_obs!D358</f>
        <v>0</v>
      </c>
      <c r="D724" s="15" t="e">
        <f t="shared" si="23"/>
        <v>#N/A</v>
      </c>
      <c r="E724" s="15" t="e">
        <f t="shared" si="22"/>
        <v>#N/A</v>
      </c>
    </row>
    <row r="725" spans="1:5" x14ac:dyDescent="0.15">
      <c r="A725" s="5">
        <f>sim_obs!B359</f>
        <v>41632</v>
      </c>
      <c r="B725" s="12" t="e">
        <f>sim_obs!L359</f>
        <v>#N/A</v>
      </c>
      <c r="C725" s="15">
        <f>sim_obs!D359</f>
        <v>0</v>
      </c>
      <c r="D725" s="15" t="e">
        <f t="shared" si="23"/>
        <v>#N/A</v>
      </c>
      <c r="E725" s="15" t="e">
        <f t="shared" si="22"/>
        <v>#N/A</v>
      </c>
    </row>
    <row r="726" spans="1:5" x14ac:dyDescent="0.15">
      <c r="A726" s="5">
        <f>sim_obs!B360</f>
        <v>41633</v>
      </c>
      <c r="B726" s="12" t="e">
        <f>sim_obs!L360</f>
        <v>#N/A</v>
      </c>
      <c r="C726" s="15">
        <f>sim_obs!D360</f>
        <v>0</v>
      </c>
      <c r="D726" s="15" t="e">
        <f t="shared" si="23"/>
        <v>#N/A</v>
      </c>
      <c r="E726" s="15" t="e">
        <f t="shared" ref="E726:E789" si="24">(B726-$H$4)^2</f>
        <v>#N/A</v>
      </c>
    </row>
    <row r="727" spans="1:5" x14ac:dyDescent="0.15">
      <c r="A727" s="5">
        <f>sim_obs!B361</f>
        <v>41634</v>
      </c>
      <c r="B727" s="12" t="e">
        <f>sim_obs!L361</f>
        <v>#N/A</v>
      </c>
      <c r="C727" s="15">
        <f>sim_obs!D361</f>
        <v>0</v>
      </c>
      <c r="D727" s="15" t="e">
        <f t="shared" si="23"/>
        <v>#N/A</v>
      </c>
      <c r="E727" s="15" t="e">
        <f t="shared" si="24"/>
        <v>#N/A</v>
      </c>
    </row>
    <row r="728" spans="1:5" x14ac:dyDescent="0.15">
      <c r="A728" s="5">
        <f>sim_obs!B362</f>
        <v>41635</v>
      </c>
      <c r="B728" s="12" t="e">
        <f>sim_obs!L362</f>
        <v>#N/A</v>
      </c>
      <c r="C728" s="15">
        <f>sim_obs!D362</f>
        <v>0</v>
      </c>
      <c r="D728" s="15" t="e">
        <f t="shared" si="23"/>
        <v>#N/A</v>
      </c>
      <c r="E728" s="15" t="e">
        <f t="shared" si="24"/>
        <v>#N/A</v>
      </c>
    </row>
    <row r="729" spans="1:5" x14ac:dyDescent="0.15">
      <c r="A729" s="5">
        <f>sim_obs!B363</f>
        <v>41636</v>
      </c>
      <c r="B729" s="12" t="e">
        <f>sim_obs!L363</f>
        <v>#N/A</v>
      </c>
      <c r="C729" s="15">
        <f>sim_obs!D363</f>
        <v>0</v>
      </c>
      <c r="D729" s="15" t="e">
        <f t="shared" si="23"/>
        <v>#N/A</v>
      </c>
      <c r="E729" s="15" t="e">
        <f t="shared" si="24"/>
        <v>#N/A</v>
      </c>
    </row>
    <row r="730" spans="1:5" x14ac:dyDescent="0.15">
      <c r="A730" s="5">
        <f>sim_obs!B364</f>
        <v>41637</v>
      </c>
      <c r="B730" s="12" t="e">
        <f>sim_obs!L364</f>
        <v>#N/A</v>
      </c>
      <c r="C730" s="15">
        <f>sim_obs!D364</f>
        <v>0</v>
      </c>
      <c r="D730" s="15" t="e">
        <f t="shared" si="23"/>
        <v>#N/A</v>
      </c>
      <c r="E730" s="15" t="e">
        <f t="shared" si="24"/>
        <v>#N/A</v>
      </c>
    </row>
    <row r="731" spans="1:5" x14ac:dyDescent="0.15">
      <c r="A731" s="5">
        <f>sim_obs!B365</f>
        <v>41638</v>
      </c>
      <c r="B731" s="12" t="e">
        <f>sim_obs!L365</f>
        <v>#N/A</v>
      </c>
      <c r="C731" s="15">
        <f>sim_obs!D365</f>
        <v>0</v>
      </c>
      <c r="D731" s="15" t="e">
        <f t="shared" si="23"/>
        <v>#N/A</v>
      </c>
      <c r="E731" s="15" t="e">
        <f t="shared" si="24"/>
        <v>#N/A</v>
      </c>
    </row>
    <row r="732" spans="1:5" x14ac:dyDescent="0.15">
      <c r="A732" s="5">
        <f>sim_obs!B366</f>
        <v>41639</v>
      </c>
      <c r="B732" s="12" t="e">
        <f>sim_obs!L366</f>
        <v>#N/A</v>
      </c>
      <c r="C732" s="15">
        <f>sim_obs!D366</f>
        <v>0</v>
      </c>
      <c r="D732" s="15" t="e">
        <f t="shared" si="23"/>
        <v>#N/A</v>
      </c>
      <c r="E732" s="15" t="e">
        <f t="shared" si="24"/>
        <v>#N/A</v>
      </c>
    </row>
    <row r="733" spans="1:5" x14ac:dyDescent="0.15">
      <c r="A733" s="5">
        <f>sim_obs!B367</f>
        <v>41640</v>
      </c>
      <c r="B733" s="12" t="e">
        <f>sim_obs!L367</f>
        <v>#N/A</v>
      </c>
      <c r="C733" s="15">
        <f>sim_obs!D367</f>
        <v>9.1080899999999994E-6</v>
      </c>
      <c r="D733" s="15" t="e">
        <f t="shared" si="23"/>
        <v>#N/A</v>
      </c>
      <c r="E733" s="15" t="e">
        <f t="shared" si="24"/>
        <v>#N/A</v>
      </c>
    </row>
    <row r="734" spans="1:5" x14ac:dyDescent="0.15">
      <c r="A734" s="5">
        <f>sim_obs!B368</f>
        <v>41641</v>
      </c>
      <c r="B734" s="12" t="e">
        <f>sim_obs!L368</f>
        <v>#N/A</v>
      </c>
      <c r="C734" s="15">
        <f>sim_obs!D368</f>
        <v>9.2240299999999988E-6</v>
      </c>
      <c r="D734" s="15" t="e">
        <f t="shared" si="23"/>
        <v>#N/A</v>
      </c>
      <c r="E734" s="15" t="e">
        <f t="shared" si="24"/>
        <v>#N/A</v>
      </c>
    </row>
    <row r="735" spans="1:5" x14ac:dyDescent="0.15">
      <c r="A735" s="5">
        <f>sim_obs!B369</f>
        <v>41642</v>
      </c>
      <c r="B735" s="12" t="e">
        <f>sim_obs!L369</f>
        <v>#N/A</v>
      </c>
      <c r="C735" s="15">
        <f>sim_obs!D369</f>
        <v>8.5251100000000015E-6</v>
      </c>
      <c r="D735" s="15" t="e">
        <f t="shared" si="23"/>
        <v>#N/A</v>
      </c>
      <c r="E735" s="15" t="e">
        <f t="shared" si="24"/>
        <v>#N/A</v>
      </c>
    </row>
    <row r="736" spans="1:5" x14ac:dyDescent="0.15">
      <c r="A736" s="5">
        <f>sim_obs!B370</f>
        <v>41643</v>
      </c>
      <c r="B736" s="12" t="e">
        <f>sim_obs!L370</f>
        <v>#N/A</v>
      </c>
      <c r="C736" s="15">
        <f>sim_obs!D370</f>
        <v>6.6155075999999998E-3</v>
      </c>
      <c r="D736" s="15" t="e">
        <f t="shared" si="23"/>
        <v>#N/A</v>
      </c>
      <c r="E736" s="15" t="e">
        <f t="shared" si="24"/>
        <v>#N/A</v>
      </c>
    </row>
    <row r="737" spans="1:5" x14ac:dyDescent="0.15">
      <c r="A737" s="5">
        <f>sim_obs!B371</f>
        <v>41644</v>
      </c>
      <c r="B737" s="12" t="e">
        <f>sim_obs!L371</f>
        <v>#N/A</v>
      </c>
      <c r="C737" s="15">
        <f>sim_obs!D371</f>
        <v>3.3297645999999997E-4</v>
      </c>
      <c r="D737" s="15" t="e">
        <f t="shared" si="23"/>
        <v>#N/A</v>
      </c>
      <c r="E737" s="15" t="e">
        <f t="shared" si="24"/>
        <v>#N/A</v>
      </c>
    </row>
    <row r="738" spans="1:5" x14ac:dyDescent="0.15">
      <c r="A738" s="5">
        <f>sim_obs!B372</f>
        <v>41645</v>
      </c>
      <c r="B738" s="12" t="e">
        <f>sim_obs!L372</f>
        <v>#N/A</v>
      </c>
      <c r="C738" s="15">
        <f>sim_obs!D372</f>
        <v>1.0778676E-4</v>
      </c>
      <c r="D738" s="15" t="e">
        <f t="shared" si="23"/>
        <v>#N/A</v>
      </c>
      <c r="E738" s="15" t="e">
        <f t="shared" si="24"/>
        <v>#N/A</v>
      </c>
    </row>
    <row r="739" spans="1:5" x14ac:dyDescent="0.15">
      <c r="A739" s="5">
        <f>sim_obs!B373</f>
        <v>41646</v>
      </c>
      <c r="B739" s="12" t="e">
        <f>sim_obs!L373</f>
        <v>#N/A</v>
      </c>
      <c r="C739" s="15">
        <f>sim_obs!D373</f>
        <v>3.8640872960000003E-2</v>
      </c>
      <c r="D739" s="15" t="e">
        <f t="shared" si="23"/>
        <v>#N/A</v>
      </c>
      <c r="E739" s="15" t="e">
        <f t="shared" si="24"/>
        <v>#N/A</v>
      </c>
    </row>
    <row r="740" spans="1:5" x14ac:dyDescent="0.15">
      <c r="A740" s="5">
        <f>sim_obs!B374</f>
        <v>41647</v>
      </c>
      <c r="B740" s="12" t="e">
        <f>sim_obs!L374</f>
        <v>#N/A</v>
      </c>
      <c r="C740" s="15">
        <f>sim_obs!D374</f>
        <v>3.6899734500000003E-2</v>
      </c>
      <c r="D740" s="15" t="e">
        <f t="shared" si="23"/>
        <v>#N/A</v>
      </c>
      <c r="E740" s="15" t="e">
        <f t="shared" si="24"/>
        <v>#N/A</v>
      </c>
    </row>
    <row r="741" spans="1:5" x14ac:dyDescent="0.15">
      <c r="A741" s="5">
        <f>sim_obs!B375</f>
        <v>41648</v>
      </c>
      <c r="B741" s="12" t="e">
        <f>sim_obs!L375</f>
        <v>#N/A</v>
      </c>
      <c r="C741" s="15">
        <f>sim_obs!D375</f>
        <v>1.60257483E-3</v>
      </c>
      <c r="D741" s="15" t="e">
        <f t="shared" si="23"/>
        <v>#N/A</v>
      </c>
      <c r="E741" s="15" t="e">
        <f t="shared" si="24"/>
        <v>#N/A</v>
      </c>
    </row>
    <row r="742" spans="1:5" x14ac:dyDescent="0.15">
      <c r="A742" s="5">
        <f>sim_obs!B376</f>
        <v>41649</v>
      </c>
      <c r="B742" s="12" t="e">
        <f>sim_obs!L376</f>
        <v>#N/A</v>
      </c>
      <c r="C742" s="15">
        <f>sim_obs!D376</f>
        <v>5.2197647000000002E-4</v>
      </c>
      <c r="D742" s="15" t="e">
        <f t="shared" si="23"/>
        <v>#N/A</v>
      </c>
      <c r="E742" s="15" t="e">
        <f t="shared" si="24"/>
        <v>#N/A</v>
      </c>
    </row>
    <row r="743" spans="1:5" x14ac:dyDescent="0.15">
      <c r="A743" s="5">
        <f>sim_obs!B377</f>
        <v>41650</v>
      </c>
      <c r="B743" s="12" t="e">
        <f>sim_obs!L377</f>
        <v>#N/A</v>
      </c>
      <c r="C743" s="15">
        <f>sim_obs!D377</f>
        <v>4.5773202E-4</v>
      </c>
      <c r="D743" s="15" t="e">
        <f t="shared" si="23"/>
        <v>#N/A</v>
      </c>
      <c r="E743" s="15" t="e">
        <f t="shared" si="24"/>
        <v>#N/A</v>
      </c>
    </row>
    <row r="744" spans="1:5" x14ac:dyDescent="0.15">
      <c r="A744" s="5">
        <f>sim_obs!B378</f>
        <v>41651</v>
      </c>
      <c r="B744" s="12" t="e">
        <f>sim_obs!L378</f>
        <v>#N/A</v>
      </c>
      <c r="C744" s="15">
        <f>sim_obs!D378</f>
        <v>4.2845254999999998E-4</v>
      </c>
      <c r="D744" s="15" t="e">
        <f t="shared" si="23"/>
        <v>#N/A</v>
      </c>
      <c r="E744" s="15" t="e">
        <f t="shared" si="24"/>
        <v>#N/A</v>
      </c>
    </row>
    <row r="745" spans="1:5" x14ac:dyDescent="0.15">
      <c r="A745" s="5">
        <f>sim_obs!B379</f>
        <v>41652</v>
      </c>
      <c r="B745" s="12" t="e">
        <f>sim_obs!L379</f>
        <v>#N/A</v>
      </c>
      <c r="C745" s="15">
        <f>sim_obs!D379</f>
        <v>4.0572432000000002E-4</v>
      </c>
      <c r="D745" s="15" t="e">
        <f t="shared" si="23"/>
        <v>#N/A</v>
      </c>
      <c r="E745" s="15" t="e">
        <f t="shared" si="24"/>
        <v>#N/A</v>
      </c>
    </row>
    <row r="746" spans="1:5" x14ac:dyDescent="0.15">
      <c r="A746" s="5">
        <f>sim_obs!B380</f>
        <v>41653</v>
      </c>
      <c r="B746" s="12" t="e">
        <f>sim_obs!L380</f>
        <v>#N/A</v>
      </c>
      <c r="C746" s="15">
        <f>sim_obs!D380</f>
        <v>3.8295862000000005E-4</v>
      </c>
      <c r="D746" s="15" t="e">
        <f t="shared" si="23"/>
        <v>#N/A</v>
      </c>
      <c r="E746" s="15" t="e">
        <f t="shared" si="24"/>
        <v>#N/A</v>
      </c>
    </row>
    <row r="747" spans="1:5" x14ac:dyDescent="0.15">
      <c r="A747" s="5">
        <f>sim_obs!B381</f>
        <v>41654</v>
      </c>
      <c r="B747" s="12" t="e">
        <f>sim_obs!L381</f>
        <v>#N/A</v>
      </c>
      <c r="C747" s="15">
        <f>sim_obs!D381</f>
        <v>3.6244564999999998E-4</v>
      </c>
      <c r="D747" s="15" t="e">
        <f t="shared" si="23"/>
        <v>#N/A</v>
      </c>
      <c r="E747" s="15" t="e">
        <f t="shared" si="24"/>
        <v>#N/A</v>
      </c>
    </row>
    <row r="748" spans="1:5" x14ac:dyDescent="0.15">
      <c r="A748" s="5">
        <f>sim_obs!B382</f>
        <v>41655</v>
      </c>
      <c r="B748" s="12" t="e">
        <f>sim_obs!L382</f>
        <v>#N/A</v>
      </c>
      <c r="C748" s="15">
        <f>sim_obs!D382</f>
        <v>3.4336671000000004E-4</v>
      </c>
      <c r="D748" s="15" t="e">
        <f t="shared" si="23"/>
        <v>#N/A</v>
      </c>
      <c r="E748" s="15" t="e">
        <f t="shared" si="24"/>
        <v>#N/A</v>
      </c>
    </row>
    <row r="749" spans="1:5" x14ac:dyDescent="0.15">
      <c r="A749" s="5">
        <f>sim_obs!B383</f>
        <v>41656</v>
      </c>
      <c r="B749" s="12" t="e">
        <f>sim_obs!L383</f>
        <v>#N/A</v>
      </c>
      <c r="C749" s="15">
        <f>sim_obs!D383</f>
        <v>3.2554044999999997E-4</v>
      </c>
      <c r="D749" s="15" t="e">
        <f t="shared" si="23"/>
        <v>#N/A</v>
      </c>
      <c r="E749" s="15" t="e">
        <f t="shared" si="24"/>
        <v>#N/A</v>
      </c>
    </row>
    <row r="750" spans="1:5" x14ac:dyDescent="0.15">
      <c r="A750" s="5">
        <f>sim_obs!B384</f>
        <v>41657</v>
      </c>
      <c r="B750" s="12" t="e">
        <f>sim_obs!L384</f>
        <v>#N/A</v>
      </c>
      <c r="C750" s="15">
        <f>sim_obs!D384</f>
        <v>3.1219465000000002E-4</v>
      </c>
      <c r="D750" s="15" t="e">
        <f t="shared" si="23"/>
        <v>#N/A</v>
      </c>
      <c r="E750" s="15" t="e">
        <f t="shared" si="24"/>
        <v>#N/A</v>
      </c>
    </row>
    <row r="751" spans="1:5" x14ac:dyDescent="0.15">
      <c r="A751" s="5">
        <f>sim_obs!B385</f>
        <v>41658</v>
      </c>
      <c r="B751" s="12" t="e">
        <f>sim_obs!L385</f>
        <v>#N/A</v>
      </c>
      <c r="C751" s="15">
        <f>sim_obs!D385</f>
        <v>2.9512366999999998E-4</v>
      </c>
      <c r="D751" s="15" t="e">
        <f t="shared" si="23"/>
        <v>#N/A</v>
      </c>
      <c r="E751" s="15" t="e">
        <f t="shared" si="24"/>
        <v>#N/A</v>
      </c>
    </row>
    <row r="752" spans="1:5" x14ac:dyDescent="0.15">
      <c r="A752" s="5">
        <f>sim_obs!B386</f>
        <v>41659</v>
      </c>
      <c r="B752" s="12" t="e">
        <f>sim_obs!L386</f>
        <v>#N/A</v>
      </c>
      <c r="C752" s="15">
        <f>sim_obs!D386</f>
        <v>2.8039660999999998E-4</v>
      </c>
      <c r="D752" s="15" t="e">
        <f t="shared" si="23"/>
        <v>#N/A</v>
      </c>
      <c r="E752" s="15" t="e">
        <f t="shared" si="24"/>
        <v>#N/A</v>
      </c>
    </row>
    <row r="753" spans="1:5" x14ac:dyDescent="0.15">
      <c r="A753" s="5">
        <f>sim_obs!B387</f>
        <v>41660</v>
      </c>
      <c r="B753" s="12" t="e">
        <f>sim_obs!L387</f>
        <v>#N/A</v>
      </c>
      <c r="C753" s="15">
        <f>sim_obs!D387</f>
        <v>2.6787058000000004E-4</v>
      </c>
      <c r="D753" s="15" t="e">
        <f t="shared" si="23"/>
        <v>#N/A</v>
      </c>
      <c r="E753" s="15" t="e">
        <f t="shared" si="24"/>
        <v>#N/A</v>
      </c>
    </row>
    <row r="754" spans="1:5" x14ac:dyDescent="0.15">
      <c r="A754" s="5">
        <f>sim_obs!B388</f>
        <v>41661</v>
      </c>
      <c r="B754" s="12" t="e">
        <f>sim_obs!L388</f>
        <v>#N/A</v>
      </c>
      <c r="C754" s="15">
        <f>sim_obs!D388</f>
        <v>2.5534203999999998E-4</v>
      </c>
      <c r="D754" s="15" t="e">
        <f t="shared" si="23"/>
        <v>#N/A</v>
      </c>
      <c r="E754" s="15" t="e">
        <f t="shared" si="24"/>
        <v>#N/A</v>
      </c>
    </row>
    <row r="755" spans="1:5" x14ac:dyDescent="0.15">
      <c r="A755" s="5">
        <f>sim_obs!B389</f>
        <v>41662</v>
      </c>
      <c r="B755" s="12" t="e">
        <f>sim_obs!L389</f>
        <v>#N/A</v>
      </c>
      <c r="C755" s="15">
        <f>sim_obs!D389</f>
        <v>2.4259699999999999E-4</v>
      </c>
      <c r="D755" s="15" t="e">
        <f t="shared" si="23"/>
        <v>#N/A</v>
      </c>
      <c r="E755" s="15" t="e">
        <f t="shared" si="24"/>
        <v>#N/A</v>
      </c>
    </row>
    <row r="756" spans="1:5" x14ac:dyDescent="0.15">
      <c r="A756" s="5">
        <f>sim_obs!B390</f>
        <v>41663</v>
      </c>
      <c r="B756" s="12" t="e">
        <f>sim_obs!L390</f>
        <v>#N/A</v>
      </c>
      <c r="C756" s="15">
        <f>sim_obs!D390</f>
        <v>2.3241692999999999E-4</v>
      </c>
      <c r="D756" s="15" t="e">
        <f t="shared" si="23"/>
        <v>#N/A</v>
      </c>
      <c r="E756" s="15" t="e">
        <f t="shared" si="24"/>
        <v>#N/A</v>
      </c>
    </row>
    <row r="757" spans="1:5" x14ac:dyDescent="0.15">
      <c r="A757" s="5">
        <f>sim_obs!B391</f>
        <v>41664</v>
      </c>
      <c r="B757" s="12" t="e">
        <f>sim_obs!L391</f>
        <v>#N/A</v>
      </c>
      <c r="C757" s="15">
        <f>sim_obs!D391</f>
        <v>2.2401236999999998E-4</v>
      </c>
      <c r="D757" s="15" t="e">
        <f t="shared" si="23"/>
        <v>#N/A</v>
      </c>
      <c r="E757" s="15" t="e">
        <f t="shared" si="24"/>
        <v>#N/A</v>
      </c>
    </row>
    <row r="758" spans="1:5" x14ac:dyDescent="0.15">
      <c r="A758" s="5">
        <f>sim_obs!B392</f>
        <v>41665</v>
      </c>
      <c r="B758" s="12" t="e">
        <f>sim_obs!L392</f>
        <v>#N/A</v>
      </c>
      <c r="C758" s="15">
        <f>sim_obs!D392</f>
        <v>2.1335304999999999E-4</v>
      </c>
      <c r="D758" s="15" t="e">
        <f t="shared" si="23"/>
        <v>#N/A</v>
      </c>
      <c r="E758" s="15" t="e">
        <f t="shared" si="24"/>
        <v>#N/A</v>
      </c>
    </row>
    <row r="759" spans="1:5" x14ac:dyDescent="0.15">
      <c r="A759" s="5">
        <f>sim_obs!B393</f>
        <v>41666</v>
      </c>
      <c r="B759" s="12" t="e">
        <f>sim_obs!L393</f>
        <v>#N/A</v>
      </c>
      <c r="C759" s="15">
        <f>sim_obs!D393</f>
        <v>2.0563406999999999E-4</v>
      </c>
      <c r="D759" s="15" t="e">
        <f t="shared" si="23"/>
        <v>#N/A</v>
      </c>
      <c r="E759" s="15" t="e">
        <f t="shared" si="24"/>
        <v>#N/A</v>
      </c>
    </row>
    <row r="760" spans="1:5" x14ac:dyDescent="0.15">
      <c r="A760" s="5">
        <f>sim_obs!B394</f>
        <v>41667</v>
      </c>
      <c r="B760" s="12" t="e">
        <f>sim_obs!L394</f>
        <v>#N/A</v>
      </c>
      <c r="C760" s="15">
        <f>sim_obs!D394</f>
        <v>1.9757695000000001E-4</v>
      </c>
      <c r="D760" s="15" t="e">
        <f t="shared" si="23"/>
        <v>#N/A</v>
      </c>
      <c r="E760" s="15" t="e">
        <f t="shared" si="24"/>
        <v>#N/A</v>
      </c>
    </row>
    <row r="761" spans="1:5" x14ac:dyDescent="0.15">
      <c r="A761" s="5">
        <f>sim_obs!B395</f>
        <v>41668</v>
      </c>
      <c r="B761" s="12" t="e">
        <f>sim_obs!L395</f>
        <v>#N/A</v>
      </c>
      <c r="C761" s="15">
        <f>sim_obs!D395</f>
        <v>4.3083591460000001E-2</v>
      </c>
      <c r="D761" s="15" t="e">
        <f t="shared" si="23"/>
        <v>#N/A</v>
      </c>
      <c r="E761" s="15" t="e">
        <f t="shared" si="24"/>
        <v>#N/A</v>
      </c>
    </row>
    <row r="762" spans="1:5" x14ac:dyDescent="0.15">
      <c r="A762" s="5">
        <f>sim_obs!B396</f>
        <v>41669</v>
      </c>
      <c r="B762" s="12" t="e">
        <f>sim_obs!L396</f>
        <v>#N/A</v>
      </c>
      <c r="C762" s="15">
        <f>sim_obs!D396</f>
        <v>1.5426234E-3</v>
      </c>
      <c r="D762" s="15" t="e">
        <f t="shared" si="23"/>
        <v>#N/A</v>
      </c>
      <c r="E762" s="15" t="e">
        <f t="shared" si="24"/>
        <v>#N/A</v>
      </c>
    </row>
    <row r="763" spans="1:5" x14ac:dyDescent="0.15">
      <c r="A763" s="5">
        <f>sim_obs!B397</f>
        <v>41670</v>
      </c>
      <c r="B763" s="12" t="e">
        <f>sim_obs!L397</f>
        <v>#N/A</v>
      </c>
      <c r="C763" s="15">
        <f>sim_obs!D397</f>
        <v>2.2607163999999999E-4</v>
      </c>
      <c r="D763" s="15" t="e">
        <f t="shared" si="23"/>
        <v>#N/A</v>
      </c>
      <c r="E763" s="15" t="e">
        <f t="shared" si="24"/>
        <v>#N/A</v>
      </c>
    </row>
    <row r="764" spans="1:5" x14ac:dyDescent="0.15">
      <c r="A764" s="5">
        <f>sim_obs!B398</f>
        <v>41671</v>
      </c>
      <c r="B764" s="12" t="e">
        <f>sim_obs!L398</f>
        <v>#N/A</v>
      </c>
      <c r="C764" s="15">
        <f>sim_obs!D398</f>
        <v>1.7710902E-4</v>
      </c>
      <c r="D764" s="15" t="e">
        <f t="shared" si="23"/>
        <v>#N/A</v>
      </c>
      <c r="E764" s="15" t="e">
        <f t="shared" si="24"/>
        <v>#N/A</v>
      </c>
    </row>
    <row r="765" spans="1:5" x14ac:dyDescent="0.15">
      <c r="A765" s="5">
        <f>sim_obs!B399</f>
        <v>41672</v>
      </c>
      <c r="B765" s="12" t="e">
        <f>sim_obs!L399</f>
        <v>#N/A</v>
      </c>
      <c r="C765" s="15">
        <f>sim_obs!D399</f>
        <v>1.6821813999999999E-4</v>
      </c>
      <c r="D765" s="15" t="e">
        <f t="shared" si="23"/>
        <v>#N/A</v>
      </c>
      <c r="E765" s="15" t="e">
        <f t="shared" si="24"/>
        <v>#N/A</v>
      </c>
    </row>
    <row r="766" spans="1:5" x14ac:dyDescent="0.15">
      <c r="A766" s="5">
        <f>sim_obs!B400</f>
        <v>41673</v>
      </c>
      <c r="B766" s="12" t="e">
        <f>sim_obs!L400</f>
        <v>#N/A</v>
      </c>
      <c r="C766" s="15">
        <f>sim_obs!D400</f>
        <v>6.8960003900000004E-3</v>
      </c>
      <c r="D766" s="15" t="e">
        <f t="shared" si="23"/>
        <v>#N/A</v>
      </c>
      <c r="E766" s="15" t="e">
        <f t="shared" si="24"/>
        <v>#N/A</v>
      </c>
    </row>
    <row r="767" spans="1:5" x14ac:dyDescent="0.15">
      <c r="A767" s="5">
        <f>sim_obs!B401</f>
        <v>41674</v>
      </c>
      <c r="B767" s="12" t="e">
        <f>sim_obs!L401</f>
        <v>#N/A</v>
      </c>
      <c r="C767" s="15">
        <f>sim_obs!D401</f>
        <v>3.2448214E-4</v>
      </c>
      <c r="D767" s="15" t="e">
        <f t="shared" si="23"/>
        <v>#N/A</v>
      </c>
      <c r="E767" s="15" t="e">
        <f t="shared" si="24"/>
        <v>#N/A</v>
      </c>
    </row>
    <row r="768" spans="1:5" x14ac:dyDescent="0.15">
      <c r="A768" s="5">
        <f>sim_obs!B402</f>
        <v>41675</v>
      </c>
      <c r="B768" s="12" t="e">
        <f>sim_obs!L402</f>
        <v>#N/A</v>
      </c>
      <c r="C768" s="15">
        <f>sim_obs!D402</f>
        <v>3.1729755399999997E-2</v>
      </c>
      <c r="D768" s="15" t="e">
        <f t="shared" si="23"/>
        <v>#N/A</v>
      </c>
      <c r="E768" s="15" t="e">
        <f t="shared" si="24"/>
        <v>#N/A</v>
      </c>
    </row>
    <row r="769" spans="1:5" x14ac:dyDescent="0.15">
      <c r="A769" s="5">
        <f>sim_obs!B403</f>
        <v>41676</v>
      </c>
      <c r="B769" s="12" t="e">
        <f>sim_obs!L403</f>
        <v>#N/A</v>
      </c>
      <c r="C769" s="15">
        <f>sim_obs!D403</f>
        <v>5.3394969940000002E-2</v>
      </c>
      <c r="D769" s="15" t="e">
        <f t="shared" si="23"/>
        <v>#N/A</v>
      </c>
      <c r="E769" s="15" t="e">
        <f t="shared" si="24"/>
        <v>#N/A</v>
      </c>
    </row>
    <row r="770" spans="1:5" x14ac:dyDescent="0.15">
      <c r="A770" s="5">
        <f>sim_obs!B404</f>
        <v>41677</v>
      </c>
      <c r="B770" s="12" t="e">
        <f>sim_obs!L404</f>
        <v>#N/A</v>
      </c>
      <c r="C770" s="15">
        <f>sim_obs!D404</f>
        <v>1.66779411E-3</v>
      </c>
      <c r="D770" s="15" t="e">
        <f t="shared" ref="D770:D833" si="25">(B770-C770)^2</f>
        <v>#N/A</v>
      </c>
      <c r="E770" s="15" t="e">
        <f t="shared" si="24"/>
        <v>#N/A</v>
      </c>
    </row>
    <row r="771" spans="1:5" x14ac:dyDescent="0.15">
      <c r="A771" s="5">
        <f>sim_obs!B405</f>
        <v>41678</v>
      </c>
      <c r="B771" s="12" t="e">
        <f>sim_obs!L405</f>
        <v>#N/A</v>
      </c>
      <c r="C771" s="15">
        <f>sim_obs!D405</f>
        <v>1.8948597999999999E-4</v>
      </c>
      <c r="D771" s="15" t="e">
        <f t="shared" si="25"/>
        <v>#N/A</v>
      </c>
      <c r="E771" s="15" t="e">
        <f t="shared" si="24"/>
        <v>#N/A</v>
      </c>
    </row>
    <row r="772" spans="1:5" x14ac:dyDescent="0.15">
      <c r="A772" s="5">
        <f>sim_obs!B406</f>
        <v>41679</v>
      </c>
      <c r="B772" s="12" t="e">
        <f>sim_obs!L406</f>
        <v>#N/A</v>
      </c>
      <c r="C772" s="15">
        <f>sim_obs!D406</f>
        <v>1.3988738E-4</v>
      </c>
      <c r="D772" s="15" t="e">
        <f t="shared" si="25"/>
        <v>#N/A</v>
      </c>
      <c r="E772" s="15" t="e">
        <f t="shared" si="24"/>
        <v>#N/A</v>
      </c>
    </row>
    <row r="773" spans="1:5" x14ac:dyDescent="0.15">
      <c r="A773" s="5">
        <f>sim_obs!B407</f>
        <v>41680</v>
      </c>
      <c r="B773" s="12" t="e">
        <f>sim_obs!L407</f>
        <v>#N/A</v>
      </c>
      <c r="C773" s="15">
        <f>sim_obs!D407</f>
        <v>1.3411688999999998E-4</v>
      </c>
      <c r="D773" s="15" t="e">
        <f t="shared" si="25"/>
        <v>#N/A</v>
      </c>
      <c r="E773" s="15" t="e">
        <f t="shared" si="24"/>
        <v>#N/A</v>
      </c>
    </row>
    <row r="774" spans="1:5" x14ac:dyDescent="0.15">
      <c r="A774" s="5">
        <f>sim_obs!B408</f>
        <v>41681</v>
      </c>
      <c r="B774" s="12" t="e">
        <f>sim_obs!L408</f>
        <v>#N/A</v>
      </c>
      <c r="C774" s="15">
        <f>sim_obs!D408</f>
        <v>1.2999868E-4</v>
      </c>
      <c r="D774" s="15" t="e">
        <f t="shared" si="25"/>
        <v>#N/A</v>
      </c>
      <c r="E774" s="15" t="e">
        <f t="shared" si="24"/>
        <v>#N/A</v>
      </c>
    </row>
    <row r="775" spans="1:5" x14ac:dyDescent="0.15">
      <c r="A775" s="5">
        <f>sim_obs!B409</f>
        <v>41682</v>
      </c>
      <c r="B775" s="12" t="e">
        <f>sim_obs!L409</f>
        <v>#N/A</v>
      </c>
      <c r="C775" s="15">
        <f>sim_obs!D409</f>
        <v>1.2611066000000002E-4</v>
      </c>
      <c r="D775" s="15" t="e">
        <f t="shared" si="25"/>
        <v>#N/A</v>
      </c>
      <c r="E775" s="15" t="e">
        <f t="shared" si="24"/>
        <v>#N/A</v>
      </c>
    </row>
    <row r="776" spans="1:5" x14ac:dyDescent="0.15">
      <c r="A776" s="5">
        <f>sim_obs!B410</f>
        <v>41683</v>
      </c>
      <c r="B776" s="12" t="e">
        <f>sim_obs!L410</f>
        <v>#N/A</v>
      </c>
      <c r="C776" s="15">
        <f>sim_obs!D410</f>
        <v>2.8181974409999998E-2</v>
      </c>
      <c r="D776" s="15" t="e">
        <f t="shared" si="25"/>
        <v>#N/A</v>
      </c>
      <c r="E776" s="15" t="e">
        <f t="shared" si="24"/>
        <v>#N/A</v>
      </c>
    </row>
    <row r="777" spans="1:5" x14ac:dyDescent="0.15">
      <c r="A777" s="5">
        <f>sim_obs!B411</f>
        <v>41684</v>
      </c>
      <c r="B777" s="12" t="e">
        <f>sim_obs!L411</f>
        <v>#N/A</v>
      </c>
      <c r="C777" s="15">
        <f>sim_obs!D411</f>
        <v>8.3992428E-4</v>
      </c>
      <c r="D777" s="15" t="e">
        <f t="shared" si="25"/>
        <v>#N/A</v>
      </c>
      <c r="E777" s="15" t="e">
        <f t="shared" si="24"/>
        <v>#N/A</v>
      </c>
    </row>
    <row r="778" spans="1:5" x14ac:dyDescent="0.15">
      <c r="A778" s="5">
        <f>sim_obs!B412</f>
        <v>41685</v>
      </c>
      <c r="B778" s="12" t="e">
        <f>sim_obs!L412</f>
        <v>#N/A</v>
      </c>
      <c r="C778" s="15">
        <f>sim_obs!D412</f>
        <v>1.2362402999999998E-4</v>
      </c>
      <c r="D778" s="15" t="e">
        <f t="shared" si="25"/>
        <v>#N/A</v>
      </c>
      <c r="E778" s="15" t="e">
        <f t="shared" si="24"/>
        <v>#N/A</v>
      </c>
    </row>
    <row r="779" spans="1:5" x14ac:dyDescent="0.15">
      <c r="A779" s="5">
        <f>sim_obs!B413</f>
        <v>41686</v>
      </c>
      <c r="B779" s="12" t="e">
        <f>sim_obs!L413</f>
        <v>#N/A</v>
      </c>
      <c r="C779" s="15">
        <f>sim_obs!D413</f>
        <v>2.9318037030000001E-2</v>
      </c>
      <c r="D779" s="15" t="e">
        <f t="shared" si="25"/>
        <v>#N/A</v>
      </c>
      <c r="E779" s="15" t="e">
        <f t="shared" si="24"/>
        <v>#N/A</v>
      </c>
    </row>
    <row r="780" spans="1:5" x14ac:dyDescent="0.15">
      <c r="A780" s="5">
        <f>sim_obs!B414</f>
        <v>41687</v>
      </c>
      <c r="B780" s="12" t="e">
        <f>sim_obs!L414</f>
        <v>#N/A</v>
      </c>
      <c r="C780" s="15">
        <f>sim_obs!D414</f>
        <v>3.0985918049999998E-2</v>
      </c>
      <c r="D780" s="15" t="e">
        <f t="shared" si="25"/>
        <v>#N/A</v>
      </c>
      <c r="E780" s="15" t="e">
        <f t="shared" si="24"/>
        <v>#N/A</v>
      </c>
    </row>
    <row r="781" spans="1:5" x14ac:dyDescent="0.15">
      <c r="A781" s="5">
        <f>sim_obs!B415</f>
        <v>41688</v>
      </c>
      <c r="B781" s="12" t="e">
        <f>sim_obs!L415</f>
        <v>#N/A</v>
      </c>
      <c r="C781" s="15">
        <f>sim_obs!D415</f>
        <v>1.402371979E-2</v>
      </c>
      <c r="D781" s="15" t="e">
        <f t="shared" si="25"/>
        <v>#N/A</v>
      </c>
      <c r="E781" s="15" t="e">
        <f t="shared" si="24"/>
        <v>#N/A</v>
      </c>
    </row>
    <row r="782" spans="1:5" x14ac:dyDescent="0.15">
      <c r="A782" s="5">
        <f>sim_obs!B416</f>
        <v>41689</v>
      </c>
      <c r="B782" s="12" t="e">
        <f>sim_obs!L416</f>
        <v>#N/A</v>
      </c>
      <c r="C782" s="15">
        <f>sim_obs!D416</f>
        <v>2.6055450440000003E-2</v>
      </c>
      <c r="D782" s="15" t="e">
        <f t="shared" si="25"/>
        <v>#N/A</v>
      </c>
      <c r="E782" s="15" t="e">
        <f t="shared" si="24"/>
        <v>#N/A</v>
      </c>
    </row>
    <row r="783" spans="1:5" x14ac:dyDescent="0.15">
      <c r="A783" s="5">
        <f>sim_obs!B417</f>
        <v>41690</v>
      </c>
      <c r="B783" s="12" t="e">
        <f>sim_obs!L417</f>
        <v>#N/A</v>
      </c>
      <c r="C783" s="15">
        <f>sim_obs!D417</f>
        <v>4.3720550500000004E-3</v>
      </c>
      <c r="D783" s="15" t="e">
        <f t="shared" si="25"/>
        <v>#N/A</v>
      </c>
      <c r="E783" s="15" t="e">
        <f t="shared" si="24"/>
        <v>#N/A</v>
      </c>
    </row>
    <row r="784" spans="1:5" x14ac:dyDescent="0.15">
      <c r="A784" s="5">
        <f>sim_obs!B418</f>
        <v>41691</v>
      </c>
      <c r="B784" s="12" t="e">
        <f>sim_obs!L418</f>
        <v>#N/A</v>
      </c>
      <c r="C784" s="15">
        <f>sim_obs!D418</f>
        <v>2.9075519999999999E-3</v>
      </c>
      <c r="D784" s="15" t="e">
        <f t="shared" si="25"/>
        <v>#N/A</v>
      </c>
      <c r="E784" s="15" t="e">
        <f t="shared" si="24"/>
        <v>#N/A</v>
      </c>
    </row>
    <row r="785" spans="1:5" x14ac:dyDescent="0.15">
      <c r="A785" s="5">
        <f>sim_obs!B419</f>
        <v>41692</v>
      </c>
      <c r="B785" s="12" t="e">
        <f>sim_obs!L419</f>
        <v>#N/A</v>
      </c>
      <c r="C785" s="15">
        <f>sim_obs!D419</f>
        <v>1.4724886E-4</v>
      </c>
      <c r="D785" s="15" t="e">
        <f t="shared" si="25"/>
        <v>#N/A</v>
      </c>
      <c r="E785" s="15" t="e">
        <f t="shared" si="24"/>
        <v>#N/A</v>
      </c>
    </row>
    <row r="786" spans="1:5" x14ac:dyDescent="0.15">
      <c r="A786" s="5">
        <f>sim_obs!B420</f>
        <v>41693</v>
      </c>
      <c r="B786" s="12" t="e">
        <f>sim_obs!L420</f>
        <v>#N/A</v>
      </c>
      <c r="C786" s="15">
        <f>sim_obs!D420</f>
        <v>8.4655179999999994E-5</v>
      </c>
      <c r="D786" s="15" t="e">
        <f t="shared" si="25"/>
        <v>#N/A</v>
      </c>
      <c r="E786" s="15" t="e">
        <f t="shared" si="24"/>
        <v>#N/A</v>
      </c>
    </row>
    <row r="787" spans="1:5" x14ac:dyDescent="0.15">
      <c r="A787" s="5">
        <f>sim_obs!B421</f>
        <v>41694</v>
      </c>
      <c r="B787" s="12" t="e">
        <f>sim_obs!L421</f>
        <v>#N/A</v>
      </c>
      <c r="C787" s="15">
        <f>sim_obs!D421</f>
        <v>1.8254640580000002E-2</v>
      </c>
      <c r="D787" s="15" t="e">
        <f t="shared" si="25"/>
        <v>#N/A</v>
      </c>
      <c r="E787" s="15" t="e">
        <f t="shared" si="24"/>
        <v>#N/A</v>
      </c>
    </row>
    <row r="788" spans="1:5" x14ac:dyDescent="0.15">
      <c r="A788" s="5">
        <f>sim_obs!B422</f>
        <v>41695</v>
      </c>
      <c r="B788" s="12" t="e">
        <f>sim_obs!L422</f>
        <v>#N/A</v>
      </c>
      <c r="C788" s="15">
        <f>sim_obs!D422</f>
        <v>4.2559505459999994E-2</v>
      </c>
      <c r="D788" s="15" t="e">
        <f t="shared" si="25"/>
        <v>#N/A</v>
      </c>
      <c r="E788" s="15" t="e">
        <f t="shared" si="24"/>
        <v>#N/A</v>
      </c>
    </row>
    <row r="789" spans="1:5" x14ac:dyDescent="0.15">
      <c r="A789" s="5">
        <f>sim_obs!B423</f>
        <v>41696</v>
      </c>
      <c r="B789" s="12" t="e">
        <f>sim_obs!L423</f>
        <v>#N/A</v>
      </c>
      <c r="C789" s="15">
        <f>sim_obs!D423</f>
        <v>1.2711957700000001E-3</v>
      </c>
      <c r="D789" s="15" t="e">
        <f t="shared" si="25"/>
        <v>#N/A</v>
      </c>
      <c r="E789" s="15" t="e">
        <f t="shared" si="24"/>
        <v>#N/A</v>
      </c>
    </row>
    <row r="790" spans="1:5" x14ac:dyDescent="0.15">
      <c r="A790" s="5">
        <f>sim_obs!B424</f>
        <v>41697</v>
      </c>
      <c r="B790" s="12" t="e">
        <f>sim_obs!L424</f>
        <v>#N/A</v>
      </c>
      <c r="C790" s="15">
        <f>sim_obs!D424</f>
        <v>6.7092552190000002E-2</v>
      </c>
      <c r="D790" s="15" t="e">
        <f t="shared" si="25"/>
        <v>#N/A</v>
      </c>
      <c r="E790" s="15" t="e">
        <f t="shared" ref="E790:E853" si="26">(B790-$H$4)^2</f>
        <v>#N/A</v>
      </c>
    </row>
    <row r="791" spans="1:5" x14ac:dyDescent="0.15">
      <c r="A791" s="5">
        <f>sim_obs!B425</f>
        <v>41698</v>
      </c>
      <c r="B791" s="12" t="e">
        <f>sim_obs!L425</f>
        <v>#N/A</v>
      </c>
      <c r="C791" s="15">
        <f>sim_obs!D425</f>
        <v>6.1248718259999994E-2</v>
      </c>
      <c r="D791" s="15" t="e">
        <f t="shared" si="25"/>
        <v>#N/A</v>
      </c>
      <c r="E791" s="15" t="e">
        <f t="shared" si="26"/>
        <v>#N/A</v>
      </c>
    </row>
    <row r="792" spans="1:5" x14ac:dyDescent="0.15">
      <c r="A792" s="5">
        <f>sim_obs!B426</f>
        <v>41699</v>
      </c>
      <c r="B792" s="12" t="e">
        <f>sim_obs!L426</f>
        <v>#N/A</v>
      </c>
      <c r="C792" s="15">
        <f>sim_obs!D426</f>
        <v>1.4661304469999999E-2</v>
      </c>
      <c r="D792" s="15" t="e">
        <f t="shared" si="25"/>
        <v>#N/A</v>
      </c>
      <c r="E792" s="15" t="e">
        <f t="shared" si="26"/>
        <v>#N/A</v>
      </c>
    </row>
    <row r="793" spans="1:5" x14ac:dyDescent="0.15">
      <c r="A793" s="5">
        <f>sim_obs!B427</f>
        <v>41700</v>
      </c>
      <c r="B793" s="12" t="e">
        <f>sim_obs!L427</f>
        <v>#N/A</v>
      </c>
      <c r="C793" s="15">
        <f>sim_obs!D427</f>
        <v>4.6784927999999996E-4</v>
      </c>
      <c r="D793" s="15" t="e">
        <f t="shared" si="25"/>
        <v>#N/A</v>
      </c>
      <c r="E793" s="15" t="e">
        <f t="shared" si="26"/>
        <v>#N/A</v>
      </c>
    </row>
    <row r="794" spans="1:5" x14ac:dyDescent="0.15">
      <c r="A794" s="5">
        <f>sim_obs!B428</f>
        <v>41701</v>
      </c>
      <c r="B794" s="12" t="e">
        <f>sim_obs!L428</f>
        <v>#N/A</v>
      </c>
      <c r="C794" s="15">
        <f>sim_obs!D428</f>
        <v>8.7778810000000001E-5</v>
      </c>
      <c r="D794" s="15" t="e">
        <f t="shared" si="25"/>
        <v>#N/A</v>
      </c>
      <c r="E794" s="15" t="e">
        <f t="shared" si="26"/>
        <v>#N/A</v>
      </c>
    </row>
    <row r="795" spans="1:5" x14ac:dyDescent="0.15">
      <c r="A795" s="5">
        <f>sim_obs!B429</f>
        <v>41702</v>
      </c>
      <c r="B795" s="12" t="e">
        <f>sim_obs!L429</f>
        <v>#N/A</v>
      </c>
      <c r="C795" s="15">
        <f>sim_obs!D429</f>
        <v>7.446714E-5</v>
      </c>
      <c r="D795" s="15" t="e">
        <f t="shared" si="25"/>
        <v>#N/A</v>
      </c>
      <c r="E795" s="15" t="e">
        <f t="shared" si="26"/>
        <v>#N/A</v>
      </c>
    </row>
    <row r="796" spans="1:5" x14ac:dyDescent="0.15">
      <c r="A796" s="5">
        <f>sim_obs!B430</f>
        <v>41703</v>
      </c>
      <c r="B796" s="12" t="e">
        <f>sim_obs!L430</f>
        <v>#N/A</v>
      </c>
      <c r="C796" s="15">
        <f>sim_obs!D430</f>
        <v>7.2340709999999997E-5</v>
      </c>
      <c r="D796" s="15" t="e">
        <f t="shared" si="25"/>
        <v>#N/A</v>
      </c>
      <c r="E796" s="15" t="e">
        <f t="shared" si="26"/>
        <v>#N/A</v>
      </c>
    </row>
    <row r="797" spans="1:5" x14ac:dyDescent="0.15">
      <c r="A797" s="5">
        <f>sim_obs!B431</f>
        <v>41704</v>
      </c>
      <c r="B797" s="12" t="e">
        <f>sim_obs!L431</f>
        <v>#N/A</v>
      </c>
      <c r="C797" s="15">
        <f>sim_obs!D431</f>
        <v>7.494696000000001E-5</v>
      </c>
      <c r="D797" s="15" t="e">
        <f t="shared" si="25"/>
        <v>#N/A</v>
      </c>
      <c r="E797" s="15" t="e">
        <f t="shared" si="26"/>
        <v>#N/A</v>
      </c>
    </row>
    <row r="798" spans="1:5" x14ac:dyDescent="0.15">
      <c r="A798" s="5">
        <f>sim_obs!B432</f>
        <v>41705</v>
      </c>
      <c r="B798" s="12" t="e">
        <f>sim_obs!L432</f>
        <v>#N/A</v>
      </c>
      <c r="C798" s="15">
        <f>sim_obs!D432</f>
        <v>7.3029470000000001E-5</v>
      </c>
      <c r="D798" s="15" t="e">
        <f t="shared" si="25"/>
        <v>#N/A</v>
      </c>
      <c r="E798" s="15" t="e">
        <f t="shared" si="26"/>
        <v>#N/A</v>
      </c>
    </row>
    <row r="799" spans="1:5" x14ac:dyDescent="0.15">
      <c r="A799" s="5">
        <f>sim_obs!B433</f>
        <v>41706</v>
      </c>
      <c r="B799" s="12" t="e">
        <f>sim_obs!L433</f>
        <v>#N/A</v>
      </c>
      <c r="C799" s="15">
        <f>sim_obs!D433</f>
        <v>7.0193460000000002E-5</v>
      </c>
      <c r="D799" s="15" t="e">
        <f t="shared" si="25"/>
        <v>#N/A</v>
      </c>
      <c r="E799" s="15" t="e">
        <f t="shared" si="26"/>
        <v>#N/A</v>
      </c>
    </row>
    <row r="800" spans="1:5" x14ac:dyDescent="0.15">
      <c r="A800" s="5">
        <f>sim_obs!B434</f>
        <v>41707</v>
      </c>
      <c r="B800" s="12" t="e">
        <f>sim_obs!L434</f>
        <v>#N/A</v>
      </c>
      <c r="C800" s="15">
        <f>sim_obs!D434</f>
        <v>6.2516680000000003E-5</v>
      </c>
      <c r="D800" s="15" t="e">
        <f t="shared" si="25"/>
        <v>#N/A</v>
      </c>
      <c r="E800" s="15" t="e">
        <f t="shared" si="26"/>
        <v>#N/A</v>
      </c>
    </row>
    <row r="801" spans="1:5" x14ac:dyDescent="0.15">
      <c r="A801" s="5">
        <f>sim_obs!B435</f>
        <v>41708</v>
      </c>
      <c r="B801" s="12" t="e">
        <f>sim_obs!L435</f>
        <v>#N/A</v>
      </c>
      <c r="C801" s="15">
        <f>sim_obs!D435</f>
        <v>5.9310750000000005E-5</v>
      </c>
      <c r="D801" s="15" t="e">
        <f t="shared" si="25"/>
        <v>#N/A</v>
      </c>
      <c r="E801" s="15" t="e">
        <f t="shared" si="26"/>
        <v>#N/A</v>
      </c>
    </row>
    <row r="802" spans="1:5" x14ac:dyDescent="0.15">
      <c r="A802" s="5">
        <f>sim_obs!B436</f>
        <v>41709</v>
      </c>
      <c r="B802" s="12" t="e">
        <f>sim_obs!L436</f>
        <v>#N/A</v>
      </c>
      <c r="C802" s="15">
        <f>sim_obs!D436</f>
        <v>8.4467620799999997E-3</v>
      </c>
      <c r="D802" s="15" t="e">
        <f t="shared" si="25"/>
        <v>#N/A</v>
      </c>
      <c r="E802" s="15" t="e">
        <f t="shared" si="26"/>
        <v>#N/A</v>
      </c>
    </row>
    <row r="803" spans="1:5" x14ac:dyDescent="0.15">
      <c r="A803" s="5">
        <f>sim_obs!B437</f>
        <v>41710</v>
      </c>
      <c r="B803" s="12" t="e">
        <f>sim_obs!L437</f>
        <v>#N/A</v>
      </c>
      <c r="C803" s="15">
        <f>sim_obs!D437</f>
        <v>5.5775604200000006E-3</v>
      </c>
      <c r="D803" s="15" t="e">
        <f t="shared" si="25"/>
        <v>#N/A</v>
      </c>
      <c r="E803" s="15" t="e">
        <f t="shared" si="26"/>
        <v>#N/A</v>
      </c>
    </row>
    <row r="804" spans="1:5" x14ac:dyDescent="0.15">
      <c r="A804" s="5">
        <f>sim_obs!B438</f>
        <v>41711</v>
      </c>
      <c r="B804" s="12" t="e">
        <f>sim_obs!L438</f>
        <v>#N/A</v>
      </c>
      <c r="C804" s="15">
        <f>sim_obs!D438</f>
        <v>1.9795081E-4</v>
      </c>
      <c r="D804" s="15" t="e">
        <f t="shared" si="25"/>
        <v>#N/A</v>
      </c>
      <c r="E804" s="15" t="e">
        <f t="shared" si="26"/>
        <v>#N/A</v>
      </c>
    </row>
    <row r="805" spans="1:5" x14ac:dyDescent="0.15">
      <c r="A805" s="5">
        <f>sim_obs!B439</f>
        <v>41712</v>
      </c>
      <c r="B805" s="12" t="e">
        <f>sim_obs!L439</f>
        <v>#N/A</v>
      </c>
      <c r="C805" s="15">
        <f>sim_obs!D439</f>
        <v>5.517539E-5</v>
      </c>
      <c r="D805" s="15" t="e">
        <f t="shared" si="25"/>
        <v>#N/A</v>
      </c>
      <c r="E805" s="15" t="e">
        <f t="shared" si="26"/>
        <v>#N/A</v>
      </c>
    </row>
    <row r="806" spans="1:5" x14ac:dyDescent="0.15">
      <c r="A806" s="5">
        <f>sim_obs!B440</f>
        <v>41713</v>
      </c>
      <c r="B806" s="12" t="e">
        <f>sim_obs!L440</f>
        <v>#N/A</v>
      </c>
      <c r="C806" s="15">
        <f>sim_obs!D440</f>
        <v>4.8630359999999998E-5</v>
      </c>
      <c r="D806" s="15" t="e">
        <f t="shared" si="25"/>
        <v>#N/A</v>
      </c>
      <c r="E806" s="15" t="e">
        <f t="shared" si="26"/>
        <v>#N/A</v>
      </c>
    </row>
    <row r="807" spans="1:5" x14ac:dyDescent="0.15">
      <c r="A807" s="5">
        <f>sim_obs!B441</f>
        <v>41714</v>
      </c>
      <c r="B807" s="12" t="e">
        <f>sim_obs!L441</f>
        <v>#N/A</v>
      </c>
      <c r="C807" s="15">
        <f>sim_obs!D441</f>
        <v>4.614172E-5</v>
      </c>
      <c r="D807" s="15" t="e">
        <f t="shared" si="25"/>
        <v>#N/A</v>
      </c>
      <c r="E807" s="15" t="e">
        <f t="shared" si="26"/>
        <v>#N/A</v>
      </c>
    </row>
    <row r="808" spans="1:5" x14ac:dyDescent="0.15">
      <c r="A808" s="5">
        <f>sim_obs!B442</f>
        <v>41715</v>
      </c>
      <c r="B808" s="12" t="e">
        <f>sim_obs!L442</f>
        <v>#N/A</v>
      </c>
      <c r="C808" s="15">
        <f>sim_obs!D442</f>
        <v>4.1989449999999998E-5</v>
      </c>
      <c r="D808" s="15" t="e">
        <f t="shared" si="25"/>
        <v>#N/A</v>
      </c>
      <c r="E808" s="15" t="e">
        <f t="shared" si="26"/>
        <v>#N/A</v>
      </c>
    </row>
    <row r="809" spans="1:5" x14ac:dyDescent="0.15">
      <c r="A809" s="5">
        <f>sim_obs!B443</f>
        <v>41716</v>
      </c>
      <c r="B809" s="12" t="e">
        <f>sim_obs!L443</f>
        <v>#N/A</v>
      </c>
      <c r="C809" s="15">
        <f>sim_obs!D443</f>
        <v>3.0341367699999997E-3</v>
      </c>
      <c r="D809" s="15" t="e">
        <f t="shared" si="25"/>
        <v>#N/A</v>
      </c>
      <c r="E809" s="15" t="e">
        <f t="shared" si="26"/>
        <v>#N/A</v>
      </c>
    </row>
    <row r="810" spans="1:5" x14ac:dyDescent="0.15">
      <c r="A810" s="5">
        <f>sim_obs!B444</f>
        <v>41717</v>
      </c>
      <c r="B810" s="12" t="e">
        <f>sim_obs!L444</f>
        <v>#N/A</v>
      </c>
      <c r="C810" s="15">
        <f>sim_obs!D444</f>
        <v>2.2417717000000003E-3</v>
      </c>
      <c r="D810" s="15" t="e">
        <f t="shared" si="25"/>
        <v>#N/A</v>
      </c>
      <c r="E810" s="15" t="e">
        <f t="shared" si="26"/>
        <v>#N/A</v>
      </c>
    </row>
    <row r="811" spans="1:5" x14ac:dyDescent="0.15">
      <c r="A811" s="5">
        <f>sim_obs!B445</f>
        <v>41718</v>
      </c>
      <c r="B811" s="12" t="e">
        <f>sim_obs!L445</f>
        <v>#N/A</v>
      </c>
      <c r="C811" s="15">
        <f>sim_obs!D445</f>
        <v>9.7108970000000006E-5</v>
      </c>
      <c r="D811" s="15" t="e">
        <f t="shared" si="25"/>
        <v>#N/A</v>
      </c>
      <c r="E811" s="15" t="e">
        <f t="shared" si="26"/>
        <v>#N/A</v>
      </c>
    </row>
    <row r="812" spans="1:5" x14ac:dyDescent="0.15">
      <c r="A812" s="5">
        <f>sim_obs!B446</f>
        <v>41719</v>
      </c>
      <c r="B812" s="12" t="e">
        <f>sim_obs!L446</f>
        <v>#N/A</v>
      </c>
      <c r="C812" s="15">
        <f>sim_obs!D446</f>
        <v>4.1790050000000001E-5</v>
      </c>
      <c r="D812" s="15" t="e">
        <f t="shared" si="25"/>
        <v>#N/A</v>
      </c>
      <c r="E812" s="15" t="e">
        <f t="shared" si="26"/>
        <v>#N/A</v>
      </c>
    </row>
    <row r="813" spans="1:5" x14ac:dyDescent="0.15">
      <c r="A813" s="5">
        <f>sim_obs!B447</f>
        <v>41720</v>
      </c>
      <c r="B813" s="12" t="e">
        <f>sim_obs!L447</f>
        <v>#N/A</v>
      </c>
      <c r="C813" s="15">
        <f>sim_obs!D447</f>
        <v>3.7228749999999995E-5</v>
      </c>
      <c r="D813" s="15" t="e">
        <f t="shared" si="25"/>
        <v>#N/A</v>
      </c>
      <c r="E813" s="15" t="e">
        <f t="shared" si="26"/>
        <v>#N/A</v>
      </c>
    </row>
    <row r="814" spans="1:5" x14ac:dyDescent="0.15">
      <c r="A814" s="5">
        <f>sim_obs!B448</f>
        <v>41721</v>
      </c>
      <c r="B814" s="12" t="e">
        <f>sim_obs!L448</f>
        <v>#N/A</v>
      </c>
      <c r="C814" s="15">
        <f>sim_obs!D448</f>
        <v>4.0001879999999999E-5</v>
      </c>
      <c r="D814" s="15" t="e">
        <f t="shared" si="25"/>
        <v>#N/A</v>
      </c>
      <c r="E814" s="15" t="e">
        <f t="shared" si="26"/>
        <v>#N/A</v>
      </c>
    </row>
    <row r="815" spans="1:5" x14ac:dyDescent="0.15">
      <c r="A815" s="5">
        <f>sim_obs!B449</f>
        <v>41722</v>
      </c>
      <c r="B815" s="12" t="e">
        <f>sim_obs!L449</f>
        <v>#N/A</v>
      </c>
      <c r="C815" s="15">
        <f>sim_obs!D449</f>
        <v>4.8848161699999995E-3</v>
      </c>
      <c r="D815" s="15" t="e">
        <f t="shared" si="25"/>
        <v>#N/A</v>
      </c>
      <c r="E815" s="15" t="e">
        <f t="shared" si="26"/>
        <v>#N/A</v>
      </c>
    </row>
    <row r="816" spans="1:5" x14ac:dyDescent="0.15">
      <c r="A816" s="5">
        <f>sim_obs!B450</f>
        <v>41723</v>
      </c>
      <c r="B816" s="12" t="e">
        <f>sim_obs!L450</f>
        <v>#N/A</v>
      </c>
      <c r="C816" s="15">
        <f>sim_obs!D450</f>
        <v>4.9754833220000003E-2</v>
      </c>
      <c r="D816" s="15" t="e">
        <f t="shared" si="25"/>
        <v>#N/A</v>
      </c>
      <c r="E816" s="15" t="e">
        <f t="shared" si="26"/>
        <v>#N/A</v>
      </c>
    </row>
    <row r="817" spans="1:5" x14ac:dyDescent="0.15">
      <c r="A817" s="5">
        <f>sim_obs!B451</f>
        <v>41724</v>
      </c>
      <c r="B817" s="12" t="e">
        <f>sim_obs!L451</f>
        <v>#N/A</v>
      </c>
      <c r="C817" s="15">
        <f>sim_obs!D451</f>
        <v>4.4376163499999996E-3</v>
      </c>
      <c r="D817" s="15" t="e">
        <f t="shared" si="25"/>
        <v>#N/A</v>
      </c>
      <c r="E817" s="15" t="e">
        <f t="shared" si="26"/>
        <v>#N/A</v>
      </c>
    </row>
    <row r="818" spans="1:5" x14ac:dyDescent="0.15">
      <c r="A818" s="5">
        <f>sim_obs!B452</f>
        <v>41725</v>
      </c>
      <c r="B818" s="12" t="e">
        <f>sim_obs!L452</f>
        <v>#N/A</v>
      </c>
      <c r="C818" s="15">
        <f>sim_obs!D452</f>
        <v>1.2773331E-4</v>
      </c>
      <c r="D818" s="15" t="e">
        <f t="shared" si="25"/>
        <v>#N/A</v>
      </c>
      <c r="E818" s="15" t="e">
        <f t="shared" si="26"/>
        <v>#N/A</v>
      </c>
    </row>
    <row r="819" spans="1:5" x14ac:dyDescent="0.15">
      <c r="A819" s="5">
        <f>sim_obs!B453</f>
        <v>41726</v>
      </c>
      <c r="B819" s="12" t="e">
        <f>sim_obs!L453</f>
        <v>#N/A</v>
      </c>
      <c r="C819" s="15">
        <f>sim_obs!D453</f>
        <v>2.7058680000000001E-5</v>
      </c>
      <c r="D819" s="15" t="e">
        <f t="shared" si="25"/>
        <v>#N/A</v>
      </c>
      <c r="E819" s="15" t="e">
        <f t="shared" si="26"/>
        <v>#N/A</v>
      </c>
    </row>
    <row r="820" spans="1:5" x14ac:dyDescent="0.15">
      <c r="A820" s="5">
        <f>sim_obs!B454</f>
        <v>41727</v>
      </c>
      <c r="B820" s="12" t="e">
        <f>sim_obs!L454</f>
        <v>#N/A</v>
      </c>
      <c r="C820" s="15">
        <f>sim_obs!D454</f>
        <v>0.14428926086000002</v>
      </c>
      <c r="D820" s="15" t="e">
        <f t="shared" si="25"/>
        <v>#N/A</v>
      </c>
      <c r="E820" s="15" t="e">
        <f t="shared" si="26"/>
        <v>#N/A</v>
      </c>
    </row>
    <row r="821" spans="1:5" x14ac:dyDescent="0.15">
      <c r="A821" s="5">
        <f>sim_obs!B455</f>
        <v>41728</v>
      </c>
      <c r="B821" s="12" t="e">
        <f>sim_obs!L455</f>
        <v>#N/A</v>
      </c>
      <c r="C821" s="15">
        <f>sim_obs!D455</f>
        <v>3.6407656700000002E-3</v>
      </c>
      <c r="D821" s="15" t="e">
        <f t="shared" si="25"/>
        <v>#N/A</v>
      </c>
      <c r="E821" s="15" t="e">
        <f t="shared" si="26"/>
        <v>#N/A</v>
      </c>
    </row>
    <row r="822" spans="1:5" x14ac:dyDescent="0.15">
      <c r="A822" s="5">
        <f>sim_obs!B456</f>
        <v>41729</v>
      </c>
      <c r="B822" s="12" t="e">
        <f>sim_obs!L456</f>
        <v>#N/A</v>
      </c>
      <c r="C822" s="15">
        <f>sim_obs!D456</f>
        <v>1.1150683E-4</v>
      </c>
      <c r="D822" s="15" t="e">
        <f t="shared" si="25"/>
        <v>#N/A</v>
      </c>
      <c r="E822" s="15" t="e">
        <f t="shared" si="26"/>
        <v>#N/A</v>
      </c>
    </row>
    <row r="823" spans="1:5" x14ac:dyDescent="0.15">
      <c r="A823" s="5">
        <f>sim_obs!B457</f>
        <v>41730</v>
      </c>
      <c r="B823" s="12" t="e">
        <f>sim_obs!L457</f>
        <v>#N/A</v>
      </c>
      <c r="C823" s="15">
        <f>sim_obs!D457</f>
        <v>3.1247870000000001E-5</v>
      </c>
      <c r="D823" s="15" t="e">
        <f t="shared" si="25"/>
        <v>#N/A</v>
      </c>
      <c r="E823" s="15" t="e">
        <f t="shared" si="26"/>
        <v>#N/A</v>
      </c>
    </row>
    <row r="824" spans="1:5" x14ac:dyDescent="0.15">
      <c r="A824" s="5">
        <f>sim_obs!B458</f>
        <v>41731</v>
      </c>
      <c r="B824" s="12" t="e">
        <f>sim_obs!L458</f>
        <v>#N/A</v>
      </c>
      <c r="C824" s="15">
        <f>sim_obs!D458</f>
        <v>2.3911180000000001E-5</v>
      </c>
      <c r="D824" s="15" t="e">
        <f t="shared" si="25"/>
        <v>#N/A</v>
      </c>
      <c r="E824" s="15" t="e">
        <f t="shared" si="26"/>
        <v>#N/A</v>
      </c>
    </row>
    <row r="825" spans="1:5" x14ac:dyDescent="0.15">
      <c r="A825" s="5">
        <f>sim_obs!B459</f>
        <v>41732</v>
      </c>
      <c r="B825" s="12" t="e">
        <f>sim_obs!L459</f>
        <v>#N/A</v>
      </c>
      <c r="C825" s="15">
        <f>sim_obs!D459</f>
        <v>2.7185939999999999E-5</v>
      </c>
      <c r="D825" s="15" t="e">
        <f t="shared" si="25"/>
        <v>#N/A</v>
      </c>
      <c r="E825" s="15" t="e">
        <f t="shared" si="26"/>
        <v>#N/A</v>
      </c>
    </row>
    <row r="826" spans="1:5" x14ac:dyDescent="0.15">
      <c r="A826" s="5">
        <f>sim_obs!B460</f>
        <v>41733</v>
      </c>
      <c r="B826" s="12" t="e">
        <f>sim_obs!L460</f>
        <v>#N/A</v>
      </c>
      <c r="C826" s="15">
        <f>sim_obs!D460</f>
        <v>2.3559329999999999E-5</v>
      </c>
      <c r="D826" s="15" t="e">
        <f t="shared" si="25"/>
        <v>#N/A</v>
      </c>
      <c r="E826" s="15" t="e">
        <f t="shared" si="26"/>
        <v>#N/A</v>
      </c>
    </row>
    <row r="827" spans="1:5" x14ac:dyDescent="0.15">
      <c r="A827" s="5">
        <f>sim_obs!B461</f>
        <v>41734</v>
      </c>
      <c r="B827" s="12" t="e">
        <f>sim_obs!L461</f>
        <v>#N/A</v>
      </c>
      <c r="C827" s="15">
        <f>sim_obs!D461</f>
        <v>2.6735649999999999E-5</v>
      </c>
      <c r="D827" s="15" t="e">
        <f t="shared" si="25"/>
        <v>#N/A</v>
      </c>
      <c r="E827" s="15" t="e">
        <f t="shared" si="26"/>
        <v>#N/A</v>
      </c>
    </row>
    <row r="828" spans="1:5" x14ac:dyDescent="0.15">
      <c r="A828" s="5">
        <f>sim_obs!B462</f>
        <v>41735</v>
      </c>
      <c r="B828" s="12" t="e">
        <f>sim_obs!L462</f>
        <v>#N/A</v>
      </c>
      <c r="C828" s="15">
        <f>sim_obs!D462</f>
        <v>2.9785859999999999E-5</v>
      </c>
      <c r="D828" s="15" t="e">
        <f t="shared" si="25"/>
        <v>#N/A</v>
      </c>
      <c r="E828" s="15" t="e">
        <f t="shared" si="26"/>
        <v>#N/A</v>
      </c>
    </row>
    <row r="829" spans="1:5" x14ac:dyDescent="0.15">
      <c r="A829" s="5">
        <f>sim_obs!B463</f>
        <v>41736</v>
      </c>
      <c r="B829" s="12" t="e">
        <f>sim_obs!L463</f>
        <v>#N/A</v>
      </c>
      <c r="C829" s="15">
        <f>sim_obs!D463</f>
        <v>2.9945639999999999E-5</v>
      </c>
      <c r="D829" s="15" t="e">
        <f t="shared" si="25"/>
        <v>#N/A</v>
      </c>
      <c r="E829" s="15" t="e">
        <f t="shared" si="26"/>
        <v>#N/A</v>
      </c>
    </row>
    <row r="830" spans="1:5" x14ac:dyDescent="0.15">
      <c r="A830" s="5">
        <f>sim_obs!B464</f>
        <v>41737</v>
      </c>
      <c r="B830" s="12" t="e">
        <f>sim_obs!L464</f>
        <v>#N/A</v>
      </c>
      <c r="C830" s="15">
        <f>sim_obs!D464</f>
        <v>2.2992470000000002E-5</v>
      </c>
      <c r="D830" s="15" t="e">
        <f t="shared" si="25"/>
        <v>#N/A</v>
      </c>
      <c r="E830" s="15" t="e">
        <f t="shared" si="26"/>
        <v>#N/A</v>
      </c>
    </row>
    <row r="831" spans="1:5" x14ac:dyDescent="0.15">
      <c r="A831" s="5">
        <f>sim_obs!B465</f>
        <v>41738</v>
      </c>
      <c r="B831" s="12" t="e">
        <f>sim_obs!L465</f>
        <v>#N/A</v>
      </c>
      <c r="C831" s="15">
        <f>sim_obs!D465</f>
        <v>1.7685000000000001E-5</v>
      </c>
      <c r="D831" s="15" t="e">
        <f t="shared" si="25"/>
        <v>#N/A</v>
      </c>
      <c r="E831" s="15" t="e">
        <f t="shared" si="26"/>
        <v>#N/A</v>
      </c>
    </row>
    <row r="832" spans="1:5" x14ac:dyDescent="0.15">
      <c r="A832" s="5">
        <f>sim_obs!B466</f>
        <v>41739</v>
      </c>
      <c r="B832" s="12" t="e">
        <f>sim_obs!L466</f>
        <v>#N/A</v>
      </c>
      <c r="C832" s="15">
        <f>sim_obs!D466</f>
        <v>1.771448E-5</v>
      </c>
      <c r="D832" s="15" t="e">
        <f t="shared" si="25"/>
        <v>#N/A</v>
      </c>
      <c r="E832" s="15" t="e">
        <f t="shared" si="26"/>
        <v>#N/A</v>
      </c>
    </row>
    <row r="833" spans="1:5" x14ac:dyDescent="0.15">
      <c r="A833" s="5">
        <f>sim_obs!B467</f>
        <v>41740</v>
      </c>
      <c r="B833" s="12" t="e">
        <f>sim_obs!L467</f>
        <v>#N/A</v>
      </c>
      <c r="C833" s="15">
        <f>sim_obs!D467</f>
        <v>8.8644348140000009E-2</v>
      </c>
      <c r="D833" s="15" t="e">
        <f t="shared" si="25"/>
        <v>#N/A</v>
      </c>
      <c r="E833" s="15" t="e">
        <f t="shared" si="26"/>
        <v>#N/A</v>
      </c>
    </row>
    <row r="834" spans="1:5" x14ac:dyDescent="0.15">
      <c r="A834" s="5">
        <f>sim_obs!B468</f>
        <v>41741</v>
      </c>
      <c r="B834" s="12" t="e">
        <f>sim_obs!L468</f>
        <v>#N/A</v>
      </c>
      <c r="C834" s="15">
        <f>sim_obs!D468</f>
        <v>5.6876224520000004E-2</v>
      </c>
      <c r="D834" s="15" t="e">
        <f t="shared" ref="D834:D897" si="27">(B834-C834)^2</f>
        <v>#N/A</v>
      </c>
      <c r="E834" s="15" t="e">
        <f t="shared" si="26"/>
        <v>#N/A</v>
      </c>
    </row>
    <row r="835" spans="1:5" x14ac:dyDescent="0.15">
      <c r="A835" s="5">
        <f>sim_obs!B469</f>
        <v>41742</v>
      </c>
      <c r="B835" s="12" t="e">
        <f>sim_obs!L469</f>
        <v>#N/A</v>
      </c>
      <c r="C835" s="15">
        <f>sim_obs!D469</f>
        <v>1.4759975700000001E-3</v>
      </c>
      <c r="D835" s="15" t="e">
        <f t="shared" si="27"/>
        <v>#N/A</v>
      </c>
      <c r="E835" s="15" t="e">
        <f t="shared" si="26"/>
        <v>#N/A</v>
      </c>
    </row>
    <row r="836" spans="1:5" x14ac:dyDescent="0.15">
      <c r="A836" s="5">
        <f>sim_obs!B470</f>
        <v>41743</v>
      </c>
      <c r="B836" s="12" t="e">
        <f>sim_obs!L470</f>
        <v>#N/A</v>
      </c>
      <c r="C836" s="15">
        <f>sim_obs!D470</f>
        <v>4.340691E-5</v>
      </c>
      <c r="D836" s="15" t="e">
        <f t="shared" si="27"/>
        <v>#N/A</v>
      </c>
      <c r="E836" s="15" t="e">
        <f t="shared" si="26"/>
        <v>#N/A</v>
      </c>
    </row>
    <row r="837" spans="1:5" x14ac:dyDescent="0.15">
      <c r="A837" s="5">
        <f>sim_obs!B471</f>
        <v>41744</v>
      </c>
      <c r="B837" s="12" t="e">
        <f>sim_obs!L471</f>
        <v>#N/A</v>
      </c>
      <c r="C837" s="15">
        <f>sim_obs!D471</f>
        <v>7.7403182979999999E-2</v>
      </c>
      <c r="D837" s="15" t="e">
        <f t="shared" si="27"/>
        <v>#N/A</v>
      </c>
      <c r="E837" s="15" t="e">
        <f t="shared" si="26"/>
        <v>#N/A</v>
      </c>
    </row>
    <row r="838" spans="1:5" x14ac:dyDescent="0.15">
      <c r="A838" s="5">
        <f>sim_obs!B472</f>
        <v>41745</v>
      </c>
      <c r="B838" s="12" t="e">
        <f>sim_obs!L472</f>
        <v>#N/A</v>
      </c>
      <c r="C838" s="15">
        <f>sim_obs!D472</f>
        <v>2.3424823759999998E-2</v>
      </c>
      <c r="D838" s="15" t="e">
        <f t="shared" si="27"/>
        <v>#N/A</v>
      </c>
      <c r="E838" s="15" t="e">
        <f t="shared" si="26"/>
        <v>#N/A</v>
      </c>
    </row>
    <row r="839" spans="1:5" x14ac:dyDescent="0.15">
      <c r="A839" s="5">
        <f>sim_obs!B473</f>
        <v>41746</v>
      </c>
      <c r="B839" s="12" t="e">
        <f>sim_obs!L473</f>
        <v>#N/A</v>
      </c>
      <c r="C839" s="15">
        <f>sim_obs!D473</f>
        <v>0.26841165160999997</v>
      </c>
      <c r="D839" s="15" t="e">
        <f t="shared" si="27"/>
        <v>#N/A</v>
      </c>
      <c r="E839" s="15" t="e">
        <f t="shared" si="26"/>
        <v>#N/A</v>
      </c>
    </row>
    <row r="840" spans="1:5" x14ac:dyDescent="0.15">
      <c r="A840" s="5">
        <f>sim_obs!B474</f>
        <v>41747</v>
      </c>
      <c r="B840" s="12" t="e">
        <f>sim_obs!L474</f>
        <v>#N/A</v>
      </c>
      <c r="C840" s="15">
        <f>sim_obs!D474</f>
        <v>0.10304714203</v>
      </c>
      <c r="D840" s="15" t="e">
        <f t="shared" si="27"/>
        <v>#N/A</v>
      </c>
      <c r="E840" s="15" t="e">
        <f t="shared" si="26"/>
        <v>#N/A</v>
      </c>
    </row>
    <row r="841" spans="1:5" x14ac:dyDescent="0.15">
      <c r="A841" s="5">
        <f>sim_obs!B475</f>
        <v>41748</v>
      </c>
      <c r="B841" s="12" t="e">
        <f>sim_obs!L475</f>
        <v>#N/A</v>
      </c>
      <c r="C841" s="15">
        <f>sim_obs!D475</f>
        <v>7.8654869079999995E-2</v>
      </c>
      <c r="D841" s="15" t="e">
        <f t="shared" si="27"/>
        <v>#N/A</v>
      </c>
      <c r="E841" s="15" t="e">
        <f t="shared" si="26"/>
        <v>#N/A</v>
      </c>
    </row>
    <row r="842" spans="1:5" x14ac:dyDescent="0.15">
      <c r="A842" s="5">
        <f>sim_obs!B476</f>
        <v>41749</v>
      </c>
      <c r="B842" s="12" t="e">
        <f>sim_obs!L476</f>
        <v>#N/A</v>
      </c>
      <c r="C842" s="15">
        <f>sim_obs!D476</f>
        <v>2.8196036800000003E-3</v>
      </c>
      <c r="D842" s="15" t="e">
        <f t="shared" si="27"/>
        <v>#N/A</v>
      </c>
      <c r="E842" s="15" t="e">
        <f t="shared" si="26"/>
        <v>#N/A</v>
      </c>
    </row>
    <row r="843" spans="1:5" x14ac:dyDescent="0.15">
      <c r="A843" s="5">
        <f>sim_obs!B477</f>
        <v>41750</v>
      </c>
      <c r="B843" s="12" t="e">
        <f>sim_obs!L477</f>
        <v>#N/A</v>
      </c>
      <c r="C843" s="15">
        <f>sim_obs!D477</f>
        <v>6.106789017E-2</v>
      </c>
      <c r="D843" s="15" t="e">
        <f t="shared" si="27"/>
        <v>#N/A</v>
      </c>
      <c r="E843" s="15" t="e">
        <f t="shared" si="26"/>
        <v>#N/A</v>
      </c>
    </row>
    <row r="844" spans="1:5" x14ac:dyDescent="0.15">
      <c r="A844" s="5">
        <f>sim_obs!B478</f>
        <v>41751</v>
      </c>
      <c r="B844" s="12" t="e">
        <f>sim_obs!L478</f>
        <v>#N/A</v>
      </c>
      <c r="C844" s="15">
        <f>sim_obs!D478</f>
        <v>3.0262997199999998E-3</v>
      </c>
      <c r="D844" s="15" t="e">
        <f t="shared" si="27"/>
        <v>#N/A</v>
      </c>
      <c r="E844" s="15" t="e">
        <f t="shared" si="26"/>
        <v>#N/A</v>
      </c>
    </row>
    <row r="845" spans="1:5" x14ac:dyDescent="0.15">
      <c r="A845" s="5">
        <f>sim_obs!B479</f>
        <v>41752</v>
      </c>
      <c r="B845" s="12" t="e">
        <f>sim_obs!L479</f>
        <v>#N/A</v>
      </c>
      <c r="C845" s="15">
        <f>sim_obs!D479</f>
        <v>5.3265131000000004E-4</v>
      </c>
      <c r="D845" s="15" t="e">
        <f t="shared" si="27"/>
        <v>#N/A</v>
      </c>
      <c r="E845" s="15" t="e">
        <f t="shared" si="26"/>
        <v>#N/A</v>
      </c>
    </row>
    <row r="846" spans="1:5" x14ac:dyDescent="0.15">
      <c r="A846" s="5">
        <f>sim_obs!B480</f>
        <v>41753</v>
      </c>
      <c r="B846" s="12" t="e">
        <f>sim_obs!L480</f>
        <v>#N/A</v>
      </c>
      <c r="C846" s="15">
        <f>sim_obs!D480</f>
        <v>4.0898137999999999E-4</v>
      </c>
      <c r="D846" s="15" t="e">
        <f t="shared" si="27"/>
        <v>#N/A</v>
      </c>
      <c r="E846" s="15" t="e">
        <f t="shared" si="26"/>
        <v>#N/A</v>
      </c>
    </row>
    <row r="847" spans="1:5" x14ac:dyDescent="0.15">
      <c r="A847" s="5">
        <f>sim_obs!B481</f>
        <v>41754</v>
      </c>
      <c r="B847" s="12" t="e">
        <f>sim_obs!L481</f>
        <v>#N/A</v>
      </c>
      <c r="C847" s="15">
        <f>sim_obs!D481</f>
        <v>2.18964138E-2</v>
      </c>
      <c r="D847" s="15" t="e">
        <f t="shared" si="27"/>
        <v>#N/A</v>
      </c>
      <c r="E847" s="15" t="e">
        <f t="shared" si="26"/>
        <v>#N/A</v>
      </c>
    </row>
    <row r="848" spans="1:5" x14ac:dyDescent="0.15">
      <c r="A848" s="5">
        <f>sim_obs!B482</f>
        <v>41755</v>
      </c>
      <c r="B848" s="12" t="e">
        <f>sim_obs!L482</f>
        <v>#N/A</v>
      </c>
      <c r="C848" s="15">
        <f>sim_obs!D482</f>
        <v>1.6654497149999999E-2</v>
      </c>
      <c r="D848" s="15" t="e">
        <f t="shared" si="27"/>
        <v>#N/A</v>
      </c>
      <c r="E848" s="15" t="e">
        <f t="shared" si="26"/>
        <v>#N/A</v>
      </c>
    </row>
    <row r="849" spans="1:5" x14ac:dyDescent="0.15">
      <c r="A849" s="5">
        <f>sim_obs!B483</f>
        <v>41756</v>
      </c>
      <c r="B849" s="12" t="e">
        <f>sim_obs!L483</f>
        <v>#N/A</v>
      </c>
      <c r="C849" s="15">
        <f>sim_obs!D483</f>
        <v>1.973194122E-2</v>
      </c>
      <c r="D849" s="15" t="e">
        <f t="shared" si="27"/>
        <v>#N/A</v>
      </c>
      <c r="E849" s="15" t="e">
        <f t="shared" si="26"/>
        <v>#N/A</v>
      </c>
    </row>
    <row r="850" spans="1:5" x14ac:dyDescent="0.15">
      <c r="A850" s="5">
        <f>sim_obs!B484</f>
        <v>41757</v>
      </c>
      <c r="B850" s="12" t="e">
        <f>sim_obs!L484</f>
        <v>#N/A</v>
      </c>
      <c r="C850" s="15">
        <f>sim_obs!D484</f>
        <v>7.8206122000000001E-4</v>
      </c>
      <c r="D850" s="15" t="e">
        <f t="shared" si="27"/>
        <v>#N/A</v>
      </c>
      <c r="E850" s="15" t="e">
        <f t="shared" si="26"/>
        <v>#N/A</v>
      </c>
    </row>
    <row r="851" spans="1:5" x14ac:dyDescent="0.15">
      <c r="A851" s="5">
        <f>sim_obs!B485</f>
        <v>41758</v>
      </c>
      <c r="B851" s="12" t="e">
        <f>sim_obs!L485</f>
        <v>#N/A</v>
      </c>
      <c r="C851" s="15">
        <f>sim_obs!D485</f>
        <v>2.9167103999999997E-4</v>
      </c>
      <c r="D851" s="15" t="e">
        <f t="shared" si="27"/>
        <v>#N/A</v>
      </c>
      <c r="E851" s="15" t="e">
        <f t="shared" si="26"/>
        <v>#N/A</v>
      </c>
    </row>
    <row r="852" spans="1:5" x14ac:dyDescent="0.15">
      <c r="A852" s="5">
        <f>sim_obs!B486</f>
        <v>41759</v>
      </c>
      <c r="B852" s="12" t="e">
        <f>sim_obs!L486</f>
        <v>#N/A</v>
      </c>
      <c r="C852" s="15">
        <f>sim_obs!D486</f>
        <v>2.5986134999999997E-4</v>
      </c>
      <c r="D852" s="15" t="e">
        <f t="shared" si="27"/>
        <v>#N/A</v>
      </c>
      <c r="E852" s="15" t="e">
        <f t="shared" si="26"/>
        <v>#N/A</v>
      </c>
    </row>
    <row r="853" spans="1:5" x14ac:dyDescent="0.15">
      <c r="A853" s="5">
        <f>sim_obs!B487</f>
        <v>41760</v>
      </c>
      <c r="B853" s="12" t="e">
        <f>sim_obs!L487</f>
        <v>#N/A</v>
      </c>
      <c r="C853" s="15">
        <f>sim_obs!D487</f>
        <v>2.4186577E-4</v>
      </c>
      <c r="D853" s="15" t="e">
        <f t="shared" si="27"/>
        <v>#N/A</v>
      </c>
      <c r="E853" s="15" t="e">
        <f t="shared" si="26"/>
        <v>#N/A</v>
      </c>
    </row>
    <row r="854" spans="1:5" x14ac:dyDescent="0.15">
      <c r="A854" s="5">
        <f>sim_obs!B488</f>
        <v>41761</v>
      </c>
      <c r="B854" s="12" t="e">
        <f>sim_obs!L488</f>
        <v>#N/A</v>
      </c>
      <c r="C854" s="15">
        <f>sim_obs!D488</f>
        <v>2.3239467999999999E-4</v>
      </c>
      <c r="D854" s="15" t="e">
        <f t="shared" si="27"/>
        <v>#N/A</v>
      </c>
      <c r="E854" s="15" t="e">
        <f t="shared" ref="E854:E917" si="28">(B854-$H$4)^2</f>
        <v>#N/A</v>
      </c>
    </row>
    <row r="855" spans="1:5" x14ac:dyDescent="0.15">
      <c r="A855" s="5">
        <f>sim_obs!B489</f>
        <v>41762</v>
      </c>
      <c r="B855" s="12" t="e">
        <f>sim_obs!L489</f>
        <v>#N/A</v>
      </c>
      <c r="C855" s="15">
        <f>sim_obs!D489</f>
        <v>1.49924743E-3</v>
      </c>
      <c r="D855" s="15" t="e">
        <f t="shared" si="27"/>
        <v>#N/A</v>
      </c>
      <c r="E855" s="15" t="e">
        <f t="shared" si="28"/>
        <v>#N/A</v>
      </c>
    </row>
    <row r="856" spans="1:5" x14ac:dyDescent="0.15">
      <c r="A856" s="5">
        <f>sim_obs!B490</f>
        <v>41763</v>
      </c>
      <c r="B856" s="12" t="e">
        <f>sim_obs!L490</f>
        <v>#N/A</v>
      </c>
      <c r="C856" s="15">
        <f>sim_obs!D490</f>
        <v>1.0119250299999999E-2</v>
      </c>
      <c r="D856" s="15" t="e">
        <f t="shared" si="27"/>
        <v>#N/A</v>
      </c>
      <c r="E856" s="15" t="e">
        <f t="shared" si="28"/>
        <v>#N/A</v>
      </c>
    </row>
    <row r="857" spans="1:5" x14ac:dyDescent="0.15">
      <c r="A857" s="5">
        <f>sim_obs!B491</f>
        <v>41764</v>
      </c>
      <c r="B857" s="12" t="e">
        <f>sim_obs!L491</f>
        <v>#N/A</v>
      </c>
      <c r="C857" s="15">
        <f>sim_obs!D491</f>
        <v>4.3790342999999997E-4</v>
      </c>
      <c r="D857" s="15" t="e">
        <f t="shared" si="27"/>
        <v>#N/A</v>
      </c>
      <c r="E857" s="15" t="e">
        <f t="shared" si="28"/>
        <v>#N/A</v>
      </c>
    </row>
    <row r="858" spans="1:5" x14ac:dyDescent="0.15">
      <c r="A858" s="5">
        <f>sim_obs!B492</f>
        <v>41765</v>
      </c>
      <c r="B858" s="12" t="e">
        <f>sim_obs!L492</f>
        <v>#N/A</v>
      </c>
      <c r="C858" s="15">
        <f>sim_obs!D492</f>
        <v>1.8672605999999999E-4</v>
      </c>
      <c r="D858" s="15" t="e">
        <f t="shared" si="27"/>
        <v>#N/A</v>
      </c>
      <c r="E858" s="15" t="e">
        <f t="shared" si="28"/>
        <v>#N/A</v>
      </c>
    </row>
    <row r="859" spans="1:5" x14ac:dyDescent="0.15">
      <c r="A859" s="5">
        <f>sim_obs!B493</f>
        <v>41766</v>
      </c>
      <c r="B859" s="12" t="e">
        <f>sim_obs!L493</f>
        <v>#N/A</v>
      </c>
      <c r="C859" s="15">
        <f>sim_obs!D493</f>
        <v>1.6953133000000001E-4</v>
      </c>
      <c r="D859" s="15" t="e">
        <f t="shared" si="27"/>
        <v>#N/A</v>
      </c>
      <c r="E859" s="15" t="e">
        <f t="shared" si="28"/>
        <v>#N/A</v>
      </c>
    </row>
    <row r="860" spans="1:5" x14ac:dyDescent="0.15">
      <c r="A860" s="5">
        <f>sim_obs!B494</f>
        <v>41767</v>
      </c>
      <c r="B860" s="12" t="e">
        <f>sim_obs!L494</f>
        <v>#N/A</v>
      </c>
      <c r="C860" s="15">
        <f>sim_obs!D494</f>
        <v>1.6038262999999999E-4</v>
      </c>
      <c r="D860" s="15" t="e">
        <f t="shared" si="27"/>
        <v>#N/A</v>
      </c>
      <c r="E860" s="15" t="e">
        <f t="shared" si="28"/>
        <v>#N/A</v>
      </c>
    </row>
    <row r="861" spans="1:5" x14ac:dyDescent="0.15">
      <c r="A861" s="5">
        <f>sim_obs!B495</f>
        <v>41768</v>
      </c>
      <c r="B861" s="12" t="e">
        <f>sim_obs!L495</f>
        <v>#N/A</v>
      </c>
      <c r="C861" s="15">
        <f>sim_obs!D495</f>
        <v>1.6046883E-4</v>
      </c>
      <c r="D861" s="15" t="e">
        <f t="shared" si="27"/>
        <v>#N/A</v>
      </c>
      <c r="E861" s="15" t="e">
        <f t="shared" si="28"/>
        <v>#N/A</v>
      </c>
    </row>
    <row r="862" spans="1:5" x14ac:dyDescent="0.15">
      <c r="A862" s="5">
        <f>sim_obs!B496</f>
        <v>41769</v>
      </c>
      <c r="B862" s="12" t="e">
        <f>sim_obs!L496</f>
        <v>#N/A</v>
      </c>
      <c r="C862" s="15">
        <f>sim_obs!D496</f>
        <v>0.18473419189000001</v>
      </c>
      <c r="D862" s="15" t="e">
        <f t="shared" si="27"/>
        <v>#N/A</v>
      </c>
      <c r="E862" s="15" t="e">
        <f t="shared" si="28"/>
        <v>#N/A</v>
      </c>
    </row>
    <row r="863" spans="1:5" x14ac:dyDescent="0.15">
      <c r="A863" s="5">
        <f>sim_obs!B497</f>
        <v>41770</v>
      </c>
      <c r="B863" s="12" t="e">
        <f>sim_obs!L497</f>
        <v>#N/A</v>
      </c>
      <c r="C863" s="15">
        <f>sim_obs!D497</f>
        <v>9.2224746699999999E-2</v>
      </c>
      <c r="D863" s="15" t="e">
        <f t="shared" si="27"/>
        <v>#N/A</v>
      </c>
      <c r="E863" s="15" t="e">
        <f t="shared" si="28"/>
        <v>#N/A</v>
      </c>
    </row>
    <row r="864" spans="1:5" x14ac:dyDescent="0.15">
      <c r="A864" s="5">
        <f>sim_obs!B498</f>
        <v>41771</v>
      </c>
      <c r="B864" s="12" t="e">
        <f>sim_obs!L498</f>
        <v>#N/A</v>
      </c>
      <c r="C864" s="15">
        <f>sim_obs!D498</f>
        <v>2.5637998599999999E-3</v>
      </c>
      <c r="D864" s="15" t="e">
        <f t="shared" si="27"/>
        <v>#N/A</v>
      </c>
      <c r="E864" s="15" t="e">
        <f t="shared" si="28"/>
        <v>#N/A</v>
      </c>
    </row>
    <row r="865" spans="1:5" x14ac:dyDescent="0.15">
      <c r="A865" s="5">
        <f>sim_obs!B499</f>
        <v>41772</v>
      </c>
      <c r="B865" s="12" t="e">
        <f>sim_obs!L499</f>
        <v>#N/A</v>
      </c>
      <c r="C865" s="15">
        <f>sim_obs!D499</f>
        <v>1.9120872E-4</v>
      </c>
      <c r="D865" s="15" t="e">
        <f t="shared" si="27"/>
        <v>#N/A</v>
      </c>
      <c r="E865" s="15" t="e">
        <f t="shared" si="28"/>
        <v>#N/A</v>
      </c>
    </row>
    <row r="866" spans="1:5" x14ac:dyDescent="0.15">
      <c r="A866" s="5">
        <f>sim_obs!B500</f>
        <v>41773</v>
      </c>
      <c r="B866" s="12" t="e">
        <f>sim_obs!L500</f>
        <v>#N/A</v>
      </c>
      <c r="C866" s="15">
        <f>sim_obs!D500</f>
        <v>1.3605628999999999E-4</v>
      </c>
      <c r="D866" s="15" t="e">
        <f t="shared" si="27"/>
        <v>#N/A</v>
      </c>
      <c r="E866" s="15" t="e">
        <f t="shared" si="28"/>
        <v>#N/A</v>
      </c>
    </row>
    <row r="867" spans="1:5" x14ac:dyDescent="0.15">
      <c r="A867" s="5">
        <f>sim_obs!B501</f>
        <v>41774</v>
      </c>
      <c r="B867" s="12" t="e">
        <f>sim_obs!L501</f>
        <v>#N/A</v>
      </c>
      <c r="C867" s="15">
        <f>sim_obs!D501</f>
        <v>1.2311426999999999E-4</v>
      </c>
      <c r="D867" s="15" t="e">
        <f t="shared" si="27"/>
        <v>#N/A</v>
      </c>
      <c r="E867" s="15" t="e">
        <f t="shared" si="28"/>
        <v>#N/A</v>
      </c>
    </row>
    <row r="868" spans="1:5" x14ac:dyDescent="0.15">
      <c r="A868" s="5">
        <f>sim_obs!B502</f>
        <v>41775</v>
      </c>
      <c r="B868" s="12" t="e">
        <f>sim_obs!L502</f>
        <v>#N/A</v>
      </c>
      <c r="C868" s="15">
        <f>sim_obs!D502</f>
        <v>7.1477274900000002E-3</v>
      </c>
      <c r="D868" s="15" t="e">
        <f t="shared" si="27"/>
        <v>#N/A</v>
      </c>
      <c r="E868" s="15" t="e">
        <f t="shared" si="28"/>
        <v>#N/A</v>
      </c>
    </row>
    <row r="869" spans="1:5" x14ac:dyDescent="0.15">
      <c r="A869" s="5">
        <f>sim_obs!B503</f>
        <v>41776</v>
      </c>
      <c r="B869" s="12" t="e">
        <f>sim_obs!L503</f>
        <v>#N/A</v>
      </c>
      <c r="C869" s="15">
        <f>sim_obs!D503</f>
        <v>1.0506194109999999E-2</v>
      </c>
      <c r="D869" s="15" t="e">
        <f t="shared" si="27"/>
        <v>#N/A</v>
      </c>
      <c r="E869" s="15" t="e">
        <f t="shared" si="28"/>
        <v>#N/A</v>
      </c>
    </row>
    <row r="870" spans="1:5" x14ac:dyDescent="0.15">
      <c r="A870" s="5">
        <f>sim_obs!B504</f>
        <v>41777</v>
      </c>
      <c r="B870" s="12" t="e">
        <f>sim_obs!L504</f>
        <v>#N/A</v>
      </c>
      <c r="C870" s="15">
        <f>sim_obs!D504</f>
        <v>3.8535955999999998E-4</v>
      </c>
      <c r="D870" s="15" t="e">
        <f t="shared" si="27"/>
        <v>#N/A</v>
      </c>
      <c r="E870" s="15" t="e">
        <f t="shared" si="28"/>
        <v>#N/A</v>
      </c>
    </row>
    <row r="871" spans="1:5" x14ac:dyDescent="0.15">
      <c r="A871" s="5">
        <f>sim_obs!B505</f>
        <v>41778</v>
      </c>
      <c r="B871" s="12" t="e">
        <f>sim_obs!L505</f>
        <v>#N/A</v>
      </c>
      <c r="C871" s="15">
        <f>sim_obs!D505</f>
        <v>1.1637038E-4</v>
      </c>
      <c r="D871" s="15" t="e">
        <f t="shared" si="27"/>
        <v>#N/A</v>
      </c>
      <c r="E871" s="15" t="e">
        <f t="shared" si="28"/>
        <v>#N/A</v>
      </c>
    </row>
    <row r="872" spans="1:5" x14ac:dyDescent="0.15">
      <c r="A872" s="5">
        <f>sim_obs!B506</f>
        <v>41779</v>
      </c>
      <c r="B872" s="12" t="e">
        <f>sim_obs!L506</f>
        <v>#N/A</v>
      </c>
      <c r="C872" s="15">
        <f>sim_obs!D506</f>
        <v>9.7371369999999999E-5</v>
      </c>
      <c r="D872" s="15" t="e">
        <f t="shared" si="27"/>
        <v>#N/A</v>
      </c>
      <c r="E872" s="15" t="e">
        <f t="shared" si="28"/>
        <v>#N/A</v>
      </c>
    </row>
    <row r="873" spans="1:5" x14ac:dyDescent="0.15">
      <c r="A873" s="5">
        <f>sim_obs!B507</f>
        <v>41780</v>
      </c>
      <c r="B873" s="12" t="e">
        <f>sim_obs!L507</f>
        <v>#N/A</v>
      </c>
      <c r="C873" s="15">
        <f>sim_obs!D507</f>
        <v>9.3603870000000012E-5</v>
      </c>
      <c r="D873" s="15" t="e">
        <f t="shared" si="27"/>
        <v>#N/A</v>
      </c>
      <c r="E873" s="15" t="e">
        <f t="shared" si="28"/>
        <v>#N/A</v>
      </c>
    </row>
    <row r="874" spans="1:5" x14ac:dyDescent="0.15">
      <c r="A874" s="5">
        <f>sim_obs!B508</f>
        <v>41781</v>
      </c>
      <c r="B874" s="12" t="e">
        <f>sim_obs!L508</f>
        <v>#N/A</v>
      </c>
      <c r="C874" s="15">
        <f>sim_obs!D508</f>
        <v>8.623727E-5</v>
      </c>
      <c r="D874" s="15" t="e">
        <f t="shared" si="27"/>
        <v>#N/A</v>
      </c>
      <c r="E874" s="15" t="e">
        <f t="shared" si="28"/>
        <v>#N/A</v>
      </c>
    </row>
    <row r="875" spans="1:5" x14ac:dyDescent="0.15">
      <c r="A875" s="5">
        <f>sim_obs!B509</f>
        <v>41782</v>
      </c>
      <c r="B875" s="12" t="e">
        <f>sim_obs!L509</f>
        <v>#N/A</v>
      </c>
      <c r="C875" s="15">
        <f>sim_obs!D509</f>
        <v>8.353525000000001E-5</v>
      </c>
      <c r="D875" s="15" t="e">
        <f t="shared" si="27"/>
        <v>#N/A</v>
      </c>
      <c r="E875" s="15" t="e">
        <f t="shared" si="28"/>
        <v>#N/A</v>
      </c>
    </row>
    <row r="876" spans="1:5" x14ac:dyDescent="0.15">
      <c r="A876" s="5">
        <f>sim_obs!B510</f>
        <v>41783</v>
      </c>
      <c r="B876" s="12" t="e">
        <f>sim_obs!L510</f>
        <v>#N/A</v>
      </c>
      <c r="C876" s="15">
        <f>sim_obs!D510</f>
        <v>6.0739002199999993E-3</v>
      </c>
      <c r="D876" s="15" t="e">
        <f t="shared" si="27"/>
        <v>#N/A</v>
      </c>
      <c r="E876" s="15" t="e">
        <f t="shared" si="28"/>
        <v>#N/A</v>
      </c>
    </row>
    <row r="877" spans="1:5" x14ac:dyDescent="0.15">
      <c r="A877" s="5">
        <f>sim_obs!B511</f>
        <v>41784</v>
      </c>
      <c r="B877" s="12" t="e">
        <f>sim_obs!L511</f>
        <v>#N/A</v>
      </c>
      <c r="C877" s="15">
        <f>sim_obs!D511</f>
        <v>6.4245610199999996E-3</v>
      </c>
      <c r="D877" s="15" t="e">
        <f t="shared" si="27"/>
        <v>#N/A</v>
      </c>
      <c r="E877" s="15" t="e">
        <f t="shared" si="28"/>
        <v>#N/A</v>
      </c>
    </row>
    <row r="878" spans="1:5" x14ac:dyDescent="0.15">
      <c r="A878" s="5">
        <f>sim_obs!B512</f>
        <v>41785</v>
      </c>
      <c r="B878" s="12" t="e">
        <f>sim_obs!L512</f>
        <v>#N/A</v>
      </c>
      <c r="C878" s="15">
        <f>sim_obs!D512</f>
        <v>2.3726535000000002E-4</v>
      </c>
      <c r="D878" s="15" t="e">
        <f t="shared" si="27"/>
        <v>#N/A</v>
      </c>
      <c r="E878" s="15" t="e">
        <f t="shared" si="28"/>
        <v>#N/A</v>
      </c>
    </row>
    <row r="879" spans="1:5" x14ac:dyDescent="0.15">
      <c r="A879" s="5">
        <f>sim_obs!B513</f>
        <v>41786</v>
      </c>
      <c r="B879" s="12" t="e">
        <f>sim_obs!L513</f>
        <v>#N/A</v>
      </c>
      <c r="C879" s="15">
        <f>sim_obs!D513</f>
        <v>7.528488E-5</v>
      </c>
      <c r="D879" s="15" t="e">
        <f t="shared" si="27"/>
        <v>#N/A</v>
      </c>
      <c r="E879" s="15" t="e">
        <f t="shared" si="28"/>
        <v>#N/A</v>
      </c>
    </row>
    <row r="880" spans="1:5" x14ac:dyDescent="0.15">
      <c r="A880" s="5">
        <f>sim_obs!B514</f>
        <v>41787</v>
      </c>
      <c r="B880" s="12" t="e">
        <f>sim_obs!L514</f>
        <v>#N/A</v>
      </c>
      <c r="C880" s="15">
        <f>sim_obs!D514</f>
        <v>6.7193720000000001E-5</v>
      </c>
      <c r="D880" s="15" t="e">
        <f t="shared" si="27"/>
        <v>#N/A</v>
      </c>
      <c r="E880" s="15" t="e">
        <f t="shared" si="28"/>
        <v>#N/A</v>
      </c>
    </row>
    <row r="881" spans="1:5" x14ac:dyDescent="0.15">
      <c r="A881" s="5">
        <f>sim_obs!B515</f>
        <v>41788</v>
      </c>
      <c r="B881" s="12" t="e">
        <f>sim_obs!L515</f>
        <v>#N/A</v>
      </c>
      <c r="C881" s="15">
        <f>sim_obs!D515</f>
        <v>6.5482940000000006E-5</v>
      </c>
      <c r="D881" s="15" t="e">
        <f t="shared" si="27"/>
        <v>#N/A</v>
      </c>
      <c r="E881" s="15" t="e">
        <f t="shared" si="28"/>
        <v>#N/A</v>
      </c>
    </row>
    <row r="882" spans="1:5" x14ac:dyDescent="0.15">
      <c r="A882" s="5">
        <f>sim_obs!B516</f>
        <v>41789</v>
      </c>
      <c r="B882" s="12" t="e">
        <f>sim_obs!L516</f>
        <v>#N/A</v>
      </c>
      <c r="C882" s="15">
        <f>sim_obs!D516</f>
        <v>6.2937720000000007E-5</v>
      </c>
      <c r="D882" s="15" t="e">
        <f t="shared" si="27"/>
        <v>#N/A</v>
      </c>
      <c r="E882" s="15" t="e">
        <f t="shared" si="28"/>
        <v>#N/A</v>
      </c>
    </row>
    <row r="883" spans="1:5" x14ac:dyDescent="0.15">
      <c r="A883" s="5">
        <f>sim_obs!B517</f>
        <v>41790</v>
      </c>
      <c r="B883" s="12" t="e">
        <f>sim_obs!L517</f>
        <v>#N/A</v>
      </c>
      <c r="C883" s="15">
        <f>sim_obs!D517</f>
        <v>3.1727974400000002E-3</v>
      </c>
      <c r="D883" s="15" t="e">
        <f t="shared" si="27"/>
        <v>#N/A</v>
      </c>
      <c r="E883" s="15" t="e">
        <f t="shared" si="28"/>
        <v>#N/A</v>
      </c>
    </row>
    <row r="884" spans="1:5" x14ac:dyDescent="0.15">
      <c r="A884" s="5">
        <f>sim_obs!B518</f>
        <v>41791</v>
      </c>
      <c r="B884" s="12" t="e">
        <f>sim_obs!L518</f>
        <v>#N/A</v>
      </c>
      <c r="C884" s="15">
        <f>sim_obs!D518</f>
        <v>0.32286633301000001</v>
      </c>
      <c r="D884" s="15" t="e">
        <f t="shared" si="27"/>
        <v>#N/A</v>
      </c>
      <c r="E884" s="15" t="e">
        <f t="shared" si="28"/>
        <v>#N/A</v>
      </c>
    </row>
    <row r="885" spans="1:5" x14ac:dyDescent="0.15">
      <c r="A885" s="5">
        <f>sim_obs!B519</f>
        <v>41792</v>
      </c>
      <c r="B885" s="12" t="e">
        <f>sim_obs!L519</f>
        <v>#N/A</v>
      </c>
      <c r="C885" s="15">
        <f>sim_obs!D519</f>
        <v>9.0328149799999997E-3</v>
      </c>
      <c r="D885" s="15" t="e">
        <f t="shared" si="27"/>
        <v>#N/A</v>
      </c>
      <c r="E885" s="15" t="e">
        <f t="shared" si="28"/>
        <v>#N/A</v>
      </c>
    </row>
    <row r="886" spans="1:5" x14ac:dyDescent="0.15">
      <c r="A886" s="5">
        <f>sim_obs!B520</f>
        <v>41793</v>
      </c>
      <c r="B886" s="12" t="e">
        <f>sim_obs!L520</f>
        <v>#N/A</v>
      </c>
      <c r="C886" s="15">
        <f>sim_obs!D520</f>
        <v>3.343628E-4</v>
      </c>
      <c r="D886" s="15" t="e">
        <f t="shared" si="27"/>
        <v>#N/A</v>
      </c>
      <c r="E886" s="15" t="e">
        <f t="shared" si="28"/>
        <v>#N/A</v>
      </c>
    </row>
    <row r="887" spans="1:5" x14ac:dyDescent="0.15">
      <c r="A887" s="5">
        <f>sim_obs!B521</f>
        <v>41794</v>
      </c>
      <c r="B887" s="12" t="e">
        <f>sim_obs!L521</f>
        <v>#N/A</v>
      </c>
      <c r="C887" s="15">
        <f>sim_obs!D521</f>
        <v>1.3355813999999999E-4</v>
      </c>
      <c r="D887" s="15" t="e">
        <f t="shared" si="27"/>
        <v>#N/A</v>
      </c>
      <c r="E887" s="15" t="e">
        <f t="shared" si="28"/>
        <v>#N/A</v>
      </c>
    </row>
    <row r="888" spans="1:5" x14ac:dyDescent="0.15">
      <c r="A888" s="5">
        <f>sim_obs!B522</f>
        <v>41795</v>
      </c>
      <c r="B888" s="12" t="e">
        <f>sim_obs!L522</f>
        <v>#N/A</v>
      </c>
      <c r="C888" s="15">
        <f>sim_obs!D522</f>
        <v>1.2242114000000001E-4</v>
      </c>
      <c r="D888" s="15" t="e">
        <f t="shared" si="27"/>
        <v>#N/A</v>
      </c>
      <c r="E888" s="15" t="e">
        <f t="shared" si="28"/>
        <v>#N/A</v>
      </c>
    </row>
    <row r="889" spans="1:5" x14ac:dyDescent="0.15">
      <c r="A889" s="5">
        <f>sim_obs!B523</f>
        <v>41796</v>
      </c>
      <c r="B889" s="12" t="e">
        <f>sim_obs!L523</f>
        <v>#N/A</v>
      </c>
      <c r="C889" s="15">
        <f>sim_obs!D523</f>
        <v>1.1907006E-4</v>
      </c>
      <c r="D889" s="15" t="e">
        <f t="shared" si="27"/>
        <v>#N/A</v>
      </c>
      <c r="E889" s="15" t="e">
        <f t="shared" si="28"/>
        <v>#N/A</v>
      </c>
    </row>
    <row r="890" spans="1:5" x14ac:dyDescent="0.15">
      <c r="A890" s="5">
        <f>sim_obs!B524</f>
        <v>41797</v>
      </c>
      <c r="B890" s="12" t="e">
        <f>sim_obs!L524</f>
        <v>#N/A</v>
      </c>
      <c r="C890" s="15">
        <f>sim_obs!D524</f>
        <v>1.190497E-4</v>
      </c>
      <c r="D890" s="15" t="e">
        <f t="shared" si="27"/>
        <v>#N/A</v>
      </c>
      <c r="E890" s="15" t="e">
        <f t="shared" si="28"/>
        <v>#N/A</v>
      </c>
    </row>
    <row r="891" spans="1:5" x14ac:dyDescent="0.15">
      <c r="A891" s="5">
        <f>sim_obs!B525</f>
        <v>41798</v>
      </c>
      <c r="B891" s="12" t="e">
        <f>sim_obs!L525</f>
        <v>#N/A</v>
      </c>
      <c r="C891" s="15">
        <f>sim_obs!D525</f>
        <v>1.1272745000000001E-4</v>
      </c>
      <c r="D891" s="15" t="e">
        <f t="shared" si="27"/>
        <v>#N/A</v>
      </c>
      <c r="E891" s="15" t="e">
        <f t="shared" si="28"/>
        <v>#N/A</v>
      </c>
    </row>
    <row r="892" spans="1:5" x14ac:dyDescent="0.15">
      <c r="A892" s="5">
        <f>sim_obs!B526</f>
        <v>41799</v>
      </c>
      <c r="B892" s="12" t="e">
        <f>sim_obs!L526</f>
        <v>#N/A</v>
      </c>
      <c r="C892" s="15">
        <f>sim_obs!D526</f>
        <v>1.0080187000000001E-4</v>
      </c>
      <c r="D892" s="15" t="e">
        <f t="shared" si="27"/>
        <v>#N/A</v>
      </c>
      <c r="E892" s="15" t="e">
        <f t="shared" si="28"/>
        <v>#N/A</v>
      </c>
    </row>
    <row r="893" spans="1:5" x14ac:dyDescent="0.15">
      <c r="A893" s="5">
        <f>sim_obs!B527</f>
        <v>41800</v>
      </c>
      <c r="B893" s="12" t="e">
        <f>sim_obs!L527</f>
        <v>#N/A</v>
      </c>
      <c r="C893" s="15">
        <f>sim_obs!D527</f>
        <v>9.617645E-5</v>
      </c>
      <c r="D893" s="15" t="e">
        <f t="shared" si="27"/>
        <v>#N/A</v>
      </c>
      <c r="E893" s="15" t="e">
        <f t="shared" si="28"/>
        <v>#N/A</v>
      </c>
    </row>
    <row r="894" spans="1:5" x14ac:dyDescent="0.15">
      <c r="A894" s="5">
        <f>sim_obs!B528</f>
        <v>41801</v>
      </c>
      <c r="B894" s="12" t="e">
        <f>sim_obs!L528</f>
        <v>#N/A</v>
      </c>
      <c r="C894" s="15">
        <f>sim_obs!D528</f>
        <v>9.2802939999999995E-5</v>
      </c>
      <c r="D894" s="15" t="e">
        <f t="shared" si="27"/>
        <v>#N/A</v>
      </c>
      <c r="E894" s="15" t="e">
        <f t="shared" si="28"/>
        <v>#N/A</v>
      </c>
    </row>
    <row r="895" spans="1:5" x14ac:dyDescent="0.15">
      <c r="A895" s="5">
        <f>sim_obs!B529</f>
        <v>41802</v>
      </c>
      <c r="B895" s="12" t="e">
        <f>sim_obs!L529</f>
        <v>#N/A</v>
      </c>
      <c r="C895" s="15">
        <f>sim_obs!D529</f>
        <v>8.8477689999999994E-5</v>
      </c>
      <c r="D895" s="15" t="e">
        <f t="shared" si="27"/>
        <v>#N/A</v>
      </c>
      <c r="E895" s="15" t="e">
        <f t="shared" si="28"/>
        <v>#N/A</v>
      </c>
    </row>
    <row r="896" spans="1:5" x14ac:dyDescent="0.15">
      <c r="A896" s="5">
        <f>sim_obs!B530</f>
        <v>41803</v>
      </c>
      <c r="B896" s="12" t="e">
        <f>sim_obs!L530</f>
        <v>#N/A</v>
      </c>
      <c r="C896" s="15">
        <f>sim_obs!D530</f>
        <v>8.599434E-5</v>
      </c>
      <c r="D896" s="15" t="e">
        <f t="shared" si="27"/>
        <v>#N/A</v>
      </c>
      <c r="E896" s="15" t="e">
        <f t="shared" si="28"/>
        <v>#N/A</v>
      </c>
    </row>
    <row r="897" spans="1:5" x14ac:dyDescent="0.15">
      <c r="A897" s="5">
        <f>sim_obs!B531</f>
        <v>41804</v>
      </c>
      <c r="B897" s="12" t="e">
        <f>sim_obs!L531</f>
        <v>#N/A</v>
      </c>
      <c r="C897" s="15">
        <f>sim_obs!D531</f>
        <v>8.8068289999999991E-5</v>
      </c>
      <c r="D897" s="15" t="e">
        <f t="shared" si="27"/>
        <v>#N/A</v>
      </c>
      <c r="E897" s="15" t="e">
        <f t="shared" si="28"/>
        <v>#N/A</v>
      </c>
    </row>
    <row r="898" spans="1:5" x14ac:dyDescent="0.15">
      <c r="A898" s="5">
        <f>sim_obs!B532</f>
        <v>41805</v>
      </c>
      <c r="B898" s="12" t="e">
        <f>sim_obs!L532</f>
        <v>#N/A</v>
      </c>
      <c r="C898" s="15">
        <f>sim_obs!D532</f>
        <v>2.532565308E-2</v>
      </c>
      <c r="D898" s="15" t="e">
        <f t="shared" ref="D898:D961" si="29">(B898-C898)^2</f>
        <v>#N/A</v>
      </c>
      <c r="E898" s="15" t="e">
        <f t="shared" si="28"/>
        <v>#N/A</v>
      </c>
    </row>
    <row r="899" spans="1:5" x14ac:dyDescent="0.15">
      <c r="A899" s="5">
        <f>sim_obs!B533</f>
        <v>41806</v>
      </c>
      <c r="B899" s="12" t="e">
        <f>sim_obs!L533</f>
        <v>#N/A</v>
      </c>
      <c r="C899" s="15">
        <f>sim_obs!D533</f>
        <v>1.4319255829999999E-2</v>
      </c>
      <c r="D899" s="15" t="e">
        <f t="shared" si="29"/>
        <v>#N/A</v>
      </c>
      <c r="E899" s="15" t="e">
        <f t="shared" si="28"/>
        <v>#N/A</v>
      </c>
    </row>
    <row r="900" spans="1:5" x14ac:dyDescent="0.15">
      <c r="A900" s="5">
        <f>sim_obs!B534</f>
        <v>41807</v>
      </c>
      <c r="B900" s="12" t="e">
        <f>sim_obs!L534</f>
        <v>#N/A</v>
      </c>
      <c r="C900" s="15">
        <f>sim_obs!D534</f>
        <v>2.6007381440000001E-2</v>
      </c>
      <c r="D900" s="15" t="e">
        <f t="shared" si="29"/>
        <v>#N/A</v>
      </c>
      <c r="E900" s="15" t="e">
        <f t="shared" si="28"/>
        <v>#N/A</v>
      </c>
    </row>
    <row r="901" spans="1:5" x14ac:dyDescent="0.15">
      <c r="A901" s="5">
        <f>sim_obs!B535</f>
        <v>41808</v>
      </c>
      <c r="B901" s="12" t="e">
        <f>sim_obs!L535</f>
        <v>#N/A</v>
      </c>
      <c r="C901" s="15">
        <f>sim_obs!D535</f>
        <v>8.3340900999999998E-4</v>
      </c>
      <c r="D901" s="15" t="e">
        <f t="shared" si="29"/>
        <v>#N/A</v>
      </c>
      <c r="E901" s="15" t="e">
        <f t="shared" si="28"/>
        <v>#N/A</v>
      </c>
    </row>
    <row r="902" spans="1:5" x14ac:dyDescent="0.15">
      <c r="A902" s="5">
        <f>sim_obs!B536</f>
        <v>41809</v>
      </c>
      <c r="B902" s="12" t="e">
        <f>sim_obs!L536</f>
        <v>#N/A</v>
      </c>
      <c r="C902" s="15">
        <f>sim_obs!D536</f>
        <v>8.9196990000000006E-5</v>
      </c>
      <c r="D902" s="15" t="e">
        <f t="shared" si="29"/>
        <v>#N/A</v>
      </c>
      <c r="E902" s="15" t="e">
        <f t="shared" si="28"/>
        <v>#N/A</v>
      </c>
    </row>
    <row r="903" spans="1:5" x14ac:dyDescent="0.15">
      <c r="A903" s="5">
        <f>sim_obs!B537</f>
        <v>41810</v>
      </c>
      <c r="B903" s="12" t="e">
        <f>sim_obs!L537</f>
        <v>#N/A</v>
      </c>
      <c r="C903" s="15">
        <f>sim_obs!D537</f>
        <v>6.1392149999999995E-5</v>
      </c>
      <c r="D903" s="15" t="e">
        <f t="shared" si="29"/>
        <v>#N/A</v>
      </c>
      <c r="E903" s="15" t="e">
        <f t="shared" si="28"/>
        <v>#N/A</v>
      </c>
    </row>
    <row r="904" spans="1:5" x14ac:dyDescent="0.15">
      <c r="A904" s="5">
        <f>sim_obs!B538</f>
        <v>41811</v>
      </c>
      <c r="B904" s="12" t="e">
        <f>sim_obs!L538</f>
        <v>#N/A</v>
      </c>
      <c r="C904" s="15">
        <f>sim_obs!D538</f>
        <v>6.5362420000000004E-5</v>
      </c>
      <c r="D904" s="15" t="e">
        <f t="shared" si="29"/>
        <v>#N/A</v>
      </c>
      <c r="E904" s="15" t="e">
        <f t="shared" si="28"/>
        <v>#N/A</v>
      </c>
    </row>
    <row r="905" spans="1:5" x14ac:dyDescent="0.15">
      <c r="A905" s="5">
        <f>sim_obs!B539</f>
        <v>41812</v>
      </c>
      <c r="B905" s="12" t="e">
        <f>sim_obs!L539</f>
        <v>#N/A</v>
      </c>
      <c r="C905" s="15">
        <f>sim_obs!D539</f>
        <v>3.3027858699999999E-3</v>
      </c>
      <c r="D905" s="15" t="e">
        <f t="shared" si="29"/>
        <v>#N/A</v>
      </c>
      <c r="E905" s="15" t="e">
        <f t="shared" si="28"/>
        <v>#N/A</v>
      </c>
    </row>
    <row r="906" spans="1:5" x14ac:dyDescent="0.15">
      <c r="A906" s="5">
        <f>sim_obs!B540</f>
        <v>41813</v>
      </c>
      <c r="B906" s="12" t="e">
        <f>sim_obs!L540</f>
        <v>#N/A</v>
      </c>
      <c r="C906" s="15">
        <f>sim_obs!D540</f>
        <v>1.3029166000000001E-4</v>
      </c>
      <c r="D906" s="15" t="e">
        <f t="shared" si="29"/>
        <v>#N/A</v>
      </c>
      <c r="E906" s="15" t="e">
        <f t="shared" si="28"/>
        <v>#N/A</v>
      </c>
    </row>
    <row r="907" spans="1:5" x14ac:dyDescent="0.15">
      <c r="A907" s="5">
        <f>sim_obs!B541</f>
        <v>41814</v>
      </c>
      <c r="B907" s="12" t="e">
        <f>sim_obs!L541</f>
        <v>#N/A</v>
      </c>
      <c r="C907" s="15">
        <f>sim_obs!D541</f>
        <v>5.5718749999999996E-5</v>
      </c>
      <c r="D907" s="15" t="e">
        <f t="shared" si="29"/>
        <v>#N/A</v>
      </c>
      <c r="E907" s="15" t="e">
        <f t="shared" si="28"/>
        <v>#N/A</v>
      </c>
    </row>
    <row r="908" spans="1:5" x14ac:dyDescent="0.15">
      <c r="A908" s="5">
        <f>sim_obs!B542</f>
        <v>41815</v>
      </c>
      <c r="B908" s="12" t="e">
        <f>sim_obs!L542</f>
        <v>#N/A</v>
      </c>
      <c r="C908" s="15">
        <f>sim_obs!D542</f>
        <v>0.13081188965000001</v>
      </c>
      <c r="D908" s="15" t="e">
        <f t="shared" si="29"/>
        <v>#N/A</v>
      </c>
      <c r="E908" s="15" t="e">
        <f t="shared" si="28"/>
        <v>#N/A</v>
      </c>
    </row>
    <row r="909" spans="1:5" x14ac:dyDescent="0.15">
      <c r="A909" s="5">
        <f>sim_obs!B543</f>
        <v>41816</v>
      </c>
      <c r="B909" s="12" t="e">
        <f>sim_obs!L543</f>
        <v>#N/A</v>
      </c>
      <c r="C909" s="15">
        <f>sim_obs!D543</f>
        <v>0.23464050292999999</v>
      </c>
      <c r="D909" s="15" t="e">
        <f t="shared" si="29"/>
        <v>#N/A</v>
      </c>
      <c r="E909" s="15" t="e">
        <f t="shared" si="28"/>
        <v>#N/A</v>
      </c>
    </row>
    <row r="910" spans="1:5" x14ac:dyDescent="0.15">
      <c r="A910" s="5">
        <f>sim_obs!B544</f>
        <v>41817</v>
      </c>
      <c r="B910" s="12" t="e">
        <f>sim_obs!L544</f>
        <v>#N/A</v>
      </c>
      <c r="C910" s="15">
        <f>sim_obs!D544</f>
        <v>8.3656845099999988E-3</v>
      </c>
      <c r="D910" s="15" t="e">
        <f t="shared" si="29"/>
        <v>#N/A</v>
      </c>
      <c r="E910" s="15" t="e">
        <f t="shared" si="28"/>
        <v>#N/A</v>
      </c>
    </row>
    <row r="911" spans="1:5" x14ac:dyDescent="0.15">
      <c r="A911" s="5">
        <f>sim_obs!B545</f>
        <v>41818</v>
      </c>
      <c r="B911" s="12" t="e">
        <f>sim_obs!L545</f>
        <v>#N/A</v>
      </c>
      <c r="C911" s="15">
        <f>sim_obs!D545</f>
        <v>3.7453222E-4</v>
      </c>
      <c r="D911" s="15" t="e">
        <f t="shared" si="29"/>
        <v>#N/A</v>
      </c>
      <c r="E911" s="15" t="e">
        <f t="shared" si="28"/>
        <v>#N/A</v>
      </c>
    </row>
    <row r="912" spans="1:5" x14ac:dyDescent="0.15">
      <c r="A912" s="5">
        <f>sim_obs!B546</f>
        <v>41819</v>
      </c>
      <c r="B912" s="12" t="e">
        <f>sim_obs!L546</f>
        <v>#N/A</v>
      </c>
      <c r="C912" s="15">
        <f>sim_obs!D546</f>
        <v>1.4413533E-4</v>
      </c>
      <c r="D912" s="15" t="e">
        <f t="shared" si="29"/>
        <v>#N/A</v>
      </c>
      <c r="E912" s="15" t="e">
        <f t="shared" si="28"/>
        <v>#N/A</v>
      </c>
    </row>
    <row r="913" spans="1:5" x14ac:dyDescent="0.15">
      <c r="A913" s="5">
        <f>sim_obs!B547</f>
        <v>41820</v>
      </c>
      <c r="B913" s="12" t="e">
        <f>sim_obs!L547</f>
        <v>#N/A</v>
      </c>
      <c r="C913" s="15">
        <f>sim_obs!D547</f>
        <v>1.3365737000000001E-4</v>
      </c>
      <c r="D913" s="15" t="e">
        <f t="shared" si="29"/>
        <v>#N/A</v>
      </c>
      <c r="E913" s="15" t="e">
        <f t="shared" si="28"/>
        <v>#N/A</v>
      </c>
    </row>
    <row r="914" spans="1:5" x14ac:dyDescent="0.15">
      <c r="A914" s="5">
        <f>sim_obs!B548</f>
        <v>41821</v>
      </c>
      <c r="B914" s="12" t="e">
        <f>sim_obs!L548</f>
        <v>#N/A</v>
      </c>
      <c r="C914" s="15">
        <f>sim_obs!D548</f>
        <v>3.042653465E-2</v>
      </c>
      <c r="D914" s="15" t="e">
        <f t="shared" si="29"/>
        <v>#N/A</v>
      </c>
      <c r="E914" s="15" t="e">
        <f t="shared" si="28"/>
        <v>#N/A</v>
      </c>
    </row>
    <row r="915" spans="1:5" x14ac:dyDescent="0.15">
      <c r="A915" s="5">
        <f>sim_obs!B549</f>
        <v>41822</v>
      </c>
      <c r="B915" s="12" t="e">
        <f>sim_obs!L549</f>
        <v>#N/A</v>
      </c>
      <c r="C915" s="15">
        <f>sim_obs!D549</f>
        <v>3.00089035E-2</v>
      </c>
      <c r="D915" s="15" t="e">
        <f t="shared" si="29"/>
        <v>#N/A</v>
      </c>
      <c r="E915" s="15" t="e">
        <f t="shared" si="28"/>
        <v>#N/A</v>
      </c>
    </row>
    <row r="916" spans="1:5" x14ac:dyDescent="0.15">
      <c r="A916" s="5">
        <f>sim_obs!B550</f>
        <v>41823</v>
      </c>
      <c r="B916" s="12" t="e">
        <f>sim_obs!L550</f>
        <v>#N/A</v>
      </c>
      <c r="C916" s="15">
        <f>sim_obs!D550</f>
        <v>9.6649991999999991E-4</v>
      </c>
      <c r="D916" s="15" t="e">
        <f t="shared" si="29"/>
        <v>#N/A</v>
      </c>
      <c r="E916" s="15" t="e">
        <f t="shared" si="28"/>
        <v>#N/A</v>
      </c>
    </row>
    <row r="917" spans="1:5" x14ac:dyDescent="0.15">
      <c r="A917" s="5">
        <f>sim_obs!B551</f>
        <v>41824</v>
      </c>
      <c r="B917" s="12" t="e">
        <f>sim_obs!L551</f>
        <v>#N/A</v>
      </c>
      <c r="C917" s="15">
        <f>sim_obs!D551</f>
        <v>0.32070050049000004</v>
      </c>
      <c r="D917" s="15" t="e">
        <f t="shared" si="29"/>
        <v>#N/A</v>
      </c>
      <c r="E917" s="15" t="e">
        <f t="shared" si="28"/>
        <v>#N/A</v>
      </c>
    </row>
    <row r="918" spans="1:5" x14ac:dyDescent="0.15">
      <c r="A918" s="5">
        <f>sim_obs!B552</f>
        <v>41825</v>
      </c>
      <c r="B918" s="12" t="e">
        <f>sim_obs!L552</f>
        <v>#N/A</v>
      </c>
      <c r="C918" s="15">
        <f>sim_obs!D552</f>
        <v>0.16961125182999998</v>
      </c>
      <c r="D918" s="15" t="e">
        <f t="shared" si="29"/>
        <v>#N/A</v>
      </c>
      <c r="E918" s="15" t="e">
        <f t="shared" ref="E918:E981" si="30">(B918-$H$4)^2</f>
        <v>#N/A</v>
      </c>
    </row>
    <row r="919" spans="1:5" x14ac:dyDescent="0.15">
      <c r="A919" s="5">
        <f>sim_obs!B553</f>
        <v>41826</v>
      </c>
      <c r="B919" s="12" t="e">
        <f>sim_obs!L553</f>
        <v>#N/A</v>
      </c>
      <c r="C919" s="15">
        <f>sim_obs!D553</f>
        <v>6.0500960399999994E-3</v>
      </c>
      <c r="D919" s="15" t="e">
        <f t="shared" si="29"/>
        <v>#N/A</v>
      </c>
      <c r="E919" s="15" t="e">
        <f t="shared" si="30"/>
        <v>#N/A</v>
      </c>
    </row>
    <row r="920" spans="1:5" x14ac:dyDescent="0.15">
      <c r="A920" s="5">
        <f>sim_obs!B554</f>
        <v>41827</v>
      </c>
      <c r="B920" s="12" t="e">
        <f>sim_obs!L554</f>
        <v>#N/A</v>
      </c>
      <c r="C920" s="15">
        <f>sim_obs!D554</f>
        <v>9.2816317000000005E-4</v>
      </c>
      <c r="D920" s="15" t="e">
        <f t="shared" si="29"/>
        <v>#N/A</v>
      </c>
      <c r="E920" s="15" t="e">
        <f t="shared" si="30"/>
        <v>#N/A</v>
      </c>
    </row>
    <row r="921" spans="1:5" x14ac:dyDescent="0.15">
      <c r="A921" s="5">
        <f>sim_obs!B555</f>
        <v>41828</v>
      </c>
      <c r="B921" s="12" t="e">
        <f>sim_obs!L555</f>
        <v>#N/A</v>
      </c>
      <c r="C921" s="15">
        <f>sim_obs!D555</f>
        <v>6.9561212999999999E-4</v>
      </c>
      <c r="D921" s="15" t="e">
        <f t="shared" si="29"/>
        <v>#N/A</v>
      </c>
      <c r="E921" s="15" t="e">
        <f t="shared" si="30"/>
        <v>#N/A</v>
      </c>
    </row>
    <row r="922" spans="1:5" x14ac:dyDescent="0.15">
      <c r="A922" s="5">
        <f>sim_obs!B556</f>
        <v>41829</v>
      </c>
      <c r="B922" s="12" t="e">
        <f>sim_obs!L556</f>
        <v>#N/A</v>
      </c>
      <c r="C922" s="15">
        <f>sim_obs!D556</f>
        <v>6.4165932000000007E-4</v>
      </c>
      <c r="D922" s="15" t="e">
        <f t="shared" si="29"/>
        <v>#N/A</v>
      </c>
      <c r="E922" s="15" t="e">
        <f t="shared" si="30"/>
        <v>#N/A</v>
      </c>
    </row>
    <row r="923" spans="1:5" x14ac:dyDescent="0.15">
      <c r="A923" s="5">
        <f>sim_obs!B557</f>
        <v>41830</v>
      </c>
      <c r="B923" s="12" t="e">
        <f>sim_obs!L557</f>
        <v>#N/A</v>
      </c>
      <c r="C923" s="15">
        <f>sim_obs!D557</f>
        <v>5.8473443999999992E-4</v>
      </c>
      <c r="D923" s="15" t="e">
        <f t="shared" si="29"/>
        <v>#N/A</v>
      </c>
      <c r="E923" s="15" t="e">
        <f t="shared" si="30"/>
        <v>#N/A</v>
      </c>
    </row>
    <row r="924" spans="1:5" x14ac:dyDescent="0.15">
      <c r="A924" s="5">
        <f>sim_obs!B558</f>
        <v>41831</v>
      </c>
      <c r="B924" s="12" t="e">
        <f>sim_obs!L558</f>
        <v>#N/A</v>
      </c>
      <c r="C924" s="15">
        <f>sim_obs!D558</f>
        <v>5.5750840999999995E-4</v>
      </c>
      <c r="D924" s="15" t="e">
        <f t="shared" si="29"/>
        <v>#N/A</v>
      </c>
      <c r="E924" s="15" t="e">
        <f t="shared" si="30"/>
        <v>#N/A</v>
      </c>
    </row>
    <row r="925" spans="1:5" x14ac:dyDescent="0.15">
      <c r="A925" s="5">
        <f>sim_obs!B559</f>
        <v>41832</v>
      </c>
      <c r="B925" s="12" t="e">
        <f>sim_obs!L559</f>
        <v>#N/A</v>
      </c>
      <c r="C925" s="15">
        <f>sim_obs!D559</f>
        <v>0.40211746215999999</v>
      </c>
      <c r="D925" s="15" t="e">
        <f t="shared" si="29"/>
        <v>#N/A</v>
      </c>
      <c r="E925" s="15" t="e">
        <f t="shared" si="30"/>
        <v>#N/A</v>
      </c>
    </row>
    <row r="926" spans="1:5" x14ac:dyDescent="0.15">
      <c r="A926" s="5">
        <f>sim_obs!B560</f>
        <v>41833</v>
      </c>
      <c r="B926" s="12" t="e">
        <f>sim_obs!L560</f>
        <v>#N/A</v>
      </c>
      <c r="C926" s="15">
        <f>sim_obs!D560</f>
        <v>1.346647739E-2</v>
      </c>
      <c r="D926" s="15" t="e">
        <f t="shared" si="29"/>
        <v>#N/A</v>
      </c>
      <c r="E926" s="15" t="e">
        <f t="shared" si="30"/>
        <v>#N/A</v>
      </c>
    </row>
    <row r="927" spans="1:5" x14ac:dyDescent="0.15">
      <c r="A927" s="5">
        <f>sim_obs!B561</f>
        <v>41834</v>
      </c>
      <c r="B927" s="12" t="e">
        <f>sim_obs!L561</f>
        <v>#N/A</v>
      </c>
      <c r="C927" s="15">
        <f>sim_obs!D561</f>
        <v>1.63930571E-3</v>
      </c>
      <c r="D927" s="15" t="e">
        <f t="shared" si="29"/>
        <v>#N/A</v>
      </c>
      <c r="E927" s="15" t="e">
        <f t="shared" si="30"/>
        <v>#N/A</v>
      </c>
    </row>
    <row r="928" spans="1:5" x14ac:dyDescent="0.15">
      <c r="A928" s="5">
        <f>sim_obs!B562</f>
        <v>41835</v>
      </c>
      <c r="B928" s="12" t="e">
        <f>sim_obs!L562</f>
        <v>#N/A</v>
      </c>
      <c r="C928" s="15">
        <f>sim_obs!D562</f>
        <v>1.1490364099999999E-3</v>
      </c>
      <c r="D928" s="15" t="e">
        <f t="shared" si="29"/>
        <v>#N/A</v>
      </c>
      <c r="E928" s="15" t="e">
        <f t="shared" si="30"/>
        <v>#N/A</v>
      </c>
    </row>
    <row r="929" spans="1:5" x14ac:dyDescent="0.15">
      <c r="A929" s="5">
        <f>sim_obs!B563</f>
        <v>41836</v>
      </c>
      <c r="B929" s="12" t="e">
        <f>sim_obs!L563</f>
        <v>#N/A</v>
      </c>
      <c r="C929" s="15">
        <f>sim_obs!D563</f>
        <v>1.0362850400000001E-3</v>
      </c>
      <c r="D929" s="15" t="e">
        <f t="shared" si="29"/>
        <v>#N/A</v>
      </c>
      <c r="E929" s="15" t="e">
        <f t="shared" si="30"/>
        <v>#N/A</v>
      </c>
    </row>
    <row r="930" spans="1:5" x14ac:dyDescent="0.15">
      <c r="A930" s="5">
        <f>sim_obs!B564</f>
        <v>41837</v>
      </c>
      <c r="B930" s="12" t="e">
        <f>sim_obs!L564</f>
        <v>#N/A</v>
      </c>
      <c r="C930" s="15">
        <f>sim_obs!D564</f>
        <v>6.1365113300000003E-3</v>
      </c>
      <c r="D930" s="15" t="e">
        <f t="shared" si="29"/>
        <v>#N/A</v>
      </c>
      <c r="E930" s="15" t="e">
        <f t="shared" si="30"/>
        <v>#N/A</v>
      </c>
    </row>
    <row r="931" spans="1:5" x14ac:dyDescent="0.15">
      <c r="A931" s="5">
        <f>sim_obs!B565</f>
        <v>41838</v>
      </c>
      <c r="B931" s="12" t="e">
        <f>sim_obs!L565</f>
        <v>#N/A</v>
      </c>
      <c r="C931" s="15">
        <f>sim_obs!D565</f>
        <v>1.3615809699999998E-3</v>
      </c>
      <c r="D931" s="15" t="e">
        <f t="shared" si="29"/>
        <v>#N/A</v>
      </c>
      <c r="E931" s="15" t="e">
        <f t="shared" si="30"/>
        <v>#N/A</v>
      </c>
    </row>
    <row r="932" spans="1:5" x14ac:dyDescent="0.15">
      <c r="A932" s="5">
        <f>sim_obs!B566</f>
        <v>41839</v>
      </c>
      <c r="B932" s="12" t="e">
        <f>sim_obs!L566</f>
        <v>#N/A</v>
      </c>
      <c r="C932" s="15">
        <f>sim_obs!D566</f>
        <v>2.9817386630000001E-2</v>
      </c>
      <c r="D932" s="15" t="e">
        <f t="shared" si="29"/>
        <v>#N/A</v>
      </c>
      <c r="E932" s="15" t="e">
        <f t="shared" si="30"/>
        <v>#N/A</v>
      </c>
    </row>
    <row r="933" spans="1:5" x14ac:dyDescent="0.15">
      <c r="A933" s="5">
        <f>sim_obs!B567</f>
        <v>41840</v>
      </c>
      <c r="B933" s="12" t="e">
        <f>sim_obs!L567</f>
        <v>#N/A</v>
      </c>
      <c r="C933" s="15">
        <f>sim_obs!D567</f>
        <v>2.7084316250000001E-2</v>
      </c>
      <c r="D933" s="15" t="e">
        <f t="shared" si="29"/>
        <v>#N/A</v>
      </c>
      <c r="E933" s="15" t="e">
        <f t="shared" si="30"/>
        <v>#N/A</v>
      </c>
    </row>
    <row r="934" spans="1:5" x14ac:dyDescent="0.15">
      <c r="A934" s="5">
        <f>sim_obs!B568</f>
        <v>41841</v>
      </c>
      <c r="B934" s="12" t="e">
        <f>sim_obs!L568</f>
        <v>#N/A</v>
      </c>
      <c r="C934" s="15">
        <f>sim_obs!D568</f>
        <v>2.179499817E-2</v>
      </c>
      <c r="D934" s="15" t="e">
        <f t="shared" si="29"/>
        <v>#N/A</v>
      </c>
      <c r="E934" s="15" t="e">
        <f t="shared" si="30"/>
        <v>#N/A</v>
      </c>
    </row>
    <row r="935" spans="1:5" x14ac:dyDescent="0.15">
      <c r="A935" s="5">
        <f>sim_obs!B569</f>
        <v>41842</v>
      </c>
      <c r="B935" s="12" t="e">
        <f>sim_obs!L569</f>
        <v>#N/A</v>
      </c>
      <c r="C935" s="15">
        <f>sim_obs!D569</f>
        <v>1.03402007E-3</v>
      </c>
      <c r="D935" s="15" t="e">
        <f t="shared" si="29"/>
        <v>#N/A</v>
      </c>
      <c r="E935" s="15" t="e">
        <f t="shared" si="30"/>
        <v>#N/A</v>
      </c>
    </row>
    <row r="936" spans="1:5" x14ac:dyDescent="0.15">
      <c r="A936" s="5">
        <f>sim_obs!B570</f>
        <v>41843</v>
      </c>
      <c r="B936" s="12" t="e">
        <f>sim_obs!L570</f>
        <v>#N/A</v>
      </c>
      <c r="C936" s="15">
        <f>sim_obs!D570</f>
        <v>5.7050586000000005E-4</v>
      </c>
      <c r="D936" s="15" t="e">
        <f t="shared" si="29"/>
        <v>#N/A</v>
      </c>
      <c r="E936" s="15" t="e">
        <f t="shared" si="30"/>
        <v>#N/A</v>
      </c>
    </row>
    <row r="937" spans="1:5" x14ac:dyDescent="0.15">
      <c r="A937" s="5">
        <f>sim_obs!B571</f>
        <v>41844</v>
      </c>
      <c r="B937" s="12" t="e">
        <f>sim_obs!L571</f>
        <v>#N/A</v>
      </c>
      <c r="C937" s="15">
        <f>sim_obs!D571</f>
        <v>0.64527764893000006</v>
      </c>
      <c r="D937" s="15" t="e">
        <f t="shared" si="29"/>
        <v>#N/A</v>
      </c>
      <c r="E937" s="15" t="e">
        <f t="shared" si="30"/>
        <v>#N/A</v>
      </c>
    </row>
    <row r="938" spans="1:5" x14ac:dyDescent="0.15">
      <c r="A938" s="5">
        <f>sim_obs!B572</f>
        <v>41845</v>
      </c>
      <c r="B938" s="12" t="e">
        <f>sim_obs!L572</f>
        <v>#N/A</v>
      </c>
      <c r="C938" s="15">
        <f>sim_obs!D572</f>
        <v>0.16513850402999999</v>
      </c>
      <c r="D938" s="15" t="e">
        <f t="shared" si="29"/>
        <v>#N/A</v>
      </c>
      <c r="E938" s="15" t="e">
        <f t="shared" si="30"/>
        <v>#N/A</v>
      </c>
    </row>
    <row r="939" spans="1:5" x14ac:dyDescent="0.15">
      <c r="A939" s="5">
        <f>sim_obs!B573</f>
        <v>41846</v>
      </c>
      <c r="B939" s="12" t="e">
        <f>sim_obs!L573</f>
        <v>#N/A</v>
      </c>
      <c r="C939" s="15">
        <f>sim_obs!D573</f>
        <v>1.0698088650000001E-2</v>
      </c>
      <c r="D939" s="15" t="e">
        <f t="shared" si="29"/>
        <v>#N/A</v>
      </c>
      <c r="E939" s="15" t="e">
        <f t="shared" si="30"/>
        <v>#N/A</v>
      </c>
    </row>
    <row r="940" spans="1:5" x14ac:dyDescent="0.15">
      <c r="A940" s="5">
        <f>sim_obs!B574</f>
        <v>41847</v>
      </c>
      <c r="B940" s="12" t="e">
        <f>sim_obs!L574</f>
        <v>#N/A</v>
      </c>
      <c r="C940" s="15">
        <f>sim_obs!D574</f>
        <v>0.31951916504</v>
      </c>
      <c r="D940" s="15" t="e">
        <f t="shared" si="29"/>
        <v>#N/A</v>
      </c>
      <c r="E940" s="15" t="e">
        <f t="shared" si="30"/>
        <v>#N/A</v>
      </c>
    </row>
    <row r="941" spans="1:5" x14ac:dyDescent="0.15">
      <c r="A941" s="5">
        <f>sim_obs!B575</f>
        <v>41848</v>
      </c>
      <c r="B941" s="12" t="e">
        <f>sim_obs!L575</f>
        <v>#N/A</v>
      </c>
      <c r="C941" s="15">
        <f>sim_obs!D575</f>
        <v>1.439813995E-2</v>
      </c>
      <c r="D941" s="15" t="e">
        <f t="shared" si="29"/>
        <v>#N/A</v>
      </c>
      <c r="E941" s="15" t="e">
        <f t="shared" si="30"/>
        <v>#N/A</v>
      </c>
    </row>
    <row r="942" spans="1:5" x14ac:dyDescent="0.15">
      <c r="A942" s="5">
        <f>sim_obs!B576</f>
        <v>41849</v>
      </c>
      <c r="B942" s="12" t="e">
        <f>sim_obs!L576</f>
        <v>#N/A</v>
      </c>
      <c r="C942" s="15">
        <f>sim_obs!D576</f>
        <v>5.0816402399999992E-3</v>
      </c>
      <c r="D942" s="15" t="e">
        <f t="shared" si="29"/>
        <v>#N/A</v>
      </c>
      <c r="E942" s="15" t="e">
        <f t="shared" si="30"/>
        <v>#N/A</v>
      </c>
    </row>
    <row r="943" spans="1:5" x14ac:dyDescent="0.15">
      <c r="A943" s="5">
        <f>sim_obs!B577</f>
        <v>41850</v>
      </c>
      <c r="B943" s="12" t="e">
        <f>sim_obs!L577</f>
        <v>#N/A</v>
      </c>
      <c r="C943" s="15">
        <f>sim_obs!D577</f>
        <v>0.34039953613000001</v>
      </c>
      <c r="D943" s="15" t="e">
        <f t="shared" si="29"/>
        <v>#N/A</v>
      </c>
      <c r="E943" s="15" t="e">
        <f t="shared" si="30"/>
        <v>#N/A</v>
      </c>
    </row>
    <row r="944" spans="1:5" x14ac:dyDescent="0.15">
      <c r="A944" s="5">
        <f>sim_obs!B578</f>
        <v>41851</v>
      </c>
      <c r="B944" s="12" t="e">
        <f>sim_obs!L578</f>
        <v>#N/A</v>
      </c>
      <c r="C944" s="15">
        <f>sim_obs!D578</f>
        <v>6.1702110290000001E-2</v>
      </c>
      <c r="D944" s="15" t="e">
        <f t="shared" si="29"/>
        <v>#N/A</v>
      </c>
      <c r="E944" s="15" t="e">
        <f t="shared" si="30"/>
        <v>#N/A</v>
      </c>
    </row>
    <row r="945" spans="1:5" x14ac:dyDescent="0.15">
      <c r="A945" s="5">
        <f>sim_obs!B579</f>
        <v>41852</v>
      </c>
      <c r="B945" s="12" t="e">
        <f>sim_obs!L579</f>
        <v>#N/A</v>
      </c>
      <c r="C945" s="15">
        <f>sim_obs!D579</f>
        <v>0.15778047179999999</v>
      </c>
      <c r="D945" s="15" t="e">
        <f t="shared" si="29"/>
        <v>#N/A</v>
      </c>
      <c r="E945" s="15" t="e">
        <f t="shared" si="30"/>
        <v>#N/A</v>
      </c>
    </row>
    <row r="946" spans="1:5" x14ac:dyDescent="0.15">
      <c r="A946" s="5">
        <f>sim_obs!B580</f>
        <v>41853</v>
      </c>
      <c r="B946" s="12" t="e">
        <f>sim_obs!L580</f>
        <v>#N/A</v>
      </c>
      <c r="C946" s="15">
        <f>sim_obs!D580</f>
        <v>7.4365057899999998E-3</v>
      </c>
      <c r="D946" s="15" t="e">
        <f t="shared" si="29"/>
        <v>#N/A</v>
      </c>
      <c r="E946" s="15" t="e">
        <f t="shared" si="30"/>
        <v>#N/A</v>
      </c>
    </row>
    <row r="947" spans="1:5" x14ac:dyDescent="0.15">
      <c r="A947" s="5">
        <f>sim_obs!B581</f>
        <v>41854</v>
      </c>
      <c r="B947" s="12" t="e">
        <f>sim_obs!L581</f>
        <v>#N/A</v>
      </c>
      <c r="C947" s="15">
        <f>sim_obs!D581</f>
        <v>2.79893613E-3</v>
      </c>
      <c r="D947" s="15" t="e">
        <f t="shared" si="29"/>
        <v>#N/A</v>
      </c>
      <c r="E947" s="15" t="e">
        <f t="shared" si="30"/>
        <v>#N/A</v>
      </c>
    </row>
    <row r="948" spans="1:5" x14ac:dyDescent="0.15">
      <c r="A948" s="5">
        <f>sim_obs!B582</f>
        <v>41855</v>
      </c>
      <c r="B948" s="12" t="e">
        <f>sim_obs!L582</f>
        <v>#N/A</v>
      </c>
      <c r="C948" s="15">
        <f>sim_obs!D582</f>
        <v>2.2969176799999998E-3</v>
      </c>
      <c r="D948" s="15" t="e">
        <f t="shared" si="29"/>
        <v>#N/A</v>
      </c>
      <c r="E948" s="15" t="e">
        <f t="shared" si="30"/>
        <v>#N/A</v>
      </c>
    </row>
    <row r="949" spans="1:5" x14ac:dyDescent="0.15">
      <c r="A949" s="5">
        <f>sim_obs!B583</f>
        <v>41856</v>
      </c>
      <c r="B949" s="12" t="e">
        <f>sim_obs!L583</f>
        <v>#N/A</v>
      </c>
      <c r="C949" s="15">
        <f>sim_obs!D583</f>
        <v>2.0001726199999998E-3</v>
      </c>
      <c r="D949" s="15" t="e">
        <f t="shared" si="29"/>
        <v>#N/A</v>
      </c>
      <c r="E949" s="15" t="e">
        <f t="shared" si="30"/>
        <v>#N/A</v>
      </c>
    </row>
    <row r="950" spans="1:5" x14ac:dyDescent="0.15">
      <c r="A950" s="5">
        <f>sim_obs!B584</f>
        <v>41857</v>
      </c>
      <c r="B950" s="12" t="e">
        <f>sim_obs!L584</f>
        <v>#N/A</v>
      </c>
      <c r="C950" s="15">
        <f>sim_obs!D584</f>
        <v>0.12401914978</v>
      </c>
      <c r="D950" s="15" t="e">
        <f t="shared" si="29"/>
        <v>#N/A</v>
      </c>
      <c r="E950" s="15" t="e">
        <f t="shared" si="30"/>
        <v>#N/A</v>
      </c>
    </row>
    <row r="951" spans="1:5" x14ac:dyDescent="0.15">
      <c r="A951" s="5">
        <f>sim_obs!B585</f>
        <v>41858</v>
      </c>
      <c r="B951" s="12" t="e">
        <f>sim_obs!L585</f>
        <v>#N/A</v>
      </c>
      <c r="C951" s="15">
        <f>sim_obs!D585</f>
        <v>7.7717323300000002E-2</v>
      </c>
      <c r="D951" s="15" t="e">
        <f t="shared" si="29"/>
        <v>#N/A</v>
      </c>
      <c r="E951" s="15" t="e">
        <f t="shared" si="30"/>
        <v>#N/A</v>
      </c>
    </row>
    <row r="952" spans="1:5" x14ac:dyDescent="0.15">
      <c r="A952" s="5">
        <f>sim_obs!B586</f>
        <v>41859</v>
      </c>
      <c r="B952" s="12" t="e">
        <f>sim_obs!L586</f>
        <v>#N/A</v>
      </c>
      <c r="C952" s="15">
        <f>sim_obs!D586</f>
        <v>5.6957893369999998E-2</v>
      </c>
      <c r="D952" s="15" t="e">
        <f t="shared" si="29"/>
        <v>#N/A</v>
      </c>
      <c r="E952" s="15" t="e">
        <f t="shared" si="30"/>
        <v>#N/A</v>
      </c>
    </row>
    <row r="953" spans="1:5" x14ac:dyDescent="0.15">
      <c r="A953" s="5">
        <f>sim_obs!B587</f>
        <v>41860</v>
      </c>
      <c r="B953" s="12" t="e">
        <f>sim_obs!L587</f>
        <v>#N/A</v>
      </c>
      <c r="C953" s="15">
        <f>sim_obs!D587</f>
        <v>4.8014713290000004E-2</v>
      </c>
      <c r="D953" s="15" t="e">
        <f t="shared" si="29"/>
        <v>#N/A</v>
      </c>
      <c r="E953" s="15" t="e">
        <f t="shared" si="30"/>
        <v>#N/A</v>
      </c>
    </row>
    <row r="954" spans="1:5" x14ac:dyDescent="0.15">
      <c r="A954" s="5">
        <f>sim_obs!B588</f>
        <v>41861</v>
      </c>
      <c r="B954" s="12" t="e">
        <f>sim_obs!L588</f>
        <v>#N/A</v>
      </c>
      <c r="C954" s="15">
        <f>sim_obs!D588</f>
        <v>4.5888355259999999E-2</v>
      </c>
      <c r="D954" s="15" t="e">
        <f t="shared" si="29"/>
        <v>#N/A</v>
      </c>
      <c r="E954" s="15" t="e">
        <f t="shared" si="30"/>
        <v>#N/A</v>
      </c>
    </row>
    <row r="955" spans="1:5" x14ac:dyDescent="0.15">
      <c r="A955" s="5">
        <f>sim_obs!B589</f>
        <v>41862</v>
      </c>
      <c r="B955" s="12" t="e">
        <f>sim_obs!L589</f>
        <v>#N/A</v>
      </c>
      <c r="C955" s="15">
        <f>sim_obs!D589</f>
        <v>2.2078659499999999E-3</v>
      </c>
      <c r="D955" s="15" t="e">
        <f t="shared" si="29"/>
        <v>#N/A</v>
      </c>
      <c r="E955" s="15" t="e">
        <f t="shared" si="30"/>
        <v>#N/A</v>
      </c>
    </row>
    <row r="956" spans="1:5" x14ac:dyDescent="0.15">
      <c r="A956" s="5">
        <f>sim_obs!B590</f>
        <v>41863</v>
      </c>
      <c r="B956" s="12" t="e">
        <f>sim_obs!L590</f>
        <v>#N/A</v>
      </c>
      <c r="C956" s="15">
        <f>sim_obs!D590</f>
        <v>4.3759960170000001E-2</v>
      </c>
      <c r="D956" s="15" t="e">
        <f t="shared" si="29"/>
        <v>#N/A</v>
      </c>
      <c r="E956" s="15" t="e">
        <f t="shared" si="30"/>
        <v>#N/A</v>
      </c>
    </row>
    <row r="957" spans="1:5" x14ac:dyDescent="0.15">
      <c r="A957" s="5">
        <f>sim_obs!B591</f>
        <v>41864</v>
      </c>
      <c r="B957" s="12" t="e">
        <f>sim_obs!L591</f>
        <v>#N/A</v>
      </c>
      <c r="C957" s="15">
        <f>sim_obs!D591</f>
        <v>0.28747900391000003</v>
      </c>
      <c r="D957" s="15" t="e">
        <f t="shared" si="29"/>
        <v>#N/A</v>
      </c>
      <c r="E957" s="15" t="e">
        <f t="shared" si="30"/>
        <v>#N/A</v>
      </c>
    </row>
    <row r="958" spans="1:5" x14ac:dyDescent="0.15">
      <c r="A958" s="5">
        <f>sim_obs!B592</f>
        <v>41865</v>
      </c>
      <c r="B958" s="12" t="e">
        <f>sim_obs!L592</f>
        <v>#N/A</v>
      </c>
      <c r="C958" s="15">
        <f>sim_obs!D592</f>
        <v>6.8482208249999996E-2</v>
      </c>
      <c r="D958" s="15" t="e">
        <f t="shared" si="29"/>
        <v>#N/A</v>
      </c>
      <c r="E958" s="15" t="e">
        <f t="shared" si="30"/>
        <v>#N/A</v>
      </c>
    </row>
    <row r="959" spans="1:5" x14ac:dyDescent="0.15">
      <c r="A959" s="5">
        <f>sim_obs!B593</f>
        <v>41866</v>
      </c>
      <c r="B959" s="12" t="e">
        <f>sim_obs!L593</f>
        <v>#N/A</v>
      </c>
      <c r="C959" s="15">
        <f>sim_obs!D593</f>
        <v>7.2098727199999997E-3</v>
      </c>
      <c r="D959" s="15" t="e">
        <f t="shared" si="29"/>
        <v>#N/A</v>
      </c>
      <c r="E959" s="15" t="e">
        <f t="shared" si="30"/>
        <v>#N/A</v>
      </c>
    </row>
    <row r="960" spans="1:5" x14ac:dyDescent="0.15">
      <c r="A960" s="5">
        <f>sim_obs!B594</f>
        <v>41867</v>
      </c>
      <c r="B960" s="12" t="e">
        <f>sim_obs!L594</f>
        <v>#N/A</v>
      </c>
      <c r="C960" s="15">
        <f>sim_obs!D594</f>
        <v>1.523735237E-2</v>
      </c>
      <c r="D960" s="15" t="e">
        <f t="shared" si="29"/>
        <v>#N/A</v>
      </c>
      <c r="E960" s="15" t="e">
        <f t="shared" si="30"/>
        <v>#N/A</v>
      </c>
    </row>
    <row r="961" spans="1:5" x14ac:dyDescent="0.15">
      <c r="A961" s="5">
        <f>sim_obs!B595</f>
        <v>41868</v>
      </c>
      <c r="B961" s="12" t="e">
        <f>sim_obs!L595</f>
        <v>#N/A</v>
      </c>
      <c r="C961" s="15">
        <f>sim_obs!D595</f>
        <v>5.4307808900000004E-3</v>
      </c>
      <c r="D961" s="15" t="e">
        <f t="shared" si="29"/>
        <v>#N/A</v>
      </c>
      <c r="E961" s="15" t="e">
        <f t="shared" si="30"/>
        <v>#N/A</v>
      </c>
    </row>
    <row r="962" spans="1:5" x14ac:dyDescent="0.15">
      <c r="A962" s="5">
        <f>sim_obs!B596</f>
        <v>41869</v>
      </c>
      <c r="B962" s="12" t="e">
        <f>sim_obs!L596</f>
        <v>#N/A</v>
      </c>
      <c r="C962" s="15">
        <f>sim_obs!D596</f>
        <v>1.1184213199999999E-3</v>
      </c>
      <c r="D962" s="15" t="e">
        <f t="shared" ref="D962:D1025" si="31">(B962-C962)^2</f>
        <v>#N/A</v>
      </c>
      <c r="E962" s="15" t="e">
        <f t="shared" si="30"/>
        <v>#N/A</v>
      </c>
    </row>
    <row r="963" spans="1:5" x14ac:dyDescent="0.15">
      <c r="A963" s="5">
        <f>sim_obs!B597</f>
        <v>41870</v>
      </c>
      <c r="B963" s="12" t="e">
        <f>sim_obs!L597</f>
        <v>#N/A</v>
      </c>
      <c r="C963" s="15">
        <f>sim_obs!D597</f>
        <v>6.9640690000000009E-4</v>
      </c>
      <c r="D963" s="15" t="e">
        <f t="shared" si="31"/>
        <v>#N/A</v>
      </c>
      <c r="E963" s="15" t="e">
        <f t="shared" si="30"/>
        <v>#N/A</v>
      </c>
    </row>
    <row r="964" spans="1:5" x14ac:dyDescent="0.15">
      <c r="A964" s="5">
        <f>sim_obs!B598</f>
        <v>41871</v>
      </c>
      <c r="B964" s="12" t="e">
        <f>sim_obs!L598</f>
        <v>#N/A</v>
      </c>
      <c r="C964" s="15">
        <f>sim_obs!D598</f>
        <v>6.2923473000000001E-4</v>
      </c>
      <c r="D964" s="15" t="e">
        <f t="shared" si="31"/>
        <v>#N/A</v>
      </c>
      <c r="E964" s="15" t="e">
        <f t="shared" si="30"/>
        <v>#N/A</v>
      </c>
    </row>
    <row r="965" spans="1:5" x14ac:dyDescent="0.15">
      <c r="A965" s="5">
        <f>sim_obs!B599</f>
        <v>41872</v>
      </c>
      <c r="B965" s="12" t="e">
        <f>sim_obs!L599</f>
        <v>#N/A</v>
      </c>
      <c r="C965" s="15">
        <f>sim_obs!D599</f>
        <v>5.7868474999999992E-4</v>
      </c>
      <c r="D965" s="15" t="e">
        <f t="shared" si="31"/>
        <v>#N/A</v>
      </c>
      <c r="E965" s="15" t="e">
        <f t="shared" si="30"/>
        <v>#N/A</v>
      </c>
    </row>
    <row r="966" spans="1:5" x14ac:dyDescent="0.15">
      <c r="A966" s="5">
        <f>sim_obs!B600</f>
        <v>41873</v>
      </c>
      <c r="B966" s="12" t="e">
        <f>sim_obs!L600</f>
        <v>#N/A</v>
      </c>
      <c r="C966" s="15">
        <f>sim_obs!D600</f>
        <v>5.4197586000000002E-4</v>
      </c>
      <c r="D966" s="15" t="e">
        <f t="shared" si="31"/>
        <v>#N/A</v>
      </c>
      <c r="E966" s="15" t="e">
        <f t="shared" si="30"/>
        <v>#N/A</v>
      </c>
    </row>
    <row r="967" spans="1:5" x14ac:dyDescent="0.15">
      <c r="A967" s="5">
        <f>sim_obs!B601</f>
        <v>41874</v>
      </c>
      <c r="B967" s="12" t="e">
        <f>sim_obs!L601</f>
        <v>#N/A</v>
      </c>
      <c r="C967" s="15">
        <f>sim_obs!D601</f>
        <v>1.9184293749999998E-2</v>
      </c>
      <c r="D967" s="15" t="e">
        <f t="shared" si="31"/>
        <v>#N/A</v>
      </c>
      <c r="E967" s="15" t="e">
        <f t="shared" si="30"/>
        <v>#N/A</v>
      </c>
    </row>
    <row r="968" spans="1:5" x14ac:dyDescent="0.15">
      <c r="A968" s="5">
        <f>sim_obs!B602</f>
        <v>41875</v>
      </c>
      <c r="B968" s="12" t="e">
        <f>sim_obs!L602</f>
        <v>#N/A</v>
      </c>
      <c r="C968" s="15">
        <f>sim_obs!D602</f>
        <v>7.2333236690000011E-2</v>
      </c>
      <c r="D968" s="15" t="e">
        <f t="shared" si="31"/>
        <v>#N/A</v>
      </c>
      <c r="E968" s="15" t="e">
        <f t="shared" si="30"/>
        <v>#N/A</v>
      </c>
    </row>
    <row r="969" spans="1:5" x14ac:dyDescent="0.15">
      <c r="A969" s="5">
        <f>sim_obs!B603</f>
        <v>41876</v>
      </c>
      <c r="B969" s="12" t="e">
        <f>sim_obs!L603</f>
        <v>#N/A</v>
      </c>
      <c r="C969" s="15">
        <f>sim_obs!D603</f>
        <v>2.6945066500000002E-3</v>
      </c>
      <c r="D969" s="15" t="e">
        <f t="shared" si="31"/>
        <v>#N/A</v>
      </c>
      <c r="E969" s="15" t="e">
        <f t="shared" si="30"/>
        <v>#N/A</v>
      </c>
    </row>
    <row r="970" spans="1:5" x14ac:dyDescent="0.15">
      <c r="A970" s="5">
        <f>sim_obs!B604</f>
        <v>41877</v>
      </c>
      <c r="B970" s="12" t="e">
        <f>sim_obs!L604</f>
        <v>#N/A</v>
      </c>
      <c r="C970" s="15">
        <f>sim_obs!D604</f>
        <v>5.0431305000000007E-4</v>
      </c>
      <c r="D970" s="15" t="e">
        <f t="shared" si="31"/>
        <v>#N/A</v>
      </c>
      <c r="E970" s="15" t="e">
        <f t="shared" si="30"/>
        <v>#N/A</v>
      </c>
    </row>
    <row r="971" spans="1:5" x14ac:dyDescent="0.15">
      <c r="A971" s="5">
        <f>sim_obs!B605</f>
        <v>41878</v>
      </c>
      <c r="B971" s="12" t="e">
        <f>sim_obs!L605</f>
        <v>#N/A</v>
      </c>
      <c r="C971" s="15">
        <f>sim_obs!D605</f>
        <v>7.7575126650000006E-2</v>
      </c>
      <c r="D971" s="15" t="e">
        <f t="shared" si="31"/>
        <v>#N/A</v>
      </c>
      <c r="E971" s="15" t="e">
        <f t="shared" si="30"/>
        <v>#N/A</v>
      </c>
    </row>
    <row r="972" spans="1:5" x14ac:dyDescent="0.15">
      <c r="A972" s="5">
        <f>sim_obs!B606</f>
        <v>41879</v>
      </c>
      <c r="B972" s="12" t="e">
        <f>sim_obs!L606</f>
        <v>#N/A</v>
      </c>
      <c r="C972" s="15">
        <f>sim_obs!D606</f>
        <v>8.8877534899999989E-3</v>
      </c>
      <c r="D972" s="15" t="e">
        <f t="shared" si="31"/>
        <v>#N/A</v>
      </c>
      <c r="E972" s="15" t="e">
        <f t="shared" si="30"/>
        <v>#N/A</v>
      </c>
    </row>
    <row r="973" spans="1:5" x14ac:dyDescent="0.15">
      <c r="A973" s="5">
        <f>sim_obs!B607</f>
        <v>41880</v>
      </c>
      <c r="B973" s="12" t="e">
        <f>sim_obs!L607</f>
        <v>#N/A</v>
      </c>
      <c r="C973" s="15">
        <f>sim_obs!D607</f>
        <v>1.9683977129999999E-2</v>
      </c>
      <c r="D973" s="15" t="e">
        <f t="shared" si="31"/>
        <v>#N/A</v>
      </c>
      <c r="E973" s="15" t="e">
        <f t="shared" si="30"/>
        <v>#N/A</v>
      </c>
    </row>
    <row r="974" spans="1:5" x14ac:dyDescent="0.15">
      <c r="A974" s="5">
        <f>sim_obs!B608</f>
        <v>41881</v>
      </c>
      <c r="B974" s="12" t="e">
        <f>sim_obs!L608</f>
        <v>#N/A</v>
      </c>
      <c r="C974" s="15">
        <f>sim_obs!D608</f>
        <v>1.8232555390000002E-2</v>
      </c>
      <c r="D974" s="15" t="e">
        <f t="shared" si="31"/>
        <v>#N/A</v>
      </c>
      <c r="E974" s="15" t="e">
        <f t="shared" si="30"/>
        <v>#N/A</v>
      </c>
    </row>
    <row r="975" spans="1:5" x14ac:dyDescent="0.15">
      <c r="A975" s="5">
        <f>sim_obs!B609</f>
        <v>41882</v>
      </c>
      <c r="B975" s="12" t="e">
        <f>sim_obs!L609</f>
        <v>#N/A</v>
      </c>
      <c r="C975" s="15">
        <f>sim_obs!D609</f>
        <v>6.0096305850000004E-2</v>
      </c>
      <c r="D975" s="15" t="e">
        <f t="shared" si="31"/>
        <v>#N/A</v>
      </c>
      <c r="E975" s="15" t="e">
        <f t="shared" si="30"/>
        <v>#N/A</v>
      </c>
    </row>
    <row r="976" spans="1:5" x14ac:dyDescent="0.15">
      <c r="A976" s="5">
        <f>sim_obs!B610</f>
        <v>41883</v>
      </c>
      <c r="B976" s="12" t="e">
        <f>sim_obs!L610</f>
        <v>#N/A</v>
      </c>
      <c r="C976" s="15">
        <f>sim_obs!D610</f>
        <v>7.4258384700000004E-3</v>
      </c>
      <c r="D976" s="15" t="e">
        <f t="shared" si="31"/>
        <v>#N/A</v>
      </c>
      <c r="E976" s="15" t="e">
        <f t="shared" si="30"/>
        <v>#N/A</v>
      </c>
    </row>
    <row r="977" spans="1:5" x14ac:dyDescent="0.15">
      <c r="A977" s="5">
        <f>sim_obs!B611</f>
        <v>41884</v>
      </c>
      <c r="B977" s="12" t="e">
        <f>sim_obs!L611</f>
        <v>#N/A</v>
      </c>
      <c r="C977" s="15">
        <f>sim_obs!D611</f>
        <v>6.3408309940000004E-2</v>
      </c>
      <c r="D977" s="15" t="e">
        <f t="shared" si="31"/>
        <v>#N/A</v>
      </c>
      <c r="E977" s="15" t="e">
        <f t="shared" si="30"/>
        <v>#N/A</v>
      </c>
    </row>
    <row r="978" spans="1:5" x14ac:dyDescent="0.15">
      <c r="A978" s="5">
        <f>sim_obs!B612</f>
        <v>41885</v>
      </c>
      <c r="B978" s="12" t="e">
        <f>sim_obs!L612</f>
        <v>#N/A</v>
      </c>
      <c r="C978" s="15">
        <f>sim_obs!D612</f>
        <v>7.1374611899999996E-3</v>
      </c>
      <c r="D978" s="15" t="e">
        <f t="shared" si="31"/>
        <v>#N/A</v>
      </c>
      <c r="E978" s="15" t="e">
        <f t="shared" si="30"/>
        <v>#N/A</v>
      </c>
    </row>
    <row r="979" spans="1:5" x14ac:dyDescent="0.15">
      <c r="A979" s="5">
        <f>sim_obs!B613</f>
        <v>41886</v>
      </c>
      <c r="B979" s="12" t="e">
        <f>sim_obs!L613</f>
        <v>#N/A</v>
      </c>
      <c r="C979" s="15">
        <f>sim_obs!D613</f>
        <v>4.7016653000000005E-4</v>
      </c>
      <c r="D979" s="15" t="e">
        <f t="shared" si="31"/>
        <v>#N/A</v>
      </c>
      <c r="E979" s="15" t="e">
        <f t="shared" si="30"/>
        <v>#N/A</v>
      </c>
    </row>
    <row r="980" spans="1:5" x14ac:dyDescent="0.15">
      <c r="A980" s="5">
        <f>sim_obs!B614</f>
        <v>41887</v>
      </c>
      <c r="B980" s="12" t="e">
        <f>sim_obs!L614</f>
        <v>#N/A</v>
      </c>
      <c r="C980" s="15">
        <f>sim_obs!D614</f>
        <v>2.5775880000000002E-4</v>
      </c>
      <c r="D980" s="15" t="e">
        <f t="shared" si="31"/>
        <v>#N/A</v>
      </c>
      <c r="E980" s="15" t="e">
        <f t="shared" si="30"/>
        <v>#N/A</v>
      </c>
    </row>
    <row r="981" spans="1:5" x14ac:dyDescent="0.15">
      <c r="A981" s="5">
        <f>sim_obs!B615</f>
        <v>41888</v>
      </c>
      <c r="B981" s="12" t="e">
        <f>sim_obs!L615</f>
        <v>#N/A</v>
      </c>
      <c r="C981" s="15">
        <f>sim_obs!D615</f>
        <v>2.3989769999999998E-4</v>
      </c>
      <c r="D981" s="15" t="e">
        <f t="shared" si="31"/>
        <v>#N/A</v>
      </c>
      <c r="E981" s="15" t="e">
        <f t="shared" si="30"/>
        <v>#N/A</v>
      </c>
    </row>
    <row r="982" spans="1:5" x14ac:dyDescent="0.15">
      <c r="A982" s="5">
        <f>sim_obs!B616</f>
        <v>41889</v>
      </c>
      <c r="B982" s="12" t="e">
        <f>sim_obs!L616</f>
        <v>#N/A</v>
      </c>
      <c r="C982" s="15">
        <f>sim_obs!D616</f>
        <v>2.1989805000000002E-4</v>
      </c>
      <c r="D982" s="15" t="e">
        <f t="shared" si="31"/>
        <v>#N/A</v>
      </c>
      <c r="E982" s="15" t="e">
        <f t="shared" ref="E982:E1045" si="32">(B982-$H$4)^2</f>
        <v>#N/A</v>
      </c>
    </row>
    <row r="983" spans="1:5" x14ac:dyDescent="0.15">
      <c r="A983" s="5">
        <f>sim_obs!B617</f>
        <v>41890</v>
      </c>
      <c r="B983" s="12" t="e">
        <f>sim_obs!L617</f>
        <v>#N/A</v>
      </c>
      <c r="C983" s="15">
        <f>sim_obs!D617</f>
        <v>9.195326996E-2</v>
      </c>
      <c r="D983" s="15" t="e">
        <f t="shared" si="31"/>
        <v>#N/A</v>
      </c>
      <c r="E983" s="15" t="e">
        <f t="shared" si="32"/>
        <v>#N/A</v>
      </c>
    </row>
    <row r="984" spans="1:5" x14ac:dyDescent="0.15">
      <c r="A984" s="5">
        <f>sim_obs!B618</f>
        <v>41891</v>
      </c>
      <c r="B984" s="12" t="e">
        <f>sim_obs!L618</f>
        <v>#N/A</v>
      </c>
      <c r="C984" s="15">
        <f>sim_obs!D618</f>
        <v>3.8433253800000001E-3</v>
      </c>
      <c r="D984" s="15" t="e">
        <f t="shared" si="31"/>
        <v>#N/A</v>
      </c>
      <c r="E984" s="15" t="e">
        <f t="shared" si="32"/>
        <v>#N/A</v>
      </c>
    </row>
    <row r="985" spans="1:5" x14ac:dyDescent="0.15">
      <c r="A985" s="5">
        <f>sim_obs!B619</f>
        <v>41892</v>
      </c>
      <c r="B985" s="12" t="e">
        <f>sim_obs!L619</f>
        <v>#N/A</v>
      </c>
      <c r="C985" s="15">
        <f>sim_obs!D619</f>
        <v>3.0314617160000001E-2</v>
      </c>
      <c r="D985" s="15" t="e">
        <f t="shared" si="31"/>
        <v>#N/A</v>
      </c>
      <c r="E985" s="15" t="e">
        <f t="shared" si="32"/>
        <v>#N/A</v>
      </c>
    </row>
    <row r="986" spans="1:5" x14ac:dyDescent="0.15">
      <c r="A986" s="5">
        <f>sim_obs!B620</f>
        <v>41893</v>
      </c>
      <c r="B986" s="12" t="e">
        <f>sim_obs!L620</f>
        <v>#N/A</v>
      </c>
      <c r="C986" s="15">
        <f>sim_obs!D620</f>
        <v>3.9137599950000004E-2</v>
      </c>
      <c r="D986" s="15" t="e">
        <f t="shared" si="31"/>
        <v>#N/A</v>
      </c>
      <c r="E986" s="15" t="e">
        <f t="shared" si="32"/>
        <v>#N/A</v>
      </c>
    </row>
    <row r="987" spans="1:5" x14ac:dyDescent="0.15">
      <c r="A987" s="5">
        <f>sim_obs!B621</f>
        <v>41894</v>
      </c>
      <c r="B987" s="12" t="e">
        <f>sim_obs!L621</f>
        <v>#N/A</v>
      </c>
      <c r="C987" s="15">
        <f>sim_obs!D621</f>
        <v>0.19308464050000002</v>
      </c>
      <c r="D987" s="15" t="e">
        <f t="shared" si="31"/>
        <v>#N/A</v>
      </c>
      <c r="E987" s="15" t="e">
        <f t="shared" si="32"/>
        <v>#N/A</v>
      </c>
    </row>
    <row r="988" spans="1:5" x14ac:dyDescent="0.15">
      <c r="A988" s="5">
        <f>sim_obs!B622</f>
        <v>41895</v>
      </c>
      <c r="B988" s="12" t="e">
        <f>sim_obs!L622</f>
        <v>#N/A</v>
      </c>
      <c r="C988" s="15">
        <f>sim_obs!D622</f>
        <v>3.180283356E-2</v>
      </c>
      <c r="D988" s="15" t="e">
        <f t="shared" si="31"/>
        <v>#N/A</v>
      </c>
      <c r="E988" s="15" t="e">
        <f t="shared" si="32"/>
        <v>#N/A</v>
      </c>
    </row>
    <row r="989" spans="1:5" x14ac:dyDescent="0.15">
      <c r="A989" s="5">
        <f>sim_obs!B623</f>
        <v>41896</v>
      </c>
      <c r="B989" s="12" t="e">
        <f>sim_obs!L623</f>
        <v>#N/A</v>
      </c>
      <c r="C989" s="15">
        <f>sim_obs!D623</f>
        <v>1.0574312199999999E-3</v>
      </c>
      <c r="D989" s="15" t="e">
        <f t="shared" si="31"/>
        <v>#N/A</v>
      </c>
      <c r="E989" s="15" t="e">
        <f t="shared" si="32"/>
        <v>#N/A</v>
      </c>
    </row>
    <row r="990" spans="1:5" x14ac:dyDescent="0.15">
      <c r="A990" s="5">
        <f>sim_obs!B624</f>
        <v>41897</v>
      </c>
      <c r="B990" s="12" t="e">
        <f>sim_obs!L624</f>
        <v>#N/A</v>
      </c>
      <c r="C990" s="15">
        <f>sim_obs!D624</f>
        <v>3.1909323000000001E-4</v>
      </c>
      <c r="D990" s="15" t="e">
        <f t="shared" si="31"/>
        <v>#N/A</v>
      </c>
      <c r="E990" s="15" t="e">
        <f t="shared" si="32"/>
        <v>#N/A</v>
      </c>
    </row>
    <row r="991" spans="1:5" x14ac:dyDescent="0.15">
      <c r="A991" s="5">
        <f>sim_obs!B625</f>
        <v>41898</v>
      </c>
      <c r="B991" s="12" t="e">
        <f>sim_obs!L625</f>
        <v>#N/A</v>
      </c>
      <c r="C991" s="15">
        <f>sim_obs!D625</f>
        <v>2.7781942000000001E-4</v>
      </c>
      <c r="D991" s="15" t="e">
        <f t="shared" si="31"/>
        <v>#N/A</v>
      </c>
      <c r="E991" s="15" t="e">
        <f t="shared" si="32"/>
        <v>#N/A</v>
      </c>
    </row>
    <row r="992" spans="1:5" x14ac:dyDescent="0.15">
      <c r="A992" s="5">
        <f>sim_obs!B626</f>
        <v>41899</v>
      </c>
      <c r="B992" s="12" t="e">
        <f>sim_obs!L626</f>
        <v>#N/A</v>
      </c>
      <c r="C992" s="15">
        <f>sim_obs!D626</f>
        <v>2.6016682000000002E-4</v>
      </c>
      <c r="D992" s="15" t="e">
        <f t="shared" si="31"/>
        <v>#N/A</v>
      </c>
      <c r="E992" s="15" t="e">
        <f t="shared" si="32"/>
        <v>#N/A</v>
      </c>
    </row>
    <row r="993" spans="1:5" x14ac:dyDescent="0.15">
      <c r="A993" s="5">
        <f>sim_obs!B627</f>
        <v>41900</v>
      </c>
      <c r="B993" s="12" t="e">
        <f>sim_obs!L627</f>
        <v>#N/A</v>
      </c>
      <c r="C993" s="15">
        <f>sim_obs!D627</f>
        <v>4.6426490780000003E-2</v>
      </c>
      <c r="D993" s="15" t="e">
        <f t="shared" si="31"/>
        <v>#N/A</v>
      </c>
      <c r="E993" s="15" t="e">
        <f t="shared" si="32"/>
        <v>#N/A</v>
      </c>
    </row>
    <row r="994" spans="1:5" x14ac:dyDescent="0.15">
      <c r="A994" s="5">
        <f>sim_obs!B628</f>
        <v>41901</v>
      </c>
      <c r="B994" s="12" t="e">
        <f>sim_obs!L628</f>
        <v>#N/A</v>
      </c>
      <c r="C994" s="15">
        <f>sim_obs!D628</f>
        <v>2.9791482930000002E-2</v>
      </c>
      <c r="D994" s="15" t="e">
        <f t="shared" si="31"/>
        <v>#N/A</v>
      </c>
      <c r="E994" s="15" t="e">
        <f t="shared" si="32"/>
        <v>#N/A</v>
      </c>
    </row>
    <row r="995" spans="1:5" x14ac:dyDescent="0.15">
      <c r="A995" s="5">
        <f>sim_obs!B629</f>
        <v>41902</v>
      </c>
      <c r="B995" s="12" t="e">
        <f>sim_obs!L629</f>
        <v>#N/A</v>
      </c>
      <c r="C995" s="15">
        <f>sim_obs!D629</f>
        <v>5.51878738E-3</v>
      </c>
      <c r="D995" s="15" t="e">
        <f t="shared" si="31"/>
        <v>#N/A</v>
      </c>
      <c r="E995" s="15" t="e">
        <f t="shared" si="32"/>
        <v>#N/A</v>
      </c>
    </row>
    <row r="996" spans="1:5" x14ac:dyDescent="0.15">
      <c r="A996" s="5">
        <f>sim_obs!B630</f>
        <v>41903</v>
      </c>
      <c r="B996" s="12" t="e">
        <f>sim_obs!L630</f>
        <v>#N/A</v>
      </c>
      <c r="C996" s="15">
        <f>sim_obs!D630</f>
        <v>3.6276477999999999E-4</v>
      </c>
      <c r="D996" s="15" t="e">
        <f t="shared" si="31"/>
        <v>#N/A</v>
      </c>
      <c r="E996" s="15" t="e">
        <f t="shared" si="32"/>
        <v>#N/A</v>
      </c>
    </row>
    <row r="997" spans="1:5" x14ac:dyDescent="0.15">
      <c r="A997" s="5">
        <f>sim_obs!B631</f>
        <v>41904</v>
      </c>
      <c r="B997" s="12" t="e">
        <f>sim_obs!L631</f>
        <v>#N/A</v>
      </c>
      <c r="C997" s="15">
        <f>sim_obs!D631</f>
        <v>2.0152363000000001E-4</v>
      </c>
      <c r="D997" s="15" t="e">
        <f t="shared" si="31"/>
        <v>#N/A</v>
      </c>
      <c r="E997" s="15" t="e">
        <f t="shared" si="32"/>
        <v>#N/A</v>
      </c>
    </row>
    <row r="998" spans="1:5" x14ac:dyDescent="0.15">
      <c r="A998" s="5">
        <f>sim_obs!B632</f>
        <v>41905</v>
      </c>
      <c r="B998" s="12" t="e">
        <f>sim_obs!L632</f>
        <v>#N/A</v>
      </c>
      <c r="C998" s="15">
        <f>sim_obs!D632</f>
        <v>1.9512212E-4</v>
      </c>
      <c r="D998" s="15" t="e">
        <f t="shared" si="31"/>
        <v>#N/A</v>
      </c>
      <c r="E998" s="15" t="e">
        <f t="shared" si="32"/>
        <v>#N/A</v>
      </c>
    </row>
    <row r="999" spans="1:5" x14ac:dyDescent="0.15">
      <c r="A999" s="5">
        <f>sim_obs!B633</f>
        <v>41906</v>
      </c>
      <c r="B999" s="12" t="e">
        <f>sim_obs!L633</f>
        <v>#N/A</v>
      </c>
      <c r="C999" s="15">
        <f>sim_obs!D633</f>
        <v>1.8439509000000001E-4</v>
      </c>
      <c r="D999" s="15" t="e">
        <f t="shared" si="31"/>
        <v>#N/A</v>
      </c>
      <c r="E999" s="15" t="e">
        <f t="shared" si="32"/>
        <v>#N/A</v>
      </c>
    </row>
    <row r="1000" spans="1:5" x14ac:dyDescent="0.15">
      <c r="A1000" s="5">
        <f>sim_obs!B634</f>
        <v>41907</v>
      </c>
      <c r="B1000" s="12" t="e">
        <f>sim_obs!L634</f>
        <v>#N/A</v>
      </c>
      <c r="C1000" s="15">
        <f>sim_obs!D634</f>
        <v>7.2779693599999999E-3</v>
      </c>
      <c r="D1000" s="15" t="e">
        <f t="shared" si="31"/>
        <v>#N/A</v>
      </c>
      <c r="E1000" s="15" t="e">
        <f t="shared" si="32"/>
        <v>#N/A</v>
      </c>
    </row>
    <row r="1001" spans="1:5" x14ac:dyDescent="0.15">
      <c r="A1001" s="5">
        <f>sim_obs!B635</f>
        <v>41908</v>
      </c>
      <c r="B1001" s="12" t="e">
        <f>sim_obs!L635</f>
        <v>#N/A</v>
      </c>
      <c r="C1001" s="15">
        <f>sim_obs!D635</f>
        <v>4.3535060899999997E-3</v>
      </c>
      <c r="D1001" s="15" t="e">
        <f t="shared" si="31"/>
        <v>#N/A</v>
      </c>
      <c r="E1001" s="15" t="e">
        <f t="shared" si="32"/>
        <v>#N/A</v>
      </c>
    </row>
    <row r="1002" spans="1:5" x14ac:dyDescent="0.15">
      <c r="A1002" s="5">
        <f>sim_obs!B636</f>
        <v>41909</v>
      </c>
      <c r="B1002" s="12" t="e">
        <f>sim_obs!L636</f>
        <v>#N/A</v>
      </c>
      <c r="C1002" s="15">
        <f>sim_obs!D636</f>
        <v>4.68529367E-3</v>
      </c>
      <c r="D1002" s="15" t="e">
        <f t="shared" si="31"/>
        <v>#N/A</v>
      </c>
      <c r="E1002" s="15" t="e">
        <f t="shared" si="32"/>
        <v>#N/A</v>
      </c>
    </row>
    <row r="1003" spans="1:5" x14ac:dyDescent="0.15">
      <c r="A1003" s="5">
        <f>sim_obs!B637</f>
        <v>41910</v>
      </c>
      <c r="B1003" s="12" t="e">
        <f>sim_obs!L637</f>
        <v>#N/A</v>
      </c>
      <c r="C1003" s="15">
        <f>sim_obs!D637</f>
        <v>0.14988749695</v>
      </c>
      <c r="D1003" s="15" t="e">
        <f t="shared" si="31"/>
        <v>#N/A</v>
      </c>
      <c r="E1003" s="15" t="e">
        <f t="shared" si="32"/>
        <v>#N/A</v>
      </c>
    </row>
    <row r="1004" spans="1:5" x14ac:dyDescent="0.15">
      <c r="A1004" s="5">
        <f>sim_obs!B638</f>
        <v>41911</v>
      </c>
      <c r="B1004" s="12" t="e">
        <f>sim_obs!L638</f>
        <v>#N/A</v>
      </c>
      <c r="C1004" s="15">
        <f>sim_obs!D638</f>
        <v>2.7857469559999997E-2</v>
      </c>
      <c r="D1004" s="15" t="e">
        <f t="shared" si="31"/>
        <v>#N/A</v>
      </c>
      <c r="E1004" s="15" t="e">
        <f t="shared" si="32"/>
        <v>#N/A</v>
      </c>
    </row>
    <row r="1005" spans="1:5" x14ac:dyDescent="0.15">
      <c r="A1005" s="5">
        <f>sim_obs!B639</f>
        <v>41912</v>
      </c>
      <c r="B1005" s="12" t="e">
        <f>sim_obs!L639</f>
        <v>#N/A</v>
      </c>
      <c r="C1005" s="15">
        <f>sim_obs!D639</f>
        <v>1.5925743599999999E-3</v>
      </c>
      <c r="D1005" s="15" t="e">
        <f t="shared" si="31"/>
        <v>#N/A</v>
      </c>
      <c r="E1005" s="15" t="e">
        <f t="shared" si="32"/>
        <v>#N/A</v>
      </c>
    </row>
    <row r="1006" spans="1:5" x14ac:dyDescent="0.15">
      <c r="A1006" s="5">
        <f>sim_obs!B640</f>
        <v>41913</v>
      </c>
      <c r="B1006" s="12" t="e">
        <f>sim_obs!L640</f>
        <v>#N/A</v>
      </c>
      <c r="C1006" s="15">
        <f>sim_obs!D640</f>
        <v>1.9326911999999999E-4</v>
      </c>
      <c r="D1006" s="15" t="e">
        <f t="shared" si="31"/>
        <v>#N/A</v>
      </c>
      <c r="E1006" s="15" t="e">
        <f t="shared" si="32"/>
        <v>#N/A</v>
      </c>
    </row>
    <row r="1007" spans="1:5" x14ac:dyDescent="0.15">
      <c r="A1007" s="5">
        <f>sim_obs!B641</f>
        <v>41914</v>
      </c>
      <c r="B1007" s="12" t="e">
        <f>sim_obs!L641</f>
        <v>#N/A</v>
      </c>
      <c r="C1007" s="15">
        <f>sim_obs!D641</f>
        <v>5.4023714099999997E-3</v>
      </c>
      <c r="D1007" s="15" t="e">
        <f t="shared" si="31"/>
        <v>#N/A</v>
      </c>
      <c r="E1007" s="15" t="e">
        <f t="shared" si="32"/>
        <v>#N/A</v>
      </c>
    </row>
    <row r="1008" spans="1:5" x14ac:dyDescent="0.15">
      <c r="A1008" s="5">
        <f>sim_obs!B642</f>
        <v>41915</v>
      </c>
      <c r="B1008" s="12" t="e">
        <f>sim_obs!L642</f>
        <v>#N/A</v>
      </c>
      <c r="C1008" s="15">
        <f>sim_obs!D642</f>
        <v>2.3508301000000001E-4</v>
      </c>
      <c r="D1008" s="15" t="e">
        <f t="shared" si="31"/>
        <v>#N/A</v>
      </c>
      <c r="E1008" s="15" t="e">
        <f t="shared" si="32"/>
        <v>#N/A</v>
      </c>
    </row>
    <row r="1009" spans="1:5" x14ac:dyDescent="0.15">
      <c r="A1009" s="5">
        <f>sim_obs!B643</f>
        <v>41916</v>
      </c>
      <c r="B1009" s="12" t="e">
        <f>sim_obs!L643</f>
        <v>#N/A</v>
      </c>
      <c r="C1009" s="15">
        <f>sim_obs!D643</f>
        <v>1.164868E-4</v>
      </c>
      <c r="D1009" s="15" t="e">
        <f t="shared" si="31"/>
        <v>#N/A</v>
      </c>
      <c r="E1009" s="15" t="e">
        <f t="shared" si="32"/>
        <v>#N/A</v>
      </c>
    </row>
    <row r="1010" spans="1:5" x14ac:dyDescent="0.15">
      <c r="A1010" s="5">
        <f>sim_obs!B644</f>
        <v>41917</v>
      </c>
      <c r="B1010" s="12" t="e">
        <f>sim_obs!L644</f>
        <v>#N/A</v>
      </c>
      <c r="C1010" s="15">
        <f>sim_obs!D644</f>
        <v>1.1040471999999999E-4</v>
      </c>
      <c r="D1010" s="15" t="e">
        <f t="shared" si="31"/>
        <v>#N/A</v>
      </c>
      <c r="E1010" s="15" t="e">
        <f t="shared" si="32"/>
        <v>#N/A</v>
      </c>
    </row>
    <row r="1011" spans="1:5" x14ac:dyDescent="0.15">
      <c r="A1011" s="5">
        <f>sim_obs!B645</f>
        <v>41918</v>
      </c>
      <c r="B1011" s="12" t="e">
        <f>sim_obs!L645</f>
        <v>#N/A</v>
      </c>
      <c r="C1011" s="15">
        <f>sim_obs!D645</f>
        <v>1.0722391000000001E-4</v>
      </c>
      <c r="D1011" s="15" t="e">
        <f t="shared" si="31"/>
        <v>#N/A</v>
      </c>
      <c r="E1011" s="15" t="e">
        <f t="shared" si="32"/>
        <v>#N/A</v>
      </c>
    </row>
    <row r="1012" spans="1:5" x14ac:dyDescent="0.15">
      <c r="A1012" s="5">
        <f>sim_obs!B646</f>
        <v>41919</v>
      </c>
      <c r="B1012" s="12" t="e">
        <f>sim_obs!L646</f>
        <v>#N/A</v>
      </c>
      <c r="C1012" s="15">
        <f>sim_obs!D646</f>
        <v>1.031051E-4</v>
      </c>
      <c r="D1012" s="15" t="e">
        <f t="shared" si="31"/>
        <v>#N/A</v>
      </c>
      <c r="E1012" s="15" t="e">
        <f t="shared" si="32"/>
        <v>#N/A</v>
      </c>
    </row>
    <row r="1013" spans="1:5" x14ac:dyDescent="0.15">
      <c r="A1013" s="5">
        <f>sim_obs!B647</f>
        <v>41920</v>
      </c>
      <c r="B1013" s="12" t="e">
        <f>sim_obs!L647</f>
        <v>#N/A</v>
      </c>
      <c r="C1013" s="15">
        <f>sim_obs!D647</f>
        <v>9.9028349999999999E-5</v>
      </c>
      <c r="D1013" s="15" t="e">
        <f t="shared" si="31"/>
        <v>#N/A</v>
      </c>
      <c r="E1013" s="15" t="e">
        <f t="shared" si="32"/>
        <v>#N/A</v>
      </c>
    </row>
    <row r="1014" spans="1:5" x14ac:dyDescent="0.15">
      <c r="A1014" s="5">
        <f>sim_obs!B648</f>
        <v>41921</v>
      </c>
      <c r="B1014" s="12" t="e">
        <f>sim_obs!L648</f>
        <v>#N/A</v>
      </c>
      <c r="C1014" s="15">
        <f>sim_obs!D648</f>
        <v>9.7669439999999993E-5</v>
      </c>
      <c r="D1014" s="15" t="e">
        <f t="shared" si="31"/>
        <v>#N/A</v>
      </c>
      <c r="E1014" s="15" t="e">
        <f t="shared" si="32"/>
        <v>#N/A</v>
      </c>
    </row>
    <row r="1015" spans="1:5" x14ac:dyDescent="0.15">
      <c r="A1015" s="5">
        <f>sim_obs!B649</f>
        <v>41922</v>
      </c>
      <c r="B1015" s="12" t="e">
        <f>sim_obs!L649</f>
        <v>#N/A</v>
      </c>
      <c r="C1015" s="15">
        <f>sim_obs!D649</f>
        <v>9.2302869999999991E-5</v>
      </c>
      <c r="D1015" s="15" t="e">
        <f t="shared" si="31"/>
        <v>#N/A</v>
      </c>
      <c r="E1015" s="15" t="e">
        <f t="shared" si="32"/>
        <v>#N/A</v>
      </c>
    </row>
    <row r="1016" spans="1:5" x14ac:dyDescent="0.15">
      <c r="A1016" s="5">
        <f>sim_obs!B650</f>
        <v>41923</v>
      </c>
      <c r="B1016" s="12" t="e">
        <f>sim_obs!L650</f>
        <v>#N/A</v>
      </c>
      <c r="C1016" s="15">
        <f>sim_obs!D650</f>
        <v>8.8030300000000003E-5</v>
      </c>
      <c r="D1016" s="15" t="e">
        <f t="shared" si="31"/>
        <v>#N/A</v>
      </c>
      <c r="E1016" s="15" t="e">
        <f t="shared" si="32"/>
        <v>#N/A</v>
      </c>
    </row>
    <row r="1017" spans="1:5" x14ac:dyDescent="0.15">
      <c r="A1017" s="5">
        <f>sim_obs!B651</f>
        <v>41924</v>
      </c>
      <c r="B1017" s="12" t="e">
        <f>sim_obs!L651</f>
        <v>#N/A</v>
      </c>
      <c r="C1017" s="15">
        <f>sim_obs!D651</f>
        <v>8.6708120000000006E-5</v>
      </c>
      <c r="D1017" s="15" t="e">
        <f t="shared" si="31"/>
        <v>#N/A</v>
      </c>
      <c r="E1017" s="15" t="e">
        <f t="shared" si="32"/>
        <v>#N/A</v>
      </c>
    </row>
    <row r="1018" spans="1:5" x14ac:dyDescent="0.15">
      <c r="A1018" s="5">
        <f>sim_obs!B652</f>
        <v>41925</v>
      </c>
      <c r="B1018" s="12" t="e">
        <f>sim_obs!L652</f>
        <v>#N/A</v>
      </c>
      <c r="C1018" s="15">
        <f>sim_obs!D652</f>
        <v>8.723363E-5</v>
      </c>
      <c r="D1018" s="15" t="e">
        <f t="shared" si="31"/>
        <v>#N/A</v>
      </c>
      <c r="E1018" s="15" t="e">
        <f t="shared" si="32"/>
        <v>#N/A</v>
      </c>
    </row>
    <row r="1019" spans="1:5" x14ac:dyDescent="0.15">
      <c r="A1019" s="5">
        <f>sim_obs!B653</f>
        <v>41926</v>
      </c>
      <c r="B1019" s="12" t="e">
        <f>sim_obs!L653</f>
        <v>#N/A</v>
      </c>
      <c r="C1019" s="15">
        <f>sim_obs!D653</f>
        <v>8.1507049999999994E-5</v>
      </c>
      <c r="D1019" s="15" t="e">
        <f t="shared" si="31"/>
        <v>#N/A</v>
      </c>
      <c r="E1019" s="15" t="e">
        <f t="shared" si="32"/>
        <v>#N/A</v>
      </c>
    </row>
    <row r="1020" spans="1:5" x14ac:dyDescent="0.15">
      <c r="A1020" s="5">
        <f>sim_obs!B654</f>
        <v>41927</v>
      </c>
      <c r="B1020" s="12" t="e">
        <f>sim_obs!L654</f>
        <v>#N/A</v>
      </c>
      <c r="C1020" s="15">
        <f>sim_obs!D654</f>
        <v>7.7264389999999998E-5</v>
      </c>
      <c r="D1020" s="15" t="e">
        <f t="shared" si="31"/>
        <v>#N/A</v>
      </c>
      <c r="E1020" s="15" t="e">
        <f t="shared" si="32"/>
        <v>#N/A</v>
      </c>
    </row>
    <row r="1021" spans="1:5" x14ac:dyDescent="0.15">
      <c r="A1021" s="5">
        <f>sim_obs!B655</f>
        <v>41928</v>
      </c>
      <c r="B1021" s="12" t="e">
        <f>sim_obs!L655</f>
        <v>#N/A</v>
      </c>
      <c r="C1021" s="15">
        <f>sim_obs!D655</f>
        <v>8.1134109999999994E-5</v>
      </c>
      <c r="D1021" s="15" t="e">
        <f t="shared" si="31"/>
        <v>#N/A</v>
      </c>
      <c r="E1021" s="15" t="e">
        <f t="shared" si="32"/>
        <v>#N/A</v>
      </c>
    </row>
    <row r="1022" spans="1:5" x14ac:dyDescent="0.15">
      <c r="A1022" s="5">
        <f>sim_obs!B656</f>
        <v>41929</v>
      </c>
      <c r="B1022" s="12" t="e">
        <f>sim_obs!L656</f>
        <v>#N/A</v>
      </c>
      <c r="C1022" s="15">
        <f>sim_obs!D656</f>
        <v>7.8133289999999999E-5</v>
      </c>
      <c r="D1022" s="15" t="e">
        <f t="shared" si="31"/>
        <v>#N/A</v>
      </c>
      <c r="E1022" s="15" t="e">
        <f t="shared" si="32"/>
        <v>#N/A</v>
      </c>
    </row>
    <row r="1023" spans="1:5" x14ac:dyDescent="0.15">
      <c r="A1023" s="5">
        <f>sim_obs!B657</f>
        <v>41930</v>
      </c>
      <c r="B1023" s="12" t="e">
        <f>sim_obs!L657</f>
        <v>#N/A</v>
      </c>
      <c r="C1023" s="15">
        <f>sim_obs!D657</f>
        <v>6.9578230000000006E-5</v>
      </c>
      <c r="D1023" s="15" t="e">
        <f t="shared" si="31"/>
        <v>#N/A</v>
      </c>
      <c r="E1023" s="15" t="e">
        <f t="shared" si="32"/>
        <v>#N/A</v>
      </c>
    </row>
    <row r="1024" spans="1:5" x14ac:dyDescent="0.15">
      <c r="A1024" s="5">
        <f>sim_obs!B658</f>
        <v>41931</v>
      </c>
      <c r="B1024" s="12" t="e">
        <f>sim_obs!L658</f>
        <v>#N/A</v>
      </c>
      <c r="C1024" s="15">
        <f>sim_obs!D658</f>
        <v>6.786056999999999E-5</v>
      </c>
      <c r="D1024" s="15" t="e">
        <f t="shared" si="31"/>
        <v>#N/A</v>
      </c>
      <c r="E1024" s="15" t="e">
        <f t="shared" si="32"/>
        <v>#N/A</v>
      </c>
    </row>
    <row r="1025" spans="1:5" x14ac:dyDescent="0.15">
      <c r="A1025" s="5">
        <f>sim_obs!B659</f>
        <v>41932</v>
      </c>
      <c r="B1025" s="12" t="e">
        <f>sim_obs!L659</f>
        <v>#N/A</v>
      </c>
      <c r="C1025" s="15">
        <f>sim_obs!D659</f>
        <v>6.5349323000000006E-4</v>
      </c>
      <c r="D1025" s="15" t="e">
        <f t="shared" si="31"/>
        <v>#N/A</v>
      </c>
      <c r="E1025" s="15" t="e">
        <f t="shared" si="32"/>
        <v>#N/A</v>
      </c>
    </row>
    <row r="1026" spans="1:5" x14ac:dyDescent="0.15">
      <c r="A1026" s="5">
        <f>sim_obs!B660</f>
        <v>41933</v>
      </c>
      <c r="B1026" s="12" t="e">
        <f>sim_obs!L660</f>
        <v>#N/A</v>
      </c>
      <c r="C1026" s="15">
        <f>sim_obs!D660</f>
        <v>5.0841709139999997E-2</v>
      </c>
      <c r="D1026" s="15" t="e">
        <f t="shared" ref="D1026:D1089" si="33">(B1026-C1026)^2</f>
        <v>#N/A</v>
      </c>
      <c r="E1026" s="15" t="e">
        <f t="shared" si="32"/>
        <v>#N/A</v>
      </c>
    </row>
    <row r="1027" spans="1:5" x14ac:dyDescent="0.15">
      <c r="A1027" s="5">
        <f>sim_obs!B661</f>
        <v>41934</v>
      </c>
      <c r="B1027" s="12" t="e">
        <f>sim_obs!L661</f>
        <v>#N/A</v>
      </c>
      <c r="C1027" s="15">
        <f>sim_obs!D661</f>
        <v>1.5005047300000001E-3</v>
      </c>
      <c r="D1027" s="15" t="e">
        <f t="shared" si="33"/>
        <v>#N/A</v>
      </c>
      <c r="E1027" s="15" t="e">
        <f t="shared" si="32"/>
        <v>#N/A</v>
      </c>
    </row>
    <row r="1028" spans="1:5" x14ac:dyDescent="0.15">
      <c r="A1028" s="5">
        <f>sim_obs!B662</f>
        <v>41935</v>
      </c>
      <c r="B1028" s="12" t="e">
        <f>sim_obs!L662</f>
        <v>#N/A</v>
      </c>
      <c r="C1028" s="15">
        <f>sim_obs!D662</f>
        <v>1.0101516000000001E-4</v>
      </c>
      <c r="D1028" s="15" t="e">
        <f t="shared" si="33"/>
        <v>#N/A</v>
      </c>
      <c r="E1028" s="15" t="e">
        <f t="shared" si="32"/>
        <v>#N/A</v>
      </c>
    </row>
    <row r="1029" spans="1:5" x14ac:dyDescent="0.15">
      <c r="A1029" s="5">
        <f>sim_obs!B663</f>
        <v>41936</v>
      </c>
      <c r="B1029" s="12" t="e">
        <f>sim_obs!L663</f>
        <v>#N/A</v>
      </c>
      <c r="C1029" s="15">
        <f>sim_obs!D663</f>
        <v>5.8463420000000001E-5</v>
      </c>
      <c r="D1029" s="15" t="e">
        <f t="shared" si="33"/>
        <v>#N/A</v>
      </c>
      <c r="E1029" s="15" t="e">
        <f t="shared" si="32"/>
        <v>#N/A</v>
      </c>
    </row>
    <row r="1030" spans="1:5" x14ac:dyDescent="0.15">
      <c r="A1030" s="5">
        <f>sim_obs!B664</f>
        <v>41937</v>
      </c>
      <c r="B1030" s="12" t="e">
        <f>sim_obs!L664</f>
        <v>#N/A</v>
      </c>
      <c r="C1030" s="15">
        <f>sim_obs!D664</f>
        <v>5.4777390000000001E-5</v>
      </c>
      <c r="D1030" s="15" t="e">
        <f t="shared" si="33"/>
        <v>#N/A</v>
      </c>
      <c r="E1030" s="15" t="e">
        <f t="shared" si="32"/>
        <v>#N/A</v>
      </c>
    </row>
    <row r="1031" spans="1:5" x14ac:dyDescent="0.15">
      <c r="A1031" s="5">
        <f>sim_obs!B665</f>
        <v>41938</v>
      </c>
      <c r="B1031" s="12" t="e">
        <f>sim_obs!L665</f>
        <v>#N/A</v>
      </c>
      <c r="C1031" s="15">
        <f>sim_obs!D665</f>
        <v>5.2822119999999998E-5</v>
      </c>
      <c r="D1031" s="15" t="e">
        <f t="shared" si="33"/>
        <v>#N/A</v>
      </c>
      <c r="E1031" s="15" t="e">
        <f t="shared" si="32"/>
        <v>#N/A</v>
      </c>
    </row>
    <row r="1032" spans="1:5" x14ac:dyDescent="0.15">
      <c r="A1032" s="5">
        <f>sim_obs!B666</f>
        <v>41939</v>
      </c>
      <c r="B1032" s="12" t="e">
        <f>sim_obs!L666</f>
        <v>#N/A</v>
      </c>
      <c r="C1032" s="15">
        <f>sim_obs!D666</f>
        <v>5.8304660000000002E-5</v>
      </c>
      <c r="D1032" s="15" t="e">
        <f t="shared" si="33"/>
        <v>#N/A</v>
      </c>
      <c r="E1032" s="15" t="e">
        <f t="shared" si="32"/>
        <v>#N/A</v>
      </c>
    </row>
    <row r="1033" spans="1:5" x14ac:dyDescent="0.15">
      <c r="A1033" s="5">
        <f>sim_obs!B667</f>
        <v>41940</v>
      </c>
      <c r="B1033" s="12" t="e">
        <f>sim_obs!L667</f>
        <v>#N/A</v>
      </c>
      <c r="C1033" s="15">
        <f>sim_obs!D667</f>
        <v>5.7545869999999999E-5</v>
      </c>
      <c r="D1033" s="15" t="e">
        <f t="shared" si="33"/>
        <v>#N/A</v>
      </c>
      <c r="E1033" s="15" t="e">
        <f t="shared" si="32"/>
        <v>#N/A</v>
      </c>
    </row>
    <row r="1034" spans="1:5" x14ac:dyDescent="0.15">
      <c r="A1034" s="5">
        <f>sim_obs!B668</f>
        <v>41941</v>
      </c>
      <c r="B1034" s="12" t="e">
        <f>sim_obs!L668</f>
        <v>#N/A</v>
      </c>
      <c r="C1034" s="15">
        <f>sim_obs!D668</f>
        <v>6.9368400570000002E-2</v>
      </c>
      <c r="D1034" s="15" t="e">
        <f t="shared" si="33"/>
        <v>#N/A</v>
      </c>
      <c r="E1034" s="15" t="e">
        <f t="shared" si="32"/>
        <v>#N/A</v>
      </c>
    </row>
    <row r="1035" spans="1:5" x14ac:dyDescent="0.15">
      <c r="A1035" s="5">
        <f>sim_obs!B669</f>
        <v>41942</v>
      </c>
      <c r="B1035" s="12" t="e">
        <f>sim_obs!L669</f>
        <v>#N/A</v>
      </c>
      <c r="C1035" s="15">
        <f>sim_obs!D669</f>
        <v>3.6154747010000002E-2</v>
      </c>
      <c r="D1035" s="15" t="e">
        <f t="shared" si="33"/>
        <v>#N/A</v>
      </c>
      <c r="E1035" s="15" t="e">
        <f t="shared" si="32"/>
        <v>#N/A</v>
      </c>
    </row>
    <row r="1036" spans="1:5" x14ac:dyDescent="0.15">
      <c r="A1036" s="5">
        <f>sim_obs!B670</f>
        <v>41943</v>
      </c>
      <c r="B1036" s="12" t="e">
        <f>sim_obs!L670</f>
        <v>#N/A</v>
      </c>
      <c r="C1036" s="15">
        <f>sim_obs!D670</f>
        <v>9.865984920000001E-3</v>
      </c>
      <c r="D1036" s="15" t="e">
        <f t="shared" si="33"/>
        <v>#N/A</v>
      </c>
      <c r="E1036" s="15" t="e">
        <f t="shared" si="32"/>
        <v>#N/A</v>
      </c>
    </row>
    <row r="1037" spans="1:5" x14ac:dyDescent="0.15">
      <c r="A1037" s="5">
        <f>sim_obs!B671</f>
        <v>41944</v>
      </c>
      <c r="B1037" s="12" t="e">
        <f>sim_obs!L671</f>
        <v>#N/A</v>
      </c>
      <c r="C1037" s="15">
        <f>sim_obs!D671</f>
        <v>3.1007775999999996E-4</v>
      </c>
      <c r="D1037" s="15" t="e">
        <f t="shared" si="33"/>
        <v>#N/A</v>
      </c>
      <c r="E1037" s="15" t="e">
        <f t="shared" si="32"/>
        <v>#N/A</v>
      </c>
    </row>
    <row r="1038" spans="1:5" x14ac:dyDescent="0.15">
      <c r="A1038" s="5">
        <f>sim_obs!B672</f>
        <v>41945</v>
      </c>
      <c r="B1038" s="12" t="e">
        <f>sim_obs!L672</f>
        <v>#N/A</v>
      </c>
      <c r="C1038" s="15">
        <f>sim_obs!D672</f>
        <v>2.2573542599999999E-3</v>
      </c>
      <c r="D1038" s="15" t="e">
        <f t="shared" si="33"/>
        <v>#N/A</v>
      </c>
      <c r="E1038" s="15" t="e">
        <f t="shared" si="32"/>
        <v>#N/A</v>
      </c>
    </row>
    <row r="1039" spans="1:5" x14ac:dyDescent="0.15">
      <c r="A1039" s="5">
        <f>sim_obs!B673</f>
        <v>41946</v>
      </c>
      <c r="B1039" s="12" t="e">
        <f>sim_obs!L673</f>
        <v>#N/A</v>
      </c>
      <c r="C1039" s="15">
        <f>sim_obs!D673</f>
        <v>9.0661039999999994E-5</v>
      </c>
      <c r="D1039" s="15" t="e">
        <f t="shared" si="33"/>
        <v>#N/A</v>
      </c>
      <c r="E1039" s="15" t="e">
        <f t="shared" si="32"/>
        <v>#N/A</v>
      </c>
    </row>
    <row r="1040" spans="1:5" x14ac:dyDescent="0.15">
      <c r="A1040" s="5">
        <f>sim_obs!B674</f>
        <v>41947</v>
      </c>
      <c r="B1040" s="12" t="e">
        <f>sim_obs!L674</f>
        <v>#N/A</v>
      </c>
      <c r="C1040" s="15">
        <f>sim_obs!D674</f>
        <v>4.1360899999999999E-5</v>
      </c>
      <c r="D1040" s="15" t="e">
        <f t="shared" si="33"/>
        <v>#N/A</v>
      </c>
      <c r="E1040" s="15" t="e">
        <f t="shared" si="32"/>
        <v>#N/A</v>
      </c>
    </row>
    <row r="1041" spans="1:5" x14ac:dyDescent="0.15">
      <c r="A1041" s="5">
        <f>sim_obs!B675</f>
        <v>41948</v>
      </c>
      <c r="B1041" s="12" t="e">
        <f>sim_obs!L675</f>
        <v>#N/A</v>
      </c>
      <c r="C1041" s="15">
        <f>sim_obs!D675</f>
        <v>7.64118195E-3</v>
      </c>
      <c r="D1041" s="15" t="e">
        <f t="shared" si="33"/>
        <v>#N/A</v>
      </c>
      <c r="E1041" s="15" t="e">
        <f t="shared" si="32"/>
        <v>#N/A</v>
      </c>
    </row>
    <row r="1042" spans="1:5" x14ac:dyDescent="0.15">
      <c r="A1042" s="5">
        <f>sim_obs!B676</f>
        <v>41949</v>
      </c>
      <c r="B1042" s="12" t="e">
        <f>sim_obs!L676</f>
        <v>#N/A</v>
      </c>
      <c r="C1042" s="15">
        <f>sim_obs!D676</f>
        <v>2.7572805E-4</v>
      </c>
      <c r="D1042" s="15" t="e">
        <f t="shared" si="33"/>
        <v>#N/A</v>
      </c>
      <c r="E1042" s="15" t="e">
        <f t="shared" si="32"/>
        <v>#N/A</v>
      </c>
    </row>
    <row r="1043" spans="1:5" x14ac:dyDescent="0.15">
      <c r="A1043" s="5">
        <f>sim_obs!B677</f>
        <v>41950</v>
      </c>
      <c r="B1043" s="12" t="e">
        <f>sim_obs!L677</f>
        <v>#N/A</v>
      </c>
      <c r="C1043" s="15">
        <f>sim_obs!D677</f>
        <v>1.0345067979999999E-2</v>
      </c>
      <c r="D1043" s="15" t="e">
        <f t="shared" si="33"/>
        <v>#N/A</v>
      </c>
      <c r="E1043" s="15" t="e">
        <f t="shared" si="32"/>
        <v>#N/A</v>
      </c>
    </row>
    <row r="1044" spans="1:5" x14ac:dyDescent="0.15">
      <c r="A1044" s="5">
        <f>sim_obs!B678</f>
        <v>41951</v>
      </c>
      <c r="B1044" s="12" t="e">
        <f>sim_obs!L678</f>
        <v>#N/A</v>
      </c>
      <c r="C1044" s="15">
        <f>sim_obs!D678</f>
        <v>3.2364593509999998E-2</v>
      </c>
      <c r="D1044" s="15" t="e">
        <f t="shared" si="33"/>
        <v>#N/A</v>
      </c>
      <c r="E1044" s="15" t="e">
        <f t="shared" si="32"/>
        <v>#N/A</v>
      </c>
    </row>
    <row r="1045" spans="1:5" x14ac:dyDescent="0.15">
      <c r="A1045" s="5">
        <f>sim_obs!B679</f>
        <v>41952</v>
      </c>
      <c r="B1045" s="12" t="e">
        <f>sim_obs!L679</f>
        <v>#N/A</v>
      </c>
      <c r="C1045" s="15">
        <f>sim_obs!D679</f>
        <v>9.3495863999999999E-4</v>
      </c>
      <c r="D1045" s="15" t="e">
        <f t="shared" si="33"/>
        <v>#N/A</v>
      </c>
      <c r="E1045" s="15" t="e">
        <f t="shared" si="32"/>
        <v>#N/A</v>
      </c>
    </row>
    <row r="1046" spans="1:5" x14ac:dyDescent="0.15">
      <c r="A1046" s="5">
        <f>sim_obs!B680</f>
        <v>41953</v>
      </c>
      <c r="B1046" s="12" t="e">
        <f>sim_obs!L680</f>
        <v>#N/A</v>
      </c>
      <c r="C1046" s="15">
        <f>sim_obs!D680</f>
        <v>6.235004E-5</v>
      </c>
      <c r="D1046" s="15" t="e">
        <f t="shared" si="33"/>
        <v>#N/A</v>
      </c>
      <c r="E1046" s="15" t="e">
        <f t="shared" ref="E1046:E1097" si="34">(B1046-$H$4)^2</f>
        <v>#N/A</v>
      </c>
    </row>
    <row r="1047" spans="1:5" x14ac:dyDescent="0.15">
      <c r="A1047" s="5">
        <f>sim_obs!B681</f>
        <v>41954</v>
      </c>
      <c r="B1047" s="12" t="e">
        <f>sim_obs!L681</f>
        <v>#N/A</v>
      </c>
      <c r="C1047" s="15">
        <f>sim_obs!D681</f>
        <v>3.6487480000000005E-5</v>
      </c>
      <c r="D1047" s="15" t="e">
        <f t="shared" si="33"/>
        <v>#N/A</v>
      </c>
      <c r="E1047" s="15" t="e">
        <f t="shared" si="34"/>
        <v>#N/A</v>
      </c>
    </row>
    <row r="1048" spans="1:5" x14ac:dyDescent="0.15">
      <c r="A1048" s="5">
        <f>sim_obs!B682</f>
        <v>41955</v>
      </c>
      <c r="B1048" s="12" t="e">
        <f>sim_obs!L682</f>
        <v>#N/A</v>
      </c>
      <c r="C1048" s="15">
        <f>sim_obs!D682</f>
        <v>3.3547570000000002E-5</v>
      </c>
      <c r="D1048" s="15" t="e">
        <f t="shared" si="33"/>
        <v>#N/A</v>
      </c>
      <c r="E1048" s="15" t="e">
        <f t="shared" si="34"/>
        <v>#N/A</v>
      </c>
    </row>
    <row r="1049" spans="1:5" x14ac:dyDescent="0.15">
      <c r="A1049" s="5">
        <f>sim_obs!B683</f>
        <v>41956</v>
      </c>
      <c r="B1049" s="12" t="e">
        <f>sim_obs!L683</f>
        <v>#N/A</v>
      </c>
      <c r="C1049" s="15">
        <f>sim_obs!D683</f>
        <v>3.0963529999999998E-5</v>
      </c>
      <c r="D1049" s="15" t="e">
        <f t="shared" si="33"/>
        <v>#N/A</v>
      </c>
      <c r="E1049" s="15" t="e">
        <f t="shared" si="34"/>
        <v>#N/A</v>
      </c>
    </row>
    <row r="1050" spans="1:5" x14ac:dyDescent="0.15">
      <c r="A1050" s="5">
        <f>sim_obs!B684</f>
        <v>41957</v>
      </c>
      <c r="B1050" s="12" t="e">
        <f>sim_obs!L684</f>
        <v>#N/A</v>
      </c>
      <c r="C1050" s="15">
        <f>sim_obs!D684</f>
        <v>2.9886530000000001E-5</v>
      </c>
      <c r="D1050" s="15" t="e">
        <f t="shared" si="33"/>
        <v>#N/A</v>
      </c>
      <c r="E1050" s="15" t="e">
        <f t="shared" si="34"/>
        <v>#N/A</v>
      </c>
    </row>
    <row r="1051" spans="1:5" x14ac:dyDescent="0.15">
      <c r="A1051" s="5">
        <f>sim_obs!B685</f>
        <v>41958</v>
      </c>
      <c r="B1051" s="12" t="e">
        <f>sim_obs!L685</f>
        <v>#N/A</v>
      </c>
      <c r="C1051" s="15">
        <f>sim_obs!D685</f>
        <v>3.2299880000000004E-5</v>
      </c>
      <c r="D1051" s="15" t="e">
        <f t="shared" si="33"/>
        <v>#N/A</v>
      </c>
      <c r="E1051" s="15" t="e">
        <f t="shared" si="34"/>
        <v>#N/A</v>
      </c>
    </row>
    <row r="1052" spans="1:5" x14ac:dyDescent="0.15">
      <c r="A1052" s="5">
        <f>sim_obs!B686</f>
        <v>41959</v>
      </c>
      <c r="B1052" s="12" t="e">
        <f>sim_obs!L686</f>
        <v>#N/A</v>
      </c>
      <c r="C1052" s="15">
        <f>sim_obs!D686</f>
        <v>2.960657E-5</v>
      </c>
      <c r="D1052" s="15" t="e">
        <f t="shared" si="33"/>
        <v>#N/A</v>
      </c>
      <c r="E1052" s="15" t="e">
        <f t="shared" si="34"/>
        <v>#N/A</v>
      </c>
    </row>
    <row r="1053" spans="1:5" x14ac:dyDescent="0.15">
      <c r="A1053" s="5">
        <f>sim_obs!B687</f>
        <v>41960</v>
      </c>
      <c r="B1053" s="12" t="e">
        <f>sim_obs!L687</f>
        <v>#N/A</v>
      </c>
      <c r="C1053" s="15">
        <f>sim_obs!D687</f>
        <v>2.3489010000000002E-5</v>
      </c>
      <c r="D1053" s="15" t="e">
        <f t="shared" si="33"/>
        <v>#N/A</v>
      </c>
      <c r="E1053" s="15" t="e">
        <f t="shared" si="34"/>
        <v>#N/A</v>
      </c>
    </row>
    <row r="1054" spans="1:5" x14ac:dyDescent="0.15">
      <c r="A1054" s="5">
        <f>sim_obs!B688</f>
        <v>41961</v>
      </c>
      <c r="B1054" s="12" t="e">
        <f>sim_obs!L688</f>
        <v>#N/A</v>
      </c>
      <c r="C1054" s="15">
        <f>sim_obs!D688</f>
        <v>2.2704200000000002E-5</v>
      </c>
      <c r="D1054" s="15" t="e">
        <f t="shared" si="33"/>
        <v>#N/A</v>
      </c>
      <c r="E1054" s="15" t="e">
        <f t="shared" si="34"/>
        <v>#N/A</v>
      </c>
    </row>
    <row r="1055" spans="1:5" x14ac:dyDescent="0.15">
      <c r="A1055" s="5">
        <f>sim_obs!B689</f>
        <v>41962</v>
      </c>
      <c r="B1055" s="12" t="e">
        <f>sim_obs!L689</f>
        <v>#N/A</v>
      </c>
      <c r="C1055" s="15">
        <f>sim_obs!D689</f>
        <v>2.3289460000000002E-5</v>
      </c>
      <c r="D1055" s="15" t="e">
        <f t="shared" si="33"/>
        <v>#N/A</v>
      </c>
      <c r="E1055" s="15" t="e">
        <f t="shared" si="34"/>
        <v>#N/A</v>
      </c>
    </row>
    <row r="1056" spans="1:5" x14ac:dyDescent="0.15">
      <c r="A1056" s="5">
        <f>sim_obs!B690</f>
        <v>41963</v>
      </c>
      <c r="B1056" s="12" t="e">
        <f>sim_obs!L690</f>
        <v>#N/A</v>
      </c>
      <c r="C1056" s="15">
        <f>sim_obs!D690</f>
        <v>2.0898630000000002E-5</v>
      </c>
      <c r="D1056" s="15" t="e">
        <f t="shared" si="33"/>
        <v>#N/A</v>
      </c>
      <c r="E1056" s="15" t="e">
        <f t="shared" si="34"/>
        <v>#N/A</v>
      </c>
    </row>
    <row r="1057" spans="1:5" x14ac:dyDescent="0.15">
      <c r="A1057" s="5">
        <f>sim_obs!B691</f>
        <v>41964</v>
      </c>
      <c r="B1057" s="12" t="e">
        <f>sim_obs!L691</f>
        <v>#N/A</v>
      </c>
      <c r="C1057" s="15">
        <f>sim_obs!D691</f>
        <v>2.0242179999999999E-5</v>
      </c>
      <c r="D1057" s="15" t="e">
        <f t="shared" si="33"/>
        <v>#N/A</v>
      </c>
      <c r="E1057" s="15" t="e">
        <f t="shared" si="34"/>
        <v>#N/A</v>
      </c>
    </row>
    <row r="1058" spans="1:5" x14ac:dyDescent="0.15">
      <c r="A1058" s="5">
        <f>sim_obs!B692</f>
        <v>41965</v>
      </c>
      <c r="B1058" s="12" t="e">
        <f>sim_obs!L692</f>
        <v>#N/A</v>
      </c>
      <c r="C1058" s="15">
        <f>sim_obs!D692</f>
        <v>2.0024279999999999E-5</v>
      </c>
      <c r="D1058" s="15" t="e">
        <f t="shared" si="33"/>
        <v>#N/A</v>
      </c>
      <c r="E1058" s="15" t="e">
        <f t="shared" si="34"/>
        <v>#N/A</v>
      </c>
    </row>
    <row r="1059" spans="1:5" x14ac:dyDescent="0.15">
      <c r="A1059" s="5">
        <f>sim_obs!B693</f>
        <v>41966</v>
      </c>
      <c r="B1059" s="12" t="e">
        <f>sim_obs!L693</f>
        <v>#N/A</v>
      </c>
      <c r="C1059" s="15">
        <f>sim_obs!D693</f>
        <v>4.8188529969999998E-2</v>
      </c>
      <c r="D1059" s="15" t="e">
        <f t="shared" si="33"/>
        <v>#N/A</v>
      </c>
      <c r="E1059" s="15" t="e">
        <f t="shared" si="34"/>
        <v>#N/A</v>
      </c>
    </row>
    <row r="1060" spans="1:5" x14ac:dyDescent="0.15">
      <c r="A1060" s="5">
        <f>sim_obs!B694</f>
        <v>41967</v>
      </c>
      <c r="B1060" s="12" t="e">
        <f>sim_obs!L694</f>
        <v>#N/A</v>
      </c>
      <c r="C1060" s="15">
        <f>sim_obs!D694</f>
        <v>0.1160274353</v>
      </c>
      <c r="D1060" s="15" t="e">
        <f t="shared" si="33"/>
        <v>#N/A</v>
      </c>
      <c r="E1060" s="15" t="e">
        <f t="shared" si="34"/>
        <v>#N/A</v>
      </c>
    </row>
    <row r="1061" spans="1:5" x14ac:dyDescent="0.15">
      <c r="A1061" s="5">
        <f>sim_obs!B695</f>
        <v>41968</v>
      </c>
      <c r="B1061" s="12" t="e">
        <f>sim_obs!L695</f>
        <v>#N/A</v>
      </c>
      <c r="C1061" s="15">
        <f>sim_obs!D695</f>
        <v>3.2486385350000001E-2</v>
      </c>
      <c r="D1061" s="15" t="e">
        <f t="shared" si="33"/>
        <v>#N/A</v>
      </c>
      <c r="E1061" s="15" t="e">
        <f t="shared" si="34"/>
        <v>#N/A</v>
      </c>
    </row>
    <row r="1062" spans="1:5" x14ac:dyDescent="0.15">
      <c r="A1062" s="5">
        <f>sim_obs!B696</f>
        <v>41969</v>
      </c>
      <c r="B1062" s="12" t="e">
        <f>sim_obs!L696</f>
        <v>#N/A</v>
      </c>
      <c r="C1062" s="15">
        <f>sim_obs!D696</f>
        <v>8.1808811000000001E-4</v>
      </c>
      <c r="D1062" s="15" t="e">
        <f t="shared" si="33"/>
        <v>#N/A</v>
      </c>
      <c r="E1062" s="15" t="e">
        <f t="shared" si="34"/>
        <v>#N/A</v>
      </c>
    </row>
    <row r="1063" spans="1:5" x14ac:dyDescent="0.15">
      <c r="A1063" s="5">
        <f>sim_obs!B697</f>
        <v>41970</v>
      </c>
      <c r="B1063" s="12" t="e">
        <f>sim_obs!L697</f>
        <v>#N/A</v>
      </c>
      <c r="C1063" s="15">
        <f>sim_obs!D697</f>
        <v>0.10429214478</v>
      </c>
      <c r="D1063" s="15" t="e">
        <f t="shared" si="33"/>
        <v>#N/A</v>
      </c>
      <c r="E1063" s="15" t="e">
        <f t="shared" si="34"/>
        <v>#N/A</v>
      </c>
    </row>
    <row r="1064" spans="1:5" x14ac:dyDescent="0.15">
      <c r="A1064" s="5">
        <f>sim_obs!B698</f>
        <v>41971</v>
      </c>
      <c r="B1064" s="12" t="e">
        <f>sim_obs!L698</f>
        <v>#N/A</v>
      </c>
      <c r="C1064" s="15">
        <f>sim_obs!D698</f>
        <v>1.3316980360000001E-2</v>
      </c>
      <c r="D1064" s="15" t="e">
        <f t="shared" si="33"/>
        <v>#N/A</v>
      </c>
      <c r="E1064" s="15" t="e">
        <f t="shared" si="34"/>
        <v>#N/A</v>
      </c>
    </row>
    <row r="1065" spans="1:5" x14ac:dyDescent="0.15">
      <c r="A1065" s="5">
        <f>sim_obs!B699</f>
        <v>41972</v>
      </c>
      <c r="B1065" s="12" t="e">
        <f>sim_obs!L699</f>
        <v>#N/A</v>
      </c>
      <c r="C1065" s="15">
        <f>sim_obs!D699</f>
        <v>2.7424459460000002E-2</v>
      </c>
      <c r="D1065" s="15" t="e">
        <f t="shared" si="33"/>
        <v>#N/A</v>
      </c>
      <c r="E1065" s="15" t="e">
        <f t="shared" si="34"/>
        <v>#N/A</v>
      </c>
    </row>
    <row r="1066" spans="1:5" x14ac:dyDescent="0.15">
      <c r="A1066" s="5">
        <f>sim_obs!B700</f>
        <v>41973</v>
      </c>
      <c r="B1066" s="12" t="e">
        <f>sim_obs!L700</f>
        <v>#N/A</v>
      </c>
      <c r="C1066" s="15">
        <f>sim_obs!D700</f>
        <v>7.7427672999999997E-4</v>
      </c>
      <c r="D1066" s="15" t="e">
        <f t="shared" si="33"/>
        <v>#N/A</v>
      </c>
      <c r="E1066" s="15" t="e">
        <f t="shared" si="34"/>
        <v>#N/A</v>
      </c>
    </row>
    <row r="1067" spans="1:5" x14ac:dyDescent="0.15">
      <c r="A1067" s="5">
        <f>sim_obs!B701</f>
        <v>41974</v>
      </c>
      <c r="B1067" s="12" t="e">
        <f>sim_obs!L701</f>
        <v>#N/A</v>
      </c>
      <c r="C1067" s="15">
        <f>sim_obs!D701</f>
        <v>1.3116077199999999E-3</v>
      </c>
      <c r="D1067" s="15" t="e">
        <f t="shared" si="33"/>
        <v>#N/A</v>
      </c>
      <c r="E1067" s="15" t="e">
        <f t="shared" si="34"/>
        <v>#N/A</v>
      </c>
    </row>
    <row r="1068" spans="1:5" x14ac:dyDescent="0.15">
      <c r="A1068" s="5">
        <f>sim_obs!B702</f>
        <v>41975</v>
      </c>
      <c r="B1068" s="12" t="e">
        <f>sim_obs!L702</f>
        <v>#N/A</v>
      </c>
      <c r="C1068" s="15">
        <f>sim_obs!D702</f>
        <v>1.2893271399999999E-3</v>
      </c>
      <c r="D1068" s="15" t="e">
        <f t="shared" si="33"/>
        <v>#N/A</v>
      </c>
      <c r="E1068" s="15" t="e">
        <f t="shared" si="34"/>
        <v>#N/A</v>
      </c>
    </row>
    <row r="1069" spans="1:5" x14ac:dyDescent="0.15">
      <c r="A1069" s="5">
        <f>sim_obs!B703</f>
        <v>41976</v>
      </c>
      <c r="B1069" s="12" t="e">
        <f>sim_obs!L703</f>
        <v>#N/A</v>
      </c>
      <c r="C1069" s="15">
        <f>sim_obs!D703</f>
        <v>4.2827949999999994E-5</v>
      </c>
      <c r="D1069" s="15" t="e">
        <f t="shared" si="33"/>
        <v>#N/A</v>
      </c>
      <c r="E1069" s="15" t="e">
        <f t="shared" si="34"/>
        <v>#N/A</v>
      </c>
    </row>
    <row r="1070" spans="1:5" x14ac:dyDescent="0.15">
      <c r="A1070" s="5">
        <f>sim_obs!B704</f>
        <v>41977</v>
      </c>
      <c r="B1070" s="12" t="e">
        <f>sim_obs!L704</f>
        <v>#N/A</v>
      </c>
      <c r="C1070" s="15">
        <f>sim_obs!D704</f>
        <v>1.8310329999999999E-5</v>
      </c>
      <c r="D1070" s="15" t="e">
        <f t="shared" si="33"/>
        <v>#N/A</v>
      </c>
      <c r="E1070" s="15" t="e">
        <f t="shared" si="34"/>
        <v>#N/A</v>
      </c>
    </row>
    <row r="1071" spans="1:5" x14ac:dyDescent="0.15">
      <c r="A1071" s="5">
        <f>sim_obs!B705</f>
        <v>41978</v>
      </c>
      <c r="B1071" s="12" t="e">
        <f>sim_obs!L705</f>
        <v>#N/A</v>
      </c>
      <c r="C1071" s="15">
        <f>sim_obs!D705</f>
        <v>1.7234800000000003E-5</v>
      </c>
      <c r="D1071" s="15" t="e">
        <f t="shared" si="33"/>
        <v>#N/A</v>
      </c>
      <c r="E1071" s="15" t="e">
        <f t="shared" si="34"/>
        <v>#N/A</v>
      </c>
    </row>
    <row r="1072" spans="1:5" x14ac:dyDescent="0.15">
      <c r="A1072" s="5">
        <f>sim_obs!B706</f>
        <v>41979</v>
      </c>
      <c r="B1072" s="12" t="e">
        <f>sim_obs!L706</f>
        <v>#N/A</v>
      </c>
      <c r="C1072" s="15">
        <f>sim_obs!D706</f>
        <v>1.7123249999999999E-5</v>
      </c>
      <c r="D1072" s="15" t="e">
        <f t="shared" si="33"/>
        <v>#N/A</v>
      </c>
      <c r="E1072" s="15" t="e">
        <f t="shared" si="34"/>
        <v>#N/A</v>
      </c>
    </row>
    <row r="1073" spans="1:5" x14ac:dyDescent="0.15">
      <c r="A1073" s="5">
        <f>sim_obs!B707</f>
        <v>41980</v>
      </c>
      <c r="B1073" s="12" t="e">
        <f>sim_obs!L707</f>
        <v>#N/A</v>
      </c>
      <c r="C1073" s="15">
        <f>sim_obs!D707</f>
        <v>1.6414809999999998E-5</v>
      </c>
      <c r="D1073" s="15" t="e">
        <f t="shared" si="33"/>
        <v>#N/A</v>
      </c>
      <c r="E1073" s="15" t="e">
        <f t="shared" si="34"/>
        <v>#N/A</v>
      </c>
    </row>
    <row r="1074" spans="1:5" x14ac:dyDescent="0.15">
      <c r="A1074" s="5">
        <f>sim_obs!B708</f>
        <v>41981</v>
      </c>
      <c r="B1074" s="12" t="e">
        <f>sim_obs!L708</f>
        <v>#N/A</v>
      </c>
      <c r="C1074" s="15">
        <f>sim_obs!D708</f>
        <v>1.604922E-5</v>
      </c>
      <c r="D1074" s="15" t="e">
        <f t="shared" si="33"/>
        <v>#N/A</v>
      </c>
      <c r="E1074" s="15" t="e">
        <f t="shared" si="34"/>
        <v>#N/A</v>
      </c>
    </row>
    <row r="1075" spans="1:5" x14ac:dyDescent="0.15">
      <c r="A1075" s="5">
        <f>sim_obs!B709</f>
        <v>41982</v>
      </c>
      <c r="B1075" s="12" t="e">
        <f>sim_obs!L709</f>
        <v>#N/A</v>
      </c>
      <c r="C1075" s="15">
        <f>sim_obs!D709</f>
        <v>1.523455E-5</v>
      </c>
      <c r="D1075" s="15" t="e">
        <f t="shared" si="33"/>
        <v>#N/A</v>
      </c>
      <c r="E1075" s="15" t="e">
        <f t="shared" si="34"/>
        <v>#N/A</v>
      </c>
    </row>
    <row r="1076" spans="1:5" x14ac:dyDescent="0.15">
      <c r="A1076" s="5">
        <f>sim_obs!B710</f>
        <v>41983</v>
      </c>
      <c r="B1076" s="12" t="e">
        <f>sim_obs!L710</f>
        <v>#N/A</v>
      </c>
      <c r="C1076" s="15">
        <f>sim_obs!D710</f>
        <v>4.9921650900000003E-3</v>
      </c>
      <c r="D1076" s="15" t="e">
        <f t="shared" si="33"/>
        <v>#N/A</v>
      </c>
      <c r="E1076" s="15" t="e">
        <f t="shared" si="34"/>
        <v>#N/A</v>
      </c>
    </row>
    <row r="1077" spans="1:5" x14ac:dyDescent="0.15">
      <c r="A1077" s="5">
        <f>sim_obs!B711</f>
        <v>41984</v>
      </c>
      <c r="B1077" s="12" t="e">
        <f>sim_obs!L711</f>
        <v>#N/A</v>
      </c>
      <c r="C1077" s="15">
        <f>sim_obs!D711</f>
        <v>1.3450369000000002E-4</v>
      </c>
      <c r="D1077" s="15" t="e">
        <f t="shared" si="33"/>
        <v>#N/A</v>
      </c>
      <c r="E1077" s="15" t="e">
        <f t="shared" si="34"/>
        <v>#N/A</v>
      </c>
    </row>
    <row r="1078" spans="1:5" x14ac:dyDescent="0.15">
      <c r="A1078" s="5">
        <f>sim_obs!B712</f>
        <v>41985</v>
      </c>
      <c r="B1078" s="12" t="e">
        <f>sim_obs!L712</f>
        <v>#N/A</v>
      </c>
      <c r="C1078" s="15">
        <f>sim_obs!D712</f>
        <v>1.480781E-5</v>
      </c>
      <c r="D1078" s="15" t="e">
        <f t="shared" si="33"/>
        <v>#N/A</v>
      </c>
      <c r="E1078" s="15" t="e">
        <f t="shared" si="34"/>
        <v>#N/A</v>
      </c>
    </row>
    <row r="1079" spans="1:5" x14ac:dyDescent="0.15">
      <c r="A1079" s="5">
        <f>sim_obs!B713</f>
        <v>41986</v>
      </c>
      <c r="B1079" s="12" t="e">
        <f>sim_obs!L713</f>
        <v>#N/A</v>
      </c>
      <c r="C1079" s="15">
        <f>sim_obs!D713</f>
        <v>1.268176E-5</v>
      </c>
      <c r="D1079" s="15" t="e">
        <f t="shared" si="33"/>
        <v>#N/A</v>
      </c>
      <c r="E1079" s="15" t="e">
        <f t="shared" si="34"/>
        <v>#N/A</v>
      </c>
    </row>
    <row r="1080" spans="1:5" x14ac:dyDescent="0.15">
      <c r="A1080" s="5">
        <f>sim_obs!B714</f>
        <v>41987</v>
      </c>
      <c r="B1080" s="12" t="e">
        <f>sim_obs!L714</f>
        <v>#N/A</v>
      </c>
      <c r="C1080" s="15">
        <f>sim_obs!D714</f>
        <v>1.2493630000000001E-5</v>
      </c>
      <c r="D1080" s="15" t="e">
        <f t="shared" si="33"/>
        <v>#N/A</v>
      </c>
      <c r="E1080" s="15" t="e">
        <f t="shared" si="34"/>
        <v>#N/A</v>
      </c>
    </row>
    <row r="1081" spans="1:5" x14ac:dyDescent="0.15">
      <c r="A1081" s="5">
        <f>sim_obs!B715</f>
        <v>41988</v>
      </c>
      <c r="B1081" s="12" t="e">
        <f>sim_obs!L715</f>
        <v>#N/A</v>
      </c>
      <c r="C1081" s="15">
        <f>sim_obs!D715</f>
        <v>1.2587180000000001E-5</v>
      </c>
      <c r="D1081" s="15" t="e">
        <f t="shared" si="33"/>
        <v>#N/A</v>
      </c>
      <c r="E1081" s="15" t="e">
        <f t="shared" si="34"/>
        <v>#N/A</v>
      </c>
    </row>
    <row r="1082" spans="1:5" x14ac:dyDescent="0.15">
      <c r="A1082" s="5">
        <f>sim_obs!B716</f>
        <v>41989</v>
      </c>
      <c r="B1082" s="12" t="e">
        <f>sim_obs!L716</f>
        <v>#N/A</v>
      </c>
      <c r="C1082" s="15">
        <f>sim_obs!D716</f>
        <v>1.257295E-5</v>
      </c>
      <c r="D1082" s="15" t="e">
        <f t="shared" si="33"/>
        <v>#N/A</v>
      </c>
      <c r="E1082" s="15" t="e">
        <f t="shared" si="34"/>
        <v>#N/A</v>
      </c>
    </row>
    <row r="1083" spans="1:5" x14ac:dyDescent="0.15">
      <c r="A1083" s="5">
        <f>sim_obs!B717</f>
        <v>41990</v>
      </c>
      <c r="B1083" s="12" t="e">
        <f>sim_obs!L717</f>
        <v>#N/A</v>
      </c>
      <c r="C1083" s="15">
        <f>sim_obs!D717</f>
        <v>1.2421979999999999E-5</v>
      </c>
      <c r="D1083" s="15" t="e">
        <f t="shared" si="33"/>
        <v>#N/A</v>
      </c>
      <c r="E1083" s="15" t="e">
        <f t="shared" si="34"/>
        <v>#N/A</v>
      </c>
    </row>
    <row r="1084" spans="1:5" x14ac:dyDescent="0.15">
      <c r="A1084" s="5">
        <f>sim_obs!B718</f>
        <v>41991</v>
      </c>
      <c r="B1084" s="12" t="e">
        <f>sim_obs!L718</f>
        <v>#N/A</v>
      </c>
      <c r="C1084" s="15">
        <f>sim_obs!D718</f>
        <v>1.21567E-5</v>
      </c>
      <c r="D1084" s="15" t="e">
        <f t="shared" si="33"/>
        <v>#N/A</v>
      </c>
      <c r="E1084" s="15" t="e">
        <f t="shared" si="34"/>
        <v>#N/A</v>
      </c>
    </row>
    <row r="1085" spans="1:5" x14ac:dyDescent="0.15">
      <c r="A1085" s="5">
        <f>sim_obs!B719</f>
        <v>41992</v>
      </c>
      <c r="B1085" s="12" t="e">
        <f>sim_obs!L719</f>
        <v>#N/A</v>
      </c>
      <c r="C1085" s="15">
        <f>sim_obs!D719</f>
        <v>1.180188E-5</v>
      </c>
      <c r="D1085" s="15" t="e">
        <f t="shared" si="33"/>
        <v>#N/A</v>
      </c>
      <c r="E1085" s="15" t="e">
        <f t="shared" si="34"/>
        <v>#N/A</v>
      </c>
    </row>
    <row r="1086" spans="1:5" x14ac:dyDescent="0.15">
      <c r="A1086" s="5">
        <f>sim_obs!B720</f>
        <v>41993</v>
      </c>
      <c r="B1086" s="12" t="e">
        <f>sim_obs!L720</f>
        <v>#N/A</v>
      </c>
      <c r="C1086" s="15">
        <f>sim_obs!D720</f>
        <v>1.1799129999999999E-5</v>
      </c>
      <c r="D1086" s="15" t="e">
        <f t="shared" si="33"/>
        <v>#N/A</v>
      </c>
      <c r="E1086" s="15" t="e">
        <f t="shared" si="34"/>
        <v>#N/A</v>
      </c>
    </row>
    <row r="1087" spans="1:5" x14ac:dyDescent="0.15">
      <c r="A1087" s="5">
        <f>sim_obs!B721</f>
        <v>41994</v>
      </c>
      <c r="B1087" s="12" t="e">
        <f>sim_obs!L721</f>
        <v>#N/A</v>
      </c>
      <c r="C1087" s="15">
        <f>sim_obs!D721</f>
        <v>1.0082560000000001E-5</v>
      </c>
      <c r="D1087" s="15" t="e">
        <f t="shared" si="33"/>
        <v>#N/A</v>
      </c>
      <c r="E1087" s="15" t="e">
        <f t="shared" si="34"/>
        <v>#N/A</v>
      </c>
    </row>
    <row r="1088" spans="1:5" x14ac:dyDescent="0.15">
      <c r="A1088" s="5">
        <f>sim_obs!B722</f>
        <v>41995</v>
      </c>
      <c r="B1088" s="12" t="e">
        <f>sim_obs!L722</f>
        <v>#N/A</v>
      </c>
      <c r="C1088" s="15">
        <f>sim_obs!D722</f>
        <v>9.8020899999999999E-6</v>
      </c>
      <c r="D1088" s="15" t="e">
        <f t="shared" si="33"/>
        <v>#N/A</v>
      </c>
      <c r="E1088" s="15" t="e">
        <f t="shared" si="34"/>
        <v>#N/A</v>
      </c>
    </row>
    <row r="1089" spans="1:5" x14ac:dyDescent="0.15">
      <c r="A1089" s="5">
        <f>sim_obs!B723</f>
        <v>41996</v>
      </c>
      <c r="B1089" s="12" t="e">
        <f>sim_obs!L723</f>
        <v>#N/A</v>
      </c>
      <c r="C1089" s="15">
        <f>sim_obs!D723</f>
        <v>7.6020899999999997E-6</v>
      </c>
      <c r="D1089" s="15" t="e">
        <f t="shared" si="33"/>
        <v>#N/A</v>
      </c>
      <c r="E1089" s="15" t="e">
        <f t="shared" si="34"/>
        <v>#N/A</v>
      </c>
    </row>
    <row r="1090" spans="1:5" x14ac:dyDescent="0.15">
      <c r="A1090" s="5">
        <f>sim_obs!B724</f>
        <v>41997</v>
      </c>
      <c r="B1090" s="12" t="e">
        <f>sim_obs!L724</f>
        <v>#N/A</v>
      </c>
      <c r="C1090" s="15">
        <f>sim_obs!D724</f>
        <v>7.6147300000000005E-6</v>
      </c>
      <c r="D1090" s="15" t="e">
        <f t="shared" ref="D1090:D1097" si="35">(B1090-C1090)^2</f>
        <v>#N/A</v>
      </c>
      <c r="E1090" s="15" t="e">
        <f t="shared" si="34"/>
        <v>#N/A</v>
      </c>
    </row>
    <row r="1091" spans="1:5" x14ac:dyDescent="0.15">
      <c r="A1091" s="5">
        <f>sim_obs!B725</f>
        <v>41998</v>
      </c>
      <c r="B1091" s="12" t="e">
        <f>sim_obs!L725</f>
        <v>#N/A</v>
      </c>
      <c r="C1091" s="15">
        <f>sim_obs!D725</f>
        <v>7.6165800000000004E-6</v>
      </c>
      <c r="D1091" s="15" t="e">
        <f t="shared" si="35"/>
        <v>#N/A</v>
      </c>
      <c r="E1091" s="15" t="e">
        <f t="shared" si="34"/>
        <v>#N/A</v>
      </c>
    </row>
    <row r="1092" spans="1:5" x14ac:dyDescent="0.15">
      <c r="A1092" s="5">
        <f>sim_obs!B726</f>
        <v>41999</v>
      </c>
      <c r="B1092" s="12" t="e">
        <f>sim_obs!L726</f>
        <v>#N/A</v>
      </c>
      <c r="C1092" s="15">
        <f>sim_obs!D726</f>
        <v>7.5257499999999999E-6</v>
      </c>
      <c r="D1092" s="15" t="e">
        <f t="shared" si="35"/>
        <v>#N/A</v>
      </c>
      <c r="E1092" s="15" t="e">
        <f t="shared" si="34"/>
        <v>#N/A</v>
      </c>
    </row>
    <row r="1093" spans="1:5" x14ac:dyDescent="0.15">
      <c r="A1093" s="5">
        <f>sim_obs!B727</f>
        <v>42000</v>
      </c>
      <c r="B1093" s="12" t="e">
        <f>sim_obs!L727</f>
        <v>#N/A</v>
      </c>
      <c r="C1093" s="15">
        <f>sim_obs!D727</f>
        <v>6.8210399999999998E-6</v>
      </c>
      <c r="D1093" s="15" t="e">
        <f t="shared" si="35"/>
        <v>#N/A</v>
      </c>
      <c r="E1093" s="15" t="e">
        <f t="shared" si="34"/>
        <v>#N/A</v>
      </c>
    </row>
    <row r="1094" spans="1:5" x14ac:dyDescent="0.15">
      <c r="A1094" s="5">
        <f>sim_obs!B728</f>
        <v>42001</v>
      </c>
      <c r="B1094" s="12" t="e">
        <f>sim_obs!L728</f>
        <v>#N/A</v>
      </c>
      <c r="C1094" s="15">
        <f>sim_obs!D728</f>
        <v>6.6364800000000002E-6</v>
      </c>
      <c r="D1094" s="15" t="e">
        <f t="shared" si="35"/>
        <v>#N/A</v>
      </c>
      <c r="E1094" s="15" t="e">
        <f t="shared" si="34"/>
        <v>#N/A</v>
      </c>
    </row>
    <row r="1095" spans="1:5" x14ac:dyDescent="0.15">
      <c r="A1095" s="5">
        <f>sim_obs!B729</f>
        <v>42002</v>
      </c>
      <c r="B1095" s="12" t="e">
        <f>sim_obs!L729</f>
        <v>#N/A</v>
      </c>
      <c r="C1095" s="15">
        <f>sim_obs!D729</f>
        <v>6.2967600000000002E-6</v>
      </c>
      <c r="D1095" s="15" t="e">
        <f t="shared" si="35"/>
        <v>#N/A</v>
      </c>
      <c r="E1095" s="15" t="e">
        <f t="shared" si="34"/>
        <v>#N/A</v>
      </c>
    </row>
    <row r="1096" spans="1:5" x14ac:dyDescent="0.15">
      <c r="A1096" s="5">
        <f>sim_obs!B730</f>
        <v>42003</v>
      </c>
      <c r="B1096" s="12" t="e">
        <f>sim_obs!L730</f>
        <v>#N/A</v>
      </c>
      <c r="C1096" s="15">
        <f>sim_obs!D730</f>
        <v>6.0043999999999996E-6</v>
      </c>
      <c r="D1096" s="15" t="e">
        <f t="shared" si="35"/>
        <v>#N/A</v>
      </c>
      <c r="E1096" s="15" t="e">
        <f t="shared" si="34"/>
        <v>#N/A</v>
      </c>
    </row>
    <row r="1097" spans="1:5" x14ac:dyDescent="0.15">
      <c r="A1097" s="5">
        <f>sim_obs!B731</f>
        <v>42004</v>
      </c>
      <c r="B1097" s="12" t="e">
        <f>sim_obs!L731</f>
        <v>#N/A</v>
      </c>
      <c r="C1097" s="15">
        <f>sim_obs!D731</f>
        <v>6.1019300000000004E-6</v>
      </c>
      <c r="D1097" s="15" t="e">
        <f t="shared" si="35"/>
        <v>#N/A</v>
      </c>
      <c r="E1097" s="15" t="e">
        <f t="shared" si="34"/>
        <v>#N/A</v>
      </c>
    </row>
  </sheetData>
  <mergeCells count="4">
    <mergeCell ref="G2:K2"/>
    <mergeCell ref="G3:H3"/>
    <mergeCell ref="J3:K3"/>
    <mergeCell ref="G10:K10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97"/>
  <sheetViews>
    <sheetView zoomScale="115" zoomScaleNormal="115" workbookViewId="0">
      <selection activeCell="M8" sqref="M8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5" width="9.625" style="15" customWidth="1"/>
    <col min="6" max="6" width="22.375" style="15" bestFit="1" customWidth="1"/>
    <col min="7" max="7" width="18.75" style="15" bestFit="1" customWidth="1"/>
    <col min="9" max="9" width="9.625" bestFit="1" customWidth="1"/>
    <col min="10" max="10" width="13.375" bestFit="1" customWidth="1"/>
    <col min="11" max="11" width="10.125" bestFit="1" customWidth="1"/>
    <col min="12" max="12" width="12" bestFit="1" customWidth="1"/>
    <col min="13" max="13" width="17" bestFit="1" customWidth="1"/>
  </cols>
  <sheetData>
    <row r="1" spans="1:13" x14ac:dyDescent="0.15">
      <c r="A1" s="15" t="s">
        <v>6</v>
      </c>
      <c r="B1" s="15" t="s">
        <v>5</v>
      </c>
      <c r="C1" s="15" t="s">
        <v>39</v>
      </c>
      <c r="D1" s="15" t="s">
        <v>50</v>
      </c>
      <c r="E1" s="15" t="s">
        <v>51</v>
      </c>
      <c r="F1" s="16" t="s">
        <v>7</v>
      </c>
      <c r="G1" s="16" t="s">
        <v>8</v>
      </c>
    </row>
    <row r="2" spans="1:13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>
        <f>IFERROR(B2,0)</f>
        <v>0</v>
      </c>
      <c r="E2" s="15">
        <f>IF(D2=0,0,C2)</f>
        <v>0</v>
      </c>
      <c r="F2" s="15">
        <f>(D2-E2)^2</f>
        <v>0</v>
      </c>
      <c r="G2" s="15">
        <f>(D2-$J$4)^2</f>
        <v>0</v>
      </c>
      <c r="I2" s="81" t="s">
        <v>4</v>
      </c>
      <c r="J2" s="81"/>
      <c r="K2" s="81"/>
      <c r="L2" s="81"/>
      <c r="M2" s="81"/>
    </row>
    <row r="3" spans="1:13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>
        <f t="shared" ref="D3:D66" si="0">IFERROR(B3,0)</f>
        <v>0</v>
      </c>
      <c r="E3" s="15">
        <f t="shared" ref="E3:E66" si="1">IF(D3=0,0,C3)</f>
        <v>0</v>
      </c>
      <c r="F3" s="15">
        <f t="shared" ref="F3:F66" si="2">(D3-E3)^2</f>
        <v>0</v>
      </c>
      <c r="G3" s="15">
        <f t="shared" ref="G3:G66" si="3">(D3-$J$4)^2</f>
        <v>0</v>
      </c>
      <c r="I3" s="82"/>
      <c r="J3" s="82"/>
      <c r="K3" s="36"/>
      <c r="L3" s="82" t="s">
        <v>41</v>
      </c>
      <c r="M3" s="82"/>
    </row>
    <row r="4" spans="1:13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>
        <f t="shared" si="0"/>
        <v>0</v>
      </c>
      <c r="E4" s="15">
        <f t="shared" si="1"/>
        <v>0</v>
      </c>
      <c r="F4" s="15">
        <f t="shared" si="2"/>
        <v>0</v>
      </c>
      <c r="G4" s="15">
        <f t="shared" si="3"/>
        <v>0</v>
      </c>
      <c r="I4" s="37"/>
      <c r="J4" s="38"/>
      <c r="K4" s="37"/>
      <c r="L4" s="37" t="s">
        <v>42</v>
      </c>
      <c r="M4" s="38">
        <f>AVERAGE(D733:D1097)</f>
        <v>0</v>
      </c>
    </row>
    <row r="5" spans="1:13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>
        <f t="shared" si="0"/>
        <v>0</v>
      </c>
      <c r="E5" s="15">
        <f t="shared" si="1"/>
        <v>0</v>
      </c>
      <c r="F5" s="15">
        <f t="shared" si="2"/>
        <v>0</v>
      </c>
      <c r="G5" s="15">
        <f t="shared" si="3"/>
        <v>0</v>
      </c>
      <c r="I5" s="37"/>
      <c r="J5" s="38"/>
      <c r="K5" s="37"/>
      <c r="L5" s="37" t="s">
        <v>43</v>
      </c>
      <c r="M5" s="38">
        <f>SUM(F733:F1097)</f>
        <v>0</v>
      </c>
    </row>
    <row r="6" spans="1:13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>
        <f t="shared" si="0"/>
        <v>0</v>
      </c>
      <c r="E6" s="15">
        <f t="shared" si="1"/>
        <v>0</v>
      </c>
      <c r="F6" s="15">
        <f t="shared" si="2"/>
        <v>0</v>
      </c>
      <c r="G6" s="15">
        <f t="shared" si="3"/>
        <v>0</v>
      </c>
      <c r="I6" s="37"/>
      <c r="J6" s="38"/>
      <c r="K6" s="37"/>
      <c r="L6" s="37" t="s">
        <v>44</v>
      </c>
      <c r="M6" s="38">
        <f>SUM(G733:G1097)</f>
        <v>0</v>
      </c>
    </row>
    <row r="7" spans="1:13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>
        <f t="shared" si="0"/>
        <v>0</v>
      </c>
      <c r="E7" s="15">
        <f t="shared" si="1"/>
        <v>0</v>
      </c>
      <c r="F7" s="15">
        <f t="shared" si="2"/>
        <v>0</v>
      </c>
      <c r="G7" s="15">
        <f t="shared" si="3"/>
        <v>0</v>
      </c>
      <c r="I7" s="37"/>
      <c r="J7" s="39"/>
      <c r="K7" s="37"/>
      <c r="L7" s="37" t="s">
        <v>45</v>
      </c>
      <c r="M7" s="41" t="e">
        <f>nscoe(B733:B1097,C733:C1097)</f>
        <v>#VALUE!</v>
      </c>
    </row>
    <row r="8" spans="1:13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>
        <f t="shared" si="0"/>
        <v>0</v>
      </c>
      <c r="E8" s="15">
        <f t="shared" si="1"/>
        <v>0</v>
      </c>
      <c r="F8" s="15">
        <f t="shared" si="2"/>
        <v>0</v>
      </c>
      <c r="G8" s="15">
        <f t="shared" si="3"/>
        <v>0</v>
      </c>
      <c r="I8" s="40"/>
      <c r="J8" s="39"/>
      <c r="K8" s="40"/>
      <c r="L8" s="40" t="s">
        <v>46</v>
      </c>
      <c r="M8" s="41" t="e">
        <f>rsquare(B733:B1097,C733:C1097)</f>
        <v>#VALUE!</v>
      </c>
    </row>
    <row r="9" spans="1:13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>
        <f t="shared" si="0"/>
        <v>0</v>
      </c>
      <c r="E9" s="15">
        <f t="shared" si="1"/>
        <v>0</v>
      </c>
      <c r="F9" s="15">
        <f t="shared" si="2"/>
        <v>0</v>
      </c>
      <c r="G9" s="15">
        <f t="shared" si="3"/>
        <v>0</v>
      </c>
      <c r="I9" s="37"/>
      <c r="J9" s="37"/>
      <c r="K9" s="37"/>
      <c r="L9" s="36"/>
    </row>
    <row r="10" spans="1:13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>
        <f t="shared" si="0"/>
        <v>0</v>
      </c>
      <c r="E10" s="15">
        <f t="shared" si="1"/>
        <v>0</v>
      </c>
      <c r="F10" s="15">
        <f t="shared" si="2"/>
        <v>0</v>
      </c>
      <c r="G10" s="15">
        <f t="shared" si="3"/>
        <v>0</v>
      </c>
      <c r="I10" s="81" t="s">
        <v>52</v>
      </c>
      <c r="J10" s="81"/>
      <c r="K10" s="81"/>
      <c r="L10" s="81"/>
      <c r="M10" s="81"/>
    </row>
    <row r="11" spans="1:13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>
        <f t="shared" si="0"/>
        <v>0</v>
      </c>
      <c r="E11" s="15">
        <f t="shared" si="1"/>
        <v>0</v>
      </c>
      <c r="F11" s="15">
        <f t="shared" si="2"/>
        <v>0</v>
      </c>
      <c r="G11" s="15">
        <f t="shared" si="3"/>
        <v>0</v>
      </c>
      <c r="I11" s="37"/>
      <c r="J11" s="38"/>
      <c r="L11" s="37" t="s">
        <v>5</v>
      </c>
      <c r="M11" s="38">
        <f>SUM(D733:D1097)</f>
        <v>0</v>
      </c>
    </row>
    <row r="12" spans="1:13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>
        <f t="shared" si="0"/>
        <v>0</v>
      </c>
      <c r="E12" s="15">
        <f t="shared" si="1"/>
        <v>0</v>
      </c>
      <c r="F12" s="15">
        <f t="shared" si="2"/>
        <v>0</v>
      </c>
      <c r="G12" s="15">
        <f t="shared" si="3"/>
        <v>0</v>
      </c>
      <c r="I12" t="s">
        <v>9</v>
      </c>
      <c r="J12" s="13" t="e">
        <f>SUM(C2:C732)</f>
        <v>#REF!</v>
      </c>
      <c r="L12" t="s">
        <v>9</v>
      </c>
      <c r="M12">
        <f>SUM(E733:E1097)</f>
        <v>0</v>
      </c>
    </row>
    <row r="13" spans="1:13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>
        <f t="shared" si="0"/>
        <v>0</v>
      </c>
      <c r="E13" s="15">
        <f t="shared" si="1"/>
        <v>0</v>
      </c>
      <c r="F13" s="15">
        <f t="shared" si="2"/>
        <v>0</v>
      </c>
      <c r="G13" s="15">
        <f t="shared" si="3"/>
        <v>0</v>
      </c>
    </row>
    <row r="14" spans="1:13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>
        <f t="shared" si="0"/>
        <v>0</v>
      </c>
      <c r="E14" s="15">
        <f t="shared" si="1"/>
        <v>0</v>
      </c>
      <c r="F14" s="15">
        <f t="shared" si="2"/>
        <v>0</v>
      </c>
      <c r="G14" s="15">
        <f t="shared" si="3"/>
        <v>0</v>
      </c>
    </row>
    <row r="15" spans="1:13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>
        <f t="shared" si="0"/>
        <v>0</v>
      </c>
      <c r="E15" s="15">
        <f t="shared" si="1"/>
        <v>0</v>
      </c>
      <c r="F15" s="15">
        <f t="shared" si="2"/>
        <v>0</v>
      </c>
      <c r="G15" s="15">
        <f t="shared" si="3"/>
        <v>0</v>
      </c>
    </row>
    <row r="16" spans="1:13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>
        <f t="shared" si="0"/>
        <v>0</v>
      </c>
      <c r="E16" s="15">
        <f t="shared" si="1"/>
        <v>0</v>
      </c>
      <c r="F16" s="15">
        <f t="shared" si="2"/>
        <v>0</v>
      </c>
      <c r="G16" s="15">
        <f t="shared" si="3"/>
        <v>0</v>
      </c>
      <c r="M16" s="13"/>
    </row>
    <row r="17" spans="1:13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>
        <f t="shared" si="0"/>
        <v>0</v>
      </c>
      <c r="E17" s="15">
        <f t="shared" si="1"/>
        <v>0</v>
      </c>
      <c r="F17" s="15">
        <f t="shared" si="2"/>
        <v>0</v>
      </c>
      <c r="G17" s="15">
        <f t="shared" si="3"/>
        <v>0</v>
      </c>
      <c r="M17" s="13"/>
    </row>
    <row r="18" spans="1:13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>
        <f t="shared" si="0"/>
        <v>0</v>
      </c>
      <c r="E18" s="15">
        <f t="shared" si="1"/>
        <v>0</v>
      </c>
      <c r="F18" s="15">
        <f t="shared" si="2"/>
        <v>0</v>
      </c>
      <c r="G18" s="15">
        <f t="shared" si="3"/>
        <v>0</v>
      </c>
      <c r="L18" s="13"/>
    </row>
    <row r="19" spans="1:13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>
        <f t="shared" si="0"/>
        <v>0</v>
      </c>
      <c r="E19" s="15">
        <f t="shared" si="1"/>
        <v>0</v>
      </c>
      <c r="F19" s="15">
        <f t="shared" si="2"/>
        <v>0</v>
      </c>
      <c r="G19" s="15">
        <f t="shared" si="3"/>
        <v>0</v>
      </c>
      <c r="K19" s="13"/>
      <c r="L19" s="42"/>
    </row>
    <row r="20" spans="1:13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>
        <f t="shared" si="0"/>
        <v>0</v>
      </c>
      <c r="E20" s="15">
        <f t="shared" si="1"/>
        <v>0</v>
      </c>
      <c r="F20" s="15">
        <f t="shared" si="2"/>
        <v>0</v>
      </c>
      <c r="G20" s="15">
        <f t="shared" si="3"/>
        <v>0</v>
      </c>
      <c r="K20" s="12"/>
    </row>
    <row r="21" spans="1:13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>
        <f t="shared" si="0"/>
        <v>0</v>
      </c>
      <c r="E21" s="15">
        <f t="shared" si="1"/>
        <v>0</v>
      </c>
      <c r="F21" s="15">
        <f t="shared" si="2"/>
        <v>0</v>
      </c>
      <c r="G21" s="15">
        <f t="shared" si="3"/>
        <v>0</v>
      </c>
    </row>
    <row r="22" spans="1:13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>
        <f t="shared" si="0"/>
        <v>0</v>
      </c>
      <c r="E22" s="15">
        <f t="shared" si="1"/>
        <v>0</v>
      </c>
      <c r="F22" s="15">
        <f t="shared" si="2"/>
        <v>0</v>
      </c>
      <c r="G22" s="15">
        <f t="shared" si="3"/>
        <v>0</v>
      </c>
    </row>
    <row r="23" spans="1:13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>
        <f t="shared" si="0"/>
        <v>0</v>
      </c>
      <c r="E23" s="15">
        <f t="shared" si="1"/>
        <v>0</v>
      </c>
      <c r="F23" s="15">
        <f t="shared" si="2"/>
        <v>0</v>
      </c>
      <c r="G23" s="15">
        <f t="shared" si="3"/>
        <v>0</v>
      </c>
    </row>
    <row r="24" spans="1:13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>
        <f t="shared" si="0"/>
        <v>0</v>
      </c>
      <c r="E24" s="15">
        <f t="shared" si="1"/>
        <v>0</v>
      </c>
      <c r="F24" s="15">
        <f t="shared" si="2"/>
        <v>0</v>
      </c>
      <c r="G24" s="15">
        <f t="shared" si="3"/>
        <v>0</v>
      </c>
    </row>
    <row r="25" spans="1:13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>
        <f t="shared" si="0"/>
        <v>0</v>
      </c>
      <c r="E25" s="15">
        <f t="shared" si="1"/>
        <v>0</v>
      </c>
      <c r="F25" s="15">
        <f t="shared" si="2"/>
        <v>0</v>
      </c>
      <c r="G25" s="15">
        <f t="shared" si="3"/>
        <v>0</v>
      </c>
    </row>
    <row r="26" spans="1:13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>
        <f t="shared" si="0"/>
        <v>0</v>
      </c>
      <c r="E26" s="15">
        <f t="shared" si="1"/>
        <v>0</v>
      </c>
      <c r="F26" s="15">
        <f t="shared" si="2"/>
        <v>0</v>
      </c>
      <c r="G26" s="15">
        <f t="shared" si="3"/>
        <v>0</v>
      </c>
    </row>
    <row r="27" spans="1:13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>
        <f t="shared" si="0"/>
        <v>0</v>
      </c>
      <c r="E27" s="15">
        <f t="shared" si="1"/>
        <v>0</v>
      </c>
      <c r="F27" s="15">
        <f t="shared" si="2"/>
        <v>0</v>
      </c>
      <c r="G27" s="15">
        <f t="shared" si="3"/>
        <v>0</v>
      </c>
    </row>
    <row r="28" spans="1:13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>
        <f t="shared" si="0"/>
        <v>0</v>
      </c>
      <c r="E28" s="15">
        <f t="shared" si="1"/>
        <v>0</v>
      </c>
      <c r="F28" s="15">
        <f t="shared" si="2"/>
        <v>0</v>
      </c>
      <c r="G28" s="15">
        <f t="shared" si="3"/>
        <v>0</v>
      </c>
    </row>
    <row r="29" spans="1:13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>
        <f t="shared" si="0"/>
        <v>0</v>
      </c>
      <c r="E29" s="15">
        <f t="shared" si="1"/>
        <v>0</v>
      </c>
      <c r="F29" s="15">
        <f t="shared" si="2"/>
        <v>0</v>
      </c>
      <c r="G29" s="15">
        <f t="shared" si="3"/>
        <v>0</v>
      </c>
    </row>
    <row r="30" spans="1:13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>
        <f t="shared" si="0"/>
        <v>0</v>
      </c>
      <c r="E30" s="15">
        <f t="shared" si="1"/>
        <v>0</v>
      </c>
      <c r="F30" s="15">
        <f t="shared" si="2"/>
        <v>0</v>
      </c>
      <c r="G30" s="15">
        <f t="shared" si="3"/>
        <v>0</v>
      </c>
    </row>
    <row r="31" spans="1:13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>
        <f t="shared" si="0"/>
        <v>0</v>
      </c>
      <c r="E31" s="15">
        <f t="shared" si="1"/>
        <v>0</v>
      </c>
      <c r="F31" s="15">
        <f t="shared" si="2"/>
        <v>0</v>
      </c>
      <c r="G31" s="15">
        <f t="shared" si="3"/>
        <v>0</v>
      </c>
    </row>
    <row r="32" spans="1:13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>
        <f t="shared" si="0"/>
        <v>0</v>
      </c>
      <c r="E32" s="15">
        <f t="shared" si="1"/>
        <v>0</v>
      </c>
      <c r="F32" s="15">
        <f t="shared" si="2"/>
        <v>0</v>
      </c>
      <c r="G32" s="15">
        <f t="shared" si="3"/>
        <v>0</v>
      </c>
    </row>
    <row r="33" spans="1:7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>
        <f t="shared" si="0"/>
        <v>0</v>
      </c>
      <c r="E33" s="15">
        <f t="shared" si="1"/>
        <v>0</v>
      </c>
      <c r="F33" s="15">
        <f t="shared" si="2"/>
        <v>0</v>
      </c>
      <c r="G33" s="15">
        <f t="shared" si="3"/>
        <v>0</v>
      </c>
    </row>
    <row r="34" spans="1:7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>
        <f t="shared" si="0"/>
        <v>0</v>
      </c>
      <c r="E34" s="15">
        <f t="shared" si="1"/>
        <v>0</v>
      </c>
      <c r="F34" s="15">
        <f t="shared" si="2"/>
        <v>0</v>
      </c>
      <c r="G34" s="15">
        <f t="shared" si="3"/>
        <v>0</v>
      </c>
    </row>
    <row r="35" spans="1:7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>
        <f t="shared" si="0"/>
        <v>0</v>
      </c>
      <c r="E35" s="15">
        <f t="shared" si="1"/>
        <v>0</v>
      </c>
      <c r="F35" s="15">
        <f t="shared" si="2"/>
        <v>0</v>
      </c>
      <c r="G35" s="15">
        <f t="shared" si="3"/>
        <v>0</v>
      </c>
    </row>
    <row r="36" spans="1:7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>
        <f t="shared" si="0"/>
        <v>0</v>
      </c>
      <c r="E36" s="15">
        <f t="shared" si="1"/>
        <v>0</v>
      </c>
      <c r="F36" s="15">
        <f t="shared" si="2"/>
        <v>0</v>
      </c>
      <c r="G36" s="15">
        <f t="shared" si="3"/>
        <v>0</v>
      </c>
    </row>
    <row r="37" spans="1:7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>
        <f t="shared" si="0"/>
        <v>0</v>
      </c>
      <c r="E37" s="15">
        <f t="shared" si="1"/>
        <v>0</v>
      </c>
      <c r="F37" s="15">
        <f t="shared" si="2"/>
        <v>0</v>
      </c>
      <c r="G37" s="15">
        <f t="shared" si="3"/>
        <v>0</v>
      </c>
    </row>
    <row r="38" spans="1:7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>
        <f t="shared" si="0"/>
        <v>0</v>
      </c>
      <c r="E38" s="15">
        <f t="shared" si="1"/>
        <v>0</v>
      </c>
      <c r="F38" s="15">
        <f t="shared" si="2"/>
        <v>0</v>
      </c>
      <c r="G38" s="15">
        <f t="shared" si="3"/>
        <v>0</v>
      </c>
    </row>
    <row r="39" spans="1:7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>
        <f t="shared" si="0"/>
        <v>0</v>
      </c>
      <c r="E39" s="15">
        <f t="shared" si="1"/>
        <v>0</v>
      </c>
      <c r="F39" s="15">
        <f t="shared" si="2"/>
        <v>0</v>
      </c>
      <c r="G39" s="15">
        <f t="shared" si="3"/>
        <v>0</v>
      </c>
    </row>
    <row r="40" spans="1:7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>
        <f t="shared" si="0"/>
        <v>0</v>
      </c>
      <c r="E40" s="15">
        <f t="shared" si="1"/>
        <v>0</v>
      </c>
      <c r="F40" s="15">
        <f t="shared" si="2"/>
        <v>0</v>
      </c>
      <c r="G40" s="15">
        <f t="shared" si="3"/>
        <v>0</v>
      </c>
    </row>
    <row r="41" spans="1:7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>
        <f t="shared" si="0"/>
        <v>0</v>
      </c>
      <c r="E41" s="15">
        <f t="shared" si="1"/>
        <v>0</v>
      </c>
      <c r="F41" s="15">
        <f t="shared" si="2"/>
        <v>0</v>
      </c>
      <c r="G41" s="15">
        <f t="shared" si="3"/>
        <v>0</v>
      </c>
    </row>
    <row r="42" spans="1:7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>
        <f t="shared" si="0"/>
        <v>0</v>
      </c>
      <c r="E42" s="15">
        <f t="shared" si="1"/>
        <v>0</v>
      </c>
      <c r="F42" s="15">
        <f t="shared" si="2"/>
        <v>0</v>
      </c>
      <c r="G42" s="15">
        <f t="shared" si="3"/>
        <v>0</v>
      </c>
    </row>
    <row r="43" spans="1:7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>
        <f t="shared" si="0"/>
        <v>0</v>
      </c>
      <c r="E43" s="15">
        <f t="shared" si="1"/>
        <v>0</v>
      </c>
      <c r="F43" s="15">
        <f t="shared" si="2"/>
        <v>0</v>
      </c>
      <c r="G43" s="15">
        <f t="shared" si="3"/>
        <v>0</v>
      </c>
    </row>
    <row r="44" spans="1:7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>
        <f t="shared" si="0"/>
        <v>0</v>
      </c>
      <c r="E44" s="15">
        <f t="shared" si="1"/>
        <v>0</v>
      </c>
      <c r="F44" s="15">
        <f t="shared" si="2"/>
        <v>0</v>
      </c>
      <c r="G44" s="15">
        <f t="shared" si="3"/>
        <v>0</v>
      </c>
    </row>
    <row r="45" spans="1:7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>
        <f t="shared" si="0"/>
        <v>0</v>
      </c>
      <c r="E45" s="15">
        <f t="shared" si="1"/>
        <v>0</v>
      </c>
      <c r="F45" s="15">
        <f t="shared" si="2"/>
        <v>0</v>
      </c>
      <c r="G45" s="15">
        <f t="shared" si="3"/>
        <v>0</v>
      </c>
    </row>
    <row r="46" spans="1:7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>
        <f t="shared" si="0"/>
        <v>0</v>
      </c>
      <c r="E46" s="15">
        <f t="shared" si="1"/>
        <v>0</v>
      </c>
      <c r="F46" s="15">
        <f t="shared" si="2"/>
        <v>0</v>
      </c>
      <c r="G46" s="15">
        <f t="shared" si="3"/>
        <v>0</v>
      </c>
    </row>
    <row r="47" spans="1:7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>
        <f t="shared" si="0"/>
        <v>0</v>
      </c>
      <c r="E47" s="15">
        <f t="shared" si="1"/>
        <v>0</v>
      </c>
      <c r="F47" s="15">
        <f t="shared" si="2"/>
        <v>0</v>
      </c>
      <c r="G47" s="15">
        <f t="shared" si="3"/>
        <v>0</v>
      </c>
    </row>
    <row r="48" spans="1:7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>
        <f t="shared" si="0"/>
        <v>0</v>
      </c>
      <c r="E48" s="15">
        <f t="shared" si="1"/>
        <v>0</v>
      </c>
      <c r="F48" s="15">
        <f t="shared" si="2"/>
        <v>0</v>
      </c>
      <c r="G48" s="15">
        <f t="shared" si="3"/>
        <v>0</v>
      </c>
    </row>
    <row r="49" spans="1:7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>
        <f t="shared" si="0"/>
        <v>0</v>
      </c>
      <c r="E49" s="15">
        <f t="shared" si="1"/>
        <v>0</v>
      </c>
      <c r="F49" s="15">
        <f t="shared" si="2"/>
        <v>0</v>
      </c>
      <c r="G49" s="15">
        <f t="shared" si="3"/>
        <v>0</v>
      </c>
    </row>
    <row r="50" spans="1:7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>
        <f t="shared" si="0"/>
        <v>0</v>
      </c>
      <c r="E50" s="15">
        <f t="shared" si="1"/>
        <v>0</v>
      </c>
      <c r="F50" s="15">
        <f t="shared" si="2"/>
        <v>0</v>
      </c>
      <c r="G50" s="15">
        <f t="shared" si="3"/>
        <v>0</v>
      </c>
    </row>
    <row r="51" spans="1:7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>
        <f t="shared" si="0"/>
        <v>0</v>
      </c>
      <c r="E51" s="15">
        <f t="shared" si="1"/>
        <v>0</v>
      </c>
      <c r="F51" s="15">
        <f t="shared" si="2"/>
        <v>0</v>
      </c>
      <c r="G51" s="15">
        <f t="shared" si="3"/>
        <v>0</v>
      </c>
    </row>
    <row r="52" spans="1:7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>
        <f t="shared" si="0"/>
        <v>0</v>
      </c>
      <c r="E52" s="15">
        <f t="shared" si="1"/>
        <v>0</v>
      </c>
      <c r="F52" s="15">
        <f t="shared" si="2"/>
        <v>0</v>
      </c>
      <c r="G52" s="15">
        <f t="shared" si="3"/>
        <v>0</v>
      </c>
    </row>
    <row r="53" spans="1:7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>
        <f t="shared" si="0"/>
        <v>0</v>
      </c>
      <c r="E53" s="15">
        <f t="shared" si="1"/>
        <v>0</v>
      </c>
      <c r="F53" s="15">
        <f t="shared" si="2"/>
        <v>0</v>
      </c>
      <c r="G53" s="15">
        <f t="shared" si="3"/>
        <v>0</v>
      </c>
    </row>
    <row r="54" spans="1:7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>
        <f t="shared" si="0"/>
        <v>0</v>
      </c>
      <c r="E54" s="15">
        <f t="shared" si="1"/>
        <v>0</v>
      </c>
      <c r="F54" s="15">
        <f t="shared" si="2"/>
        <v>0</v>
      </c>
      <c r="G54" s="15">
        <f t="shared" si="3"/>
        <v>0</v>
      </c>
    </row>
    <row r="55" spans="1:7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>
        <f t="shared" si="0"/>
        <v>0</v>
      </c>
      <c r="E55" s="15">
        <f t="shared" si="1"/>
        <v>0</v>
      </c>
      <c r="F55" s="15">
        <f t="shared" si="2"/>
        <v>0</v>
      </c>
      <c r="G55" s="15">
        <f t="shared" si="3"/>
        <v>0</v>
      </c>
    </row>
    <row r="56" spans="1:7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>
        <f t="shared" si="0"/>
        <v>0</v>
      </c>
      <c r="E56" s="15">
        <f t="shared" si="1"/>
        <v>0</v>
      </c>
      <c r="F56" s="15">
        <f t="shared" si="2"/>
        <v>0</v>
      </c>
      <c r="G56" s="15">
        <f t="shared" si="3"/>
        <v>0</v>
      </c>
    </row>
    <row r="57" spans="1:7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>
        <f t="shared" si="0"/>
        <v>0</v>
      </c>
      <c r="E57" s="15">
        <f t="shared" si="1"/>
        <v>0</v>
      </c>
      <c r="F57" s="15">
        <f t="shared" si="2"/>
        <v>0</v>
      </c>
      <c r="G57" s="15">
        <f t="shared" si="3"/>
        <v>0</v>
      </c>
    </row>
    <row r="58" spans="1:7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>
        <f t="shared" si="0"/>
        <v>0</v>
      </c>
      <c r="E58" s="15">
        <f t="shared" si="1"/>
        <v>0</v>
      </c>
      <c r="F58" s="15">
        <f t="shared" si="2"/>
        <v>0</v>
      </c>
      <c r="G58" s="15">
        <f t="shared" si="3"/>
        <v>0</v>
      </c>
    </row>
    <row r="59" spans="1:7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>
        <f t="shared" si="0"/>
        <v>0</v>
      </c>
      <c r="E59" s="15">
        <f t="shared" si="1"/>
        <v>0</v>
      </c>
      <c r="F59" s="15">
        <f t="shared" si="2"/>
        <v>0</v>
      </c>
      <c r="G59" s="15">
        <f t="shared" si="3"/>
        <v>0</v>
      </c>
    </row>
    <row r="60" spans="1:7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>
        <f t="shared" si="0"/>
        <v>0</v>
      </c>
      <c r="E60" s="15">
        <f t="shared" si="1"/>
        <v>0</v>
      </c>
      <c r="F60" s="15">
        <f t="shared" si="2"/>
        <v>0</v>
      </c>
      <c r="G60" s="15">
        <f t="shared" si="3"/>
        <v>0</v>
      </c>
    </row>
    <row r="61" spans="1:7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>
        <f t="shared" si="0"/>
        <v>0</v>
      </c>
      <c r="E61" s="15">
        <f t="shared" si="1"/>
        <v>0</v>
      </c>
      <c r="F61" s="15">
        <f t="shared" si="2"/>
        <v>0</v>
      </c>
      <c r="G61" s="15">
        <f t="shared" si="3"/>
        <v>0</v>
      </c>
    </row>
    <row r="62" spans="1:7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>
        <f t="shared" si="0"/>
        <v>0</v>
      </c>
      <c r="E62" s="15">
        <f t="shared" si="1"/>
        <v>0</v>
      </c>
      <c r="F62" s="15">
        <f t="shared" si="2"/>
        <v>0</v>
      </c>
      <c r="G62" s="15">
        <f t="shared" si="3"/>
        <v>0</v>
      </c>
    </row>
    <row r="63" spans="1:7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>
        <f t="shared" si="0"/>
        <v>0</v>
      </c>
      <c r="E63" s="15">
        <f t="shared" si="1"/>
        <v>0</v>
      </c>
      <c r="F63" s="15">
        <f t="shared" si="2"/>
        <v>0</v>
      </c>
      <c r="G63" s="15">
        <f t="shared" si="3"/>
        <v>0</v>
      </c>
    </row>
    <row r="64" spans="1:7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>
        <f t="shared" si="0"/>
        <v>0</v>
      </c>
      <c r="E64" s="15">
        <f t="shared" si="1"/>
        <v>0</v>
      </c>
      <c r="F64" s="15">
        <f t="shared" si="2"/>
        <v>0</v>
      </c>
      <c r="G64" s="15">
        <f t="shared" si="3"/>
        <v>0</v>
      </c>
    </row>
    <row r="65" spans="1:7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>
        <f t="shared" si="0"/>
        <v>0</v>
      </c>
      <c r="E65" s="15">
        <f t="shared" si="1"/>
        <v>0</v>
      </c>
      <c r="F65" s="15">
        <f t="shared" si="2"/>
        <v>0</v>
      </c>
      <c r="G65" s="15">
        <f t="shared" si="3"/>
        <v>0</v>
      </c>
    </row>
    <row r="66" spans="1:7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>
        <f t="shared" si="0"/>
        <v>0</v>
      </c>
      <c r="E66" s="15">
        <f t="shared" si="1"/>
        <v>0</v>
      </c>
      <c r="F66" s="15">
        <f t="shared" si="2"/>
        <v>0</v>
      </c>
      <c r="G66" s="15">
        <f t="shared" si="3"/>
        <v>0</v>
      </c>
    </row>
    <row r="67" spans="1:7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>
        <f t="shared" ref="D67:D130" si="4">IFERROR(B67,0)</f>
        <v>0</v>
      </c>
      <c r="E67" s="15">
        <f t="shared" ref="E67:E130" si="5">IF(D67=0,0,C67)</f>
        <v>0</v>
      </c>
      <c r="F67" s="15">
        <f t="shared" ref="F67:F130" si="6">(D67-E67)^2</f>
        <v>0</v>
      </c>
      <c r="G67" s="15">
        <f t="shared" ref="G67:G130" si="7">(D67-$J$4)^2</f>
        <v>0</v>
      </c>
    </row>
    <row r="68" spans="1:7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>
        <f t="shared" si="4"/>
        <v>0</v>
      </c>
      <c r="E68" s="15">
        <f t="shared" si="5"/>
        <v>0</v>
      </c>
      <c r="F68" s="15">
        <f t="shared" si="6"/>
        <v>0</v>
      </c>
      <c r="G68" s="15">
        <f t="shared" si="7"/>
        <v>0</v>
      </c>
    </row>
    <row r="69" spans="1:7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>
        <f t="shared" si="4"/>
        <v>0</v>
      </c>
      <c r="E69" s="15">
        <f t="shared" si="5"/>
        <v>0</v>
      </c>
      <c r="F69" s="15">
        <f t="shared" si="6"/>
        <v>0</v>
      </c>
      <c r="G69" s="15">
        <f t="shared" si="7"/>
        <v>0</v>
      </c>
    </row>
    <row r="70" spans="1:7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>
        <f t="shared" si="4"/>
        <v>0</v>
      </c>
      <c r="E70" s="15">
        <f t="shared" si="5"/>
        <v>0</v>
      </c>
      <c r="F70" s="15">
        <f t="shared" si="6"/>
        <v>0</v>
      </c>
      <c r="G70" s="15">
        <f t="shared" si="7"/>
        <v>0</v>
      </c>
    </row>
    <row r="71" spans="1:7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>
        <f t="shared" si="4"/>
        <v>0</v>
      </c>
      <c r="E71" s="15">
        <f t="shared" si="5"/>
        <v>0</v>
      </c>
      <c r="F71" s="15">
        <f t="shared" si="6"/>
        <v>0</v>
      </c>
      <c r="G71" s="15">
        <f t="shared" si="7"/>
        <v>0</v>
      </c>
    </row>
    <row r="72" spans="1:7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>
        <f t="shared" si="4"/>
        <v>0</v>
      </c>
      <c r="E72" s="15">
        <f t="shared" si="5"/>
        <v>0</v>
      </c>
      <c r="F72" s="15">
        <f t="shared" si="6"/>
        <v>0</v>
      </c>
      <c r="G72" s="15">
        <f t="shared" si="7"/>
        <v>0</v>
      </c>
    </row>
    <row r="73" spans="1:7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>
        <f t="shared" si="4"/>
        <v>0</v>
      </c>
      <c r="E73" s="15">
        <f t="shared" si="5"/>
        <v>0</v>
      </c>
      <c r="F73" s="15">
        <f t="shared" si="6"/>
        <v>0</v>
      </c>
      <c r="G73" s="15">
        <f t="shared" si="7"/>
        <v>0</v>
      </c>
    </row>
    <row r="74" spans="1:7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>
        <f t="shared" si="4"/>
        <v>0</v>
      </c>
      <c r="E74" s="15">
        <f t="shared" si="5"/>
        <v>0</v>
      </c>
      <c r="F74" s="15">
        <f t="shared" si="6"/>
        <v>0</v>
      </c>
      <c r="G74" s="15">
        <f t="shared" si="7"/>
        <v>0</v>
      </c>
    </row>
    <row r="75" spans="1:7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>
        <f t="shared" si="4"/>
        <v>0</v>
      </c>
      <c r="E75" s="15">
        <f t="shared" si="5"/>
        <v>0</v>
      </c>
      <c r="F75" s="15">
        <f t="shared" si="6"/>
        <v>0</v>
      </c>
      <c r="G75" s="15">
        <f t="shared" si="7"/>
        <v>0</v>
      </c>
    </row>
    <row r="76" spans="1:7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>
        <f t="shared" si="4"/>
        <v>0</v>
      </c>
      <c r="E76" s="15">
        <f t="shared" si="5"/>
        <v>0</v>
      </c>
      <c r="F76" s="15">
        <f t="shared" si="6"/>
        <v>0</v>
      </c>
      <c r="G76" s="15">
        <f t="shared" si="7"/>
        <v>0</v>
      </c>
    </row>
    <row r="77" spans="1:7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>
        <f t="shared" si="4"/>
        <v>0</v>
      </c>
      <c r="E77" s="15">
        <f t="shared" si="5"/>
        <v>0</v>
      </c>
      <c r="F77" s="15">
        <f t="shared" si="6"/>
        <v>0</v>
      </c>
      <c r="G77" s="15">
        <f t="shared" si="7"/>
        <v>0</v>
      </c>
    </row>
    <row r="78" spans="1:7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>
        <f t="shared" si="4"/>
        <v>0</v>
      </c>
      <c r="E78" s="15">
        <f t="shared" si="5"/>
        <v>0</v>
      </c>
      <c r="F78" s="15">
        <f t="shared" si="6"/>
        <v>0</v>
      </c>
      <c r="G78" s="15">
        <f t="shared" si="7"/>
        <v>0</v>
      </c>
    </row>
    <row r="79" spans="1:7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>
        <f t="shared" si="4"/>
        <v>0</v>
      </c>
      <c r="E79" s="15">
        <f t="shared" si="5"/>
        <v>0</v>
      </c>
      <c r="F79" s="15">
        <f t="shared" si="6"/>
        <v>0</v>
      </c>
      <c r="G79" s="15">
        <f t="shared" si="7"/>
        <v>0</v>
      </c>
    </row>
    <row r="80" spans="1:7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>
        <f t="shared" si="4"/>
        <v>0</v>
      </c>
      <c r="E80" s="15">
        <f t="shared" si="5"/>
        <v>0</v>
      </c>
      <c r="F80" s="15">
        <f t="shared" si="6"/>
        <v>0</v>
      </c>
      <c r="G80" s="15">
        <f t="shared" si="7"/>
        <v>0</v>
      </c>
    </row>
    <row r="81" spans="1:7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>
        <f t="shared" si="4"/>
        <v>0</v>
      </c>
      <c r="E81" s="15">
        <f t="shared" si="5"/>
        <v>0</v>
      </c>
      <c r="F81" s="15">
        <f t="shared" si="6"/>
        <v>0</v>
      </c>
      <c r="G81" s="15">
        <f t="shared" si="7"/>
        <v>0</v>
      </c>
    </row>
    <row r="82" spans="1:7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>
        <f t="shared" si="4"/>
        <v>0</v>
      </c>
      <c r="E82" s="15">
        <f t="shared" si="5"/>
        <v>0</v>
      </c>
      <c r="F82" s="15">
        <f t="shared" si="6"/>
        <v>0</v>
      </c>
      <c r="G82" s="15">
        <f t="shared" si="7"/>
        <v>0</v>
      </c>
    </row>
    <row r="83" spans="1:7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>
        <f t="shared" si="4"/>
        <v>0</v>
      </c>
      <c r="E83" s="15">
        <f t="shared" si="5"/>
        <v>0</v>
      </c>
      <c r="F83" s="15">
        <f t="shared" si="6"/>
        <v>0</v>
      </c>
      <c r="G83" s="15">
        <f t="shared" si="7"/>
        <v>0</v>
      </c>
    </row>
    <row r="84" spans="1:7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>
        <f t="shared" si="4"/>
        <v>0</v>
      </c>
      <c r="E84" s="15">
        <f t="shared" si="5"/>
        <v>0</v>
      </c>
      <c r="F84" s="15">
        <f t="shared" si="6"/>
        <v>0</v>
      </c>
      <c r="G84" s="15">
        <f t="shared" si="7"/>
        <v>0</v>
      </c>
    </row>
    <row r="85" spans="1:7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>
        <f t="shared" si="4"/>
        <v>0</v>
      </c>
      <c r="E85" s="15">
        <f t="shared" si="5"/>
        <v>0</v>
      </c>
      <c r="F85" s="15">
        <f t="shared" si="6"/>
        <v>0</v>
      </c>
      <c r="G85" s="15">
        <f t="shared" si="7"/>
        <v>0</v>
      </c>
    </row>
    <row r="86" spans="1:7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>
        <f t="shared" si="4"/>
        <v>0</v>
      </c>
      <c r="E86" s="15">
        <f t="shared" si="5"/>
        <v>0</v>
      </c>
      <c r="F86" s="15">
        <f t="shared" si="6"/>
        <v>0</v>
      </c>
      <c r="G86" s="15">
        <f t="shared" si="7"/>
        <v>0</v>
      </c>
    </row>
    <row r="87" spans="1:7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>
        <f t="shared" si="4"/>
        <v>0</v>
      </c>
      <c r="E87" s="15">
        <f t="shared" si="5"/>
        <v>0</v>
      </c>
      <c r="F87" s="15">
        <f t="shared" si="6"/>
        <v>0</v>
      </c>
      <c r="G87" s="15">
        <f t="shared" si="7"/>
        <v>0</v>
      </c>
    </row>
    <row r="88" spans="1:7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>
        <f t="shared" si="4"/>
        <v>0</v>
      </c>
      <c r="E88" s="15">
        <f t="shared" si="5"/>
        <v>0</v>
      </c>
      <c r="F88" s="15">
        <f t="shared" si="6"/>
        <v>0</v>
      </c>
      <c r="G88" s="15">
        <f t="shared" si="7"/>
        <v>0</v>
      </c>
    </row>
    <row r="89" spans="1:7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>
        <f t="shared" si="4"/>
        <v>0</v>
      </c>
      <c r="E89" s="15">
        <f t="shared" si="5"/>
        <v>0</v>
      </c>
      <c r="F89" s="15">
        <f t="shared" si="6"/>
        <v>0</v>
      </c>
      <c r="G89" s="15">
        <f t="shared" si="7"/>
        <v>0</v>
      </c>
    </row>
    <row r="90" spans="1:7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>
        <f t="shared" si="4"/>
        <v>0</v>
      </c>
      <c r="E90" s="15">
        <f t="shared" si="5"/>
        <v>0</v>
      </c>
      <c r="F90" s="15">
        <f t="shared" si="6"/>
        <v>0</v>
      </c>
      <c r="G90" s="15">
        <f t="shared" si="7"/>
        <v>0</v>
      </c>
    </row>
    <row r="91" spans="1:7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>
        <f t="shared" si="4"/>
        <v>0</v>
      </c>
      <c r="E91" s="15">
        <f t="shared" si="5"/>
        <v>0</v>
      </c>
      <c r="F91" s="15">
        <f t="shared" si="6"/>
        <v>0</v>
      </c>
      <c r="G91" s="15">
        <f t="shared" si="7"/>
        <v>0</v>
      </c>
    </row>
    <row r="92" spans="1:7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>
        <f t="shared" si="4"/>
        <v>0</v>
      </c>
      <c r="E92" s="15">
        <f t="shared" si="5"/>
        <v>0</v>
      </c>
      <c r="F92" s="15">
        <f t="shared" si="6"/>
        <v>0</v>
      </c>
      <c r="G92" s="15">
        <f t="shared" si="7"/>
        <v>0</v>
      </c>
    </row>
    <row r="93" spans="1:7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>
        <f t="shared" si="4"/>
        <v>0</v>
      </c>
      <c r="E93" s="15">
        <f t="shared" si="5"/>
        <v>0</v>
      </c>
      <c r="F93" s="15">
        <f t="shared" si="6"/>
        <v>0</v>
      </c>
      <c r="G93" s="15">
        <f t="shared" si="7"/>
        <v>0</v>
      </c>
    </row>
    <row r="94" spans="1:7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>
        <f t="shared" si="4"/>
        <v>0</v>
      </c>
      <c r="E94" s="15">
        <f t="shared" si="5"/>
        <v>0</v>
      </c>
      <c r="F94" s="15">
        <f t="shared" si="6"/>
        <v>0</v>
      </c>
      <c r="G94" s="15">
        <f t="shared" si="7"/>
        <v>0</v>
      </c>
    </row>
    <row r="95" spans="1:7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>
        <f t="shared" si="4"/>
        <v>0</v>
      </c>
      <c r="E95" s="15">
        <f t="shared" si="5"/>
        <v>0</v>
      </c>
      <c r="F95" s="15">
        <f t="shared" si="6"/>
        <v>0</v>
      </c>
      <c r="G95" s="15">
        <f t="shared" si="7"/>
        <v>0</v>
      </c>
    </row>
    <row r="96" spans="1:7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>
        <f t="shared" si="4"/>
        <v>0</v>
      </c>
      <c r="E96" s="15">
        <f t="shared" si="5"/>
        <v>0</v>
      </c>
      <c r="F96" s="15">
        <f t="shared" si="6"/>
        <v>0</v>
      </c>
      <c r="G96" s="15">
        <f t="shared" si="7"/>
        <v>0</v>
      </c>
    </row>
    <row r="97" spans="1:7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>
        <f t="shared" si="4"/>
        <v>0</v>
      </c>
      <c r="E97" s="15">
        <f t="shared" si="5"/>
        <v>0</v>
      </c>
      <c r="F97" s="15">
        <f t="shared" si="6"/>
        <v>0</v>
      </c>
      <c r="G97" s="15">
        <f t="shared" si="7"/>
        <v>0</v>
      </c>
    </row>
    <row r="98" spans="1:7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>
        <f t="shared" si="4"/>
        <v>0</v>
      </c>
      <c r="E98" s="15">
        <f t="shared" si="5"/>
        <v>0</v>
      </c>
      <c r="F98" s="15">
        <f t="shared" si="6"/>
        <v>0</v>
      </c>
      <c r="G98" s="15">
        <f t="shared" si="7"/>
        <v>0</v>
      </c>
    </row>
    <row r="99" spans="1:7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>
        <f t="shared" si="4"/>
        <v>0</v>
      </c>
      <c r="E99" s="15">
        <f t="shared" si="5"/>
        <v>0</v>
      </c>
      <c r="F99" s="15">
        <f t="shared" si="6"/>
        <v>0</v>
      </c>
      <c r="G99" s="15">
        <f t="shared" si="7"/>
        <v>0</v>
      </c>
    </row>
    <row r="100" spans="1:7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>
        <f t="shared" si="4"/>
        <v>0</v>
      </c>
      <c r="E100" s="15">
        <f t="shared" si="5"/>
        <v>0</v>
      </c>
      <c r="F100" s="15">
        <f t="shared" si="6"/>
        <v>0</v>
      </c>
      <c r="G100" s="15">
        <f t="shared" si="7"/>
        <v>0</v>
      </c>
    </row>
    <row r="101" spans="1:7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>
        <f t="shared" si="4"/>
        <v>0</v>
      </c>
      <c r="E101" s="15">
        <f t="shared" si="5"/>
        <v>0</v>
      </c>
      <c r="F101" s="15">
        <f t="shared" si="6"/>
        <v>0</v>
      </c>
      <c r="G101" s="15">
        <f t="shared" si="7"/>
        <v>0</v>
      </c>
    </row>
    <row r="102" spans="1:7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>
        <f t="shared" si="4"/>
        <v>0</v>
      </c>
      <c r="E102" s="15">
        <f t="shared" si="5"/>
        <v>0</v>
      </c>
      <c r="F102" s="15">
        <f t="shared" si="6"/>
        <v>0</v>
      </c>
      <c r="G102" s="15">
        <f t="shared" si="7"/>
        <v>0</v>
      </c>
    </row>
    <row r="103" spans="1:7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>
        <f t="shared" si="4"/>
        <v>0</v>
      </c>
      <c r="E103" s="15">
        <f t="shared" si="5"/>
        <v>0</v>
      </c>
      <c r="F103" s="15">
        <f t="shared" si="6"/>
        <v>0</v>
      </c>
      <c r="G103" s="15">
        <f t="shared" si="7"/>
        <v>0</v>
      </c>
    </row>
    <row r="104" spans="1:7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>
        <f t="shared" si="4"/>
        <v>0</v>
      </c>
      <c r="E104" s="15">
        <f t="shared" si="5"/>
        <v>0</v>
      </c>
      <c r="F104" s="15">
        <f t="shared" si="6"/>
        <v>0</v>
      </c>
      <c r="G104" s="15">
        <f t="shared" si="7"/>
        <v>0</v>
      </c>
    </row>
    <row r="105" spans="1:7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>
        <f t="shared" si="4"/>
        <v>0</v>
      </c>
      <c r="E105" s="15">
        <f t="shared" si="5"/>
        <v>0</v>
      </c>
      <c r="F105" s="15">
        <f t="shared" si="6"/>
        <v>0</v>
      </c>
      <c r="G105" s="15">
        <f t="shared" si="7"/>
        <v>0</v>
      </c>
    </row>
    <row r="106" spans="1:7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>
        <f t="shared" si="4"/>
        <v>0</v>
      </c>
      <c r="E106" s="15">
        <f t="shared" si="5"/>
        <v>0</v>
      </c>
      <c r="F106" s="15">
        <f t="shared" si="6"/>
        <v>0</v>
      </c>
      <c r="G106" s="15">
        <f t="shared" si="7"/>
        <v>0</v>
      </c>
    </row>
    <row r="107" spans="1:7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>
        <f t="shared" si="4"/>
        <v>0</v>
      </c>
      <c r="E107" s="15">
        <f t="shared" si="5"/>
        <v>0</v>
      </c>
      <c r="F107" s="15">
        <f t="shared" si="6"/>
        <v>0</v>
      </c>
      <c r="G107" s="15">
        <f t="shared" si="7"/>
        <v>0</v>
      </c>
    </row>
    <row r="108" spans="1:7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>
        <f t="shared" si="4"/>
        <v>0</v>
      </c>
      <c r="E108" s="15">
        <f t="shared" si="5"/>
        <v>0</v>
      </c>
      <c r="F108" s="15">
        <f t="shared" si="6"/>
        <v>0</v>
      </c>
      <c r="G108" s="15">
        <f t="shared" si="7"/>
        <v>0</v>
      </c>
    </row>
    <row r="109" spans="1:7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>
        <f t="shared" si="4"/>
        <v>0</v>
      </c>
      <c r="E109" s="15">
        <f t="shared" si="5"/>
        <v>0</v>
      </c>
      <c r="F109" s="15">
        <f t="shared" si="6"/>
        <v>0</v>
      </c>
      <c r="G109" s="15">
        <f t="shared" si="7"/>
        <v>0</v>
      </c>
    </row>
    <row r="110" spans="1:7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>
        <f t="shared" si="4"/>
        <v>0</v>
      </c>
      <c r="E110" s="15">
        <f t="shared" si="5"/>
        <v>0</v>
      </c>
      <c r="F110" s="15">
        <f t="shared" si="6"/>
        <v>0</v>
      </c>
      <c r="G110" s="15">
        <f t="shared" si="7"/>
        <v>0</v>
      </c>
    </row>
    <row r="111" spans="1:7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>
        <f t="shared" si="4"/>
        <v>0</v>
      </c>
      <c r="E111" s="15">
        <f t="shared" si="5"/>
        <v>0</v>
      </c>
      <c r="F111" s="15">
        <f t="shared" si="6"/>
        <v>0</v>
      </c>
      <c r="G111" s="15">
        <f t="shared" si="7"/>
        <v>0</v>
      </c>
    </row>
    <row r="112" spans="1:7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>
        <f t="shared" si="4"/>
        <v>0</v>
      </c>
      <c r="E112" s="15">
        <f t="shared" si="5"/>
        <v>0</v>
      </c>
      <c r="F112" s="15">
        <f t="shared" si="6"/>
        <v>0</v>
      </c>
      <c r="G112" s="15">
        <f t="shared" si="7"/>
        <v>0</v>
      </c>
    </row>
    <row r="113" spans="1:7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>
        <f t="shared" si="4"/>
        <v>0</v>
      </c>
      <c r="E113" s="15">
        <f t="shared" si="5"/>
        <v>0</v>
      </c>
      <c r="F113" s="15">
        <f t="shared" si="6"/>
        <v>0</v>
      </c>
      <c r="G113" s="15">
        <f t="shared" si="7"/>
        <v>0</v>
      </c>
    </row>
    <row r="114" spans="1:7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>
        <f t="shared" si="4"/>
        <v>0</v>
      </c>
      <c r="E114" s="15">
        <f t="shared" si="5"/>
        <v>0</v>
      </c>
      <c r="F114" s="15">
        <f t="shared" si="6"/>
        <v>0</v>
      </c>
      <c r="G114" s="15">
        <f t="shared" si="7"/>
        <v>0</v>
      </c>
    </row>
    <row r="115" spans="1:7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>
        <f t="shared" si="4"/>
        <v>0</v>
      </c>
      <c r="E115" s="15">
        <f t="shared" si="5"/>
        <v>0</v>
      </c>
      <c r="F115" s="15">
        <f t="shared" si="6"/>
        <v>0</v>
      </c>
      <c r="G115" s="15">
        <f t="shared" si="7"/>
        <v>0</v>
      </c>
    </row>
    <row r="116" spans="1:7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>
        <f t="shared" si="4"/>
        <v>0</v>
      </c>
      <c r="E116" s="15">
        <f t="shared" si="5"/>
        <v>0</v>
      </c>
      <c r="F116" s="15">
        <f t="shared" si="6"/>
        <v>0</v>
      </c>
      <c r="G116" s="15">
        <f t="shared" si="7"/>
        <v>0</v>
      </c>
    </row>
    <row r="117" spans="1:7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>
        <f t="shared" si="4"/>
        <v>0</v>
      </c>
      <c r="E117" s="15">
        <f t="shared" si="5"/>
        <v>0</v>
      </c>
      <c r="F117" s="15">
        <f t="shared" si="6"/>
        <v>0</v>
      </c>
      <c r="G117" s="15">
        <f t="shared" si="7"/>
        <v>0</v>
      </c>
    </row>
    <row r="118" spans="1:7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>
        <f t="shared" si="4"/>
        <v>0</v>
      </c>
      <c r="E118" s="15">
        <f t="shared" si="5"/>
        <v>0</v>
      </c>
      <c r="F118" s="15">
        <f t="shared" si="6"/>
        <v>0</v>
      </c>
      <c r="G118" s="15">
        <f t="shared" si="7"/>
        <v>0</v>
      </c>
    </row>
    <row r="119" spans="1:7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>
        <f t="shared" si="4"/>
        <v>0</v>
      </c>
      <c r="E119" s="15">
        <f t="shared" si="5"/>
        <v>0</v>
      </c>
      <c r="F119" s="15">
        <f t="shared" si="6"/>
        <v>0</v>
      </c>
      <c r="G119" s="15">
        <f t="shared" si="7"/>
        <v>0</v>
      </c>
    </row>
    <row r="120" spans="1:7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>
        <f t="shared" si="4"/>
        <v>0</v>
      </c>
      <c r="E120" s="15">
        <f t="shared" si="5"/>
        <v>0</v>
      </c>
      <c r="F120" s="15">
        <f t="shared" si="6"/>
        <v>0</v>
      </c>
      <c r="G120" s="15">
        <f t="shared" si="7"/>
        <v>0</v>
      </c>
    </row>
    <row r="121" spans="1:7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>
        <f t="shared" si="4"/>
        <v>0</v>
      </c>
      <c r="E121" s="15">
        <f t="shared" si="5"/>
        <v>0</v>
      </c>
      <c r="F121" s="15">
        <f t="shared" si="6"/>
        <v>0</v>
      </c>
      <c r="G121" s="15">
        <f t="shared" si="7"/>
        <v>0</v>
      </c>
    </row>
    <row r="122" spans="1:7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>
        <f t="shared" si="4"/>
        <v>0</v>
      </c>
      <c r="E122" s="15">
        <f t="shared" si="5"/>
        <v>0</v>
      </c>
      <c r="F122" s="15">
        <f t="shared" si="6"/>
        <v>0</v>
      </c>
      <c r="G122" s="15">
        <f t="shared" si="7"/>
        <v>0</v>
      </c>
    </row>
    <row r="123" spans="1:7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>
        <f t="shared" si="4"/>
        <v>0</v>
      </c>
      <c r="E123" s="15">
        <f t="shared" si="5"/>
        <v>0</v>
      </c>
      <c r="F123" s="15">
        <f t="shared" si="6"/>
        <v>0</v>
      </c>
      <c r="G123" s="15">
        <f t="shared" si="7"/>
        <v>0</v>
      </c>
    </row>
    <row r="124" spans="1:7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>
        <f t="shared" si="4"/>
        <v>0</v>
      </c>
      <c r="E124" s="15">
        <f t="shared" si="5"/>
        <v>0</v>
      </c>
      <c r="F124" s="15">
        <f t="shared" si="6"/>
        <v>0</v>
      </c>
      <c r="G124" s="15">
        <f t="shared" si="7"/>
        <v>0</v>
      </c>
    </row>
    <row r="125" spans="1:7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>
        <f t="shared" si="4"/>
        <v>0</v>
      </c>
      <c r="E125" s="15">
        <f t="shared" si="5"/>
        <v>0</v>
      </c>
      <c r="F125" s="15">
        <f t="shared" si="6"/>
        <v>0</v>
      </c>
      <c r="G125" s="15">
        <f t="shared" si="7"/>
        <v>0</v>
      </c>
    </row>
    <row r="126" spans="1:7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>
        <f t="shared" si="4"/>
        <v>0</v>
      </c>
      <c r="E126" s="15">
        <f t="shared" si="5"/>
        <v>0</v>
      </c>
      <c r="F126" s="15">
        <f t="shared" si="6"/>
        <v>0</v>
      </c>
      <c r="G126" s="15">
        <f t="shared" si="7"/>
        <v>0</v>
      </c>
    </row>
    <row r="127" spans="1:7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>
        <f t="shared" si="4"/>
        <v>0</v>
      </c>
      <c r="E127" s="15">
        <f t="shared" si="5"/>
        <v>0</v>
      </c>
      <c r="F127" s="15">
        <f t="shared" si="6"/>
        <v>0</v>
      </c>
      <c r="G127" s="15">
        <f t="shared" si="7"/>
        <v>0</v>
      </c>
    </row>
    <row r="128" spans="1:7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>
        <f t="shared" si="4"/>
        <v>0</v>
      </c>
      <c r="E128" s="15">
        <f t="shared" si="5"/>
        <v>0</v>
      </c>
      <c r="F128" s="15">
        <f t="shared" si="6"/>
        <v>0</v>
      </c>
      <c r="G128" s="15">
        <f t="shared" si="7"/>
        <v>0</v>
      </c>
    </row>
    <row r="129" spans="1:7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>
        <f t="shared" si="4"/>
        <v>0</v>
      </c>
      <c r="E129" s="15">
        <f t="shared" si="5"/>
        <v>0</v>
      </c>
      <c r="F129" s="15">
        <f t="shared" si="6"/>
        <v>0</v>
      </c>
      <c r="G129" s="15">
        <f t="shared" si="7"/>
        <v>0</v>
      </c>
    </row>
    <row r="130" spans="1:7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>
        <f t="shared" si="4"/>
        <v>0</v>
      </c>
      <c r="E130" s="15">
        <f t="shared" si="5"/>
        <v>0</v>
      </c>
      <c r="F130" s="15">
        <f t="shared" si="6"/>
        <v>0</v>
      </c>
      <c r="G130" s="15">
        <f t="shared" si="7"/>
        <v>0</v>
      </c>
    </row>
    <row r="131" spans="1:7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>
        <f t="shared" ref="D131:D194" si="8">IFERROR(B131,0)</f>
        <v>0</v>
      </c>
      <c r="E131" s="15">
        <f t="shared" ref="E131:E194" si="9">IF(D131=0,0,C131)</f>
        <v>0</v>
      </c>
      <c r="F131" s="15">
        <f t="shared" ref="F131:F194" si="10">(D131-E131)^2</f>
        <v>0</v>
      </c>
      <c r="G131" s="15">
        <f t="shared" ref="G131:G194" si="11">(D131-$J$4)^2</f>
        <v>0</v>
      </c>
    </row>
    <row r="132" spans="1:7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>
        <f t="shared" si="8"/>
        <v>0</v>
      </c>
      <c r="E132" s="15">
        <f t="shared" si="9"/>
        <v>0</v>
      </c>
      <c r="F132" s="15">
        <f t="shared" si="10"/>
        <v>0</v>
      </c>
      <c r="G132" s="15">
        <f t="shared" si="11"/>
        <v>0</v>
      </c>
    </row>
    <row r="133" spans="1:7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>
        <f t="shared" si="8"/>
        <v>0</v>
      </c>
      <c r="E133" s="15">
        <f t="shared" si="9"/>
        <v>0</v>
      </c>
      <c r="F133" s="15">
        <f t="shared" si="10"/>
        <v>0</v>
      </c>
      <c r="G133" s="15">
        <f t="shared" si="11"/>
        <v>0</v>
      </c>
    </row>
    <row r="134" spans="1:7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>
        <f t="shared" si="8"/>
        <v>0</v>
      </c>
      <c r="E134" s="15">
        <f t="shared" si="9"/>
        <v>0</v>
      </c>
      <c r="F134" s="15">
        <f t="shared" si="10"/>
        <v>0</v>
      </c>
      <c r="G134" s="15">
        <f t="shared" si="11"/>
        <v>0</v>
      </c>
    </row>
    <row r="135" spans="1:7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>
        <f t="shared" si="8"/>
        <v>0</v>
      </c>
      <c r="E135" s="15">
        <f t="shared" si="9"/>
        <v>0</v>
      </c>
      <c r="F135" s="15">
        <f t="shared" si="10"/>
        <v>0</v>
      </c>
      <c r="G135" s="15">
        <f t="shared" si="11"/>
        <v>0</v>
      </c>
    </row>
    <row r="136" spans="1:7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>
        <f t="shared" si="8"/>
        <v>0</v>
      </c>
      <c r="E136" s="15">
        <f t="shared" si="9"/>
        <v>0</v>
      </c>
      <c r="F136" s="15">
        <f t="shared" si="10"/>
        <v>0</v>
      </c>
      <c r="G136" s="15">
        <f t="shared" si="11"/>
        <v>0</v>
      </c>
    </row>
    <row r="137" spans="1:7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>
        <f t="shared" si="8"/>
        <v>0</v>
      </c>
      <c r="E137" s="15">
        <f t="shared" si="9"/>
        <v>0</v>
      </c>
      <c r="F137" s="15">
        <f t="shared" si="10"/>
        <v>0</v>
      </c>
      <c r="G137" s="15">
        <f t="shared" si="11"/>
        <v>0</v>
      </c>
    </row>
    <row r="138" spans="1:7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>
        <f t="shared" si="8"/>
        <v>0</v>
      </c>
      <c r="E138" s="15">
        <f t="shared" si="9"/>
        <v>0</v>
      </c>
      <c r="F138" s="15">
        <f t="shared" si="10"/>
        <v>0</v>
      </c>
      <c r="G138" s="15">
        <f t="shared" si="11"/>
        <v>0</v>
      </c>
    </row>
    <row r="139" spans="1:7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>
        <f t="shared" si="8"/>
        <v>0</v>
      </c>
      <c r="E139" s="15">
        <f t="shared" si="9"/>
        <v>0</v>
      </c>
      <c r="F139" s="15">
        <f t="shared" si="10"/>
        <v>0</v>
      </c>
      <c r="G139" s="15">
        <f t="shared" si="11"/>
        <v>0</v>
      </c>
    </row>
    <row r="140" spans="1:7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>
        <f t="shared" si="8"/>
        <v>0</v>
      </c>
      <c r="E140" s="15">
        <f t="shared" si="9"/>
        <v>0</v>
      </c>
      <c r="F140" s="15">
        <f t="shared" si="10"/>
        <v>0</v>
      </c>
      <c r="G140" s="15">
        <f t="shared" si="11"/>
        <v>0</v>
      </c>
    </row>
    <row r="141" spans="1:7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>
        <f t="shared" si="8"/>
        <v>0</v>
      </c>
      <c r="E141" s="15">
        <f t="shared" si="9"/>
        <v>0</v>
      </c>
      <c r="F141" s="15">
        <f t="shared" si="10"/>
        <v>0</v>
      </c>
      <c r="G141" s="15">
        <f t="shared" si="11"/>
        <v>0</v>
      </c>
    </row>
    <row r="142" spans="1:7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>
        <f t="shared" si="8"/>
        <v>0</v>
      </c>
      <c r="E142" s="15">
        <f t="shared" si="9"/>
        <v>0</v>
      </c>
      <c r="F142" s="15">
        <f t="shared" si="10"/>
        <v>0</v>
      </c>
      <c r="G142" s="15">
        <f t="shared" si="11"/>
        <v>0</v>
      </c>
    </row>
    <row r="143" spans="1:7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>
        <f t="shared" si="8"/>
        <v>0</v>
      </c>
      <c r="E143" s="15">
        <f t="shared" si="9"/>
        <v>0</v>
      </c>
      <c r="F143" s="15">
        <f t="shared" si="10"/>
        <v>0</v>
      </c>
      <c r="G143" s="15">
        <f t="shared" si="11"/>
        <v>0</v>
      </c>
    </row>
    <row r="144" spans="1:7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>
        <f t="shared" si="8"/>
        <v>0</v>
      </c>
      <c r="E144" s="15">
        <f t="shared" si="9"/>
        <v>0</v>
      </c>
      <c r="F144" s="15">
        <f t="shared" si="10"/>
        <v>0</v>
      </c>
      <c r="G144" s="15">
        <f t="shared" si="11"/>
        <v>0</v>
      </c>
    </row>
    <row r="145" spans="1:7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>
        <f t="shared" si="8"/>
        <v>0</v>
      </c>
      <c r="E145" s="15">
        <f t="shared" si="9"/>
        <v>0</v>
      </c>
      <c r="F145" s="15">
        <f t="shared" si="10"/>
        <v>0</v>
      </c>
      <c r="G145" s="15">
        <f t="shared" si="11"/>
        <v>0</v>
      </c>
    </row>
    <row r="146" spans="1:7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>
        <f t="shared" si="8"/>
        <v>0</v>
      </c>
      <c r="E146" s="15">
        <f t="shared" si="9"/>
        <v>0</v>
      </c>
      <c r="F146" s="15">
        <f t="shared" si="10"/>
        <v>0</v>
      </c>
      <c r="G146" s="15">
        <f t="shared" si="11"/>
        <v>0</v>
      </c>
    </row>
    <row r="147" spans="1:7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>
        <f t="shared" si="8"/>
        <v>0</v>
      </c>
      <c r="E147" s="15">
        <f t="shared" si="9"/>
        <v>0</v>
      </c>
      <c r="F147" s="15">
        <f t="shared" si="10"/>
        <v>0</v>
      </c>
      <c r="G147" s="15">
        <f t="shared" si="11"/>
        <v>0</v>
      </c>
    </row>
    <row r="148" spans="1:7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>
        <f t="shared" si="8"/>
        <v>0</v>
      </c>
      <c r="E148" s="15">
        <f t="shared" si="9"/>
        <v>0</v>
      </c>
      <c r="F148" s="15">
        <f t="shared" si="10"/>
        <v>0</v>
      </c>
      <c r="G148" s="15">
        <f t="shared" si="11"/>
        <v>0</v>
      </c>
    </row>
    <row r="149" spans="1:7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>
        <f t="shared" si="8"/>
        <v>0</v>
      </c>
      <c r="E149" s="15">
        <f t="shared" si="9"/>
        <v>0</v>
      </c>
      <c r="F149" s="15">
        <f t="shared" si="10"/>
        <v>0</v>
      </c>
      <c r="G149" s="15">
        <f t="shared" si="11"/>
        <v>0</v>
      </c>
    </row>
    <row r="150" spans="1:7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>
        <f t="shared" si="8"/>
        <v>0</v>
      </c>
      <c r="E150" s="15">
        <f t="shared" si="9"/>
        <v>0</v>
      </c>
      <c r="F150" s="15">
        <f t="shared" si="10"/>
        <v>0</v>
      </c>
      <c r="G150" s="15">
        <f t="shared" si="11"/>
        <v>0</v>
      </c>
    </row>
    <row r="151" spans="1:7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>
        <f t="shared" si="8"/>
        <v>0</v>
      </c>
      <c r="E151" s="15">
        <f t="shared" si="9"/>
        <v>0</v>
      </c>
      <c r="F151" s="15">
        <f t="shared" si="10"/>
        <v>0</v>
      </c>
      <c r="G151" s="15">
        <f t="shared" si="11"/>
        <v>0</v>
      </c>
    </row>
    <row r="152" spans="1:7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>
        <f t="shared" si="8"/>
        <v>0</v>
      </c>
      <c r="E152" s="15">
        <f t="shared" si="9"/>
        <v>0</v>
      </c>
      <c r="F152" s="15">
        <f t="shared" si="10"/>
        <v>0</v>
      </c>
      <c r="G152" s="15">
        <f t="shared" si="11"/>
        <v>0</v>
      </c>
    </row>
    <row r="153" spans="1:7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>
        <f t="shared" si="8"/>
        <v>0</v>
      </c>
      <c r="E153" s="15">
        <f t="shared" si="9"/>
        <v>0</v>
      </c>
      <c r="F153" s="15">
        <f t="shared" si="10"/>
        <v>0</v>
      </c>
      <c r="G153" s="15">
        <f t="shared" si="11"/>
        <v>0</v>
      </c>
    </row>
    <row r="154" spans="1:7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>
        <f t="shared" si="8"/>
        <v>0</v>
      </c>
      <c r="E154" s="15">
        <f t="shared" si="9"/>
        <v>0</v>
      </c>
      <c r="F154" s="15">
        <f t="shared" si="10"/>
        <v>0</v>
      </c>
      <c r="G154" s="15">
        <f t="shared" si="11"/>
        <v>0</v>
      </c>
    </row>
    <row r="155" spans="1:7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>
        <f t="shared" si="8"/>
        <v>0</v>
      </c>
      <c r="E155" s="15">
        <f t="shared" si="9"/>
        <v>0</v>
      </c>
      <c r="F155" s="15">
        <f t="shared" si="10"/>
        <v>0</v>
      </c>
      <c r="G155" s="15">
        <f t="shared" si="11"/>
        <v>0</v>
      </c>
    </row>
    <row r="156" spans="1:7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>
        <f t="shared" si="8"/>
        <v>0</v>
      </c>
      <c r="E156" s="15">
        <f t="shared" si="9"/>
        <v>0</v>
      </c>
      <c r="F156" s="15">
        <f t="shared" si="10"/>
        <v>0</v>
      </c>
      <c r="G156" s="15">
        <f t="shared" si="11"/>
        <v>0</v>
      </c>
    </row>
    <row r="157" spans="1:7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>
        <f t="shared" si="8"/>
        <v>0</v>
      </c>
      <c r="E157" s="15">
        <f t="shared" si="9"/>
        <v>0</v>
      </c>
      <c r="F157" s="15">
        <f t="shared" si="10"/>
        <v>0</v>
      </c>
      <c r="G157" s="15">
        <f t="shared" si="11"/>
        <v>0</v>
      </c>
    </row>
    <row r="158" spans="1:7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>
        <f t="shared" si="8"/>
        <v>0</v>
      </c>
      <c r="E158" s="15">
        <f t="shared" si="9"/>
        <v>0</v>
      </c>
      <c r="F158" s="15">
        <f t="shared" si="10"/>
        <v>0</v>
      </c>
      <c r="G158" s="15">
        <f t="shared" si="11"/>
        <v>0</v>
      </c>
    </row>
    <row r="159" spans="1:7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>
        <f t="shared" si="8"/>
        <v>0</v>
      </c>
      <c r="E159" s="15">
        <f t="shared" si="9"/>
        <v>0</v>
      </c>
      <c r="F159" s="15">
        <f t="shared" si="10"/>
        <v>0</v>
      </c>
      <c r="G159" s="15">
        <f t="shared" si="11"/>
        <v>0</v>
      </c>
    </row>
    <row r="160" spans="1:7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>
        <f t="shared" si="8"/>
        <v>0</v>
      </c>
      <c r="E160" s="15">
        <f t="shared" si="9"/>
        <v>0</v>
      </c>
      <c r="F160" s="15">
        <f t="shared" si="10"/>
        <v>0</v>
      </c>
      <c r="G160" s="15">
        <f t="shared" si="11"/>
        <v>0</v>
      </c>
    </row>
    <row r="161" spans="1:7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>
        <f t="shared" si="8"/>
        <v>0</v>
      </c>
      <c r="E161" s="15">
        <f t="shared" si="9"/>
        <v>0</v>
      </c>
      <c r="F161" s="15">
        <f t="shared" si="10"/>
        <v>0</v>
      </c>
      <c r="G161" s="15">
        <f t="shared" si="11"/>
        <v>0</v>
      </c>
    </row>
    <row r="162" spans="1:7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>
        <f t="shared" si="8"/>
        <v>0</v>
      </c>
      <c r="E162" s="15">
        <f t="shared" si="9"/>
        <v>0</v>
      </c>
      <c r="F162" s="15">
        <f t="shared" si="10"/>
        <v>0</v>
      </c>
      <c r="G162" s="15">
        <f t="shared" si="11"/>
        <v>0</v>
      </c>
    </row>
    <row r="163" spans="1:7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>
        <f t="shared" si="8"/>
        <v>0</v>
      </c>
      <c r="E163" s="15">
        <f t="shared" si="9"/>
        <v>0</v>
      </c>
      <c r="F163" s="15">
        <f t="shared" si="10"/>
        <v>0</v>
      </c>
      <c r="G163" s="15">
        <f t="shared" si="11"/>
        <v>0</v>
      </c>
    </row>
    <row r="164" spans="1:7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>
        <f t="shared" si="8"/>
        <v>0</v>
      </c>
      <c r="E164" s="15">
        <f t="shared" si="9"/>
        <v>0</v>
      </c>
      <c r="F164" s="15">
        <f t="shared" si="10"/>
        <v>0</v>
      </c>
      <c r="G164" s="15">
        <f t="shared" si="11"/>
        <v>0</v>
      </c>
    </row>
    <row r="165" spans="1:7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>
        <f t="shared" si="8"/>
        <v>0</v>
      </c>
      <c r="E165" s="15">
        <f t="shared" si="9"/>
        <v>0</v>
      </c>
      <c r="F165" s="15">
        <f t="shared" si="10"/>
        <v>0</v>
      </c>
      <c r="G165" s="15">
        <f t="shared" si="11"/>
        <v>0</v>
      </c>
    </row>
    <row r="166" spans="1:7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>
        <f t="shared" si="8"/>
        <v>0</v>
      </c>
      <c r="E166" s="15">
        <f t="shared" si="9"/>
        <v>0</v>
      </c>
      <c r="F166" s="15">
        <f t="shared" si="10"/>
        <v>0</v>
      </c>
      <c r="G166" s="15">
        <f t="shared" si="11"/>
        <v>0</v>
      </c>
    </row>
    <row r="167" spans="1:7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>
        <f t="shared" si="8"/>
        <v>0</v>
      </c>
      <c r="E167" s="15">
        <f t="shared" si="9"/>
        <v>0</v>
      </c>
      <c r="F167" s="15">
        <f t="shared" si="10"/>
        <v>0</v>
      </c>
      <c r="G167" s="15">
        <f t="shared" si="11"/>
        <v>0</v>
      </c>
    </row>
    <row r="168" spans="1:7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>
        <f t="shared" si="8"/>
        <v>0</v>
      </c>
      <c r="E168" s="15">
        <f t="shared" si="9"/>
        <v>0</v>
      </c>
      <c r="F168" s="15">
        <f t="shared" si="10"/>
        <v>0</v>
      </c>
      <c r="G168" s="15">
        <f t="shared" si="11"/>
        <v>0</v>
      </c>
    </row>
    <row r="169" spans="1:7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>
        <f t="shared" si="8"/>
        <v>0</v>
      </c>
      <c r="E169" s="15">
        <f t="shared" si="9"/>
        <v>0</v>
      </c>
      <c r="F169" s="15">
        <f t="shared" si="10"/>
        <v>0</v>
      </c>
      <c r="G169" s="15">
        <f t="shared" si="11"/>
        <v>0</v>
      </c>
    </row>
    <row r="170" spans="1:7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>
        <f t="shared" si="8"/>
        <v>0</v>
      </c>
      <c r="E170" s="15">
        <f t="shared" si="9"/>
        <v>0</v>
      </c>
      <c r="F170" s="15">
        <f t="shared" si="10"/>
        <v>0</v>
      </c>
      <c r="G170" s="15">
        <f t="shared" si="11"/>
        <v>0</v>
      </c>
    </row>
    <row r="171" spans="1:7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>
        <f t="shared" si="8"/>
        <v>0</v>
      </c>
      <c r="E171" s="15">
        <f t="shared" si="9"/>
        <v>0</v>
      </c>
      <c r="F171" s="15">
        <f t="shared" si="10"/>
        <v>0</v>
      </c>
      <c r="G171" s="15">
        <f t="shared" si="11"/>
        <v>0</v>
      </c>
    </row>
    <row r="172" spans="1:7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>
        <f t="shared" si="8"/>
        <v>0</v>
      </c>
      <c r="E172" s="15">
        <f t="shared" si="9"/>
        <v>0</v>
      </c>
      <c r="F172" s="15">
        <f t="shared" si="10"/>
        <v>0</v>
      </c>
      <c r="G172" s="15">
        <f t="shared" si="11"/>
        <v>0</v>
      </c>
    </row>
    <row r="173" spans="1:7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>
        <f t="shared" si="8"/>
        <v>0</v>
      </c>
      <c r="E173" s="15">
        <f t="shared" si="9"/>
        <v>0</v>
      </c>
      <c r="F173" s="15">
        <f t="shared" si="10"/>
        <v>0</v>
      </c>
      <c r="G173" s="15">
        <f t="shared" si="11"/>
        <v>0</v>
      </c>
    </row>
    <row r="174" spans="1:7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>
        <f t="shared" si="8"/>
        <v>0</v>
      </c>
      <c r="E174" s="15">
        <f t="shared" si="9"/>
        <v>0</v>
      </c>
      <c r="F174" s="15">
        <f t="shared" si="10"/>
        <v>0</v>
      </c>
      <c r="G174" s="15">
        <f t="shared" si="11"/>
        <v>0</v>
      </c>
    </row>
    <row r="175" spans="1:7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>
        <f t="shared" si="8"/>
        <v>0</v>
      </c>
      <c r="E175" s="15">
        <f t="shared" si="9"/>
        <v>0</v>
      </c>
      <c r="F175" s="15">
        <f t="shared" si="10"/>
        <v>0</v>
      </c>
      <c r="G175" s="15">
        <f t="shared" si="11"/>
        <v>0</v>
      </c>
    </row>
    <row r="176" spans="1:7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>
        <f t="shared" si="8"/>
        <v>0</v>
      </c>
      <c r="E176" s="15">
        <f t="shared" si="9"/>
        <v>0</v>
      </c>
      <c r="F176" s="15">
        <f t="shared" si="10"/>
        <v>0</v>
      </c>
      <c r="G176" s="15">
        <f t="shared" si="11"/>
        <v>0</v>
      </c>
    </row>
    <row r="177" spans="1:7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>
        <f t="shared" si="8"/>
        <v>0</v>
      </c>
      <c r="E177" s="15">
        <f t="shared" si="9"/>
        <v>0</v>
      </c>
      <c r="F177" s="15">
        <f t="shared" si="10"/>
        <v>0</v>
      </c>
      <c r="G177" s="15">
        <f t="shared" si="11"/>
        <v>0</v>
      </c>
    </row>
    <row r="178" spans="1:7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>
        <f t="shared" si="8"/>
        <v>0</v>
      </c>
      <c r="E178" s="15">
        <f t="shared" si="9"/>
        <v>0</v>
      </c>
      <c r="F178" s="15">
        <f t="shared" si="10"/>
        <v>0</v>
      </c>
      <c r="G178" s="15">
        <f t="shared" si="11"/>
        <v>0</v>
      </c>
    </row>
    <row r="179" spans="1:7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>
        <f t="shared" si="8"/>
        <v>0</v>
      </c>
      <c r="E179" s="15">
        <f t="shared" si="9"/>
        <v>0</v>
      </c>
      <c r="F179" s="15">
        <f t="shared" si="10"/>
        <v>0</v>
      </c>
      <c r="G179" s="15">
        <f t="shared" si="11"/>
        <v>0</v>
      </c>
    </row>
    <row r="180" spans="1:7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>
        <f t="shared" si="8"/>
        <v>0</v>
      </c>
      <c r="E180" s="15">
        <f t="shared" si="9"/>
        <v>0</v>
      </c>
      <c r="F180" s="15">
        <f t="shared" si="10"/>
        <v>0</v>
      </c>
      <c r="G180" s="15">
        <f t="shared" si="11"/>
        <v>0</v>
      </c>
    </row>
    <row r="181" spans="1:7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>
        <f t="shared" si="8"/>
        <v>0</v>
      </c>
      <c r="E181" s="15">
        <f t="shared" si="9"/>
        <v>0</v>
      </c>
      <c r="F181" s="15">
        <f t="shared" si="10"/>
        <v>0</v>
      </c>
      <c r="G181" s="15">
        <f t="shared" si="11"/>
        <v>0</v>
      </c>
    </row>
    <row r="182" spans="1:7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>
        <f t="shared" si="8"/>
        <v>0</v>
      </c>
      <c r="E182" s="15">
        <f t="shared" si="9"/>
        <v>0</v>
      </c>
      <c r="F182" s="15">
        <f t="shared" si="10"/>
        <v>0</v>
      </c>
      <c r="G182" s="15">
        <f t="shared" si="11"/>
        <v>0</v>
      </c>
    </row>
    <row r="183" spans="1:7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>
        <f t="shared" si="8"/>
        <v>0</v>
      </c>
      <c r="E183" s="15">
        <f t="shared" si="9"/>
        <v>0</v>
      </c>
      <c r="F183" s="15">
        <f t="shared" si="10"/>
        <v>0</v>
      </c>
      <c r="G183" s="15">
        <f t="shared" si="11"/>
        <v>0</v>
      </c>
    </row>
    <row r="184" spans="1:7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>
        <f t="shared" si="8"/>
        <v>0</v>
      </c>
      <c r="E184" s="15">
        <f t="shared" si="9"/>
        <v>0</v>
      </c>
      <c r="F184" s="15">
        <f t="shared" si="10"/>
        <v>0</v>
      </c>
      <c r="G184" s="15">
        <f t="shared" si="11"/>
        <v>0</v>
      </c>
    </row>
    <row r="185" spans="1:7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>
        <f t="shared" si="8"/>
        <v>0</v>
      </c>
      <c r="E185" s="15">
        <f t="shared" si="9"/>
        <v>0</v>
      </c>
      <c r="F185" s="15">
        <f t="shared" si="10"/>
        <v>0</v>
      </c>
      <c r="G185" s="15">
        <f t="shared" si="11"/>
        <v>0</v>
      </c>
    </row>
    <row r="186" spans="1:7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>
        <f t="shared" si="8"/>
        <v>0</v>
      </c>
      <c r="E186" s="15">
        <f t="shared" si="9"/>
        <v>0</v>
      </c>
      <c r="F186" s="15">
        <f t="shared" si="10"/>
        <v>0</v>
      </c>
      <c r="G186" s="15">
        <f t="shared" si="11"/>
        <v>0</v>
      </c>
    </row>
    <row r="187" spans="1:7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>
        <f t="shared" si="8"/>
        <v>0</v>
      </c>
      <c r="E187" s="15">
        <f t="shared" si="9"/>
        <v>0</v>
      </c>
      <c r="F187" s="15">
        <f t="shared" si="10"/>
        <v>0</v>
      </c>
      <c r="G187" s="15">
        <f t="shared" si="11"/>
        <v>0</v>
      </c>
    </row>
    <row r="188" spans="1:7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>
        <f t="shared" si="8"/>
        <v>0</v>
      </c>
      <c r="E188" s="15">
        <f t="shared" si="9"/>
        <v>0</v>
      </c>
      <c r="F188" s="15">
        <f t="shared" si="10"/>
        <v>0</v>
      </c>
      <c r="G188" s="15">
        <f t="shared" si="11"/>
        <v>0</v>
      </c>
    </row>
    <row r="189" spans="1:7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>
        <f t="shared" si="8"/>
        <v>0</v>
      </c>
      <c r="E189" s="15">
        <f t="shared" si="9"/>
        <v>0</v>
      </c>
      <c r="F189" s="15">
        <f t="shared" si="10"/>
        <v>0</v>
      </c>
      <c r="G189" s="15">
        <f t="shared" si="11"/>
        <v>0</v>
      </c>
    </row>
    <row r="190" spans="1:7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>
        <f t="shared" si="8"/>
        <v>0</v>
      </c>
      <c r="E190" s="15">
        <f t="shared" si="9"/>
        <v>0</v>
      </c>
      <c r="F190" s="15">
        <f t="shared" si="10"/>
        <v>0</v>
      </c>
      <c r="G190" s="15">
        <f t="shared" si="11"/>
        <v>0</v>
      </c>
    </row>
    <row r="191" spans="1:7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>
        <f t="shared" si="8"/>
        <v>0</v>
      </c>
      <c r="E191" s="15">
        <f t="shared" si="9"/>
        <v>0</v>
      </c>
      <c r="F191" s="15">
        <f t="shared" si="10"/>
        <v>0</v>
      </c>
      <c r="G191" s="15">
        <f t="shared" si="11"/>
        <v>0</v>
      </c>
    </row>
    <row r="192" spans="1:7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>
        <f t="shared" si="8"/>
        <v>0</v>
      </c>
      <c r="E192" s="15">
        <f t="shared" si="9"/>
        <v>0</v>
      </c>
      <c r="F192" s="15">
        <f t="shared" si="10"/>
        <v>0</v>
      </c>
      <c r="G192" s="15">
        <f t="shared" si="11"/>
        <v>0</v>
      </c>
    </row>
    <row r="193" spans="1:7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>
        <f t="shared" si="8"/>
        <v>0</v>
      </c>
      <c r="E193" s="15">
        <f t="shared" si="9"/>
        <v>0</v>
      </c>
      <c r="F193" s="15">
        <f t="shared" si="10"/>
        <v>0</v>
      </c>
      <c r="G193" s="15">
        <f t="shared" si="11"/>
        <v>0</v>
      </c>
    </row>
    <row r="194" spans="1:7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>
        <f t="shared" si="8"/>
        <v>0</v>
      </c>
      <c r="E194" s="15">
        <f t="shared" si="9"/>
        <v>0</v>
      </c>
      <c r="F194" s="15">
        <f t="shared" si="10"/>
        <v>0</v>
      </c>
      <c r="G194" s="15">
        <f t="shared" si="11"/>
        <v>0</v>
      </c>
    </row>
    <row r="195" spans="1:7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>
        <f t="shared" ref="D195:D258" si="12">IFERROR(B195,0)</f>
        <v>0</v>
      </c>
      <c r="E195" s="15">
        <f t="shared" ref="E195:E258" si="13">IF(D195=0,0,C195)</f>
        <v>0</v>
      </c>
      <c r="F195" s="15">
        <f t="shared" ref="F195:F258" si="14">(D195-E195)^2</f>
        <v>0</v>
      </c>
      <c r="G195" s="15">
        <f t="shared" ref="G195:G258" si="15">(D195-$J$4)^2</f>
        <v>0</v>
      </c>
    </row>
    <row r="196" spans="1:7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>
        <f t="shared" si="12"/>
        <v>0</v>
      </c>
      <c r="E196" s="15">
        <f t="shared" si="13"/>
        <v>0</v>
      </c>
      <c r="F196" s="15">
        <f t="shared" si="14"/>
        <v>0</v>
      </c>
      <c r="G196" s="15">
        <f t="shared" si="15"/>
        <v>0</v>
      </c>
    </row>
    <row r="197" spans="1:7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>
        <f t="shared" si="12"/>
        <v>0</v>
      </c>
      <c r="E197" s="15">
        <f t="shared" si="13"/>
        <v>0</v>
      </c>
      <c r="F197" s="15">
        <f t="shared" si="14"/>
        <v>0</v>
      </c>
      <c r="G197" s="15">
        <f t="shared" si="15"/>
        <v>0</v>
      </c>
    </row>
    <row r="198" spans="1:7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>
        <f t="shared" si="12"/>
        <v>0</v>
      </c>
      <c r="E198" s="15">
        <f t="shared" si="13"/>
        <v>0</v>
      </c>
      <c r="F198" s="15">
        <f t="shared" si="14"/>
        <v>0</v>
      </c>
      <c r="G198" s="15">
        <f t="shared" si="15"/>
        <v>0</v>
      </c>
    </row>
    <row r="199" spans="1:7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>
        <f t="shared" si="12"/>
        <v>0</v>
      </c>
      <c r="E199" s="15">
        <f t="shared" si="13"/>
        <v>0</v>
      </c>
      <c r="F199" s="15">
        <f t="shared" si="14"/>
        <v>0</v>
      </c>
      <c r="G199" s="15">
        <f t="shared" si="15"/>
        <v>0</v>
      </c>
    </row>
    <row r="200" spans="1:7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>
        <f t="shared" si="12"/>
        <v>0</v>
      </c>
      <c r="E200" s="15">
        <f t="shared" si="13"/>
        <v>0</v>
      </c>
      <c r="F200" s="15">
        <f t="shared" si="14"/>
        <v>0</v>
      </c>
      <c r="G200" s="15">
        <f t="shared" si="15"/>
        <v>0</v>
      </c>
    </row>
    <row r="201" spans="1:7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>
        <f t="shared" si="12"/>
        <v>0</v>
      </c>
      <c r="E201" s="15">
        <f t="shared" si="13"/>
        <v>0</v>
      </c>
      <c r="F201" s="15">
        <f t="shared" si="14"/>
        <v>0</v>
      </c>
      <c r="G201" s="15">
        <f t="shared" si="15"/>
        <v>0</v>
      </c>
    </row>
    <row r="202" spans="1:7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>
        <f t="shared" si="12"/>
        <v>0</v>
      </c>
      <c r="E202" s="15">
        <f t="shared" si="13"/>
        <v>0</v>
      </c>
      <c r="F202" s="15">
        <f t="shared" si="14"/>
        <v>0</v>
      </c>
      <c r="G202" s="15">
        <f t="shared" si="15"/>
        <v>0</v>
      </c>
    </row>
    <row r="203" spans="1:7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>
        <f t="shared" si="12"/>
        <v>0</v>
      </c>
      <c r="E203" s="15">
        <f t="shared" si="13"/>
        <v>0</v>
      </c>
      <c r="F203" s="15">
        <f t="shared" si="14"/>
        <v>0</v>
      </c>
      <c r="G203" s="15">
        <f t="shared" si="15"/>
        <v>0</v>
      </c>
    </row>
    <row r="204" spans="1:7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>
        <f t="shared" si="12"/>
        <v>0</v>
      </c>
      <c r="E204" s="15">
        <f t="shared" si="13"/>
        <v>0</v>
      </c>
      <c r="F204" s="15">
        <f t="shared" si="14"/>
        <v>0</v>
      </c>
      <c r="G204" s="15">
        <f t="shared" si="15"/>
        <v>0</v>
      </c>
    </row>
    <row r="205" spans="1:7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>
        <f t="shared" si="12"/>
        <v>0</v>
      </c>
      <c r="E205" s="15">
        <f t="shared" si="13"/>
        <v>0</v>
      </c>
      <c r="F205" s="15">
        <f t="shared" si="14"/>
        <v>0</v>
      </c>
      <c r="G205" s="15">
        <f t="shared" si="15"/>
        <v>0</v>
      </c>
    </row>
    <row r="206" spans="1:7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>
        <f t="shared" si="12"/>
        <v>0</v>
      </c>
      <c r="E206" s="15">
        <f t="shared" si="13"/>
        <v>0</v>
      </c>
      <c r="F206" s="15">
        <f t="shared" si="14"/>
        <v>0</v>
      </c>
      <c r="G206" s="15">
        <f t="shared" si="15"/>
        <v>0</v>
      </c>
    </row>
    <row r="207" spans="1:7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>
        <f t="shared" si="12"/>
        <v>0</v>
      </c>
      <c r="E207" s="15">
        <f t="shared" si="13"/>
        <v>0</v>
      </c>
      <c r="F207" s="15">
        <f t="shared" si="14"/>
        <v>0</v>
      </c>
      <c r="G207" s="15">
        <f t="shared" si="15"/>
        <v>0</v>
      </c>
    </row>
    <row r="208" spans="1:7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>
        <f t="shared" si="12"/>
        <v>0</v>
      </c>
      <c r="E208" s="15">
        <f t="shared" si="13"/>
        <v>0</v>
      </c>
      <c r="F208" s="15">
        <f t="shared" si="14"/>
        <v>0</v>
      </c>
      <c r="G208" s="15">
        <f t="shared" si="15"/>
        <v>0</v>
      </c>
    </row>
    <row r="209" spans="1:7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>
        <f t="shared" si="12"/>
        <v>0</v>
      </c>
      <c r="E209" s="15">
        <f t="shared" si="13"/>
        <v>0</v>
      </c>
      <c r="F209" s="15">
        <f t="shared" si="14"/>
        <v>0</v>
      </c>
      <c r="G209" s="15">
        <f t="shared" si="15"/>
        <v>0</v>
      </c>
    </row>
    <row r="210" spans="1:7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>
        <f t="shared" si="12"/>
        <v>0</v>
      </c>
      <c r="E210" s="15">
        <f t="shared" si="13"/>
        <v>0</v>
      </c>
      <c r="F210" s="15">
        <f t="shared" si="14"/>
        <v>0</v>
      </c>
      <c r="G210" s="15">
        <f t="shared" si="15"/>
        <v>0</v>
      </c>
    </row>
    <row r="211" spans="1:7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>
        <f t="shared" si="12"/>
        <v>0</v>
      </c>
      <c r="E211" s="15">
        <f t="shared" si="13"/>
        <v>0</v>
      </c>
      <c r="F211" s="15">
        <f t="shared" si="14"/>
        <v>0</v>
      </c>
      <c r="G211" s="15">
        <f t="shared" si="15"/>
        <v>0</v>
      </c>
    </row>
    <row r="212" spans="1:7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>
        <f t="shared" si="12"/>
        <v>0</v>
      </c>
      <c r="E212" s="15">
        <f t="shared" si="13"/>
        <v>0</v>
      </c>
      <c r="F212" s="15">
        <f t="shared" si="14"/>
        <v>0</v>
      </c>
      <c r="G212" s="15">
        <f t="shared" si="15"/>
        <v>0</v>
      </c>
    </row>
    <row r="213" spans="1:7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>
        <f t="shared" si="12"/>
        <v>0</v>
      </c>
      <c r="E213" s="15">
        <f t="shared" si="13"/>
        <v>0</v>
      </c>
      <c r="F213" s="15">
        <f t="shared" si="14"/>
        <v>0</v>
      </c>
      <c r="G213" s="15">
        <f t="shared" si="15"/>
        <v>0</v>
      </c>
    </row>
    <row r="214" spans="1:7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>
        <f t="shared" si="12"/>
        <v>0</v>
      </c>
      <c r="E214" s="15">
        <f t="shared" si="13"/>
        <v>0</v>
      </c>
      <c r="F214" s="15">
        <f t="shared" si="14"/>
        <v>0</v>
      </c>
      <c r="G214" s="15">
        <f t="shared" si="15"/>
        <v>0</v>
      </c>
    </row>
    <row r="215" spans="1:7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>
        <f t="shared" si="12"/>
        <v>0</v>
      </c>
      <c r="E215" s="15">
        <f t="shared" si="13"/>
        <v>0</v>
      </c>
      <c r="F215" s="15">
        <f t="shared" si="14"/>
        <v>0</v>
      </c>
      <c r="G215" s="15">
        <f t="shared" si="15"/>
        <v>0</v>
      </c>
    </row>
    <row r="216" spans="1:7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>
        <f t="shared" si="12"/>
        <v>0</v>
      </c>
      <c r="E216" s="15">
        <f t="shared" si="13"/>
        <v>0</v>
      </c>
      <c r="F216" s="15">
        <f t="shared" si="14"/>
        <v>0</v>
      </c>
      <c r="G216" s="15">
        <f t="shared" si="15"/>
        <v>0</v>
      </c>
    </row>
    <row r="217" spans="1:7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>
        <f t="shared" si="12"/>
        <v>0</v>
      </c>
      <c r="E217" s="15">
        <f t="shared" si="13"/>
        <v>0</v>
      </c>
      <c r="F217" s="15">
        <f t="shared" si="14"/>
        <v>0</v>
      </c>
      <c r="G217" s="15">
        <f t="shared" si="15"/>
        <v>0</v>
      </c>
    </row>
    <row r="218" spans="1:7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>
        <f t="shared" si="12"/>
        <v>0</v>
      </c>
      <c r="E218" s="15">
        <f t="shared" si="13"/>
        <v>0</v>
      </c>
      <c r="F218" s="15">
        <f t="shared" si="14"/>
        <v>0</v>
      </c>
      <c r="G218" s="15">
        <f t="shared" si="15"/>
        <v>0</v>
      </c>
    </row>
    <row r="219" spans="1:7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>
        <f t="shared" si="12"/>
        <v>0</v>
      </c>
      <c r="E219" s="15">
        <f t="shared" si="13"/>
        <v>0</v>
      </c>
      <c r="F219" s="15">
        <f t="shared" si="14"/>
        <v>0</v>
      </c>
      <c r="G219" s="15">
        <f t="shared" si="15"/>
        <v>0</v>
      </c>
    </row>
    <row r="220" spans="1:7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>
        <f t="shared" si="12"/>
        <v>0</v>
      </c>
      <c r="E220" s="15">
        <f t="shared" si="13"/>
        <v>0</v>
      </c>
      <c r="F220" s="15">
        <f t="shared" si="14"/>
        <v>0</v>
      </c>
      <c r="G220" s="15">
        <f t="shared" si="15"/>
        <v>0</v>
      </c>
    </row>
    <row r="221" spans="1:7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>
        <f t="shared" si="12"/>
        <v>0</v>
      </c>
      <c r="E221" s="15">
        <f t="shared" si="13"/>
        <v>0</v>
      </c>
      <c r="F221" s="15">
        <f t="shared" si="14"/>
        <v>0</v>
      </c>
      <c r="G221" s="15">
        <f t="shared" si="15"/>
        <v>0</v>
      </c>
    </row>
    <row r="222" spans="1:7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>
        <f t="shared" si="12"/>
        <v>0</v>
      </c>
      <c r="E222" s="15">
        <f t="shared" si="13"/>
        <v>0</v>
      </c>
      <c r="F222" s="15">
        <f t="shared" si="14"/>
        <v>0</v>
      </c>
      <c r="G222" s="15">
        <f t="shared" si="15"/>
        <v>0</v>
      </c>
    </row>
    <row r="223" spans="1:7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>
        <f t="shared" si="12"/>
        <v>0</v>
      </c>
      <c r="E223" s="15">
        <f t="shared" si="13"/>
        <v>0</v>
      </c>
      <c r="F223" s="15">
        <f t="shared" si="14"/>
        <v>0</v>
      </c>
      <c r="G223" s="15">
        <f t="shared" si="15"/>
        <v>0</v>
      </c>
    </row>
    <row r="224" spans="1:7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>
        <f t="shared" si="12"/>
        <v>0</v>
      </c>
      <c r="E224" s="15">
        <f t="shared" si="13"/>
        <v>0</v>
      </c>
      <c r="F224" s="15">
        <f t="shared" si="14"/>
        <v>0</v>
      </c>
      <c r="G224" s="15">
        <f t="shared" si="15"/>
        <v>0</v>
      </c>
    </row>
    <row r="225" spans="1:7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>
        <f t="shared" si="12"/>
        <v>0</v>
      </c>
      <c r="E225" s="15">
        <f t="shared" si="13"/>
        <v>0</v>
      </c>
      <c r="F225" s="15">
        <f t="shared" si="14"/>
        <v>0</v>
      </c>
      <c r="G225" s="15">
        <f t="shared" si="15"/>
        <v>0</v>
      </c>
    </row>
    <row r="226" spans="1:7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>
        <f t="shared" si="12"/>
        <v>0</v>
      </c>
      <c r="E226" s="15">
        <f t="shared" si="13"/>
        <v>0</v>
      </c>
      <c r="F226" s="15">
        <f t="shared" si="14"/>
        <v>0</v>
      </c>
      <c r="G226" s="15">
        <f t="shared" si="15"/>
        <v>0</v>
      </c>
    </row>
    <row r="227" spans="1:7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>
        <f t="shared" si="12"/>
        <v>0</v>
      </c>
      <c r="E227" s="15">
        <f t="shared" si="13"/>
        <v>0</v>
      </c>
      <c r="F227" s="15">
        <f t="shared" si="14"/>
        <v>0</v>
      </c>
      <c r="G227" s="15">
        <f t="shared" si="15"/>
        <v>0</v>
      </c>
    </row>
    <row r="228" spans="1:7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>
        <f t="shared" si="12"/>
        <v>0</v>
      </c>
      <c r="E228" s="15">
        <f t="shared" si="13"/>
        <v>0</v>
      </c>
      <c r="F228" s="15">
        <f t="shared" si="14"/>
        <v>0</v>
      </c>
      <c r="G228" s="15">
        <f t="shared" si="15"/>
        <v>0</v>
      </c>
    </row>
    <row r="229" spans="1:7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>
        <f t="shared" si="12"/>
        <v>0</v>
      </c>
      <c r="E229" s="15">
        <f t="shared" si="13"/>
        <v>0</v>
      </c>
      <c r="F229" s="15">
        <f t="shared" si="14"/>
        <v>0</v>
      </c>
      <c r="G229" s="15">
        <f t="shared" si="15"/>
        <v>0</v>
      </c>
    </row>
    <row r="230" spans="1:7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>
        <f t="shared" si="12"/>
        <v>0</v>
      </c>
      <c r="E230" s="15">
        <f t="shared" si="13"/>
        <v>0</v>
      </c>
      <c r="F230" s="15">
        <f t="shared" si="14"/>
        <v>0</v>
      </c>
      <c r="G230" s="15">
        <f t="shared" si="15"/>
        <v>0</v>
      </c>
    </row>
    <row r="231" spans="1:7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>
        <f t="shared" si="12"/>
        <v>0</v>
      </c>
      <c r="E231" s="15">
        <f t="shared" si="13"/>
        <v>0</v>
      </c>
      <c r="F231" s="15">
        <f t="shared" si="14"/>
        <v>0</v>
      </c>
      <c r="G231" s="15">
        <f t="shared" si="15"/>
        <v>0</v>
      </c>
    </row>
    <row r="232" spans="1:7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>
        <f t="shared" si="12"/>
        <v>0</v>
      </c>
      <c r="E232" s="15">
        <f t="shared" si="13"/>
        <v>0</v>
      </c>
      <c r="F232" s="15">
        <f t="shared" si="14"/>
        <v>0</v>
      </c>
      <c r="G232" s="15">
        <f t="shared" si="15"/>
        <v>0</v>
      </c>
    </row>
    <row r="233" spans="1:7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>
        <f t="shared" si="12"/>
        <v>0</v>
      </c>
      <c r="E233" s="15">
        <f t="shared" si="13"/>
        <v>0</v>
      </c>
      <c r="F233" s="15">
        <f t="shared" si="14"/>
        <v>0</v>
      </c>
      <c r="G233" s="15">
        <f t="shared" si="15"/>
        <v>0</v>
      </c>
    </row>
    <row r="234" spans="1:7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>
        <f t="shared" si="12"/>
        <v>0</v>
      </c>
      <c r="E234" s="15">
        <f t="shared" si="13"/>
        <v>0</v>
      </c>
      <c r="F234" s="15">
        <f t="shared" si="14"/>
        <v>0</v>
      </c>
      <c r="G234" s="15">
        <f t="shared" si="15"/>
        <v>0</v>
      </c>
    </row>
    <row r="235" spans="1:7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>
        <f t="shared" si="12"/>
        <v>0</v>
      </c>
      <c r="E235" s="15">
        <f t="shared" si="13"/>
        <v>0</v>
      </c>
      <c r="F235" s="15">
        <f t="shared" si="14"/>
        <v>0</v>
      </c>
      <c r="G235" s="15">
        <f t="shared" si="15"/>
        <v>0</v>
      </c>
    </row>
    <row r="236" spans="1:7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>
        <f t="shared" si="12"/>
        <v>0</v>
      </c>
      <c r="E236" s="15">
        <f t="shared" si="13"/>
        <v>0</v>
      </c>
      <c r="F236" s="15">
        <f t="shared" si="14"/>
        <v>0</v>
      </c>
      <c r="G236" s="15">
        <f t="shared" si="15"/>
        <v>0</v>
      </c>
    </row>
    <row r="237" spans="1:7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>
        <f t="shared" si="12"/>
        <v>0</v>
      </c>
      <c r="E237" s="15">
        <f t="shared" si="13"/>
        <v>0</v>
      </c>
      <c r="F237" s="15">
        <f t="shared" si="14"/>
        <v>0</v>
      </c>
      <c r="G237" s="15">
        <f t="shared" si="15"/>
        <v>0</v>
      </c>
    </row>
    <row r="238" spans="1:7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>
        <f t="shared" si="12"/>
        <v>0</v>
      </c>
      <c r="E238" s="15">
        <f t="shared" si="13"/>
        <v>0</v>
      </c>
      <c r="F238" s="15">
        <f t="shared" si="14"/>
        <v>0</v>
      </c>
      <c r="G238" s="15">
        <f t="shared" si="15"/>
        <v>0</v>
      </c>
    </row>
    <row r="239" spans="1:7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>
        <f t="shared" si="12"/>
        <v>0</v>
      </c>
      <c r="E239" s="15">
        <f t="shared" si="13"/>
        <v>0</v>
      </c>
      <c r="F239" s="15">
        <f t="shared" si="14"/>
        <v>0</v>
      </c>
      <c r="G239" s="15">
        <f t="shared" si="15"/>
        <v>0</v>
      </c>
    </row>
    <row r="240" spans="1:7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>
        <f t="shared" si="12"/>
        <v>0</v>
      </c>
      <c r="E240" s="15">
        <f t="shared" si="13"/>
        <v>0</v>
      </c>
      <c r="F240" s="15">
        <f t="shared" si="14"/>
        <v>0</v>
      </c>
      <c r="G240" s="15">
        <f t="shared" si="15"/>
        <v>0</v>
      </c>
    </row>
    <row r="241" spans="1:7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>
        <f t="shared" si="12"/>
        <v>0</v>
      </c>
      <c r="E241" s="15">
        <f t="shared" si="13"/>
        <v>0</v>
      </c>
      <c r="F241" s="15">
        <f t="shared" si="14"/>
        <v>0</v>
      </c>
      <c r="G241" s="15">
        <f t="shared" si="15"/>
        <v>0</v>
      </c>
    </row>
    <row r="242" spans="1:7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>
        <f t="shared" si="12"/>
        <v>0</v>
      </c>
      <c r="E242" s="15">
        <f t="shared" si="13"/>
        <v>0</v>
      </c>
      <c r="F242" s="15">
        <f t="shared" si="14"/>
        <v>0</v>
      </c>
      <c r="G242" s="15">
        <f t="shared" si="15"/>
        <v>0</v>
      </c>
    </row>
    <row r="243" spans="1:7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>
        <f t="shared" si="12"/>
        <v>0</v>
      </c>
      <c r="E243" s="15">
        <f t="shared" si="13"/>
        <v>0</v>
      </c>
      <c r="F243" s="15">
        <f t="shared" si="14"/>
        <v>0</v>
      </c>
      <c r="G243" s="15">
        <f t="shared" si="15"/>
        <v>0</v>
      </c>
    </row>
    <row r="244" spans="1:7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>
        <f t="shared" si="12"/>
        <v>0</v>
      </c>
      <c r="E244" s="15">
        <f t="shared" si="13"/>
        <v>0</v>
      </c>
      <c r="F244" s="15">
        <f t="shared" si="14"/>
        <v>0</v>
      </c>
      <c r="G244" s="15">
        <f t="shared" si="15"/>
        <v>0</v>
      </c>
    </row>
    <row r="245" spans="1:7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>
        <f t="shared" si="12"/>
        <v>0</v>
      </c>
      <c r="E245" s="15">
        <f t="shared" si="13"/>
        <v>0</v>
      </c>
      <c r="F245" s="15">
        <f t="shared" si="14"/>
        <v>0</v>
      </c>
      <c r="G245" s="15">
        <f t="shared" si="15"/>
        <v>0</v>
      </c>
    </row>
    <row r="246" spans="1:7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>
        <f t="shared" si="12"/>
        <v>0</v>
      </c>
      <c r="E246" s="15">
        <f t="shared" si="13"/>
        <v>0</v>
      </c>
      <c r="F246" s="15">
        <f t="shared" si="14"/>
        <v>0</v>
      </c>
      <c r="G246" s="15">
        <f t="shared" si="15"/>
        <v>0</v>
      </c>
    </row>
    <row r="247" spans="1:7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>
        <f t="shared" si="12"/>
        <v>0</v>
      </c>
      <c r="E247" s="15">
        <f t="shared" si="13"/>
        <v>0</v>
      </c>
      <c r="F247" s="15">
        <f t="shared" si="14"/>
        <v>0</v>
      </c>
      <c r="G247" s="15">
        <f t="shared" si="15"/>
        <v>0</v>
      </c>
    </row>
    <row r="248" spans="1:7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>
        <f t="shared" si="12"/>
        <v>0</v>
      </c>
      <c r="E248" s="15">
        <f t="shared" si="13"/>
        <v>0</v>
      </c>
      <c r="F248" s="15">
        <f t="shared" si="14"/>
        <v>0</v>
      </c>
      <c r="G248" s="15">
        <f t="shared" si="15"/>
        <v>0</v>
      </c>
    </row>
    <row r="249" spans="1:7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>
        <f t="shared" si="12"/>
        <v>0</v>
      </c>
      <c r="E249" s="15">
        <f t="shared" si="13"/>
        <v>0</v>
      </c>
      <c r="F249" s="15">
        <f t="shared" si="14"/>
        <v>0</v>
      </c>
      <c r="G249" s="15">
        <f t="shared" si="15"/>
        <v>0</v>
      </c>
    </row>
    <row r="250" spans="1:7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>
        <f t="shared" si="12"/>
        <v>0</v>
      </c>
      <c r="E250" s="15">
        <f t="shared" si="13"/>
        <v>0</v>
      </c>
      <c r="F250" s="15">
        <f t="shared" si="14"/>
        <v>0</v>
      </c>
      <c r="G250" s="15">
        <f t="shared" si="15"/>
        <v>0</v>
      </c>
    </row>
    <row r="251" spans="1:7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>
        <f t="shared" si="12"/>
        <v>0</v>
      </c>
      <c r="E251" s="15">
        <f t="shared" si="13"/>
        <v>0</v>
      </c>
      <c r="F251" s="15">
        <f t="shared" si="14"/>
        <v>0</v>
      </c>
      <c r="G251" s="15">
        <f t="shared" si="15"/>
        <v>0</v>
      </c>
    </row>
    <row r="252" spans="1:7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>
        <f t="shared" si="12"/>
        <v>0</v>
      </c>
      <c r="E252" s="15">
        <f t="shared" si="13"/>
        <v>0</v>
      </c>
      <c r="F252" s="15">
        <f t="shared" si="14"/>
        <v>0</v>
      </c>
      <c r="G252" s="15">
        <f t="shared" si="15"/>
        <v>0</v>
      </c>
    </row>
    <row r="253" spans="1:7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>
        <f t="shared" si="12"/>
        <v>0</v>
      </c>
      <c r="E253" s="15">
        <f t="shared" si="13"/>
        <v>0</v>
      </c>
      <c r="F253" s="15">
        <f t="shared" si="14"/>
        <v>0</v>
      </c>
      <c r="G253" s="15">
        <f t="shared" si="15"/>
        <v>0</v>
      </c>
    </row>
    <row r="254" spans="1:7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>
        <f t="shared" si="12"/>
        <v>0</v>
      </c>
      <c r="E254" s="15">
        <f t="shared" si="13"/>
        <v>0</v>
      </c>
      <c r="F254" s="15">
        <f t="shared" si="14"/>
        <v>0</v>
      </c>
      <c r="G254" s="15">
        <f t="shared" si="15"/>
        <v>0</v>
      </c>
    </row>
    <row r="255" spans="1:7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>
        <f t="shared" si="12"/>
        <v>0</v>
      </c>
      <c r="E255" s="15">
        <f t="shared" si="13"/>
        <v>0</v>
      </c>
      <c r="F255" s="15">
        <f t="shared" si="14"/>
        <v>0</v>
      </c>
      <c r="G255" s="15">
        <f t="shared" si="15"/>
        <v>0</v>
      </c>
    </row>
    <row r="256" spans="1:7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>
        <f t="shared" si="12"/>
        <v>0</v>
      </c>
      <c r="E256" s="15">
        <f t="shared" si="13"/>
        <v>0</v>
      </c>
      <c r="F256" s="15">
        <f t="shared" si="14"/>
        <v>0</v>
      </c>
      <c r="G256" s="15">
        <f t="shared" si="15"/>
        <v>0</v>
      </c>
    </row>
    <row r="257" spans="1:7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>
        <f t="shared" si="12"/>
        <v>0</v>
      </c>
      <c r="E257" s="15">
        <f t="shared" si="13"/>
        <v>0</v>
      </c>
      <c r="F257" s="15">
        <f t="shared" si="14"/>
        <v>0</v>
      </c>
      <c r="G257" s="15">
        <f t="shared" si="15"/>
        <v>0</v>
      </c>
    </row>
    <row r="258" spans="1:7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>
        <f t="shared" si="12"/>
        <v>0</v>
      </c>
      <c r="E258" s="15">
        <f t="shared" si="13"/>
        <v>0</v>
      </c>
      <c r="F258" s="15">
        <f t="shared" si="14"/>
        <v>0</v>
      </c>
      <c r="G258" s="15">
        <f t="shared" si="15"/>
        <v>0</v>
      </c>
    </row>
    <row r="259" spans="1:7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>
        <f t="shared" ref="D259:D322" si="16">IFERROR(B259,0)</f>
        <v>0</v>
      </c>
      <c r="E259" s="15">
        <f t="shared" ref="E259:E322" si="17">IF(D259=0,0,C259)</f>
        <v>0</v>
      </c>
      <c r="F259" s="15">
        <f t="shared" ref="F259:F322" si="18">(D259-E259)^2</f>
        <v>0</v>
      </c>
      <c r="G259" s="15">
        <f t="shared" ref="G259:G322" si="19">(D259-$J$4)^2</f>
        <v>0</v>
      </c>
    </row>
    <row r="260" spans="1:7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>
        <f t="shared" si="16"/>
        <v>0</v>
      </c>
      <c r="E260" s="15">
        <f t="shared" si="17"/>
        <v>0</v>
      </c>
      <c r="F260" s="15">
        <f t="shared" si="18"/>
        <v>0</v>
      </c>
      <c r="G260" s="15">
        <f t="shared" si="19"/>
        <v>0</v>
      </c>
    </row>
    <row r="261" spans="1:7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>
        <f t="shared" si="16"/>
        <v>0</v>
      </c>
      <c r="E261" s="15">
        <f t="shared" si="17"/>
        <v>0</v>
      </c>
      <c r="F261" s="15">
        <f t="shared" si="18"/>
        <v>0</v>
      </c>
      <c r="G261" s="15">
        <f t="shared" si="19"/>
        <v>0</v>
      </c>
    </row>
    <row r="262" spans="1:7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>
        <f t="shared" si="16"/>
        <v>0</v>
      </c>
      <c r="E262" s="15">
        <f t="shared" si="17"/>
        <v>0</v>
      </c>
      <c r="F262" s="15">
        <f t="shared" si="18"/>
        <v>0</v>
      </c>
      <c r="G262" s="15">
        <f t="shared" si="19"/>
        <v>0</v>
      </c>
    </row>
    <row r="263" spans="1:7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>
        <f t="shared" si="16"/>
        <v>0</v>
      </c>
      <c r="E263" s="15">
        <f t="shared" si="17"/>
        <v>0</v>
      </c>
      <c r="F263" s="15">
        <f t="shared" si="18"/>
        <v>0</v>
      </c>
      <c r="G263" s="15">
        <f t="shared" si="19"/>
        <v>0</v>
      </c>
    </row>
    <row r="264" spans="1:7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>
        <f t="shared" si="16"/>
        <v>0</v>
      </c>
      <c r="E264" s="15">
        <f t="shared" si="17"/>
        <v>0</v>
      </c>
      <c r="F264" s="15">
        <f t="shared" si="18"/>
        <v>0</v>
      </c>
      <c r="G264" s="15">
        <f t="shared" si="19"/>
        <v>0</v>
      </c>
    </row>
    <row r="265" spans="1:7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>
        <f t="shared" si="16"/>
        <v>0</v>
      </c>
      <c r="E265" s="15">
        <f t="shared" si="17"/>
        <v>0</v>
      </c>
      <c r="F265" s="15">
        <f t="shared" si="18"/>
        <v>0</v>
      </c>
      <c r="G265" s="15">
        <f t="shared" si="19"/>
        <v>0</v>
      </c>
    </row>
    <row r="266" spans="1:7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>
        <f t="shared" si="16"/>
        <v>0</v>
      </c>
      <c r="E266" s="15">
        <f t="shared" si="17"/>
        <v>0</v>
      </c>
      <c r="F266" s="15">
        <f t="shared" si="18"/>
        <v>0</v>
      </c>
      <c r="G266" s="15">
        <f t="shared" si="19"/>
        <v>0</v>
      </c>
    </row>
    <row r="267" spans="1:7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>
        <f t="shared" si="16"/>
        <v>0</v>
      </c>
      <c r="E267" s="15">
        <f t="shared" si="17"/>
        <v>0</v>
      </c>
      <c r="F267" s="15">
        <f t="shared" si="18"/>
        <v>0</v>
      </c>
      <c r="G267" s="15">
        <f t="shared" si="19"/>
        <v>0</v>
      </c>
    </row>
    <row r="268" spans="1:7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>
        <f t="shared" si="16"/>
        <v>0</v>
      </c>
      <c r="E268" s="15">
        <f t="shared" si="17"/>
        <v>0</v>
      </c>
      <c r="F268" s="15">
        <f t="shared" si="18"/>
        <v>0</v>
      </c>
      <c r="G268" s="15">
        <f t="shared" si="19"/>
        <v>0</v>
      </c>
    </row>
    <row r="269" spans="1:7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>
        <f t="shared" si="16"/>
        <v>0</v>
      </c>
      <c r="E269" s="15">
        <f t="shared" si="17"/>
        <v>0</v>
      </c>
      <c r="F269" s="15">
        <f t="shared" si="18"/>
        <v>0</v>
      </c>
      <c r="G269" s="15">
        <f t="shared" si="19"/>
        <v>0</v>
      </c>
    </row>
    <row r="270" spans="1:7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>
        <f t="shared" si="16"/>
        <v>0</v>
      </c>
      <c r="E270" s="15">
        <f t="shared" si="17"/>
        <v>0</v>
      </c>
      <c r="F270" s="15">
        <f t="shared" si="18"/>
        <v>0</v>
      </c>
      <c r="G270" s="15">
        <f t="shared" si="19"/>
        <v>0</v>
      </c>
    </row>
    <row r="271" spans="1:7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>
        <f t="shared" si="16"/>
        <v>0</v>
      </c>
      <c r="E271" s="15">
        <f t="shared" si="17"/>
        <v>0</v>
      </c>
      <c r="F271" s="15">
        <f t="shared" si="18"/>
        <v>0</v>
      </c>
      <c r="G271" s="15">
        <f t="shared" si="19"/>
        <v>0</v>
      </c>
    </row>
    <row r="272" spans="1:7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>
        <f t="shared" si="16"/>
        <v>0</v>
      </c>
      <c r="E272" s="15">
        <f t="shared" si="17"/>
        <v>0</v>
      </c>
      <c r="F272" s="15">
        <f t="shared" si="18"/>
        <v>0</v>
      </c>
      <c r="G272" s="15">
        <f t="shared" si="19"/>
        <v>0</v>
      </c>
    </row>
    <row r="273" spans="1:7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>
        <f t="shared" si="16"/>
        <v>0</v>
      </c>
      <c r="E273" s="15">
        <f t="shared" si="17"/>
        <v>0</v>
      </c>
      <c r="F273" s="15">
        <f t="shared" si="18"/>
        <v>0</v>
      </c>
      <c r="G273" s="15">
        <f t="shared" si="19"/>
        <v>0</v>
      </c>
    </row>
    <row r="274" spans="1:7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>
        <f t="shared" si="16"/>
        <v>0</v>
      </c>
      <c r="E274" s="15">
        <f t="shared" si="17"/>
        <v>0</v>
      </c>
      <c r="F274" s="15">
        <f t="shared" si="18"/>
        <v>0</v>
      </c>
      <c r="G274" s="15">
        <f t="shared" si="19"/>
        <v>0</v>
      </c>
    </row>
    <row r="275" spans="1:7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>
        <f t="shared" si="16"/>
        <v>0</v>
      </c>
      <c r="E275" s="15">
        <f t="shared" si="17"/>
        <v>0</v>
      </c>
      <c r="F275" s="15">
        <f t="shared" si="18"/>
        <v>0</v>
      </c>
      <c r="G275" s="15">
        <f t="shared" si="19"/>
        <v>0</v>
      </c>
    </row>
    <row r="276" spans="1:7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>
        <f t="shared" si="16"/>
        <v>0</v>
      </c>
      <c r="E276" s="15">
        <f t="shared" si="17"/>
        <v>0</v>
      </c>
      <c r="F276" s="15">
        <f t="shared" si="18"/>
        <v>0</v>
      </c>
      <c r="G276" s="15">
        <f t="shared" si="19"/>
        <v>0</v>
      </c>
    </row>
    <row r="277" spans="1:7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>
        <f t="shared" si="16"/>
        <v>0</v>
      </c>
      <c r="E277" s="15">
        <f t="shared" si="17"/>
        <v>0</v>
      </c>
      <c r="F277" s="15">
        <f t="shared" si="18"/>
        <v>0</v>
      </c>
      <c r="G277" s="15">
        <f t="shared" si="19"/>
        <v>0</v>
      </c>
    </row>
    <row r="278" spans="1:7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>
        <f t="shared" si="16"/>
        <v>0</v>
      </c>
      <c r="E278" s="15">
        <f t="shared" si="17"/>
        <v>0</v>
      </c>
      <c r="F278" s="15">
        <f t="shared" si="18"/>
        <v>0</v>
      </c>
      <c r="G278" s="15">
        <f t="shared" si="19"/>
        <v>0</v>
      </c>
    </row>
    <row r="279" spans="1:7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>
        <f t="shared" si="16"/>
        <v>0</v>
      </c>
      <c r="E279" s="15">
        <f t="shared" si="17"/>
        <v>0</v>
      </c>
      <c r="F279" s="15">
        <f t="shared" si="18"/>
        <v>0</v>
      </c>
      <c r="G279" s="15">
        <f t="shared" si="19"/>
        <v>0</v>
      </c>
    </row>
    <row r="280" spans="1:7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>
        <f t="shared" si="16"/>
        <v>0</v>
      </c>
      <c r="E280" s="15">
        <f t="shared" si="17"/>
        <v>0</v>
      </c>
      <c r="F280" s="15">
        <f t="shared" si="18"/>
        <v>0</v>
      </c>
      <c r="G280" s="15">
        <f t="shared" si="19"/>
        <v>0</v>
      </c>
    </row>
    <row r="281" spans="1:7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>
        <f t="shared" si="16"/>
        <v>0</v>
      </c>
      <c r="E281" s="15">
        <f t="shared" si="17"/>
        <v>0</v>
      </c>
      <c r="F281" s="15">
        <f t="shared" si="18"/>
        <v>0</v>
      </c>
      <c r="G281" s="15">
        <f t="shared" si="19"/>
        <v>0</v>
      </c>
    </row>
    <row r="282" spans="1:7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>
        <f t="shared" si="16"/>
        <v>0</v>
      </c>
      <c r="E282" s="15">
        <f t="shared" si="17"/>
        <v>0</v>
      </c>
      <c r="F282" s="15">
        <f t="shared" si="18"/>
        <v>0</v>
      </c>
      <c r="G282" s="15">
        <f t="shared" si="19"/>
        <v>0</v>
      </c>
    </row>
    <row r="283" spans="1:7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>
        <f t="shared" si="16"/>
        <v>0</v>
      </c>
      <c r="E283" s="15">
        <f t="shared" si="17"/>
        <v>0</v>
      </c>
      <c r="F283" s="15">
        <f t="shared" si="18"/>
        <v>0</v>
      </c>
      <c r="G283" s="15">
        <f t="shared" si="19"/>
        <v>0</v>
      </c>
    </row>
    <row r="284" spans="1:7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>
        <f t="shared" si="16"/>
        <v>0</v>
      </c>
      <c r="E284" s="15">
        <f t="shared" si="17"/>
        <v>0</v>
      </c>
      <c r="F284" s="15">
        <f t="shared" si="18"/>
        <v>0</v>
      </c>
      <c r="G284" s="15">
        <f t="shared" si="19"/>
        <v>0</v>
      </c>
    </row>
    <row r="285" spans="1:7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>
        <f t="shared" si="16"/>
        <v>0</v>
      </c>
      <c r="E285" s="15">
        <f t="shared" si="17"/>
        <v>0</v>
      </c>
      <c r="F285" s="15">
        <f t="shared" si="18"/>
        <v>0</v>
      </c>
      <c r="G285" s="15">
        <f t="shared" si="19"/>
        <v>0</v>
      </c>
    </row>
    <row r="286" spans="1:7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>
        <f t="shared" si="16"/>
        <v>0</v>
      </c>
      <c r="E286" s="15">
        <f t="shared" si="17"/>
        <v>0</v>
      </c>
      <c r="F286" s="15">
        <f t="shared" si="18"/>
        <v>0</v>
      </c>
      <c r="G286" s="15">
        <f t="shared" si="19"/>
        <v>0</v>
      </c>
    </row>
    <row r="287" spans="1:7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>
        <f t="shared" si="16"/>
        <v>0</v>
      </c>
      <c r="E287" s="15">
        <f t="shared" si="17"/>
        <v>0</v>
      </c>
      <c r="F287" s="15">
        <f t="shared" si="18"/>
        <v>0</v>
      </c>
      <c r="G287" s="15">
        <f t="shared" si="19"/>
        <v>0</v>
      </c>
    </row>
    <row r="288" spans="1:7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>
        <f t="shared" si="16"/>
        <v>0</v>
      </c>
      <c r="E288" s="15">
        <f t="shared" si="17"/>
        <v>0</v>
      </c>
      <c r="F288" s="15">
        <f t="shared" si="18"/>
        <v>0</v>
      </c>
      <c r="G288" s="15">
        <f t="shared" si="19"/>
        <v>0</v>
      </c>
    </row>
    <row r="289" spans="1:7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>
        <f t="shared" si="16"/>
        <v>0</v>
      </c>
      <c r="E289" s="15">
        <f t="shared" si="17"/>
        <v>0</v>
      </c>
      <c r="F289" s="15">
        <f t="shared" si="18"/>
        <v>0</v>
      </c>
      <c r="G289" s="15">
        <f t="shared" si="19"/>
        <v>0</v>
      </c>
    </row>
    <row r="290" spans="1:7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>
        <f t="shared" si="16"/>
        <v>0</v>
      </c>
      <c r="E290" s="15">
        <f t="shared" si="17"/>
        <v>0</v>
      </c>
      <c r="F290" s="15">
        <f t="shared" si="18"/>
        <v>0</v>
      </c>
      <c r="G290" s="15">
        <f t="shared" si="19"/>
        <v>0</v>
      </c>
    </row>
    <row r="291" spans="1:7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>
        <f t="shared" si="16"/>
        <v>0</v>
      </c>
      <c r="E291" s="15">
        <f t="shared" si="17"/>
        <v>0</v>
      </c>
      <c r="F291" s="15">
        <f t="shared" si="18"/>
        <v>0</v>
      </c>
      <c r="G291" s="15">
        <f t="shared" si="19"/>
        <v>0</v>
      </c>
    </row>
    <row r="292" spans="1:7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>
        <f t="shared" si="16"/>
        <v>0</v>
      </c>
      <c r="E292" s="15">
        <f t="shared" si="17"/>
        <v>0</v>
      </c>
      <c r="F292" s="15">
        <f t="shared" si="18"/>
        <v>0</v>
      </c>
      <c r="G292" s="15">
        <f t="shared" si="19"/>
        <v>0</v>
      </c>
    </row>
    <row r="293" spans="1:7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>
        <f t="shared" si="16"/>
        <v>0</v>
      </c>
      <c r="E293" s="15">
        <f t="shared" si="17"/>
        <v>0</v>
      </c>
      <c r="F293" s="15">
        <f t="shared" si="18"/>
        <v>0</v>
      </c>
      <c r="G293" s="15">
        <f t="shared" si="19"/>
        <v>0</v>
      </c>
    </row>
    <row r="294" spans="1:7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>
        <f t="shared" si="16"/>
        <v>0</v>
      </c>
      <c r="E294" s="15">
        <f t="shared" si="17"/>
        <v>0</v>
      </c>
      <c r="F294" s="15">
        <f t="shared" si="18"/>
        <v>0</v>
      </c>
      <c r="G294" s="15">
        <f t="shared" si="19"/>
        <v>0</v>
      </c>
    </row>
    <row r="295" spans="1:7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>
        <f t="shared" si="16"/>
        <v>0</v>
      </c>
      <c r="E295" s="15">
        <f t="shared" si="17"/>
        <v>0</v>
      </c>
      <c r="F295" s="15">
        <f t="shared" si="18"/>
        <v>0</v>
      </c>
      <c r="G295" s="15">
        <f t="shared" si="19"/>
        <v>0</v>
      </c>
    </row>
    <row r="296" spans="1:7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>
        <f t="shared" si="16"/>
        <v>0</v>
      </c>
      <c r="E296" s="15">
        <f t="shared" si="17"/>
        <v>0</v>
      </c>
      <c r="F296" s="15">
        <f t="shared" si="18"/>
        <v>0</v>
      </c>
      <c r="G296" s="15">
        <f t="shared" si="19"/>
        <v>0</v>
      </c>
    </row>
    <row r="297" spans="1:7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>
        <f t="shared" si="16"/>
        <v>0</v>
      </c>
      <c r="E297" s="15">
        <f t="shared" si="17"/>
        <v>0</v>
      </c>
      <c r="F297" s="15">
        <f t="shared" si="18"/>
        <v>0</v>
      </c>
      <c r="G297" s="15">
        <f t="shared" si="19"/>
        <v>0</v>
      </c>
    </row>
    <row r="298" spans="1:7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>
        <f t="shared" si="16"/>
        <v>0</v>
      </c>
      <c r="E298" s="15">
        <f t="shared" si="17"/>
        <v>0</v>
      </c>
      <c r="F298" s="15">
        <f t="shared" si="18"/>
        <v>0</v>
      </c>
      <c r="G298" s="15">
        <f t="shared" si="19"/>
        <v>0</v>
      </c>
    </row>
    <row r="299" spans="1:7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>
        <f t="shared" si="16"/>
        <v>0</v>
      </c>
      <c r="E299" s="15">
        <f t="shared" si="17"/>
        <v>0</v>
      </c>
      <c r="F299" s="15">
        <f t="shared" si="18"/>
        <v>0</v>
      </c>
      <c r="G299" s="15">
        <f t="shared" si="19"/>
        <v>0</v>
      </c>
    </row>
    <row r="300" spans="1:7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>
        <f t="shared" si="16"/>
        <v>0</v>
      </c>
      <c r="E300" s="15">
        <f t="shared" si="17"/>
        <v>0</v>
      </c>
      <c r="F300" s="15">
        <f t="shared" si="18"/>
        <v>0</v>
      </c>
      <c r="G300" s="15">
        <f t="shared" si="19"/>
        <v>0</v>
      </c>
    </row>
    <row r="301" spans="1:7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>
        <f t="shared" si="16"/>
        <v>0</v>
      </c>
      <c r="E301" s="15">
        <f t="shared" si="17"/>
        <v>0</v>
      </c>
      <c r="F301" s="15">
        <f t="shared" si="18"/>
        <v>0</v>
      </c>
      <c r="G301" s="15">
        <f t="shared" si="19"/>
        <v>0</v>
      </c>
    </row>
    <row r="302" spans="1:7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>
        <f t="shared" si="16"/>
        <v>0</v>
      </c>
      <c r="E302" s="15">
        <f t="shared" si="17"/>
        <v>0</v>
      </c>
      <c r="F302" s="15">
        <f t="shared" si="18"/>
        <v>0</v>
      </c>
      <c r="G302" s="15">
        <f t="shared" si="19"/>
        <v>0</v>
      </c>
    </row>
    <row r="303" spans="1:7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>
        <f t="shared" si="16"/>
        <v>0</v>
      </c>
      <c r="E303" s="15">
        <f t="shared" si="17"/>
        <v>0</v>
      </c>
      <c r="F303" s="15">
        <f t="shared" si="18"/>
        <v>0</v>
      </c>
      <c r="G303" s="15">
        <f t="shared" si="19"/>
        <v>0</v>
      </c>
    </row>
    <row r="304" spans="1:7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>
        <f t="shared" si="16"/>
        <v>0</v>
      </c>
      <c r="E304" s="15">
        <f t="shared" si="17"/>
        <v>0</v>
      </c>
      <c r="F304" s="15">
        <f t="shared" si="18"/>
        <v>0</v>
      </c>
      <c r="G304" s="15">
        <f t="shared" si="19"/>
        <v>0</v>
      </c>
    </row>
    <row r="305" spans="1:7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>
        <f t="shared" si="16"/>
        <v>0</v>
      </c>
      <c r="E305" s="15">
        <f t="shared" si="17"/>
        <v>0</v>
      </c>
      <c r="F305" s="15">
        <f t="shared" si="18"/>
        <v>0</v>
      </c>
      <c r="G305" s="15">
        <f t="shared" si="19"/>
        <v>0</v>
      </c>
    </row>
    <row r="306" spans="1:7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>
        <f t="shared" si="16"/>
        <v>0</v>
      </c>
      <c r="E306" s="15">
        <f t="shared" si="17"/>
        <v>0</v>
      </c>
      <c r="F306" s="15">
        <f t="shared" si="18"/>
        <v>0</v>
      </c>
      <c r="G306" s="15">
        <f t="shared" si="19"/>
        <v>0</v>
      </c>
    </row>
    <row r="307" spans="1:7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>
        <f t="shared" si="16"/>
        <v>0</v>
      </c>
      <c r="E307" s="15">
        <f t="shared" si="17"/>
        <v>0</v>
      </c>
      <c r="F307" s="15">
        <f t="shared" si="18"/>
        <v>0</v>
      </c>
      <c r="G307" s="15">
        <f t="shared" si="19"/>
        <v>0</v>
      </c>
    </row>
    <row r="308" spans="1:7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>
        <f t="shared" si="16"/>
        <v>0</v>
      </c>
      <c r="E308" s="15">
        <f t="shared" si="17"/>
        <v>0</v>
      </c>
      <c r="F308" s="15">
        <f t="shared" si="18"/>
        <v>0</v>
      </c>
      <c r="G308" s="15">
        <f t="shared" si="19"/>
        <v>0</v>
      </c>
    </row>
    <row r="309" spans="1:7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>
        <f t="shared" si="16"/>
        <v>0</v>
      </c>
      <c r="E309" s="15">
        <f t="shared" si="17"/>
        <v>0</v>
      </c>
      <c r="F309" s="15">
        <f t="shared" si="18"/>
        <v>0</v>
      </c>
      <c r="G309" s="15">
        <f t="shared" si="19"/>
        <v>0</v>
      </c>
    </row>
    <row r="310" spans="1:7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>
        <f t="shared" si="16"/>
        <v>0</v>
      </c>
      <c r="E310" s="15">
        <f t="shared" si="17"/>
        <v>0</v>
      </c>
      <c r="F310" s="15">
        <f t="shared" si="18"/>
        <v>0</v>
      </c>
      <c r="G310" s="15">
        <f t="shared" si="19"/>
        <v>0</v>
      </c>
    </row>
    <row r="311" spans="1:7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>
        <f t="shared" si="16"/>
        <v>0</v>
      </c>
      <c r="E311" s="15">
        <f t="shared" si="17"/>
        <v>0</v>
      </c>
      <c r="F311" s="15">
        <f t="shared" si="18"/>
        <v>0</v>
      </c>
      <c r="G311" s="15">
        <f t="shared" si="19"/>
        <v>0</v>
      </c>
    </row>
    <row r="312" spans="1:7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>
        <f t="shared" si="16"/>
        <v>0</v>
      </c>
      <c r="E312" s="15">
        <f t="shared" si="17"/>
        <v>0</v>
      </c>
      <c r="F312" s="15">
        <f t="shared" si="18"/>
        <v>0</v>
      </c>
      <c r="G312" s="15">
        <f t="shared" si="19"/>
        <v>0</v>
      </c>
    </row>
    <row r="313" spans="1:7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>
        <f t="shared" si="16"/>
        <v>0</v>
      </c>
      <c r="E313" s="15">
        <f t="shared" si="17"/>
        <v>0</v>
      </c>
      <c r="F313" s="15">
        <f t="shared" si="18"/>
        <v>0</v>
      </c>
      <c r="G313" s="15">
        <f t="shared" si="19"/>
        <v>0</v>
      </c>
    </row>
    <row r="314" spans="1:7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>
        <f t="shared" si="16"/>
        <v>0</v>
      </c>
      <c r="E314" s="15">
        <f t="shared" si="17"/>
        <v>0</v>
      </c>
      <c r="F314" s="15">
        <f t="shared" si="18"/>
        <v>0</v>
      </c>
      <c r="G314" s="15">
        <f t="shared" si="19"/>
        <v>0</v>
      </c>
    </row>
    <row r="315" spans="1:7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>
        <f t="shared" si="16"/>
        <v>0</v>
      </c>
      <c r="E315" s="15">
        <f t="shared" si="17"/>
        <v>0</v>
      </c>
      <c r="F315" s="15">
        <f t="shared" si="18"/>
        <v>0</v>
      </c>
      <c r="G315" s="15">
        <f t="shared" si="19"/>
        <v>0</v>
      </c>
    </row>
    <row r="316" spans="1:7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>
        <f t="shared" si="16"/>
        <v>0</v>
      </c>
      <c r="E316" s="15">
        <f t="shared" si="17"/>
        <v>0</v>
      </c>
      <c r="F316" s="15">
        <f t="shared" si="18"/>
        <v>0</v>
      </c>
      <c r="G316" s="15">
        <f t="shared" si="19"/>
        <v>0</v>
      </c>
    </row>
    <row r="317" spans="1:7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>
        <f t="shared" si="16"/>
        <v>0</v>
      </c>
      <c r="E317" s="15">
        <f t="shared" si="17"/>
        <v>0</v>
      </c>
      <c r="F317" s="15">
        <f t="shared" si="18"/>
        <v>0</v>
      </c>
      <c r="G317" s="15">
        <f t="shared" si="19"/>
        <v>0</v>
      </c>
    </row>
    <row r="318" spans="1:7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>
        <f t="shared" si="16"/>
        <v>0</v>
      </c>
      <c r="E318" s="15">
        <f t="shared" si="17"/>
        <v>0</v>
      </c>
      <c r="F318" s="15">
        <f t="shared" si="18"/>
        <v>0</v>
      </c>
      <c r="G318" s="15">
        <f t="shared" si="19"/>
        <v>0</v>
      </c>
    </row>
    <row r="319" spans="1:7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>
        <f t="shared" si="16"/>
        <v>0</v>
      </c>
      <c r="E319" s="15">
        <f t="shared" si="17"/>
        <v>0</v>
      </c>
      <c r="F319" s="15">
        <f t="shared" si="18"/>
        <v>0</v>
      </c>
      <c r="G319" s="15">
        <f t="shared" si="19"/>
        <v>0</v>
      </c>
    </row>
    <row r="320" spans="1:7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>
        <f t="shared" si="16"/>
        <v>0</v>
      </c>
      <c r="E320" s="15">
        <f t="shared" si="17"/>
        <v>0</v>
      </c>
      <c r="F320" s="15">
        <f t="shared" si="18"/>
        <v>0</v>
      </c>
      <c r="G320" s="15">
        <f t="shared" si="19"/>
        <v>0</v>
      </c>
    </row>
    <row r="321" spans="1:7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>
        <f t="shared" si="16"/>
        <v>0</v>
      </c>
      <c r="E321" s="15">
        <f t="shared" si="17"/>
        <v>0</v>
      </c>
      <c r="F321" s="15">
        <f t="shared" si="18"/>
        <v>0</v>
      </c>
      <c r="G321" s="15">
        <f t="shared" si="19"/>
        <v>0</v>
      </c>
    </row>
    <row r="322" spans="1:7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>
        <f t="shared" si="16"/>
        <v>0</v>
      </c>
      <c r="E322" s="15">
        <f t="shared" si="17"/>
        <v>0</v>
      </c>
      <c r="F322" s="15">
        <f t="shared" si="18"/>
        <v>0</v>
      </c>
      <c r="G322" s="15">
        <f t="shared" si="19"/>
        <v>0</v>
      </c>
    </row>
    <row r="323" spans="1:7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>
        <f t="shared" ref="D323:D386" si="20">IFERROR(B323,0)</f>
        <v>0</v>
      </c>
      <c r="E323" s="15">
        <f t="shared" ref="E323:E386" si="21">IF(D323=0,0,C323)</f>
        <v>0</v>
      </c>
      <c r="F323" s="15">
        <f t="shared" ref="F323:F386" si="22">(D323-E323)^2</f>
        <v>0</v>
      </c>
      <c r="G323" s="15">
        <f t="shared" ref="G323:G386" si="23">(D323-$J$4)^2</f>
        <v>0</v>
      </c>
    </row>
    <row r="324" spans="1:7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>
        <f t="shared" si="20"/>
        <v>0</v>
      </c>
      <c r="E324" s="15">
        <f t="shared" si="21"/>
        <v>0</v>
      </c>
      <c r="F324" s="15">
        <f t="shared" si="22"/>
        <v>0</v>
      </c>
      <c r="G324" s="15">
        <f t="shared" si="23"/>
        <v>0</v>
      </c>
    </row>
    <row r="325" spans="1:7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>
        <f t="shared" si="20"/>
        <v>0</v>
      </c>
      <c r="E325" s="15">
        <f t="shared" si="21"/>
        <v>0</v>
      </c>
      <c r="F325" s="15">
        <f t="shared" si="22"/>
        <v>0</v>
      </c>
      <c r="G325" s="15">
        <f t="shared" si="23"/>
        <v>0</v>
      </c>
    </row>
    <row r="326" spans="1:7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>
        <f t="shared" si="20"/>
        <v>0</v>
      </c>
      <c r="E326" s="15">
        <f t="shared" si="21"/>
        <v>0</v>
      </c>
      <c r="F326" s="15">
        <f t="shared" si="22"/>
        <v>0</v>
      </c>
      <c r="G326" s="15">
        <f t="shared" si="23"/>
        <v>0</v>
      </c>
    </row>
    <row r="327" spans="1:7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>
        <f t="shared" si="20"/>
        <v>0</v>
      </c>
      <c r="E327" s="15">
        <f t="shared" si="21"/>
        <v>0</v>
      </c>
      <c r="F327" s="15">
        <f t="shared" si="22"/>
        <v>0</v>
      </c>
      <c r="G327" s="15">
        <f t="shared" si="23"/>
        <v>0</v>
      </c>
    </row>
    <row r="328" spans="1:7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>
        <f t="shared" si="20"/>
        <v>0</v>
      </c>
      <c r="E328" s="15">
        <f t="shared" si="21"/>
        <v>0</v>
      </c>
      <c r="F328" s="15">
        <f t="shared" si="22"/>
        <v>0</v>
      </c>
      <c r="G328" s="15">
        <f t="shared" si="23"/>
        <v>0</v>
      </c>
    </row>
    <row r="329" spans="1:7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>
        <f t="shared" si="20"/>
        <v>0</v>
      </c>
      <c r="E329" s="15">
        <f t="shared" si="21"/>
        <v>0</v>
      </c>
      <c r="F329" s="15">
        <f t="shared" si="22"/>
        <v>0</v>
      </c>
      <c r="G329" s="15">
        <f t="shared" si="23"/>
        <v>0</v>
      </c>
    </row>
    <row r="330" spans="1:7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>
        <f t="shared" si="20"/>
        <v>0</v>
      </c>
      <c r="E330" s="15">
        <f t="shared" si="21"/>
        <v>0</v>
      </c>
      <c r="F330" s="15">
        <f t="shared" si="22"/>
        <v>0</v>
      </c>
      <c r="G330" s="15">
        <f t="shared" si="23"/>
        <v>0</v>
      </c>
    </row>
    <row r="331" spans="1:7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>
        <f t="shared" si="20"/>
        <v>0</v>
      </c>
      <c r="E331" s="15">
        <f t="shared" si="21"/>
        <v>0</v>
      </c>
      <c r="F331" s="15">
        <f t="shared" si="22"/>
        <v>0</v>
      </c>
      <c r="G331" s="15">
        <f t="shared" si="23"/>
        <v>0</v>
      </c>
    </row>
    <row r="332" spans="1:7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>
        <f t="shared" si="20"/>
        <v>0</v>
      </c>
      <c r="E332" s="15">
        <f t="shared" si="21"/>
        <v>0</v>
      </c>
      <c r="F332" s="15">
        <f t="shared" si="22"/>
        <v>0</v>
      </c>
      <c r="G332" s="15">
        <f t="shared" si="23"/>
        <v>0</v>
      </c>
    </row>
    <row r="333" spans="1:7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>
        <f t="shared" si="20"/>
        <v>0</v>
      </c>
      <c r="E333" s="15">
        <f t="shared" si="21"/>
        <v>0</v>
      </c>
      <c r="F333" s="15">
        <f t="shared" si="22"/>
        <v>0</v>
      </c>
      <c r="G333" s="15">
        <f t="shared" si="23"/>
        <v>0</v>
      </c>
    </row>
    <row r="334" spans="1:7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>
        <f t="shared" si="20"/>
        <v>0</v>
      </c>
      <c r="E334" s="15">
        <f t="shared" si="21"/>
        <v>0</v>
      </c>
      <c r="F334" s="15">
        <f t="shared" si="22"/>
        <v>0</v>
      </c>
      <c r="G334" s="15">
        <f t="shared" si="23"/>
        <v>0</v>
      </c>
    </row>
    <row r="335" spans="1:7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>
        <f t="shared" si="20"/>
        <v>0</v>
      </c>
      <c r="E335" s="15">
        <f t="shared" si="21"/>
        <v>0</v>
      </c>
      <c r="F335" s="15">
        <f t="shared" si="22"/>
        <v>0</v>
      </c>
      <c r="G335" s="15">
        <f t="shared" si="23"/>
        <v>0</v>
      </c>
    </row>
    <row r="336" spans="1:7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>
        <f t="shared" si="20"/>
        <v>0</v>
      </c>
      <c r="E336" s="15">
        <f t="shared" si="21"/>
        <v>0</v>
      </c>
      <c r="F336" s="15">
        <f t="shared" si="22"/>
        <v>0</v>
      </c>
      <c r="G336" s="15">
        <f t="shared" si="23"/>
        <v>0</v>
      </c>
    </row>
    <row r="337" spans="1:7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>
        <f t="shared" si="20"/>
        <v>0</v>
      </c>
      <c r="E337" s="15">
        <f t="shared" si="21"/>
        <v>0</v>
      </c>
      <c r="F337" s="15">
        <f t="shared" si="22"/>
        <v>0</v>
      </c>
      <c r="G337" s="15">
        <f t="shared" si="23"/>
        <v>0</v>
      </c>
    </row>
    <row r="338" spans="1:7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>
        <f t="shared" si="20"/>
        <v>0</v>
      </c>
      <c r="E338" s="15">
        <f t="shared" si="21"/>
        <v>0</v>
      </c>
      <c r="F338" s="15">
        <f t="shared" si="22"/>
        <v>0</v>
      </c>
      <c r="G338" s="15">
        <f t="shared" si="23"/>
        <v>0</v>
      </c>
    </row>
    <row r="339" spans="1:7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>
        <f t="shared" si="20"/>
        <v>0</v>
      </c>
      <c r="E339" s="15">
        <f t="shared" si="21"/>
        <v>0</v>
      </c>
      <c r="F339" s="15">
        <f t="shared" si="22"/>
        <v>0</v>
      </c>
      <c r="G339" s="15">
        <f t="shared" si="23"/>
        <v>0</v>
      </c>
    </row>
    <row r="340" spans="1:7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>
        <f t="shared" si="20"/>
        <v>0</v>
      </c>
      <c r="E340" s="15">
        <f t="shared" si="21"/>
        <v>0</v>
      </c>
      <c r="F340" s="15">
        <f t="shared" si="22"/>
        <v>0</v>
      </c>
      <c r="G340" s="15">
        <f t="shared" si="23"/>
        <v>0</v>
      </c>
    </row>
    <row r="341" spans="1:7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>
        <f t="shared" si="20"/>
        <v>0</v>
      </c>
      <c r="E341" s="15">
        <f t="shared" si="21"/>
        <v>0</v>
      </c>
      <c r="F341" s="15">
        <f t="shared" si="22"/>
        <v>0</v>
      </c>
      <c r="G341" s="15">
        <f t="shared" si="23"/>
        <v>0</v>
      </c>
    </row>
    <row r="342" spans="1:7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>
        <f t="shared" si="20"/>
        <v>0</v>
      </c>
      <c r="E342" s="15">
        <f t="shared" si="21"/>
        <v>0</v>
      </c>
      <c r="F342" s="15">
        <f t="shared" si="22"/>
        <v>0</v>
      </c>
      <c r="G342" s="15">
        <f t="shared" si="23"/>
        <v>0</v>
      </c>
    </row>
    <row r="343" spans="1:7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>
        <f t="shared" si="20"/>
        <v>0</v>
      </c>
      <c r="E343" s="15">
        <f t="shared" si="21"/>
        <v>0</v>
      </c>
      <c r="F343" s="15">
        <f t="shared" si="22"/>
        <v>0</v>
      </c>
      <c r="G343" s="15">
        <f t="shared" si="23"/>
        <v>0</v>
      </c>
    </row>
    <row r="344" spans="1:7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>
        <f t="shared" si="20"/>
        <v>0</v>
      </c>
      <c r="E344" s="15">
        <f t="shared" si="21"/>
        <v>0</v>
      </c>
      <c r="F344" s="15">
        <f t="shared" si="22"/>
        <v>0</v>
      </c>
      <c r="G344" s="15">
        <f t="shared" si="23"/>
        <v>0</v>
      </c>
    </row>
    <row r="345" spans="1:7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>
        <f t="shared" si="20"/>
        <v>0</v>
      </c>
      <c r="E345" s="15">
        <f t="shared" si="21"/>
        <v>0</v>
      </c>
      <c r="F345" s="15">
        <f t="shared" si="22"/>
        <v>0</v>
      </c>
      <c r="G345" s="15">
        <f t="shared" si="23"/>
        <v>0</v>
      </c>
    </row>
    <row r="346" spans="1:7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>
        <f t="shared" si="20"/>
        <v>0</v>
      </c>
      <c r="E346" s="15">
        <f t="shared" si="21"/>
        <v>0</v>
      </c>
      <c r="F346" s="15">
        <f t="shared" si="22"/>
        <v>0</v>
      </c>
      <c r="G346" s="15">
        <f t="shared" si="23"/>
        <v>0</v>
      </c>
    </row>
    <row r="347" spans="1:7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>
        <f t="shared" si="20"/>
        <v>0</v>
      </c>
      <c r="E347" s="15">
        <f t="shared" si="21"/>
        <v>0</v>
      </c>
      <c r="F347" s="15">
        <f t="shared" si="22"/>
        <v>0</v>
      </c>
      <c r="G347" s="15">
        <f t="shared" si="23"/>
        <v>0</v>
      </c>
    </row>
    <row r="348" spans="1:7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>
        <f t="shared" si="20"/>
        <v>0</v>
      </c>
      <c r="E348" s="15">
        <f t="shared" si="21"/>
        <v>0</v>
      </c>
      <c r="F348" s="15">
        <f t="shared" si="22"/>
        <v>0</v>
      </c>
      <c r="G348" s="15">
        <f t="shared" si="23"/>
        <v>0</v>
      </c>
    </row>
    <row r="349" spans="1:7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>
        <f t="shared" si="20"/>
        <v>0</v>
      </c>
      <c r="E349" s="15">
        <f t="shared" si="21"/>
        <v>0</v>
      </c>
      <c r="F349" s="15">
        <f t="shared" si="22"/>
        <v>0</v>
      </c>
      <c r="G349" s="15">
        <f t="shared" si="23"/>
        <v>0</v>
      </c>
    </row>
    <row r="350" spans="1:7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>
        <f t="shared" si="20"/>
        <v>0</v>
      </c>
      <c r="E350" s="15">
        <f t="shared" si="21"/>
        <v>0</v>
      </c>
      <c r="F350" s="15">
        <f t="shared" si="22"/>
        <v>0</v>
      </c>
      <c r="G350" s="15">
        <f t="shared" si="23"/>
        <v>0</v>
      </c>
    </row>
    <row r="351" spans="1:7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>
        <f t="shared" si="20"/>
        <v>0</v>
      </c>
      <c r="E351" s="15">
        <f t="shared" si="21"/>
        <v>0</v>
      </c>
      <c r="F351" s="15">
        <f t="shared" si="22"/>
        <v>0</v>
      </c>
      <c r="G351" s="15">
        <f t="shared" si="23"/>
        <v>0</v>
      </c>
    </row>
    <row r="352" spans="1:7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>
        <f t="shared" si="20"/>
        <v>0</v>
      </c>
      <c r="E352" s="15">
        <f t="shared" si="21"/>
        <v>0</v>
      </c>
      <c r="F352" s="15">
        <f t="shared" si="22"/>
        <v>0</v>
      </c>
      <c r="G352" s="15">
        <f t="shared" si="23"/>
        <v>0</v>
      </c>
    </row>
    <row r="353" spans="1:7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>
        <f t="shared" si="20"/>
        <v>0</v>
      </c>
      <c r="E353" s="15">
        <f t="shared" si="21"/>
        <v>0</v>
      </c>
      <c r="F353" s="15">
        <f t="shared" si="22"/>
        <v>0</v>
      </c>
      <c r="G353" s="15">
        <f t="shared" si="23"/>
        <v>0</v>
      </c>
    </row>
    <row r="354" spans="1:7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>
        <f t="shared" si="20"/>
        <v>0</v>
      </c>
      <c r="E354" s="15">
        <f t="shared" si="21"/>
        <v>0</v>
      </c>
      <c r="F354" s="15">
        <f t="shared" si="22"/>
        <v>0</v>
      </c>
      <c r="G354" s="15">
        <f t="shared" si="23"/>
        <v>0</v>
      </c>
    </row>
    <row r="355" spans="1:7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>
        <f t="shared" si="20"/>
        <v>0</v>
      </c>
      <c r="E355" s="15">
        <f t="shared" si="21"/>
        <v>0</v>
      </c>
      <c r="F355" s="15">
        <f t="shared" si="22"/>
        <v>0</v>
      </c>
      <c r="G355" s="15">
        <f t="shared" si="23"/>
        <v>0</v>
      </c>
    </row>
    <row r="356" spans="1:7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>
        <f t="shared" si="20"/>
        <v>0</v>
      </c>
      <c r="E356" s="15">
        <f t="shared" si="21"/>
        <v>0</v>
      </c>
      <c r="F356" s="15">
        <f t="shared" si="22"/>
        <v>0</v>
      </c>
      <c r="G356" s="15">
        <f t="shared" si="23"/>
        <v>0</v>
      </c>
    </row>
    <row r="357" spans="1:7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>
        <f t="shared" si="20"/>
        <v>0</v>
      </c>
      <c r="E357" s="15">
        <f t="shared" si="21"/>
        <v>0</v>
      </c>
      <c r="F357" s="15">
        <f t="shared" si="22"/>
        <v>0</v>
      </c>
      <c r="G357" s="15">
        <f t="shared" si="23"/>
        <v>0</v>
      </c>
    </row>
    <row r="358" spans="1:7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>
        <f t="shared" si="20"/>
        <v>0</v>
      </c>
      <c r="E358" s="15">
        <f t="shared" si="21"/>
        <v>0</v>
      </c>
      <c r="F358" s="15">
        <f t="shared" si="22"/>
        <v>0</v>
      </c>
      <c r="G358" s="15">
        <f t="shared" si="23"/>
        <v>0</v>
      </c>
    </row>
    <row r="359" spans="1:7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>
        <f t="shared" si="20"/>
        <v>0</v>
      </c>
      <c r="E359" s="15">
        <f t="shared" si="21"/>
        <v>0</v>
      </c>
      <c r="F359" s="15">
        <f t="shared" si="22"/>
        <v>0</v>
      </c>
      <c r="G359" s="15">
        <f t="shared" si="23"/>
        <v>0</v>
      </c>
    </row>
    <row r="360" spans="1:7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>
        <f t="shared" si="20"/>
        <v>0</v>
      </c>
      <c r="E360" s="15">
        <f t="shared" si="21"/>
        <v>0</v>
      </c>
      <c r="F360" s="15">
        <f t="shared" si="22"/>
        <v>0</v>
      </c>
      <c r="G360" s="15">
        <f t="shared" si="23"/>
        <v>0</v>
      </c>
    </row>
    <row r="361" spans="1:7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>
        <f t="shared" si="20"/>
        <v>0</v>
      </c>
      <c r="E361" s="15">
        <f t="shared" si="21"/>
        <v>0</v>
      </c>
      <c r="F361" s="15">
        <f t="shared" si="22"/>
        <v>0</v>
      </c>
      <c r="G361" s="15">
        <f t="shared" si="23"/>
        <v>0</v>
      </c>
    </row>
    <row r="362" spans="1:7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>
        <f t="shared" si="20"/>
        <v>0</v>
      </c>
      <c r="E362" s="15">
        <f t="shared" si="21"/>
        <v>0</v>
      </c>
      <c r="F362" s="15">
        <f t="shared" si="22"/>
        <v>0</v>
      </c>
      <c r="G362" s="15">
        <f t="shared" si="23"/>
        <v>0</v>
      </c>
    </row>
    <row r="363" spans="1:7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>
        <f t="shared" si="20"/>
        <v>0</v>
      </c>
      <c r="E363" s="15">
        <f t="shared" si="21"/>
        <v>0</v>
      </c>
      <c r="F363" s="15">
        <f t="shared" si="22"/>
        <v>0</v>
      </c>
      <c r="G363" s="15">
        <f t="shared" si="23"/>
        <v>0</v>
      </c>
    </row>
    <row r="364" spans="1:7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>
        <f t="shared" si="20"/>
        <v>0</v>
      </c>
      <c r="E364" s="15">
        <f t="shared" si="21"/>
        <v>0</v>
      </c>
      <c r="F364" s="15">
        <f t="shared" si="22"/>
        <v>0</v>
      </c>
      <c r="G364" s="15">
        <f t="shared" si="23"/>
        <v>0</v>
      </c>
    </row>
    <row r="365" spans="1:7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>
        <f t="shared" si="20"/>
        <v>0</v>
      </c>
      <c r="E365" s="15">
        <f t="shared" si="21"/>
        <v>0</v>
      </c>
      <c r="F365" s="15">
        <f t="shared" si="22"/>
        <v>0</v>
      </c>
      <c r="G365" s="15">
        <f t="shared" si="23"/>
        <v>0</v>
      </c>
    </row>
    <row r="366" spans="1:7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>
        <f t="shared" si="20"/>
        <v>0</v>
      </c>
      <c r="E366" s="15">
        <f t="shared" si="21"/>
        <v>0</v>
      </c>
      <c r="F366" s="15">
        <f t="shared" si="22"/>
        <v>0</v>
      </c>
      <c r="G366" s="15">
        <f t="shared" si="23"/>
        <v>0</v>
      </c>
    </row>
    <row r="367" spans="1:7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>
        <f t="shared" si="20"/>
        <v>0</v>
      </c>
      <c r="E367" s="15">
        <f t="shared" si="21"/>
        <v>0</v>
      </c>
      <c r="F367" s="15">
        <f t="shared" si="22"/>
        <v>0</v>
      </c>
      <c r="G367" s="15">
        <f t="shared" si="23"/>
        <v>0</v>
      </c>
    </row>
    <row r="368" spans="1:7" x14ac:dyDescent="0.15">
      <c r="A368" s="5">
        <f>sim_obs!B2</f>
        <v>41275</v>
      </c>
      <c r="B368" s="12" t="e">
        <f>sim_obs!M2</f>
        <v>#N/A</v>
      </c>
      <c r="C368" s="15">
        <f>sim_obs!E2</f>
        <v>0</v>
      </c>
      <c r="D368" s="15">
        <f t="shared" si="20"/>
        <v>0</v>
      </c>
      <c r="E368" s="15">
        <f t="shared" si="21"/>
        <v>0</v>
      </c>
      <c r="F368" s="15">
        <f t="shared" si="22"/>
        <v>0</v>
      </c>
      <c r="G368" s="15">
        <f t="shared" si="23"/>
        <v>0</v>
      </c>
    </row>
    <row r="369" spans="1:7" x14ac:dyDescent="0.15">
      <c r="A369" s="5">
        <f>sim_obs!B3</f>
        <v>41276</v>
      </c>
      <c r="B369" s="12" t="e">
        <f>sim_obs!M3</f>
        <v>#N/A</v>
      </c>
      <c r="C369" s="15">
        <f>sim_obs!E3</f>
        <v>0</v>
      </c>
      <c r="D369" s="15">
        <f t="shared" si="20"/>
        <v>0</v>
      </c>
      <c r="E369" s="15">
        <f t="shared" si="21"/>
        <v>0</v>
      </c>
      <c r="F369" s="15">
        <f t="shared" si="22"/>
        <v>0</v>
      </c>
      <c r="G369" s="15">
        <f t="shared" si="23"/>
        <v>0</v>
      </c>
    </row>
    <row r="370" spans="1:7" x14ac:dyDescent="0.15">
      <c r="A370" s="5">
        <f>sim_obs!B4</f>
        <v>41277</v>
      </c>
      <c r="B370" s="12" t="e">
        <f>sim_obs!M4</f>
        <v>#N/A</v>
      </c>
      <c r="C370" s="15">
        <f>sim_obs!E4</f>
        <v>0</v>
      </c>
      <c r="D370" s="15">
        <f t="shared" si="20"/>
        <v>0</v>
      </c>
      <c r="E370" s="15">
        <f t="shared" si="21"/>
        <v>0</v>
      </c>
      <c r="F370" s="15">
        <f t="shared" si="22"/>
        <v>0</v>
      </c>
      <c r="G370" s="15">
        <f t="shared" si="23"/>
        <v>0</v>
      </c>
    </row>
    <row r="371" spans="1:7" x14ac:dyDescent="0.15">
      <c r="A371" s="5">
        <f>sim_obs!B5</f>
        <v>41278</v>
      </c>
      <c r="B371" s="12" t="e">
        <f>sim_obs!M5</f>
        <v>#N/A</v>
      </c>
      <c r="C371" s="15">
        <f>sim_obs!E5</f>
        <v>0</v>
      </c>
      <c r="D371" s="15">
        <f t="shared" si="20"/>
        <v>0</v>
      </c>
      <c r="E371" s="15">
        <f t="shared" si="21"/>
        <v>0</v>
      </c>
      <c r="F371" s="15">
        <f t="shared" si="22"/>
        <v>0</v>
      </c>
      <c r="G371" s="15">
        <f t="shared" si="23"/>
        <v>0</v>
      </c>
    </row>
    <row r="372" spans="1:7" x14ac:dyDescent="0.15">
      <c r="A372" s="5">
        <f>sim_obs!B6</f>
        <v>41279</v>
      </c>
      <c r="B372" s="12" t="e">
        <f>sim_obs!M6</f>
        <v>#N/A</v>
      </c>
      <c r="C372" s="15">
        <f>sim_obs!E6</f>
        <v>0</v>
      </c>
      <c r="D372" s="15">
        <f t="shared" si="20"/>
        <v>0</v>
      </c>
      <c r="E372" s="15">
        <f t="shared" si="21"/>
        <v>0</v>
      </c>
      <c r="F372" s="15">
        <f t="shared" si="22"/>
        <v>0</v>
      </c>
      <c r="G372" s="15">
        <f t="shared" si="23"/>
        <v>0</v>
      </c>
    </row>
    <row r="373" spans="1:7" x14ac:dyDescent="0.15">
      <c r="A373" s="5">
        <f>sim_obs!B7</f>
        <v>41280</v>
      </c>
      <c r="B373" s="12" t="e">
        <f>sim_obs!M7</f>
        <v>#N/A</v>
      </c>
      <c r="C373" s="15">
        <f>sim_obs!E7</f>
        <v>0</v>
      </c>
      <c r="D373" s="15">
        <f t="shared" si="20"/>
        <v>0</v>
      </c>
      <c r="E373" s="15">
        <f t="shared" si="21"/>
        <v>0</v>
      </c>
      <c r="F373" s="15">
        <f t="shared" si="22"/>
        <v>0</v>
      </c>
      <c r="G373" s="15">
        <f t="shared" si="23"/>
        <v>0</v>
      </c>
    </row>
    <row r="374" spans="1:7" x14ac:dyDescent="0.15">
      <c r="A374" s="5">
        <f>sim_obs!B8</f>
        <v>41281</v>
      </c>
      <c r="B374" s="12" t="e">
        <f>sim_obs!M8</f>
        <v>#N/A</v>
      </c>
      <c r="C374" s="15">
        <f>sim_obs!E8</f>
        <v>0</v>
      </c>
      <c r="D374" s="15">
        <f t="shared" si="20"/>
        <v>0</v>
      </c>
      <c r="E374" s="15">
        <f t="shared" si="21"/>
        <v>0</v>
      </c>
      <c r="F374" s="15">
        <f t="shared" si="22"/>
        <v>0</v>
      </c>
      <c r="G374" s="15">
        <f t="shared" si="23"/>
        <v>0</v>
      </c>
    </row>
    <row r="375" spans="1:7" x14ac:dyDescent="0.15">
      <c r="A375" s="5">
        <f>sim_obs!B9</f>
        <v>41282</v>
      </c>
      <c r="B375" s="12" t="e">
        <f>sim_obs!M9</f>
        <v>#N/A</v>
      </c>
      <c r="C375" s="15">
        <f>sim_obs!E9</f>
        <v>0</v>
      </c>
      <c r="D375" s="15">
        <f t="shared" si="20"/>
        <v>0</v>
      </c>
      <c r="E375" s="15">
        <f t="shared" si="21"/>
        <v>0</v>
      </c>
      <c r="F375" s="15">
        <f t="shared" si="22"/>
        <v>0</v>
      </c>
      <c r="G375" s="15">
        <f t="shared" si="23"/>
        <v>0</v>
      </c>
    </row>
    <row r="376" spans="1:7" x14ac:dyDescent="0.15">
      <c r="A376" s="5">
        <f>sim_obs!B10</f>
        <v>41283</v>
      </c>
      <c r="B376" s="12" t="e">
        <f>sim_obs!M10</f>
        <v>#N/A</v>
      </c>
      <c r="C376" s="15">
        <f>sim_obs!E10</f>
        <v>0</v>
      </c>
      <c r="D376" s="15">
        <f t="shared" si="20"/>
        <v>0</v>
      </c>
      <c r="E376" s="15">
        <f t="shared" si="21"/>
        <v>0</v>
      </c>
      <c r="F376" s="15">
        <f t="shared" si="22"/>
        <v>0</v>
      </c>
      <c r="G376" s="15">
        <f t="shared" si="23"/>
        <v>0</v>
      </c>
    </row>
    <row r="377" spans="1:7" x14ac:dyDescent="0.15">
      <c r="A377" s="5">
        <f>sim_obs!B11</f>
        <v>41284</v>
      </c>
      <c r="B377" s="12" t="e">
        <f>sim_obs!M11</f>
        <v>#N/A</v>
      </c>
      <c r="C377" s="15">
        <f>sim_obs!E11</f>
        <v>0</v>
      </c>
      <c r="D377" s="15">
        <f t="shared" si="20"/>
        <v>0</v>
      </c>
      <c r="E377" s="15">
        <f t="shared" si="21"/>
        <v>0</v>
      </c>
      <c r="F377" s="15">
        <f t="shared" si="22"/>
        <v>0</v>
      </c>
      <c r="G377" s="15">
        <f t="shared" si="23"/>
        <v>0</v>
      </c>
    </row>
    <row r="378" spans="1:7" x14ac:dyDescent="0.15">
      <c r="A378" s="5">
        <f>sim_obs!B12</f>
        <v>41285</v>
      </c>
      <c r="B378" s="12" t="e">
        <f>sim_obs!M12</f>
        <v>#N/A</v>
      </c>
      <c r="C378" s="15">
        <f>sim_obs!E12</f>
        <v>0</v>
      </c>
      <c r="D378" s="15">
        <f t="shared" si="20"/>
        <v>0</v>
      </c>
      <c r="E378" s="15">
        <f t="shared" si="21"/>
        <v>0</v>
      </c>
      <c r="F378" s="15">
        <f t="shared" si="22"/>
        <v>0</v>
      </c>
      <c r="G378" s="15">
        <f t="shared" si="23"/>
        <v>0</v>
      </c>
    </row>
    <row r="379" spans="1:7" x14ac:dyDescent="0.15">
      <c r="A379" s="5">
        <f>sim_obs!B13</f>
        <v>41286</v>
      </c>
      <c r="B379" s="12" t="e">
        <f>sim_obs!M13</f>
        <v>#N/A</v>
      </c>
      <c r="C379" s="15">
        <f>sim_obs!E13</f>
        <v>0</v>
      </c>
      <c r="D379" s="15">
        <f t="shared" si="20"/>
        <v>0</v>
      </c>
      <c r="E379" s="15">
        <f t="shared" si="21"/>
        <v>0</v>
      </c>
      <c r="F379" s="15">
        <f t="shared" si="22"/>
        <v>0</v>
      </c>
      <c r="G379" s="15">
        <f t="shared" si="23"/>
        <v>0</v>
      </c>
    </row>
    <row r="380" spans="1:7" x14ac:dyDescent="0.15">
      <c r="A380" s="5">
        <f>sim_obs!B14</f>
        <v>41287</v>
      </c>
      <c r="B380" s="12" t="e">
        <f>sim_obs!M14</f>
        <v>#N/A</v>
      </c>
      <c r="C380" s="15">
        <f>sim_obs!E14</f>
        <v>0</v>
      </c>
      <c r="D380" s="15">
        <f t="shared" si="20"/>
        <v>0</v>
      </c>
      <c r="E380" s="15">
        <f t="shared" si="21"/>
        <v>0</v>
      </c>
      <c r="F380" s="15">
        <f t="shared" si="22"/>
        <v>0</v>
      </c>
      <c r="G380" s="15">
        <f t="shared" si="23"/>
        <v>0</v>
      </c>
    </row>
    <row r="381" spans="1:7" x14ac:dyDescent="0.15">
      <c r="A381" s="5">
        <f>sim_obs!B15</f>
        <v>41288</v>
      </c>
      <c r="B381" s="12" t="e">
        <f>sim_obs!M15</f>
        <v>#N/A</v>
      </c>
      <c r="C381" s="15">
        <f>sim_obs!E15</f>
        <v>0</v>
      </c>
      <c r="D381" s="15">
        <f t="shared" si="20"/>
        <v>0</v>
      </c>
      <c r="E381" s="15">
        <f t="shared" si="21"/>
        <v>0</v>
      </c>
      <c r="F381" s="15">
        <f t="shared" si="22"/>
        <v>0</v>
      </c>
      <c r="G381" s="15">
        <f t="shared" si="23"/>
        <v>0</v>
      </c>
    </row>
    <row r="382" spans="1:7" x14ac:dyDescent="0.15">
      <c r="A382" s="5">
        <f>sim_obs!B16</f>
        <v>41289</v>
      </c>
      <c r="B382" s="12" t="e">
        <f>sim_obs!M16</f>
        <v>#N/A</v>
      </c>
      <c r="C382" s="15">
        <f>sim_obs!E16</f>
        <v>0</v>
      </c>
      <c r="D382" s="15">
        <f t="shared" si="20"/>
        <v>0</v>
      </c>
      <c r="E382" s="15">
        <f t="shared" si="21"/>
        <v>0</v>
      </c>
      <c r="F382" s="15">
        <f t="shared" si="22"/>
        <v>0</v>
      </c>
      <c r="G382" s="15">
        <f t="shared" si="23"/>
        <v>0</v>
      </c>
    </row>
    <row r="383" spans="1:7" x14ac:dyDescent="0.15">
      <c r="A383" s="5">
        <f>sim_obs!B17</f>
        <v>41290</v>
      </c>
      <c r="B383" s="12" t="e">
        <f>sim_obs!M17</f>
        <v>#N/A</v>
      </c>
      <c r="C383" s="15">
        <f>sim_obs!E17</f>
        <v>0</v>
      </c>
      <c r="D383" s="15">
        <f t="shared" si="20"/>
        <v>0</v>
      </c>
      <c r="E383" s="15">
        <f t="shared" si="21"/>
        <v>0</v>
      </c>
      <c r="F383" s="15">
        <f t="shared" si="22"/>
        <v>0</v>
      </c>
      <c r="G383" s="15">
        <f t="shared" si="23"/>
        <v>0</v>
      </c>
    </row>
    <row r="384" spans="1:7" x14ac:dyDescent="0.15">
      <c r="A384" s="5">
        <f>sim_obs!B18</f>
        <v>41291</v>
      </c>
      <c r="B384" s="12" t="e">
        <f>sim_obs!M18</f>
        <v>#N/A</v>
      </c>
      <c r="C384" s="15">
        <f>sim_obs!E18</f>
        <v>0</v>
      </c>
      <c r="D384" s="15">
        <f t="shared" si="20"/>
        <v>0</v>
      </c>
      <c r="E384" s="15">
        <f t="shared" si="21"/>
        <v>0</v>
      </c>
      <c r="F384" s="15">
        <f t="shared" si="22"/>
        <v>0</v>
      </c>
      <c r="G384" s="15">
        <f t="shared" si="23"/>
        <v>0</v>
      </c>
    </row>
    <row r="385" spans="1:7" x14ac:dyDescent="0.15">
      <c r="A385" s="5">
        <f>sim_obs!B19</f>
        <v>41292</v>
      </c>
      <c r="B385" s="12" t="e">
        <f>sim_obs!M19</f>
        <v>#N/A</v>
      </c>
      <c r="C385" s="15">
        <f>sim_obs!E19</f>
        <v>0</v>
      </c>
      <c r="D385" s="15">
        <f t="shared" si="20"/>
        <v>0</v>
      </c>
      <c r="E385" s="15">
        <f t="shared" si="21"/>
        <v>0</v>
      </c>
      <c r="F385" s="15">
        <f t="shared" si="22"/>
        <v>0</v>
      </c>
      <c r="G385" s="15">
        <f t="shared" si="23"/>
        <v>0</v>
      </c>
    </row>
    <row r="386" spans="1:7" x14ac:dyDescent="0.15">
      <c r="A386" s="5">
        <f>sim_obs!B20</f>
        <v>41293</v>
      </c>
      <c r="B386" s="12" t="e">
        <f>sim_obs!M20</f>
        <v>#N/A</v>
      </c>
      <c r="C386" s="15">
        <f>sim_obs!E20</f>
        <v>0</v>
      </c>
      <c r="D386" s="15">
        <f t="shared" si="20"/>
        <v>0</v>
      </c>
      <c r="E386" s="15">
        <f t="shared" si="21"/>
        <v>0</v>
      </c>
      <c r="F386" s="15">
        <f t="shared" si="22"/>
        <v>0</v>
      </c>
      <c r="G386" s="15">
        <f t="shared" si="23"/>
        <v>0</v>
      </c>
    </row>
    <row r="387" spans="1:7" x14ac:dyDescent="0.15">
      <c r="A387" s="5">
        <f>sim_obs!B21</f>
        <v>41294</v>
      </c>
      <c r="B387" s="12" t="e">
        <f>sim_obs!M21</f>
        <v>#N/A</v>
      </c>
      <c r="C387" s="15">
        <f>sim_obs!E21</f>
        <v>0</v>
      </c>
      <c r="D387" s="15">
        <f t="shared" ref="D387:D450" si="24">IFERROR(B387,0)</f>
        <v>0</v>
      </c>
      <c r="E387" s="15">
        <f t="shared" ref="E387:E450" si="25">IF(D387=0,0,C387)</f>
        <v>0</v>
      </c>
      <c r="F387" s="15">
        <f t="shared" ref="F387:F450" si="26">(D387-E387)^2</f>
        <v>0</v>
      </c>
      <c r="G387" s="15">
        <f t="shared" ref="G387:G450" si="27">(D387-$J$4)^2</f>
        <v>0</v>
      </c>
    </row>
    <row r="388" spans="1:7" x14ac:dyDescent="0.15">
      <c r="A388" s="5">
        <f>sim_obs!B22</f>
        <v>41295</v>
      </c>
      <c r="B388" s="12" t="e">
        <f>sim_obs!M22</f>
        <v>#N/A</v>
      </c>
      <c r="C388" s="15">
        <f>sim_obs!E22</f>
        <v>0</v>
      </c>
      <c r="D388" s="15">
        <f t="shared" si="24"/>
        <v>0</v>
      </c>
      <c r="E388" s="15">
        <f t="shared" si="25"/>
        <v>0</v>
      </c>
      <c r="F388" s="15">
        <f t="shared" si="26"/>
        <v>0</v>
      </c>
      <c r="G388" s="15">
        <f t="shared" si="27"/>
        <v>0</v>
      </c>
    </row>
    <row r="389" spans="1:7" x14ac:dyDescent="0.15">
      <c r="A389" s="5">
        <f>sim_obs!B23</f>
        <v>41296</v>
      </c>
      <c r="B389" s="12" t="e">
        <f>sim_obs!M23</f>
        <v>#N/A</v>
      </c>
      <c r="C389" s="15">
        <f>sim_obs!E23</f>
        <v>0</v>
      </c>
      <c r="D389" s="15">
        <f t="shared" si="24"/>
        <v>0</v>
      </c>
      <c r="E389" s="15">
        <f t="shared" si="25"/>
        <v>0</v>
      </c>
      <c r="F389" s="15">
        <f t="shared" si="26"/>
        <v>0</v>
      </c>
      <c r="G389" s="15">
        <f t="shared" si="27"/>
        <v>0</v>
      </c>
    </row>
    <row r="390" spans="1:7" x14ac:dyDescent="0.15">
      <c r="A390" s="5">
        <f>sim_obs!B24</f>
        <v>41297</v>
      </c>
      <c r="B390" s="12" t="e">
        <f>sim_obs!M24</f>
        <v>#N/A</v>
      </c>
      <c r="C390" s="15">
        <f>sim_obs!E24</f>
        <v>0</v>
      </c>
      <c r="D390" s="15">
        <f t="shared" si="24"/>
        <v>0</v>
      </c>
      <c r="E390" s="15">
        <f t="shared" si="25"/>
        <v>0</v>
      </c>
      <c r="F390" s="15">
        <f t="shared" si="26"/>
        <v>0</v>
      </c>
      <c r="G390" s="15">
        <f t="shared" si="27"/>
        <v>0</v>
      </c>
    </row>
    <row r="391" spans="1:7" x14ac:dyDescent="0.15">
      <c r="A391" s="5">
        <f>sim_obs!B25</f>
        <v>41298</v>
      </c>
      <c r="B391" s="12" t="e">
        <f>sim_obs!M25</f>
        <v>#N/A</v>
      </c>
      <c r="C391" s="15">
        <f>sim_obs!E25</f>
        <v>0</v>
      </c>
      <c r="D391" s="15">
        <f t="shared" si="24"/>
        <v>0</v>
      </c>
      <c r="E391" s="15">
        <f t="shared" si="25"/>
        <v>0</v>
      </c>
      <c r="F391" s="15">
        <f t="shared" si="26"/>
        <v>0</v>
      </c>
      <c r="G391" s="15">
        <f t="shared" si="27"/>
        <v>0</v>
      </c>
    </row>
    <row r="392" spans="1:7" x14ac:dyDescent="0.15">
      <c r="A392" s="5">
        <f>sim_obs!B26</f>
        <v>41299</v>
      </c>
      <c r="B392" s="12" t="e">
        <f>sim_obs!M26</f>
        <v>#N/A</v>
      </c>
      <c r="C392" s="15">
        <f>sim_obs!E26</f>
        <v>0</v>
      </c>
      <c r="D392" s="15">
        <f t="shared" si="24"/>
        <v>0</v>
      </c>
      <c r="E392" s="15">
        <f t="shared" si="25"/>
        <v>0</v>
      </c>
      <c r="F392" s="15">
        <f t="shared" si="26"/>
        <v>0</v>
      </c>
      <c r="G392" s="15">
        <f t="shared" si="27"/>
        <v>0</v>
      </c>
    </row>
    <row r="393" spans="1:7" x14ac:dyDescent="0.15">
      <c r="A393" s="5">
        <f>sim_obs!B27</f>
        <v>41300</v>
      </c>
      <c r="B393" s="12" t="e">
        <f>sim_obs!M27</f>
        <v>#N/A</v>
      </c>
      <c r="C393" s="15">
        <f>sim_obs!E27</f>
        <v>0</v>
      </c>
      <c r="D393" s="15">
        <f t="shared" si="24"/>
        <v>0</v>
      </c>
      <c r="E393" s="15">
        <f t="shared" si="25"/>
        <v>0</v>
      </c>
      <c r="F393" s="15">
        <f t="shared" si="26"/>
        <v>0</v>
      </c>
      <c r="G393" s="15">
        <f t="shared" si="27"/>
        <v>0</v>
      </c>
    </row>
    <row r="394" spans="1:7" x14ac:dyDescent="0.15">
      <c r="A394" s="5">
        <f>sim_obs!B28</f>
        <v>41301</v>
      </c>
      <c r="B394" s="12" t="e">
        <f>sim_obs!M28</f>
        <v>#N/A</v>
      </c>
      <c r="C394" s="15">
        <f>sim_obs!E28</f>
        <v>0</v>
      </c>
      <c r="D394" s="15">
        <f t="shared" si="24"/>
        <v>0</v>
      </c>
      <c r="E394" s="15">
        <f t="shared" si="25"/>
        <v>0</v>
      </c>
      <c r="F394" s="15">
        <f t="shared" si="26"/>
        <v>0</v>
      </c>
      <c r="G394" s="15">
        <f t="shared" si="27"/>
        <v>0</v>
      </c>
    </row>
    <row r="395" spans="1:7" x14ac:dyDescent="0.15">
      <c r="A395" s="5">
        <f>sim_obs!B29</f>
        <v>41302</v>
      </c>
      <c r="B395" s="12" t="e">
        <f>sim_obs!M29</f>
        <v>#N/A</v>
      </c>
      <c r="C395" s="15">
        <f>sim_obs!E29</f>
        <v>0</v>
      </c>
      <c r="D395" s="15">
        <f t="shared" si="24"/>
        <v>0</v>
      </c>
      <c r="E395" s="15">
        <f t="shared" si="25"/>
        <v>0</v>
      </c>
      <c r="F395" s="15">
        <f t="shared" si="26"/>
        <v>0</v>
      </c>
      <c r="G395" s="15">
        <f t="shared" si="27"/>
        <v>0</v>
      </c>
    </row>
    <row r="396" spans="1:7" x14ac:dyDescent="0.15">
      <c r="A396" s="5">
        <f>sim_obs!B30</f>
        <v>41303</v>
      </c>
      <c r="B396" s="12" t="e">
        <f>sim_obs!M30</f>
        <v>#N/A</v>
      </c>
      <c r="C396" s="15">
        <f>sim_obs!E30</f>
        <v>0</v>
      </c>
      <c r="D396" s="15">
        <f t="shared" si="24"/>
        <v>0</v>
      </c>
      <c r="E396" s="15">
        <f t="shared" si="25"/>
        <v>0</v>
      </c>
      <c r="F396" s="15">
        <f t="shared" si="26"/>
        <v>0</v>
      </c>
      <c r="G396" s="15">
        <f t="shared" si="27"/>
        <v>0</v>
      </c>
    </row>
    <row r="397" spans="1:7" x14ac:dyDescent="0.15">
      <c r="A397" s="5">
        <f>sim_obs!B31</f>
        <v>41304</v>
      </c>
      <c r="B397" s="12" t="e">
        <f>sim_obs!M31</f>
        <v>#N/A</v>
      </c>
      <c r="C397" s="15">
        <f>sim_obs!E31</f>
        <v>0</v>
      </c>
      <c r="D397" s="15">
        <f t="shared" si="24"/>
        <v>0</v>
      </c>
      <c r="E397" s="15">
        <f t="shared" si="25"/>
        <v>0</v>
      </c>
      <c r="F397" s="15">
        <f t="shared" si="26"/>
        <v>0</v>
      </c>
      <c r="G397" s="15">
        <f t="shared" si="27"/>
        <v>0</v>
      </c>
    </row>
    <row r="398" spans="1:7" x14ac:dyDescent="0.15">
      <c r="A398" s="5">
        <f>sim_obs!B32</f>
        <v>41305</v>
      </c>
      <c r="B398" s="12" t="e">
        <f>sim_obs!M32</f>
        <v>#N/A</v>
      </c>
      <c r="C398" s="15">
        <f>sim_obs!E32</f>
        <v>0</v>
      </c>
      <c r="D398" s="15">
        <f t="shared" si="24"/>
        <v>0</v>
      </c>
      <c r="E398" s="15">
        <f t="shared" si="25"/>
        <v>0</v>
      </c>
      <c r="F398" s="15">
        <f t="shared" si="26"/>
        <v>0</v>
      </c>
      <c r="G398" s="15">
        <f t="shared" si="27"/>
        <v>0</v>
      </c>
    </row>
    <row r="399" spans="1:7" x14ac:dyDescent="0.15">
      <c r="A399" s="5">
        <f>sim_obs!B33</f>
        <v>41306</v>
      </c>
      <c r="B399" s="12" t="e">
        <f>sim_obs!M33</f>
        <v>#N/A</v>
      </c>
      <c r="C399" s="15">
        <f>sim_obs!E33</f>
        <v>0</v>
      </c>
      <c r="D399" s="15">
        <f t="shared" si="24"/>
        <v>0</v>
      </c>
      <c r="E399" s="15">
        <f t="shared" si="25"/>
        <v>0</v>
      </c>
      <c r="F399" s="15">
        <f t="shared" si="26"/>
        <v>0</v>
      </c>
      <c r="G399" s="15">
        <f t="shared" si="27"/>
        <v>0</v>
      </c>
    </row>
    <row r="400" spans="1:7" x14ac:dyDescent="0.15">
      <c r="A400" s="5">
        <f>sim_obs!B34</f>
        <v>41307</v>
      </c>
      <c r="B400" s="12" t="e">
        <f>sim_obs!M34</f>
        <v>#N/A</v>
      </c>
      <c r="C400" s="15">
        <f>sim_obs!E34</f>
        <v>0</v>
      </c>
      <c r="D400" s="15">
        <f t="shared" si="24"/>
        <v>0</v>
      </c>
      <c r="E400" s="15">
        <f t="shared" si="25"/>
        <v>0</v>
      </c>
      <c r="F400" s="15">
        <f t="shared" si="26"/>
        <v>0</v>
      </c>
      <c r="G400" s="15">
        <f t="shared" si="27"/>
        <v>0</v>
      </c>
    </row>
    <row r="401" spans="1:7" x14ac:dyDescent="0.15">
      <c r="A401" s="5">
        <f>sim_obs!B35</f>
        <v>41308</v>
      </c>
      <c r="B401" s="12" t="e">
        <f>sim_obs!M35</f>
        <v>#N/A</v>
      </c>
      <c r="C401" s="15">
        <f>sim_obs!E35</f>
        <v>0</v>
      </c>
      <c r="D401" s="15">
        <f t="shared" si="24"/>
        <v>0</v>
      </c>
      <c r="E401" s="15">
        <f t="shared" si="25"/>
        <v>0</v>
      </c>
      <c r="F401" s="15">
        <f t="shared" si="26"/>
        <v>0</v>
      </c>
      <c r="G401" s="15">
        <f t="shared" si="27"/>
        <v>0</v>
      </c>
    </row>
    <row r="402" spans="1:7" x14ac:dyDescent="0.15">
      <c r="A402" s="5">
        <f>sim_obs!B36</f>
        <v>41309</v>
      </c>
      <c r="B402" s="12" t="e">
        <f>sim_obs!M36</f>
        <v>#N/A</v>
      </c>
      <c r="C402" s="15">
        <f>sim_obs!E36</f>
        <v>0</v>
      </c>
      <c r="D402" s="15">
        <f t="shared" si="24"/>
        <v>0</v>
      </c>
      <c r="E402" s="15">
        <f t="shared" si="25"/>
        <v>0</v>
      </c>
      <c r="F402" s="15">
        <f t="shared" si="26"/>
        <v>0</v>
      </c>
      <c r="G402" s="15">
        <f t="shared" si="27"/>
        <v>0</v>
      </c>
    </row>
    <row r="403" spans="1:7" x14ac:dyDescent="0.15">
      <c r="A403" s="5">
        <f>sim_obs!B37</f>
        <v>41310</v>
      </c>
      <c r="B403" s="12" t="e">
        <f>sim_obs!M37</f>
        <v>#N/A</v>
      </c>
      <c r="C403" s="15">
        <f>sim_obs!E37</f>
        <v>0</v>
      </c>
      <c r="D403" s="15">
        <f t="shared" si="24"/>
        <v>0</v>
      </c>
      <c r="E403" s="15">
        <f t="shared" si="25"/>
        <v>0</v>
      </c>
      <c r="F403" s="15">
        <f t="shared" si="26"/>
        <v>0</v>
      </c>
      <c r="G403" s="15">
        <f t="shared" si="27"/>
        <v>0</v>
      </c>
    </row>
    <row r="404" spans="1:7" x14ac:dyDescent="0.15">
      <c r="A404" s="5">
        <f>sim_obs!B38</f>
        <v>41311</v>
      </c>
      <c r="B404" s="12" t="e">
        <f>sim_obs!M38</f>
        <v>#N/A</v>
      </c>
      <c r="C404" s="15">
        <f>sim_obs!E38</f>
        <v>0</v>
      </c>
      <c r="D404" s="15">
        <f t="shared" si="24"/>
        <v>0</v>
      </c>
      <c r="E404" s="15">
        <f t="shared" si="25"/>
        <v>0</v>
      </c>
      <c r="F404" s="15">
        <f t="shared" si="26"/>
        <v>0</v>
      </c>
      <c r="G404" s="15">
        <f t="shared" si="27"/>
        <v>0</v>
      </c>
    </row>
    <row r="405" spans="1:7" x14ac:dyDescent="0.15">
      <c r="A405" s="5">
        <f>sim_obs!B39</f>
        <v>41312</v>
      </c>
      <c r="B405" s="12" t="e">
        <f>sim_obs!M39</f>
        <v>#N/A</v>
      </c>
      <c r="C405" s="15">
        <f>sim_obs!E39</f>
        <v>0</v>
      </c>
      <c r="D405" s="15">
        <f t="shared" si="24"/>
        <v>0</v>
      </c>
      <c r="E405" s="15">
        <f t="shared" si="25"/>
        <v>0</v>
      </c>
      <c r="F405" s="15">
        <f t="shared" si="26"/>
        <v>0</v>
      </c>
      <c r="G405" s="15">
        <f t="shared" si="27"/>
        <v>0</v>
      </c>
    </row>
    <row r="406" spans="1:7" x14ac:dyDescent="0.15">
      <c r="A406" s="5">
        <f>sim_obs!B40</f>
        <v>41313</v>
      </c>
      <c r="B406" s="12" t="e">
        <f>sim_obs!M40</f>
        <v>#N/A</v>
      </c>
      <c r="C406" s="15">
        <f>sim_obs!E40</f>
        <v>0</v>
      </c>
      <c r="D406" s="15">
        <f t="shared" si="24"/>
        <v>0</v>
      </c>
      <c r="E406" s="15">
        <f t="shared" si="25"/>
        <v>0</v>
      </c>
      <c r="F406" s="15">
        <f t="shared" si="26"/>
        <v>0</v>
      </c>
      <c r="G406" s="15">
        <f t="shared" si="27"/>
        <v>0</v>
      </c>
    </row>
    <row r="407" spans="1:7" x14ac:dyDescent="0.15">
      <c r="A407" s="5">
        <f>sim_obs!B41</f>
        <v>41314</v>
      </c>
      <c r="B407" s="12" t="e">
        <f>sim_obs!M41</f>
        <v>#N/A</v>
      </c>
      <c r="C407" s="15">
        <f>sim_obs!E41</f>
        <v>0</v>
      </c>
      <c r="D407" s="15">
        <f t="shared" si="24"/>
        <v>0</v>
      </c>
      <c r="E407" s="15">
        <f t="shared" si="25"/>
        <v>0</v>
      </c>
      <c r="F407" s="15">
        <f t="shared" si="26"/>
        <v>0</v>
      </c>
      <c r="G407" s="15">
        <f t="shared" si="27"/>
        <v>0</v>
      </c>
    </row>
    <row r="408" spans="1:7" x14ac:dyDescent="0.15">
      <c r="A408" s="5">
        <f>sim_obs!B42</f>
        <v>41315</v>
      </c>
      <c r="B408" s="12" t="e">
        <f>sim_obs!M42</f>
        <v>#N/A</v>
      </c>
      <c r="C408" s="15">
        <f>sim_obs!E42</f>
        <v>0</v>
      </c>
      <c r="D408" s="15">
        <f t="shared" si="24"/>
        <v>0</v>
      </c>
      <c r="E408" s="15">
        <f t="shared" si="25"/>
        <v>0</v>
      </c>
      <c r="F408" s="15">
        <f t="shared" si="26"/>
        <v>0</v>
      </c>
      <c r="G408" s="15">
        <f t="shared" si="27"/>
        <v>0</v>
      </c>
    </row>
    <row r="409" spans="1:7" x14ac:dyDescent="0.15">
      <c r="A409" s="5">
        <f>sim_obs!B43</f>
        <v>41316</v>
      </c>
      <c r="B409" s="12" t="e">
        <f>sim_obs!M43</f>
        <v>#N/A</v>
      </c>
      <c r="C409" s="15">
        <f>sim_obs!E43</f>
        <v>0</v>
      </c>
      <c r="D409" s="15">
        <f t="shared" si="24"/>
        <v>0</v>
      </c>
      <c r="E409" s="15">
        <f t="shared" si="25"/>
        <v>0</v>
      </c>
      <c r="F409" s="15">
        <f t="shared" si="26"/>
        <v>0</v>
      </c>
      <c r="G409" s="15">
        <f t="shared" si="27"/>
        <v>0</v>
      </c>
    </row>
    <row r="410" spans="1:7" x14ac:dyDescent="0.15">
      <c r="A410" s="5">
        <f>sim_obs!B44</f>
        <v>41317</v>
      </c>
      <c r="B410" s="12" t="e">
        <f>sim_obs!M44</f>
        <v>#N/A</v>
      </c>
      <c r="C410" s="15">
        <f>sim_obs!E44</f>
        <v>0</v>
      </c>
      <c r="D410" s="15">
        <f t="shared" si="24"/>
        <v>0</v>
      </c>
      <c r="E410" s="15">
        <f t="shared" si="25"/>
        <v>0</v>
      </c>
      <c r="F410" s="15">
        <f t="shared" si="26"/>
        <v>0</v>
      </c>
      <c r="G410" s="15">
        <f t="shared" si="27"/>
        <v>0</v>
      </c>
    </row>
    <row r="411" spans="1:7" x14ac:dyDescent="0.15">
      <c r="A411" s="5">
        <f>sim_obs!B45</f>
        <v>41318</v>
      </c>
      <c r="B411" s="12" t="e">
        <f>sim_obs!M45</f>
        <v>#N/A</v>
      </c>
      <c r="C411" s="15">
        <f>sim_obs!E45</f>
        <v>0</v>
      </c>
      <c r="D411" s="15">
        <f t="shared" si="24"/>
        <v>0</v>
      </c>
      <c r="E411" s="15">
        <f t="shared" si="25"/>
        <v>0</v>
      </c>
      <c r="F411" s="15">
        <f t="shared" si="26"/>
        <v>0</v>
      </c>
      <c r="G411" s="15">
        <f t="shared" si="27"/>
        <v>0</v>
      </c>
    </row>
    <row r="412" spans="1:7" x14ac:dyDescent="0.15">
      <c r="A412" s="5">
        <f>sim_obs!B46</f>
        <v>41319</v>
      </c>
      <c r="B412" s="12" t="e">
        <f>sim_obs!M46</f>
        <v>#N/A</v>
      </c>
      <c r="C412" s="15">
        <f>sim_obs!E46</f>
        <v>0</v>
      </c>
      <c r="D412" s="15">
        <f t="shared" si="24"/>
        <v>0</v>
      </c>
      <c r="E412" s="15">
        <f t="shared" si="25"/>
        <v>0</v>
      </c>
      <c r="F412" s="15">
        <f t="shared" si="26"/>
        <v>0</v>
      </c>
      <c r="G412" s="15">
        <f t="shared" si="27"/>
        <v>0</v>
      </c>
    </row>
    <row r="413" spans="1:7" x14ac:dyDescent="0.15">
      <c r="A413" s="5">
        <f>sim_obs!B47</f>
        <v>41320</v>
      </c>
      <c r="B413" s="12" t="e">
        <f>sim_obs!M47</f>
        <v>#N/A</v>
      </c>
      <c r="C413" s="15">
        <f>sim_obs!E47</f>
        <v>0</v>
      </c>
      <c r="D413" s="15">
        <f t="shared" si="24"/>
        <v>0</v>
      </c>
      <c r="E413" s="15">
        <f t="shared" si="25"/>
        <v>0</v>
      </c>
      <c r="F413" s="15">
        <f t="shared" si="26"/>
        <v>0</v>
      </c>
      <c r="G413" s="15">
        <f t="shared" si="27"/>
        <v>0</v>
      </c>
    </row>
    <row r="414" spans="1:7" x14ac:dyDescent="0.15">
      <c r="A414" s="5">
        <f>sim_obs!B48</f>
        <v>41321</v>
      </c>
      <c r="B414" s="12" t="e">
        <f>sim_obs!M48</f>
        <v>#N/A</v>
      </c>
      <c r="C414" s="15">
        <f>sim_obs!E48</f>
        <v>0</v>
      </c>
      <c r="D414" s="15">
        <f t="shared" si="24"/>
        <v>0</v>
      </c>
      <c r="E414" s="15">
        <f t="shared" si="25"/>
        <v>0</v>
      </c>
      <c r="F414" s="15">
        <f t="shared" si="26"/>
        <v>0</v>
      </c>
      <c r="G414" s="15">
        <f t="shared" si="27"/>
        <v>0</v>
      </c>
    </row>
    <row r="415" spans="1:7" x14ac:dyDescent="0.15">
      <c r="A415" s="5">
        <f>sim_obs!B49</f>
        <v>41322</v>
      </c>
      <c r="B415" s="12" t="e">
        <f>sim_obs!M49</f>
        <v>#N/A</v>
      </c>
      <c r="C415" s="15">
        <f>sim_obs!E49</f>
        <v>0</v>
      </c>
      <c r="D415" s="15">
        <f t="shared" si="24"/>
        <v>0</v>
      </c>
      <c r="E415" s="15">
        <f t="shared" si="25"/>
        <v>0</v>
      </c>
      <c r="F415" s="15">
        <f t="shared" si="26"/>
        <v>0</v>
      </c>
      <c r="G415" s="15">
        <f t="shared" si="27"/>
        <v>0</v>
      </c>
    </row>
    <row r="416" spans="1:7" x14ac:dyDescent="0.15">
      <c r="A416" s="5">
        <f>sim_obs!B50</f>
        <v>41323</v>
      </c>
      <c r="B416" s="12" t="e">
        <f>sim_obs!M50</f>
        <v>#N/A</v>
      </c>
      <c r="C416" s="15">
        <f>sim_obs!E50</f>
        <v>0</v>
      </c>
      <c r="D416" s="15">
        <f t="shared" si="24"/>
        <v>0</v>
      </c>
      <c r="E416" s="15">
        <f t="shared" si="25"/>
        <v>0</v>
      </c>
      <c r="F416" s="15">
        <f t="shared" si="26"/>
        <v>0</v>
      </c>
      <c r="G416" s="15">
        <f t="shared" si="27"/>
        <v>0</v>
      </c>
    </row>
    <row r="417" spans="1:7" x14ac:dyDescent="0.15">
      <c r="A417" s="5">
        <f>sim_obs!B51</f>
        <v>41324</v>
      </c>
      <c r="B417" s="12" t="e">
        <f>sim_obs!M51</f>
        <v>#N/A</v>
      </c>
      <c r="C417" s="15">
        <f>sim_obs!E51</f>
        <v>0</v>
      </c>
      <c r="D417" s="15">
        <f t="shared" si="24"/>
        <v>0</v>
      </c>
      <c r="E417" s="15">
        <f t="shared" si="25"/>
        <v>0</v>
      </c>
      <c r="F417" s="15">
        <f t="shared" si="26"/>
        <v>0</v>
      </c>
      <c r="G417" s="15">
        <f t="shared" si="27"/>
        <v>0</v>
      </c>
    </row>
    <row r="418" spans="1:7" x14ac:dyDescent="0.15">
      <c r="A418" s="5">
        <f>sim_obs!B52</f>
        <v>41325</v>
      </c>
      <c r="B418" s="12" t="e">
        <f>sim_obs!M52</f>
        <v>#N/A</v>
      </c>
      <c r="C418" s="15">
        <f>sim_obs!E52</f>
        <v>0</v>
      </c>
      <c r="D418" s="15">
        <f t="shared" si="24"/>
        <v>0</v>
      </c>
      <c r="E418" s="15">
        <f t="shared" si="25"/>
        <v>0</v>
      </c>
      <c r="F418" s="15">
        <f t="shared" si="26"/>
        <v>0</v>
      </c>
      <c r="G418" s="15">
        <f t="shared" si="27"/>
        <v>0</v>
      </c>
    </row>
    <row r="419" spans="1:7" x14ac:dyDescent="0.15">
      <c r="A419" s="5">
        <f>sim_obs!B53</f>
        <v>41326</v>
      </c>
      <c r="B419" s="12" t="e">
        <f>sim_obs!M53</f>
        <v>#N/A</v>
      </c>
      <c r="C419" s="15">
        <f>sim_obs!E53</f>
        <v>0</v>
      </c>
      <c r="D419" s="15">
        <f t="shared" si="24"/>
        <v>0</v>
      </c>
      <c r="E419" s="15">
        <f t="shared" si="25"/>
        <v>0</v>
      </c>
      <c r="F419" s="15">
        <f t="shared" si="26"/>
        <v>0</v>
      </c>
      <c r="G419" s="15">
        <f t="shared" si="27"/>
        <v>0</v>
      </c>
    </row>
    <row r="420" spans="1:7" x14ac:dyDescent="0.15">
      <c r="A420" s="5">
        <f>sim_obs!B54</f>
        <v>41327</v>
      </c>
      <c r="B420" s="12" t="e">
        <f>sim_obs!M54</f>
        <v>#N/A</v>
      </c>
      <c r="C420" s="15">
        <f>sim_obs!E54</f>
        <v>0</v>
      </c>
      <c r="D420" s="15">
        <f t="shared" si="24"/>
        <v>0</v>
      </c>
      <c r="E420" s="15">
        <f t="shared" si="25"/>
        <v>0</v>
      </c>
      <c r="F420" s="15">
        <f t="shared" si="26"/>
        <v>0</v>
      </c>
      <c r="G420" s="15">
        <f t="shared" si="27"/>
        <v>0</v>
      </c>
    </row>
    <row r="421" spans="1:7" x14ac:dyDescent="0.15">
      <c r="A421" s="5">
        <f>sim_obs!B55</f>
        <v>41328</v>
      </c>
      <c r="B421" s="12" t="e">
        <f>sim_obs!M55</f>
        <v>#N/A</v>
      </c>
      <c r="C421" s="15">
        <f>sim_obs!E55</f>
        <v>0</v>
      </c>
      <c r="D421" s="15">
        <f t="shared" si="24"/>
        <v>0</v>
      </c>
      <c r="E421" s="15">
        <f t="shared" si="25"/>
        <v>0</v>
      </c>
      <c r="F421" s="15">
        <f t="shared" si="26"/>
        <v>0</v>
      </c>
      <c r="G421" s="15">
        <f t="shared" si="27"/>
        <v>0</v>
      </c>
    </row>
    <row r="422" spans="1:7" x14ac:dyDescent="0.15">
      <c r="A422" s="5">
        <f>sim_obs!B56</f>
        <v>41329</v>
      </c>
      <c r="B422" s="12" t="e">
        <f>sim_obs!M56</f>
        <v>#N/A</v>
      </c>
      <c r="C422" s="15">
        <f>sim_obs!E56</f>
        <v>0</v>
      </c>
      <c r="D422" s="15">
        <f t="shared" si="24"/>
        <v>0</v>
      </c>
      <c r="E422" s="15">
        <f t="shared" si="25"/>
        <v>0</v>
      </c>
      <c r="F422" s="15">
        <f t="shared" si="26"/>
        <v>0</v>
      </c>
      <c r="G422" s="15">
        <f t="shared" si="27"/>
        <v>0</v>
      </c>
    </row>
    <row r="423" spans="1:7" x14ac:dyDescent="0.15">
      <c r="A423" s="5">
        <f>sim_obs!B57</f>
        <v>41330</v>
      </c>
      <c r="B423" s="12" t="e">
        <f>sim_obs!M57</f>
        <v>#N/A</v>
      </c>
      <c r="C423" s="15">
        <f>sim_obs!E57</f>
        <v>0</v>
      </c>
      <c r="D423" s="15">
        <f t="shared" si="24"/>
        <v>0</v>
      </c>
      <c r="E423" s="15">
        <f t="shared" si="25"/>
        <v>0</v>
      </c>
      <c r="F423" s="15">
        <f t="shared" si="26"/>
        <v>0</v>
      </c>
      <c r="G423" s="15">
        <f t="shared" si="27"/>
        <v>0</v>
      </c>
    </row>
    <row r="424" spans="1:7" x14ac:dyDescent="0.15">
      <c r="A424" s="5">
        <f>sim_obs!B58</f>
        <v>41331</v>
      </c>
      <c r="B424" s="12" t="e">
        <f>sim_obs!M58</f>
        <v>#N/A</v>
      </c>
      <c r="C424" s="15">
        <f>sim_obs!E58</f>
        <v>0</v>
      </c>
      <c r="D424" s="15">
        <f t="shared" si="24"/>
        <v>0</v>
      </c>
      <c r="E424" s="15">
        <f t="shared" si="25"/>
        <v>0</v>
      </c>
      <c r="F424" s="15">
        <f t="shared" si="26"/>
        <v>0</v>
      </c>
      <c r="G424" s="15">
        <f t="shared" si="27"/>
        <v>0</v>
      </c>
    </row>
    <row r="425" spans="1:7" x14ac:dyDescent="0.15">
      <c r="A425" s="5">
        <f>sim_obs!B59</f>
        <v>41332</v>
      </c>
      <c r="B425" s="12" t="e">
        <f>sim_obs!M59</f>
        <v>#N/A</v>
      </c>
      <c r="C425" s="15">
        <f>sim_obs!E59</f>
        <v>0</v>
      </c>
      <c r="D425" s="15">
        <f t="shared" si="24"/>
        <v>0</v>
      </c>
      <c r="E425" s="15">
        <f t="shared" si="25"/>
        <v>0</v>
      </c>
      <c r="F425" s="15">
        <f t="shared" si="26"/>
        <v>0</v>
      </c>
      <c r="G425" s="15">
        <f t="shared" si="27"/>
        <v>0</v>
      </c>
    </row>
    <row r="426" spans="1:7" x14ac:dyDescent="0.15">
      <c r="A426" s="5">
        <f>sim_obs!B60</f>
        <v>41333</v>
      </c>
      <c r="B426" s="12" t="e">
        <f>sim_obs!M60</f>
        <v>#N/A</v>
      </c>
      <c r="C426" s="15">
        <f>sim_obs!E60</f>
        <v>0</v>
      </c>
      <c r="D426" s="15">
        <f t="shared" si="24"/>
        <v>0</v>
      </c>
      <c r="E426" s="15">
        <f t="shared" si="25"/>
        <v>0</v>
      </c>
      <c r="F426" s="15">
        <f t="shared" si="26"/>
        <v>0</v>
      </c>
      <c r="G426" s="15">
        <f t="shared" si="27"/>
        <v>0</v>
      </c>
    </row>
    <row r="427" spans="1:7" x14ac:dyDescent="0.15">
      <c r="A427" s="5">
        <f>sim_obs!B61</f>
        <v>41334</v>
      </c>
      <c r="B427" s="12" t="e">
        <f>sim_obs!M61</f>
        <v>#N/A</v>
      </c>
      <c r="C427" s="15">
        <f>sim_obs!E61</f>
        <v>0</v>
      </c>
      <c r="D427" s="15">
        <f t="shared" si="24"/>
        <v>0</v>
      </c>
      <c r="E427" s="15">
        <f t="shared" si="25"/>
        <v>0</v>
      </c>
      <c r="F427" s="15">
        <f t="shared" si="26"/>
        <v>0</v>
      </c>
      <c r="G427" s="15">
        <f t="shared" si="27"/>
        <v>0</v>
      </c>
    </row>
    <row r="428" spans="1:7" x14ac:dyDescent="0.15">
      <c r="A428" s="5">
        <f>sim_obs!B62</f>
        <v>41335</v>
      </c>
      <c r="B428" s="12" t="e">
        <f>sim_obs!M62</f>
        <v>#N/A</v>
      </c>
      <c r="C428" s="15">
        <f>sim_obs!E62</f>
        <v>0</v>
      </c>
      <c r="D428" s="15">
        <f t="shared" si="24"/>
        <v>0</v>
      </c>
      <c r="E428" s="15">
        <f t="shared" si="25"/>
        <v>0</v>
      </c>
      <c r="F428" s="15">
        <f t="shared" si="26"/>
        <v>0</v>
      </c>
      <c r="G428" s="15">
        <f t="shared" si="27"/>
        <v>0</v>
      </c>
    </row>
    <row r="429" spans="1:7" x14ac:dyDescent="0.15">
      <c r="A429" s="5">
        <f>sim_obs!B63</f>
        <v>41336</v>
      </c>
      <c r="B429" s="12" t="e">
        <f>sim_obs!M63</f>
        <v>#N/A</v>
      </c>
      <c r="C429" s="15">
        <f>sim_obs!E63</f>
        <v>0</v>
      </c>
      <c r="D429" s="15">
        <f t="shared" si="24"/>
        <v>0</v>
      </c>
      <c r="E429" s="15">
        <f t="shared" si="25"/>
        <v>0</v>
      </c>
      <c r="F429" s="15">
        <f t="shared" si="26"/>
        <v>0</v>
      </c>
      <c r="G429" s="15">
        <f t="shared" si="27"/>
        <v>0</v>
      </c>
    </row>
    <row r="430" spans="1:7" x14ac:dyDescent="0.15">
      <c r="A430" s="5">
        <f>sim_obs!B64</f>
        <v>41337</v>
      </c>
      <c r="B430" s="12" t="e">
        <f>sim_obs!M64</f>
        <v>#N/A</v>
      </c>
      <c r="C430" s="15">
        <f>sim_obs!E64</f>
        <v>0</v>
      </c>
      <c r="D430" s="15">
        <f t="shared" si="24"/>
        <v>0</v>
      </c>
      <c r="E430" s="15">
        <f t="shared" si="25"/>
        <v>0</v>
      </c>
      <c r="F430" s="15">
        <f t="shared" si="26"/>
        <v>0</v>
      </c>
      <c r="G430" s="15">
        <f t="shared" si="27"/>
        <v>0</v>
      </c>
    </row>
    <row r="431" spans="1:7" x14ac:dyDescent="0.15">
      <c r="A431" s="5">
        <f>sim_obs!B65</f>
        <v>41338</v>
      </c>
      <c r="B431" s="12" t="e">
        <f>sim_obs!M65</f>
        <v>#N/A</v>
      </c>
      <c r="C431" s="15">
        <f>sim_obs!E65</f>
        <v>0</v>
      </c>
      <c r="D431" s="15">
        <f t="shared" si="24"/>
        <v>0</v>
      </c>
      <c r="E431" s="15">
        <f t="shared" si="25"/>
        <v>0</v>
      </c>
      <c r="F431" s="15">
        <f t="shared" si="26"/>
        <v>0</v>
      </c>
      <c r="G431" s="15">
        <f t="shared" si="27"/>
        <v>0</v>
      </c>
    </row>
    <row r="432" spans="1:7" x14ac:dyDescent="0.15">
      <c r="A432" s="5">
        <f>sim_obs!B66</f>
        <v>41339</v>
      </c>
      <c r="B432" s="12" t="e">
        <f>sim_obs!M66</f>
        <v>#N/A</v>
      </c>
      <c r="C432" s="15">
        <f>sim_obs!E66</f>
        <v>0</v>
      </c>
      <c r="D432" s="15">
        <f t="shared" si="24"/>
        <v>0</v>
      </c>
      <c r="E432" s="15">
        <f t="shared" si="25"/>
        <v>0</v>
      </c>
      <c r="F432" s="15">
        <f t="shared" si="26"/>
        <v>0</v>
      </c>
      <c r="G432" s="15">
        <f t="shared" si="27"/>
        <v>0</v>
      </c>
    </row>
    <row r="433" spans="1:7" x14ac:dyDescent="0.15">
      <c r="A433" s="5">
        <f>sim_obs!B67</f>
        <v>41340</v>
      </c>
      <c r="B433" s="12" t="e">
        <f>sim_obs!M67</f>
        <v>#N/A</v>
      </c>
      <c r="C433" s="15">
        <f>sim_obs!E67</f>
        <v>0</v>
      </c>
      <c r="D433" s="15">
        <f t="shared" si="24"/>
        <v>0</v>
      </c>
      <c r="E433" s="15">
        <f t="shared" si="25"/>
        <v>0</v>
      </c>
      <c r="F433" s="15">
        <f t="shared" si="26"/>
        <v>0</v>
      </c>
      <c r="G433" s="15">
        <f t="shared" si="27"/>
        <v>0</v>
      </c>
    </row>
    <row r="434" spans="1:7" x14ac:dyDescent="0.15">
      <c r="A434" s="5">
        <f>sim_obs!B68</f>
        <v>41341</v>
      </c>
      <c r="B434" s="12" t="e">
        <f>sim_obs!M68</f>
        <v>#N/A</v>
      </c>
      <c r="C434" s="15">
        <f>sim_obs!E68</f>
        <v>0</v>
      </c>
      <c r="D434" s="15">
        <f t="shared" si="24"/>
        <v>0</v>
      </c>
      <c r="E434" s="15">
        <f t="shared" si="25"/>
        <v>0</v>
      </c>
      <c r="F434" s="15">
        <f t="shared" si="26"/>
        <v>0</v>
      </c>
      <c r="G434" s="15">
        <f t="shared" si="27"/>
        <v>0</v>
      </c>
    </row>
    <row r="435" spans="1:7" x14ac:dyDescent="0.15">
      <c r="A435" s="5">
        <f>sim_obs!B69</f>
        <v>41342</v>
      </c>
      <c r="B435" s="12" t="e">
        <f>sim_obs!M69</f>
        <v>#N/A</v>
      </c>
      <c r="C435" s="15">
        <f>sim_obs!E69</f>
        <v>0</v>
      </c>
      <c r="D435" s="15">
        <f t="shared" si="24"/>
        <v>0</v>
      </c>
      <c r="E435" s="15">
        <f t="shared" si="25"/>
        <v>0</v>
      </c>
      <c r="F435" s="15">
        <f t="shared" si="26"/>
        <v>0</v>
      </c>
      <c r="G435" s="15">
        <f t="shared" si="27"/>
        <v>0</v>
      </c>
    </row>
    <row r="436" spans="1:7" x14ac:dyDescent="0.15">
      <c r="A436" s="5">
        <f>sim_obs!B70</f>
        <v>41343</v>
      </c>
      <c r="B436" s="12" t="e">
        <f>sim_obs!M70</f>
        <v>#N/A</v>
      </c>
      <c r="C436" s="15">
        <f>sim_obs!E70</f>
        <v>0</v>
      </c>
      <c r="D436" s="15">
        <f t="shared" si="24"/>
        <v>0</v>
      </c>
      <c r="E436" s="15">
        <f t="shared" si="25"/>
        <v>0</v>
      </c>
      <c r="F436" s="15">
        <f t="shared" si="26"/>
        <v>0</v>
      </c>
      <c r="G436" s="15">
        <f t="shared" si="27"/>
        <v>0</v>
      </c>
    </row>
    <row r="437" spans="1:7" x14ac:dyDescent="0.15">
      <c r="A437" s="5">
        <f>sim_obs!B71</f>
        <v>41344</v>
      </c>
      <c r="B437" s="12" t="e">
        <f>sim_obs!M71</f>
        <v>#N/A</v>
      </c>
      <c r="C437" s="15">
        <f>sim_obs!E71</f>
        <v>0</v>
      </c>
      <c r="D437" s="15">
        <f t="shared" si="24"/>
        <v>0</v>
      </c>
      <c r="E437" s="15">
        <f t="shared" si="25"/>
        <v>0</v>
      </c>
      <c r="F437" s="15">
        <f t="shared" si="26"/>
        <v>0</v>
      </c>
      <c r="G437" s="15">
        <f t="shared" si="27"/>
        <v>0</v>
      </c>
    </row>
    <row r="438" spans="1:7" x14ac:dyDescent="0.15">
      <c r="A438" s="5">
        <f>sim_obs!B72</f>
        <v>41345</v>
      </c>
      <c r="B438" s="12" t="e">
        <f>sim_obs!M72</f>
        <v>#N/A</v>
      </c>
      <c r="C438" s="15">
        <f>sim_obs!E72</f>
        <v>0</v>
      </c>
      <c r="D438" s="15">
        <f t="shared" si="24"/>
        <v>0</v>
      </c>
      <c r="E438" s="15">
        <f t="shared" si="25"/>
        <v>0</v>
      </c>
      <c r="F438" s="15">
        <f t="shared" si="26"/>
        <v>0</v>
      </c>
      <c r="G438" s="15">
        <f t="shared" si="27"/>
        <v>0</v>
      </c>
    </row>
    <row r="439" spans="1:7" x14ac:dyDescent="0.15">
      <c r="A439" s="5">
        <f>sim_obs!B73</f>
        <v>41346</v>
      </c>
      <c r="B439" s="12" t="e">
        <f>sim_obs!M73</f>
        <v>#N/A</v>
      </c>
      <c r="C439" s="15">
        <f>sim_obs!E73</f>
        <v>0</v>
      </c>
      <c r="D439" s="15">
        <f t="shared" si="24"/>
        <v>0</v>
      </c>
      <c r="E439" s="15">
        <f t="shared" si="25"/>
        <v>0</v>
      </c>
      <c r="F439" s="15">
        <f t="shared" si="26"/>
        <v>0</v>
      </c>
      <c r="G439" s="15">
        <f t="shared" si="27"/>
        <v>0</v>
      </c>
    </row>
    <row r="440" spans="1:7" x14ac:dyDescent="0.15">
      <c r="A440" s="5">
        <f>sim_obs!B74</f>
        <v>41347</v>
      </c>
      <c r="B440" s="12" t="e">
        <f>sim_obs!M74</f>
        <v>#N/A</v>
      </c>
      <c r="C440" s="15">
        <f>sim_obs!E74</f>
        <v>0</v>
      </c>
      <c r="D440" s="15">
        <f t="shared" si="24"/>
        <v>0</v>
      </c>
      <c r="E440" s="15">
        <f t="shared" si="25"/>
        <v>0</v>
      </c>
      <c r="F440" s="15">
        <f t="shared" si="26"/>
        <v>0</v>
      </c>
      <c r="G440" s="15">
        <f t="shared" si="27"/>
        <v>0</v>
      </c>
    </row>
    <row r="441" spans="1:7" x14ac:dyDescent="0.15">
      <c r="A441" s="5">
        <f>sim_obs!B75</f>
        <v>41348</v>
      </c>
      <c r="B441" s="12" t="e">
        <f>sim_obs!M75</f>
        <v>#N/A</v>
      </c>
      <c r="C441" s="15">
        <f>sim_obs!E75</f>
        <v>0</v>
      </c>
      <c r="D441" s="15">
        <f t="shared" si="24"/>
        <v>0</v>
      </c>
      <c r="E441" s="15">
        <f t="shared" si="25"/>
        <v>0</v>
      </c>
      <c r="F441" s="15">
        <f t="shared" si="26"/>
        <v>0</v>
      </c>
      <c r="G441" s="15">
        <f t="shared" si="27"/>
        <v>0</v>
      </c>
    </row>
    <row r="442" spans="1:7" x14ac:dyDescent="0.15">
      <c r="A442" s="5">
        <f>sim_obs!B76</f>
        <v>41349</v>
      </c>
      <c r="B442" s="12" t="e">
        <f>sim_obs!M76</f>
        <v>#N/A</v>
      </c>
      <c r="C442" s="15">
        <f>sim_obs!E76</f>
        <v>0</v>
      </c>
      <c r="D442" s="15">
        <f t="shared" si="24"/>
        <v>0</v>
      </c>
      <c r="E442" s="15">
        <f t="shared" si="25"/>
        <v>0</v>
      </c>
      <c r="F442" s="15">
        <f t="shared" si="26"/>
        <v>0</v>
      </c>
      <c r="G442" s="15">
        <f t="shared" si="27"/>
        <v>0</v>
      </c>
    </row>
    <row r="443" spans="1:7" x14ac:dyDescent="0.15">
      <c r="A443" s="5">
        <f>sim_obs!B77</f>
        <v>41350</v>
      </c>
      <c r="B443" s="12" t="e">
        <f>sim_obs!M77</f>
        <v>#N/A</v>
      </c>
      <c r="C443" s="15">
        <f>sim_obs!E77</f>
        <v>0</v>
      </c>
      <c r="D443" s="15">
        <f t="shared" si="24"/>
        <v>0</v>
      </c>
      <c r="E443" s="15">
        <f t="shared" si="25"/>
        <v>0</v>
      </c>
      <c r="F443" s="15">
        <f t="shared" si="26"/>
        <v>0</v>
      </c>
      <c r="G443" s="15">
        <f t="shared" si="27"/>
        <v>0</v>
      </c>
    </row>
    <row r="444" spans="1:7" x14ac:dyDescent="0.15">
      <c r="A444" s="5">
        <f>sim_obs!B78</f>
        <v>41351</v>
      </c>
      <c r="B444" s="12" t="e">
        <f>sim_obs!M78</f>
        <v>#N/A</v>
      </c>
      <c r="C444" s="15">
        <f>sim_obs!E78</f>
        <v>0</v>
      </c>
      <c r="D444" s="15">
        <f t="shared" si="24"/>
        <v>0</v>
      </c>
      <c r="E444" s="15">
        <f t="shared" si="25"/>
        <v>0</v>
      </c>
      <c r="F444" s="15">
        <f t="shared" si="26"/>
        <v>0</v>
      </c>
      <c r="G444" s="15">
        <f t="shared" si="27"/>
        <v>0</v>
      </c>
    </row>
    <row r="445" spans="1:7" x14ac:dyDescent="0.15">
      <c r="A445" s="5">
        <f>sim_obs!B79</f>
        <v>41352</v>
      </c>
      <c r="B445" s="12" t="e">
        <f>sim_obs!M79</f>
        <v>#N/A</v>
      </c>
      <c r="C445" s="15">
        <f>sim_obs!E79</f>
        <v>0</v>
      </c>
      <c r="D445" s="15">
        <f t="shared" si="24"/>
        <v>0</v>
      </c>
      <c r="E445" s="15">
        <f t="shared" si="25"/>
        <v>0</v>
      </c>
      <c r="F445" s="15">
        <f t="shared" si="26"/>
        <v>0</v>
      </c>
      <c r="G445" s="15">
        <f t="shared" si="27"/>
        <v>0</v>
      </c>
    </row>
    <row r="446" spans="1:7" x14ac:dyDescent="0.15">
      <c r="A446" s="5">
        <f>sim_obs!B80</f>
        <v>41353</v>
      </c>
      <c r="B446" s="12" t="e">
        <f>sim_obs!M80</f>
        <v>#N/A</v>
      </c>
      <c r="C446" s="15">
        <f>sim_obs!E80</f>
        <v>0</v>
      </c>
      <c r="D446" s="15">
        <f t="shared" si="24"/>
        <v>0</v>
      </c>
      <c r="E446" s="15">
        <f t="shared" si="25"/>
        <v>0</v>
      </c>
      <c r="F446" s="15">
        <f t="shared" si="26"/>
        <v>0</v>
      </c>
      <c r="G446" s="15">
        <f t="shared" si="27"/>
        <v>0</v>
      </c>
    </row>
    <row r="447" spans="1:7" x14ac:dyDescent="0.15">
      <c r="A447" s="5">
        <f>sim_obs!B81</f>
        <v>41354</v>
      </c>
      <c r="B447" s="12" t="e">
        <f>sim_obs!M81</f>
        <v>#N/A</v>
      </c>
      <c r="C447" s="15">
        <f>sim_obs!E81</f>
        <v>0</v>
      </c>
      <c r="D447" s="15">
        <f t="shared" si="24"/>
        <v>0</v>
      </c>
      <c r="E447" s="15">
        <f t="shared" si="25"/>
        <v>0</v>
      </c>
      <c r="F447" s="15">
        <f t="shared" si="26"/>
        <v>0</v>
      </c>
      <c r="G447" s="15">
        <f t="shared" si="27"/>
        <v>0</v>
      </c>
    </row>
    <row r="448" spans="1:7" x14ac:dyDescent="0.15">
      <c r="A448" s="5">
        <f>sim_obs!B82</f>
        <v>41355</v>
      </c>
      <c r="B448" s="12" t="e">
        <f>sim_obs!M82</f>
        <v>#N/A</v>
      </c>
      <c r="C448" s="15">
        <f>sim_obs!E82</f>
        <v>0</v>
      </c>
      <c r="D448" s="15">
        <f t="shared" si="24"/>
        <v>0</v>
      </c>
      <c r="E448" s="15">
        <f t="shared" si="25"/>
        <v>0</v>
      </c>
      <c r="F448" s="15">
        <f t="shared" si="26"/>
        <v>0</v>
      </c>
      <c r="G448" s="15">
        <f t="shared" si="27"/>
        <v>0</v>
      </c>
    </row>
    <row r="449" spans="1:7" x14ac:dyDescent="0.15">
      <c r="A449" s="5">
        <f>sim_obs!B83</f>
        <v>41356</v>
      </c>
      <c r="B449" s="12" t="e">
        <f>sim_obs!M83</f>
        <v>#N/A</v>
      </c>
      <c r="C449" s="15">
        <f>sim_obs!E83</f>
        <v>0</v>
      </c>
      <c r="D449" s="15">
        <f t="shared" si="24"/>
        <v>0</v>
      </c>
      <c r="E449" s="15">
        <f t="shared" si="25"/>
        <v>0</v>
      </c>
      <c r="F449" s="15">
        <f t="shared" si="26"/>
        <v>0</v>
      </c>
      <c r="G449" s="15">
        <f t="shared" si="27"/>
        <v>0</v>
      </c>
    </row>
    <row r="450" spans="1:7" x14ac:dyDescent="0.15">
      <c r="A450" s="5">
        <f>sim_obs!B84</f>
        <v>41357</v>
      </c>
      <c r="B450" s="12" t="e">
        <f>sim_obs!M84</f>
        <v>#N/A</v>
      </c>
      <c r="C450" s="15">
        <f>sim_obs!E84</f>
        <v>0</v>
      </c>
      <c r="D450" s="15">
        <f t="shared" si="24"/>
        <v>0</v>
      </c>
      <c r="E450" s="15">
        <f t="shared" si="25"/>
        <v>0</v>
      </c>
      <c r="F450" s="15">
        <f t="shared" si="26"/>
        <v>0</v>
      </c>
      <c r="G450" s="15">
        <f t="shared" si="27"/>
        <v>0</v>
      </c>
    </row>
    <row r="451" spans="1:7" x14ac:dyDescent="0.15">
      <c r="A451" s="5">
        <f>sim_obs!B85</f>
        <v>41358</v>
      </c>
      <c r="B451" s="12" t="e">
        <f>sim_obs!M85</f>
        <v>#N/A</v>
      </c>
      <c r="C451" s="15">
        <f>sim_obs!E85</f>
        <v>0</v>
      </c>
      <c r="D451" s="15">
        <f t="shared" ref="D451:D514" si="28">IFERROR(B451,0)</f>
        <v>0</v>
      </c>
      <c r="E451" s="15">
        <f t="shared" ref="E451:E514" si="29">IF(D451=0,0,C451)</f>
        <v>0</v>
      </c>
      <c r="F451" s="15">
        <f t="shared" ref="F451:F514" si="30">(D451-E451)^2</f>
        <v>0</v>
      </c>
      <c r="G451" s="15">
        <f t="shared" ref="G451:G514" si="31">(D451-$J$4)^2</f>
        <v>0</v>
      </c>
    </row>
    <row r="452" spans="1:7" x14ac:dyDescent="0.15">
      <c r="A452" s="5">
        <f>sim_obs!B86</f>
        <v>41359</v>
      </c>
      <c r="B452" s="12" t="e">
        <f>sim_obs!M86</f>
        <v>#N/A</v>
      </c>
      <c r="C452" s="15">
        <f>sim_obs!E86</f>
        <v>0</v>
      </c>
      <c r="D452" s="15">
        <f t="shared" si="28"/>
        <v>0</v>
      </c>
      <c r="E452" s="15">
        <f t="shared" si="29"/>
        <v>0</v>
      </c>
      <c r="F452" s="15">
        <f t="shared" si="30"/>
        <v>0</v>
      </c>
      <c r="G452" s="15">
        <f t="shared" si="31"/>
        <v>0</v>
      </c>
    </row>
    <row r="453" spans="1:7" x14ac:dyDescent="0.15">
      <c r="A453" s="5">
        <f>sim_obs!B87</f>
        <v>41360</v>
      </c>
      <c r="B453" s="12" t="e">
        <f>sim_obs!M87</f>
        <v>#N/A</v>
      </c>
      <c r="C453" s="15">
        <f>sim_obs!E87</f>
        <v>0</v>
      </c>
      <c r="D453" s="15">
        <f t="shared" si="28"/>
        <v>0</v>
      </c>
      <c r="E453" s="15">
        <f t="shared" si="29"/>
        <v>0</v>
      </c>
      <c r="F453" s="15">
        <f t="shared" si="30"/>
        <v>0</v>
      </c>
      <c r="G453" s="15">
        <f t="shared" si="31"/>
        <v>0</v>
      </c>
    </row>
    <row r="454" spans="1:7" x14ac:dyDescent="0.15">
      <c r="A454" s="5">
        <f>sim_obs!B88</f>
        <v>41361</v>
      </c>
      <c r="B454" s="12" t="e">
        <f>sim_obs!M88</f>
        <v>#N/A</v>
      </c>
      <c r="C454" s="15">
        <f>sim_obs!E88</f>
        <v>0</v>
      </c>
      <c r="D454" s="15">
        <f t="shared" si="28"/>
        <v>0</v>
      </c>
      <c r="E454" s="15">
        <f t="shared" si="29"/>
        <v>0</v>
      </c>
      <c r="F454" s="15">
        <f t="shared" si="30"/>
        <v>0</v>
      </c>
      <c r="G454" s="15">
        <f t="shared" si="31"/>
        <v>0</v>
      </c>
    </row>
    <row r="455" spans="1:7" x14ac:dyDescent="0.15">
      <c r="A455" s="5">
        <f>sim_obs!B89</f>
        <v>41362</v>
      </c>
      <c r="B455" s="12" t="e">
        <f>sim_obs!M89</f>
        <v>#N/A</v>
      </c>
      <c r="C455" s="15">
        <f>sim_obs!E89</f>
        <v>0</v>
      </c>
      <c r="D455" s="15">
        <f t="shared" si="28"/>
        <v>0</v>
      </c>
      <c r="E455" s="15">
        <f t="shared" si="29"/>
        <v>0</v>
      </c>
      <c r="F455" s="15">
        <f t="shared" si="30"/>
        <v>0</v>
      </c>
      <c r="G455" s="15">
        <f t="shared" si="31"/>
        <v>0</v>
      </c>
    </row>
    <row r="456" spans="1:7" x14ac:dyDescent="0.15">
      <c r="A456" s="5">
        <f>sim_obs!B90</f>
        <v>41363</v>
      </c>
      <c r="B456" s="12" t="e">
        <f>sim_obs!M90</f>
        <v>#N/A</v>
      </c>
      <c r="C456" s="15">
        <f>sim_obs!E90</f>
        <v>0</v>
      </c>
      <c r="D456" s="15">
        <f t="shared" si="28"/>
        <v>0</v>
      </c>
      <c r="E456" s="15">
        <f t="shared" si="29"/>
        <v>0</v>
      </c>
      <c r="F456" s="15">
        <f t="shared" si="30"/>
        <v>0</v>
      </c>
      <c r="G456" s="15">
        <f t="shared" si="31"/>
        <v>0</v>
      </c>
    </row>
    <row r="457" spans="1:7" x14ac:dyDescent="0.15">
      <c r="A457" s="5">
        <f>sim_obs!B91</f>
        <v>41364</v>
      </c>
      <c r="B457" s="12" t="e">
        <f>sim_obs!M91</f>
        <v>#N/A</v>
      </c>
      <c r="C457" s="15">
        <f>sim_obs!E91</f>
        <v>0</v>
      </c>
      <c r="D457" s="15">
        <f t="shared" si="28"/>
        <v>0</v>
      </c>
      <c r="E457" s="15">
        <f t="shared" si="29"/>
        <v>0</v>
      </c>
      <c r="F457" s="15">
        <f t="shared" si="30"/>
        <v>0</v>
      </c>
      <c r="G457" s="15">
        <f t="shared" si="31"/>
        <v>0</v>
      </c>
    </row>
    <row r="458" spans="1:7" x14ac:dyDescent="0.15">
      <c r="A458" s="5">
        <f>sim_obs!B92</f>
        <v>41365</v>
      </c>
      <c r="B458" s="12" t="e">
        <f>sim_obs!M92</f>
        <v>#N/A</v>
      </c>
      <c r="C458" s="15">
        <f>sim_obs!E92</f>
        <v>0</v>
      </c>
      <c r="D458" s="15">
        <f t="shared" si="28"/>
        <v>0</v>
      </c>
      <c r="E458" s="15">
        <f t="shared" si="29"/>
        <v>0</v>
      </c>
      <c r="F458" s="15">
        <f t="shared" si="30"/>
        <v>0</v>
      </c>
      <c r="G458" s="15">
        <f t="shared" si="31"/>
        <v>0</v>
      </c>
    </row>
    <row r="459" spans="1:7" x14ac:dyDescent="0.15">
      <c r="A459" s="5">
        <f>sim_obs!B93</f>
        <v>41366</v>
      </c>
      <c r="B459" s="12" t="e">
        <f>sim_obs!M93</f>
        <v>#N/A</v>
      </c>
      <c r="C459" s="15">
        <f>sim_obs!E93</f>
        <v>0</v>
      </c>
      <c r="D459" s="15">
        <f t="shared" si="28"/>
        <v>0</v>
      </c>
      <c r="E459" s="15">
        <f t="shared" si="29"/>
        <v>0</v>
      </c>
      <c r="F459" s="15">
        <f t="shared" si="30"/>
        <v>0</v>
      </c>
      <c r="G459" s="15">
        <f t="shared" si="31"/>
        <v>0</v>
      </c>
    </row>
    <row r="460" spans="1:7" x14ac:dyDescent="0.15">
      <c r="A460" s="5">
        <f>sim_obs!B94</f>
        <v>41367</v>
      </c>
      <c r="B460" s="12" t="e">
        <f>sim_obs!M94</f>
        <v>#N/A</v>
      </c>
      <c r="C460" s="15">
        <f>sim_obs!E94</f>
        <v>0</v>
      </c>
      <c r="D460" s="15">
        <f t="shared" si="28"/>
        <v>0</v>
      </c>
      <c r="E460" s="15">
        <f t="shared" si="29"/>
        <v>0</v>
      </c>
      <c r="F460" s="15">
        <f t="shared" si="30"/>
        <v>0</v>
      </c>
      <c r="G460" s="15">
        <f t="shared" si="31"/>
        <v>0</v>
      </c>
    </row>
    <row r="461" spans="1:7" x14ac:dyDescent="0.15">
      <c r="A461" s="5">
        <f>sim_obs!B95</f>
        <v>41368</v>
      </c>
      <c r="B461" s="12" t="e">
        <f>sim_obs!M95</f>
        <v>#N/A</v>
      </c>
      <c r="C461" s="15">
        <f>sim_obs!E95</f>
        <v>0</v>
      </c>
      <c r="D461" s="15">
        <f t="shared" si="28"/>
        <v>0</v>
      </c>
      <c r="E461" s="15">
        <f t="shared" si="29"/>
        <v>0</v>
      </c>
      <c r="F461" s="15">
        <f t="shared" si="30"/>
        <v>0</v>
      </c>
      <c r="G461" s="15">
        <f t="shared" si="31"/>
        <v>0</v>
      </c>
    </row>
    <row r="462" spans="1:7" x14ac:dyDescent="0.15">
      <c r="A462" s="5">
        <f>sim_obs!B96</f>
        <v>41369</v>
      </c>
      <c r="B462" s="12" t="e">
        <f>sim_obs!M96</f>
        <v>#N/A</v>
      </c>
      <c r="C462" s="15">
        <f>sim_obs!E96</f>
        <v>0</v>
      </c>
      <c r="D462" s="15">
        <f t="shared" si="28"/>
        <v>0</v>
      </c>
      <c r="E462" s="15">
        <f t="shared" si="29"/>
        <v>0</v>
      </c>
      <c r="F462" s="15">
        <f t="shared" si="30"/>
        <v>0</v>
      </c>
      <c r="G462" s="15">
        <f t="shared" si="31"/>
        <v>0</v>
      </c>
    </row>
    <row r="463" spans="1:7" x14ac:dyDescent="0.15">
      <c r="A463" s="5">
        <f>sim_obs!B97</f>
        <v>41370</v>
      </c>
      <c r="B463" s="12" t="e">
        <f>sim_obs!M97</f>
        <v>#N/A</v>
      </c>
      <c r="C463" s="15">
        <f>sim_obs!E97</f>
        <v>0</v>
      </c>
      <c r="D463" s="15">
        <f t="shared" si="28"/>
        <v>0</v>
      </c>
      <c r="E463" s="15">
        <f t="shared" si="29"/>
        <v>0</v>
      </c>
      <c r="F463" s="15">
        <f t="shared" si="30"/>
        <v>0</v>
      </c>
      <c r="G463" s="15">
        <f t="shared" si="31"/>
        <v>0</v>
      </c>
    </row>
    <row r="464" spans="1:7" x14ac:dyDescent="0.15">
      <c r="A464" s="5">
        <f>sim_obs!B98</f>
        <v>41371</v>
      </c>
      <c r="B464" s="12" t="e">
        <f>sim_obs!M98</f>
        <v>#N/A</v>
      </c>
      <c r="C464" s="15">
        <f>sim_obs!E98</f>
        <v>0</v>
      </c>
      <c r="D464" s="15">
        <f t="shared" si="28"/>
        <v>0</v>
      </c>
      <c r="E464" s="15">
        <f t="shared" si="29"/>
        <v>0</v>
      </c>
      <c r="F464" s="15">
        <f t="shared" si="30"/>
        <v>0</v>
      </c>
      <c r="G464" s="15">
        <f t="shared" si="31"/>
        <v>0</v>
      </c>
    </row>
    <row r="465" spans="1:7" x14ac:dyDescent="0.15">
      <c r="A465" s="5">
        <f>sim_obs!B99</f>
        <v>41372</v>
      </c>
      <c r="B465" s="12" t="e">
        <f>sim_obs!M99</f>
        <v>#N/A</v>
      </c>
      <c r="C465" s="15">
        <f>sim_obs!E99</f>
        <v>0</v>
      </c>
      <c r="D465" s="15">
        <f t="shared" si="28"/>
        <v>0</v>
      </c>
      <c r="E465" s="15">
        <f t="shared" si="29"/>
        <v>0</v>
      </c>
      <c r="F465" s="15">
        <f t="shared" si="30"/>
        <v>0</v>
      </c>
      <c r="G465" s="15">
        <f t="shared" si="31"/>
        <v>0</v>
      </c>
    </row>
    <row r="466" spans="1:7" x14ac:dyDescent="0.15">
      <c r="A466" s="5">
        <f>sim_obs!B100</f>
        <v>41373</v>
      </c>
      <c r="B466" s="12" t="e">
        <f>sim_obs!M100</f>
        <v>#N/A</v>
      </c>
      <c r="C466" s="15">
        <f>sim_obs!E100</f>
        <v>0</v>
      </c>
      <c r="D466" s="15">
        <f t="shared" si="28"/>
        <v>0</v>
      </c>
      <c r="E466" s="15">
        <f t="shared" si="29"/>
        <v>0</v>
      </c>
      <c r="F466" s="15">
        <f t="shared" si="30"/>
        <v>0</v>
      </c>
      <c r="G466" s="15">
        <f t="shared" si="31"/>
        <v>0</v>
      </c>
    </row>
    <row r="467" spans="1:7" x14ac:dyDescent="0.15">
      <c r="A467" s="5">
        <f>sim_obs!B101</f>
        <v>41374</v>
      </c>
      <c r="B467" s="12" t="e">
        <f>sim_obs!M101</f>
        <v>#N/A</v>
      </c>
      <c r="C467" s="15">
        <f>sim_obs!E101</f>
        <v>0</v>
      </c>
      <c r="D467" s="15">
        <f t="shared" si="28"/>
        <v>0</v>
      </c>
      <c r="E467" s="15">
        <f t="shared" si="29"/>
        <v>0</v>
      </c>
      <c r="F467" s="15">
        <f t="shared" si="30"/>
        <v>0</v>
      </c>
      <c r="G467" s="15">
        <f t="shared" si="31"/>
        <v>0</v>
      </c>
    </row>
    <row r="468" spans="1:7" x14ac:dyDescent="0.15">
      <c r="A468" s="5">
        <f>sim_obs!B102</f>
        <v>41375</v>
      </c>
      <c r="B468" s="12" t="e">
        <f>sim_obs!M102</f>
        <v>#N/A</v>
      </c>
      <c r="C468" s="15">
        <f>sim_obs!E102</f>
        <v>0</v>
      </c>
      <c r="D468" s="15">
        <f t="shared" si="28"/>
        <v>0</v>
      </c>
      <c r="E468" s="15">
        <f t="shared" si="29"/>
        <v>0</v>
      </c>
      <c r="F468" s="15">
        <f t="shared" si="30"/>
        <v>0</v>
      </c>
      <c r="G468" s="15">
        <f t="shared" si="31"/>
        <v>0</v>
      </c>
    </row>
    <row r="469" spans="1:7" x14ac:dyDescent="0.15">
      <c r="A469" s="5">
        <f>sim_obs!B103</f>
        <v>41376</v>
      </c>
      <c r="B469" s="12" t="e">
        <f>sim_obs!M103</f>
        <v>#N/A</v>
      </c>
      <c r="C469" s="15">
        <f>sim_obs!E103</f>
        <v>0</v>
      </c>
      <c r="D469" s="15">
        <f t="shared" si="28"/>
        <v>0</v>
      </c>
      <c r="E469" s="15">
        <f t="shared" si="29"/>
        <v>0</v>
      </c>
      <c r="F469" s="15">
        <f t="shared" si="30"/>
        <v>0</v>
      </c>
      <c r="G469" s="15">
        <f t="shared" si="31"/>
        <v>0</v>
      </c>
    </row>
    <row r="470" spans="1:7" x14ac:dyDescent="0.15">
      <c r="A470" s="5">
        <f>sim_obs!B104</f>
        <v>41377</v>
      </c>
      <c r="B470" s="12" t="e">
        <f>sim_obs!M104</f>
        <v>#N/A</v>
      </c>
      <c r="C470" s="15">
        <f>sim_obs!E104</f>
        <v>0</v>
      </c>
      <c r="D470" s="15">
        <f t="shared" si="28"/>
        <v>0</v>
      </c>
      <c r="E470" s="15">
        <f t="shared" si="29"/>
        <v>0</v>
      </c>
      <c r="F470" s="15">
        <f t="shared" si="30"/>
        <v>0</v>
      </c>
      <c r="G470" s="15">
        <f t="shared" si="31"/>
        <v>0</v>
      </c>
    </row>
    <row r="471" spans="1:7" x14ac:dyDescent="0.15">
      <c r="A471" s="5">
        <f>sim_obs!B105</f>
        <v>41378</v>
      </c>
      <c r="B471" s="12" t="e">
        <f>sim_obs!M105</f>
        <v>#N/A</v>
      </c>
      <c r="C471" s="15">
        <f>sim_obs!E105</f>
        <v>0</v>
      </c>
      <c r="D471" s="15">
        <f t="shared" si="28"/>
        <v>0</v>
      </c>
      <c r="E471" s="15">
        <f t="shared" si="29"/>
        <v>0</v>
      </c>
      <c r="F471" s="15">
        <f t="shared" si="30"/>
        <v>0</v>
      </c>
      <c r="G471" s="15">
        <f t="shared" si="31"/>
        <v>0</v>
      </c>
    </row>
    <row r="472" spans="1:7" x14ac:dyDescent="0.15">
      <c r="A472" s="5">
        <f>sim_obs!B106</f>
        <v>41379</v>
      </c>
      <c r="B472" s="12" t="e">
        <f>sim_obs!M106</f>
        <v>#N/A</v>
      </c>
      <c r="C472" s="15">
        <f>sim_obs!E106</f>
        <v>0</v>
      </c>
      <c r="D472" s="15">
        <f t="shared" si="28"/>
        <v>0</v>
      </c>
      <c r="E472" s="15">
        <f t="shared" si="29"/>
        <v>0</v>
      </c>
      <c r="F472" s="15">
        <f t="shared" si="30"/>
        <v>0</v>
      </c>
      <c r="G472" s="15">
        <f t="shared" si="31"/>
        <v>0</v>
      </c>
    </row>
    <row r="473" spans="1:7" x14ac:dyDescent="0.15">
      <c r="A473" s="5">
        <f>sim_obs!B107</f>
        <v>41380</v>
      </c>
      <c r="B473" s="12" t="e">
        <f>sim_obs!M107</f>
        <v>#N/A</v>
      </c>
      <c r="C473" s="15">
        <f>sim_obs!E107</f>
        <v>0</v>
      </c>
      <c r="D473" s="15">
        <f t="shared" si="28"/>
        <v>0</v>
      </c>
      <c r="E473" s="15">
        <f t="shared" si="29"/>
        <v>0</v>
      </c>
      <c r="F473" s="15">
        <f t="shared" si="30"/>
        <v>0</v>
      </c>
      <c r="G473" s="15">
        <f t="shared" si="31"/>
        <v>0</v>
      </c>
    </row>
    <row r="474" spans="1:7" x14ac:dyDescent="0.15">
      <c r="A474" s="5">
        <f>sim_obs!B108</f>
        <v>41381</v>
      </c>
      <c r="B474" s="12" t="e">
        <f>sim_obs!M108</f>
        <v>#N/A</v>
      </c>
      <c r="C474" s="15">
        <f>sim_obs!E108</f>
        <v>0</v>
      </c>
      <c r="D474" s="15">
        <f t="shared" si="28"/>
        <v>0</v>
      </c>
      <c r="E474" s="15">
        <f t="shared" si="29"/>
        <v>0</v>
      </c>
      <c r="F474" s="15">
        <f t="shared" si="30"/>
        <v>0</v>
      </c>
      <c r="G474" s="15">
        <f t="shared" si="31"/>
        <v>0</v>
      </c>
    </row>
    <row r="475" spans="1:7" x14ac:dyDescent="0.15">
      <c r="A475" s="5">
        <f>sim_obs!B109</f>
        <v>41382</v>
      </c>
      <c r="B475" s="12" t="e">
        <f>sim_obs!M109</f>
        <v>#N/A</v>
      </c>
      <c r="C475" s="15">
        <f>sim_obs!E109</f>
        <v>0</v>
      </c>
      <c r="D475" s="15">
        <f t="shared" si="28"/>
        <v>0</v>
      </c>
      <c r="E475" s="15">
        <f t="shared" si="29"/>
        <v>0</v>
      </c>
      <c r="F475" s="15">
        <f t="shared" si="30"/>
        <v>0</v>
      </c>
      <c r="G475" s="15">
        <f t="shared" si="31"/>
        <v>0</v>
      </c>
    </row>
    <row r="476" spans="1:7" x14ac:dyDescent="0.15">
      <c r="A476" s="5">
        <f>sim_obs!B110</f>
        <v>41383</v>
      </c>
      <c r="B476" s="12" t="e">
        <f>sim_obs!M110</f>
        <v>#N/A</v>
      </c>
      <c r="C476" s="15">
        <f>sim_obs!E110</f>
        <v>0</v>
      </c>
      <c r="D476" s="15">
        <f t="shared" si="28"/>
        <v>0</v>
      </c>
      <c r="E476" s="15">
        <f t="shared" si="29"/>
        <v>0</v>
      </c>
      <c r="F476" s="15">
        <f t="shared" si="30"/>
        <v>0</v>
      </c>
      <c r="G476" s="15">
        <f t="shared" si="31"/>
        <v>0</v>
      </c>
    </row>
    <row r="477" spans="1:7" x14ac:dyDescent="0.15">
      <c r="A477" s="5">
        <f>sim_obs!B111</f>
        <v>41384</v>
      </c>
      <c r="B477" s="12" t="e">
        <f>sim_obs!M111</f>
        <v>#N/A</v>
      </c>
      <c r="C477" s="15">
        <f>sim_obs!E111</f>
        <v>0</v>
      </c>
      <c r="D477" s="15">
        <f t="shared" si="28"/>
        <v>0</v>
      </c>
      <c r="E477" s="15">
        <f t="shared" si="29"/>
        <v>0</v>
      </c>
      <c r="F477" s="15">
        <f t="shared" si="30"/>
        <v>0</v>
      </c>
      <c r="G477" s="15">
        <f t="shared" si="31"/>
        <v>0</v>
      </c>
    </row>
    <row r="478" spans="1:7" x14ac:dyDescent="0.15">
      <c r="A478" s="5">
        <f>sim_obs!B112</f>
        <v>41385</v>
      </c>
      <c r="B478" s="12" t="e">
        <f>sim_obs!M112</f>
        <v>#N/A</v>
      </c>
      <c r="C478" s="15">
        <f>sim_obs!E112</f>
        <v>0</v>
      </c>
      <c r="D478" s="15">
        <f t="shared" si="28"/>
        <v>0</v>
      </c>
      <c r="E478" s="15">
        <f t="shared" si="29"/>
        <v>0</v>
      </c>
      <c r="F478" s="15">
        <f t="shared" si="30"/>
        <v>0</v>
      </c>
      <c r="G478" s="15">
        <f t="shared" si="31"/>
        <v>0</v>
      </c>
    </row>
    <row r="479" spans="1:7" x14ac:dyDescent="0.15">
      <c r="A479" s="5">
        <f>sim_obs!B113</f>
        <v>41386</v>
      </c>
      <c r="B479" s="12" t="e">
        <f>sim_obs!M113</f>
        <v>#N/A</v>
      </c>
      <c r="C479" s="15">
        <f>sim_obs!E113</f>
        <v>0</v>
      </c>
      <c r="D479" s="15">
        <f t="shared" si="28"/>
        <v>0</v>
      </c>
      <c r="E479" s="15">
        <f t="shared" si="29"/>
        <v>0</v>
      </c>
      <c r="F479" s="15">
        <f t="shared" si="30"/>
        <v>0</v>
      </c>
      <c r="G479" s="15">
        <f t="shared" si="31"/>
        <v>0</v>
      </c>
    </row>
    <row r="480" spans="1:7" x14ac:dyDescent="0.15">
      <c r="A480" s="5">
        <f>sim_obs!B114</f>
        <v>41387</v>
      </c>
      <c r="B480" s="12" t="e">
        <f>sim_obs!M114</f>
        <v>#N/A</v>
      </c>
      <c r="C480" s="15">
        <f>sim_obs!E114</f>
        <v>0</v>
      </c>
      <c r="D480" s="15">
        <f t="shared" si="28"/>
        <v>0</v>
      </c>
      <c r="E480" s="15">
        <f t="shared" si="29"/>
        <v>0</v>
      </c>
      <c r="F480" s="15">
        <f t="shared" si="30"/>
        <v>0</v>
      </c>
      <c r="G480" s="15">
        <f t="shared" si="31"/>
        <v>0</v>
      </c>
    </row>
    <row r="481" spans="1:7" x14ac:dyDescent="0.15">
      <c r="A481" s="5">
        <f>sim_obs!B115</f>
        <v>41388</v>
      </c>
      <c r="B481" s="12" t="e">
        <f>sim_obs!M115</f>
        <v>#N/A</v>
      </c>
      <c r="C481" s="15">
        <f>sim_obs!E115</f>
        <v>0</v>
      </c>
      <c r="D481" s="15">
        <f t="shared" si="28"/>
        <v>0</v>
      </c>
      <c r="E481" s="15">
        <f t="shared" si="29"/>
        <v>0</v>
      </c>
      <c r="F481" s="15">
        <f t="shared" si="30"/>
        <v>0</v>
      </c>
      <c r="G481" s="15">
        <f t="shared" si="31"/>
        <v>0</v>
      </c>
    </row>
    <row r="482" spans="1:7" x14ac:dyDescent="0.15">
      <c r="A482" s="5">
        <f>sim_obs!B116</f>
        <v>41389</v>
      </c>
      <c r="B482" s="12" t="e">
        <f>sim_obs!M116</f>
        <v>#N/A</v>
      </c>
      <c r="C482" s="15">
        <f>sim_obs!E116</f>
        <v>0</v>
      </c>
      <c r="D482" s="15">
        <f t="shared" si="28"/>
        <v>0</v>
      </c>
      <c r="E482" s="15">
        <f t="shared" si="29"/>
        <v>0</v>
      </c>
      <c r="F482" s="15">
        <f t="shared" si="30"/>
        <v>0</v>
      </c>
      <c r="G482" s="15">
        <f t="shared" si="31"/>
        <v>0</v>
      </c>
    </row>
    <row r="483" spans="1:7" x14ac:dyDescent="0.15">
      <c r="A483" s="5">
        <f>sim_obs!B117</f>
        <v>41390</v>
      </c>
      <c r="B483" s="12" t="e">
        <f>sim_obs!M117</f>
        <v>#N/A</v>
      </c>
      <c r="C483" s="15">
        <f>sim_obs!E117</f>
        <v>0</v>
      </c>
      <c r="D483" s="15">
        <f t="shared" si="28"/>
        <v>0</v>
      </c>
      <c r="E483" s="15">
        <f t="shared" si="29"/>
        <v>0</v>
      </c>
      <c r="F483" s="15">
        <f t="shared" si="30"/>
        <v>0</v>
      </c>
      <c r="G483" s="15">
        <f t="shared" si="31"/>
        <v>0</v>
      </c>
    </row>
    <row r="484" spans="1:7" x14ac:dyDescent="0.15">
      <c r="A484" s="5">
        <f>sim_obs!B118</f>
        <v>41391</v>
      </c>
      <c r="B484" s="12" t="e">
        <f>sim_obs!M118</f>
        <v>#N/A</v>
      </c>
      <c r="C484" s="15">
        <f>sim_obs!E118</f>
        <v>0</v>
      </c>
      <c r="D484" s="15">
        <f t="shared" si="28"/>
        <v>0</v>
      </c>
      <c r="E484" s="15">
        <f t="shared" si="29"/>
        <v>0</v>
      </c>
      <c r="F484" s="15">
        <f t="shared" si="30"/>
        <v>0</v>
      </c>
      <c r="G484" s="15">
        <f t="shared" si="31"/>
        <v>0</v>
      </c>
    </row>
    <row r="485" spans="1:7" x14ac:dyDescent="0.15">
      <c r="A485" s="5">
        <f>sim_obs!B119</f>
        <v>41392</v>
      </c>
      <c r="B485" s="12" t="e">
        <f>sim_obs!M119</f>
        <v>#N/A</v>
      </c>
      <c r="C485" s="15">
        <f>sim_obs!E119</f>
        <v>0</v>
      </c>
      <c r="D485" s="15">
        <f t="shared" si="28"/>
        <v>0</v>
      </c>
      <c r="E485" s="15">
        <f t="shared" si="29"/>
        <v>0</v>
      </c>
      <c r="F485" s="15">
        <f t="shared" si="30"/>
        <v>0</v>
      </c>
      <c r="G485" s="15">
        <f t="shared" si="31"/>
        <v>0</v>
      </c>
    </row>
    <row r="486" spans="1:7" x14ac:dyDescent="0.15">
      <c r="A486" s="5">
        <f>sim_obs!B120</f>
        <v>41393</v>
      </c>
      <c r="B486" s="12" t="e">
        <f>sim_obs!M120</f>
        <v>#N/A</v>
      </c>
      <c r="C486" s="15">
        <f>sim_obs!E120</f>
        <v>0</v>
      </c>
      <c r="D486" s="15">
        <f t="shared" si="28"/>
        <v>0</v>
      </c>
      <c r="E486" s="15">
        <f t="shared" si="29"/>
        <v>0</v>
      </c>
      <c r="F486" s="15">
        <f t="shared" si="30"/>
        <v>0</v>
      </c>
      <c r="G486" s="15">
        <f t="shared" si="31"/>
        <v>0</v>
      </c>
    </row>
    <row r="487" spans="1:7" x14ac:dyDescent="0.15">
      <c r="A487" s="5">
        <f>sim_obs!B121</f>
        <v>41394</v>
      </c>
      <c r="B487" s="12" t="e">
        <f>sim_obs!M121</f>
        <v>#N/A</v>
      </c>
      <c r="C487" s="15">
        <f>sim_obs!E121</f>
        <v>0</v>
      </c>
      <c r="D487" s="15">
        <f t="shared" si="28"/>
        <v>0</v>
      </c>
      <c r="E487" s="15">
        <f t="shared" si="29"/>
        <v>0</v>
      </c>
      <c r="F487" s="15">
        <f t="shared" si="30"/>
        <v>0</v>
      </c>
      <c r="G487" s="15">
        <f t="shared" si="31"/>
        <v>0</v>
      </c>
    </row>
    <row r="488" spans="1:7" x14ac:dyDescent="0.15">
      <c r="A488" s="5">
        <f>sim_obs!B122</f>
        <v>41395</v>
      </c>
      <c r="B488" s="12" t="e">
        <f>sim_obs!M122</f>
        <v>#N/A</v>
      </c>
      <c r="C488" s="15">
        <f>sim_obs!E122</f>
        <v>0</v>
      </c>
      <c r="D488" s="15">
        <f t="shared" si="28"/>
        <v>0</v>
      </c>
      <c r="E488" s="15">
        <f t="shared" si="29"/>
        <v>0</v>
      </c>
      <c r="F488" s="15">
        <f t="shared" si="30"/>
        <v>0</v>
      </c>
      <c r="G488" s="15">
        <f t="shared" si="31"/>
        <v>0</v>
      </c>
    </row>
    <row r="489" spans="1:7" x14ac:dyDescent="0.15">
      <c r="A489" s="5">
        <f>sim_obs!B123</f>
        <v>41396</v>
      </c>
      <c r="B489" s="12" t="e">
        <f>sim_obs!M123</f>
        <v>#N/A</v>
      </c>
      <c r="C489" s="15">
        <f>sim_obs!E123</f>
        <v>0</v>
      </c>
      <c r="D489" s="15">
        <f t="shared" si="28"/>
        <v>0</v>
      </c>
      <c r="E489" s="15">
        <f t="shared" si="29"/>
        <v>0</v>
      </c>
      <c r="F489" s="15">
        <f t="shared" si="30"/>
        <v>0</v>
      </c>
      <c r="G489" s="15">
        <f t="shared" si="31"/>
        <v>0</v>
      </c>
    </row>
    <row r="490" spans="1:7" x14ac:dyDescent="0.15">
      <c r="A490" s="5">
        <f>sim_obs!B124</f>
        <v>41397</v>
      </c>
      <c r="B490" s="12" t="e">
        <f>sim_obs!M124</f>
        <v>#N/A</v>
      </c>
      <c r="C490" s="15">
        <f>sim_obs!E124</f>
        <v>0</v>
      </c>
      <c r="D490" s="15">
        <f t="shared" si="28"/>
        <v>0</v>
      </c>
      <c r="E490" s="15">
        <f t="shared" si="29"/>
        <v>0</v>
      </c>
      <c r="F490" s="15">
        <f t="shared" si="30"/>
        <v>0</v>
      </c>
      <c r="G490" s="15">
        <f t="shared" si="31"/>
        <v>0</v>
      </c>
    </row>
    <row r="491" spans="1:7" x14ac:dyDescent="0.15">
      <c r="A491" s="5">
        <f>sim_obs!B125</f>
        <v>41398</v>
      </c>
      <c r="B491" s="12" t="e">
        <f>sim_obs!M125</f>
        <v>#N/A</v>
      </c>
      <c r="C491" s="15">
        <f>sim_obs!E125</f>
        <v>0</v>
      </c>
      <c r="D491" s="15">
        <f t="shared" si="28"/>
        <v>0</v>
      </c>
      <c r="E491" s="15">
        <f t="shared" si="29"/>
        <v>0</v>
      </c>
      <c r="F491" s="15">
        <f t="shared" si="30"/>
        <v>0</v>
      </c>
      <c r="G491" s="15">
        <f t="shared" si="31"/>
        <v>0</v>
      </c>
    </row>
    <row r="492" spans="1:7" x14ac:dyDescent="0.15">
      <c r="A492" s="5">
        <f>sim_obs!B126</f>
        <v>41399</v>
      </c>
      <c r="B492" s="12" t="e">
        <f>sim_obs!M126</f>
        <v>#N/A</v>
      </c>
      <c r="C492" s="15">
        <f>sim_obs!E126</f>
        <v>0</v>
      </c>
      <c r="D492" s="15">
        <f t="shared" si="28"/>
        <v>0</v>
      </c>
      <c r="E492" s="15">
        <f t="shared" si="29"/>
        <v>0</v>
      </c>
      <c r="F492" s="15">
        <f t="shared" si="30"/>
        <v>0</v>
      </c>
      <c r="G492" s="15">
        <f t="shared" si="31"/>
        <v>0</v>
      </c>
    </row>
    <row r="493" spans="1:7" x14ac:dyDescent="0.15">
      <c r="A493" s="5">
        <f>sim_obs!B127</f>
        <v>41400</v>
      </c>
      <c r="B493" s="12" t="e">
        <f>sim_obs!M127</f>
        <v>#N/A</v>
      </c>
      <c r="C493" s="15">
        <f>sim_obs!E127</f>
        <v>0</v>
      </c>
      <c r="D493" s="15">
        <f t="shared" si="28"/>
        <v>0</v>
      </c>
      <c r="E493" s="15">
        <f t="shared" si="29"/>
        <v>0</v>
      </c>
      <c r="F493" s="15">
        <f t="shared" si="30"/>
        <v>0</v>
      </c>
      <c r="G493" s="15">
        <f t="shared" si="31"/>
        <v>0</v>
      </c>
    </row>
    <row r="494" spans="1:7" x14ac:dyDescent="0.15">
      <c r="A494" s="5">
        <f>sim_obs!B128</f>
        <v>41401</v>
      </c>
      <c r="B494" s="12" t="e">
        <f>sim_obs!M128</f>
        <v>#N/A</v>
      </c>
      <c r="C494" s="15">
        <f>sim_obs!E128</f>
        <v>0</v>
      </c>
      <c r="D494" s="15">
        <f t="shared" si="28"/>
        <v>0</v>
      </c>
      <c r="E494" s="15">
        <f t="shared" si="29"/>
        <v>0</v>
      </c>
      <c r="F494" s="15">
        <f t="shared" si="30"/>
        <v>0</v>
      </c>
      <c r="G494" s="15">
        <f t="shared" si="31"/>
        <v>0</v>
      </c>
    </row>
    <row r="495" spans="1:7" x14ac:dyDescent="0.15">
      <c r="A495" s="5">
        <f>sim_obs!B129</f>
        <v>41402</v>
      </c>
      <c r="B495" s="12" t="e">
        <f>sim_obs!M129</f>
        <v>#N/A</v>
      </c>
      <c r="C495" s="15">
        <f>sim_obs!E129</f>
        <v>0</v>
      </c>
      <c r="D495" s="15">
        <f t="shared" si="28"/>
        <v>0</v>
      </c>
      <c r="E495" s="15">
        <f t="shared" si="29"/>
        <v>0</v>
      </c>
      <c r="F495" s="15">
        <f t="shared" si="30"/>
        <v>0</v>
      </c>
      <c r="G495" s="15">
        <f t="shared" si="31"/>
        <v>0</v>
      </c>
    </row>
    <row r="496" spans="1:7" x14ac:dyDescent="0.15">
      <c r="A496" s="5">
        <f>sim_obs!B130</f>
        <v>41403</v>
      </c>
      <c r="B496" s="12" t="e">
        <f>sim_obs!M130</f>
        <v>#N/A</v>
      </c>
      <c r="C496" s="15">
        <f>sim_obs!E130</f>
        <v>0</v>
      </c>
      <c r="D496" s="15">
        <f t="shared" si="28"/>
        <v>0</v>
      </c>
      <c r="E496" s="15">
        <f t="shared" si="29"/>
        <v>0</v>
      </c>
      <c r="F496" s="15">
        <f t="shared" si="30"/>
        <v>0</v>
      </c>
      <c r="G496" s="15">
        <f t="shared" si="31"/>
        <v>0</v>
      </c>
    </row>
    <row r="497" spans="1:7" x14ac:dyDescent="0.15">
      <c r="A497" s="5">
        <f>sim_obs!B131</f>
        <v>41404</v>
      </c>
      <c r="B497" s="12" t="e">
        <f>sim_obs!M131</f>
        <v>#N/A</v>
      </c>
      <c r="C497" s="15">
        <f>sim_obs!E131</f>
        <v>0</v>
      </c>
      <c r="D497" s="15">
        <f t="shared" si="28"/>
        <v>0</v>
      </c>
      <c r="E497" s="15">
        <f t="shared" si="29"/>
        <v>0</v>
      </c>
      <c r="F497" s="15">
        <f t="shared" si="30"/>
        <v>0</v>
      </c>
      <c r="G497" s="15">
        <f t="shared" si="31"/>
        <v>0</v>
      </c>
    </row>
    <row r="498" spans="1:7" x14ac:dyDescent="0.15">
      <c r="A498" s="5">
        <f>sim_obs!B132</f>
        <v>41405</v>
      </c>
      <c r="B498" s="12" t="e">
        <f>sim_obs!M132</f>
        <v>#N/A</v>
      </c>
      <c r="C498" s="15">
        <f>sim_obs!E132</f>
        <v>0</v>
      </c>
      <c r="D498" s="15">
        <f t="shared" si="28"/>
        <v>0</v>
      </c>
      <c r="E498" s="15">
        <f t="shared" si="29"/>
        <v>0</v>
      </c>
      <c r="F498" s="15">
        <f t="shared" si="30"/>
        <v>0</v>
      </c>
      <c r="G498" s="15">
        <f t="shared" si="31"/>
        <v>0</v>
      </c>
    </row>
    <row r="499" spans="1:7" x14ac:dyDescent="0.15">
      <c r="A499" s="5">
        <f>sim_obs!B133</f>
        <v>41406</v>
      </c>
      <c r="B499" s="12" t="e">
        <f>sim_obs!M133</f>
        <v>#N/A</v>
      </c>
      <c r="C499" s="15">
        <f>sim_obs!E133</f>
        <v>0</v>
      </c>
      <c r="D499" s="15">
        <f t="shared" si="28"/>
        <v>0</v>
      </c>
      <c r="E499" s="15">
        <f t="shared" si="29"/>
        <v>0</v>
      </c>
      <c r="F499" s="15">
        <f t="shared" si="30"/>
        <v>0</v>
      </c>
      <c r="G499" s="15">
        <f t="shared" si="31"/>
        <v>0</v>
      </c>
    </row>
    <row r="500" spans="1:7" x14ac:dyDescent="0.15">
      <c r="A500" s="5">
        <f>sim_obs!B134</f>
        <v>41407</v>
      </c>
      <c r="B500" s="12" t="e">
        <f>sim_obs!M134</f>
        <v>#N/A</v>
      </c>
      <c r="C500" s="15">
        <f>sim_obs!E134</f>
        <v>0</v>
      </c>
      <c r="D500" s="15">
        <f t="shared" si="28"/>
        <v>0</v>
      </c>
      <c r="E500" s="15">
        <f t="shared" si="29"/>
        <v>0</v>
      </c>
      <c r="F500" s="15">
        <f t="shared" si="30"/>
        <v>0</v>
      </c>
      <c r="G500" s="15">
        <f t="shared" si="31"/>
        <v>0</v>
      </c>
    </row>
    <row r="501" spans="1:7" x14ac:dyDescent="0.15">
      <c r="A501" s="5">
        <f>sim_obs!B135</f>
        <v>41408</v>
      </c>
      <c r="B501" s="12" t="e">
        <f>sim_obs!M135</f>
        <v>#N/A</v>
      </c>
      <c r="C501" s="15">
        <f>sim_obs!E135</f>
        <v>0</v>
      </c>
      <c r="D501" s="15">
        <f t="shared" si="28"/>
        <v>0</v>
      </c>
      <c r="E501" s="15">
        <f t="shared" si="29"/>
        <v>0</v>
      </c>
      <c r="F501" s="15">
        <f t="shared" si="30"/>
        <v>0</v>
      </c>
      <c r="G501" s="15">
        <f t="shared" si="31"/>
        <v>0</v>
      </c>
    </row>
    <row r="502" spans="1:7" x14ac:dyDescent="0.15">
      <c r="A502" s="5">
        <f>sim_obs!B136</f>
        <v>41409</v>
      </c>
      <c r="B502" s="12" t="e">
        <f>sim_obs!M136</f>
        <v>#N/A</v>
      </c>
      <c r="C502" s="15">
        <f>sim_obs!E136</f>
        <v>0</v>
      </c>
      <c r="D502" s="15">
        <f t="shared" si="28"/>
        <v>0</v>
      </c>
      <c r="E502" s="15">
        <f t="shared" si="29"/>
        <v>0</v>
      </c>
      <c r="F502" s="15">
        <f t="shared" si="30"/>
        <v>0</v>
      </c>
      <c r="G502" s="15">
        <f t="shared" si="31"/>
        <v>0</v>
      </c>
    </row>
    <row r="503" spans="1:7" x14ac:dyDescent="0.15">
      <c r="A503" s="5">
        <f>sim_obs!B137</f>
        <v>41410</v>
      </c>
      <c r="B503" s="12" t="e">
        <f>sim_obs!M137</f>
        <v>#N/A</v>
      </c>
      <c r="C503" s="15">
        <f>sim_obs!E137</f>
        <v>0</v>
      </c>
      <c r="D503" s="15">
        <f t="shared" si="28"/>
        <v>0</v>
      </c>
      <c r="E503" s="15">
        <f t="shared" si="29"/>
        <v>0</v>
      </c>
      <c r="F503" s="15">
        <f t="shared" si="30"/>
        <v>0</v>
      </c>
      <c r="G503" s="15">
        <f t="shared" si="31"/>
        <v>0</v>
      </c>
    </row>
    <row r="504" spans="1:7" x14ac:dyDescent="0.15">
      <c r="A504" s="5">
        <f>sim_obs!B138</f>
        <v>41411</v>
      </c>
      <c r="B504" s="12" t="e">
        <f>sim_obs!M138</f>
        <v>#N/A</v>
      </c>
      <c r="C504" s="15">
        <f>sim_obs!E138</f>
        <v>0</v>
      </c>
      <c r="D504" s="15">
        <f t="shared" si="28"/>
        <v>0</v>
      </c>
      <c r="E504" s="15">
        <f t="shared" si="29"/>
        <v>0</v>
      </c>
      <c r="F504" s="15">
        <f t="shared" si="30"/>
        <v>0</v>
      </c>
      <c r="G504" s="15">
        <f t="shared" si="31"/>
        <v>0</v>
      </c>
    </row>
    <row r="505" spans="1:7" x14ac:dyDescent="0.15">
      <c r="A505" s="5">
        <f>sim_obs!B139</f>
        <v>41412</v>
      </c>
      <c r="B505" s="12" t="e">
        <f>sim_obs!M139</f>
        <v>#N/A</v>
      </c>
      <c r="C505" s="15">
        <f>sim_obs!E139</f>
        <v>0</v>
      </c>
      <c r="D505" s="15">
        <f t="shared" si="28"/>
        <v>0</v>
      </c>
      <c r="E505" s="15">
        <f t="shared" si="29"/>
        <v>0</v>
      </c>
      <c r="F505" s="15">
        <f t="shared" si="30"/>
        <v>0</v>
      </c>
      <c r="G505" s="15">
        <f t="shared" si="31"/>
        <v>0</v>
      </c>
    </row>
    <row r="506" spans="1:7" x14ac:dyDescent="0.15">
      <c r="A506" s="5">
        <f>sim_obs!B140</f>
        <v>41413</v>
      </c>
      <c r="B506" s="12" t="e">
        <f>sim_obs!M140</f>
        <v>#N/A</v>
      </c>
      <c r="C506" s="15">
        <f>sim_obs!E140</f>
        <v>0</v>
      </c>
      <c r="D506" s="15">
        <f t="shared" si="28"/>
        <v>0</v>
      </c>
      <c r="E506" s="15">
        <f t="shared" si="29"/>
        <v>0</v>
      </c>
      <c r="F506" s="15">
        <f t="shared" si="30"/>
        <v>0</v>
      </c>
      <c r="G506" s="15">
        <f t="shared" si="31"/>
        <v>0</v>
      </c>
    </row>
    <row r="507" spans="1:7" x14ac:dyDescent="0.15">
      <c r="A507" s="5">
        <f>sim_obs!B141</f>
        <v>41414</v>
      </c>
      <c r="B507" s="12" t="e">
        <f>sim_obs!M141</f>
        <v>#N/A</v>
      </c>
      <c r="C507" s="15">
        <f>sim_obs!E141</f>
        <v>0</v>
      </c>
      <c r="D507" s="15">
        <f t="shared" si="28"/>
        <v>0</v>
      </c>
      <c r="E507" s="15">
        <f t="shared" si="29"/>
        <v>0</v>
      </c>
      <c r="F507" s="15">
        <f t="shared" si="30"/>
        <v>0</v>
      </c>
      <c r="G507" s="15">
        <f t="shared" si="31"/>
        <v>0</v>
      </c>
    </row>
    <row r="508" spans="1:7" x14ac:dyDescent="0.15">
      <c r="A508" s="5">
        <f>sim_obs!B142</f>
        <v>41415</v>
      </c>
      <c r="B508" s="12" t="e">
        <f>sim_obs!M142</f>
        <v>#N/A</v>
      </c>
      <c r="C508" s="15">
        <f>sim_obs!E142</f>
        <v>0</v>
      </c>
      <c r="D508" s="15">
        <f t="shared" si="28"/>
        <v>0</v>
      </c>
      <c r="E508" s="15">
        <f t="shared" si="29"/>
        <v>0</v>
      </c>
      <c r="F508" s="15">
        <f t="shared" si="30"/>
        <v>0</v>
      </c>
      <c r="G508" s="15">
        <f t="shared" si="31"/>
        <v>0</v>
      </c>
    </row>
    <row r="509" spans="1:7" x14ac:dyDescent="0.15">
      <c r="A509" s="5">
        <f>sim_obs!B143</f>
        <v>41416</v>
      </c>
      <c r="B509" s="12" t="e">
        <f>sim_obs!M143</f>
        <v>#N/A</v>
      </c>
      <c r="C509" s="15">
        <f>sim_obs!E143</f>
        <v>0</v>
      </c>
      <c r="D509" s="15">
        <f t="shared" si="28"/>
        <v>0</v>
      </c>
      <c r="E509" s="15">
        <f t="shared" si="29"/>
        <v>0</v>
      </c>
      <c r="F509" s="15">
        <f t="shared" si="30"/>
        <v>0</v>
      </c>
      <c r="G509" s="15">
        <f t="shared" si="31"/>
        <v>0</v>
      </c>
    </row>
    <row r="510" spans="1:7" x14ac:dyDescent="0.15">
      <c r="A510" s="5">
        <f>sim_obs!B144</f>
        <v>41417</v>
      </c>
      <c r="B510" s="12" t="e">
        <f>sim_obs!M144</f>
        <v>#N/A</v>
      </c>
      <c r="C510" s="15">
        <f>sim_obs!E144</f>
        <v>0</v>
      </c>
      <c r="D510" s="15">
        <f t="shared" si="28"/>
        <v>0</v>
      </c>
      <c r="E510" s="15">
        <f t="shared" si="29"/>
        <v>0</v>
      </c>
      <c r="F510" s="15">
        <f t="shared" si="30"/>
        <v>0</v>
      </c>
      <c r="G510" s="15">
        <f t="shared" si="31"/>
        <v>0</v>
      </c>
    </row>
    <row r="511" spans="1:7" x14ac:dyDescent="0.15">
      <c r="A511" s="5">
        <f>sim_obs!B145</f>
        <v>41418</v>
      </c>
      <c r="B511" s="12" t="e">
        <f>sim_obs!M145</f>
        <v>#N/A</v>
      </c>
      <c r="C511" s="15">
        <f>sim_obs!E145</f>
        <v>0</v>
      </c>
      <c r="D511" s="15">
        <f t="shared" si="28"/>
        <v>0</v>
      </c>
      <c r="E511" s="15">
        <f t="shared" si="29"/>
        <v>0</v>
      </c>
      <c r="F511" s="15">
        <f t="shared" si="30"/>
        <v>0</v>
      </c>
      <c r="G511" s="15">
        <f t="shared" si="31"/>
        <v>0</v>
      </c>
    </row>
    <row r="512" spans="1:7" x14ac:dyDescent="0.15">
      <c r="A512" s="5">
        <f>sim_obs!B146</f>
        <v>41419</v>
      </c>
      <c r="B512" s="12" t="e">
        <f>sim_obs!M146</f>
        <v>#N/A</v>
      </c>
      <c r="C512" s="15">
        <f>sim_obs!E146</f>
        <v>0</v>
      </c>
      <c r="D512" s="15">
        <f t="shared" si="28"/>
        <v>0</v>
      </c>
      <c r="E512" s="15">
        <f t="shared" si="29"/>
        <v>0</v>
      </c>
      <c r="F512" s="15">
        <f t="shared" si="30"/>
        <v>0</v>
      </c>
      <c r="G512" s="15">
        <f t="shared" si="31"/>
        <v>0</v>
      </c>
    </row>
    <row r="513" spans="1:7" x14ac:dyDescent="0.15">
      <c r="A513" s="5">
        <f>sim_obs!B147</f>
        <v>41420</v>
      </c>
      <c r="B513" s="12" t="e">
        <f>sim_obs!M147</f>
        <v>#N/A</v>
      </c>
      <c r="C513" s="15">
        <f>sim_obs!E147</f>
        <v>0</v>
      </c>
      <c r="D513" s="15">
        <f t="shared" si="28"/>
        <v>0</v>
      </c>
      <c r="E513" s="15">
        <f t="shared" si="29"/>
        <v>0</v>
      </c>
      <c r="F513" s="15">
        <f t="shared" si="30"/>
        <v>0</v>
      </c>
      <c r="G513" s="15">
        <f t="shared" si="31"/>
        <v>0</v>
      </c>
    </row>
    <row r="514" spans="1:7" x14ac:dyDescent="0.15">
      <c r="A514" s="5">
        <f>sim_obs!B148</f>
        <v>41421</v>
      </c>
      <c r="B514" s="12" t="e">
        <f>sim_obs!M148</f>
        <v>#N/A</v>
      </c>
      <c r="C514" s="15">
        <f>sim_obs!E148</f>
        <v>0</v>
      </c>
      <c r="D514" s="15">
        <f t="shared" si="28"/>
        <v>0</v>
      </c>
      <c r="E514" s="15">
        <f t="shared" si="29"/>
        <v>0</v>
      </c>
      <c r="F514" s="15">
        <f t="shared" si="30"/>
        <v>0</v>
      </c>
      <c r="G514" s="15">
        <f t="shared" si="31"/>
        <v>0</v>
      </c>
    </row>
    <row r="515" spans="1:7" x14ac:dyDescent="0.15">
      <c r="A515" s="5">
        <f>sim_obs!B149</f>
        <v>41422</v>
      </c>
      <c r="B515" s="12" t="e">
        <f>sim_obs!M149</f>
        <v>#N/A</v>
      </c>
      <c r="C515" s="15">
        <f>sim_obs!E149</f>
        <v>0</v>
      </c>
      <c r="D515" s="15">
        <f t="shared" ref="D515:D578" si="32">IFERROR(B515,0)</f>
        <v>0</v>
      </c>
      <c r="E515" s="15">
        <f t="shared" ref="E515:E578" si="33">IF(D515=0,0,C515)</f>
        <v>0</v>
      </c>
      <c r="F515" s="15">
        <f t="shared" ref="F515:F578" si="34">(D515-E515)^2</f>
        <v>0</v>
      </c>
      <c r="G515" s="15">
        <f t="shared" ref="G515:G578" si="35">(D515-$J$4)^2</f>
        <v>0</v>
      </c>
    </row>
    <row r="516" spans="1:7" x14ac:dyDescent="0.15">
      <c r="A516" s="5">
        <f>sim_obs!B150</f>
        <v>41423</v>
      </c>
      <c r="B516" s="12" t="e">
        <f>sim_obs!M150</f>
        <v>#N/A</v>
      </c>
      <c r="C516" s="15">
        <f>sim_obs!E150</f>
        <v>0</v>
      </c>
      <c r="D516" s="15">
        <f t="shared" si="32"/>
        <v>0</v>
      </c>
      <c r="E516" s="15">
        <f t="shared" si="33"/>
        <v>0</v>
      </c>
      <c r="F516" s="15">
        <f t="shared" si="34"/>
        <v>0</v>
      </c>
      <c r="G516" s="15">
        <f t="shared" si="35"/>
        <v>0</v>
      </c>
    </row>
    <row r="517" spans="1:7" x14ac:dyDescent="0.15">
      <c r="A517" s="5">
        <f>sim_obs!B151</f>
        <v>41424</v>
      </c>
      <c r="B517" s="12" t="e">
        <f>sim_obs!M151</f>
        <v>#N/A</v>
      </c>
      <c r="C517" s="15">
        <f>sim_obs!E151</f>
        <v>0</v>
      </c>
      <c r="D517" s="15">
        <f t="shared" si="32"/>
        <v>0</v>
      </c>
      <c r="E517" s="15">
        <f t="shared" si="33"/>
        <v>0</v>
      </c>
      <c r="F517" s="15">
        <f t="shared" si="34"/>
        <v>0</v>
      </c>
      <c r="G517" s="15">
        <f t="shared" si="35"/>
        <v>0</v>
      </c>
    </row>
    <row r="518" spans="1:7" x14ac:dyDescent="0.15">
      <c r="A518" s="5">
        <f>sim_obs!B152</f>
        <v>41425</v>
      </c>
      <c r="B518" s="12" t="e">
        <f>sim_obs!M152</f>
        <v>#N/A</v>
      </c>
      <c r="C518" s="15">
        <f>sim_obs!E152</f>
        <v>0</v>
      </c>
      <c r="D518" s="15">
        <f t="shared" si="32"/>
        <v>0</v>
      </c>
      <c r="E518" s="15">
        <f t="shared" si="33"/>
        <v>0</v>
      </c>
      <c r="F518" s="15">
        <f t="shared" si="34"/>
        <v>0</v>
      </c>
      <c r="G518" s="15">
        <f t="shared" si="35"/>
        <v>0</v>
      </c>
    </row>
    <row r="519" spans="1:7" x14ac:dyDescent="0.15">
      <c r="A519" s="5">
        <f>sim_obs!B153</f>
        <v>41426</v>
      </c>
      <c r="B519" s="12" t="e">
        <f>sim_obs!M153</f>
        <v>#N/A</v>
      </c>
      <c r="C519" s="15">
        <f>sim_obs!E153</f>
        <v>0</v>
      </c>
      <c r="D519" s="15">
        <f t="shared" si="32"/>
        <v>0</v>
      </c>
      <c r="E519" s="15">
        <f t="shared" si="33"/>
        <v>0</v>
      </c>
      <c r="F519" s="15">
        <f t="shared" si="34"/>
        <v>0</v>
      </c>
      <c r="G519" s="15">
        <f t="shared" si="35"/>
        <v>0</v>
      </c>
    </row>
    <row r="520" spans="1:7" x14ac:dyDescent="0.15">
      <c r="A520" s="5">
        <f>sim_obs!B154</f>
        <v>41427</v>
      </c>
      <c r="B520" s="12" t="e">
        <f>sim_obs!M154</f>
        <v>#N/A</v>
      </c>
      <c r="C520" s="15">
        <f>sim_obs!E154</f>
        <v>0</v>
      </c>
      <c r="D520" s="15">
        <f t="shared" si="32"/>
        <v>0</v>
      </c>
      <c r="E520" s="15">
        <f t="shared" si="33"/>
        <v>0</v>
      </c>
      <c r="F520" s="15">
        <f t="shared" si="34"/>
        <v>0</v>
      </c>
      <c r="G520" s="15">
        <f t="shared" si="35"/>
        <v>0</v>
      </c>
    </row>
    <row r="521" spans="1:7" x14ac:dyDescent="0.15">
      <c r="A521" s="5">
        <f>sim_obs!B155</f>
        <v>41428</v>
      </c>
      <c r="B521" s="12" t="e">
        <f>sim_obs!M155</f>
        <v>#N/A</v>
      </c>
      <c r="C521" s="15">
        <f>sim_obs!E155</f>
        <v>0</v>
      </c>
      <c r="D521" s="15">
        <f t="shared" si="32"/>
        <v>0</v>
      </c>
      <c r="E521" s="15">
        <f t="shared" si="33"/>
        <v>0</v>
      </c>
      <c r="F521" s="15">
        <f t="shared" si="34"/>
        <v>0</v>
      </c>
      <c r="G521" s="15">
        <f t="shared" si="35"/>
        <v>0</v>
      </c>
    </row>
    <row r="522" spans="1:7" x14ac:dyDescent="0.15">
      <c r="A522" s="5">
        <f>sim_obs!B156</f>
        <v>41429</v>
      </c>
      <c r="B522" s="12" t="e">
        <f>sim_obs!M156</f>
        <v>#N/A</v>
      </c>
      <c r="C522" s="15">
        <f>sim_obs!E156</f>
        <v>0</v>
      </c>
      <c r="D522" s="15">
        <f t="shared" si="32"/>
        <v>0</v>
      </c>
      <c r="E522" s="15">
        <f t="shared" si="33"/>
        <v>0</v>
      </c>
      <c r="F522" s="15">
        <f t="shared" si="34"/>
        <v>0</v>
      </c>
      <c r="G522" s="15">
        <f t="shared" si="35"/>
        <v>0</v>
      </c>
    </row>
    <row r="523" spans="1:7" x14ac:dyDescent="0.15">
      <c r="A523" s="5">
        <f>sim_obs!B157</f>
        <v>41430</v>
      </c>
      <c r="B523" s="12" t="e">
        <f>sim_obs!M157</f>
        <v>#N/A</v>
      </c>
      <c r="C523" s="15">
        <f>sim_obs!E157</f>
        <v>0</v>
      </c>
      <c r="D523" s="15">
        <f t="shared" si="32"/>
        <v>0</v>
      </c>
      <c r="E523" s="15">
        <f t="shared" si="33"/>
        <v>0</v>
      </c>
      <c r="F523" s="15">
        <f t="shared" si="34"/>
        <v>0</v>
      </c>
      <c r="G523" s="15">
        <f t="shared" si="35"/>
        <v>0</v>
      </c>
    </row>
    <row r="524" spans="1:7" x14ac:dyDescent="0.15">
      <c r="A524" s="5">
        <f>sim_obs!B158</f>
        <v>41431</v>
      </c>
      <c r="B524" s="12" t="e">
        <f>sim_obs!M158</f>
        <v>#N/A</v>
      </c>
      <c r="C524" s="15">
        <f>sim_obs!E158</f>
        <v>0</v>
      </c>
      <c r="D524" s="15">
        <f t="shared" si="32"/>
        <v>0</v>
      </c>
      <c r="E524" s="15">
        <f t="shared" si="33"/>
        <v>0</v>
      </c>
      <c r="F524" s="15">
        <f t="shared" si="34"/>
        <v>0</v>
      </c>
      <c r="G524" s="15">
        <f t="shared" si="35"/>
        <v>0</v>
      </c>
    </row>
    <row r="525" spans="1:7" x14ac:dyDescent="0.15">
      <c r="A525" s="5">
        <f>sim_obs!B159</f>
        <v>41432</v>
      </c>
      <c r="B525" s="12" t="e">
        <f>sim_obs!M159</f>
        <v>#N/A</v>
      </c>
      <c r="C525" s="15">
        <f>sim_obs!E159</f>
        <v>0</v>
      </c>
      <c r="D525" s="15">
        <f t="shared" si="32"/>
        <v>0</v>
      </c>
      <c r="E525" s="15">
        <f t="shared" si="33"/>
        <v>0</v>
      </c>
      <c r="F525" s="15">
        <f t="shared" si="34"/>
        <v>0</v>
      </c>
      <c r="G525" s="15">
        <f t="shared" si="35"/>
        <v>0</v>
      </c>
    </row>
    <row r="526" spans="1:7" x14ac:dyDescent="0.15">
      <c r="A526" s="5">
        <f>sim_obs!B160</f>
        <v>41433</v>
      </c>
      <c r="B526" s="12" t="e">
        <f>sim_obs!M160</f>
        <v>#N/A</v>
      </c>
      <c r="C526" s="15">
        <f>sim_obs!E160</f>
        <v>0</v>
      </c>
      <c r="D526" s="15">
        <f t="shared" si="32"/>
        <v>0</v>
      </c>
      <c r="E526" s="15">
        <f t="shared" si="33"/>
        <v>0</v>
      </c>
      <c r="F526" s="15">
        <f t="shared" si="34"/>
        <v>0</v>
      </c>
      <c r="G526" s="15">
        <f t="shared" si="35"/>
        <v>0</v>
      </c>
    </row>
    <row r="527" spans="1:7" x14ac:dyDescent="0.15">
      <c r="A527" s="5">
        <f>sim_obs!B161</f>
        <v>41434</v>
      </c>
      <c r="B527" s="12" t="e">
        <f>sim_obs!M161</f>
        <v>#N/A</v>
      </c>
      <c r="C527" s="15">
        <f>sim_obs!E161</f>
        <v>0</v>
      </c>
      <c r="D527" s="15">
        <f t="shared" si="32"/>
        <v>0</v>
      </c>
      <c r="E527" s="15">
        <f t="shared" si="33"/>
        <v>0</v>
      </c>
      <c r="F527" s="15">
        <f t="shared" si="34"/>
        <v>0</v>
      </c>
      <c r="G527" s="15">
        <f t="shared" si="35"/>
        <v>0</v>
      </c>
    </row>
    <row r="528" spans="1:7" x14ac:dyDescent="0.15">
      <c r="A528" s="5">
        <f>sim_obs!B162</f>
        <v>41435</v>
      </c>
      <c r="B528" s="12" t="e">
        <f>sim_obs!M162</f>
        <v>#N/A</v>
      </c>
      <c r="C528" s="15">
        <f>sim_obs!E162</f>
        <v>0</v>
      </c>
      <c r="D528" s="15">
        <f t="shared" si="32"/>
        <v>0</v>
      </c>
      <c r="E528" s="15">
        <f t="shared" si="33"/>
        <v>0</v>
      </c>
      <c r="F528" s="15">
        <f t="shared" si="34"/>
        <v>0</v>
      </c>
      <c r="G528" s="15">
        <f t="shared" si="35"/>
        <v>0</v>
      </c>
    </row>
    <row r="529" spans="1:7" x14ac:dyDescent="0.15">
      <c r="A529" s="5">
        <f>sim_obs!B163</f>
        <v>41436</v>
      </c>
      <c r="B529" s="12" t="e">
        <f>sim_obs!M163</f>
        <v>#N/A</v>
      </c>
      <c r="C529" s="15">
        <f>sim_obs!E163</f>
        <v>0</v>
      </c>
      <c r="D529" s="15">
        <f t="shared" si="32"/>
        <v>0</v>
      </c>
      <c r="E529" s="15">
        <f t="shared" si="33"/>
        <v>0</v>
      </c>
      <c r="F529" s="15">
        <f t="shared" si="34"/>
        <v>0</v>
      </c>
      <c r="G529" s="15">
        <f t="shared" si="35"/>
        <v>0</v>
      </c>
    </row>
    <row r="530" spans="1:7" x14ac:dyDescent="0.15">
      <c r="A530" s="5">
        <f>sim_obs!B164</f>
        <v>41437</v>
      </c>
      <c r="B530" s="12" t="e">
        <f>sim_obs!M164</f>
        <v>#N/A</v>
      </c>
      <c r="C530" s="15">
        <f>sim_obs!E164</f>
        <v>0</v>
      </c>
      <c r="D530" s="15">
        <f t="shared" si="32"/>
        <v>0</v>
      </c>
      <c r="E530" s="15">
        <f t="shared" si="33"/>
        <v>0</v>
      </c>
      <c r="F530" s="15">
        <f t="shared" si="34"/>
        <v>0</v>
      </c>
      <c r="G530" s="15">
        <f t="shared" si="35"/>
        <v>0</v>
      </c>
    </row>
    <row r="531" spans="1:7" x14ac:dyDescent="0.15">
      <c r="A531" s="5">
        <f>sim_obs!B165</f>
        <v>41438</v>
      </c>
      <c r="B531" s="12" t="e">
        <f>sim_obs!M165</f>
        <v>#N/A</v>
      </c>
      <c r="C531" s="15">
        <f>sim_obs!E165</f>
        <v>0</v>
      </c>
      <c r="D531" s="15">
        <f t="shared" si="32"/>
        <v>0</v>
      </c>
      <c r="E531" s="15">
        <f t="shared" si="33"/>
        <v>0</v>
      </c>
      <c r="F531" s="15">
        <f t="shared" si="34"/>
        <v>0</v>
      </c>
      <c r="G531" s="15">
        <f t="shared" si="35"/>
        <v>0</v>
      </c>
    </row>
    <row r="532" spans="1:7" x14ac:dyDescent="0.15">
      <c r="A532" s="5">
        <f>sim_obs!B166</f>
        <v>41439</v>
      </c>
      <c r="B532" s="12" t="e">
        <f>sim_obs!M166</f>
        <v>#N/A</v>
      </c>
      <c r="C532" s="15">
        <f>sim_obs!E166</f>
        <v>0</v>
      </c>
      <c r="D532" s="15">
        <f t="shared" si="32"/>
        <v>0</v>
      </c>
      <c r="E532" s="15">
        <f t="shared" si="33"/>
        <v>0</v>
      </c>
      <c r="F532" s="15">
        <f t="shared" si="34"/>
        <v>0</v>
      </c>
      <c r="G532" s="15">
        <f t="shared" si="35"/>
        <v>0</v>
      </c>
    </row>
    <row r="533" spans="1:7" x14ac:dyDescent="0.15">
      <c r="A533" s="5">
        <f>sim_obs!B167</f>
        <v>41440</v>
      </c>
      <c r="B533" s="12" t="e">
        <f>sim_obs!M167</f>
        <v>#N/A</v>
      </c>
      <c r="C533" s="15">
        <f>sim_obs!E167</f>
        <v>0</v>
      </c>
      <c r="D533" s="15">
        <f t="shared" si="32"/>
        <v>0</v>
      </c>
      <c r="E533" s="15">
        <f t="shared" si="33"/>
        <v>0</v>
      </c>
      <c r="F533" s="15">
        <f t="shared" si="34"/>
        <v>0</v>
      </c>
      <c r="G533" s="15">
        <f t="shared" si="35"/>
        <v>0</v>
      </c>
    </row>
    <row r="534" spans="1:7" x14ac:dyDescent="0.15">
      <c r="A534" s="5">
        <f>sim_obs!B168</f>
        <v>41441</v>
      </c>
      <c r="B534" s="12" t="e">
        <f>sim_obs!M168</f>
        <v>#N/A</v>
      </c>
      <c r="C534" s="15">
        <f>sim_obs!E168</f>
        <v>0</v>
      </c>
      <c r="D534" s="15">
        <f t="shared" si="32"/>
        <v>0</v>
      </c>
      <c r="E534" s="15">
        <f t="shared" si="33"/>
        <v>0</v>
      </c>
      <c r="F534" s="15">
        <f t="shared" si="34"/>
        <v>0</v>
      </c>
      <c r="G534" s="15">
        <f t="shared" si="35"/>
        <v>0</v>
      </c>
    </row>
    <row r="535" spans="1:7" x14ac:dyDescent="0.15">
      <c r="A535" s="5">
        <f>sim_obs!B169</f>
        <v>41442</v>
      </c>
      <c r="B535" s="12" t="e">
        <f>sim_obs!M169</f>
        <v>#N/A</v>
      </c>
      <c r="C535" s="15">
        <f>sim_obs!E169</f>
        <v>0</v>
      </c>
      <c r="D535" s="15">
        <f t="shared" si="32"/>
        <v>0</v>
      </c>
      <c r="E535" s="15">
        <f t="shared" si="33"/>
        <v>0</v>
      </c>
      <c r="F535" s="15">
        <f t="shared" si="34"/>
        <v>0</v>
      </c>
      <c r="G535" s="15">
        <f t="shared" si="35"/>
        <v>0</v>
      </c>
    </row>
    <row r="536" spans="1:7" x14ac:dyDescent="0.15">
      <c r="A536" s="5">
        <f>sim_obs!B170</f>
        <v>41443</v>
      </c>
      <c r="B536" s="12" t="e">
        <f>sim_obs!M170</f>
        <v>#N/A</v>
      </c>
      <c r="C536" s="15">
        <f>sim_obs!E170</f>
        <v>0</v>
      </c>
      <c r="D536" s="15">
        <f t="shared" si="32"/>
        <v>0</v>
      </c>
      <c r="E536" s="15">
        <f t="shared" si="33"/>
        <v>0</v>
      </c>
      <c r="F536" s="15">
        <f t="shared" si="34"/>
        <v>0</v>
      </c>
      <c r="G536" s="15">
        <f t="shared" si="35"/>
        <v>0</v>
      </c>
    </row>
    <row r="537" spans="1:7" x14ac:dyDescent="0.15">
      <c r="A537" s="5">
        <f>sim_obs!B171</f>
        <v>41444</v>
      </c>
      <c r="B537" s="12" t="e">
        <f>sim_obs!M171</f>
        <v>#N/A</v>
      </c>
      <c r="C537" s="15">
        <f>sim_obs!E171</f>
        <v>0</v>
      </c>
      <c r="D537" s="15">
        <f t="shared" si="32"/>
        <v>0</v>
      </c>
      <c r="E537" s="15">
        <f t="shared" si="33"/>
        <v>0</v>
      </c>
      <c r="F537" s="15">
        <f t="shared" si="34"/>
        <v>0</v>
      </c>
      <c r="G537" s="15">
        <f t="shared" si="35"/>
        <v>0</v>
      </c>
    </row>
    <row r="538" spans="1:7" x14ac:dyDescent="0.15">
      <c r="A538" s="5">
        <f>sim_obs!B172</f>
        <v>41445</v>
      </c>
      <c r="B538" s="12" t="e">
        <f>sim_obs!M172</f>
        <v>#N/A</v>
      </c>
      <c r="C538" s="15">
        <f>sim_obs!E172</f>
        <v>0</v>
      </c>
      <c r="D538" s="15">
        <f t="shared" si="32"/>
        <v>0</v>
      </c>
      <c r="E538" s="15">
        <f t="shared" si="33"/>
        <v>0</v>
      </c>
      <c r="F538" s="15">
        <f t="shared" si="34"/>
        <v>0</v>
      </c>
      <c r="G538" s="15">
        <f t="shared" si="35"/>
        <v>0</v>
      </c>
    </row>
    <row r="539" spans="1:7" x14ac:dyDescent="0.15">
      <c r="A539" s="5">
        <f>sim_obs!B173</f>
        <v>41446</v>
      </c>
      <c r="B539" s="12" t="e">
        <f>sim_obs!M173</f>
        <v>#N/A</v>
      </c>
      <c r="C539" s="15">
        <f>sim_obs!E173</f>
        <v>0</v>
      </c>
      <c r="D539" s="15">
        <f t="shared" si="32"/>
        <v>0</v>
      </c>
      <c r="E539" s="15">
        <f t="shared" si="33"/>
        <v>0</v>
      </c>
      <c r="F539" s="15">
        <f t="shared" si="34"/>
        <v>0</v>
      </c>
      <c r="G539" s="15">
        <f t="shared" si="35"/>
        <v>0</v>
      </c>
    </row>
    <row r="540" spans="1:7" x14ac:dyDescent="0.15">
      <c r="A540" s="5">
        <f>sim_obs!B174</f>
        <v>41447</v>
      </c>
      <c r="B540" s="12" t="e">
        <f>sim_obs!M174</f>
        <v>#N/A</v>
      </c>
      <c r="C540" s="15">
        <f>sim_obs!E174</f>
        <v>0</v>
      </c>
      <c r="D540" s="15">
        <f t="shared" si="32"/>
        <v>0</v>
      </c>
      <c r="E540" s="15">
        <f t="shared" si="33"/>
        <v>0</v>
      </c>
      <c r="F540" s="15">
        <f t="shared" si="34"/>
        <v>0</v>
      </c>
      <c r="G540" s="15">
        <f t="shared" si="35"/>
        <v>0</v>
      </c>
    </row>
    <row r="541" spans="1:7" x14ac:dyDescent="0.15">
      <c r="A541" s="5">
        <f>sim_obs!B175</f>
        <v>41448</v>
      </c>
      <c r="B541" s="12" t="e">
        <f>sim_obs!M175</f>
        <v>#N/A</v>
      </c>
      <c r="C541" s="15">
        <f>sim_obs!E175</f>
        <v>0</v>
      </c>
      <c r="D541" s="15">
        <f t="shared" si="32"/>
        <v>0</v>
      </c>
      <c r="E541" s="15">
        <f t="shared" si="33"/>
        <v>0</v>
      </c>
      <c r="F541" s="15">
        <f t="shared" si="34"/>
        <v>0</v>
      </c>
      <c r="G541" s="15">
        <f t="shared" si="35"/>
        <v>0</v>
      </c>
    </row>
    <row r="542" spans="1:7" x14ac:dyDescent="0.15">
      <c r="A542" s="5">
        <f>sim_obs!B176</f>
        <v>41449</v>
      </c>
      <c r="B542" s="12" t="e">
        <f>sim_obs!M176</f>
        <v>#N/A</v>
      </c>
      <c r="C542" s="15">
        <f>sim_obs!E176</f>
        <v>0</v>
      </c>
      <c r="D542" s="15">
        <f t="shared" si="32"/>
        <v>0</v>
      </c>
      <c r="E542" s="15">
        <f t="shared" si="33"/>
        <v>0</v>
      </c>
      <c r="F542" s="15">
        <f t="shared" si="34"/>
        <v>0</v>
      </c>
      <c r="G542" s="15">
        <f t="shared" si="35"/>
        <v>0</v>
      </c>
    </row>
    <row r="543" spans="1:7" x14ac:dyDescent="0.15">
      <c r="A543" s="5">
        <f>sim_obs!B177</f>
        <v>41450</v>
      </c>
      <c r="B543" s="12" t="e">
        <f>sim_obs!M177</f>
        <v>#N/A</v>
      </c>
      <c r="C543" s="15">
        <f>sim_obs!E177</f>
        <v>0</v>
      </c>
      <c r="D543" s="15">
        <f t="shared" si="32"/>
        <v>0</v>
      </c>
      <c r="E543" s="15">
        <f t="shared" si="33"/>
        <v>0</v>
      </c>
      <c r="F543" s="15">
        <f t="shared" si="34"/>
        <v>0</v>
      </c>
      <c r="G543" s="15">
        <f t="shared" si="35"/>
        <v>0</v>
      </c>
    </row>
    <row r="544" spans="1:7" x14ac:dyDescent="0.15">
      <c r="A544" s="5">
        <f>sim_obs!B178</f>
        <v>41451</v>
      </c>
      <c r="B544" s="12" t="e">
        <f>sim_obs!M178</f>
        <v>#N/A</v>
      </c>
      <c r="C544" s="15">
        <f>sim_obs!E178</f>
        <v>0</v>
      </c>
      <c r="D544" s="15">
        <f t="shared" si="32"/>
        <v>0</v>
      </c>
      <c r="E544" s="15">
        <f t="shared" si="33"/>
        <v>0</v>
      </c>
      <c r="F544" s="15">
        <f t="shared" si="34"/>
        <v>0</v>
      </c>
      <c r="G544" s="15">
        <f t="shared" si="35"/>
        <v>0</v>
      </c>
    </row>
    <row r="545" spans="1:7" x14ac:dyDescent="0.15">
      <c r="A545" s="5">
        <f>sim_obs!B179</f>
        <v>41452</v>
      </c>
      <c r="B545" s="12" t="e">
        <f>sim_obs!M179</f>
        <v>#N/A</v>
      </c>
      <c r="C545" s="15">
        <f>sim_obs!E179</f>
        <v>0</v>
      </c>
      <c r="D545" s="15">
        <f t="shared" si="32"/>
        <v>0</v>
      </c>
      <c r="E545" s="15">
        <f t="shared" si="33"/>
        <v>0</v>
      </c>
      <c r="F545" s="15">
        <f t="shared" si="34"/>
        <v>0</v>
      </c>
      <c r="G545" s="15">
        <f t="shared" si="35"/>
        <v>0</v>
      </c>
    </row>
    <row r="546" spans="1:7" x14ac:dyDescent="0.15">
      <c r="A546" s="5">
        <f>sim_obs!B180</f>
        <v>41453</v>
      </c>
      <c r="B546" s="12" t="e">
        <f>sim_obs!M180</f>
        <v>#N/A</v>
      </c>
      <c r="C546" s="15">
        <f>sim_obs!E180</f>
        <v>0</v>
      </c>
      <c r="D546" s="15">
        <f t="shared" si="32"/>
        <v>0</v>
      </c>
      <c r="E546" s="15">
        <f t="shared" si="33"/>
        <v>0</v>
      </c>
      <c r="F546" s="15">
        <f t="shared" si="34"/>
        <v>0</v>
      </c>
      <c r="G546" s="15">
        <f t="shared" si="35"/>
        <v>0</v>
      </c>
    </row>
    <row r="547" spans="1:7" x14ac:dyDescent="0.15">
      <c r="A547" s="5">
        <f>sim_obs!B181</f>
        <v>41454</v>
      </c>
      <c r="B547" s="12" t="e">
        <f>sim_obs!M181</f>
        <v>#N/A</v>
      </c>
      <c r="C547" s="15">
        <f>sim_obs!E181</f>
        <v>0</v>
      </c>
      <c r="D547" s="15">
        <f t="shared" si="32"/>
        <v>0</v>
      </c>
      <c r="E547" s="15">
        <f t="shared" si="33"/>
        <v>0</v>
      </c>
      <c r="F547" s="15">
        <f t="shared" si="34"/>
        <v>0</v>
      </c>
      <c r="G547" s="15">
        <f t="shared" si="35"/>
        <v>0</v>
      </c>
    </row>
    <row r="548" spans="1:7" x14ac:dyDescent="0.15">
      <c r="A548" s="5">
        <f>sim_obs!B182</f>
        <v>41455</v>
      </c>
      <c r="B548" s="12" t="e">
        <f>sim_obs!M182</f>
        <v>#N/A</v>
      </c>
      <c r="C548" s="15">
        <f>sim_obs!E182</f>
        <v>0</v>
      </c>
      <c r="D548" s="15">
        <f t="shared" si="32"/>
        <v>0</v>
      </c>
      <c r="E548" s="15">
        <f t="shared" si="33"/>
        <v>0</v>
      </c>
      <c r="F548" s="15">
        <f t="shared" si="34"/>
        <v>0</v>
      </c>
      <c r="G548" s="15">
        <f t="shared" si="35"/>
        <v>0</v>
      </c>
    </row>
    <row r="549" spans="1:7" x14ac:dyDescent="0.15">
      <c r="A549" s="5">
        <f>sim_obs!B183</f>
        <v>41456</v>
      </c>
      <c r="B549" s="12" t="e">
        <f>sim_obs!M183</f>
        <v>#N/A</v>
      </c>
      <c r="C549" s="15">
        <f>sim_obs!E183</f>
        <v>0</v>
      </c>
      <c r="D549" s="15">
        <f t="shared" si="32"/>
        <v>0</v>
      </c>
      <c r="E549" s="15">
        <f t="shared" si="33"/>
        <v>0</v>
      </c>
      <c r="F549" s="15">
        <f t="shared" si="34"/>
        <v>0</v>
      </c>
      <c r="G549" s="15">
        <f t="shared" si="35"/>
        <v>0</v>
      </c>
    </row>
    <row r="550" spans="1:7" x14ac:dyDescent="0.15">
      <c r="A550" s="5">
        <f>sim_obs!B184</f>
        <v>41457</v>
      </c>
      <c r="B550" s="12" t="e">
        <f>sim_obs!M184</f>
        <v>#N/A</v>
      </c>
      <c r="C550" s="15">
        <f>sim_obs!E184</f>
        <v>0</v>
      </c>
      <c r="D550" s="15">
        <f t="shared" si="32"/>
        <v>0</v>
      </c>
      <c r="E550" s="15">
        <f t="shared" si="33"/>
        <v>0</v>
      </c>
      <c r="F550" s="15">
        <f t="shared" si="34"/>
        <v>0</v>
      </c>
      <c r="G550" s="15">
        <f t="shared" si="35"/>
        <v>0</v>
      </c>
    </row>
    <row r="551" spans="1:7" x14ac:dyDescent="0.15">
      <c r="A551" s="5">
        <f>sim_obs!B185</f>
        <v>41458</v>
      </c>
      <c r="B551" s="12" t="e">
        <f>sim_obs!M185</f>
        <v>#N/A</v>
      </c>
      <c r="C551" s="15">
        <f>sim_obs!E185</f>
        <v>0</v>
      </c>
      <c r="D551" s="15">
        <f t="shared" si="32"/>
        <v>0</v>
      </c>
      <c r="E551" s="15">
        <f t="shared" si="33"/>
        <v>0</v>
      </c>
      <c r="F551" s="15">
        <f t="shared" si="34"/>
        <v>0</v>
      </c>
      <c r="G551" s="15">
        <f t="shared" si="35"/>
        <v>0</v>
      </c>
    </row>
    <row r="552" spans="1:7" x14ac:dyDescent="0.15">
      <c r="A552" s="5">
        <f>sim_obs!B186</f>
        <v>41459</v>
      </c>
      <c r="B552" s="12" t="e">
        <f>sim_obs!M186</f>
        <v>#N/A</v>
      </c>
      <c r="C552" s="15">
        <f>sim_obs!E186</f>
        <v>0</v>
      </c>
      <c r="D552" s="15">
        <f t="shared" si="32"/>
        <v>0</v>
      </c>
      <c r="E552" s="15">
        <f t="shared" si="33"/>
        <v>0</v>
      </c>
      <c r="F552" s="15">
        <f t="shared" si="34"/>
        <v>0</v>
      </c>
      <c r="G552" s="15">
        <f t="shared" si="35"/>
        <v>0</v>
      </c>
    </row>
    <row r="553" spans="1:7" x14ac:dyDescent="0.15">
      <c r="A553" s="5">
        <f>sim_obs!B187</f>
        <v>41460</v>
      </c>
      <c r="B553" s="12" t="e">
        <f>sim_obs!M187</f>
        <v>#N/A</v>
      </c>
      <c r="C553" s="15">
        <f>sim_obs!E187</f>
        <v>0</v>
      </c>
      <c r="D553" s="15">
        <f t="shared" si="32"/>
        <v>0</v>
      </c>
      <c r="E553" s="15">
        <f t="shared" si="33"/>
        <v>0</v>
      </c>
      <c r="F553" s="15">
        <f t="shared" si="34"/>
        <v>0</v>
      </c>
      <c r="G553" s="15">
        <f t="shared" si="35"/>
        <v>0</v>
      </c>
    </row>
    <row r="554" spans="1:7" x14ac:dyDescent="0.15">
      <c r="A554" s="5">
        <f>sim_obs!B188</f>
        <v>41461</v>
      </c>
      <c r="B554" s="12" t="e">
        <f>sim_obs!M188</f>
        <v>#N/A</v>
      </c>
      <c r="C554" s="15">
        <f>sim_obs!E188</f>
        <v>0</v>
      </c>
      <c r="D554" s="15">
        <f t="shared" si="32"/>
        <v>0</v>
      </c>
      <c r="E554" s="15">
        <f t="shared" si="33"/>
        <v>0</v>
      </c>
      <c r="F554" s="15">
        <f t="shared" si="34"/>
        <v>0</v>
      </c>
      <c r="G554" s="15">
        <f t="shared" si="35"/>
        <v>0</v>
      </c>
    </row>
    <row r="555" spans="1:7" x14ac:dyDescent="0.15">
      <c r="A555" s="5">
        <f>sim_obs!B189</f>
        <v>41462</v>
      </c>
      <c r="B555" s="12" t="e">
        <f>sim_obs!M189</f>
        <v>#N/A</v>
      </c>
      <c r="C555" s="15">
        <f>sim_obs!E189</f>
        <v>0</v>
      </c>
      <c r="D555" s="15">
        <f t="shared" si="32"/>
        <v>0</v>
      </c>
      <c r="E555" s="15">
        <f t="shared" si="33"/>
        <v>0</v>
      </c>
      <c r="F555" s="15">
        <f t="shared" si="34"/>
        <v>0</v>
      </c>
      <c r="G555" s="15">
        <f t="shared" si="35"/>
        <v>0</v>
      </c>
    </row>
    <row r="556" spans="1:7" x14ac:dyDescent="0.15">
      <c r="A556" s="5">
        <f>sim_obs!B190</f>
        <v>41463</v>
      </c>
      <c r="B556" s="12" t="e">
        <f>sim_obs!M190</f>
        <v>#N/A</v>
      </c>
      <c r="C556" s="15">
        <f>sim_obs!E190</f>
        <v>0</v>
      </c>
      <c r="D556" s="15">
        <f t="shared" si="32"/>
        <v>0</v>
      </c>
      <c r="E556" s="15">
        <f t="shared" si="33"/>
        <v>0</v>
      </c>
      <c r="F556" s="15">
        <f t="shared" si="34"/>
        <v>0</v>
      </c>
      <c r="G556" s="15">
        <f t="shared" si="35"/>
        <v>0</v>
      </c>
    </row>
    <row r="557" spans="1:7" x14ac:dyDescent="0.15">
      <c r="A557" s="5">
        <f>sim_obs!B191</f>
        <v>41464</v>
      </c>
      <c r="B557" s="12" t="e">
        <f>sim_obs!M191</f>
        <v>#N/A</v>
      </c>
      <c r="C557" s="15">
        <f>sim_obs!E191</f>
        <v>0</v>
      </c>
      <c r="D557" s="15">
        <f t="shared" si="32"/>
        <v>0</v>
      </c>
      <c r="E557" s="15">
        <f t="shared" si="33"/>
        <v>0</v>
      </c>
      <c r="F557" s="15">
        <f t="shared" si="34"/>
        <v>0</v>
      </c>
      <c r="G557" s="15">
        <f t="shared" si="35"/>
        <v>0</v>
      </c>
    </row>
    <row r="558" spans="1:7" x14ac:dyDescent="0.15">
      <c r="A558" s="5">
        <f>sim_obs!B192</f>
        <v>41465</v>
      </c>
      <c r="B558" s="12" t="e">
        <f>sim_obs!M192</f>
        <v>#N/A</v>
      </c>
      <c r="C558" s="15">
        <f>sim_obs!E192</f>
        <v>0</v>
      </c>
      <c r="D558" s="15">
        <f t="shared" si="32"/>
        <v>0</v>
      </c>
      <c r="E558" s="15">
        <f t="shared" si="33"/>
        <v>0</v>
      </c>
      <c r="F558" s="15">
        <f t="shared" si="34"/>
        <v>0</v>
      </c>
      <c r="G558" s="15">
        <f t="shared" si="35"/>
        <v>0</v>
      </c>
    </row>
    <row r="559" spans="1:7" x14ac:dyDescent="0.15">
      <c r="A559" s="5">
        <f>sim_obs!B193</f>
        <v>41466</v>
      </c>
      <c r="B559" s="12" t="e">
        <f>sim_obs!M193</f>
        <v>#N/A</v>
      </c>
      <c r="C559" s="15">
        <f>sim_obs!E193</f>
        <v>0</v>
      </c>
      <c r="D559" s="15">
        <f t="shared" si="32"/>
        <v>0</v>
      </c>
      <c r="E559" s="15">
        <f t="shared" si="33"/>
        <v>0</v>
      </c>
      <c r="F559" s="15">
        <f t="shared" si="34"/>
        <v>0</v>
      </c>
      <c r="G559" s="15">
        <f t="shared" si="35"/>
        <v>0</v>
      </c>
    </row>
    <row r="560" spans="1:7" x14ac:dyDescent="0.15">
      <c r="A560" s="5">
        <f>sim_obs!B194</f>
        <v>41467</v>
      </c>
      <c r="B560" s="12" t="e">
        <f>sim_obs!M194</f>
        <v>#N/A</v>
      </c>
      <c r="C560" s="15">
        <f>sim_obs!E194</f>
        <v>0</v>
      </c>
      <c r="D560" s="15">
        <f t="shared" si="32"/>
        <v>0</v>
      </c>
      <c r="E560" s="15">
        <f t="shared" si="33"/>
        <v>0</v>
      </c>
      <c r="F560" s="15">
        <f t="shared" si="34"/>
        <v>0</v>
      </c>
      <c r="G560" s="15">
        <f t="shared" si="35"/>
        <v>0</v>
      </c>
    </row>
    <row r="561" spans="1:7" x14ac:dyDescent="0.15">
      <c r="A561" s="5">
        <f>sim_obs!B195</f>
        <v>41468</v>
      </c>
      <c r="B561" s="12" t="e">
        <f>sim_obs!M195</f>
        <v>#N/A</v>
      </c>
      <c r="C561" s="15">
        <f>sim_obs!E195</f>
        <v>0</v>
      </c>
      <c r="D561" s="15">
        <f t="shared" si="32"/>
        <v>0</v>
      </c>
      <c r="E561" s="15">
        <f t="shared" si="33"/>
        <v>0</v>
      </c>
      <c r="F561" s="15">
        <f t="shared" si="34"/>
        <v>0</v>
      </c>
      <c r="G561" s="15">
        <f t="shared" si="35"/>
        <v>0</v>
      </c>
    </row>
    <row r="562" spans="1:7" x14ac:dyDescent="0.15">
      <c r="A562" s="5">
        <f>sim_obs!B196</f>
        <v>41469</v>
      </c>
      <c r="B562" s="12" t="e">
        <f>sim_obs!M196</f>
        <v>#N/A</v>
      </c>
      <c r="C562" s="15">
        <f>sim_obs!E196</f>
        <v>0</v>
      </c>
      <c r="D562" s="15">
        <f t="shared" si="32"/>
        <v>0</v>
      </c>
      <c r="E562" s="15">
        <f t="shared" si="33"/>
        <v>0</v>
      </c>
      <c r="F562" s="15">
        <f t="shared" si="34"/>
        <v>0</v>
      </c>
      <c r="G562" s="15">
        <f t="shared" si="35"/>
        <v>0</v>
      </c>
    </row>
    <row r="563" spans="1:7" x14ac:dyDescent="0.15">
      <c r="A563" s="5">
        <f>sim_obs!B197</f>
        <v>41470</v>
      </c>
      <c r="B563" s="12" t="e">
        <f>sim_obs!M197</f>
        <v>#N/A</v>
      </c>
      <c r="C563" s="15">
        <f>sim_obs!E197</f>
        <v>0</v>
      </c>
      <c r="D563" s="15">
        <f t="shared" si="32"/>
        <v>0</v>
      </c>
      <c r="E563" s="15">
        <f t="shared" si="33"/>
        <v>0</v>
      </c>
      <c r="F563" s="15">
        <f t="shared" si="34"/>
        <v>0</v>
      </c>
      <c r="G563" s="15">
        <f t="shared" si="35"/>
        <v>0</v>
      </c>
    </row>
    <row r="564" spans="1:7" x14ac:dyDescent="0.15">
      <c r="A564" s="5">
        <f>sim_obs!B198</f>
        <v>41471</v>
      </c>
      <c r="B564" s="12" t="e">
        <f>sim_obs!M198</f>
        <v>#N/A</v>
      </c>
      <c r="C564" s="15">
        <f>sim_obs!E198</f>
        <v>0</v>
      </c>
      <c r="D564" s="15">
        <f t="shared" si="32"/>
        <v>0</v>
      </c>
      <c r="E564" s="15">
        <f t="shared" si="33"/>
        <v>0</v>
      </c>
      <c r="F564" s="15">
        <f t="shared" si="34"/>
        <v>0</v>
      </c>
      <c r="G564" s="15">
        <f t="shared" si="35"/>
        <v>0</v>
      </c>
    </row>
    <row r="565" spans="1:7" x14ac:dyDescent="0.15">
      <c r="A565" s="5">
        <f>sim_obs!B199</f>
        <v>41472</v>
      </c>
      <c r="B565" s="12" t="e">
        <f>sim_obs!M199</f>
        <v>#N/A</v>
      </c>
      <c r="C565" s="15">
        <f>sim_obs!E199</f>
        <v>0</v>
      </c>
      <c r="D565" s="15">
        <f t="shared" si="32"/>
        <v>0</v>
      </c>
      <c r="E565" s="15">
        <f t="shared" si="33"/>
        <v>0</v>
      </c>
      <c r="F565" s="15">
        <f t="shared" si="34"/>
        <v>0</v>
      </c>
      <c r="G565" s="15">
        <f t="shared" si="35"/>
        <v>0</v>
      </c>
    </row>
    <row r="566" spans="1:7" x14ac:dyDescent="0.15">
      <c r="A566" s="5">
        <f>sim_obs!B200</f>
        <v>41473</v>
      </c>
      <c r="B566" s="12" t="e">
        <f>sim_obs!M200</f>
        <v>#N/A</v>
      </c>
      <c r="C566" s="15">
        <f>sim_obs!E200</f>
        <v>0</v>
      </c>
      <c r="D566" s="15">
        <f t="shared" si="32"/>
        <v>0</v>
      </c>
      <c r="E566" s="15">
        <f t="shared" si="33"/>
        <v>0</v>
      </c>
      <c r="F566" s="15">
        <f t="shared" si="34"/>
        <v>0</v>
      </c>
      <c r="G566" s="15">
        <f t="shared" si="35"/>
        <v>0</v>
      </c>
    </row>
    <row r="567" spans="1:7" x14ac:dyDescent="0.15">
      <c r="A567" s="5">
        <f>sim_obs!B201</f>
        <v>41474</v>
      </c>
      <c r="B567" s="12" t="e">
        <f>sim_obs!M201</f>
        <v>#N/A</v>
      </c>
      <c r="C567" s="15">
        <f>sim_obs!E201</f>
        <v>0</v>
      </c>
      <c r="D567" s="15">
        <f t="shared" si="32"/>
        <v>0</v>
      </c>
      <c r="E567" s="15">
        <f t="shared" si="33"/>
        <v>0</v>
      </c>
      <c r="F567" s="15">
        <f t="shared" si="34"/>
        <v>0</v>
      </c>
      <c r="G567" s="15">
        <f t="shared" si="35"/>
        <v>0</v>
      </c>
    </row>
    <row r="568" spans="1:7" x14ac:dyDescent="0.15">
      <c r="A568" s="5">
        <f>sim_obs!B202</f>
        <v>41475</v>
      </c>
      <c r="B568" s="12" t="e">
        <f>sim_obs!M202</f>
        <v>#N/A</v>
      </c>
      <c r="C568" s="15">
        <f>sim_obs!E202</f>
        <v>0</v>
      </c>
      <c r="D568" s="15">
        <f t="shared" si="32"/>
        <v>0</v>
      </c>
      <c r="E568" s="15">
        <f t="shared" si="33"/>
        <v>0</v>
      </c>
      <c r="F568" s="15">
        <f t="shared" si="34"/>
        <v>0</v>
      </c>
      <c r="G568" s="15">
        <f t="shared" si="35"/>
        <v>0</v>
      </c>
    </row>
    <row r="569" spans="1:7" x14ac:dyDescent="0.15">
      <c r="A569" s="5">
        <f>sim_obs!B203</f>
        <v>41476</v>
      </c>
      <c r="B569" s="12" t="e">
        <f>sim_obs!M203</f>
        <v>#N/A</v>
      </c>
      <c r="C569" s="15">
        <f>sim_obs!E203</f>
        <v>0</v>
      </c>
      <c r="D569" s="15">
        <f t="shared" si="32"/>
        <v>0</v>
      </c>
      <c r="E569" s="15">
        <f t="shared" si="33"/>
        <v>0</v>
      </c>
      <c r="F569" s="15">
        <f t="shared" si="34"/>
        <v>0</v>
      </c>
      <c r="G569" s="15">
        <f t="shared" si="35"/>
        <v>0</v>
      </c>
    </row>
    <row r="570" spans="1:7" x14ac:dyDescent="0.15">
      <c r="A570" s="5">
        <f>sim_obs!B204</f>
        <v>41477</v>
      </c>
      <c r="B570" s="12" t="e">
        <f>sim_obs!M204</f>
        <v>#N/A</v>
      </c>
      <c r="C570" s="15">
        <f>sim_obs!E204</f>
        <v>0</v>
      </c>
      <c r="D570" s="15">
        <f t="shared" si="32"/>
        <v>0</v>
      </c>
      <c r="E570" s="15">
        <f t="shared" si="33"/>
        <v>0</v>
      </c>
      <c r="F570" s="15">
        <f t="shared" si="34"/>
        <v>0</v>
      </c>
      <c r="G570" s="15">
        <f t="shared" si="35"/>
        <v>0</v>
      </c>
    </row>
    <row r="571" spans="1:7" x14ac:dyDescent="0.15">
      <c r="A571" s="5">
        <f>sim_obs!B205</f>
        <v>41478</v>
      </c>
      <c r="B571" s="12" t="e">
        <f>sim_obs!M205</f>
        <v>#N/A</v>
      </c>
      <c r="C571" s="15">
        <f>sim_obs!E205</f>
        <v>0</v>
      </c>
      <c r="D571" s="15">
        <f t="shared" si="32"/>
        <v>0</v>
      </c>
      <c r="E571" s="15">
        <f t="shared" si="33"/>
        <v>0</v>
      </c>
      <c r="F571" s="15">
        <f t="shared" si="34"/>
        <v>0</v>
      </c>
      <c r="G571" s="15">
        <f t="shared" si="35"/>
        <v>0</v>
      </c>
    </row>
    <row r="572" spans="1:7" x14ac:dyDescent="0.15">
      <c r="A572" s="5">
        <f>sim_obs!B206</f>
        <v>41479</v>
      </c>
      <c r="B572" s="12" t="e">
        <f>sim_obs!M206</f>
        <v>#N/A</v>
      </c>
      <c r="C572" s="15">
        <f>sim_obs!E206</f>
        <v>0</v>
      </c>
      <c r="D572" s="15">
        <f t="shared" si="32"/>
        <v>0</v>
      </c>
      <c r="E572" s="15">
        <f t="shared" si="33"/>
        <v>0</v>
      </c>
      <c r="F572" s="15">
        <f t="shared" si="34"/>
        <v>0</v>
      </c>
      <c r="G572" s="15">
        <f t="shared" si="35"/>
        <v>0</v>
      </c>
    </row>
    <row r="573" spans="1:7" x14ac:dyDescent="0.15">
      <c r="A573" s="5">
        <f>sim_obs!B207</f>
        <v>41480</v>
      </c>
      <c r="B573" s="12" t="e">
        <f>sim_obs!M207</f>
        <v>#N/A</v>
      </c>
      <c r="C573" s="15">
        <f>sim_obs!E207</f>
        <v>0</v>
      </c>
      <c r="D573" s="15">
        <f t="shared" si="32"/>
        <v>0</v>
      </c>
      <c r="E573" s="15">
        <f t="shared" si="33"/>
        <v>0</v>
      </c>
      <c r="F573" s="15">
        <f t="shared" si="34"/>
        <v>0</v>
      </c>
      <c r="G573" s="15">
        <f t="shared" si="35"/>
        <v>0</v>
      </c>
    </row>
    <row r="574" spans="1:7" x14ac:dyDescent="0.15">
      <c r="A574" s="5">
        <f>sim_obs!B208</f>
        <v>41481</v>
      </c>
      <c r="B574" s="12" t="e">
        <f>sim_obs!M208</f>
        <v>#N/A</v>
      </c>
      <c r="C574" s="15">
        <f>sim_obs!E208</f>
        <v>0</v>
      </c>
      <c r="D574" s="15">
        <f t="shared" si="32"/>
        <v>0</v>
      </c>
      <c r="E574" s="15">
        <f t="shared" si="33"/>
        <v>0</v>
      </c>
      <c r="F574" s="15">
        <f t="shared" si="34"/>
        <v>0</v>
      </c>
      <c r="G574" s="15">
        <f t="shared" si="35"/>
        <v>0</v>
      </c>
    </row>
    <row r="575" spans="1:7" x14ac:dyDescent="0.15">
      <c r="A575" s="5">
        <f>sim_obs!B209</f>
        <v>41482</v>
      </c>
      <c r="B575" s="12" t="e">
        <f>sim_obs!M209</f>
        <v>#N/A</v>
      </c>
      <c r="C575" s="15">
        <f>sim_obs!E209</f>
        <v>0</v>
      </c>
      <c r="D575" s="15">
        <f t="shared" si="32"/>
        <v>0</v>
      </c>
      <c r="E575" s="15">
        <f t="shared" si="33"/>
        <v>0</v>
      </c>
      <c r="F575" s="15">
        <f t="shared" si="34"/>
        <v>0</v>
      </c>
      <c r="G575" s="15">
        <f t="shared" si="35"/>
        <v>0</v>
      </c>
    </row>
    <row r="576" spans="1:7" x14ac:dyDescent="0.15">
      <c r="A576" s="5">
        <f>sim_obs!B210</f>
        <v>41483</v>
      </c>
      <c r="B576" s="12" t="e">
        <f>sim_obs!M210</f>
        <v>#N/A</v>
      </c>
      <c r="C576" s="15">
        <f>sim_obs!E210</f>
        <v>0</v>
      </c>
      <c r="D576" s="15">
        <f t="shared" si="32"/>
        <v>0</v>
      </c>
      <c r="E576" s="15">
        <f t="shared" si="33"/>
        <v>0</v>
      </c>
      <c r="F576" s="15">
        <f t="shared" si="34"/>
        <v>0</v>
      </c>
      <c r="G576" s="15">
        <f t="shared" si="35"/>
        <v>0</v>
      </c>
    </row>
    <row r="577" spans="1:7" x14ac:dyDescent="0.15">
      <c r="A577" s="5">
        <f>sim_obs!B211</f>
        <v>41484</v>
      </c>
      <c r="B577" s="12" t="e">
        <f>sim_obs!M211</f>
        <v>#N/A</v>
      </c>
      <c r="C577" s="15">
        <f>sim_obs!E211</f>
        <v>0</v>
      </c>
      <c r="D577" s="15">
        <f t="shared" si="32"/>
        <v>0</v>
      </c>
      <c r="E577" s="15">
        <f t="shared" si="33"/>
        <v>0</v>
      </c>
      <c r="F577" s="15">
        <f t="shared" si="34"/>
        <v>0</v>
      </c>
      <c r="G577" s="15">
        <f t="shared" si="35"/>
        <v>0</v>
      </c>
    </row>
    <row r="578" spans="1:7" x14ac:dyDescent="0.15">
      <c r="A578" s="5">
        <f>sim_obs!B212</f>
        <v>41485</v>
      </c>
      <c r="B578" s="12" t="e">
        <f>sim_obs!M212</f>
        <v>#N/A</v>
      </c>
      <c r="C578" s="15">
        <f>sim_obs!E212</f>
        <v>0</v>
      </c>
      <c r="D578" s="15">
        <f t="shared" si="32"/>
        <v>0</v>
      </c>
      <c r="E578" s="15">
        <f t="shared" si="33"/>
        <v>0</v>
      </c>
      <c r="F578" s="15">
        <f t="shared" si="34"/>
        <v>0</v>
      </c>
      <c r="G578" s="15">
        <f t="shared" si="35"/>
        <v>0</v>
      </c>
    </row>
    <row r="579" spans="1:7" x14ac:dyDescent="0.15">
      <c r="A579" s="5">
        <f>sim_obs!B213</f>
        <v>41486</v>
      </c>
      <c r="B579" s="12" t="e">
        <f>sim_obs!M213</f>
        <v>#N/A</v>
      </c>
      <c r="C579" s="15">
        <f>sim_obs!E213</f>
        <v>0</v>
      </c>
      <c r="D579" s="15">
        <f t="shared" ref="D579:D642" si="36">IFERROR(B579,0)</f>
        <v>0</v>
      </c>
      <c r="E579" s="15">
        <f t="shared" ref="E579:E642" si="37">IF(D579=0,0,C579)</f>
        <v>0</v>
      </c>
      <c r="F579" s="15">
        <f t="shared" ref="F579:F642" si="38">(D579-E579)^2</f>
        <v>0</v>
      </c>
      <c r="G579" s="15">
        <f t="shared" ref="G579:G642" si="39">(D579-$J$4)^2</f>
        <v>0</v>
      </c>
    </row>
    <row r="580" spans="1:7" x14ac:dyDescent="0.15">
      <c r="A580" s="5">
        <f>sim_obs!B214</f>
        <v>41487</v>
      </c>
      <c r="B580" s="12" t="e">
        <f>sim_obs!M214</f>
        <v>#N/A</v>
      </c>
      <c r="C580" s="15">
        <f>sim_obs!E214</f>
        <v>0</v>
      </c>
      <c r="D580" s="15">
        <f t="shared" si="36"/>
        <v>0</v>
      </c>
      <c r="E580" s="15">
        <f t="shared" si="37"/>
        <v>0</v>
      </c>
      <c r="F580" s="15">
        <f t="shared" si="38"/>
        <v>0</v>
      </c>
      <c r="G580" s="15">
        <f t="shared" si="39"/>
        <v>0</v>
      </c>
    </row>
    <row r="581" spans="1:7" x14ac:dyDescent="0.15">
      <c r="A581" s="5">
        <f>sim_obs!B215</f>
        <v>41488</v>
      </c>
      <c r="B581" s="12" t="e">
        <f>sim_obs!M215</f>
        <v>#N/A</v>
      </c>
      <c r="C581" s="15">
        <f>sim_obs!E215</f>
        <v>0</v>
      </c>
      <c r="D581" s="15">
        <f t="shared" si="36"/>
        <v>0</v>
      </c>
      <c r="E581" s="15">
        <f t="shared" si="37"/>
        <v>0</v>
      </c>
      <c r="F581" s="15">
        <f t="shared" si="38"/>
        <v>0</v>
      </c>
      <c r="G581" s="15">
        <f t="shared" si="39"/>
        <v>0</v>
      </c>
    </row>
    <row r="582" spans="1:7" x14ac:dyDescent="0.15">
      <c r="A582" s="5">
        <f>sim_obs!B216</f>
        <v>41489</v>
      </c>
      <c r="B582" s="12" t="e">
        <f>sim_obs!M216</f>
        <v>#N/A</v>
      </c>
      <c r="C582" s="15">
        <f>sim_obs!E216</f>
        <v>0</v>
      </c>
      <c r="D582" s="15">
        <f t="shared" si="36"/>
        <v>0</v>
      </c>
      <c r="E582" s="15">
        <f t="shared" si="37"/>
        <v>0</v>
      </c>
      <c r="F582" s="15">
        <f t="shared" si="38"/>
        <v>0</v>
      </c>
      <c r="G582" s="15">
        <f t="shared" si="39"/>
        <v>0</v>
      </c>
    </row>
    <row r="583" spans="1:7" x14ac:dyDescent="0.15">
      <c r="A583" s="5">
        <f>sim_obs!B217</f>
        <v>41490</v>
      </c>
      <c r="B583" s="12" t="e">
        <f>sim_obs!M217</f>
        <v>#N/A</v>
      </c>
      <c r="C583" s="15">
        <f>sim_obs!E217</f>
        <v>0</v>
      </c>
      <c r="D583" s="15">
        <f t="shared" si="36"/>
        <v>0</v>
      </c>
      <c r="E583" s="15">
        <f t="shared" si="37"/>
        <v>0</v>
      </c>
      <c r="F583" s="15">
        <f t="shared" si="38"/>
        <v>0</v>
      </c>
      <c r="G583" s="15">
        <f t="shared" si="39"/>
        <v>0</v>
      </c>
    </row>
    <row r="584" spans="1:7" x14ac:dyDescent="0.15">
      <c r="A584" s="5">
        <f>sim_obs!B218</f>
        <v>41491</v>
      </c>
      <c r="B584" s="12" t="e">
        <f>sim_obs!M218</f>
        <v>#N/A</v>
      </c>
      <c r="C584" s="15">
        <f>sim_obs!E218</f>
        <v>0</v>
      </c>
      <c r="D584" s="15">
        <f t="shared" si="36"/>
        <v>0</v>
      </c>
      <c r="E584" s="15">
        <f t="shared" si="37"/>
        <v>0</v>
      </c>
      <c r="F584" s="15">
        <f t="shared" si="38"/>
        <v>0</v>
      </c>
      <c r="G584" s="15">
        <f t="shared" si="39"/>
        <v>0</v>
      </c>
    </row>
    <row r="585" spans="1:7" x14ac:dyDescent="0.15">
      <c r="A585" s="5">
        <f>sim_obs!B219</f>
        <v>41492</v>
      </c>
      <c r="B585" s="12" t="e">
        <f>sim_obs!M219</f>
        <v>#N/A</v>
      </c>
      <c r="C585" s="15">
        <f>sim_obs!E219</f>
        <v>0</v>
      </c>
      <c r="D585" s="15">
        <f t="shared" si="36"/>
        <v>0</v>
      </c>
      <c r="E585" s="15">
        <f t="shared" si="37"/>
        <v>0</v>
      </c>
      <c r="F585" s="15">
        <f t="shared" si="38"/>
        <v>0</v>
      </c>
      <c r="G585" s="15">
        <f t="shared" si="39"/>
        <v>0</v>
      </c>
    </row>
    <row r="586" spans="1:7" x14ac:dyDescent="0.15">
      <c r="A586" s="5">
        <f>sim_obs!B220</f>
        <v>41493</v>
      </c>
      <c r="B586" s="12" t="e">
        <f>sim_obs!M220</f>
        <v>#N/A</v>
      </c>
      <c r="C586" s="15">
        <f>sim_obs!E220</f>
        <v>0</v>
      </c>
      <c r="D586" s="15">
        <f t="shared" si="36"/>
        <v>0</v>
      </c>
      <c r="E586" s="15">
        <f t="shared" si="37"/>
        <v>0</v>
      </c>
      <c r="F586" s="15">
        <f t="shared" si="38"/>
        <v>0</v>
      </c>
      <c r="G586" s="15">
        <f t="shared" si="39"/>
        <v>0</v>
      </c>
    </row>
    <row r="587" spans="1:7" x14ac:dyDescent="0.15">
      <c r="A587" s="5">
        <f>sim_obs!B221</f>
        <v>41494</v>
      </c>
      <c r="B587" s="12" t="e">
        <f>sim_obs!M221</f>
        <v>#N/A</v>
      </c>
      <c r="C587" s="15">
        <f>sim_obs!E221</f>
        <v>0</v>
      </c>
      <c r="D587" s="15">
        <f t="shared" si="36"/>
        <v>0</v>
      </c>
      <c r="E587" s="15">
        <f t="shared" si="37"/>
        <v>0</v>
      </c>
      <c r="F587" s="15">
        <f t="shared" si="38"/>
        <v>0</v>
      </c>
      <c r="G587" s="15">
        <f t="shared" si="39"/>
        <v>0</v>
      </c>
    </row>
    <row r="588" spans="1:7" x14ac:dyDescent="0.15">
      <c r="A588" s="5">
        <f>sim_obs!B222</f>
        <v>41495</v>
      </c>
      <c r="B588" s="12" t="e">
        <f>sim_obs!M222</f>
        <v>#N/A</v>
      </c>
      <c r="C588" s="15">
        <f>sim_obs!E222</f>
        <v>0</v>
      </c>
      <c r="D588" s="15">
        <f t="shared" si="36"/>
        <v>0</v>
      </c>
      <c r="E588" s="15">
        <f t="shared" si="37"/>
        <v>0</v>
      </c>
      <c r="F588" s="15">
        <f t="shared" si="38"/>
        <v>0</v>
      </c>
      <c r="G588" s="15">
        <f t="shared" si="39"/>
        <v>0</v>
      </c>
    </row>
    <row r="589" spans="1:7" x14ac:dyDescent="0.15">
      <c r="A589" s="5">
        <f>sim_obs!B223</f>
        <v>41496</v>
      </c>
      <c r="B589" s="12" t="e">
        <f>sim_obs!M223</f>
        <v>#N/A</v>
      </c>
      <c r="C589" s="15">
        <f>sim_obs!E223</f>
        <v>0</v>
      </c>
      <c r="D589" s="15">
        <f t="shared" si="36"/>
        <v>0</v>
      </c>
      <c r="E589" s="15">
        <f t="shared" si="37"/>
        <v>0</v>
      </c>
      <c r="F589" s="15">
        <f t="shared" si="38"/>
        <v>0</v>
      </c>
      <c r="G589" s="15">
        <f t="shared" si="39"/>
        <v>0</v>
      </c>
    </row>
    <row r="590" spans="1:7" x14ac:dyDescent="0.15">
      <c r="A590" s="5">
        <f>sim_obs!B224</f>
        <v>41497</v>
      </c>
      <c r="B590" s="12" t="e">
        <f>sim_obs!M224</f>
        <v>#N/A</v>
      </c>
      <c r="C590" s="15">
        <f>sim_obs!E224</f>
        <v>0</v>
      </c>
      <c r="D590" s="15">
        <f t="shared" si="36"/>
        <v>0</v>
      </c>
      <c r="E590" s="15">
        <f t="shared" si="37"/>
        <v>0</v>
      </c>
      <c r="F590" s="15">
        <f t="shared" si="38"/>
        <v>0</v>
      </c>
      <c r="G590" s="15">
        <f t="shared" si="39"/>
        <v>0</v>
      </c>
    </row>
    <row r="591" spans="1:7" x14ac:dyDescent="0.15">
      <c r="A591" s="5">
        <f>sim_obs!B225</f>
        <v>41498</v>
      </c>
      <c r="B591" s="12" t="e">
        <f>sim_obs!M225</f>
        <v>#N/A</v>
      </c>
      <c r="C591" s="15">
        <f>sim_obs!E225</f>
        <v>0</v>
      </c>
      <c r="D591" s="15">
        <f t="shared" si="36"/>
        <v>0</v>
      </c>
      <c r="E591" s="15">
        <f t="shared" si="37"/>
        <v>0</v>
      </c>
      <c r="F591" s="15">
        <f t="shared" si="38"/>
        <v>0</v>
      </c>
      <c r="G591" s="15">
        <f t="shared" si="39"/>
        <v>0</v>
      </c>
    </row>
    <row r="592" spans="1:7" x14ac:dyDescent="0.15">
      <c r="A592" s="5">
        <f>sim_obs!B226</f>
        <v>41499</v>
      </c>
      <c r="B592" s="12" t="e">
        <f>sim_obs!M226</f>
        <v>#N/A</v>
      </c>
      <c r="C592" s="15">
        <f>sim_obs!E226</f>
        <v>0</v>
      </c>
      <c r="D592" s="15">
        <f t="shared" si="36"/>
        <v>0</v>
      </c>
      <c r="E592" s="15">
        <f t="shared" si="37"/>
        <v>0</v>
      </c>
      <c r="F592" s="15">
        <f t="shared" si="38"/>
        <v>0</v>
      </c>
      <c r="G592" s="15">
        <f t="shared" si="39"/>
        <v>0</v>
      </c>
    </row>
    <row r="593" spans="1:7" x14ac:dyDescent="0.15">
      <c r="A593" s="5">
        <f>sim_obs!B227</f>
        <v>41500</v>
      </c>
      <c r="B593" s="12" t="e">
        <f>sim_obs!M227</f>
        <v>#N/A</v>
      </c>
      <c r="C593" s="15">
        <f>sim_obs!E227</f>
        <v>0</v>
      </c>
      <c r="D593" s="15">
        <f t="shared" si="36"/>
        <v>0</v>
      </c>
      <c r="E593" s="15">
        <f t="shared" si="37"/>
        <v>0</v>
      </c>
      <c r="F593" s="15">
        <f t="shared" si="38"/>
        <v>0</v>
      </c>
      <c r="G593" s="15">
        <f t="shared" si="39"/>
        <v>0</v>
      </c>
    </row>
    <row r="594" spans="1:7" x14ac:dyDescent="0.15">
      <c r="A594" s="5">
        <f>sim_obs!B228</f>
        <v>41501</v>
      </c>
      <c r="B594" s="12" t="e">
        <f>sim_obs!M228</f>
        <v>#N/A</v>
      </c>
      <c r="C594" s="15">
        <f>sim_obs!E228</f>
        <v>0</v>
      </c>
      <c r="D594" s="15">
        <f t="shared" si="36"/>
        <v>0</v>
      </c>
      <c r="E594" s="15">
        <f t="shared" si="37"/>
        <v>0</v>
      </c>
      <c r="F594" s="15">
        <f t="shared" si="38"/>
        <v>0</v>
      </c>
      <c r="G594" s="15">
        <f t="shared" si="39"/>
        <v>0</v>
      </c>
    </row>
    <row r="595" spans="1:7" x14ac:dyDescent="0.15">
      <c r="A595" s="5">
        <f>sim_obs!B229</f>
        <v>41502</v>
      </c>
      <c r="B595" s="12" t="e">
        <f>sim_obs!M229</f>
        <v>#N/A</v>
      </c>
      <c r="C595" s="15">
        <f>sim_obs!E229</f>
        <v>0</v>
      </c>
      <c r="D595" s="15">
        <f t="shared" si="36"/>
        <v>0</v>
      </c>
      <c r="E595" s="15">
        <f t="shared" si="37"/>
        <v>0</v>
      </c>
      <c r="F595" s="15">
        <f t="shared" si="38"/>
        <v>0</v>
      </c>
      <c r="G595" s="15">
        <f t="shared" si="39"/>
        <v>0</v>
      </c>
    </row>
    <row r="596" spans="1:7" x14ac:dyDescent="0.15">
      <c r="A596" s="5">
        <f>sim_obs!B230</f>
        <v>41503</v>
      </c>
      <c r="B596" s="12" t="e">
        <f>sim_obs!M230</f>
        <v>#N/A</v>
      </c>
      <c r="C596" s="15">
        <f>sim_obs!E230</f>
        <v>0</v>
      </c>
      <c r="D596" s="15">
        <f t="shared" si="36"/>
        <v>0</v>
      </c>
      <c r="E596" s="15">
        <f t="shared" si="37"/>
        <v>0</v>
      </c>
      <c r="F596" s="15">
        <f t="shared" si="38"/>
        <v>0</v>
      </c>
      <c r="G596" s="15">
        <f t="shared" si="39"/>
        <v>0</v>
      </c>
    </row>
    <row r="597" spans="1:7" x14ac:dyDescent="0.15">
      <c r="A597" s="5">
        <f>sim_obs!B231</f>
        <v>41504</v>
      </c>
      <c r="B597" s="12" t="e">
        <f>sim_obs!M231</f>
        <v>#N/A</v>
      </c>
      <c r="C597" s="15">
        <f>sim_obs!E231</f>
        <v>0</v>
      </c>
      <c r="D597" s="15">
        <f t="shared" si="36"/>
        <v>0</v>
      </c>
      <c r="E597" s="15">
        <f t="shared" si="37"/>
        <v>0</v>
      </c>
      <c r="F597" s="15">
        <f t="shared" si="38"/>
        <v>0</v>
      </c>
      <c r="G597" s="15">
        <f t="shared" si="39"/>
        <v>0</v>
      </c>
    </row>
    <row r="598" spans="1:7" x14ac:dyDescent="0.15">
      <c r="A598" s="5">
        <f>sim_obs!B232</f>
        <v>41505</v>
      </c>
      <c r="B598" s="12" t="e">
        <f>sim_obs!M232</f>
        <v>#N/A</v>
      </c>
      <c r="C598" s="15">
        <f>sim_obs!E232</f>
        <v>0</v>
      </c>
      <c r="D598" s="15">
        <f t="shared" si="36"/>
        <v>0</v>
      </c>
      <c r="E598" s="15">
        <f t="shared" si="37"/>
        <v>0</v>
      </c>
      <c r="F598" s="15">
        <f t="shared" si="38"/>
        <v>0</v>
      </c>
      <c r="G598" s="15">
        <f t="shared" si="39"/>
        <v>0</v>
      </c>
    </row>
    <row r="599" spans="1:7" x14ac:dyDescent="0.15">
      <c r="A599" s="5">
        <f>sim_obs!B233</f>
        <v>41506</v>
      </c>
      <c r="B599" s="12" t="e">
        <f>sim_obs!M233</f>
        <v>#N/A</v>
      </c>
      <c r="C599" s="15">
        <f>sim_obs!E233</f>
        <v>0</v>
      </c>
      <c r="D599" s="15">
        <f t="shared" si="36"/>
        <v>0</v>
      </c>
      <c r="E599" s="15">
        <f t="shared" si="37"/>
        <v>0</v>
      </c>
      <c r="F599" s="15">
        <f t="shared" si="38"/>
        <v>0</v>
      </c>
      <c r="G599" s="15">
        <f t="shared" si="39"/>
        <v>0</v>
      </c>
    </row>
    <row r="600" spans="1:7" x14ac:dyDescent="0.15">
      <c r="A600" s="5">
        <f>sim_obs!B234</f>
        <v>41507</v>
      </c>
      <c r="B600" s="12" t="e">
        <f>sim_obs!M234</f>
        <v>#N/A</v>
      </c>
      <c r="C600" s="15">
        <f>sim_obs!E234</f>
        <v>0</v>
      </c>
      <c r="D600" s="15">
        <f t="shared" si="36"/>
        <v>0</v>
      </c>
      <c r="E600" s="15">
        <f t="shared" si="37"/>
        <v>0</v>
      </c>
      <c r="F600" s="15">
        <f t="shared" si="38"/>
        <v>0</v>
      </c>
      <c r="G600" s="15">
        <f t="shared" si="39"/>
        <v>0</v>
      </c>
    </row>
    <row r="601" spans="1:7" x14ac:dyDescent="0.15">
      <c r="A601" s="5">
        <f>sim_obs!B235</f>
        <v>41508</v>
      </c>
      <c r="B601" s="12" t="e">
        <f>sim_obs!M235</f>
        <v>#N/A</v>
      </c>
      <c r="C601" s="15">
        <f>sim_obs!E235</f>
        <v>0</v>
      </c>
      <c r="D601" s="15">
        <f t="shared" si="36"/>
        <v>0</v>
      </c>
      <c r="E601" s="15">
        <f t="shared" si="37"/>
        <v>0</v>
      </c>
      <c r="F601" s="15">
        <f t="shared" si="38"/>
        <v>0</v>
      </c>
      <c r="G601" s="15">
        <f t="shared" si="39"/>
        <v>0</v>
      </c>
    </row>
    <row r="602" spans="1:7" x14ac:dyDescent="0.15">
      <c r="A602" s="5">
        <f>sim_obs!B236</f>
        <v>41509</v>
      </c>
      <c r="B602" s="12" t="e">
        <f>sim_obs!M236</f>
        <v>#N/A</v>
      </c>
      <c r="C602" s="15">
        <f>sim_obs!E236</f>
        <v>0</v>
      </c>
      <c r="D602" s="15">
        <f t="shared" si="36"/>
        <v>0</v>
      </c>
      <c r="E602" s="15">
        <f t="shared" si="37"/>
        <v>0</v>
      </c>
      <c r="F602" s="15">
        <f t="shared" si="38"/>
        <v>0</v>
      </c>
      <c r="G602" s="15">
        <f t="shared" si="39"/>
        <v>0</v>
      </c>
    </row>
    <row r="603" spans="1:7" x14ac:dyDescent="0.15">
      <c r="A603" s="5">
        <f>sim_obs!B237</f>
        <v>41510</v>
      </c>
      <c r="B603" s="12" t="e">
        <f>sim_obs!M237</f>
        <v>#N/A</v>
      </c>
      <c r="C603" s="15">
        <f>sim_obs!E237</f>
        <v>0</v>
      </c>
      <c r="D603" s="15">
        <f t="shared" si="36"/>
        <v>0</v>
      </c>
      <c r="E603" s="15">
        <f t="shared" si="37"/>
        <v>0</v>
      </c>
      <c r="F603" s="15">
        <f t="shared" si="38"/>
        <v>0</v>
      </c>
      <c r="G603" s="15">
        <f t="shared" si="39"/>
        <v>0</v>
      </c>
    </row>
    <row r="604" spans="1:7" x14ac:dyDescent="0.15">
      <c r="A604" s="5">
        <f>sim_obs!B238</f>
        <v>41511</v>
      </c>
      <c r="B604" s="12" t="e">
        <f>sim_obs!M238</f>
        <v>#N/A</v>
      </c>
      <c r="C604" s="15">
        <f>sim_obs!E238</f>
        <v>0</v>
      </c>
      <c r="D604" s="15">
        <f t="shared" si="36"/>
        <v>0</v>
      </c>
      <c r="E604" s="15">
        <f t="shared" si="37"/>
        <v>0</v>
      </c>
      <c r="F604" s="15">
        <f t="shared" si="38"/>
        <v>0</v>
      </c>
      <c r="G604" s="15">
        <f t="shared" si="39"/>
        <v>0</v>
      </c>
    </row>
    <row r="605" spans="1:7" x14ac:dyDescent="0.15">
      <c r="A605" s="5">
        <f>sim_obs!B239</f>
        <v>41512</v>
      </c>
      <c r="B605" s="12" t="e">
        <f>sim_obs!M239</f>
        <v>#N/A</v>
      </c>
      <c r="C605" s="15">
        <f>sim_obs!E239</f>
        <v>0</v>
      </c>
      <c r="D605" s="15">
        <f t="shared" si="36"/>
        <v>0</v>
      </c>
      <c r="E605" s="15">
        <f t="shared" si="37"/>
        <v>0</v>
      </c>
      <c r="F605" s="15">
        <f t="shared" si="38"/>
        <v>0</v>
      </c>
      <c r="G605" s="15">
        <f t="shared" si="39"/>
        <v>0</v>
      </c>
    </row>
    <row r="606" spans="1:7" x14ac:dyDescent="0.15">
      <c r="A606" s="5">
        <f>sim_obs!B240</f>
        <v>41513</v>
      </c>
      <c r="B606" s="12" t="e">
        <f>sim_obs!M240</f>
        <v>#N/A</v>
      </c>
      <c r="C606" s="15">
        <f>sim_obs!E240</f>
        <v>0</v>
      </c>
      <c r="D606" s="15">
        <f t="shared" si="36"/>
        <v>0</v>
      </c>
      <c r="E606" s="15">
        <f t="shared" si="37"/>
        <v>0</v>
      </c>
      <c r="F606" s="15">
        <f t="shared" si="38"/>
        <v>0</v>
      </c>
      <c r="G606" s="15">
        <f t="shared" si="39"/>
        <v>0</v>
      </c>
    </row>
    <row r="607" spans="1:7" x14ac:dyDescent="0.15">
      <c r="A607" s="5">
        <f>sim_obs!B241</f>
        <v>41514</v>
      </c>
      <c r="B607" s="12" t="e">
        <f>sim_obs!M241</f>
        <v>#N/A</v>
      </c>
      <c r="C607" s="15">
        <f>sim_obs!E241</f>
        <v>0</v>
      </c>
      <c r="D607" s="15">
        <f t="shared" si="36"/>
        <v>0</v>
      </c>
      <c r="E607" s="15">
        <f t="shared" si="37"/>
        <v>0</v>
      </c>
      <c r="F607" s="15">
        <f t="shared" si="38"/>
        <v>0</v>
      </c>
      <c r="G607" s="15">
        <f t="shared" si="39"/>
        <v>0</v>
      </c>
    </row>
    <row r="608" spans="1:7" x14ac:dyDescent="0.15">
      <c r="A608" s="5">
        <f>sim_obs!B242</f>
        <v>41515</v>
      </c>
      <c r="B608" s="12" t="e">
        <f>sim_obs!M242</f>
        <v>#N/A</v>
      </c>
      <c r="C608" s="15">
        <f>sim_obs!E242</f>
        <v>0</v>
      </c>
      <c r="D608" s="15">
        <f t="shared" si="36"/>
        <v>0</v>
      </c>
      <c r="E608" s="15">
        <f t="shared" si="37"/>
        <v>0</v>
      </c>
      <c r="F608" s="15">
        <f t="shared" si="38"/>
        <v>0</v>
      </c>
      <c r="G608" s="15">
        <f t="shared" si="39"/>
        <v>0</v>
      </c>
    </row>
    <row r="609" spans="1:7" x14ac:dyDescent="0.15">
      <c r="A609" s="5">
        <f>sim_obs!B243</f>
        <v>41516</v>
      </c>
      <c r="B609" s="12" t="e">
        <f>sim_obs!M243</f>
        <v>#N/A</v>
      </c>
      <c r="C609" s="15">
        <f>sim_obs!E243</f>
        <v>0</v>
      </c>
      <c r="D609" s="15">
        <f t="shared" si="36"/>
        <v>0</v>
      </c>
      <c r="E609" s="15">
        <f t="shared" si="37"/>
        <v>0</v>
      </c>
      <c r="F609" s="15">
        <f t="shared" si="38"/>
        <v>0</v>
      </c>
      <c r="G609" s="15">
        <f t="shared" si="39"/>
        <v>0</v>
      </c>
    </row>
    <row r="610" spans="1:7" x14ac:dyDescent="0.15">
      <c r="A610" s="5">
        <f>sim_obs!B244</f>
        <v>41517</v>
      </c>
      <c r="B610" s="12" t="e">
        <f>sim_obs!M244</f>
        <v>#N/A</v>
      </c>
      <c r="C610" s="15">
        <f>sim_obs!E244</f>
        <v>0</v>
      </c>
      <c r="D610" s="15">
        <f t="shared" si="36"/>
        <v>0</v>
      </c>
      <c r="E610" s="15">
        <f t="shared" si="37"/>
        <v>0</v>
      </c>
      <c r="F610" s="15">
        <f t="shared" si="38"/>
        <v>0</v>
      </c>
      <c r="G610" s="15">
        <f t="shared" si="39"/>
        <v>0</v>
      </c>
    </row>
    <row r="611" spans="1:7" x14ac:dyDescent="0.15">
      <c r="A611" s="5">
        <f>sim_obs!B245</f>
        <v>41518</v>
      </c>
      <c r="B611" s="12" t="e">
        <f>sim_obs!M245</f>
        <v>#N/A</v>
      </c>
      <c r="C611" s="15">
        <f>sim_obs!E245</f>
        <v>0</v>
      </c>
      <c r="D611" s="15">
        <f t="shared" si="36"/>
        <v>0</v>
      </c>
      <c r="E611" s="15">
        <f t="shared" si="37"/>
        <v>0</v>
      </c>
      <c r="F611" s="15">
        <f t="shared" si="38"/>
        <v>0</v>
      </c>
      <c r="G611" s="15">
        <f t="shared" si="39"/>
        <v>0</v>
      </c>
    </row>
    <row r="612" spans="1:7" x14ac:dyDescent="0.15">
      <c r="A612" s="5">
        <f>sim_obs!B246</f>
        <v>41519</v>
      </c>
      <c r="B612" s="12" t="e">
        <f>sim_obs!M246</f>
        <v>#N/A</v>
      </c>
      <c r="C612" s="15">
        <f>sim_obs!E246</f>
        <v>0</v>
      </c>
      <c r="D612" s="15">
        <f t="shared" si="36"/>
        <v>0</v>
      </c>
      <c r="E612" s="15">
        <f t="shared" si="37"/>
        <v>0</v>
      </c>
      <c r="F612" s="15">
        <f t="shared" si="38"/>
        <v>0</v>
      </c>
      <c r="G612" s="15">
        <f t="shared" si="39"/>
        <v>0</v>
      </c>
    </row>
    <row r="613" spans="1:7" x14ac:dyDescent="0.15">
      <c r="A613" s="5">
        <f>sim_obs!B247</f>
        <v>41520</v>
      </c>
      <c r="B613" s="12" t="e">
        <f>sim_obs!M247</f>
        <v>#N/A</v>
      </c>
      <c r="C613" s="15">
        <f>sim_obs!E247</f>
        <v>0</v>
      </c>
      <c r="D613" s="15">
        <f t="shared" si="36"/>
        <v>0</v>
      </c>
      <c r="E613" s="15">
        <f t="shared" si="37"/>
        <v>0</v>
      </c>
      <c r="F613" s="15">
        <f t="shared" si="38"/>
        <v>0</v>
      </c>
      <c r="G613" s="15">
        <f t="shared" si="39"/>
        <v>0</v>
      </c>
    </row>
    <row r="614" spans="1:7" x14ac:dyDescent="0.15">
      <c r="A614" s="5">
        <f>sim_obs!B248</f>
        <v>41521</v>
      </c>
      <c r="B614" s="12" t="e">
        <f>sim_obs!M248</f>
        <v>#N/A</v>
      </c>
      <c r="C614" s="15">
        <f>sim_obs!E248</f>
        <v>0</v>
      </c>
      <c r="D614" s="15">
        <f t="shared" si="36"/>
        <v>0</v>
      </c>
      <c r="E614" s="15">
        <f t="shared" si="37"/>
        <v>0</v>
      </c>
      <c r="F614" s="15">
        <f t="shared" si="38"/>
        <v>0</v>
      </c>
      <c r="G614" s="15">
        <f t="shared" si="39"/>
        <v>0</v>
      </c>
    </row>
    <row r="615" spans="1:7" x14ac:dyDescent="0.15">
      <c r="A615" s="5">
        <f>sim_obs!B249</f>
        <v>41522</v>
      </c>
      <c r="B615" s="12" t="e">
        <f>sim_obs!M249</f>
        <v>#N/A</v>
      </c>
      <c r="C615" s="15">
        <f>sim_obs!E249</f>
        <v>0</v>
      </c>
      <c r="D615" s="15">
        <f t="shared" si="36"/>
        <v>0</v>
      </c>
      <c r="E615" s="15">
        <f t="shared" si="37"/>
        <v>0</v>
      </c>
      <c r="F615" s="15">
        <f t="shared" si="38"/>
        <v>0</v>
      </c>
      <c r="G615" s="15">
        <f t="shared" si="39"/>
        <v>0</v>
      </c>
    </row>
    <row r="616" spans="1:7" x14ac:dyDescent="0.15">
      <c r="A616" s="5">
        <f>sim_obs!B250</f>
        <v>41523</v>
      </c>
      <c r="B616" s="12" t="e">
        <f>sim_obs!M250</f>
        <v>#N/A</v>
      </c>
      <c r="C616" s="15">
        <f>sim_obs!E250</f>
        <v>0</v>
      </c>
      <c r="D616" s="15">
        <f t="shared" si="36"/>
        <v>0</v>
      </c>
      <c r="E616" s="15">
        <f t="shared" si="37"/>
        <v>0</v>
      </c>
      <c r="F616" s="15">
        <f t="shared" si="38"/>
        <v>0</v>
      </c>
      <c r="G616" s="15">
        <f t="shared" si="39"/>
        <v>0</v>
      </c>
    </row>
    <row r="617" spans="1:7" x14ac:dyDescent="0.15">
      <c r="A617" s="5">
        <f>sim_obs!B251</f>
        <v>41524</v>
      </c>
      <c r="B617" s="12" t="e">
        <f>sim_obs!M251</f>
        <v>#N/A</v>
      </c>
      <c r="C617" s="15">
        <f>sim_obs!E251</f>
        <v>0</v>
      </c>
      <c r="D617" s="15">
        <f t="shared" si="36"/>
        <v>0</v>
      </c>
      <c r="E617" s="15">
        <f t="shared" si="37"/>
        <v>0</v>
      </c>
      <c r="F617" s="15">
        <f t="shared" si="38"/>
        <v>0</v>
      </c>
      <c r="G617" s="15">
        <f t="shared" si="39"/>
        <v>0</v>
      </c>
    </row>
    <row r="618" spans="1:7" x14ac:dyDescent="0.15">
      <c r="A618" s="5">
        <f>sim_obs!B252</f>
        <v>41525</v>
      </c>
      <c r="B618" s="12" t="e">
        <f>sim_obs!M252</f>
        <v>#N/A</v>
      </c>
      <c r="C618" s="15">
        <f>sim_obs!E252</f>
        <v>0</v>
      </c>
      <c r="D618" s="15">
        <f t="shared" si="36"/>
        <v>0</v>
      </c>
      <c r="E618" s="15">
        <f t="shared" si="37"/>
        <v>0</v>
      </c>
      <c r="F618" s="15">
        <f t="shared" si="38"/>
        <v>0</v>
      </c>
      <c r="G618" s="15">
        <f t="shared" si="39"/>
        <v>0</v>
      </c>
    </row>
    <row r="619" spans="1:7" x14ac:dyDescent="0.15">
      <c r="A619" s="5">
        <f>sim_obs!B253</f>
        <v>41526</v>
      </c>
      <c r="B619" s="12" t="e">
        <f>sim_obs!M253</f>
        <v>#N/A</v>
      </c>
      <c r="C619" s="15">
        <f>sim_obs!E253</f>
        <v>0</v>
      </c>
      <c r="D619" s="15">
        <f t="shared" si="36"/>
        <v>0</v>
      </c>
      <c r="E619" s="15">
        <f t="shared" si="37"/>
        <v>0</v>
      </c>
      <c r="F619" s="15">
        <f t="shared" si="38"/>
        <v>0</v>
      </c>
      <c r="G619" s="15">
        <f t="shared" si="39"/>
        <v>0</v>
      </c>
    </row>
    <row r="620" spans="1:7" x14ac:dyDescent="0.15">
      <c r="A620" s="5">
        <f>sim_obs!B254</f>
        <v>41527</v>
      </c>
      <c r="B620" s="12" t="e">
        <f>sim_obs!M254</f>
        <v>#N/A</v>
      </c>
      <c r="C620" s="15">
        <f>sim_obs!E254</f>
        <v>0</v>
      </c>
      <c r="D620" s="15">
        <f t="shared" si="36"/>
        <v>0</v>
      </c>
      <c r="E620" s="15">
        <f t="shared" si="37"/>
        <v>0</v>
      </c>
      <c r="F620" s="15">
        <f t="shared" si="38"/>
        <v>0</v>
      </c>
      <c r="G620" s="15">
        <f t="shared" si="39"/>
        <v>0</v>
      </c>
    </row>
    <row r="621" spans="1:7" x14ac:dyDescent="0.15">
      <c r="A621" s="5">
        <f>sim_obs!B255</f>
        <v>41528</v>
      </c>
      <c r="B621" s="12" t="e">
        <f>sim_obs!M255</f>
        <v>#N/A</v>
      </c>
      <c r="C621" s="15">
        <f>sim_obs!E255</f>
        <v>0</v>
      </c>
      <c r="D621" s="15">
        <f t="shared" si="36"/>
        <v>0</v>
      </c>
      <c r="E621" s="15">
        <f t="shared" si="37"/>
        <v>0</v>
      </c>
      <c r="F621" s="15">
        <f t="shared" si="38"/>
        <v>0</v>
      </c>
      <c r="G621" s="15">
        <f t="shared" si="39"/>
        <v>0</v>
      </c>
    </row>
    <row r="622" spans="1:7" x14ac:dyDescent="0.15">
      <c r="A622" s="5">
        <f>sim_obs!B256</f>
        <v>41529</v>
      </c>
      <c r="B622" s="12" t="e">
        <f>sim_obs!M256</f>
        <v>#N/A</v>
      </c>
      <c r="C622" s="15">
        <f>sim_obs!E256</f>
        <v>0</v>
      </c>
      <c r="D622" s="15">
        <f t="shared" si="36"/>
        <v>0</v>
      </c>
      <c r="E622" s="15">
        <f t="shared" si="37"/>
        <v>0</v>
      </c>
      <c r="F622" s="15">
        <f t="shared" si="38"/>
        <v>0</v>
      </c>
      <c r="G622" s="15">
        <f t="shared" si="39"/>
        <v>0</v>
      </c>
    </row>
    <row r="623" spans="1:7" x14ac:dyDescent="0.15">
      <c r="A623" s="5">
        <f>sim_obs!B257</f>
        <v>41530</v>
      </c>
      <c r="B623" s="12" t="e">
        <f>sim_obs!M257</f>
        <v>#N/A</v>
      </c>
      <c r="C623" s="15">
        <f>sim_obs!E257</f>
        <v>0</v>
      </c>
      <c r="D623" s="15">
        <f t="shared" si="36"/>
        <v>0</v>
      </c>
      <c r="E623" s="15">
        <f t="shared" si="37"/>
        <v>0</v>
      </c>
      <c r="F623" s="15">
        <f t="shared" si="38"/>
        <v>0</v>
      </c>
      <c r="G623" s="15">
        <f t="shared" si="39"/>
        <v>0</v>
      </c>
    </row>
    <row r="624" spans="1:7" x14ac:dyDescent="0.15">
      <c r="A624" s="5">
        <f>sim_obs!B258</f>
        <v>41531</v>
      </c>
      <c r="B624" s="12" t="e">
        <f>sim_obs!M258</f>
        <v>#N/A</v>
      </c>
      <c r="C624" s="15">
        <f>sim_obs!E258</f>
        <v>0</v>
      </c>
      <c r="D624" s="15">
        <f t="shared" si="36"/>
        <v>0</v>
      </c>
      <c r="E624" s="15">
        <f t="shared" si="37"/>
        <v>0</v>
      </c>
      <c r="F624" s="15">
        <f t="shared" si="38"/>
        <v>0</v>
      </c>
      <c r="G624" s="15">
        <f t="shared" si="39"/>
        <v>0</v>
      </c>
    </row>
    <row r="625" spans="1:7" x14ac:dyDescent="0.15">
      <c r="A625" s="5">
        <f>sim_obs!B259</f>
        <v>41532</v>
      </c>
      <c r="B625" s="12" t="e">
        <f>sim_obs!M259</f>
        <v>#N/A</v>
      </c>
      <c r="C625" s="15">
        <f>sim_obs!E259</f>
        <v>0</v>
      </c>
      <c r="D625" s="15">
        <f t="shared" si="36"/>
        <v>0</v>
      </c>
      <c r="E625" s="15">
        <f t="shared" si="37"/>
        <v>0</v>
      </c>
      <c r="F625" s="15">
        <f t="shared" si="38"/>
        <v>0</v>
      </c>
      <c r="G625" s="15">
        <f t="shared" si="39"/>
        <v>0</v>
      </c>
    </row>
    <row r="626" spans="1:7" x14ac:dyDescent="0.15">
      <c r="A626" s="5">
        <f>sim_obs!B260</f>
        <v>41533</v>
      </c>
      <c r="B626" s="12" t="e">
        <f>sim_obs!M260</f>
        <v>#N/A</v>
      </c>
      <c r="C626" s="15">
        <f>sim_obs!E260</f>
        <v>0</v>
      </c>
      <c r="D626" s="15">
        <f t="shared" si="36"/>
        <v>0</v>
      </c>
      <c r="E626" s="15">
        <f t="shared" si="37"/>
        <v>0</v>
      </c>
      <c r="F626" s="15">
        <f t="shared" si="38"/>
        <v>0</v>
      </c>
      <c r="G626" s="15">
        <f t="shared" si="39"/>
        <v>0</v>
      </c>
    </row>
    <row r="627" spans="1:7" x14ac:dyDescent="0.15">
      <c r="A627" s="5">
        <f>sim_obs!B261</f>
        <v>41534</v>
      </c>
      <c r="B627" s="12" t="e">
        <f>sim_obs!M261</f>
        <v>#N/A</v>
      </c>
      <c r="C627" s="15">
        <f>sim_obs!E261</f>
        <v>0</v>
      </c>
      <c r="D627" s="15">
        <f t="shared" si="36"/>
        <v>0</v>
      </c>
      <c r="E627" s="15">
        <f t="shared" si="37"/>
        <v>0</v>
      </c>
      <c r="F627" s="15">
        <f t="shared" si="38"/>
        <v>0</v>
      </c>
      <c r="G627" s="15">
        <f t="shared" si="39"/>
        <v>0</v>
      </c>
    </row>
    <row r="628" spans="1:7" x14ac:dyDescent="0.15">
      <c r="A628" s="5">
        <f>sim_obs!B262</f>
        <v>41535</v>
      </c>
      <c r="B628" s="12" t="e">
        <f>sim_obs!M262</f>
        <v>#N/A</v>
      </c>
      <c r="C628" s="15">
        <f>sim_obs!E262</f>
        <v>0</v>
      </c>
      <c r="D628" s="15">
        <f t="shared" si="36"/>
        <v>0</v>
      </c>
      <c r="E628" s="15">
        <f t="shared" si="37"/>
        <v>0</v>
      </c>
      <c r="F628" s="15">
        <f t="shared" si="38"/>
        <v>0</v>
      </c>
      <c r="G628" s="15">
        <f t="shared" si="39"/>
        <v>0</v>
      </c>
    </row>
    <row r="629" spans="1:7" x14ac:dyDescent="0.15">
      <c r="A629" s="5">
        <f>sim_obs!B263</f>
        <v>41536</v>
      </c>
      <c r="B629" s="12" t="e">
        <f>sim_obs!M263</f>
        <v>#N/A</v>
      </c>
      <c r="C629" s="15">
        <f>sim_obs!E263</f>
        <v>0</v>
      </c>
      <c r="D629" s="15">
        <f t="shared" si="36"/>
        <v>0</v>
      </c>
      <c r="E629" s="15">
        <f t="shared" si="37"/>
        <v>0</v>
      </c>
      <c r="F629" s="15">
        <f t="shared" si="38"/>
        <v>0</v>
      </c>
      <c r="G629" s="15">
        <f t="shared" si="39"/>
        <v>0</v>
      </c>
    </row>
    <row r="630" spans="1:7" x14ac:dyDescent="0.15">
      <c r="A630" s="5">
        <f>sim_obs!B264</f>
        <v>41537</v>
      </c>
      <c r="B630" s="12" t="e">
        <f>sim_obs!M264</f>
        <v>#N/A</v>
      </c>
      <c r="C630" s="15">
        <f>sim_obs!E264</f>
        <v>0</v>
      </c>
      <c r="D630" s="15">
        <f t="shared" si="36"/>
        <v>0</v>
      </c>
      <c r="E630" s="15">
        <f t="shared" si="37"/>
        <v>0</v>
      </c>
      <c r="F630" s="15">
        <f t="shared" si="38"/>
        <v>0</v>
      </c>
      <c r="G630" s="15">
        <f t="shared" si="39"/>
        <v>0</v>
      </c>
    </row>
    <row r="631" spans="1:7" x14ac:dyDescent="0.15">
      <c r="A631" s="5">
        <f>sim_obs!B265</f>
        <v>41538</v>
      </c>
      <c r="B631" s="12" t="e">
        <f>sim_obs!M265</f>
        <v>#N/A</v>
      </c>
      <c r="C631" s="15">
        <f>sim_obs!E265</f>
        <v>0</v>
      </c>
      <c r="D631" s="15">
        <f t="shared" si="36"/>
        <v>0</v>
      </c>
      <c r="E631" s="15">
        <f t="shared" si="37"/>
        <v>0</v>
      </c>
      <c r="F631" s="15">
        <f t="shared" si="38"/>
        <v>0</v>
      </c>
      <c r="G631" s="15">
        <f t="shared" si="39"/>
        <v>0</v>
      </c>
    </row>
    <row r="632" spans="1:7" x14ac:dyDescent="0.15">
      <c r="A632" s="5">
        <f>sim_obs!B266</f>
        <v>41539</v>
      </c>
      <c r="B632" s="12" t="e">
        <f>sim_obs!M266</f>
        <v>#N/A</v>
      </c>
      <c r="C632" s="15">
        <f>sim_obs!E266</f>
        <v>0</v>
      </c>
      <c r="D632" s="15">
        <f t="shared" si="36"/>
        <v>0</v>
      </c>
      <c r="E632" s="15">
        <f t="shared" si="37"/>
        <v>0</v>
      </c>
      <c r="F632" s="15">
        <f t="shared" si="38"/>
        <v>0</v>
      </c>
      <c r="G632" s="15">
        <f t="shared" si="39"/>
        <v>0</v>
      </c>
    </row>
    <row r="633" spans="1:7" x14ac:dyDescent="0.15">
      <c r="A633" s="5">
        <f>sim_obs!B267</f>
        <v>41540</v>
      </c>
      <c r="B633" s="12" t="e">
        <f>sim_obs!M267</f>
        <v>#N/A</v>
      </c>
      <c r="C633" s="15">
        <f>sim_obs!E267</f>
        <v>0</v>
      </c>
      <c r="D633" s="15">
        <f t="shared" si="36"/>
        <v>0</v>
      </c>
      <c r="E633" s="15">
        <f t="shared" si="37"/>
        <v>0</v>
      </c>
      <c r="F633" s="15">
        <f t="shared" si="38"/>
        <v>0</v>
      </c>
      <c r="G633" s="15">
        <f t="shared" si="39"/>
        <v>0</v>
      </c>
    </row>
    <row r="634" spans="1:7" x14ac:dyDescent="0.15">
      <c r="A634" s="5">
        <f>sim_obs!B268</f>
        <v>41541</v>
      </c>
      <c r="B634" s="12" t="e">
        <f>sim_obs!M268</f>
        <v>#N/A</v>
      </c>
      <c r="C634" s="15">
        <f>sim_obs!E268</f>
        <v>0</v>
      </c>
      <c r="D634" s="15">
        <f t="shared" si="36"/>
        <v>0</v>
      </c>
      <c r="E634" s="15">
        <f t="shared" si="37"/>
        <v>0</v>
      </c>
      <c r="F634" s="15">
        <f t="shared" si="38"/>
        <v>0</v>
      </c>
      <c r="G634" s="15">
        <f t="shared" si="39"/>
        <v>0</v>
      </c>
    </row>
    <row r="635" spans="1:7" x14ac:dyDescent="0.15">
      <c r="A635" s="5">
        <f>sim_obs!B269</f>
        <v>41542</v>
      </c>
      <c r="B635" s="12" t="e">
        <f>sim_obs!M269</f>
        <v>#N/A</v>
      </c>
      <c r="C635" s="15">
        <f>sim_obs!E269</f>
        <v>0</v>
      </c>
      <c r="D635" s="15">
        <f t="shared" si="36"/>
        <v>0</v>
      </c>
      <c r="E635" s="15">
        <f t="shared" si="37"/>
        <v>0</v>
      </c>
      <c r="F635" s="15">
        <f t="shared" si="38"/>
        <v>0</v>
      </c>
      <c r="G635" s="15">
        <f t="shared" si="39"/>
        <v>0</v>
      </c>
    </row>
    <row r="636" spans="1:7" x14ac:dyDescent="0.15">
      <c r="A636" s="5">
        <f>sim_obs!B270</f>
        <v>41543</v>
      </c>
      <c r="B636" s="12" t="e">
        <f>sim_obs!M270</f>
        <v>#N/A</v>
      </c>
      <c r="C636" s="15">
        <f>sim_obs!E270</f>
        <v>0</v>
      </c>
      <c r="D636" s="15">
        <f t="shared" si="36"/>
        <v>0</v>
      </c>
      <c r="E636" s="15">
        <f t="shared" si="37"/>
        <v>0</v>
      </c>
      <c r="F636" s="15">
        <f t="shared" si="38"/>
        <v>0</v>
      </c>
      <c r="G636" s="15">
        <f t="shared" si="39"/>
        <v>0</v>
      </c>
    </row>
    <row r="637" spans="1:7" x14ac:dyDescent="0.15">
      <c r="A637" s="5">
        <f>sim_obs!B271</f>
        <v>41544</v>
      </c>
      <c r="B637" s="12" t="e">
        <f>sim_obs!M271</f>
        <v>#N/A</v>
      </c>
      <c r="C637" s="15">
        <f>sim_obs!E271</f>
        <v>0</v>
      </c>
      <c r="D637" s="15">
        <f t="shared" si="36"/>
        <v>0</v>
      </c>
      <c r="E637" s="15">
        <f t="shared" si="37"/>
        <v>0</v>
      </c>
      <c r="F637" s="15">
        <f t="shared" si="38"/>
        <v>0</v>
      </c>
      <c r="G637" s="15">
        <f t="shared" si="39"/>
        <v>0</v>
      </c>
    </row>
    <row r="638" spans="1:7" x14ac:dyDescent="0.15">
      <c r="A638" s="5">
        <f>sim_obs!B272</f>
        <v>41545</v>
      </c>
      <c r="B638" s="12" t="e">
        <f>sim_obs!M272</f>
        <v>#N/A</v>
      </c>
      <c r="C638" s="15">
        <f>sim_obs!E272</f>
        <v>0</v>
      </c>
      <c r="D638" s="15">
        <f t="shared" si="36"/>
        <v>0</v>
      </c>
      <c r="E638" s="15">
        <f t="shared" si="37"/>
        <v>0</v>
      </c>
      <c r="F638" s="15">
        <f t="shared" si="38"/>
        <v>0</v>
      </c>
      <c r="G638" s="15">
        <f t="shared" si="39"/>
        <v>0</v>
      </c>
    </row>
    <row r="639" spans="1:7" x14ac:dyDescent="0.15">
      <c r="A639" s="5">
        <f>sim_obs!B273</f>
        <v>41546</v>
      </c>
      <c r="B639" s="12" t="e">
        <f>sim_obs!M273</f>
        <v>#N/A</v>
      </c>
      <c r="C639" s="15">
        <f>sim_obs!E273</f>
        <v>0</v>
      </c>
      <c r="D639" s="15">
        <f t="shared" si="36"/>
        <v>0</v>
      </c>
      <c r="E639" s="15">
        <f t="shared" si="37"/>
        <v>0</v>
      </c>
      <c r="F639" s="15">
        <f t="shared" si="38"/>
        <v>0</v>
      </c>
      <c r="G639" s="15">
        <f t="shared" si="39"/>
        <v>0</v>
      </c>
    </row>
    <row r="640" spans="1:7" x14ac:dyDescent="0.15">
      <c r="A640" s="5">
        <f>sim_obs!B274</f>
        <v>41547</v>
      </c>
      <c r="B640" s="12" t="e">
        <f>sim_obs!M274</f>
        <v>#N/A</v>
      </c>
      <c r="C640" s="15">
        <f>sim_obs!E274</f>
        <v>0</v>
      </c>
      <c r="D640" s="15">
        <f t="shared" si="36"/>
        <v>0</v>
      </c>
      <c r="E640" s="15">
        <f t="shared" si="37"/>
        <v>0</v>
      </c>
      <c r="F640" s="15">
        <f t="shared" si="38"/>
        <v>0</v>
      </c>
      <c r="G640" s="15">
        <f t="shared" si="39"/>
        <v>0</v>
      </c>
    </row>
    <row r="641" spans="1:7" x14ac:dyDescent="0.15">
      <c r="A641" s="5">
        <f>sim_obs!B275</f>
        <v>41548</v>
      </c>
      <c r="B641" s="12" t="e">
        <f>sim_obs!M275</f>
        <v>#N/A</v>
      </c>
      <c r="C641" s="15">
        <f>sim_obs!E275</f>
        <v>0</v>
      </c>
      <c r="D641" s="15">
        <f t="shared" si="36"/>
        <v>0</v>
      </c>
      <c r="E641" s="15">
        <f t="shared" si="37"/>
        <v>0</v>
      </c>
      <c r="F641" s="15">
        <f t="shared" si="38"/>
        <v>0</v>
      </c>
      <c r="G641" s="15">
        <f t="shared" si="39"/>
        <v>0</v>
      </c>
    </row>
    <row r="642" spans="1:7" x14ac:dyDescent="0.15">
      <c r="A642" s="5">
        <f>sim_obs!B276</f>
        <v>41549</v>
      </c>
      <c r="B642" s="12" t="e">
        <f>sim_obs!M276</f>
        <v>#N/A</v>
      </c>
      <c r="C642" s="15">
        <f>sim_obs!E276</f>
        <v>0</v>
      </c>
      <c r="D642" s="15">
        <f t="shared" si="36"/>
        <v>0</v>
      </c>
      <c r="E642" s="15">
        <f t="shared" si="37"/>
        <v>0</v>
      </c>
      <c r="F642" s="15">
        <f t="shared" si="38"/>
        <v>0</v>
      </c>
      <c r="G642" s="15">
        <f t="shared" si="39"/>
        <v>0</v>
      </c>
    </row>
    <row r="643" spans="1:7" x14ac:dyDescent="0.15">
      <c r="A643" s="5">
        <f>sim_obs!B277</f>
        <v>41550</v>
      </c>
      <c r="B643" s="12" t="e">
        <f>sim_obs!M277</f>
        <v>#N/A</v>
      </c>
      <c r="C643" s="15">
        <f>sim_obs!E277</f>
        <v>0</v>
      </c>
      <c r="D643" s="15">
        <f t="shared" ref="D643:D706" si="40">IFERROR(B643,0)</f>
        <v>0</v>
      </c>
      <c r="E643" s="15">
        <f t="shared" ref="E643:E706" si="41">IF(D643=0,0,C643)</f>
        <v>0</v>
      </c>
      <c r="F643" s="15">
        <f t="shared" ref="F643:F706" si="42">(D643-E643)^2</f>
        <v>0</v>
      </c>
      <c r="G643" s="15">
        <f t="shared" ref="G643:G706" si="43">(D643-$J$4)^2</f>
        <v>0</v>
      </c>
    </row>
    <row r="644" spans="1:7" x14ac:dyDescent="0.15">
      <c r="A644" s="5">
        <f>sim_obs!B278</f>
        <v>41551</v>
      </c>
      <c r="B644" s="12" t="e">
        <f>sim_obs!M278</f>
        <v>#N/A</v>
      </c>
      <c r="C644" s="15">
        <f>sim_obs!E278</f>
        <v>0</v>
      </c>
      <c r="D644" s="15">
        <f t="shared" si="40"/>
        <v>0</v>
      </c>
      <c r="E644" s="15">
        <f t="shared" si="41"/>
        <v>0</v>
      </c>
      <c r="F644" s="15">
        <f t="shared" si="42"/>
        <v>0</v>
      </c>
      <c r="G644" s="15">
        <f t="shared" si="43"/>
        <v>0</v>
      </c>
    </row>
    <row r="645" spans="1:7" x14ac:dyDescent="0.15">
      <c r="A645" s="5">
        <f>sim_obs!B279</f>
        <v>41552</v>
      </c>
      <c r="B645" s="12" t="e">
        <f>sim_obs!M279</f>
        <v>#N/A</v>
      </c>
      <c r="C645" s="15">
        <f>sim_obs!E279</f>
        <v>0</v>
      </c>
      <c r="D645" s="15">
        <f t="shared" si="40"/>
        <v>0</v>
      </c>
      <c r="E645" s="15">
        <f t="shared" si="41"/>
        <v>0</v>
      </c>
      <c r="F645" s="15">
        <f t="shared" si="42"/>
        <v>0</v>
      </c>
      <c r="G645" s="15">
        <f t="shared" si="43"/>
        <v>0</v>
      </c>
    </row>
    <row r="646" spans="1:7" x14ac:dyDescent="0.15">
      <c r="A646" s="5">
        <f>sim_obs!B280</f>
        <v>41553</v>
      </c>
      <c r="B646" s="12" t="e">
        <f>sim_obs!M280</f>
        <v>#N/A</v>
      </c>
      <c r="C646" s="15">
        <f>sim_obs!E280</f>
        <v>0</v>
      </c>
      <c r="D646" s="15">
        <f t="shared" si="40"/>
        <v>0</v>
      </c>
      <c r="E646" s="15">
        <f t="shared" si="41"/>
        <v>0</v>
      </c>
      <c r="F646" s="15">
        <f t="shared" si="42"/>
        <v>0</v>
      </c>
      <c r="G646" s="15">
        <f t="shared" si="43"/>
        <v>0</v>
      </c>
    </row>
    <row r="647" spans="1:7" x14ac:dyDescent="0.15">
      <c r="A647" s="5">
        <f>sim_obs!B281</f>
        <v>41554</v>
      </c>
      <c r="B647" s="12" t="e">
        <f>sim_obs!M281</f>
        <v>#N/A</v>
      </c>
      <c r="C647" s="15">
        <f>sim_obs!E281</f>
        <v>0</v>
      </c>
      <c r="D647" s="15">
        <f t="shared" si="40"/>
        <v>0</v>
      </c>
      <c r="E647" s="15">
        <f t="shared" si="41"/>
        <v>0</v>
      </c>
      <c r="F647" s="15">
        <f t="shared" si="42"/>
        <v>0</v>
      </c>
      <c r="G647" s="15">
        <f t="shared" si="43"/>
        <v>0</v>
      </c>
    </row>
    <row r="648" spans="1:7" x14ac:dyDescent="0.15">
      <c r="A648" s="5">
        <f>sim_obs!B282</f>
        <v>41555</v>
      </c>
      <c r="B648" s="12" t="e">
        <f>sim_obs!M282</f>
        <v>#N/A</v>
      </c>
      <c r="C648" s="15">
        <f>sim_obs!E282</f>
        <v>0</v>
      </c>
      <c r="D648" s="15">
        <f t="shared" si="40"/>
        <v>0</v>
      </c>
      <c r="E648" s="15">
        <f t="shared" si="41"/>
        <v>0</v>
      </c>
      <c r="F648" s="15">
        <f t="shared" si="42"/>
        <v>0</v>
      </c>
      <c r="G648" s="15">
        <f t="shared" si="43"/>
        <v>0</v>
      </c>
    </row>
    <row r="649" spans="1:7" x14ac:dyDescent="0.15">
      <c r="A649" s="5">
        <f>sim_obs!B283</f>
        <v>41556</v>
      </c>
      <c r="B649" s="12" t="e">
        <f>sim_obs!M283</f>
        <v>#N/A</v>
      </c>
      <c r="C649" s="15">
        <f>sim_obs!E283</f>
        <v>0</v>
      </c>
      <c r="D649" s="15">
        <f t="shared" si="40"/>
        <v>0</v>
      </c>
      <c r="E649" s="15">
        <f t="shared" si="41"/>
        <v>0</v>
      </c>
      <c r="F649" s="15">
        <f t="shared" si="42"/>
        <v>0</v>
      </c>
      <c r="G649" s="15">
        <f t="shared" si="43"/>
        <v>0</v>
      </c>
    </row>
    <row r="650" spans="1:7" x14ac:dyDescent="0.15">
      <c r="A650" s="5">
        <f>sim_obs!B284</f>
        <v>41557</v>
      </c>
      <c r="B650" s="12" t="e">
        <f>sim_obs!M284</f>
        <v>#N/A</v>
      </c>
      <c r="C650" s="15">
        <f>sim_obs!E284</f>
        <v>0</v>
      </c>
      <c r="D650" s="15">
        <f t="shared" si="40"/>
        <v>0</v>
      </c>
      <c r="E650" s="15">
        <f t="shared" si="41"/>
        <v>0</v>
      </c>
      <c r="F650" s="15">
        <f t="shared" si="42"/>
        <v>0</v>
      </c>
      <c r="G650" s="15">
        <f t="shared" si="43"/>
        <v>0</v>
      </c>
    </row>
    <row r="651" spans="1:7" x14ac:dyDescent="0.15">
      <c r="A651" s="5">
        <f>sim_obs!B285</f>
        <v>41558</v>
      </c>
      <c r="B651" s="12" t="e">
        <f>sim_obs!M285</f>
        <v>#N/A</v>
      </c>
      <c r="C651" s="15">
        <f>sim_obs!E285</f>
        <v>0</v>
      </c>
      <c r="D651" s="15">
        <f t="shared" si="40"/>
        <v>0</v>
      </c>
      <c r="E651" s="15">
        <f t="shared" si="41"/>
        <v>0</v>
      </c>
      <c r="F651" s="15">
        <f t="shared" si="42"/>
        <v>0</v>
      </c>
      <c r="G651" s="15">
        <f t="shared" si="43"/>
        <v>0</v>
      </c>
    </row>
    <row r="652" spans="1:7" x14ac:dyDescent="0.15">
      <c r="A652" s="5">
        <f>sim_obs!B286</f>
        <v>41559</v>
      </c>
      <c r="B652" s="12" t="e">
        <f>sim_obs!M286</f>
        <v>#N/A</v>
      </c>
      <c r="C652" s="15">
        <f>sim_obs!E286</f>
        <v>0</v>
      </c>
      <c r="D652" s="15">
        <f t="shared" si="40"/>
        <v>0</v>
      </c>
      <c r="E652" s="15">
        <f t="shared" si="41"/>
        <v>0</v>
      </c>
      <c r="F652" s="15">
        <f t="shared" si="42"/>
        <v>0</v>
      </c>
      <c r="G652" s="15">
        <f t="shared" si="43"/>
        <v>0</v>
      </c>
    </row>
    <row r="653" spans="1:7" x14ac:dyDescent="0.15">
      <c r="A653" s="5">
        <f>sim_obs!B287</f>
        <v>41560</v>
      </c>
      <c r="B653" s="12" t="e">
        <f>sim_obs!M287</f>
        <v>#N/A</v>
      </c>
      <c r="C653" s="15">
        <f>sim_obs!E287</f>
        <v>0</v>
      </c>
      <c r="D653" s="15">
        <f t="shared" si="40"/>
        <v>0</v>
      </c>
      <c r="E653" s="15">
        <f t="shared" si="41"/>
        <v>0</v>
      </c>
      <c r="F653" s="15">
        <f t="shared" si="42"/>
        <v>0</v>
      </c>
      <c r="G653" s="15">
        <f t="shared" si="43"/>
        <v>0</v>
      </c>
    </row>
    <row r="654" spans="1:7" x14ac:dyDescent="0.15">
      <c r="A654" s="5">
        <f>sim_obs!B288</f>
        <v>41561</v>
      </c>
      <c r="B654" s="12" t="e">
        <f>sim_obs!M288</f>
        <v>#N/A</v>
      </c>
      <c r="C654" s="15">
        <f>sim_obs!E288</f>
        <v>0</v>
      </c>
      <c r="D654" s="15">
        <f t="shared" si="40"/>
        <v>0</v>
      </c>
      <c r="E654" s="15">
        <f t="shared" si="41"/>
        <v>0</v>
      </c>
      <c r="F654" s="15">
        <f t="shared" si="42"/>
        <v>0</v>
      </c>
      <c r="G654" s="15">
        <f t="shared" si="43"/>
        <v>0</v>
      </c>
    </row>
    <row r="655" spans="1:7" x14ac:dyDescent="0.15">
      <c r="A655" s="5">
        <f>sim_obs!B289</f>
        <v>41562</v>
      </c>
      <c r="B655" s="12" t="e">
        <f>sim_obs!M289</f>
        <v>#N/A</v>
      </c>
      <c r="C655" s="15">
        <f>sim_obs!E289</f>
        <v>0</v>
      </c>
      <c r="D655" s="15">
        <f t="shared" si="40"/>
        <v>0</v>
      </c>
      <c r="E655" s="15">
        <f t="shared" si="41"/>
        <v>0</v>
      </c>
      <c r="F655" s="15">
        <f t="shared" si="42"/>
        <v>0</v>
      </c>
      <c r="G655" s="15">
        <f t="shared" si="43"/>
        <v>0</v>
      </c>
    </row>
    <row r="656" spans="1:7" x14ac:dyDescent="0.15">
      <c r="A656" s="5">
        <f>sim_obs!B290</f>
        <v>41563</v>
      </c>
      <c r="B656" s="12" t="e">
        <f>sim_obs!M290</f>
        <v>#N/A</v>
      </c>
      <c r="C656" s="15">
        <f>sim_obs!E290</f>
        <v>0</v>
      </c>
      <c r="D656" s="15">
        <f t="shared" si="40"/>
        <v>0</v>
      </c>
      <c r="E656" s="15">
        <f t="shared" si="41"/>
        <v>0</v>
      </c>
      <c r="F656" s="15">
        <f t="shared" si="42"/>
        <v>0</v>
      </c>
      <c r="G656" s="15">
        <f t="shared" si="43"/>
        <v>0</v>
      </c>
    </row>
    <row r="657" spans="1:7" x14ac:dyDescent="0.15">
      <c r="A657" s="5">
        <f>sim_obs!B291</f>
        <v>41564</v>
      </c>
      <c r="B657" s="12" t="e">
        <f>sim_obs!M291</f>
        <v>#N/A</v>
      </c>
      <c r="C657" s="15">
        <f>sim_obs!E291</f>
        <v>0</v>
      </c>
      <c r="D657" s="15">
        <f t="shared" si="40"/>
        <v>0</v>
      </c>
      <c r="E657" s="15">
        <f t="shared" si="41"/>
        <v>0</v>
      </c>
      <c r="F657" s="15">
        <f t="shared" si="42"/>
        <v>0</v>
      </c>
      <c r="G657" s="15">
        <f t="shared" si="43"/>
        <v>0</v>
      </c>
    </row>
    <row r="658" spans="1:7" x14ac:dyDescent="0.15">
      <c r="A658" s="5">
        <f>sim_obs!B292</f>
        <v>41565</v>
      </c>
      <c r="B658" s="12" t="e">
        <f>sim_obs!M292</f>
        <v>#N/A</v>
      </c>
      <c r="C658" s="15">
        <f>sim_obs!E292</f>
        <v>0</v>
      </c>
      <c r="D658" s="15">
        <f t="shared" si="40"/>
        <v>0</v>
      </c>
      <c r="E658" s="15">
        <f t="shared" si="41"/>
        <v>0</v>
      </c>
      <c r="F658" s="15">
        <f t="shared" si="42"/>
        <v>0</v>
      </c>
      <c r="G658" s="15">
        <f t="shared" si="43"/>
        <v>0</v>
      </c>
    </row>
    <row r="659" spans="1:7" x14ac:dyDescent="0.15">
      <c r="A659" s="5">
        <f>sim_obs!B293</f>
        <v>41566</v>
      </c>
      <c r="B659" s="12" t="e">
        <f>sim_obs!M293</f>
        <v>#N/A</v>
      </c>
      <c r="C659" s="15">
        <f>sim_obs!E293</f>
        <v>0</v>
      </c>
      <c r="D659" s="15">
        <f t="shared" si="40"/>
        <v>0</v>
      </c>
      <c r="E659" s="15">
        <f t="shared" si="41"/>
        <v>0</v>
      </c>
      <c r="F659" s="15">
        <f t="shared" si="42"/>
        <v>0</v>
      </c>
      <c r="G659" s="15">
        <f t="shared" si="43"/>
        <v>0</v>
      </c>
    </row>
    <row r="660" spans="1:7" x14ac:dyDescent="0.15">
      <c r="A660" s="5">
        <f>sim_obs!B294</f>
        <v>41567</v>
      </c>
      <c r="B660" s="12" t="e">
        <f>sim_obs!M294</f>
        <v>#N/A</v>
      </c>
      <c r="C660" s="15">
        <f>sim_obs!E294</f>
        <v>0</v>
      </c>
      <c r="D660" s="15">
        <f t="shared" si="40"/>
        <v>0</v>
      </c>
      <c r="E660" s="15">
        <f t="shared" si="41"/>
        <v>0</v>
      </c>
      <c r="F660" s="15">
        <f t="shared" si="42"/>
        <v>0</v>
      </c>
      <c r="G660" s="15">
        <f t="shared" si="43"/>
        <v>0</v>
      </c>
    </row>
    <row r="661" spans="1:7" x14ac:dyDescent="0.15">
      <c r="A661" s="5">
        <f>sim_obs!B295</f>
        <v>41568</v>
      </c>
      <c r="B661" s="12" t="e">
        <f>sim_obs!M295</f>
        <v>#N/A</v>
      </c>
      <c r="C661" s="15">
        <f>sim_obs!E295</f>
        <v>0</v>
      </c>
      <c r="D661" s="15">
        <f t="shared" si="40"/>
        <v>0</v>
      </c>
      <c r="E661" s="15">
        <f t="shared" si="41"/>
        <v>0</v>
      </c>
      <c r="F661" s="15">
        <f t="shared" si="42"/>
        <v>0</v>
      </c>
      <c r="G661" s="15">
        <f t="shared" si="43"/>
        <v>0</v>
      </c>
    </row>
    <row r="662" spans="1:7" x14ac:dyDescent="0.15">
      <c r="A662" s="5">
        <f>sim_obs!B296</f>
        <v>41569</v>
      </c>
      <c r="B662" s="12" t="e">
        <f>sim_obs!M296</f>
        <v>#N/A</v>
      </c>
      <c r="C662" s="15">
        <f>sim_obs!E296</f>
        <v>0</v>
      </c>
      <c r="D662" s="15">
        <f t="shared" si="40"/>
        <v>0</v>
      </c>
      <c r="E662" s="15">
        <f t="shared" si="41"/>
        <v>0</v>
      </c>
      <c r="F662" s="15">
        <f t="shared" si="42"/>
        <v>0</v>
      </c>
      <c r="G662" s="15">
        <f t="shared" si="43"/>
        <v>0</v>
      </c>
    </row>
    <row r="663" spans="1:7" x14ac:dyDescent="0.15">
      <c r="A663" s="5">
        <f>sim_obs!B297</f>
        <v>41570</v>
      </c>
      <c r="B663" s="12" t="e">
        <f>sim_obs!M297</f>
        <v>#N/A</v>
      </c>
      <c r="C663" s="15">
        <f>sim_obs!E297</f>
        <v>0</v>
      </c>
      <c r="D663" s="15">
        <f t="shared" si="40"/>
        <v>0</v>
      </c>
      <c r="E663" s="15">
        <f t="shared" si="41"/>
        <v>0</v>
      </c>
      <c r="F663" s="15">
        <f t="shared" si="42"/>
        <v>0</v>
      </c>
      <c r="G663" s="15">
        <f t="shared" si="43"/>
        <v>0</v>
      </c>
    </row>
    <row r="664" spans="1:7" x14ac:dyDescent="0.15">
      <c r="A664" s="5">
        <f>sim_obs!B298</f>
        <v>41571</v>
      </c>
      <c r="B664" s="12" t="e">
        <f>sim_obs!M298</f>
        <v>#N/A</v>
      </c>
      <c r="C664" s="15">
        <f>sim_obs!E298</f>
        <v>0</v>
      </c>
      <c r="D664" s="15">
        <f t="shared" si="40"/>
        <v>0</v>
      </c>
      <c r="E664" s="15">
        <f t="shared" si="41"/>
        <v>0</v>
      </c>
      <c r="F664" s="15">
        <f t="shared" si="42"/>
        <v>0</v>
      </c>
      <c r="G664" s="15">
        <f t="shared" si="43"/>
        <v>0</v>
      </c>
    </row>
    <row r="665" spans="1:7" x14ac:dyDescent="0.15">
      <c r="A665" s="5">
        <f>sim_obs!B299</f>
        <v>41572</v>
      </c>
      <c r="B665" s="12" t="e">
        <f>sim_obs!M299</f>
        <v>#N/A</v>
      </c>
      <c r="C665" s="15">
        <f>sim_obs!E299</f>
        <v>0</v>
      </c>
      <c r="D665" s="15">
        <f t="shared" si="40"/>
        <v>0</v>
      </c>
      <c r="E665" s="15">
        <f t="shared" si="41"/>
        <v>0</v>
      </c>
      <c r="F665" s="15">
        <f t="shared" si="42"/>
        <v>0</v>
      </c>
      <c r="G665" s="15">
        <f t="shared" si="43"/>
        <v>0</v>
      </c>
    </row>
    <row r="666" spans="1:7" x14ac:dyDescent="0.15">
      <c r="A666" s="5">
        <f>sim_obs!B300</f>
        <v>41573</v>
      </c>
      <c r="B666" s="12" t="e">
        <f>sim_obs!M300</f>
        <v>#N/A</v>
      </c>
      <c r="C666" s="15">
        <f>sim_obs!E300</f>
        <v>0</v>
      </c>
      <c r="D666" s="15">
        <f t="shared" si="40"/>
        <v>0</v>
      </c>
      <c r="E666" s="15">
        <f t="shared" si="41"/>
        <v>0</v>
      </c>
      <c r="F666" s="15">
        <f t="shared" si="42"/>
        <v>0</v>
      </c>
      <c r="G666" s="15">
        <f t="shared" si="43"/>
        <v>0</v>
      </c>
    </row>
    <row r="667" spans="1:7" x14ac:dyDescent="0.15">
      <c r="A667" s="5">
        <f>sim_obs!B301</f>
        <v>41574</v>
      </c>
      <c r="B667" s="12" t="e">
        <f>sim_obs!M301</f>
        <v>#N/A</v>
      </c>
      <c r="C667" s="15">
        <f>sim_obs!E301</f>
        <v>0</v>
      </c>
      <c r="D667" s="15">
        <f t="shared" si="40"/>
        <v>0</v>
      </c>
      <c r="E667" s="15">
        <f t="shared" si="41"/>
        <v>0</v>
      </c>
      <c r="F667" s="15">
        <f t="shared" si="42"/>
        <v>0</v>
      </c>
      <c r="G667" s="15">
        <f t="shared" si="43"/>
        <v>0</v>
      </c>
    </row>
    <row r="668" spans="1:7" x14ac:dyDescent="0.15">
      <c r="A668" s="5">
        <f>sim_obs!B302</f>
        <v>41575</v>
      </c>
      <c r="B668" s="12" t="e">
        <f>sim_obs!M302</f>
        <v>#N/A</v>
      </c>
      <c r="C668" s="15">
        <f>sim_obs!E302</f>
        <v>0</v>
      </c>
      <c r="D668" s="15">
        <f t="shared" si="40"/>
        <v>0</v>
      </c>
      <c r="E668" s="15">
        <f t="shared" si="41"/>
        <v>0</v>
      </c>
      <c r="F668" s="15">
        <f t="shared" si="42"/>
        <v>0</v>
      </c>
      <c r="G668" s="15">
        <f t="shared" si="43"/>
        <v>0</v>
      </c>
    </row>
    <row r="669" spans="1:7" x14ac:dyDescent="0.15">
      <c r="A669" s="5">
        <f>sim_obs!B303</f>
        <v>41576</v>
      </c>
      <c r="B669" s="12" t="e">
        <f>sim_obs!M303</f>
        <v>#N/A</v>
      </c>
      <c r="C669" s="15">
        <f>sim_obs!E303</f>
        <v>0</v>
      </c>
      <c r="D669" s="15">
        <f t="shared" si="40"/>
        <v>0</v>
      </c>
      <c r="E669" s="15">
        <f t="shared" si="41"/>
        <v>0</v>
      </c>
      <c r="F669" s="15">
        <f t="shared" si="42"/>
        <v>0</v>
      </c>
      <c r="G669" s="15">
        <f t="shared" si="43"/>
        <v>0</v>
      </c>
    </row>
    <row r="670" spans="1:7" x14ac:dyDescent="0.15">
      <c r="A670" s="5">
        <f>sim_obs!B304</f>
        <v>41577</v>
      </c>
      <c r="B670" s="12" t="e">
        <f>sim_obs!M304</f>
        <v>#N/A</v>
      </c>
      <c r="C670" s="15">
        <f>sim_obs!E304</f>
        <v>0</v>
      </c>
      <c r="D670" s="15">
        <f t="shared" si="40"/>
        <v>0</v>
      </c>
      <c r="E670" s="15">
        <f t="shared" si="41"/>
        <v>0</v>
      </c>
      <c r="F670" s="15">
        <f t="shared" si="42"/>
        <v>0</v>
      </c>
      <c r="G670" s="15">
        <f t="shared" si="43"/>
        <v>0</v>
      </c>
    </row>
    <row r="671" spans="1:7" x14ac:dyDescent="0.15">
      <c r="A671" s="5">
        <f>sim_obs!B305</f>
        <v>41578</v>
      </c>
      <c r="B671" s="12" t="e">
        <f>sim_obs!M305</f>
        <v>#N/A</v>
      </c>
      <c r="C671" s="15">
        <f>sim_obs!E305</f>
        <v>0</v>
      </c>
      <c r="D671" s="15">
        <f t="shared" si="40"/>
        <v>0</v>
      </c>
      <c r="E671" s="15">
        <f t="shared" si="41"/>
        <v>0</v>
      </c>
      <c r="F671" s="15">
        <f t="shared" si="42"/>
        <v>0</v>
      </c>
      <c r="G671" s="15">
        <f t="shared" si="43"/>
        <v>0</v>
      </c>
    </row>
    <row r="672" spans="1:7" x14ac:dyDescent="0.15">
      <c r="A672" s="5">
        <f>sim_obs!B306</f>
        <v>41579</v>
      </c>
      <c r="B672" s="12" t="e">
        <f>sim_obs!M306</f>
        <v>#N/A</v>
      </c>
      <c r="C672" s="15">
        <f>sim_obs!E306</f>
        <v>0</v>
      </c>
      <c r="D672" s="15">
        <f t="shared" si="40"/>
        <v>0</v>
      </c>
      <c r="E672" s="15">
        <f t="shared" si="41"/>
        <v>0</v>
      </c>
      <c r="F672" s="15">
        <f t="shared" si="42"/>
        <v>0</v>
      </c>
      <c r="G672" s="15">
        <f t="shared" si="43"/>
        <v>0</v>
      </c>
    </row>
    <row r="673" spans="1:7" x14ac:dyDescent="0.15">
      <c r="A673" s="5">
        <f>sim_obs!B307</f>
        <v>41580</v>
      </c>
      <c r="B673" s="12" t="e">
        <f>sim_obs!M307</f>
        <v>#N/A</v>
      </c>
      <c r="C673" s="15">
        <f>sim_obs!E307</f>
        <v>0</v>
      </c>
      <c r="D673" s="15">
        <f t="shared" si="40"/>
        <v>0</v>
      </c>
      <c r="E673" s="15">
        <f t="shared" si="41"/>
        <v>0</v>
      </c>
      <c r="F673" s="15">
        <f t="shared" si="42"/>
        <v>0</v>
      </c>
      <c r="G673" s="15">
        <f t="shared" si="43"/>
        <v>0</v>
      </c>
    </row>
    <row r="674" spans="1:7" x14ac:dyDescent="0.15">
      <c r="A674" s="5">
        <f>sim_obs!B308</f>
        <v>41581</v>
      </c>
      <c r="B674" s="12" t="e">
        <f>sim_obs!M308</f>
        <v>#N/A</v>
      </c>
      <c r="C674" s="15">
        <f>sim_obs!E308</f>
        <v>0</v>
      </c>
      <c r="D674" s="15">
        <f t="shared" si="40"/>
        <v>0</v>
      </c>
      <c r="E674" s="15">
        <f t="shared" si="41"/>
        <v>0</v>
      </c>
      <c r="F674" s="15">
        <f t="shared" si="42"/>
        <v>0</v>
      </c>
      <c r="G674" s="15">
        <f t="shared" si="43"/>
        <v>0</v>
      </c>
    </row>
    <row r="675" spans="1:7" x14ac:dyDescent="0.15">
      <c r="A675" s="5">
        <f>sim_obs!B309</f>
        <v>41582</v>
      </c>
      <c r="B675" s="12" t="e">
        <f>sim_obs!M309</f>
        <v>#N/A</v>
      </c>
      <c r="C675" s="15">
        <f>sim_obs!E309</f>
        <v>0</v>
      </c>
      <c r="D675" s="15">
        <f t="shared" si="40"/>
        <v>0</v>
      </c>
      <c r="E675" s="15">
        <f t="shared" si="41"/>
        <v>0</v>
      </c>
      <c r="F675" s="15">
        <f t="shared" si="42"/>
        <v>0</v>
      </c>
      <c r="G675" s="15">
        <f t="shared" si="43"/>
        <v>0</v>
      </c>
    </row>
    <row r="676" spans="1:7" x14ac:dyDescent="0.15">
      <c r="A676" s="5">
        <f>sim_obs!B310</f>
        <v>41583</v>
      </c>
      <c r="B676" s="12" t="e">
        <f>sim_obs!M310</f>
        <v>#N/A</v>
      </c>
      <c r="C676" s="15">
        <f>sim_obs!E310</f>
        <v>0</v>
      </c>
      <c r="D676" s="15">
        <f t="shared" si="40"/>
        <v>0</v>
      </c>
      <c r="E676" s="15">
        <f t="shared" si="41"/>
        <v>0</v>
      </c>
      <c r="F676" s="15">
        <f t="shared" si="42"/>
        <v>0</v>
      </c>
      <c r="G676" s="15">
        <f t="shared" si="43"/>
        <v>0</v>
      </c>
    </row>
    <row r="677" spans="1:7" x14ac:dyDescent="0.15">
      <c r="A677" s="5">
        <f>sim_obs!B311</f>
        <v>41584</v>
      </c>
      <c r="B677" s="12" t="e">
        <f>sim_obs!M311</f>
        <v>#N/A</v>
      </c>
      <c r="C677" s="15">
        <f>sim_obs!E311</f>
        <v>0</v>
      </c>
      <c r="D677" s="15">
        <f t="shared" si="40"/>
        <v>0</v>
      </c>
      <c r="E677" s="15">
        <f t="shared" si="41"/>
        <v>0</v>
      </c>
      <c r="F677" s="15">
        <f t="shared" si="42"/>
        <v>0</v>
      </c>
      <c r="G677" s="15">
        <f t="shared" si="43"/>
        <v>0</v>
      </c>
    </row>
    <row r="678" spans="1:7" x14ac:dyDescent="0.15">
      <c r="A678" s="5">
        <f>sim_obs!B312</f>
        <v>41585</v>
      </c>
      <c r="B678" s="12" t="e">
        <f>sim_obs!M312</f>
        <v>#N/A</v>
      </c>
      <c r="C678" s="15">
        <f>sim_obs!E312</f>
        <v>0</v>
      </c>
      <c r="D678" s="15">
        <f t="shared" si="40"/>
        <v>0</v>
      </c>
      <c r="E678" s="15">
        <f t="shared" si="41"/>
        <v>0</v>
      </c>
      <c r="F678" s="15">
        <f t="shared" si="42"/>
        <v>0</v>
      </c>
      <c r="G678" s="15">
        <f t="shared" si="43"/>
        <v>0</v>
      </c>
    </row>
    <row r="679" spans="1:7" x14ac:dyDescent="0.15">
      <c r="A679" s="5">
        <f>sim_obs!B313</f>
        <v>41586</v>
      </c>
      <c r="B679" s="12" t="e">
        <f>sim_obs!M313</f>
        <v>#N/A</v>
      </c>
      <c r="C679" s="15">
        <f>sim_obs!E313</f>
        <v>0</v>
      </c>
      <c r="D679" s="15">
        <f t="shared" si="40"/>
        <v>0</v>
      </c>
      <c r="E679" s="15">
        <f t="shared" si="41"/>
        <v>0</v>
      </c>
      <c r="F679" s="15">
        <f t="shared" si="42"/>
        <v>0</v>
      </c>
      <c r="G679" s="15">
        <f t="shared" si="43"/>
        <v>0</v>
      </c>
    </row>
    <row r="680" spans="1:7" x14ac:dyDescent="0.15">
      <c r="A680" s="5">
        <f>sim_obs!B314</f>
        <v>41587</v>
      </c>
      <c r="B680" s="12" t="e">
        <f>sim_obs!M314</f>
        <v>#N/A</v>
      </c>
      <c r="C680" s="15">
        <f>sim_obs!E314</f>
        <v>0</v>
      </c>
      <c r="D680" s="15">
        <f t="shared" si="40"/>
        <v>0</v>
      </c>
      <c r="E680" s="15">
        <f t="shared" si="41"/>
        <v>0</v>
      </c>
      <c r="F680" s="15">
        <f t="shared" si="42"/>
        <v>0</v>
      </c>
      <c r="G680" s="15">
        <f t="shared" si="43"/>
        <v>0</v>
      </c>
    </row>
    <row r="681" spans="1:7" x14ac:dyDescent="0.15">
      <c r="A681" s="5">
        <f>sim_obs!B315</f>
        <v>41588</v>
      </c>
      <c r="B681" s="12" t="e">
        <f>sim_obs!M315</f>
        <v>#N/A</v>
      </c>
      <c r="C681" s="15">
        <f>sim_obs!E315</f>
        <v>0</v>
      </c>
      <c r="D681" s="15">
        <f t="shared" si="40"/>
        <v>0</v>
      </c>
      <c r="E681" s="15">
        <f t="shared" si="41"/>
        <v>0</v>
      </c>
      <c r="F681" s="15">
        <f t="shared" si="42"/>
        <v>0</v>
      </c>
      <c r="G681" s="15">
        <f t="shared" si="43"/>
        <v>0</v>
      </c>
    </row>
    <row r="682" spans="1:7" x14ac:dyDescent="0.15">
      <c r="A682" s="5">
        <f>sim_obs!B316</f>
        <v>41589</v>
      </c>
      <c r="B682" s="12" t="e">
        <f>sim_obs!M316</f>
        <v>#N/A</v>
      </c>
      <c r="C682" s="15">
        <f>sim_obs!E316</f>
        <v>0</v>
      </c>
      <c r="D682" s="15">
        <f t="shared" si="40"/>
        <v>0</v>
      </c>
      <c r="E682" s="15">
        <f t="shared" si="41"/>
        <v>0</v>
      </c>
      <c r="F682" s="15">
        <f t="shared" si="42"/>
        <v>0</v>
      </c>
      <c r="G682" s="15">
        <f t="shared" si="43"/>
        <v>0</v>
      </c>
    </row>
    <row r="683" spans="1:7" x14ac:dyDescent="0.15">
      <c r="A683" s="5">
        <f>sim_obs!B317</f>
        <v>41590</v>
      </c>
      <c r="B683" s="12" t="e">
        <f>sim_obs!M317</f>
        <v>#N/A</v>
      </c>
      <c r="C683" s="15">
        <f>sim_obs!E317</f>
        <v>0</v>
      </c>
      <c r="D683" s="15">
        <f t="shared" si="40"/>
        <v>0</v>
      </c>
      <c r="E683" s="15">
        <f t="shared" si="41"/>
        <v>0</v>
      </c>
      <c r="F683" s="15">
        <f t="shared" si="42"/>
        <v>0</v>
      </c>
      <c r="G683" s="15">
        <f t="shared" si="43"/>
        <v>0</v>
      </c>
    </row>
    <row r="684" spans="1:7" x14ac:dyDescent="0.15">
      <c r="A684" s="5">
        <f>sim_obs!B318</f>
        <v>41591</v>
      </c>
      <c r="B684" s="12" t="e">
        <f>sim_obs!M318</f>
        <v>#N/A</v>
      </c>
      <c r="C684" s="15">
        <f>sim_obs!E318</f>
        <v>0</v>
      </c>
      <c r="D684" s="15">
        <f t="shared" si="40"/>
        <v>0</v>
      </c>
      <c r="E684" s="15">
        <f t="shared" si="41"/>
        <v>0</v>
      </c>
      <c r="F684" s="15">
        <f t="shared" si="42"/>
        <v>0</v>
      </c>
      <c r="G684" s="15">
        <f t="shared" si="43"/>
        <v>0</v>
      </c>
    </row>
    <row r="685" spans="1:7" x14ac:dyDescent="0.15">
      <c r="A685" s="5">
        <f>sim_obs!B319</f>
        <v>41592</v>
      </c>
      <c r="B685" s="12" t="e">
        <f>sim_obs!M319</f>
        <v>#N/A</v>
      </c>
      <c r="C685" s="15">
        <f>sim_obs!E319</f>
        <v>0</v>
      </c>
      <c r="D685" s="15">
        <f t="shared" si="40"/>
        <v>0</v>
      </c>
      <c r="E685" s="15">
        <f t="shared" si="41"/>
        <v>0</v>
      </c>
      <c r="F685" s="15">
        <f t="shared" si="42"/>
        <v>0</v>
      </c>
      <c r="G685" s="15">
        <f t="shared" si="43"/>
        <v>0</v>
      </c>
    </row>
    <row r="686" spans="1:7" x14ac:dyDescent="0.15">
      <c r="A686" s="5">
        <f>sim_obs!B320</f>
        <v>41593</v>
      </c>
      <c r="B686" s="12" t="e">
        <f>sim_obs!M320</f>
        <v>#N/A</v>
      </c>
      <c r="C686" s="15">
        <f>sim_obs!E320</f>
        <v>0</v>
      </c>
      <c r="D686" s="15">
        <f t="shared" si="40"/>
        <v>0</v>
      </c>
      <c r="E686" s="15">
        <f t="shared" si="41"/>
        <v>0</v>
      </c>
      <c r="F686" s="15">
        <f t="shared" si="42"/>
        <v>0</v>
      </c>
      <c r="G686" s="15">
        <f t="shared" si="43"/>
        <v>0</v>
      </c>
    </row>
    <row r="687" spans="1:7" x14ac:dyDescent="0.15">
      <c r="A687" s="5">
        <f>sim_obs!B321</f>
        <v>41594</v>
      </c>
      <c r="B687" s="12" t="e">
        <f>sim_obs!M321</f>
        <v>#N/A</v>
      </c>
      <c r="C687" s="15">
        <f>sim_obs!E321</f>
        <v>0</v>
      </c>
      <c r="D687" s="15">
        <f t="shared" si="40"/>
        <v>0</v>
      </c>
      <c r="E687" s="15">
        <f t="shared" si="41"/>
        <v>0</v>
      </c>
      <c r="F687" s="15">
        <f t="shared" si="42"/>
        <v>0</v>
      </c>
      <c r="G687" s="15">
        <f t="shared" si="43"/>
        <v>0</v>
      </c>
    </row>
    <row r="688" spans="1:7" x14ac:dyDescent="0.15">
      <c r="A688" s="5">
        <f>sim_obs!B322</f>
        <v>41595</v>
      </c>
      <c r="B688" s="12" t="e">
        <f>sim_obs!M322</f>
        <v>#N/A</v>
      </c>
      <c r="C688" s="15">
        <f>sim_obs!E322</f>
        <v>0</v>
      </c>
      <c r="D688" s="15">
        <f t="shared" si="40"/>
        <v>0</v>
      </c>
      <c r="E688" s="15">
        <f t="shared" si="41"/>
        <v>0</v>
      </c>
      <c r="F688" s="15">
        <f t="shared" si="42"/>
        <v>0</v>
      </c>
      <c r="G688" s="15">
        <f t="shared" si="43"/>
        <v>0</v>
      </c>
    </row>
    <row r="689" spans="1:7" x14ac:dyDescent="0.15">
      <c r="A689" s="5">
        <f>sim_obs!B323</f>
        <v>41596</v>
      </c>
      <c r="B689" s="12" t="e">
        <f>sim_obs!M323</f>
        <v>#N/A</v>
      </c>
      <c r="C689" s="15">
        <f>sim_obs!E323</f>
        <v>0</v>
      </c>
      <c r="D689" s="15">
        <f t="shared" si="40"/>
        <v>0</v>
      </c>
      <c r="E689" s="15">
        <f t="shared" si="41"/>
        <v>0</v>
      </c>
      <c r="F689" s="15">
        <f t="shared" si="42"/>
        <v>0</v>
      </c>
      <c r="G689" s="15">
        <f t="shared" si="43"/>
        <v>0</v>
      </c>
    </row>
    <row r="690" spans="1:7" x14ac:dyDescent="0.15">
      <c r="A690" s="5">
        <f>sim_obs!B324</f>
        <v>41597</v>
      </c>
      <c r="B690" s="12" t="e">
        <f>sim_obs!M324</f>
        <v>#N/A</v>
      </c>
      <c r="C690" s="15">
        <f>sim_obs!E324</f>
        <v>0</v>
      </c>
      <c r="D690" s="15">
        <f t="shared" si="40"/>
        <v>0</v>
      </c>
      <c r="E690" s="15">
        <f t="shared" si="41"/>
        <v>0</v>
      </c>
      <c r="F690" s="15">
        <f t="shared" si="42"/>
        <v>0</v>
      </c>
      <c r="G690" s="15">
        <f t="shared" si="43"/>
        <v>0</v>
      </c>
    </row>
    <row r="691" spans="1:7" x14ac:dyDescent="0.15">
      <c r="A691" s="5">
        <f>sim_obs!B325</f>
        <v>41598</v>
      </c>
      <c r="B691" s="12" t="e">
        <f>sim_obs!M325</f>
        <v>#N/A</v>
      </c>
      <c r="C691" s="15">
        <f>sim_obs!E325</f>
        <v>0</v>
      </c>
      <c r="D691" s="15">
        <f t="shared" si="40"/>
        <v>0</v>
      </c>
      <c r="E691" s="15">
        <f t="shared" si="41"/>
        <v>0</v>
      </c>
      <c r="F691" s="15">
        <f t="shared" si="42"/>
        <v>0</v>
      </c>
      <c r="G691" s="15">
        <f t="shared" si="43"/>
        <v>0</v>
      </c>
    </row>
    <row r="692" spans="1:7" x14ac:dyDescent="0.15">
      <c r="A692" s="5">
        <f>sim_obs!B326</f>
        <v>41599</v>
      </c>
      <c r="B692" s="12" t="e">
        <f>sim_obs!M326</f>
        <v>#N/A</v>
      </c>
      <c r="C692" s="15">
        <f>sim_obs!E326</f>
        <v>0</v>
      </c>
      <c r="D692" s="15">
        <f t="shared" si="40"/>
        <v>0</v>
      </c>
      <c r="E692" s="15">
        <f t="shared" si="41"/>
        <v>0</v>
      </c>
      <c r="F692" s="15">
        <f t="shared" si="42"/>
        <v>0</v>
      </c>
      <c r="G692" s="15">
        <f t="shared" si="43"/>
        <v>0</v>
      </c>
    </row>
    <row r="693" spans="1:7" x14ac:dyDescent="0.15">
      <c r="A693" s="5">
        <f>sim_obs!B327</f>
        <v>41600</v>
      </c>
      <c r="B693" s="12" t="e">
        <f>sim_obs!M327</f>
        <v>#N/A</v>
      </c>
      <c r="C693" s="15">
        <f>sim_obs!E327</f>
        <v>0</v>
      </c>
      <c r="D693" s="15">
        <f t="shared" si="40"/>
        <v>0</v>
      </c>
      <c r="E693" s="15">
        <f t="shared" si="41"/>
        <v>0</v>
      </c>
      <c r="F693" s="15">
        <f t="shared" si="42"/>
        <v>0</v>
      </c>
      <c r="G693" s="15">
        <f t="shared" si="43"/>
        <v>0</v>
      </c>
    </row>
    <row r="694" spans="1:7" x14ac:dyDescent="0.15">
      <c r="A694" s="5">
        <f>sim_obs!B328</f>
        <v>41601</v>
      </c>
      <c r="B694" s="12" t="e">
        <f>sim_obs!M328</f>
        <v>#N/A</v>
      </c>
      <c r="C694" s="15">
        <f>sim_obs!E328</f>
        <v>0</v>
      </c>
      <c r="D694" s="15">
        <f t="shared" si="40"/>
        <v>0</v>
      </c>
      <c r="E694" s="15">
        <f t="shared" si="41"/>
        <v>0</v>
      </c>
      <c r="F694" s="15">
        <f t="shared" si="42"/>
        <v>0</v>
      </c>
      <c r="G694" s="15">
        <f t="shared" si="43"/>
        <v>0</v>
      </c>
    </row>
    <row r="695" spans="1:7" x14ac:dyDescent="0.15">
      <c r="A695" s="5">
        <f>sim_obs!B329</f>
        <v>41602</v>
      </c>
      <c r="B695" s="12" t="e">
        <f>sim_obs!M329</f>
        <v>#N/A</v>
      </c>
      <c r="C695" s="15">
        <f>sim_obs!E329</f>
        <v>0</v>
      </c>
      <c r="D695" s="15">
        <f t="shared" si="40"/>
        <v>0</v>
      </c>
      <c r="E695" s="15">
        <f t="shared" si="41"/>
        <v>0</v>
      </c>
      <c r="F695" s="15">
        <f t="shared" si="42"/>
        <v>0</v>
      </c>
      <c r="G695" s="15">
        <f t="shared" si="43"/>
        <v>0</v>
      </c>
    </row>
    <row r="696" spans="1:7" x14ac:dyDescent="0.15">
      <c r="A696" s="5">
        <f>sim_obs!B330</f>
        <v>41603</v>
      </c>
      <c r="B696" s="12" t="e">
        <f>sim_obs!M330</f>
        <v>#N/A</v>
      </c>
      <c r="C696" s="15">
        <f>sim_obs!E330</f>
        <v>0</v>
      </c>
      <c r="D696" s="15">
        <f t="shared" si="40"/>
        <v>0</v>
      </c>
      <c r="E696" s="15">
        <f t="shared" si="41"/>
        <v>0</v>
      </c>
      <c r="F696" s="15">
        <f t="shared" si="42"/>
        <v>0</v>
      </c>
      <c r="G696" s="15">
        <f t="shared" si="43"/>
        <v>0</v>
      </c>
    </row>
    <row r="697" spans="1:7" x14ac:dyDescent="0.15">
      <c r="A697" s="5">
        <f>sim_obs!B331</f>
        <v>41604</v>
      </c>
      <c r="B697" s="12" t="e">
        <f>sim_obs!M331</f>
        <v>#N/A</v>
      </c>
      <c r="C697" s="15">
        <f>sim_obs!E331</f>
        <v>0</v>
      </c>
      <c r="D697" s="15">
        <f t="shared" si="40"/>
        <v>0</v>
      </c>
      <c r="E697" s="15">
        <f t="shared" si="41"/>
        <v>0</v>
      </c>
      <c r="F697" s="15">
        <f t="shared" si="42"/>
        <v>0</v>
      </c>
      <c r="G697" s="15">
        <f t="shared" si="43"/>
        <v>0</v>
      </c>
    </row>
    <row r="698" spans="1:7" x14ac:dyDescent="0.15">
      <c r="A698" s="5">
        <f>sim_obs!B332</f>
        <v>41605</v>
      </c>
      <c r="B698" s="12" t="e">
        <f>sim_obs!M332</f>
        <v>#N/A</v>
      </c>
      <c r="C698" s="15">
        <f>sim_obs!E332</f>
        <v>0</v>
      </c>
      <c r="D698" s="15">
        <f t="shared" si="40"/>
        <v>0</v>
      </c>
      <c r="E698" s="15">
        <f t="shared" si="41"/>
        <v>0</v>
      </c>
      <c r="F698" s="15">
        <f t="shared" si="42"/>
        <v>0</v>
      </c>
      <c r="G698" s="15">
        <f t="shared" si="43"/>
        <v>0</v>
      </c>
    </row>
    <row r="699" spans="1:7" x14ac:dyDescent="0.15">
      <c r="A699" s="5">
        <f>sim_obs!B333</f>
        <v>41606</v>
      </c>
      <c r="B699" s="12" t="e">
        <f>sim_obs!M333</f>
        <v>#N/A</v>
      </c>
      <c r="C699" s="15">
        <f>sim_obs!E333</f>
        <v>0</v>
      </c>
      <c r="D699" s="15">
        <f t="shared" si="40"/>
        <v>0</v>
      </c>
      <c r="E699" s="15">
        <f t="shared" si="41"/>
        <v>0</v>
      </c>
      <c r="F699" s="15">
        <f t="shared" si="42"/>
        <v>0</v>
      </c>
      <c r="G699" s="15">
        <f t="shared" si="43"/>
        <v>0</v>
      </c>
    </row>
    <row r="700" spans="1:7" x14ac:dyDescent="0.15">
      <c r="A700" s="5">
        <f>sim_obs!B334</f>
        <v>41607</v>
      </c>
      <c r="B700" s="12" t="e">
        <f>sim_obs!M334</f>
        <v>#N/A</v>
      </c>
      <c r="C700" s="15">
        <f>sim_obs!E334</f>
        <v>0</v>
      </c>
      <c r="D700" s="15">
        <f t="shared" si="40"/>
        <v>0</v>
      </c>
      <c r="E700" s="15">
        <f t="shared" si="41"/>
        <v>0</v>
      </c>
      <c r="F700" s="15">
        <f t="shared" si="42"/>
        <v>0</v>
      </c>
      <c r="G700" s="15">
        <f t="shared" si="43"/>
        <v>0</v>
      </c>
    </row>
    <row r="701" spans="1:7" x14ac:dyDescent="0.15">
      <c r="A701" s="5">
        <f>sim_obs!B335</f>
        <v>41608</v>
      </c>
      <c r="B701" s="12" t="e">
        <f>sim_obs!M335</f>
        <v>#N/A</v>
      </c>
      <c r="C701" s="15">
        <f>sim_obs!E335</f>
        <v>0</v>
      </c>
      <c r="D701" s="15">
        <f t="shared" si="40"/>
        <v>0</v>
      </c>
      <c r="E701" s="15">
        <f t="shared" si="41"/>
        <v>0</v>
      </c>
      <c r="F701" s="15">
        <f t="shared" si="42"/>
        <v>0</v>
      </c>
      <c r="G701" s="15">
        <f t="shared" si="43"/>
        <v>0</v>
      </c>
    </row>
    <row r="702" spans="1:7" x14ac:dyDescent="0.15">
      <c r="A702" s="5">
        <f>sim_obs!B336</f>
        <v>41609</v>
      </c>
      <c r="B702" s="12" t="e">
        <f>sim_obs!M336</f>
        <v>#N/A</v>
      </c>
      <c r="C702" s="15">
        <f>sim_obs!E336</f>
        <v>0</v>
      </c>
      <c r="D702" s="15">
        <f t="shared" si="40"/>
        <v>0</v>
      </c>
      <c r="E702" s="15">
        <f t="shared" si="41"/>
        <v>0</v>
      </c>
      <c r="F702" s="15">
        <f t="shared" si="42"/>
        <v>0</v>
      </c>
      <c r="G702" s="15">
        <f t="shared" si="43"/>
        <v>0</v>
      </c>
    </row>
    <row r="703" spans="1:7" x14ac:dyDescent="0.15">
      <c r="A703" s="5">
        <f>sim_obs!B337</f>
        <v>41610</v>
      </c>
      <c r="B703" s="12" t="e">
        <f>sim_obs!M337</f>
        <v>#N/A</v>
      </c>
      <c r="C703" s="15">
        <f>sim_obs!E337</f>
        <v>0</v>
      </c>
      <c r="D703" s="15">
        <f t="shared" si="40"/>
        <v>0</v>
      </c>
      <c r="E703" s="15">
        <f t="shared" si="41"/>
        <v>0</v>
      </c>
      <c r="F703" s="15">
        <f t="shared" si="42"/>
        <v>0</v>
      </c>
      <c r="G703" s="15">
        <f t="shared" si="43"/>
        <v>0</v>
      </c>
    </row>
    <row r="704" spans="1:7" x14ac:dyDescent="0.15">
      <c r="A704" s="5">
        <f>sim_obs!B338</f>
        <v>41611</v>
      </c>
      <c r="B704" s="12" t="e">
        <f>sim_obs!M338</f>
        <v>#N/A</v>
      </c>
      <c r="C704" s="15">
        <f>sim_obs!E338</f>
        <v>0</v>
      </c>
      <c r="D704" s="15">
        <f t="shared" si="40"/>
        <v>0</v>
      </c>
      <c r="E704" s="15">
        <f t="shared" si="41"/>
        <v>0</v>
      </c>
      <c r="F704" s="15">
        <f t="shared" si="42"/>
        <v>0</v>
      </c>
      <c r="G704" s="15">
        <f t="shared" si="43"/>
        <v>0</v>
      </c>
    </row>
    <row r="705" spans="1:7" x14ac:dyDescent="0.15">
      <c r="A705" s="5">
        <f>sim_obs!B339</f>
        <v>41612</v>
      </c>
      <c r="B705" s="12" t="e">
        <f>sim_obs!M339</f>
        <v>#N/A</v>
      </c>
      <c r="C705" s="15">
        <f>sim_obs!E339</f>
        <v>0</v>
      </c>
      <c r="D705" s="15">
        <f t="shared" si="40"/>
        <v>0</v>
      </c>
      <c r="E705" s="15">
        <f t="shared" si="41"/>
        <v>0</v>
      </c>
      <c r="F705" s="15">
        <f t="shared" si="42"/>
        <v>0</v>
      </c>
      <c r="G705" s="15">
        <f t="shared" si="43"/>
        <v>0</v>
      </c>
    </row>
    <row r="706" spans="1:7" x14ac:dyDescent="0.15">
      <c r="A706" s="5">
        <f>sim_obs!B340</f>
        <v>41613</v>
      </c>
      <c r="B706" s="12" t="e">
        <f>sim_obs!M340</f>
        <v>#N/A</v>
      </c>
      <c r="C706" s="15">
        <f>sim_obs!E340</f>
        <v>0</v>
      </c>
      <c r="D706" s="15">
        <f t="shared" si="40"/>
        <v>0</v>
      </c>
      <c r="E706" s="15">
        <f t="shared" si="41"/>
        <v>0</v>
      </c>
      <c r="F706" s="15">
        <f t="shared" si="42"/>
        <v>0</v>
      </c>
      <c r="G706" s="15">
        <f t="shared" si="43"/>
        <v>0</v>
      </c>
    </row>
    <row r="707" spans="1:7" x14ac:dyDescent="0.15">
      <c r="A707" s="5">
        <f>sim_obs!B341</f>
        <v>41614</v>
      </c>
      <c r="B707" s="12" t="e">
        <f>sim_obs!M341</f>
        <v>#N/A</v>
      </c>
      <c r="C707" s="15">
        <f>sim_obs!E341</f>
        <v>0</v>
      </c>
      <c r="D707" s="15">
        <f t="shared" ref="D707:D770" si="44">IFERROR(B707,0)</f>
        <v>0</v>
      </c>
      <c r="E707" s="15">
        <f t="shared" ref="E707:E770" si="45">IF(D707=0,0,C707)</f>
        <v>0</v>
      </c>
      <c r="F707" s="15">
        <f t="shared" ref="F707:F770" si="46">(D707-E707)^2</f>
        <v>0</v>
      </c>
      <c r="G707" s="15">
        <f t="shared" ref="G707:G770" si="47">(D707-$J$4)^2</f>
        <v>0</v>
      </c>
    </row>
    <row r="708" spans="1:7" x14ac:dyDescent="0.15">
      <c r="A708" s="5">
        <f>sim_obs!B342</f>
        <v>41615</v>
      </c>
      <c r="B708" s="12" t="e">
        <f>sim_obs!M342</f>
        <v>#N/A</v>
      </c>
      <c r="C708" s="15">
        <f>sim_obs!E342</f>
        <v>0</v>
      </c>
      <c r="D708" s="15">
        <f t="shared" si="44"/>
        <v>0</v>
      </c>
      <c r="E708" s="15">
        <f t="shared" si="45"/>
        <v>0</v>
      </c>
      <c r="F708" s="15">
        <f t="shared" si="46"/>
        <v>0</v>
      </c>
      <c r="G708" s="15">
        <f t="shared" si="47"/>
        <v>0</v>
      </c>
    </row>
    <row r="709" spans="1:7" x14ac:dyDescent="0.15">
      <c r="A709" s="5">
        <f>sim_obs!B343</f>
        <v>41616</v>
      </c>
      <c r="B709" s="12" t="e">
        <f>sim_obs!M343</f>
        <v>#N/A</v>
      </c>
      <c r="C709" s="15">
        <f>sim_obs!E343</f>
        <v>0</v>
      </c>
      <c r="D709" s="15">
        <f t="shared" si="44"/>
        <v>0</v>
      </c>
      <c r="E709" s="15">
        <f t="shared" si="45"/>
        <v>0</v>
      </c>
      <c r="F709" s="15">
        <f t="shared" si="46"/>
        <v>0</v>
      </c>
      <c r="G709" s="15">
        <f t="shared" si="47"/>
        <v>0</v>
      </c>
    </row>
    <row r="710" spans="1:7" x14ac:dyDescent="0.15">
      <c r="A710" s="5">
        <f>sim_obs!B344</f>
        <v>41617</v>
      </c>
      <c r="B710" s="12" t="e">
        <f>sim_obs!M344</f>
        <v>#N/A</v>
      </c>
      <c r="C710" s="15">
        <f>sim_obs!E344</f>
        <v>0</v>
      </c>
      <c r="D710" s="15">
        <f t="shared" si="44"/>
        <v>0</v>
      </c>
      <c r="E710" s="15">
        <f t="shared" si="45"/>
        <v>0</v>
      </c>
      <c r="F710" s="15">
        <f t="shared" si="46"/>
        <v>0</v>
      </c>
      <c r="G710" s="15">
        <f t="shared" si="47"/>
        <v>0</v>
      </c>
    </row>
    <row r="711" spans="1:7" x14ac:dyDescent="0.15">
      <c r="A711" s="5">
        <f>sim_obs!B345</f>
        <v>41618</v>
      </c>
      <c r="B711" s="12" t="e">
        <f>sim_obs!M345</f>
        <v>#N/A</v>
      </c>
      <c r="C711" s="15">
        <f>sim_obs!E345</f>
        <v>0</v>
      </c>
      <c r="D711" s="15">
        <f t="shared" si="44"/>
        <v>0</v>
      </c>
      <c r="E711" s="15">
        <f t="shared" si="45"/>
        <v>0</v>
      </c>
      <c r="F711" s="15">
        <f t="shared" si="46"/>
        <v>0</v>
      </c>
      <c r="G711" s="15">
        <f t="shared" si="47"/>
        <v>0</v>
      </c>
    </row>
    <row r="712" spans="1:7" x14ac:dyDescent="0.15">
      <c r="A712" s="5">
        <f>sim_obs!B346</f>
        <v>41619</v>
      </c>
      <c r="B712" s="12" t="e">
        <f>sim_obs!M346</f>
        <v>#N/A</v>
      </c>
      <c r="C712" s="15">
        <f>sim_obs!E346</f>
        <v>0</v>
      </c>
      <c r="D712" s="15">
        <f t="shared" si="44"/>
        <v>0</v>
      </c>
      <c r="E712" s="15">
        <f t="shared" si="45"/>
        <v>0</v>
      </c>
      <c r="F712" s="15">
        <f t="shared" si="46"/>
        <v>0</v>
      </c>
      <c r="G712" s="15">
        <f t="shared" si="47"/>
        <v>0</v>
      </c>
    </row>
    <row r="713" spans="1:7" x14ac:dyDescent="0.15">
      <c r="A713" s="5">
        <f>sim_obs!B347</f>
        <v>41620</v>
      </c>
      <c r="B713" s="12" t="e">
        <f>sim_obs!M347</f>
        <v>#N/A</v>
      </c>
      <c r="C713" s="15">
        <f>sim_obs!E347</f>
        <v>0</v>
      </c>
      <c r="D713" s="15">
        <f t="shared" si="44"/>
        <v>0</v>
      </c>
      <c r="E713" s="15">
        <f t="shared" si="45"/>
        <v>0</v>
      </c>
      <c r="F713" s="15">
        <f t="shared" si="46"/>
        <v>0</v>
      </c>
      <c r="G713" s="15">
        <f t="shared" si="47"/>
        <v>0</v>
      </c>
    </row>
    <row r="714" spans="1:7" x14ac:dyDescent="0.15">
      <c r="A714" s="5">
        <f>sim_obs!B348</f>
        <v>41621</v>
      </c>
      <c r="B714" s="12" t="e">
        <f>sim_obs!M348</f>
        <v>#N/A</v>
      </c>
      <c r="C714" s="15">
        <f>sim_obs!E348</f>
        <v>0</v>
      </c>
      <c r="D714" s="15">
        <f t="shared" si="44"/>
        <v>0</v>
      </c>
      <c r="E714" s="15">
        <f t="shared" si="45"/>
        <v>0</v>
      </c>
      <c r="F714" s="15">
        <f t="shared" si="46"/>
        <v>0</v>
      </c>
      <c r="G714" s="15">
        <f t="shared" si="47"/>
        <v>0</v>
      </c>
    </row>
    <row r="715" spans="1:7" x14ac:dyDescent="0.15">
      <c r="A715" s="5">
        <f>sim_obs!B349</f>
        <v>41622</v>
      </c>
      <c r="B715" s="12" t="e">
        <f>sim_obs!M349</f>
        <v>#N/A</v>
      </c>
      <c r="C715" s="15">
        <f>sim_obs!E349</f>
        <v>0</v>
      </c>
      <c r="D715" s="15">
        <f t="shared" si="44"/>
        <v>0</v>
      </c>
      <c r="E715" s="15">
        <f t="shared" si="45"/>
        <v>0</v>
      </c>
      <c r="F715" s="15">
        <f t="shared" si="46"/>
        <v>0</v>
      </c>
      <c r="G715" s="15">
        <f t="shared" si="47"/>
        <v>0</v>
      </c>
    </row>
    <row r="716" spans="1:7" x14ac:dyDescent="0.15">
      <c r="A716" s="5">
        <f>sim_obs!B350</f>
        <v>41623</v>
      </c>
      <c r="B716" s="12" t="e">
        <f>sim_obs!M350</f>
        <v>#N/A</v>
      </c>
      <c r="C716" s="15">
        <f>sim_obs!E350</f>
        <v>0</v>
      </c>
      <c r="D716" s="15">
        <f t="shared" si="44"/>
        <v>0</v>
      </c>
      <c r="E716" s="15">
        <f t="shared" si="45"/>
        <v>0</v>
      </c>
      <c r="F716" s="15">
        <f t="shared" si="46"/>
        <v>0</v>
      </c>
      <c r="G716" s="15">
        <f t="shared" si="47"/>
        <v>0</v>
      </c>
    </row>
    <row r="717" spans="1:7" x14ac:dyDescent="0.15">
      <c r="A717" s="5">
        <f>sim_obs!B351</f>
        <v>41624</v>
      </c>
      <c r="B717" s="12" t="e">
        <f>sim_obs!M351</f>
        <v>#N/A</v>
      </c>
      <c r="C717" s="15">
        <f>sim_obs!E351</f>
        <v>0</v>
      </c>
      <c r="D717" s="15">
        <f t="shared" si="44"/>
        <v>0</v>
      </c>
      <c r="E717" s="15">
        <f t="shared" si="45"/>
        <v>0</v>
      </c>
      <c r="F717" s="15">
        <f t="shared" si="46"/>
        <v>0</v>
      </c>
      <c r="G717" s="15">
        <f t="shared" si="47"/>
        <v>0</v>
      </c>
    </row>
    <row r="718" spans="1:7" x14ac:dyDescent="0.15">
      <c r="A718" s="5">
        <f>sim_obs!B352</f>
        <v>41625</v>
      </c>
      <c r="B718" s="12" t="e">
        <f>sim_obs!M352</f>
        <v>#N/A</v>
      </c>
      <c r="C718" s="15">
        <f>sim_obs!E352</f>
        <v>0</v>
      </c>
      <c r="D718" s="15">
        <f t="shared" si="44"/>
        <v>0</v>
      </c>
      <c r="E718" s="15">
        <f t="shared" si="45"/>
        <v>0</v>
      </c>
      <c r="F718" s="15">
        <f t="shared" si="46"/>
        <v>0</v>
      </c>
      <c r="G718" s="15">
        <f t="shared" si="47"/>
        <v>0</v>
      </c>
    </row>
    <row r="719" spans="1:7" x14ac:dyDescent="0.15">
      <c r="A719" s="5">
        <f>sim_obs!B353</f>
        <v>41626</v>
      </c>
      <c r="B719" s="12" t="e">
        <f>sim_obs!M353</f>
        <v>#N/A</v>
      </c>
      <c r="C719" s="15">
        <f>sim_obs!E353</f>
        <v>0</v>
      </c>
      <c r="D719" s="15">
        <f t="shared" si="44"/>
        <v>0</v>
      </c>
      <c r="E719" s="15">
        <f t="shared" si="45"/>
        <v>0</v>
      </c>
      <c r="F719" s="15">
        <f t="shared" si="46"/>
        <v>0</v>
      </c>
      <c r="G719" s="15">
        <f t="shared" si="47"/>
        <v>0</v>
      </c>
    </row>
    <row r="720" spans="1:7" x14ac:dyDescent="0.15">
      <c r="A720" s="5">
        <f>sim_obs!B354</f>
        <v>41627</v>
      </c>
      <c r="B720" s="12" t="e">
        <f>sim_obs!M354</f>
        <v>#N/A</v>
      </c>
      <c r="C720" s="15">
        <f>sim_obs!E354</f>
        <v>0</v>
      </c>
      <c r="D720" s="15">
        <f t="shared" si="44"/>
        <v>0</v>
      </c>
      <c r="E720" s="15">
        <f t="shared" si="45"/>
        <v>0</v>
      </c>
      <c r="F720" s="15">
        <f t="shared" si="46"/>
        <v>0</v>
      </c>
      <c r="G720" s="15">
        <f t="shared" si="47"/>
        <v>0</v>
      </c>
    </row>
    <row r="721" spans="1:7" x14ac:dyDescent="0.15">
      <c r="A721" s="5">
        <f>sim_obs!B355</f>
        <v>41628</v>
      </c>
      <c r="B721" s="12" t="e">
        <f>sim_obs!M355</f>
        <v>#N/A</v>
      </c>
      <c r="C721" s="15">
        <f>sim_obs!E355</f>
        <v>0</v>
      </c>
      <c r="D721" s="15">
        <f t="shared" si="44"/>
        <v>0</v>
      </c>
      <c r="E721" s="15">
        <f t="shared" si="45"/>
        <v>0</v>
      </c>
      <c r="F721" s="15">
        <f t="shared" si="46"/>
        <v>0</v>
      </c>
      <c r="G721" s="15">
        <f t="shared" si="47"/>
        <v>0</v>
      </c>
    </row>
    <row r="722" spans="1:7" x14ac:dyDescent="0.15">
      <c r="A722" s="5">
        <f>sim_obs!B356</f>
        <v>41629</v>
      </c>
      <c r="B722" s="12" t="e">
        <f>sim_obs!M356</f>
        <v>#N/A</v>
      </c>
      <c r="C722" s="15">
        <f>sim_obs!E356</f>
        <v>0</v>
      </c>
      <c r="D722" s="15">
        <f t="shared" si="44"/>
        <v>0</v>
      </c>
      <c r="E722" s="15">
        <f t="shared" si="45"/>
        <v>0</v>
      </c>
      <c r="F722" s="15">
        <f t="shared" si="46"/>
        <v>0</v>
      </c>
      <c r="G722" s="15">
        <f t="shared" si="47"/>
        <v>0</v>
      </c>
    </row>
    <row r="723" spans="1:7" x14ac:dyDescent="0.15">
      <c r="A723" s="5">
        <f>sim_obs!B357</f>
        <v>41630</v>
      </c>
      <c r="B723" s="12" t="e">
        <f>sim_obs!M357</f>
        <v>#N/A</v>
      </c>
      <c r="C723" s="15">
        <f>sim_obs!E357</f>
        <v>0</v>
      </c>
      <c r="D723" s="15">
        <f t="shared" si="44"/>
        <v>0</v>
      </c>
      <c r="E723" s="15">
        <f t="shared" si="45"/>
        <v>0</v>
      </c>
      <c r="F723" s="15">
        <f t="shared" si="46"/>
        <v>0</v>
      </c>
      <c r="G723" s="15">
        <f t="shared" si="47"/>
        <v>0</v>
      </c>
    </row>
    <row r="724" spans="1:7" x14ac:dyDescent="0.15">
      <c r="A724" s="5">
        <f>sim_obs!B358</f>
        <v>41631</v>
      </c>
      <c r="B724" s="12" t="e">
        <f>sim_obs!M358</f>
        <v>#N/A</v>
      </c>
      <c r="C724" s="15">
        <f>sim_obs!E358</f>
        <v>0</v>
      </c>
      <c r="D724" s="15">
        <f t="shared" si="44"/>
        <v>0</v>
      </c>
      <c r="E724" s="15">
        <f t="shared" si="45"/>
        <v>0</v>
      </c>
      <c r="F724" s="15">
        <f t="shared" si="46"/>
        <v>0</v>
      </c>
      <c r="G724" s="15">
        <f t="shared" si="47"/>
        <v>0</v>
      </c>
    </row>
    <row r="725" spans="1:7" x14ac:dyDescent="0.15">
      <c r="A725" s="5">
        <f>sim_obs!B359</f>
        <v>41632</v>
      </c>
      <c r="B725" s="12" t="e">
        <f>sim_obs!M359</f>
        <v>#N/A</v>
      </c>
      <c r="C725" s="15">
        <f>sim_obs!E359</f>
        <v>0</v>
      </c>
      <c r="D725" s="15">
        <f t="shared" si="44"/>
        <v>0</v>
      </c>
      <c r="E725" s="15">
        <f t="shared" si="45"/>
        <v>0</v>
      </c>
      <c r="F725" s="15">
        <f t="shared" si="46"/>
        <v>0</v>
      </c>
      <c r="G725" s="15">
        <f t="shared" si="47"/>
        <v>0</v>
      </c>
    </row>
    <row r="726" spans="1:7" x14ac:dyDescent="0.15">
      <c r="A726" s="5">
        <f>sim_obs!B360</f>
        <v>41633</v>
      </c>
      <c r="B726" s="12" t="e">
        <f>sim_obs!M360</f>
        <v>#N/A</v>
      </c>
      <c r="C726" s="15">
        <f>sim_obs!E360</f>
        <v>0</v>
      </c>
      <c r="D726" s="15">
        <f t="shared" si="44"/>
        <v>0</v>
      </c>
      <c r="E726" s="15">
        <f t="shared" si="45"/>
        <v>0</v>
      </c>
      <c r="F726" s="15">
        <f t="shared" si="46"/>
        <v>0</v>
      </c>
      <c r="G726" s="15">
        <f t="shared" si="47"/>
        <v>0</v>
      </c>
    </row>
    <row r="727" spans="1:7" x14ac:dyDescent="0.15">
      <c r="A727" s="5">
        <f>sim_obs!B361</f>
        <v>41634</v>
      </c>
      <c r="B727" s="12" t="e">
        <f>sim_obs!M361</f>
        <v>#N/A</v>
      </c>
      <c r="C727" s="15">
        <f>sim_obs!E361</f>
        <v>0</v>
      </c>
      <c r="D727" s="15">
        <f t="shared" si="44"/>
        <v>0</v>
      </c>
      <c r="E727" s="15">
        <f t="shared" si="45"/>
        <v>0</v>
      </c>
      <c r="F727" s="15">
        <f t="shared" si="46"/>
        <v>0</v>
      </c>
      <c r="G727" s="15">
        <f t="shared" si="47"/>
        <v>0</v>
      </c>
    </row>
    <row r="728" spans="1:7" x14ac:dyDescent="0.15">
      <c r="A728" s="5">
        <f>sim_obs!B362</f>
        <v>41635</v>
      </c>
      <c r="B728" s="12" t="e">
        <f>sim_obs!M362</f>
        <v>#N/A</v>
      </c>
      <c r="C728" s="15">
        <f>sim_obs!E362</f>
        <v>0</v>
      </c>
      <c r="D728" s="15">
        <f t="shared" si="44"/>
        <v>0</v>
      </c>
      <c r="E728" s="15">
        <f t="shared" si="45"/>
        <v>0</v>
      </c>
      <c r="F728" s="15">
        <f t="shared" si="46"/>
        <v>0</v>
      </c>
      <c r="G728" s="15">
        <f t="shared" si="47"/>
        <v>0</v>
      </c>
    </row>
    <row r="729" spans="1:7" x14ac:dyDescent="0.15">
      <c r="A729" s="5">
        <f>sim_obs!B363</f>
        <v>41636</v>
      </c>
      <c r="B729" s="12" t="e">
        <f>sim_obs!M363</f>
        <v>#N/A</v>
      </c>
      <c r="C729" s="15">
        <f>sim_obs!E363</f>
        <v>0</v>
      </c>
      <c r="D729" s="15">
        <f t="shared" si="44"/>
        <v>0</v>
      </c>
      <c r="E729" s="15">
        <f t="shared" si="45"/>
        <v>0</v>
      </c>
      <c r="F729" s="15">
        <f t="shared" si="46"/>
        <v>0</v>
      </c>
      <c r="G729" s="15">
        <f t="shared" si="47"/>
        <v>0</v>
      </c>
    </row>
    <row r="730" spans="1:7" x14ac:dyDescent="0.15">
      <c r="A730" s="5">
        <f>sim_obs!B364</f>
        <v>41637</v>
      </c>
      <c r="B730" s="12" t="e">
        <f>sim_obs!M364</f>
        <v>#N/A</v>
      </c>
      <c r="C730" s="15">
        <f>sim_obs!E364</f>
        <v>0</v>
      </c>
      <c r="D730" s="15">
        <f t="shared" si="44"/>
        <v>0</v>
      </c>
      <c r="E730" s="15">
        <f t="shared" si="45"/>
        <v>0</v>
      </c>
      <c r="F730" s="15">
        <f t="shared" si="46"/>
        <v>0</v>
      </c>
      <c r="G730" s="15">
        <f t="shared" si="47"/>
        <v>0</v>
      </c>
    </row>
    <row r="731" spans="1:7" x14ac:dyDescent="0.15">
      <c r="A731" s="5">
        <f>sim_obs!B365</f>
        <v>41638</v>
      </c>
      <c r="B731" s="12" t="e">
        <f>sim_obs!M365</f>
        <v>#N/A</v>
      </c>
      <c r="C731" s="15">
        <f>sim_obs!E365</f>
        <v>0</v>
      </c>
      <c r="D731" s="15">
        <f>IFERROR(B731,0)</f>
        <v>0</v>
      </c>
      <c r="E731" s="15">
        <f t="shared" si="45"/>
        <v>0</v>
      </c>
      <c r="F731" s="15">
        <f t="shared" si="46"/>
        <v>0</v>
      </c>
      <c r="G731" s="15">
        <f t="shared" si="47"/>
        <v>0</v>
      </c>
    </row>
    <row r="732" spans="1:7" x14ac:dyDescent="0.15">
      <c r="A732" s="5">
        <f>sim_obs!B366</f>
        <v>41639</v>
      </c>
      <c r="B732" s="12" t="e">
        <f>sim_obs!M366</f>
        <v>#N/A</v>
      </c>
      <c r="C732" s="15">
        <f>sim_obs!E366</f>
        <v>0</v>
      </c>
      <c r="D732" s="15">
        <f t="shared" si="44"/>
        <v>0</v>
      </c>
      <c r="E732" s="15">
        <f t="shared" si="45"/>
        <v>0</v>
      </c>
      <c r="F732" s="15">
        <f t="shared" si="46"/>
        <v>0</v>
      </c>
      <c r="G732" s="15">
        <f t="shared" si="47"/>
        <v>0</v>
      </c>
    </row>
    <row r="733" spans="1:7" x14ac:dyDescent="0.15">
      <c r="A733" s="5">
        <f>sim_obs!B367</f>
        <v>41640</v>
      </c>
      <c r="B733" s="12" t="e">
        <f>sim_obs!M367</f>
        <v>#N/A</v>
      </c>
      <c r="C733" s="15">
        <f>sim_obs!E367</f>
        <v>20640.033203129999</v>
      </c>
      <c r="D733" s="15">
        <f t="shared" si="44"/>
        <v>0</v>
      </c>
      <c r="E733" s="15">
        <f t="shared" si="45"/>
        <v>0</v>
      </c>
      <c r="F733" s="15">
        <f t="shared" si="46"/>
        <v>0</v>
      </c>
      <c r="G733" s="15">
        <f t="shared" si="47"/>
        <v>0</v>
      </c>
    </row>
    <row r="734" spans="1:7" x14ac:dyDescent="0.15">
      <c r="A734" s="5">
        <f>sim_obs!B368</f>
        <v>41641</v>
      </c>
      <c r="B734" s="12" t="e">
        <f>sim_obs!M368</f>
        <v>#N/A</v>
      </c>
      <c r="C734" s="15">
        <f>sim_obs!E368</f>
        <v>18774.326171879999</v>
      </c>
      <c r="D734" s="15">
        <f t="shared" si="44"/>
        <v>0</v>
      </c>
      <c r="E734" s="15">
        <f t="shared" si="45"/>
        <v>0</v>
      </c>
      <c r="F734" s="15">
        <f t="shared" si="46"/>
        <v>0</v>
      </c>
      <c r="G734" s="15">
        <f t="shared" si="47"/>
        <v>0</v>
      </c>
    </row>
    <row r="735" spans="1:7" x14ac:dyDescent="0.15">
      <c r="A735" s="5">
        <f>sim_obs!B369</f>
        <v>41642</v>
      </c>
      <c r="B735" s="12" t="e">
        <f>sim_obs!M369</f>
        <v>#N/A</v>
      </c>
      <c r="C735" s="15">
        <f>sim_obs!E369</f>
        <v>15291.483398439999</v>
      </c>
      <c r="D735" s="15">
        <f t="shared" si="44"/>
        <v>0</v>
      </c>
      <c r="E735" s="15">
        <f t="shared" si="45"/>
        <v>0</v>
      </c>
      <c r="F735" s="15">
        <f t="shared" si="46"/>
        <v>0</v>
      </c>
      <c r="G735" s="15">
        <f t="shared" si="47"/>
        <v>0</v>
      </c>
    </row>
    <row r="736" spans="1:7" x14ac:dyDescent="0.15">
      <c r="A736" s="5">
        <f>sim_obs!B370</f>
        <v>41643</v>
      </c>
      <c r="B736" s="12" t="e">
        <f>sim_obs!M370</f>
        <v>#N/A</v>
      </c>
      <c r="C736" s="15">
        <f>sim_obs!E370</f>
        <v>12834.456054689999</v>
      </c>
      <c r="D736" s="15">
        <f t="shared" si="44"/>
        <v>0</v>
      </c>
      <c r="E736" s="15">
        <f t="shared" si="45"/>
        <v>0</v>
      </c>
      <c r="F736" s="15">
        <f t="shared" si="46"/>
        <v>0</v>
      </c>
      <c r="G736" s="15">
        <f t="shared" si="47"/>
        <v>0</v>
      </c>
    </row>
    <row r="737" spans="1:7" x14ac:dyDescent="0.15">
      <c r="A737" s="5">
        <f>sim_obs!B371</f>
        <v>41644</v>
      </c>
      <c r="B737" s="12" t="e">
        <f>sim_obs!M371</f>
        <v>#N/A</v>
      </c>
      <c r="C737" s="15">
        <f>sim_obs!E371</f>
        <v>10909.14648438</v>
      </c>
      <c r="D737" s="15">
        <f t="shared" si="44"/>
        <v>0</v>
      </c>
      <c r="E737" s="15">
        <f t="shared" si="45"/>
        <v>0</v>
      </c>
      <c r="F737" s="15">
        <f t="shared" si="46"/>
        <v>0</v>
      </c>
      <c r="G737" s="15">
        <f t="shared" si="47"/>
        <v>0</v>
      </c>
    </row>
    <row r="738" spans="1:7" x14ac:dyDescent="0.15">
      <c r="A738" s="5">
        <f>sim_obs!B372</f>
        <v>41645</v>
      </c>
      <c r="B738" s="12" t="e">
        <f>sim_obs!M372</f>
        <v>#N/A</v>
      </c>
      <c r="C738" s="15">
        <f>sim_obs!E372</f>
        <v>9587.0830078100007</v>
      </c>
      <c r="D738" s="15">
        <f t="shared" si="44"/>
        <v>0</v>
      </c>
      <c r="E738" s="15">
        <f t="shared" si="45"/>
        <v>0</v>
      </c>
      <c r="F738" s="15">
        <f t="shared" si="46"/>
        <v>0</v>
      </c>
      <c r="G738" s="15">
        <f t="shared" si="47"/>
        <v>0</v>
      </c>
    </row>
    <row r="739" spans="1:7" x14ac:dyDescent="0.15">
      <c r="A739" s="5">
        <f>sim_obs!B373</f>
        <v>41646</v>
      </c>
      <c r="B739" s="12" t="e">
        <f>sim_obs!M373</f>
        <v>#N/A</v>
      </c>
      <c r="C739" s="15">
        <f>sim_obs!E373</f>
        <v>17155.4765625</v>
      </c>
      <c r="D739" s="15">
        <f t="shared" si="44"/>
        <v>0</v>
      </c>
      <c r="E739" s="15">
        <f t="shared" si="45"/>
        <v>0</v>
      </c>
      <c r="F739" s="15">
        <f t="shared" si="46"/>
        <v>0</v>
      </c>
      <c r="G739" s="15">
        <f t="shared" si="47"/>
        <v>0</v>
      </c>
    </row>
    <row r="740" spans="1:7" x14ac:dyDescent="0.15">
      <c r="A740" s="5">
        <f>sim_obs!B374</f>
        <v>41647</v>
      </c>
      <c r="B740" s="12" t="e">
        <f>sim_obs!M374</f>
        <v>#N/A</v>
      </c>
      <c r="C740" s="15">
        <f>sim_obs!E374</f>
        <v>15134.059570310001</v>
      </c>
      <c r="D740" s="15">
        <f t="shared" si="44"/>
        <v>0</v>
      </c>
      <c r="E740" s="15">
        <f t="shared" si="45"/>
        <v>0</v>
      </c>
      <c r="F740" s="15">
        <f t="shared" si="46"/>
        <v>0</v>
      </c>
      <c r="G740" s="15">
        <f t="shared" si="47"/>
        <v>0</v>
      </c>
    </row>
    <row r="741" spans="1:7" x14ac:dyDescent="0.15">
      <c r="A741" s="5">
        <f>sim_obs!B375</f>
        <v>41648</v>
      </c>
      <c r="B741" s="12" t="e">
        <f>sim_obs!M375</f>
        <v>#N/A</v>
      </c>
      <c r="C741" s="15">
        <f>sim_obs!E375</f>
        <v>6470.5986328099998</v>
      </c>
      <c r="D741" s="15">
        <f t="shared" si="44"/>
        <v>0</v>
      </c>
      <c r="E741" s="15">
        <f t="shared" si="45"/>
        <v>0</v>
      </c>
      <c r="F741" s="15">
        <f t="shared" si="46"/>
        <v>0</v>
      </c>
      <c r="G741" s="15">
        <f t="shared" si="47"/>
        <v>0</v>
      </c>
    </row>
    <row r="742" spans="1:7" x14ac:dyDescent="0.15">
      <c r="A742" s="5">
        <f>sim_obs!B376</f>
        <v>41649</v>
      </c>
      <c r="B742" s="12" t="e">
        <f>sim_obs!M376</f>
        <v>#N/A</v>
      </c>
      <c r="C742" s="15">
        <f>sim_obs!E376</f>
        <v>5516.7392578099998</v>
      </c>
      <c r="D742" s="15">
        <f t="shared" si="44"/>
        <v>0</v>
      </c>
      <c r="E742" s="15">
        <f t="shared" si="45"/>
        <v>0</v>
      </c>
      <c r="F742" s="15">
        <f t="shared" si="46"/>
        <v>0</v>
      </c>
      <c r="G742" s="15">
        <f t="shared" si="47"/>
        <v>0</v>
      </c>
    </row>
    <row r="743" spans="1:7" x14ac:dyDescent="0.15">
      <c r="A743" s="5">
        <f>sim_obs!B377</f>
        <v>41650</v>
      </c>
      <c r="B743" s="12" t="e">
        <f>sim_obs!M377</f>
        <v>#N/A</v>
      </c>
      <c r="C743" s="15">
        <f>sim_obs!E377</f>
        <v>5027.1650390599998</v>
      </c>
      <c r="D743" s="15">
        <f t="shared" si="44"/>
        <v>0</v>
      </c>
      <c r="E743" s="15">
        <f t="shared" si="45"/>
        <v>0</v>
      </c>
      <c r="F743" s="15">
        <f t="shared" si="46"/>
        <v>0</v>
      </c>
      <c r="G743" s="15">
        <f t="shared" si="47"/>
        <v>0</v>
      </c>
    </row>
    <row r="744" spans="1:7" x14ac:dyDescent="0.15">
      <c r="A744" s="5">
        <f>sim_obs!B378</f>
        <v>41651</v>
      </c>
      <c r="B744" s="12" t="e">
        <f>sim_obs!M378</f>
        <v>#N/A</v>
      </c>
      <c r="C744" s="15">
        <f>sim_obs!E378</f>
        <v>4575.8344726599998</v>
      </c>
      <c r="D744" s="15">
        <f t="shared" si="44"/>
        <v>0</v>
      </c>
      <c r="E744" s="15">
        <f t="shared" si="45"/>
        <v>0</v>
      </c>
      <c r="F744" s="15">
        <f t="shared" si="46"/>
        <v>0</v>
      </c>
      <c r="G744" s="15">
        <f t="shared" si="47"/>
        <v>0</v>
      </c>
    </row>
    <row r="745" spans="1:7" x14ac:dyDescent="0.15">
      <c r="A745" s="5">
        <f>sim_obs!B379</f>
        <v>41652</v>
      </c>
      <c r="B745" s="12" t="e">
        <f>sim_obs!M379</f>
        <v>#N/A</v>
      </c>
      <c r="C745" s="15">
        <f>sim_obs!E379</f>
        <v>4231.5146484400002</v>
      </c>
      <c r="D745" s="15">
        <f t="shared" si="44"/>
        <v>0</v>
      </c>
      <c r="E745" s="15">
        <f t="shared" si="45"/>
        <v>0</v>
      </c>
      <c r="F745" s="15">
        <f t="shared" si="46"/>
        <v>0</v>
      </c>
      <c r="G745" s="15">
        <f t="shared" si="47"/>
        <v>0</v>
      </c>
    </row>
    <row r="746" spans="1:7" x14ac:dyDescent="0.15">
      <c r="A746" s="5">
        <f>sim_obs!B380</f>
        <v>41653</v>
      </c>
      <c r="B746" s="12" t="e">
        <f>sim_obs!M380</f>
        <v>#N/A</v>
      </c>
      <c r="C746" s="15">
        <f>sim_obs!E380</f>
        <v>3931.2636718799999</v>
      </c>
      <c r="D746" s="15">
        <f t="shared" si="44"/>
        <v>0</v>
      </c>
      <c r="E746" s="15">
        <f t="shared" si="45"/>
        <v>0</v>
      </c>
      <c r="F746" s="15">
        <f t="shared" si="46"/>
        <v>0</v>
      </c>
      <c r="G746" s="15">
        <f t="shared" si="47"/>
        <v>0</v>
      </c>
    </row>
    <row r="747" spans="1:7" x14ac:dyDescent="0.15">
      <c r="A747" s="5">
        <f>sim_obs!B381</f>
        <v>41654</v>
      </c>
      <c r="B747" s="12" t="e">
        <f>sim_obs!M381</f>
        <v>#N/A</v>
      </c>
      <c r="C747" s="15">
        <f>sim_obs!E381</f>
        <v>3695.7438964799999</v>
      </c>
      <c r="D747" s="15">
        <f t="shared" si="44"/>
        <v>0</v>
      </c>
      <c r="E747" s="15">
        <f t="shared" si="45"/>
        <v>0</v>
      </c>
      <c r="F747" s="15">
        <f t="shared" si="46"/>
        <v>0</v>
      </c>
      <c r="G747" s="15">
        <f t="shared" si="47"/>
        <v>0</v>
      </c>
    </row>
    <row r="748" spans="1:7" x14ac:dyDescent="0.15">
      <c r="A748" s="5">
        <f>sim_obs!B382</f>
        <v>41655</v>
      </c>
      <c r="B748" s="12" t="e">
        <f>sim_obs!M382</f>
        <v>#N/A</v>
      </c>
      <c r="C748" s="15">
        <f>sim_obs!E382</f>
        <v>3499.4719238299999</v>
      </c>
      <c r="D748" s="15">
        <f t="shared" si="44"/>
        <v>0</v>
      </c>
      <c r="E748" s="15">
        <f t="shared" si="45"/>
        <v>0</v>
      </c>
      <c r="F748" s="15">
        <f t="shared" si="46"/>
        <v>0</v>
      </c>
      <c r="G748" s="15">
        <f t="shared" si="47"/>
        <v>0</v>
      </c>
    </row>
    <row r="749" spans="1:7" x14ac:dyDescent="0.15">
      <c r="A749" s="5">
        <f>sim_obs!B383</f>
        <v>41656</v>
      </c>
      <c r="B749" s="12" t="e">
        <f>sim_obs!M383</f>
        <v>#N/A</v>
      </c>
      <c r="C749" s="15">
        <f>sim_obs!E383</f>
        <v>3328.6403808599998</v>
      </c>
      <c r="D749" s="15">
        <f t="shared" si="44"/>
        <v>0</v>
      </c>
      <c r="E749" s="15">
        <f t="shared" si="45"/>
        <v>0</v>
      </c>
      <c r="F749" s="15">
        <f t="shared" si="46"/>
        <v>0</v>
      </c>
      <c r="G749" s="15">
        <f t="shared" si="47"/>
        <v>0</v>
      </c>
    </row>
    <row r="750" spans="1:7" x14ac:dyDescent="0.15">
      <c r="A750" s="5">
        <f>sim_obs!B384</f>
        <v>41657</v>
      </c>
      <c r="B750" s="12" t="e">
        <f>sim_obs!M384</f>
        <v>#N/A</v>
      </c>
      <c r="C750" s="15">
        <f>sim_obs!E384</f>
        <v>3214.5756835900002</v>
      </c>
      <c r="D750" s="15">
        <f t="shared" si="44"/>
        <v>0</v>
      </c>
      <c r="E750" s="15">
        <f t="shared" si="45"/>
        <v>0</v>
      </c>
      <c r="F750" s="15">
        <f t="shared" si="46"/>
        <v>0</v>
      </c>
      <c r="G750" s="15">
        <f t="shared" si="47"/>
        <v>0</v>
      </c>
    </row>
    <row r="751" spans="1:7" x14ac:dyDescent="0.15">
      <c r="A751" s="5">
        <f>sim_obs!B385</f>
        <v>41658</v>
      </c>
      <c r="B751" s="12" t="e">
        <f>sim_obs!M385</f>
        <v>#N/A</v>
      </c>
      <c r="C751" s="15">
        <f>sim_obs!E385</f>
        <v>3044.5939941400002</v>
      </c>
      <c r="D751" s="15">
        <f t="shared" si="44"/>
        <v>0</v>
      </c>
      <c r="E751" s="15">
        <f t="shared" si="45"/>
        <v>0</v>
      </c>
      <c r="F751" s="15">
        <f t="shared" si="46"/>
        <v>0</v>
      </c>
      <c r="G751" s="15">
        <f t="shared" si="47"/>
        <v>0</v>
      </c>
    </row>
    <row r="752" spans="1:7" x14ac:dyDescent="0.15">
      <c r="A752" s="5">
        <f>sim_obs!B386</f>
        <v>41659</v>
      </c>
      <c r="B752" s="12" t="e">
        <f>sim_obs!M386</f>
        <v>#N/A</v>
      </c>
      <c r="C752" s="15">
        <f>sim_obs!E386</f>
        <v>2897.9216308599998</v>
      </c>
      <c r="D752" s="15">
        <f t="shared" si="44"/>
        <v>0</v>
      </c>
      <c r="E752" s="15">
        <f t="shared" si="45"/>
        <v>0</v>
      </c>
      <c r="F752" s="15">
        <f t="shared" si="46"/>
        <v>0</v>
      </c>
      <c r="G752" s="15">
        <f t="shared" si="47"/>
        <v>0</v>
      </c>
    </row>
    <row r="753" spans="1:7" x14ac:dyDescent="0.15">
      <c r="A753" s="5">
        <f>sim_obs!B387</f>
        <v>41660</v>
      </c>
      <c r="B753" s="12" t="e">
        <f>sim_obs!M387</f>
        <v>#N/A</v>
      </c>
      <c r="C753" s="15">
        <f>sim_obs!E387</f>
        <v>2767.9863281299999</v>
      </c>
      <c r="D753" s="15">
        <f t="shared" si="44"/>
        <v>0</v>
      </c>
      <c r="E753" s="15">
        <f t="shared" si="45"/>
        <v>0</v>
      </c>
      <c r="F753" s="15">
        <f t="shared" si="46"/>
        <v>0</v>
      </c>
      <c r="G753" s="15">
        <f t="shared" si="47"/>
        <v>0</v>
      </c>
    </row>
    <row r="754" spans="1:7" x14ac:dyDescent="0.15">
      <c r="A754" s="5">
        <f>sim_obs!B388</f>
        <v>41661</v>
      </c>
      <c r="B754" s="12" t="e">
        <f>sim_obs!M388</f>
        <v>#N/A</v>
      </c>
      <c r="C754" s="15">
        <f>sim_obs!E388</f>
        <v>2626.90356445</v>
      </c>
      <c r="D754" s="15">
        <f t="shared" si="44"/>
        <v>0</v>
      </c>
      <c r="E754" s="15">
        <f t="shared" si="45"/>
        <v>0</v>
      </c>
      <c r="F754" s="15">
        <f t="shared" si="46"/>
        <v>0</v>
      </c>
      <c r="G754" s="15">
        <f t="shared" si="47"/>
        <v>0</v>
      </c>
    </row>
    <row r="755" spans="1:7" x14ac:dyDescent="0.15">
      <c r="A755" s="5">
        <f>sim_obs!B389</f>
        <v>41662</v>
      </c>
      <c r="B755" s="12" t="e">
        <f>sim_obs!M389</f>
        <v>#N/A</v>
      </c>
      <c r="C755" s="15">
        <f>sim_obs!E389</f>
        <v>2476.9697265599998</v>
      </c>
      <c r="D755" s="15">
        <f t="shared" si="44"/>
        <v>0</v>
      </c>
      <c r="E755" s="15">
        <f t="shared" si="45"/>
        <v>0</v>
      </c>
      <c r="F755" s="15">
        <f t="shared" si="46"/>
        <v>0</v>
      </c>
      <c r="G755" s="15">
        <f t="shared" si="47"/>
        <v>0</v>
      </c>
    </row>
    <row r="756" spans="1:7" x14ac:dyDescent="0.15">
      <c r="A756" s="5">
        <f>sim_obs!B390</f>
        <v>41663</v>
      </c>
      <c r="B756" s="12" t="e">
        <f>sim_obs!M390</f>
        <v>#N/A</v>
      </c>
      <c r="C756" s="15">
        <f>sim_obs!E390</f>
        <v>2353.84765625</v>
      </c>
      <c r="D756" s="15">
        <f t="shared" si="44"/>
        <v>0</v>
      </c>
      <c r="E756" s="15">
        <f t="shared" si="45"/>
        <v>0</v>
      </c>
      <c r="F756" s="15">
        <f t="shared" si="46"/>
        <v>0</v>
      </c>
      <c r="G756" s="15">
        <f t="shared" si="47"/>
        <v>0</v>
      </c>
    </row>
    <row r="757" spans="1:7" x14ac:dyDescent="0.15">
      <c r="A757" s="5">
        <f>sim_obs!B391</f>
        <v>41664</v>
      </c>
      <c r="B757" s="12" t="e">
        <f>sim_obs!M391</f>
        <v>#N/A</v>
      </c>
      <c r="C757" s="15">
        <f>sim_obs!E391</f>
        <v>2249.0202636700001</v>
      </c>
      <c r="D757" s="15">
        <f t="shared" si="44"/>
        <v>0</v>
      </c>
      <c r="E757" s="15">
        <f t="shared" si="45"/>
        <v>0</v>
      </c>
      <c r="F757" s="15">
        <f t="shared" si="46"/>
        <v>0</v>
      </c>
      <c r="G757" s="15">
        <f t="shared" si="47"/>
        <v>0</v>
      </c>
    </row>
    <row r="758" spans="1:7" x14ac:dyDescent="0.15">
      <c r="A758" s="5">
        <f>sim_obs!B392</f>
        <v>41665</v>
      </c>
      <c r="B758" s="12" t="e">
        <f>sim_obs!M392</f>
        <v>#N/A</v>
      </c>
      <c r="C758" s="15">
        <f>sim_obs!E392</f>
        <v>2113.7954101599998</v>
      </c>
      <c r="D758" s="15">
        <f t="shared" si="44"/>
        <v>0</v>
      </c>
      <c r="E758" s="15">
        <f t="shared" si="45"/>
        <v>0</v>
      </c>
      <c r="F758" s="15">
        <f t="shared" si="46"/>
        <v>0</v>
      </c>
      <c r="G758" s="15">
        <f t="shared" si="47"/>
        <v>0</v>
      </c>
    </row>
    <row r="759" spans="1:7" x14ac:dyDescent="0.15">
      <c r="A759" s="5">
        <f>sim_obs!B393</f>
        <v>41666</v>
      </c>
      <c r="B759" s="12" t="e">
        <f>sim_obs!M393</f>
        <v>#N/A</v>
      </c>
      <c r="C759" s="15">
        <f>sim_obs!E393</f>
        <v>2151.7541503900002</v>
      </c>
      <c r="D759" s="15">
        <f t="shared" si="44"/>
        <v>0</v>
      </c>
      <c r="E759" s="15">
        <f t="shared" si="45"/>
        <v>0</v>
      </c>
      <c r="F759" s="15">
        <f t="shared" si="46"/>
        <v>0</v>
      </c>
      <c r="G759" s="15">
        <f t="shared" si="47"/>
        <v>0</v>
      </c>
    </row>
    <row r="760" spans="1:7" x14ac:dyDescent="0.15">
      <c r="A760" s="5">
        <f>sim_obs!B394</f>
        <v>41667</v>
      </c>
      <c r="B760" s="12" t="e">
        <f>sim_obs!M394</f>
        <v>#N/A</v>
      </c>
      <c r="C760" s="15">
        <f>sim_obs!E394</f>
        <v>1983.8763427700001</v>
      </c>
      <c r="D760" s="15">
        <f t="shared" si="44"/>
        <v>0</v>
      </c>
      <c r="E760" s="15">
        <f t="shared" si="45"/>
        <v>0</v>
      </c>
      <c r="F760" s="15">
        <f t="shared" si="46"/>
        <v>0</v>
      </c>
      <c r="G760" s="15">
        <f t="shared" si="47"/>
        <v>0</v>
      </c>
    </row>
    <row r="761" spans="1:7" x14ac:dyDescent="0.15">
      <c r="A761" s="5">
        <f>sim_obs!B395</f>
        <v>41668</v>
      </c>
      <c r="B761" s="12" t="e">
        <f>sim_obs!M395</f>
        <v>#N/A</v>
      </c>
      <c r="C761" s="15">
        <f>sim_obs!E395</f>
        <v>14463.989257810001</v>
      </c>
      <c r="D761" s="15">
        <f t="shared" si="44"/>
        <v>0</v>
      </c>
      <c r="E761" s="15">
        <f t="shared" si="45"/>
        <v>0</v>
      </c>
      <c r="F761" s="15">
        <f t="shared" si="46"/>
        <v>0</v>
      </c>
      <c r="G761" s="15">
        <f t="shared" si="47"/>
        <v>0</v>
      </c>
    </row>
    <row r="762" spans="1:7" x14ac:dyDescent="0.15">
      <c r="A762" s="5">
        <f>sim_obs!B396</f>
        <v>41669</v>
      </c>
      <c r="B762" s="12" t="e">
        <f>sim_obs!M396</f>
        <v>#N/A</v>
      </c>
      <c r="C762" s="15">
        <f>sim_obs!E396</f>
        <v>2436.3984375</v>
      </c>
      <c r="D762" s="15">
        <f t="shared" si="44"/>
        <v>0</v>
      </c>
      <c r="E762" s="15">
        <f t="shared" si="45"/>
        <v>0</v>
      </c>
      <c r="F762" s="15">
        <f t="shared" si="46"/>
        <v>0</v>
      </c>
      <c r="G762" s="15">
        <f t="shared" si="47"/>
        <v>0</v>
      </c>
    </row>
    <row r="763" spans="1:7" x14ac:dyDescent="0.15">
      <c r="A763" s="5">
        <f>sim_obs!B397</f>
        <v>41670</v>
      </c>
      <c r="B763" s="12" t="e">
        <f>sim_obs!M397</f>
        <v>#N/A</v>
      </c>
      <c r="C763" s="15">
        <f>sim_obs!E397</f>
        <v>1628.6171875</v>
      </c>
      <c r="D763" s="15">
        <f t="shared" si="44"/>
        <v>0</v>
      </c>
      <c r="E763" s="15">
        <f t="shared" si="45"/>
        <v>0</v>
      </c>
      <c r="F763" s="15">
        <f t="shared" si="46"/>
        <v>0</v>
      </c>
      <c r="G763" s="15">
        <f t="shared" si="47"/>
        <v>0</v>
      </c>
    </row>
    <row r="764" spans="1:7" x14ac:dyDescent="0.15">
      <c r="A764" s="5">
        <f>sim_obs!B398</f>
        <v>41671</v>
      </c>
      <c r="B764" s="12" t="e">
        <f>sim_obs!M398</f>
        <v>#N/A</v>
      </c>
      <c r="C764" s="15">
        <f>sim_obs!E398</f>
        <v>1568.19018555</v>
      </c>
      <c r="D764" s="15">
        <f t="shared" si="44"/>
        <v>0</v>
      </c>
      <c r="E764" s="15">
        <f t="shared" si="45"/>
        <v>0</v>
      </c>
      <c r="F764" s="15">
        <f t="shared" si="46"/>
        <v>0</v>
      </c>
      <c r="G764" s="15">
        <f t="shared" si="47"/>
        <v>0</v>
      </c>
    </row>
    <row r="765" spans="1:7" x14ac:dyDescent="0.15">
      <c r="A765" s="5">
        <f>sim_obs!B399</f>
        <v>41672</v>
      </c>
      <c r="B765" s="12" t="e">
        <f>sim_obs!M399</f>
        <v>#N/A</v>
      </c>
      <c r="C765" s="15">
        <f>sim_obs!E399</f>
        <v>1487.2083740200001</v>
      </c>
      <c r="D765" s="15">
        <f t="shared" si="44"/>
        <v>0</v>
      </c>
      <c r="E765" s="15">
        <f t="shared" si="45"/>
        <v>0</v>
      </c>
      <c r="F765" s="15">
        <f t="shared" si="46"/>
        <v>0</v>
      </c>
      <c r="G765" s="15">
        <f t="shared" si="47"/>
        <v>0</v>
      </c>
    </row>
    <row r="766" spans="1:7" x14ac:dyDescent="0.15">
      <c r="A766" s="5">
        <f>sim_obs!B400</f>
        <v>41673</v>
      </c>
      <c r="B766" s="12" t="e">
        <f>sim_obs!M400</f>
        <v>#N/A</v>
      </c>
      <c r="C766" s="15">
        <f>sim_obs!E400</f>
        <v>1896.6573486299999</v>
      </c>
      <c r="D766" s="15">
        <f t="shared" si="44"/>
        <v>0</v>
      </c>
      <c r="E766" s="15">
        <f t="shared" si="45"/>
        <v>0</v>
      </c>
      <c r="F766" s="15">
        <f t="shared" si="46"/>
        <v>0</v>
      </c>
      <c r="G766" s="15">
        <f t="shared" si="47"/>
        <v>0</v>
      </c>
    </row>
    <row r="767" spans="1:7" x14ac:dyDescent="0.15">
      <c r="A767" s="5">
        <f>sim_obs!B401</f>
        <v>41674</v>
      </c>
      <c r="B767" s="12" t="e">
        <f>sim_obs!M401</f>
        <v>#N/A</v>
      </c>
      <c r="C767" s="15">
        <f>sim_obs!E401</f>
        <v>1382.9709472699999</v>
      </c>
      <c r="D767" s="15">
        <f t="shared" si="44"/>
        <v>0</v>
      </c>
      <c r="E767" s="15">
        <f t="shared" si="45"/>
        <v>0</v>
      </c>
      <c r="F767" s="15">
        <f t="shared" si="46"/>
        <v>0</v>
      </c>
      <c r="G767" s="15">
        <f t="shared" si="47"/>
        <v>0</v>
      </c>
    </row>
    <row r="768" spans="1:7" x14ac:dyDescent="0.15">
      <c r="A768" s="5">
        <f>sim_obs!B402</f>
        <v>41675</v>
      </c>
      <c r="B768" s="12" t="e">
        <f>sim_obs!M402</f>
        <v>#N/A</v>
      </c>
      <c r="C768" s="15">
        <f>sim_obs!E402</f>
        <v>9555.7832031300004</v>
      </c>
      <c r="D768" s="15">
        <f t="shared" si="44"/>
        <v>0</v>
      </c>
      <c r="E768" s="15">
        <f t="shared" si="45"/>
        <v>0</v>
      </c>
      <c r="F768" s="15">
        <f t="shared" si="46"/>
        <v>0</v>
      </c>
      <c r="G768" s="15">
        <f t="shared" si="47"/>
        <v>0</v>
      </c>
    </row>
    <row r="769" spans="1:7" x14ac:dyDescent="0.15">
      <c r="A769" s="5">
        <f>sim_obs!B403</f>
        <v>41676</v>
      </c>
      <c r="B769" s="12" t="e">
        <f>sim_obs!M403</f>
        <v>#N/A</v>
      </c>
      <c r="C769" s="15">
        <f>sim_obs!E403</f>
        <v>18645.30078125</v>
      </c>
      <c r="D769" s="15">
        <f t="shared" si="44"/>
        <v>0</v>
      </c>
      <c r="E769" s="15">
        <f t="shared" si="45"/>
        <v>0</v>
      </c>
      <c r="F769" s="15">
        <f t="shared" si="46"/>
        <v>0</v>
      </c>
      <c r="G769" s="15">
        <f t="shared" si="47"/>
        <v>0</v>
      </c>
    </row>
    <row r="770" spans="1:7" x14ac:dyDescent="0.15">
      <c r="A770" s="5">
        <f>sim_obs!B404</f>
        <v>41677</v>
      </c>
      <c r="B770" s="12" t="e">
        <f>sim_obs!M404</f>
        <v>#N/A</v>
      </c>
      <c r="C770" s="15">
        <f>sim_obs!E404</f>
        <v>2028.8911132799999</v>
      </c>
      <c r="D770" s="15">
        <f t="shared" si="44"/>
        <v>0</v>
      </c>
      <c r="E770" s="15">
        <f t="shared" si="45"/>
        <v>0</v>
      </c>
      <c r="F770" s="15">
        <f t="shared" si="46"/>
        <v>0</v>
      </c>
      <c r="G770" s="15">
        <f t="shared" si="47"/>
        <v>0</v>
      </c>
    </row>
    <row r="771" spans="1:7" x14ac:dyDescent="0.15">
      <c r="A771" s="5">
        <f>sim_obs!B405</f>
        <v>41678</v>
      </c>
      <c r="B771" s="12" t="e">
        <f>sim_obs!M405</f>
        <v>#N/A</v>
      </c>
      <c r="C771" s="15">
        <f>sim_obs!E405</f>
        <v>1228.7263183600001</v>
      </c>
      <c r="D771" s="15">
        <f t="shared" ref="D771:D834" si="48">IFERROR(B771,0)</f>
        <v>0</v>
      </c>
      <c r="E771" s="15">
        <f t="shared" ref="E771:E834" si="49">IF(D771=0,0,C771)</f>
        <v>0</v>
      </c>
      <c r="F771" s="15">
        <f t="shared" ref="F771:F834" si="50">(D771-E771)^2</f>
        <v>0</v>
      </c>
      <c r="G771" s="15">
        <f t="shared" ref="G771:G834" si="51">(D771-$J$4)^2</f>
        <v>0</v>
      </c>
    </row>
    <row r="772" spans="1:7" x14ac:dyDescent="0.15">
      <c r="A772" s="5">
        <f>sim_obs!B406</f>
        <v>41679</v>
      </c>
      <c r="B772" s="12" t="e">
        <f>sim_obs!M406</f>
        <v>#N/A</v>
      </c>
      <c r="C772" s="15">
        <f>sim_obs!E406</f>
        <v>1166.4556884799999</v>
      </c>
      <c r="D772" s="15">
        <f t="shared" si="48"/>
        <v>0</v>
      </c>
      <c r="E772" s="15">
        <f t="shared" si="49"/>
        <v>0</v>
      </c>
      <c r="F772" s="15">
        <f t="shared" si="50"/>
        <v>0</v>
      </c>
      <c r="G772" s="15">
        <f t="shared" si="51"/>
        <v>0</v>
      </c>
    </row>
    <row r="773" spans="1:7" x14ac:dyDescent="0.15">
      <c r="A773" s="5">
        <f>sim_obs!B407</f>
        <v>41680</v>
      </c>
      <c r="B773" s="12" t="e">
        <f>sim_obs!M407</f>
        <v>#N/A</v>
      </c>
      <c r="C773" s="15">
        <f>sim_obs!E407</f>
        <v>1122.3428955100001</v>
      </c>
      <c r="D773" s="15">
        <f t="shared" si="48"/>
        <v>0</v>
      </c>
      <c r="E773" s="15">
        <f t="shared" si="49"/>
        <v>0</v>
      </c>
      <c r="F773" s="15">
        <f t="shared" si="50"/>
        <v>0</v>
      </c>
      <c r="G773" s="15">
        <f t="shared" si="51"/>
        <v>0</v>
      </c>
    </row>
    <row r="774" spans="1:7" x14ac:dyDescent="0.15">
      <c r="A774" s="5">
        <f>sim_obs!B408</f>
        <v>41681</v>
      </c>
      <c r="B774" s="12" t="e">
        <f>sim_obs!M408</f>
        <v>#N/A</v>
      </c>
      <c r="C774" s="15">
        <f>sim_obs!E408</f>
        <v>1080.83325195</v>
      </c>
      <c r="D774" s="15">
        <f t="shared" si="48"/>
        <v>0</v>
      </c>
      <c r="E774" s="15">
        <f t="shared" si="49"/>
        <v>0</v>
      </c>
      <c r="F774" s="15">
        <f t="shared" si="50"/>
        <v>0</v>
      </c>
      <c r="G774" s="15">
        <f t="shared" si="51"/>
        <v>0</v>
      </c>
    </row>
    <row r="775" spans="1:7" x14ac:dyDescent="0.15">
      <c r="A775" s="5">
        <f>sim_obs!B409</f>
        <v>41682</v>
      </c>
      <c r="B775" s="12" t="e">
        <f>sim_obs!M409</f>
        <v>#N/A</v>
      </c>
      <c r="C775" s="15">
        <f>sim_obs!E409</f>
        <v>1041.56738281</v>
      </c>
      <c r="D775" s="15">
        <f t="shared" si="48"/>
        <v>0</v>
      </c>
      <c r="E775" s="15">
        <f t="shared" si="49"/>
        <v>0</v>
      </c>
      <c r="F775" s="15">
        <f t="shared" si="50"/>
        <v>0</v>
      </c>
      <c r="G775" s="15">
        <f t="shared" si="51"/>
        <v>0</v>
      </c>
    </row>
    <row r="776" spans="1:7" x14ac:dyDescent="0.15">
      <c r="A776" s="5">
        <f>sim_obs!B410</f>
        <v>41683</v>
      </c>
      <c r="B776" s="12" t="e">
        <f>sim_obs!M410</f>
        <v>#N/A</v>
      </c>
      <c r="C776" s="15">
        <f>sim_obs!E410</f>
        <v>8583.4541015600007</v>
      </c>
      <c r="D776" s="15">
        <f t="shared" si="48"/>
        <v>0</v>
      </c>
      <c r="E776" s="15">
        <f t="shared" si="49"/>
        <v>0</v>
      </c>
      <c r="F776" s="15">
        <f t="shared" si="50"/>
        <v>0</v>
      </c>
      <c r="G776" s="15">
        <f t="shared" si="51"/>
        <v>0</v>
      </c>
    </row>
    <row r="777" spans="1:7" x14ac:dyDescent="0.15">
      <c r="A777" s="5">
        <f>sim_obs!B411</f>
        <v>41684</v>
      </c>
      <c r="B777" s="12" t="e">
        <f>sim_obs!M411</f>
        <v>#N/A</v>
      </c>
      <c r="C777" s="15">
        <f>sim_obs!E411</f>
        <v>1165.7081298799999</v>
      </c>
      <c r="D777" s="15">
        <f t="shared" si="48"/>
        <v>0</v>
      </c>
      <c r="E777" s="15">
        <f t="shared" si="49"/>
        <v>0</v>
      </c>
      <c r="F777" s="15">
        <f t="shared" si="50"/>
        <v>0</v>
      </c>
      <c r="G777" s="15">
        <f t="shared" si="51"/>
        <v>0</v>
      </c>
    </row>
    <row r="778" spans="1:7" x14ac:dyDescent="0.15">
      <c r="A778" s="5">
        <f>sim_obs!B412</f>
        <v>41685</v>
      </c>
      <c r="B778" s="12" t="e">
        <f>sim_obs!M412</f>
        <v>#N/A</v>
      </c>
      <c r="C778" s="15">
        <f>sim_obs!E412</f>
        <v>846.01190185999997</v>
      </c>
      <c r="D778" s="15">
        <f t="shared" si="48"/>
        <v>0</v>
      </c>
      <c r="E778" s="15">
        <f t="shared" si="49"/>
        <v>0</v>
      </c>
      <c r="F778" s="15">
        <f t="shared" si="50"/>
        <v>0</v>
      </c>
      <c r="G778" s="15">
        <f t="shared" si="51"/>
        <v>0</v>
      </c>
    </row>
    <row r="779" spans="1:7" x14ac:dyDescent="0.15">
      <c r="A779" s="5">
        <f>sim_obs!B413</f>
        <v>41686</v>
      </c>
      <c r="B779" s="12" t="e">
        <f>sim_obs!M413</f>
        <v>#N/A</v>
      </c>
      <c r="C779" s="15">
        <f>sim_obs!E413</f>
        <v>9225.921875</v>
      </c>
      <c r="D779" s="15">
        <f t="shared" si="48"/>
        <v>0</v>
      </c>
      <c r="E779" s="15">
        <f t="shared" si="49"/>
        <v>0</v>
      </c>
      <c r="F779" s="15">
        <f t="shared" si="50"/>
        <v>0</v>
      </c>
      <c r="G779" s="15">
        <f t="shared" si="51"/>
        <v>0</v>
      </c>
    </row>
    <row r="780" spans="1:7" x14ac:dyDescent="0.15">
      <c r="A780" s="5">
        <f>sim_obs!B414</f>
        <v>41687</v>
      </c>
      <c r="B780" s="12" t="e">
        <f>sim_obs!M414</f>
        <v>#N/A</v>
      </c>
      <c r="C780" s="15">
        <f>sim_obs!E414</f>
        <v>9491.4501953100007</v>
      </c>
      <c r="D780" s="15">
        <f t="shared" si="48"/>
        <v>0</v>
      </c>
      <c r="E780" s="15">
        <f t="shared" si="49"/>
        <v>0</v>
      </c>
      <c r="F780" s="15">
        <f t="shared" si="50"/>
        <v>0</v>
      </c>
      <c r="G780" s="15">
        <f t="shared" si="51"/>
        <v>0</v>
      </c>
    </row>
    <row r="781" spans="1:7" x14ac:dyDescent="0.15">
      <c r="A781" s="5">
        <f>sim_obs!B415</f>
        <v>41688</v>
      </c>
      <c r="B781" s="12" t="e">
        <f>sim_obs!M415</f>
        <v>#N/A</v>
      </c>
      <c r="C781" s="15">
        <f>sim_obs!E415</f>
        <v>3713.5725097700001</v>
      </c>
      <c r="D781" s="15">
        <f t="shared" si="48"/>
        <v>0</v>
      </c>
      <c r="E781" s="15">
        <f t="shared" si="49"/>
        <v>0</v>
      </c>
      <c r="F781" s="15">
        <f t="shared" si="50"/>
        <v>0</v>
      </c>
      <c r="G781" s="15">
        <f t="shared" si="51"/>
        <v>0</v>
      </c>
    </row>
    <row r="782" spans="1:7" x14ac:dyDescent="0.15">
      <c r="A782" s="5">
        <f>sim_obs!B416</f>
        <v>41689</v>
      </c>
      <c r="B782" s="12" t="e">
        <f>sim_obs!M416</f>
        <v>#N/A</v>
      </c>
      <c r="C782" s="15">
        <f>sim_obs!E416</f>
        <v>7350.9428710900002</v>
      </c>
      <c r="D782" s="15">
        <f t="shared" si="48"/>
        <v>0</v>
      </c>
      <c r="E782" s="15">
        <f t="shared" si="49"/>
        <v>0</v>
      </c>
      <c r="F782" s="15">
        <f t="shared" si="50"/>
        <v>0</v>
      </c>
      <c r="G782" s="15">
        <f t="shared" si="51"/>
        <v>0</v>
      </c>
    </row>
    <row r="783" spans="1:7" x14ac:dyDescent="0.15">
      <c r="A783" s="5">
        <f>sim_obs!B417</f>
        <v>41690</v>
      </c>
      <c r="B783" s="12" t="e">
        <f>sim_obs!M417</f>
        <v>#N/A</v>
      </c>
      <c r="C783" s="15">
        <f>sim_obs!E417</f>
        <v>940.01904296999999</v>
      </c>
      <c r="D783" s="15">
        <f t="shared" si="48"/>
        <v>0</v>
      </c>
      <c r="E783" s="15">
        <f t="shared" si="49"/>
        <v>0</v>
      </c>
      <c r="F783" s="15">
        <f t="shared" si="50"/>
        <v>0</v>
      </c>
      <c r="G783" s="15">
        <f t="shared" si="51"/>
        <v>0</v>
      </c>
    </row>
    <row r="784" spans="1:7" x14ac:dyDescent="0.15">
      <c r="A784" s="5">
        <f>sim_obs!B418</f>
        <v>41691</v>
      </c>
      <c r="B784" s="12" t="e">
        <f>sim_obs!M418</f>
        <v>#N/A</v>
      </c>
      <c r="C784" s="15">
        <f>sim_obs!E418</f>
        <v>712.25109863</v>
      </c>
      <c r="D784" s="15">
        <f t="shared" si="48"/>
        <v>0</v>
      </c>
      <c r="E784" s="15">
        <f t="shared" si="49"/>
        <v>0</v>
      </c>
      <c r="F784" s="15">
        <f t="shared" si="50"/>
        <v>0</v>
      </c>
      <c r="G784" s="15">
        <f t="shared" si="51"/>
        <v>0</v>
      </c>
    </row>
    <row r="785" spans="1:7" x14ac:dyDescent="0.15">
      <c r="A785" s="5">
        <f>sim_obs!B419</f>
        <v>41692</v>
      </c>
      <c r="B785" s="12" t="e">
        <f>sim_obs!M419</f>
        <v>#N/A</v>
      </c>
      <c r="C785" s="15">
        <f>sim_obs!E419</f>
        <v>669.49157715000001</v>
      </c>
      <c r="D785" s="15">
        <f t="shared" si="48"/>
        <v>0</v>
      </c>
      <c r="E785" s="15">
        <f t="shared" si="49"/>
        <v>0</v>
      </c>
      <c r="F785" s="15">
        <f t="shared" si="50"/>
        <v>0</v>
      </c>
      <c r="G785" s="15">
        <f t="shared" si="51"/>
        <v>0</v>
      </c>
    </row>
    <row r="786" spans="1:7" x14ac:dyDescent="0.15">
      <c r="A786" s="5">
        <f>sim_obs!B420</f>
        <v>41693</v>
      </c>
      <c r="B786" s="12" t="e">
        <f>sim_obs!M420</f>
        <v>#N/A</v>
      </c>
      <c r="C786" s="15">
        <f>sim_obs!E420</f>
        <v>646.07806396000001</v>
      </c>
      <c r="D786" s="15">
        <f t="shared" si="48"/>
        <v>0</v>
      </c>
      <c r="E786" s="15">
        <f t="shared" si="49"/>
        <v>0</v>
      </c>
      <c r="F786" s="15">
        <f t="shared" si="50"/>
        <v>0</v>
      </c>
      <c r="G786" s="15">
        <f t="shared" si="51"/>
        <v>0</v>
      </c>
    </row>
    <row r="787" spans="1:7" x14ac:dyDescent="0.15">
      <c r="A787" s="5">
        <f>sim_obs!B421</f>
        <v>41694</v>
      </c>
      <c r="B787" s="12" t="e">
        <f>sim_obs!M421</f>
        <v>#N/A</v>
      </c>
      <c r="C787" s="15">
        <f>sim_obs!E421</f>
        <v>5307.3071289099998</v>
      </c>
      <c r="D787" s="15">
        <f t="shared" si="48"/>
        <v>0</v>
      </c>
      <c r="E787" s="15">
        <f t="shared" si="49"/>
        <v>0</v>
      </c>
      <c r="F787" s="15">
        <f t="shared" si="50"/>
        <v>0</v>
      </c>
      <c r="G787" s="15">
        <f t="shared" si="51"/>
        <v>0</v>
      </c>
    </row>
    <row r="788" spans="1:7" x14ac:dyDescent="0.15">
      <c r="A788" s="5">
        <f>sim_obs!B422</f>
        <v>41695</v>
      </c>
      <c r="B788" s="12" t="e">
        <f>sim_obs!M422</f>
        <v>#N/A</v>
      </c>
      <c r="C788" s="15">
        <f>sim_obs!E422</f>
        <v>13494.522460939999</v>
      </c>
      <c r="D788" s="15">
        <f t="shared" si="48"/>
        <v>0</v>
      </c>
      <c r="E788" s="15">
        <f t="shared" si="49"/>
        <v>0</v>
      </c>
      <c r="F788" s="15">
        <f t="shared" si="50"/>
        <v>0</v>
      </c>
      <c r="G788" s="15">
        <f t="shared" si="51"/>
        <v>0</v>
      </c>
    </row>
    <row r="789" spans="1:7" x14ac:dyDescent="0.15">
      <c r="A789" s="5">
        <f>sim_obs!B423</f>
        <v>41696</v>
      </c>
      <c r="B789" s="12" t="e">
        <f>sim_obs!M423</f>
        <v>#N/A</v>
      </c>
      <c r="C789" s="15">
        <f>sim_obs!E423</f>
        <v>1158.5064697299999</v>
      </c>
      <c r="D789" s="15">
        <f t="shared" si="48"/>
        <v>0</v>
      </c>
      <c r="E789" s="15">
        <f t="shared" si="49"/>
        <v>0</v>
      </c>
      <c r="F789" s="15">
        <f t="shared" si="50"/>
        <v>0</v>
      </c>
      <c r="G789" s="15">
        <f t="shared" si="51"/>
        <v>0</v>
      </c>
    </row>
    <row r="790" spans="1:7" x14ac:dyDescent="0.15">
      <c r="A790" s="5">
        <f>sim_obs!B424</f>
        <v>41697</v>
      </c>
      <c r="B790" s="12" t="e">
        <f>sim_obs!M424</f>
        <v>#N/A</v>
      </c>
      <c r="C790" s="15">
        <f>sim_obs!E424</f>
        <v>26369.873046879999</v>
      </c>
      <c r="D790" s="15">
        <f t="shared" si="48"/>
        <v>0</v>
      </c>
      <c r="E790" s="15">
        <f t="shared" si="49"/>
        <v>0</v>
      </c>
      <c r="F790" s="15">
        <f t="shared" si="50"/>
        <v>0</v>
      </c>
      <c r="G790" s="15">
        <f t="shared" si="51"/>
        <v>0</v>
      </c>
    </row>
    <row r="791" spans="1:7" x14ac:dyDescent="0.15">
      <c r="A791" s="5">
        <f>sim_obs!B425</f>
        <v>41698</v>
      </c>
      <c r="B791" s="12" t="e">
        <f>sim_obs!M425</f>
        <v>#N/A</v>
      </c>
      <c r="C791" s="15">
        <f>sim_obs!E425</f>
        <v>21933.572265629999</v>
      </c>
      <c r="D791" s="15">
        <f t="shared" si="48"/>
        <v>0</v>
      </c>
      <c r="E791" s="15">
        <f t="shared" si="49"/>
        <v>0</v>
      </c>
      <c r="F791" s="15">
        <f t="shared" si="50"/>
        <v>0</v>
      </c>
      <c r="G791" s="15">
        <f t="shared" si="51"/>
        <v>0</v>
      </c>
    </row>
    <row r="792" spans="1:7" x14ac:dyDescent="0.15">
      <c r="A792" s="5">
        <f>sim_obs!B426</f>
        <v>41699</v>
      </c>
      <c r="B792" s="12" t="e">
        <f>sim_obs!M426</f>
        <v>#N/A</v>
      </c>
      <c r="C792" s="15">
        <f>sim_obs!E426</f>
        <v>3799.7778320299999</v>
      </c>
      <c r="D792" s="15">
        <f t="shared" si="48"/>
        <v>0</v>
      </c>
      <c r="E792" s="15">
        <f t="shared" si="49"/>
        <v>0</v>
      </c>
      <c r="F792" s="15">
        <f t="shared" si="50"/>
        <v>0</v>
      </c>
      <c r="G792" s="15">
        <f t="shared" si="51"/>
        <v>0</v>
      </c>
    </row>
    <row r="793" spans="1:7" x14ac:dyDescent="0.15">
      <c r="A793" s="5">
        <f>sim_obs!B427</f>
        <v>41700</v>
      </c>
      <c r="B793" s="12" t="e">
        <f>sim_obs!M427</f>
        <v>#N/A</v>
      </c>
      <c r="C793" s="15">
        <f>sim_obs!E427</f>
        <v>777.05206298999997</v>
      </c>
      <c r="D793" s="15">
        <f t="shared" si="48"/>
        <v>0</v>
      </c>
      <c r="E793" s="15">
        <f t="shared" si="49"/>
        <v>0</v>
      </c>
      <c r="F793" s="15">
        <f t="shared" si="50"/>
        <v>0</v>
      </c>
      <c r="G793" s="15">
        <f t="shared" si="51"/>
        <v>0</v>
      </c>
    </row>
    <row r="794" spans="1:7" x14ac:dyDescent="0.15">
      <c r="A794" s="5">
        <f>sim_obs!B428</f>
        <v>41701</v>
      </c>
      <c r="B794" s="12" t="e">
        <f>sim_obs!M428</f>
        <v>#N/A</v>
      </c>
      <c r="C794" s="15">
        <f>sim_obs!E428</f>
        <v>624.77655029000005</v>
      </c>
      <c r="D794" s="15">
        <f t="shared" si="48"/>
        <v>0</v>
      </c>
      <c r="E794" s="15">
        <f t="shared" si="49"/>
        <v>0</v>
      </c>
      <c r="F794" s="15">
        <f t="shared" si="50"/>
        <v>0</v>
      </c>
      <c r="G794" s="15">
        <f t="shared" si="51"/>
        <v>0</v>
      </c>
    </row>
    <row r="795" spans="1:7" x14ac:dyDescent="0.15">
      <c r="A795" s="5">
        <f>sim_obs!B429</f>
        <v>41702</v>
      </c>
      <c r="B795" s="12" t="e">
        <f>sim_obs!M429</f>
        <v>#N/A</v>
      </c>
      <c r="C795" s="15">
        <f>sim_obs!E429</f>
        <v>608.08819579999999</v>
      </c>
      <c r="D795" s="15">
        <f t="shared" si="48"/>
        <v>0</v>
      </c>
      <c r="E795" s="15">
        <f t="shared" si="49"/>
        <v>0</v>
      </c>
      <c r="F795" s="15">
        <f t="shared" si="50"/>
        <v>0</v>
      </c>
      <c r="G795" s="15">
        <f t="shared" si="51"/>
        <v>0</v>
      </c>
    </row>
    <row r="796" spans="1:7" x14ac:dyDescent="0.15">
      <c r="A796" s="5">
        <f>sim_obs!B430</f>
        <v>41703</v>
      </c>
      <c r="B796" s="12" t="e">
        <f>sim_obs!M430</f>
        <v>#N/A</v>
      </c>
      <c r="C796" s="15">
        <f>sim_obs!E430</f>
        <v>593.44116211000005</v>
      </c>
      <c r="D796" s="15">
        <f t="shared" si="48"/>
        <v>0</v>
      </c>
      <c r="E796" s="15">
        <f t="shared" si="49"/>
        <v>0</v>
      </c>
      <c r="F796" s="15">
        <f t="shared" si="50"/>
        <v>0</v>
      </c>
      <c r="G796" s="15">
        <f t="shared" si="51"/>
        <v>0</v>
      </c>
    </row>
    <row r="797" spans="1:7" x14ac:dyDescent="0.15">
      <c r="A797" s="5">
        <f>sim_obs!B431</f>
        <v>41704</v>
      </c>
      <c r="B797" s="12" t="e">
        <f>sim_obs!M431</f>
        <v>#N/A</v>
      </c>
      <c r="C797" s="15">
        <f>sim_obs!E431</f>
        <v>622.16442871000004</v>
      </c>
      <c r="D797" s="15">
        <f t="shared" si="48"/>
        <v>0</v>
      </c>
      <c r="E797" s="15">
        <f t="shared" si="49"/>
        <v>0</v>
      </c>
      <c r="F797" s="15">
        <f t="shared" si="50"/>
        <v>0</v>
      </c>
      <c r="G797" s="15">
        <f t="shared" si="51"/>
        <v>0</v>
      </c>
    </row>
    <row r="798" spans="1:7" x14ac:dyDescent="0.15">
      <c r="A798" s="5">
        <f>sim_obs!B432</f>
        <v>41705</v>
      </c>
      <c r="B798" s="12" t="e">
        <f>sim_obs!M432</f>
        <v>#N/A</v>
      </c>
      <c r="C798" s="15">
        <f>sim_obs!E432</f>
        <v>604.67230225000003</v>
      </c>
      <c r="D798" s="15">
        <f t="shared" si="48"/>
        <v>0</v>
      </c>
      <c r="E798" s="15">
        <f t="shared" si="49"/>
        <v>0</v>
      </c>
      <c r="F798" s="15">
        <f t="shared" si="50"/>
        <v>0</v>
      </c>
      <c r="G798" s="15">
        <f t="shared" si="51"/>
        <v>0</v>
      </c>
    </row>
    <row r="799" spans="1:7" x14ac:dyDescent="0.15">
      <c r="A799" s="5">
        <f>sim_obs!B433</f>
        <v>41706</v>
      </c>
      <c r="B799" s="12" t="e">
        <f>sim_obs!M433</f>
        <v>#N/A</v>
      </c>
      <c r="C799" s="15">
        <f>sim_obs!E433</f>
        <v>582.42309569999998</v>
      </c>
      <c r="D799" s="15">
        <f t="shared" si="48"/>
        <v>0</v>
      </c>
      <c r="E799" s="15">
        <f t="shared" si="49"/>
        <v>0</v>
      </c>
      <c r="F799" s="15">
        <f t="shared" si="50"/>
        <v>0</v>
      </c>
      <c r="G799" s="15">
        <f t="shared" si="51"/>
        <v>0</v>
      </c>
    </row>
    <row r="800" spans="1:7" x14ac:dyDescent="0.15">
      <c r="A800" s="5">
        <f>sim_obs!B434</f>
        <v>41707</v>
      </c>
      <c r="B800" s="12" t="e">
        <f>sim_obs!M434</f>
        <v>#N/A</v>
      </c>
      <c r="C800" s="15">
        <f>sim_obs!E434</f>
        <v>506.56570434999998</v>
      </c>
      <c r="D800" s="15">
        <f t="shared" si="48"/>
        <v>0</v>
      </c>
      <c r="E800" s="15">
        <f t="shared" si="49"/>
        <v>0</v>
      </c>
      <c r="F800" s="15">
        <f t="shared" si="50"/>
        <v>0</v>
      </c>
      <c r="G800" s="15">
        <f t="shared" si="51"/>
        <v>0</v>
      </c>
    </row>
    <row r="801" spans="1:7" x14ac:dyDescent="0.15">
      <c r="A801" s="5">
        <f>sim_obs!B435</f>
        <v>41708</v>
      </c>
      <c r="B801" s="12" t="e">
        <f>sim_obs!M435</f>
        <v>#N/A</v>
      </c>
      <c r="C801" s="15">
        <f>sim_obs!E435</f>
        <v>476.19726563</v>
      </c>
      <c r="D801" s="15">
        <f t="shared" si="48"/>
        <v>0</v>
      </c>
      <c r="E801" s="15">
        <f t="shared" si="49"/>
        <v>0</v>
      </c>
      <c r="F801" s="15">
        <f t="shared" si="50"/>
        <v>0</v>
      </c>
      <c r="G801" s="15">
        <f t="shared" si="51"/>
        <v>0</v>
      </c>
    </row>
    <row r="802" spans="1:7" x14ac:dyDescent="0.15">
      <c r="A802" s="5">
        <f>sim_obs!B436</f>
        <v>41709</v>
      </c>
      <c r="B802" s="12" t="e">
        <f>sim_obs!M436</f>
        <v>#N/A</v>
      </c>
      <c r="C802" s="15">
        <f>sim_obs!E436</f>
        <v>2864.4155273400002</v>
      </c>
      <c r="D802" s="15">
        <f t="shared" si="48"/>
        <v>0</v>
      </c>
      <c r="E802" s="15">
        <f t="shared" si="49"/>
        <v>0</v>
      </c>
      <c r="F802" s="15">
        <f t="shared" si="50"/>
        <v>0</v>
      </c>
      <c r="G802" s="15">
        <f t="shared" si="51"/>
        <v>0</v>
      </c>
    </row>
    <row r="803" spans="1:7" x14ac:dyDescent="0.15">
      <c r="A803" s="5">
        <f>sim_obs!B437</f>
        <v>41710</v>
      </c>
      <c r="B803" s="12" t="e">
        <f>sim_obs!M437</f>
        <v>#N/A</v>
      </c>
      <c r="C803" s="15">
        <f>sim_obs!E437</f>
        <v>1510.7849121100001</v>
      </c>
      <c r="D803" s="15">
        <f t="shared" si="48"/>
        <v>0</v>
      </c>
      <c r="E803" s="15">
        <f t="shared" si="49"/>
        <v>0</v>
      </c>
      <c r="F803" s="15">
        <f t="shared" si="50"/>
        <v>0</v>
      </c>
      <c r="G803" s="15">
        <f t="shared" si="51"/>
        <v>0</v>
      </c>
    </row>
    <row r="804" spans="1:7" x14ac:dyDescent="0.15">
      <c r="A804" s="5">
        <f>sim_obs!B438</f>
        <v>41711</v>
      </c>
      <c r="B804" s="12" t="e">
        <f>sim_obs!M438</f>
        <v>#N/A</v>
      </c>
      <c r="C804" s="15">
        <f>sim_obs!E438</f>
        <v>479.32751465000001</v>
      </c>
      <c r="D804" s="15">
        <f t="shared" si="48"/>
        <v>0</v>
      </c>
      <c r="E804" s="15">
        <f t="shared" si="49"/>
        <v>0</v>
      </c>
      <c r="F804" s="15">
        <f t="shared" si="50"/>
        <v>0</v>
      </c>
      <c r="G804" s="15">
        <f t="shared" si="51"/>
        <v>0</v>
      </c>
    </row>
    <row r="805" spans="1:7" x14ac:dyDescent="0.15">
      <c r="A805" s="5">
        <f>sim_obs!B439</f>
        <v>41712</v>
      </c>
      <c r="B805" s="12" t="e">
        <f>sim_obs!M439</f>
        <v>#N/A</v>
      </c>
      <c r="C805" s="15">
        <f>sim_obs!E439</f>
        <v>400.09268187999999</v>
      </c>
      <c r="D805" s="15">
        <f t="shared" si="48"/>
        <v>0</v>
      </c>
      <c r="E805" s="15">
        <f t="shared" si="49"/>
        <v>0</v>
      </c>
      <c r="F805" s="15">
        <f t="shared" si="50"/>
        <v>0</v>
      </c>
      <c r="G805" s="15">
        <f t="shared" si="51"/>
        <v>0</v>
      </c>
    </row>
    <row r="806" spans="1:7" x14ac:dyDescent="0.15">
      <c r="A806" s="5">
        <f>sim_obs!B440</f>
        <v>41713</v>
      </c>
      <c r="B806" s="12" t="e">
        <f>sim_obs!M440</f>
        <v>#N/A</v>
      </c>
      <c r="C806" s="15">
        <f>sim_obs!E440</f>
        <v>371.21487427</v>
      </c>
      <c r="D806" s="15">
        <f t="shared" si="48"/>
        <v>0</v>
      </c>
      <c r="E806" s="15">
        <f t="shared" si="49"/>
        <v>0</v>
      </c>
      <c r="F806" s="15">
        <f t="shared" si="50"/>
        <v>0</v>
      </c>
      <c r="G806" s="15">
        <f t="shared" si="51"/>
        <v>0</v>
      </c>
    </row>
    <row r="807" spans="1:7" x14ac:dyDescent="0.15">
      <c r="A807" s="5">
        <f>sim_obs!B441</f>
        <v>41714</v>
      </c>
      <c r="B807" s="12" t="e">
        <f>sim_obs!M441</f>
        <v>#N/A</v>
      </c>
      <c r="C807" s="15">
        <f>sim_obs!E441</f>
        <v>348.99090575999998</v>
      </c>
      <c r="D807" s="15">
        <f t="shared" si="48"/>
        <v>0</v>
      </c>
      <c r="E807" s="15">
        <f t="shared" si="49"/>
        <v>0</v>
      </c>
      <c r="F807" s="15">
        <f t="shared" si="50"/>
        <v>0</v>
      </c>
      <c r="G807" s="15">
        <f t="shared" si="51"/>
        <v>0</v>
      </c>
    </row>
    <row r="808" spans="1:7" x14ac:dyDescent="0.15">
      <c r="A808" s="5">
        <f>sim_obs!B442</f>
        <v>41715</v>
      </c>
      <c r="B808" s="12" t="e">
        <f>sim_obs!M442</f>
        <v>#N/A</v>
      </c>
      <c r="C808" s="15">
        <f>sim_obs!E442</f>
        <v>309.97586059999998</v>
      </c>
      <c r="D808" s="15">
        <f t="shared" si="48"/>
        <v>0</v>
      </c>
      <c r="E808" s="15">
        <f t="shared" si="49"/>
        <v>0</v>
      </c>
      <c r="F808" s="15">
        <f t="shared" si="50"/>
        <v>0</v>
      </c>
      <c r="G808" s="15">
        <f t="shared" si="51"/>
        <v>0</v>
      </c>
    </row>
    <row r="809" spans="1:7" x14ac:dyDescent="0.15">
      <c r="A809" s="5">
        <f>sim_obs!B443</f>
        <v>41716</v>
      </c>
      <c r="B809" s="12" t="e">
        <f>sim_obs!M443</f>
        <v>#N/A</v>
      </c>
      <c r="C809" s="15">
        <f>sim_obs!E443</f>
        <v>745.97552489999998</v>
      </c>
      <c r="D809" s="15">
        <f t="shared" si="48"/>
        <v>0</v>
      </c>
      <c r="E809" s="15">
        <f t="shared" si="49"/>
        <v>0</v>
      </c>
      <c r="F809" s="15">
        <f t="shared" si="50"/>
        <v>0</v>
      </c>
      <c r="G809" s="15">
        <f t="shared" si="51"/>
        <v>0</v>
      </c>
    </row>
    <row r="810" spans="1:7" x14ac:dyDescent="0.15">
      <c r="A810" s="5">
        <f>sim_obs!B444</f>
        <v>41717</v>
      </c>
      <c r="B810" s="12" t="e">
        <f>sim_obs!M444</f>
        <v>#N/A</v>
      </c>
      <c r="C810" s="15">
        <f>sim_obs!E444</f>
        <v>510.26947021000001</v>
      </c>
      <c r="D810" s="15">
        <f t="shared" si="48"/>
        <v>0</v>
      </c>
      <c r="E810" s="15">
        <f t="shared" si="49"/>
        <v>0</v>
      </c>
      <c r="F810" s="15">
        <f t="shared" si="50"/>
        <v>0</v>
      </c>
      <c r="G810" s="15">
        <f t="shared" si="51"/>
        <v>0</v>
      </c>
    </row>
    <row r="811" spans="1:7" x14ac:dyDescent="0.15">
      <c r="A811" s="5">
        <f>sim_obs!B445</f>
        <v>41718</v>
      </c>
      <c r="B811" s="12" t="e">
        <f>sim_obs!M445</f>
        <v>#N/A</v>
      </c>
      <c r="C811" s="15">
        <f>sim_obs!E445</f>
        <v>356.95089722</v>
      </c>
      <c r="D811" s="15">
        <f t="shared" si="48"/>
        <v>0</v>
      </c>
      <c r="E811" s="15">
        <f t="shared" si="49"/>
        <v>0</v>
      </c>
      <c r="F811" s="15">
        <f t="shared" si="50"/>
        <v>0</v>
      </c>
      <c r="G811" s="15">
        <f t="shared" si="51"/>
        <v>0</v>
      </c>
    </row>
    <row r="812" spans="1:7" x14ac:dyDescent="0.15">
      <c r="A812" s="5">
        <f>sim_obs!B446</f>
        <v>41719</v>
      </c>
      <c r="B812" s="12" t="e">
        <f>sim_obs!M446</f>
        <v>#N/A</v>
      </c>
      <c r="C812" s="15">
        <f>sim_obs!E446</f>
        <v>298.63891602000001</v>
      </c>
      <c r="D812" s="15">
        <f t="shared" si="48"/>
        <v>0</v>
      </c>
      <c r="E812" s="15">
        <f t="shared" si="49"/>
        <v>0</v>
      </c>
      <c r="F812" s="15">
        <f t="shared" si="50"/>
        <v>0</v>
      </c>
      <c r="G812" s="15">
        <f t="shared" si="51"/>
        <v>0</v>
      </c>
    </row>
    <row r="813" spans="1:7" x14ac:dyDescent="0.15">
      <c r="A813" s="5">
        <f>sim_obs!B447</f>
        <v>41720</v>
      </c>
      <c r="B813" s="12" t="e">
        <f>sim_obs!M447</f>
        <v>#N/A</v>
      </c>
      <c r="C813" s="15">
        <f>sim_obs!E447</f>
        <v>267.34341431000001</v>
      </c>
      <c r="D813" s="15">
        <f t="shared" si="48"/>
        <v>0</v>
      </c>
      <c r="E813" s="15">
        <f t="shared" si="49"/>
        <v>0</v>
      </c>
      <c r="F813" s="15">
        <f t="shared" si="50"/>
        <v>0</v>
      </c>
      <c r="G813" s="15">
        <f t="shared" si="51"/>
        <v>0</v>
      </c>
    </row>
    <row r="814" spans="1:7" x14ac:dyDescent="0.15">
      <c r="A814" s="5">
        <f>sim_obs!B448</f>
        <v>41721</v>
      </c>
      <c r="B814" s="12" t="e">
        <f>sim_obs!M448</f>
        <v>#N/A</v>
      </c>
      <c r="C814" s="15">
        <f>sim_obs!E448</f>
        <v>294.54763794000002</v>
      </c>
      <c r="D814" s="15">
        <f t="shared" si="48"/>
        <v>0</v>
      </c>
      <c r="E814" s="15">
        <f t="shared" si="49"/>
        <v>0</v>
      </c>
      <c r="F814" s="15">
        <f t="shared" si="50"/>
        <v>0</v>
      </c>
      <c r="G814" s="15">
        <f t="shared" si="51"/>
        <v>0</v>
      </c>
    </row>
    <row r="815" spans="1:7" x14ac:dyDescent="0.15">
      <c r="A815" s="5">
        <f>sim_obs!B449</f>
        <v>41722</v>
      </c>
      <c r="B815" s="12" t="e">
        <f>sim_obs!M449</f>
        <v>#N/A</v>
      </c>
      <c r="C815" s="15">
        <f>sim_obs!E449</f>
        <v>1317.77734375</v>
      </c>
      <c r="D815" s="15">
        <f t="shared" si="48"/>
        <v>0</v>
      </c>
      <c r="E815" s="15">
        <f t="shared" si="49"/>
        <v>0</v>
      </c>
      <c r="F815" s="15">
        <f t="shared" si="50"/>
        <v>0</v>
      </c>
      <c r="G815" s="15">
        <f t="shared" si="51"/>
        <v>0</v>
      </c>
    </row>
    <row r="816" spans="1:7" x14ac:dyDescent="0.15">
      <c r="A816" s="5">
        <f>sim_obs!B450</f>
        <v>41723</v>
      </c>
      <c r="B816" s="12" t="e">
        <f>sim_obs!M450</f>
        <v>#N/A</v>
      </c>
      <c r="C816" s="15">
        <f>sim_obs!E450</f>
        <v>20028.19140625</v>
      </c>
      <c r="D816" s="15">
        <f t="shared" si="48"/>
        <v>0</v>
      </c>
      <c r="E816" s="15">
        <f t="shared" si="49"/>
        <v>0</v>
      </c>
      <c r="F816" s="15">
        <f t="shared" si="50"/>
        <v>0</v>
      </c>
      <c r="G816" s="15">
        <f t="shared" si="51"/>
        <v>0</v>
      </c>
    </row>
    <row r="817" spans="1:7" x14ac:dyDescent="0.15">
      <c r="A817" s="5">
        <f>sim_obs!B451</f>
        <v>41724</v>
      </c>
      <c r="B817" s="12" t="e">
        <f>sim_obs!M451</f>
        <v>#N/A</v>
      </c>
      <c r="C817" s="15">
        <f>sim_obs!E451</f>
        <v>1100.9604492200001</v>
      </c>
      <c r="D817" s="15">
        <f t="shared" si="48"/>
        <v>0</v>
      </c>
      <c r="E817" s="15">
        <f t="shared" si="49"/>
        <v>0</v>
      </c>
      <c r="F817" s="15">
        <f t="shared" si="50"/>
        <v>0</v>
      </c>
      <c r="G817" s="15">
        <f t="shared" si="51"/>
        <v>0</v>
      </c>
    </row>
    <row r="818" spans="1:7" x14ac:dyDescent="0.15">
      <c r="A818" s="5">
        <f>sim_obs!B452</f>
        <v>41725</v>
      </c>
      <c r="B818" s="12" t="e">
        <f>sim_obs!M452</f>
        <v>#N/A</v>
      </c>
      <c r="C818" s="15">
        <f>sim_obs!E452</f>
        <v>195.81964110999999</v>
      </c>
      <c r="D818" s="15">
        <f t="shared" si="48"/>
        <v>0</v>
      </c>
      <c r="E818" s="15">
        <f t="shared" si="49"/>
        <v>0</v>
      </c>
      <c r="F818" s="15">
        <f t="shared" si="50"/>
        <v>0</v>
      </c>
      <c r="G818" s="15">
        <f t="shared" si="51"/>
        <v>0</v>
      </c>
    </row>
    <row r="819" spans="1:7" x14ac:dyDescent="0.15">
      <c r="A819" s="5">
        <f>sim_obs!B453</f>
        <v>41726</v>
      </c>
      <c r="B819" s="12" t="e">
        <f>sim_obs!M453</f>
        <v>#N/A</v>
      </c>
      <c r="C819" s="15">
        <f>sim_obs!E453</f>
        <v>155.60931396000001</v>
      </c>
      <c r="D819" s="15">
        <f t="shared" si="48"/>
        <v>0</v>
      </c>
      <c r="E819" s="15">
        <f t="shared" si="49"/>
        <v>0</v>
      </c>
      <c r="F819" s="15">
        <f t="shared" si="50"/>
        <v>0</v>
      </c>
      <c r="G819" s="15">
        <f t="shared" si="51"/>
        <v>0</v>
      </c>
    </row>
    <row r="820" spans="1:7" x14ac:dyDescent="0.15">
      <c r="A820" s="5">
        <f>sim_obs!B454</f>
        <v>41727</v>
      </c>
      <c r="B820" s="12" t="e">
        <f>sim_obs!M454</f>
        <v>#N/A</v>
      </c>
      <c r="C820" s="15">
        <f>sim_obs!E454</f>
        <v>84404.78125</v>
      </c>
      <c r="D820" s="15">
        <f t="shared" si="48"/>
        <v>0</v>
      </c>
      <c r="E820" s="15">
        <f t="shared" si="49"/>
        <v>0</v>
      </c>
      <c r="F820" s="15">
        <f t="shared" si="50"/>
        <v>0</v>
      </c>
      <c r="G820" s="15">
        <f t="shared" si="51"/>
        <v>0</v>
      </c>
    </row>
    <row r="821" spans="1:7" x14ac:dyDescent="0.15">
      <c r="A821" s="5">
        <f>sim_obs!B455</f>
        <v>41728</v>
      </c>
      <c r="B821" s="12" t="e">
        <f>sim_obs!M455</f>
        <v>#N/A</v>
      </c>
      <c r="C821" s="15">
        <f>sim_obs!E455</f>
        <v>1975.79748535</v>
      </c>
      <c r="D821" s="15">
        <f t="shared" si="48"/>
        <v>0</v>
      </c>
      <c r="E821" s="15">
        <f t="shared" si="49"/>
        <v>0</v>
      </c>
      <c r="F821" s="15">
        <f t="shared" si="50"/>
        <v>0</v>
      </c>
      <c r="G821" s="15">
        <f t="shared" si="51"/>
        <v>0</v>
      </c>
    </row>
    <row r="822" spans="1:7" x14ac:dyDescent="0.15">
      <c r="A822" s="5">
        <f>sim_obs!B456</f>
        <v>41729</v>
      </c>
      <c r="B822" s="12" t="e">
        <f>sim_obs!M456</f>
        <v>#N/A</v>
      </c>
      <c r="C822" s="15">
        <f>sim_obs!E456</f>
        <v>345.20889282000002</v>
      </c>
      <c r="D822" s="15">
        <f t="shared" si="48"/>
        <v>0</v>
      </c>
      <c r="E822" s="15">
        <f t="shared" si="49"/>
        <v>0</v>
      </c>
      <c r="F822" s="15">
        <f t="shared" si="50"/>
        <v>0</v>
      </c>
      <c r="G822" s="15">
        <f t="shared" si="51"/>
        <v>0</v>
      </c>
    </row>
    <row r="823" spans="1:7" x14ac:dyDescent="0.15">
      <c r="A823" s="5">
        <f>sim_obs!B457</f>
        <v>41730</v>
      </c>
      <c r="B823" s="12" t="e">
        <f>sim_obs!M457</f>
        <v>#N/A</v>
      </c>
      <c r="C823" s="15">
        <f>sim_obs!E457</f>
        <v>214.46252440999999</v>
      </c>
      <c r="D823" s="15">
        <f t="shared" si="48"/>
        <v>0</v>
      </c>
      <c r="E823" s="15">
        <f t="shared" si="49"/>
        <v>0</v>
      </c>
      <c r="F823" s="15">
        <f t="shared" si="50"/>
        <v>0</v>
      </c>
      <c r="G823" s="15">
        <f t="shared" si="51"/>
        <v>0</v>
      </c>
    </row>
    <row r="824" spans="1:7" x14ac:dyDescent="0.15">
      <c r="A824" s="5">
        <f>sim_obs!B458</f>
        <v>41731</v>
      </c>
      <c r="B824" s="12" t="e">
        <f>sim_obs!M458</f>
        <v>#N/A</v>
      </c>
      <c r="C824" s="15">
        <f>sim_obs!E458</f>
        <v>85.399200440000001</v>
      </c>
      <c r="D824" s="15">
        <f t="shared" si="48"/>
        <v>0</v>
      </c>
      <c r="E824" s="15">
        <f t="shared" si="49"/>
        <v>0</v>
      </c>
      <c r="F824" s="15">
        <f t="shared" si="50"/>
        <v>0</v>
      </c>
      <c r="G824" s="15">
        <f t="shared" si="51"/>
        <v>0</v>
      </c>
    </row>
    <row r="825" spans="1:7" x14ac:dyDescent="0.15">
      <c r="A825" s="5">
        <f>sim_obs!B459</f>
        <v>41732</v>
      </c>
      <c r="B825" s="12" t="e">
        <f>sim_obs!M459</f>
        <v>#N/A</v>
      </c>
      <c r="C825" s="15">
        <f>sim_obs!E459</f>
        <v>183.70417785999999</v>
      </c>
      <c r="D825" s="15">
        <f t="shared" si="48"/>
        <v>0</v>
      </c>
      <c r="E825" s="15">
        <f t="shared" si="49"/>
        <v>0</v>
      </c>
      <c r="F825" s="15">
        <f t="shared" si="50"/>
        <v>0</v>
      </c>
      <c r="G825" s="15">
        <f t="shared" si="51"/>
        <v>0</v>
      </c>
    </row>
    <row r="826" spans="1:7" x14ac:dyDescent="0.15">
      <c r="A826" s="5">
        <f>sim_obs!B460</f>
        <v>41733</v>
      </c>
      <c r="B826" s="12" t="e">
        <f>sim_obs!M460</f>
        <v>#N/A</v>
      </c>
      <c r="C826" s="15">
        <f>sim_obs!E460</f>
        <v>176.04583740000001</v>
      </c>
      <c r="D826" s="15">
        <f t="shared" si="48"/>
        <v>0</v>
      </c>
      <c r="E826" s="15">
        <f t="shared" si="49"/>
        <v>0</v>
      </c>
      <c r="F826" s="15">
        <f t="shared" si="50"/>
        <v>0</v>
      </c>
      <c r="G826" s="15">
        <f t="shared" si="51"/>
        <v>0</v>
      </c>
    </row>
    <row r="827" spans="1:7" x14ac:dyDescent="0.15">
      <c r="A827" s="5">
        <f>sim_obs!B461</f>
        <v>41734</v>
      </c>
      <c r="B827" s="12" t="e">
        <f>sim_obs!M461</f>
        <v>#N/A</v>
      </c>
      <c r="C827" s="15">
        <f>sim_obs!E461</f>
        <v>183.83357239</v>
      </c>
      <c r="D827" s="15">
        <f t="shared" si="48"/>
        <v>0</v>
      </c>
      <c r="E827" s="15">
        <f t="shared" si="49"/>
        <v>0</v>
      </c>
      <c r="F827" s="15">
        <f t="shared" si="50"/>
        <v>0</v>
      </c>
      <c r="G827" s="15">
        <f t="shared" si="51"/>
        <v>0</v>
      </c>
    </row>
    <row r="828" spans="1:7" x14ac:dyDescent="0.15">
      <c r="A828" s="5">
        <f>sim_obs!B462</f>
        <v>41735</v>
      </c>
      <c r="B828" s="12" t="e">
        <f>sim_obs!M462</f>
        <v>#N/A</v>
      </c>
      <c r="C828" s="15">
        <f>sim_obs!E462</f>
        <v>219.31149292000001</v>
      </c>
      <c r="D828" s="15">
        <f t="shared" si="48"/>
        <v>0</v>
      </c>
      <c r="E828" s="15">
        <f t="shared" si="49"/>
        <v>0</v>
      </c>
      <c r="F828" s="15">
        <f t="shared" si="50"/>
        <v>0</v>
      </c>
      <c r="G828" s="15">
        <f t="shared" si="51"/>
        <v>0</v>
      </c>
    </row>
    <row r="829" spans="1:7" x14ac:dyDescent="0.15">
      <c r="A829" s="5">
        <f>sim_obs!B463</f>
        <v>41736</v>
      </c>
      <c r="B829" s="12" t="e">
        <f>sim_obs!M463</f>
        <v>#N/A</v>
      </c>
      <c r="C829" s="15">
        <f>sim_obs!E463</f>
        <v>220.88092040999999</v>
      </c>
      <c r="D829" s="15">
        <f t="shared" si="48"/>
        <v>0</v>
      </c>
      <c r="E829" s="15">
        <f t="shared" si="49"/>
        <v>0</v>
      </c>
      <c r="F829" s="15">
        <f t="shared" si="50"/>
        <v>0</v>
      </c>
      <c r="G829" s="15">
        <f t="shared" si="51"/>
        <v>0</v>
      </c>
    </row>
    <row r="830" spans="1:7" x14ac:dyDescent="0.15">
      <c r="A830" s="5">
        <f>sim_obs!B464</f>
        <v>41737</v>
      </c>
      <c r="B830" s="12" t="e">
        <f>sim_obs!M464</f>
        <v>#N/A</v>
      </c>
      <c r="C830" s="15">
        <f>sim_obs!E464</f>
        <v>170.69734192000001</v>
      </c>
      <c r="D830" s="15">
        <f t="shared" si="48"/>
        <v>0</v>
      </c>
      <c r="E830" s="15">
        <f t="shared" si="49"/>
        <v>0</v>
      </c>
      <c r="F830" s="15">
        <f t="shared" si="50"/>
        <v>0</v>
      </c>
      <c r="G830" s="15">
        <f t="shared" si="51"/>
        <v>0</v>
      </c>
    </row>
    <row r="831" spans="1:7" x14ac:dyDescent="0.15">
      <c r="A831" s="5">
        <f>sim_obs!B465</f>
        <v>41738</v>
      </c>
      <c r="B831" s="12" t="e">
        <f>sim_obs!M465</f>
        <v>#N/A</v>
      </c>
      <c r="C831" s="15">
        <f>sim_obs!E465</f>
        <v>55.994560239999998</v>
      </c>
      <c r="D831" s="15">
        <f t="shared" si="48"/>
        <v>0</v>
      </c>
      <c r="E831" s="15">
        <f t="shared" si="49"/>
        <v>0</v>
      </c>
      <c r="F831" s="15">
        <f t="shared" si="50"/>
        <v>0</v>
      </c>
      <c r="G831" s="15">
        <f t="shared" si="51"/>
        <v>0</v>
      </c>
    </row>
    <row r="832" spans="1:7" x14ac:dyDescent="0.15">
      <c r="A832" s="5">
        <f>sim_obs!B466</f>
        <v>41739</v>
      </c>
      <c r="B832" s="12" t="e">
        <f>sim_obs!M466</f>
        <v>#N/A</v>
      </c>
      <c r="C832" s="15">
        <f>sim_obs!E466</f>
        <v>53.569812769999999</v>
      </c>
      <c r="D832" s="15">
        <f t="shared" si="48"/>
        <v>0</v>
      </c>
      <c r="E832" s="15">
        <f t="shared" si="49"/>
        <v>0</v>
      </c>
      <c r="F832" s="15">
        <f t="shared" si="50"/>
        <v>0</v>
      </c>
      <c r="G832" s="15">
        <f t="shared" si="51"/>
        <v>0</v>
      </c>
    </row>
    <row r="833" spans="1:7" x14ac:dyDescent="0.15">
      <c r="A833" s="5">
        <f>sim_obs!B467</f>
        <v>41740</v>
      </c>
      <c r="B833" s="12" t="e">
        <f>sim_obs!M467</f>
        <v>#N/A</v>
      </c>
      <c r="C833" s="15">
        <f>sim_obs!E467</f>
        <v>52569.3828125</v>
      </c>
      <c r="D833" s="15">
        <f t="shared" si="48"/>
        <v>0</v>
      </c>
      <c r="E833" s="15">
        <f t="shared" si="49"/>
        <v>0</v>
      </c>
      <c r="F833" s="15">
        <f t="shared" si="50"/>
        <v>0</v>
      </c>
      <c r="G833" s="15">
        <f t="shared" si="51"/>
        <v>0</v>
      </c>
    </row>
    <row r="834" spans="1:7" x14ac:dyDescent="0.15">
      <c r="A834" s="5">
        <f>sim_obs!B468</f>
        <v>41741</v>
      </c>
      <c r="B834" s="12" t="e">
        <f>sim_obs!M468</f>
        <v>#N/A</v>
      </c>
      <c r="C834" s="15">
        <f>sim_obs!E468</f>
        <v>26057.341796879999</v>
      </c>
      <c r="D834" s="15">
        <f t="shared" si="48"/>
        <v>0</v>
      </c>
      <c r="E834" s="15">
        <f t="shared" si="49"/>
        <v>0</v>
      </c>
      <c r="F834" s="15">
        <f t="shared" si="50"/>
        <v>0</v>
      </c>
      <c r="G834" s="15">
        <f t="shared" si="51"/>
        <v>0</v>
      </c>
    </row>
    <row r="835" spans="1:7" x14ac:dyDescent="0.15">
      <c r="A835" s="5">
        <f>sim_obs!B469</f>
        <v>41742</v>
      </c>
      <c r="B835" s="12" t="e">
        <f>sim_obs!M469</f>
        <v>#N/A</v>
      </c>
      <c r="C835" s="15">
        <f>sim_obs!E469</f>
        <v>811.62713623000002</v>
      </c>
      <c r="D835" s="15">
        <f t="shared" ref="D835:D898" si="52">IFERROR(B835,0)</f>
        <v>0</v>
      </c>
      <c r="E835" s="15">
        <f t="shared" ref="E835:E898" si="53">IF(D835=0,0,C835)</f>
        <v>0</v>
      </c>
      <c r="F835" s="15">
        <f t="shared" ref="F835:F898" si="54">(D835-E835)^2</f>
        <v>0</v>
      </c>
      <c r="G835" s="15">
        <f t="shared" ref="G835:G898" si="55">(D835-$J$4)^2</f>
        <v>0</v>
      </c>
    </row>
    <row r="836" spans="1:7" x14ac:dyDescent="0.15">
      <c r="A836" s="5">
        <f>sim_obs!B470</f>
        <v>41743</v>
      </c>
      <c r="B836" s="12" t="e">
        <f>sim_obs!M470</f>
        <v>#N/A</v>
      </c>
      <c r="C836" s="15">
        <f>sim_obs!E470</f>
        <v>47.409019469999997</v>
      </c>
      <c r="D836" s="15">
        <f t="shared" si="52"/>
        <v>0</v>
      </c>
      <c r="E836" s="15">
        <f t="shared" si="53"/>
        <v>0</v>
      </c>
      <c r="F836" s="15">
        <f t="shared" si="54"/>
        <v>0</v>
      </c>
      <c r="G836" s="15">
        <f t="shared" si="55"/>
        <v>0</v>
      </c>
    </row>
    <row r="837" spans="1:7" x14ac:dyDescent="0.15">
      <c r="A837" s="5">
        <f>sim_obs!B471</f>
        <v>41744</v>
      </c>
      <c r="B837" s="12" t="e">
        <f>sim_obs!M471</f>
        <v>#N/A</v>
      </c>
      <c r="C837" s="15">
        <f>sim_obs!E471</f>
        <v>35474.81640625</v>
      </c>
      <c r="D837" s="15">
        <f t="shared" si="52"/>
        <v>0</v>
      </c>
      <c r="E837" s="15">
        <f t="shared" si="53"/>
        <v>0</v>
      </c>
      <c r="F837" s="15">
        <f t="shared" si="54"/>
        <v>0</v>
      </c>
      <c r="G837" s="15">
        <f t="shared" si="55"/>
        <v>0</v>
      </c>
    </row>
    <row r="838" spans="1:7" x14ac:dyDescent="0.15">
      <c r="A838" s="5">
        <f>sim_obs!B472</f>
        <v>41745</v>
      </c>
      <c r="B838" s="12" t="e">
        <f>sim_obs!M472</f>
        <v>#N/A</v>
      </c>
      <c r="C838" s="15">
        <f>sim_obs!E472</f>
        <v>6894.3115234400002</v>
      </c>
      <c r="D838" s="15">
        <f t="shared" si="52"/>
        <v>0</v>
      </c>
      <c r="E838" s="15">
        <f t="shared" si="53"/>
        <v>0</v>
      </c>
      <c r="F838" s="15">
        <f t="shared" si="54"/>
        <v>0</v>
      </c>
      <c r="G838" s="15">
        <f t="shared" si="55"/>
        <v>0</v>
      </c>
    </row>
    <row r="839" spans="1:7" x14ac:dyDescent="0.15">
      <c r="A839" s="5">
        <f>sim_obs!B473</f>
        <v>41746</v>
      </c>
      <c r="B839" s="12" t="e">
        <f>sim_obs!M473</f>
        <v>#N/A</v>
      </c>
      <c r="C839" s="15">
        <f>sim_obs!E473</f>
        <v>377169.625</v>
      </c>
      <c r="D839" s="15">
        <f t="shared" si="52"/>
        <v>0</v>
      </c>
      <c r="E839" s="15">
        <f t="shared" si="53"/>
        <v>0</v>
      </c>
      <c r="F839" s="15">
        <f t="shared" si="54"/>
        <v>0</v>
      </c>
      <c r="G839" s="15">
        <f t="shared" si="55"/>
        <v>0</v>
      </c>
    </row>
    <row r="840" spans="1:7" x14ac:dyDescent="0.15">
      <c r="A840" s="5">
        <f>sim_obs!B474</f>
        <v>41747</v>
      </c>
      <c r="B840" s="12" t="e">
        <f>sim_obs!M474</f>
        <v>#N/A</v>
      </c>
      <c r="C840" s="15">
        <f>sim_obs!E474</f>
        <v>121438.0078125</v>
      </c>
      <c r="D840" s="15">
        <f t="shared" si="52"/>
        <v>0</v>
      </c>
      <c r="E840" s="15">
        <f t="shared" si="53"/>
        <v>0</v>
      </c>
      <c r="F840" s="15">
        <f t="shared" si="54"/>
        <v>0</v>
      </c>
      <c r="G840" s="15">
        <f t="shared" si="55"/>
        <v>0</v>
      </c>
    </row>
    <row r="841" spans="1:7" x14ac:dyDescent="0.15">
      <c r="A841" s="5">
        <f>sim_obs!B475</f>
        <v>41748</v>
      </c>
      <c r="B841" s="12" t="e">
        <f>sim_obs!M475</f>
        <v>#N/A</v>
      </c>
      <c r="C841" s="15">
        <f>sim_obs!E475</f>
        <v>87209.1171875</v>
      </c>
      <c r="D841" s="15">
        <f t="shared" si="52"/>
        <v>0</v>
      </c>
      <c r="E841" s="15">
        <f t="shared" si="53"/>
        <v>0</v>
      </c>
      <c r="F841" s="15">
        <f t="shared" si="54"/>
        <v>0</v>
      </c>
      <c r="G841" s="15">
        <f t="shared" si="55"/>
        <v>0</v>
      </c>
    </row>
    <row r="842" spans="1:7" x14ac:dyDescent="0.15">
      <c r="A842" s="5">
        <f>sim_obs!B476</f>
        <v>41749</v>
      </c>
      <c r="B842" s="12" t="e">
        <f>sim_obs!M476</f>
        <v>#N/A</v>
      </c>
      <c r="C842" s="15">
        <f>sim_obs!E476</f>
        <v>24205.630859379999</v>
      </c>
      <c r="D842" s="15">
        <f t="shared" si="52"/>
        <v>0</v>
      </c>
      <c r="E842" s="15">
        <f t="shared" si="53"/>
        <v>0</v>
      </c>
      <c r="F842" s="15">
        <f t="shared" si="54"/>
        <v>0</v>
      </c>
      <c r="G842" s="15">
        <f t="shared" si="55"/>
        <v>0</v>
      </c>
    </row>
    <row r="843" spans="1:7" x14ac:dyDescent="0.15">
      <c r="A843" s="5">
        <f>sim_obs!B477</f>
        <v>41750</v>
      </c>
      <c r="B843" s="12" t="e">
        <f>sim_obs!M477</f>
        <v>#N/A</v>
      </c>
      <c r="C843" s="15">
        <f>sim_obs!E477</f>
        <v>56603.4609375</v>
      </c>
      <c r="D843" s="15">
        <f t="shared" si="52"/>
        <v>0</v>
      </c>
      <c r="E843" s="15">
        <f t="shared" si="53"/>
        <v>0</v>
      </c>
      <c r="F843" s="15">
        <f t="shared" si="54"/>
        <v>0</v>
      </c>
      <c r="G843" s="15">
        <f t="shared" si="55"/>
        <v>0</v>
      </c>
    </row>
    <row r="844" spans="1:7" x14ac:dyDescent="0.15">
      <c r="A844" s="5">
        <f>sim_obs!B478</f>
        <v>41751</v>
      </c>
      <c r="B844" s="12" t="e">
        <f>sim_obs!M478</f>
        <v>#N/A</v>
      </c>
      <c r="C844" s="15">
        <f>sim_obs!E478</f>
        <v>17086.287109379999</v>
      </c>
      <c r="D844" s="15">
        <f t="shared" si="52"/>
        <v>0</v>
      </c>
      <c r="E844" s="15">
        <f t="shared" si="53"/>
        <v>0</v>
      </c>
      <c r="F844" s="15">
        <f t="shared" si="54"/>
        <v>0</v>
      </c>
      <c r="G844" s="15">
        <f t="shared" si="55"/>
        <v>0</v>
      </c>
    </row>
    <row r="845" spans="1:7" x14ac:dyDescent="0.15">
      <c r="A845" s="5">
        <f>sim_obs!B479</f>
        <v>41752</v>
      </c>
      <c r="B845" s="12" t="e">
        <f>sim_obs!M479</f>
        <v>#N/A</v>
      </c>
      <c r="C845" s="15">
        <f>sim_obs!E479</f>
        <v>10563.368164060001</v>
      </c>
      <c r="D845" s="15">
        <f t="shared" si="52"/>
        <v>0</v>
      </c>
      <c r="E845" s="15">
        <f t="shared" si="53"/>
        <v>0</v>
      </c>
      <c r="F845" s="15">
        <f t="shared" si="54"/>
        <v>0</v>
      </c>
      <c r="G845" s="15">
        <f t="shared" si="55"/>
        <v>0</v>
      </c>
    </row>
    <row r="846" spans="1:7" x14ac:dyDescent="0.15">
      <c r="A846" s="5">
        <f>sim_obs!B480</f>
        <v>41753</v>
      </c>
      <c r="B846" s="12" t="e">
        <f>sim_obs!M480</f>
        <v>#N/A</v>
      </c>
      <c r="C846" s="15">
        <f>sim_obs!E480</f>
        <v>8901.58203125</v>
      </c>
      <c r="D846" s="15">
        <f t="shared" si="52"/>
        <v>0</v>
      </c>
      <c r="E846" s="15">
        <f t="shared" si="53"/>
        <v>0</v>
      </c>
      <c r="F846" s="15">
        <f t="shared" si="54"/>
        <v>0</v>
      </c>
      <c r="G846" s="15">
        <f t="shared" si="55"/>
        <v>0</v>
      </c>
    </row>
    <row r="847" spans="1:7" x14ac:dyDescent="0.15">
      <c r="A847" s="5">
        <f>sim_obs!B481</f>
        <v>41754</v>
      </c>
      <c r="B847" s="12" t="e">
        <f>sim_obs!M481</f>
        <v>#N/A</v>
      </c>
      <c r="C847" s="15">
        <f>sim_obs!E481</f>
        <v>13889.94921875</v>
      </c>
      <c r="D847" s="15">
        <f t="shared" si="52"/>
        <v>0</v>
      </c>
      <c r="E847" s="15">
        <f t="shared" si="53"/>
        <v>0</v>
      </c>
      <c r="F847" s="15">
        <f t="shared" si="54"/>
        <v>0</v>
      </c>
      <c r="G847" s="15">
        <f t="shared" si="55"/>
        <v>0</v>
      </c>
    </row>
    <row r="848" spans="1:7" x14ac:dyDescent="0.15">
      <c r="A848" s="5">
        <f>sim_obs!B482</f>
        <v>41755</v>
      </c>
      <c r="B848" s="12" t="e">
        <f>sim_obs!M482</f>
        <v>#N/A</v>
      </c>
      <c r="C848" s="15">
        <f>sim_obs!E482</f>
        <v>9416.5830078100007</v>
      </c>
      <c r="D848" s="15">
        <f t="shared" si="52"/>
        <v>0</v>
      </c>
      <c r="E848" s="15">
        <f t="shared" si="53"/>
        <v>0</v>
      </c>
      <c r="F848" s="15">
        <f t="shared" si="54"/>
        <v>0</v>
      </c>
      <c r="G848" s="15">
        <f t="shared" si="55"/>
        <v>0</v>
      </c>
    </row>
    <row r="849" spans="1:7" x14ac:dyDescent="0.15">
      <c r="A849" s="5">
        <f>sim_obs!B483</f>
        <v>41756</v>
      </c>
      <c r="B849" s="12" t="e">
        <f>sim_obs!M483</f>
        <v>#N/A</v>
      </c>
      <c r="C849" s="15">
        <f>sim_obs!E483</f>
        <v>11381.889648439999</v>
      </c>
      <c r="D849" s="15">
        <f t="shared" si="52"/>
        <v>0</v>
      </c>
      <c r="E849" s="15">
        <f t="shared" si="53"/>
        <v>0</v>
      </c>
      <c r="F849" s="15">
        <f t="shared" si="54"/>
        <v>0</v>
      </c>
      <c r="G849" s="15">
        <f t="shared" si="55"/>
        <v>0</v>
      </c>
    </row>
    <row r="850" spans="1:7" x14ac:dyDescent="0.15">
      <c r="A850" s="5">
        <f>sim_obs!B484</f>
        <v>41757</v>
      </c>
      <c r="B850" s="12" t="e">
        <f>sim_obs!M484</f>
        <v>#N/A</v>
      </c>
      <c r="C850" s="15">
        <f>sim_obs!E484</f>
        <v>5218.3901367199996</v>
      </c>
      <c r="D850" s="15">
        <f t="shared" si="52"/>
        <v>0</v>
      </c>
      <c r="E850" s="15">
        <f t="shared" si="53"/>
        <v>0</v>
      </c>
      <c r="F850" s="15">
        <f t="shared" si="54"/>
        <v>0</v>
      </c>
      <c r="G850" s="15">
        <f t="shared" si="55"/>
        <v>0</v>
      </c>
    </row>
    <row r="851" spans="1:7" x14ac:dyDescent="0.15">
      <c r="A851" s="5">
        <f>sim_obs!B485</f>
        <v>41758</v>
      </c>
      <c r="B851" s="12" t="e">
        <f>sim_obs!M485</f>
        <v>#N/A</v>
      </c>
      <c r="C851" s="15">
        <f>sim_obs!E485</f>
        <v>4433.0283203099998</v>
      </c>
      <c r="D851" s="15">
        <f t="shared" si="52"/>
        <v>0</v>
      </c>
      <c r="E851" s="15">
        <f t="shared" si="53"/>
        <v>0</v>
      </c>
      <c r="F851" s="15">
        <f t="shared" si="54"/>
        <v>0</v>
      </c>
      <c r="G851" s="15">
        <f t="shared" si="55"/>
        <v>0</v>
      </c>
    </row>
    <row r="852" spans="1:7" x14ac:dyDescent="0.15">
      <c r="A852" s="5">
        <f>sim_obs!B486</f>
        <v>41759</v>
      </c>
      <c r="B852" s="12" t="e">
        <f>sim_obs!M486</f>
        <v>#N/A</v>
      </c>
      <c r="C852" s="15">
        <f>sim_obs!E486</f>
        <v>3889.8210449200001</v>
      </c>
      <c r="D852" s="15">
        <f t="shared" si="52"/>
        <v>0</v>
      </c>
      <c r="E852" s="15">
        <f t="shared" si="53"/>
        <v>0</v>
      </c>
      <c r="F852" s="15">
        <f t="shared" si="54"/>
        <v>0</v>
      </c>
      <c r="G852" s="15">
        <f t="shared" si="55"/>
        <v>0</v>
      </c>
    </row>
    <row r="853" spans="1:7" x14ac:dyDescent="0.15">
      <c r="A853" s="5">
        <f>sim_obs!B487</f>
        <v>41760</v>
      </c>
      <c r="B853" s="12" t="e">
        <f>sim_obs!M487</f>
        <v>#N/A</v>
      </c>
      <c r="C853" s="15">
        <f>sim_obs!E487</f>
        <v>3435.5415039099998</v>
      </c>
      <c r="D853" s="15">
        <f t="shared" si="52"/>
        <v>0</v>
      </c>
      <c r="E853" s="15">
        <f t="shared" si="53"/>
        <v>0</v>
      </c>
      <c r="F853" s="15">
        <f t="shared" si="54"/>
        <v>0</v>
      </c>
      <c r="G853" s="15">
        <f t="shared" si="55"/>
        <v>0</v>
      </c>
    </row>
    <row r="854" spans="1:7" x14ac:dyDescent="0.15">
      <c r="A854" s="5">
        <f>sim_obs!B488</f>
        <v>41761</v>
      </c>
      <c r="B854" s="12" t="e">
        <f>sim_obs!M488</f>
        <v>#N/A</v>
      </c>
      <c r="C854" s="15">
        <f>sim_obs!E488</f>
        <v>3150.8562011700001</v>
      </c>
      <c r="D854" s="15">
        <f t="shared" si="52"/>
        <v>0</v>
      </c>
      <c r="E854" s="15">
        <f t="shared" si="53"/>
        <v>0</v>
      </c>
      <c r="F854" s="15">
        <f t="shared" si="54"/>
        <v>0</v>
      </c>
      <c r="G854" s="15">
        <f t="shared" si="55"/>
        <v>0</v>
      </c>
    </row>
    <row r="855" spans="1:7" x14ac:dyDescent="0.15">
      <c r="A855" s="5">
        <f>sim_obs!B489</f>
        <v>41762</v>
      </c>
      <c r="B855" s="12" t="e">
        <f>sim_obs!M489</f>
        <v>#N/A</v>
      </c>
      <c r="C855" s="15">
        <f>sim_obs!E489</f>
        <v>4490.4663085900002</v>
      </c>
      <c r="D855" s="15">
        <f t="shared" si="52"/>
        <v>0</v>
      </c>
      <c r="E855" s="15">
        <f t="shared" si="53"/>
        <v>0</v>
      </c>
      <c r="F855" s="15">
        <f t="shared" si="54"/>
        <v>0</v>
      </c>
      <c r="G855" s="15">
        <f t="shared" si="55"/>
        <v>0</v>
      </c>
    </row>
    <row r="856" spans="1:7" x14ac:dyDescent="0.15">
      <c r="A856" s="5">
        <f>sim_obs!B490</f>
        <v>41763</v>
      </c>
      <c r="B856" s="12" t="e">
        <f>sim_obs!M490</f>
        <v>#N/A</v>
      </c>
      <c r="C856" s="15">
        <f>sim_obs!E490</f>
        <v>3108.0732421900002</v>
      </c>
      <c r="D856" s="15">
        <f t="shared" si="52"/>
        <v>0</v>
      </c>
      <c r="E856" s="15">
        <f t="shared" si="53"/>
        <v>0</v>
      </c>
      <c r="F856" s="15">
        <f t="shared" si="54"/>
        <v>0</v>
      </c>
      <c r="G856" s="15">
        <f t="shared" si="55"/>
        <v>0</v>
      </c>
    </row>
    <row r="857" spans="1:7" x14ac:dyDescent="0.15">
      <c r="A857" s="5">
        <f>sim_obs!B491</f>
        <v>41764</v>
      </c>
      <c r="B857" s="12" t="e">
        <f>sim_obs!M491</f>
        <v>#N/A</v>
      </c>
      <c r="C857" s="15">
        <f>sim_obs!E491</f>
        <v>2297.7600097700001</v>
      </c>
      <c r="D857" s="15">
        <f t="shared" si="52"/>
        <v>0</v>
      </c>
      <c r="E857" s="15">
        <f t="shared" si="53"/>
        <v>0</v>
      </c>
      <c r="F857" s="15">
        <f t="shared" si="54"/>
        <v>0</v>
      </c>
      <c r="G857" s="15">
        <f t="shared" si="55"/>
        <v>0</v>
      </c>
    </row>
    <row r="858" spans="1:7" x14ac:dyDescent="0.15">
      <c r="A858" s="5">
        <f>sim_obs!B492</f>
        <v>41765</v>
      </c>
      <c r="B858" s="12" t="e">
        <f>sim_obs!M492</f>
        <v>#N/A</v>
      </c>
      <c r="C858" s="15">
        <f>sim_obs!E492</f>
        <v>2034.02893066</v>
      </c>
      <c r="D858" s="15">
        <f t="shared" si="52"/>
        <v>0</v>
      </c>
      <c r="E858" s="15">
        <f t="shared" si="53"/>
        <v>0</v>
      </c>
      <c r="F858" s="15">
        <f t="shared" si="54"/>
        <v>0</v>
      </c>
      <c r="G858" s="15">
        <f t="shared" si="55"/>
        <v>0</v>
      </c>
    </row>
    <row r="859" spans="1:7" x14ac:dyDescent="0.15">
      <c r="A859" s="5">
        <f>sim_obs!B493</f>
        <v>41766</v>
      </c>
      <c r="B859" s="12" t="e">
        <f>sim_obs!M493</f>
        <v>#N/A</v>
      </c>
      <c r="C859" s="15">
        <f>sim_obs!E493</f>
        <v>1830.4346923799999</v>
      </c>
      <c r="D859" s="15">
        <f t="shared" si="52"/>
        <v>0</v>
      </c>
      <c r="E859" s="15">
        <f t="shared" si="53"/>
        <v>0</v>
      </c>
      <c r="F859" s="15">
        <f t="shared" si="54"/>
        <v>0</v>
      </c>
      <c r="G859" s="15">
        <f t="shared" si="55"/>
        <v>0</v>
      </c>
    </row>
    <row r="860" spans="1:7" x14ac:dyDescent="0.15">
      <c r="A860" s="5">
        <f>sim_obs!B494</f>
        <v>41767</v>
      </c>
      <c r="B860" s="12" t="e">
        <f>sim_obs!M494</f>
        <v>#N/A</v>
      </c>
      <c r="C860" s="15">
        <f>sim_obs!E494</f>
        <v>1666.7297363299999</v>
      </c>
      <c r="D860" s="15">
        <f t="shared" si="52"/>
        <v>0</v>
      </c>
      <c r="E860" s="15">
        <f t="shared" si="53"/>
        <v>0</v>
      </c>
      <c r="F860" s="15">
        <f t="shared" si="54"/>
        <v>0</v>
      </c>
      <c r="G860" s="15">
        <f t="shared" si="55"/>
        <v>0</v>
      </c>
    </row>
    <row r="861" spans="1:7" x14ac:dyDescent="0.15">
      <c r="A861" s="5">
        <f>sim_obs!B495</f>
        <v>41768</v>
      </c>
      <c r="B861" s="12" t="e">
        <f>sim_obs!M495</f>
        <v>#N/A</v>
      </c>
      <c r="C861" s="15">
        <f>sim_obs!E495</f>
        <v>1621.5332031299999</v>
      </c>
      <c r="D861" s="15">
        <f t="shared" si="52"/>
        <v>0</v>
      </c>
      <c r="E861" s="15">
        <f t="shared" si="53"/>
        <v>0</v>
      </c>
      <c r="F861" s="15">
        <f t="shared" si="54"/>
        <v>0</v>
      </c>
      <c r="G861" s="15">
        <f t="shared" si="55"/>
        <v>0</v>
      </c>
    </row>
    <row r="862" spans="1:7" x14ac:dyDescent="0.15">
      <c r="A862" s="5">
        <f>sim_obs!B496</f>
        <v>41769</v>
      </c>
      <c r="B862" s="12" t="e">
        <f>sim_obs!M496</f>
        <v>#N/A</v>
      </c>
      <c r="C862" s="15">
        <f>sim_obs!E496</f>
        <v>130971.1015625</v>
      </c>
      <c r="D862" s="15">
        <f t="shared" si="52"/>
        <v>0</v>
      </c>
      <c r="E862" s="15">
        <f t="shared" si="53"/>
        <v>0</v>
      </c>
      <c r="F862" s="15">
        <f t="shared" si="54"/>
        <v>0</v>
      </c>
      <c r="G862" s="15">
        <f t="shared" si="55"/>
        <v>0</v>
      </c>
    </row>
    <row r="863" spans="1:7" x14ac:dyDescent="0.15">
      <c r="A863" s="5">
        <f>sim_obs!B497</f>
        <v>41770</v>
      </c>
      <c r="B863" s="12" t="e">
        <f>sim_obs!M497</f>
        <v>#N/A</v>
      </c>
      <c r="C863" s="15">
        <f>sim_obs!E497</f>
        <v>55860.1640625</v>
      </c>
      <c r="D863" s="15">
        <f t="shared" si="52"/>
        <v>0</v>
      </c>
      <c r="E863" s="15">
        <f t="shared" si="53"/>
        <v>0</v>
      </c>
      <c r="F863" s="15">
        <f t="shared" si="54"/>
        <v>0</v>
      </c>
      <c r="G863" s="15">
        <f t="shared" si="55"/>
        <v>0</v>
      </c>
    </row>
    <row r="864" spans="1:7" x14ac:dyDescent="0.15">
      <c r="A864" s="5">
        <f>sim_obs!B498</f>
        <v>41771</v>
      </c>
      <c r="B864" s="12" t="e">
        <f>sim_obs!M498</f>
        <v>#N/A</v>
      </c>
      <c r="C864" s="15">
        <f>sim_obs!E498</f>
        <v>2402.7077636700001</v>
      </c>
      <c r="D864" s="15">
        <f t="shared" si="52"/>
        <v>0</v>
      </c>
      <c r="E864" s="15">
        <f t="shared" si="53"/>
        <v>0</v>
      </c>
      <c r="F864" s="15">
        <f t="shared" si="54"/>
        <v>0</v>
      </c>
      <c r="G864" s="15">
        <f t="shared" si="55"/>
        <v>0</v>
      </c>
    </row>
    <row r="865" spans="1:7" x14ac:dyDescent="0.15">
      <c r="A865" s="5">
        <f>sim_obs!B499</f>
        <v>41772</v>
      </c>
      <c r="B865" s="12" t="e">
        <f>sim_obs!M499</f>
        <v>#N/A</v>
      </c>
      <c r="C865" s="15">
        <f>sim_obs!E499</f>
        <v>1263.02636719</v>
      </c>
      <c r="D865" s="15">
        <f t="shared" si="52"/>
        <v>0</v>
      </c>
      <c r="E865" s="15">
        <f t="shared" si="53"/>
        <v>0</v>
      </c>
      <c r="F865" s="15">
        <f t="shared" si="54"/>
        <v>0</v>
      </c>
      <c r="G865" s="15">
        <f t="shared" si="55"/>
        <v>0</v>
      </c>
    </row>
    <row r="866" spans="1:7" x14ac:dyDescent="0.15">
      <c r="A866" s="5">
        <f>sim_obs!B500</f>
        <v>41773</v>
      </c>
      <c r="B866" s="12" t="e">
        <f>sim_obs!M500</f>
        <v>#N/A</v>
      </c>
      <c r="C866" s="15">
        <f>sim_obs!E500</f>
        <v>1223.17456055</v>
      </c>
      <c r="D866" s="15">
        <f t="shared" si="52"/>
        <v>0</v>
      </c>
      <c r="E866" s="15">
        <f t="shared" si="53"/>
        <v>0</v>
      </c>
      <c r="F866" s="15">
        <f t="shared" si="54"/>
        <v>0</v>
      </c>
      <c r="G866" s="15">
        <f t="shared" si="55"/>
        <v>0</v>
      </c>
    </row>
    <row r="867" spans="1:7" x14ac:dyDescent="0.15">
      <c r="A867" s="5">
        <f>sim_obs!B501</f>
        <v>41774</v>
      </c>
      <c r="B867" s="12" t="e">
        <f>sim_obs!M501</f>
        <v>#N/A</v>
      </c>
      <c r="C867" s="15">
        <f>sim_obs!E501</f>
        <v>1076.8970947299999</v>
      </c>
      <c r="D867" s="15">
        <f t="shared" si="52"/>
        <v>0</v>
      </c>
      <c r="E867" s="15">
        <f t="shared" si="53"/>
        <v>0</v>
      </c>
      <c r="F867" s="15">
        <f t="shared" si="54"/>
        <v>0</v>
      </c>
      <c r="G867" s="15">
        <f t="shared" si="55"/>
        <v>0</v>
      </c>
    </row>
    <row r="868" spans="1:7" x14ac:dyDescent="0.15">
      <c r="A868" s="5">
        <f>sim_obs!B502</f>
        <v>41775</v>
      </c>
      <c r="B868" s="12" t="e">
        <f>sim_obs!M502</f>
        <v>#N/A</v>
      </c>
      <c r="C868" s="15">
        <f>sim_obs!E502</f>
        <v>1653.5333252</v>
      </c>
      <c r="D868" s="15">
        <f t="shared" si="52"/>
        <v>0</v>
      </c>
      <c r="E868" s="15">
        <f t="shared" si="53"/>
        <v>0</v>
      </c>
      <c r="F868" s="15">
        <f t="shared" si="54"/>
        <v>0</v>
      </c>
      <c r="G868" s="15">
        <f t="shared" si="55"/>
        <v>0</v>
      </c>
    </row>
    <row r="869" spans="1:7" x14ac:dyDescent="0.15">
      <c r="A869" s="5">
        <f>sim_obs!B503</f>
        <v>41776</v>
      </c>
      <c r="B869" s="12" t="e">
        <f>sim_obs!M503</f>
        <v>#N/A</v>
      </c>
      <c r="C869" s="15">
        <f>sim_obs!E503</f>
        <v>4160.9243164099998</v>
      </c>
      <c r="D869" s="15">
        <f t="shared" si="52"/>
        <v>0</v>
      </c>
      <c r="E869" s="15">
        <f t="shared" si="53"/>
        <v>0</v>
      </c>
      <c r="F869" s="15">
        <f t="shared" si="54"/>
        <v>0</v>
      </c>
      <c r="G869" s="15">
        <f t="shared" si="55"/>
        <v>0</v>
      </c>
    </row>
    <row r="870" spans="1:7" x14ac:dyDescent="0.15">
      <c r="A870" s="5">
        <f>sim_obs!B504</f>
        <v>41777</v>
      </c>
      <c r="B870" s="12" t="e">
        <f>sim_obs!M504</f>
        <v>#N/A</v>
      </c>
      <c r="C870" s="15">
        <f>sim_obs!E504</f>
        <v>1006.82635498</v>
      </c>
      <c r="D870" s="15">
        <f t="shared" si="52"/>
        <v>0</v>
      </c>
      <c r="E870" s="15">
        <f t="shared" si="53"/>
        <v>0</v>
      </c>
      <c r="F870" s="15">
        <f t="shared" si="54"/>
        <v>0</v>
      </c>
      <c r="G870" s="15">
        <f t="shared" si="55"/>
        <v>0</v>
      </c>
    </row>
    <row r="871" spans="1:7" x14ac:dyDescent="0.15">
      <c r="A871" s="5">
        <f>sim_obs!B505</f>
        <v>41778</v>
      </c>
      <c r="B871" s="12" t="e">
        <f>sim_obs!M505</f>
        <v>#N/A</v>
      </c>
      <c r="C871" s="15">
        <f>sim_obs!E505</f>
        <v>867.13684081999997</v>
      </c>
      <c r="D871" s="15">
        <f t="shared" si="52"/>
        <v>0</v>
      </c>
      <c r="E871" s="15">
        <f t="shared" si="53"/>
        <v>0</v>
      </c>
      <c r="F871" s="15">
        <f t="shared" si="54"/>
        <v>0</v>
      </c>
      <c r="G871" s="15">
        <f t="shared" si="55"/>
        <v>0</v>
      </c>
    </row>
    <row r="872" spans="1:7" x14ac:dyDescent="0.15">
      <c r="A872" s="5">
        <f>sim_obs!B506</f>
        <v>41779</v>
      </c>
      <c r="B872" s="12" t="e">
        <f>sim_obs!M506</f>
        <v>#N/A</v>
      </c>
      <c r="C872" s="15">
        <f>sim_obs!E506</f>
        <v>737.44079590000001</v>
      </c>
      <c r="D872" s="15">
        <f t="shared" si="52"/>
        <v>0</v>
      </c>
      <c r="E872" s="15">
        <f t="shared" si="53"/>
        <v>0</v>
      </c>
      <c r="F872" s="15">
        <f t="shared" si="54"/>
        <v>0</v>
      </c>
      <c r="G872" s="15">
        <f t="shared" si="55"/>
        <v>0</v>
      </c>
    </row>
    <row r="873" spans="1:7" x14ac:dyDescent="0.15">
      <c r="A873" s="5">
        <f>sim_obs!B507</f>
        <v>41780</v>
      </c>
      <c r="B873" s="12" t="e">
        <f>sim_obs!M507</f>
        <v>#N/A</v>
      </c>
      <c r="C873" s="15">
        <f>sim_obs!E507</f>
        <v>694.70886229999996</v>
      </c>
      <c r="D873" s="15">
        <f t="shared" si="52"/>
        <v>0</v>
      </c>
      <c r="E873" s="15">
        <f t="shared" si="53"/>
        <v>0</v>
      </c>
      <c r="F873" s="15">
        <f t="shared" si="54"/>
        <v>0</v>
      </c>
      <c r="G873" s="15">
        <f t="shared" si="55"/>
        <v>0</v>
      </c>
    </row>
    <row r="874" spans="1:7" x14ac:dyDescent="0.15">
      <c r="A874" s="5">
        <f>sim_obs!B508</f>
        <v>41781</v>
      </c>
      <c r="B874" s="12" t="e">
        <f>sim_obs!M508</f>
        <v>#N/A</v>
      </c>
      <c r="C874" s="15">
        <f>sim_obs!E508</f>
        <v>619.72772216999999</v>
      </c>
      <c r="D874" s="15">
        <f t="shared" si="52"/>
        <v>0</v>
      </c>
      <c r="E874" s="15">
        <f t="shared" si="53"/>
        <v>0</v>
      </c>
      <c r="F874" s="15">
        <f t="shared" si="54"/>
        <v>0</v>
      </c>
      <c r="G874" s="15">
        <f t="shared" si="55"/>
        <v>0</v>
      </c>
    </row>
    <row r="875" spans="1:7" x14ac:dyDescent="0.15">
      <c r="A875" s="5">
        <f>sim_obs!B509</f>
        <v>41782</v>
      </c>
      <c r="B875" s="12" t="e">
        <f>sim_obs!M509</f>
        <v>#N/A</v>
      </c>
      <c r="C875" s="15">
        <f>sim_obs!E509</f>
        <v>587.98248291000004</v>
      </c>
      <c r="D875" s="15">
        <f t="shared" si="52"/>
        <v>0</v>
      </c>
      <c r="E875" s="15">
        <f t="shared" si="53"/>
        <v>0</v>
      </c>
      <c r="F875" s="15">
        <f t="shared" si="54"/>
        <v>0</v>
      </c>
      <c r="G875" s="15">
        <f t="shared" si="55"/>
        <v>0</v>
      </c>
    </row>
    <row r="876" spans="1:7" x14ac:dyDescent="0.15">
      <c r="A876" s="5">
        <f>sim_obs!B510</f>
        <v>41783</v>
      </c>
      <c r="B876" s="12" t="e">
        <f>sim_obs!M510</f>
        <v>#N/A</v>
      </c>
      <c r="C876" s="15">
        <f>sim_obs!E510</f>
        <v>1175.41345215</v>
      </c>
      <c r="D876" s="15">
        <f t="shared" si="52"/>
        <v>0</v>
      </c>
      <c r="E876" s="15">
        <f t="shared" si="53"/>
        <v>0</v>
      </c>
      <c r="F876" s="15">
        <f t="shared" si="54"/>
        <v>0</v>
      </c>
      <c r="G876" s="15">
        <f t="shared" si="55"/>
        <v>0</v>
      </c>
    </row>
    <row r="877" spans="1:7" x14ac:dyDescent="0.15">
      <c r="A877" s="5">
        <f>sim_obs!B511</f>
        <v>41784</v>
      </c>
      <c r="B877" s="12" t="e">
        <f>sim_obs!M511</f>
        <v>#N/A</v>
      </c>
      <c r="C877" s="15">
        <f>sim_obs!E511</f>
        <v>2144.9172363299999</v>
      </c>
      <c r="D877" s="15">
        <f t="shared" si="52"/>
        <v>0</v>
      </c>
      <c r="E877" s="15">
        <f t="shared" si="53"/>
        <v>0</v>
      </c>
      <c r="F877" s="15">
        <f t="shared" si="54"/>
        <v>0</v>
      </c>
      <c r="G877" s="15">
        <f t="shared" si="55"/>
        <v>0</v>
      </c>
    </row>
    <row r="878" spans="1:7" x14ac:dyDescent="0.15">
      <c r="A878" s="5">
        <f>sim_obs!B512</f>
        <v>41785</v>
      </c>
      <c r="B878" s="12" t="e">
        <f>sim_obs!M512</f>
        <v>#N/A</v>
      </c>
      <c r="C878" s="15">
        <f>sim_obs!E512</f>
        <v>540.42456055000002</v>
      </c>
      <c r="D878" s="15">
        <f t="shared" si="52"/>
        <v>0</v>
      </c>
      <c r="E878" s="15">
        <f t="shared" si="53"/>
        <v>0</v>
      </c>
      <c r="F878" s="15">
        <f t="shared" si="54"/>
        <v>0</v>
      </c>
      <c r="G878" s="15">
        <f t="shared" si="55"/>
        <v>0</v>
      </c>
    </row>
    <row r="879" spans="1:7" x14ac:dyDescent="0.15">
      <c r="A879" s="5">
        <f>sim_obs!B513</f>
        <v>41786</v>
      </c>
      <c r="B879" s="12" t="e">
        <f>sim_obs!M513</f>
        <v>#N/A</v>
      </c>
      <c r="C879" s="15">
        <f>sim_obs!E513</f>
        <v>457.22006226000002</v>
      </c>
      <c r="D879" s="15">
        <f t="shared" si="52"/>
        <v>0</v>
      </c>
      <c r="E879" s="15">
        <f t="shared" si="53"/>
        <v>0</v>
      </c>
      <c r="F879" s="15">
        <f t="shared" si="54"/>
        <v>0</v>
      </c>
      <c r="G879" s="15">
        <f t="shared" si="55"/>
        <v>0</v>
      </c>
    </row>
    <row r="880" spans="1:7" x14ac:dyDescent="0.15">
      <c r="A880" s="5">
        <f>sim_obs!B514</f>
        <v>41787</v>
      </c>
      <c r="B880" s="12" t="e">
        <f>sim_obs!M514</f>
        <v>#N/A</v>
      </c>
      <c r="C880" s="15">
        <f>sim_obs!E514</f>
        <v>419.04949950999998</v>
      </c>
      <c r="D880" s="15">
        <f t="shared" si="52"/>
        <v>0</v>
      </c>
      <c r="E880" s="15">
        <f t="shared" si="53"/>
        <v>0</v>
      </c>
      <c r="F880" s="15">
        <f t="shared" si="54"/>
        <v>0</v>
      </c>
      <c r="G880" s="15">
        <f t="shared" si="55"/>
        <v>0</v>
      </c>
    </row>
    <row r="881" spans="1:7" x14ac:dyDescent="0.15">
      <c r="A881" s="5">
        <f>sim_obs!B515</f>
        <v>41788</v>
      </c>
      <c r="B881" s="12" t="e">
        <f>sim_obs!M515</f>
        <v>#N/A</v>
      </c>
      <c r="C881" s="15">
        <f>sim_obs!E515</f>
        <v>402.16012573</v>
      </c>
      <c r="D881" s="15">
        <f t="shared" si="52"/>
        <v>0</v>
      </c>
      <c r="E881" s="15">
        <f t="shared" si="53"/>
        <v>0</v>
      </c>
      <c r="F881" s="15">
        <f t="shared" si="54"/>
        <v>0</v>
      </c>
      <c r="G881" s="15">
        <f t="shared" si="55"/>
        <v>0</v>
      </c>
    </row>
    <row r="882" spans="1:7" x14ac:dyDescent="0.15">
      <c r="A882" s="5">
        <f>sim_obs!B516</f>
        <v>41789</v>
      </c>
      <c r="B882" s="12" t="e">
        <f>sim_obs!M516</f>
        <v>#N/A</v>
      </c>
      <c r="C882" s="15">
        <f>sim_obs!E516</f>
        <v>378.27700806000001</v>
      </c>
      <c r="D882" s="15">
        <f t="shared" si="52"/>
        <v>0</v>
      </c>
      <c r="E882" s="15">
        <f t="shared" si="53"/>
        <v>0</v>
      </c>
      <c r="F882" s="15">
        <f t="shared" si="54"/>
        <v>0</v>
      </c>
      <c r="G882" s="15">
        <f t="shared" si="55"/>
        <v>0</v>
      </c>
    </row>
    <row r="883" spans="1:7" x14ac:dyDescent="0.15">
      <c r="A883" s="5">
        <f>sim_obs!B517</f>
        <v>41790</v>
      </c>
      <c r="B883" s="12" t="e">
        <f>sim_obs!M517</f>
        <v>#N/A</v>
      </c>
      <c r="C883" s="15">
        <f>sim_obs!E517</f>
        <v>484.78872681000001</v>
      </c>
      <c r="D883" s="15">
        <f t="shared" si="52"/>
        <v>0</v>
      </c>
      <c r="E883" s="15">
        <f t="shared" si="53"/>
        <v>0</v>
      </c>
      <c r="F883" s="15">
        <f t="shared" si="54"/>
        <v>0</v>
      </c>
      <c r="G883" s="15">
        <f t="shared" si="55"/>
        <v>0</v>
      </c>
    </row>
    <row r="884" spans="1:7" x14ac:dyDescent="0.15">
      <c r="A884" s="5">
        <f>sim_obs!B518</f>
        <v>41791</v>
      </c>
      <c r="B884" s="12" t="e">
        <f>sim_obs!M518</f>
        <v>#N/A</v>
      </c>
      <c r="C884" s="15">
        <f>sim_obs!E518</f>
        <v>3669344.25</v>
      </c>
      <c r="D884" s="15">
        <f t="shared" si="52"/>
        <v>0</v>
      </c>
      <c r="E884" s="15">
        <f t="shared" si="53"/>
        <v>0</v>
      </c>
      <c r="F884" s="15">
        <f t="shared" si="54"/>
        <v>0</v>
      </c>
      <c r="G884" s="15">
        <f t="shared" si="55"/>
        <v>0</v>
      </c>
    </row>
    <row r="885" spans="1:7" x14ac:dyDescent="0.15">
      <c r="A885" s="5">
        <f>sim_obs!B519</f>
        <v>41792</v>
      </c>
      <c r="B885" s="12" t="e">
        <f>sim_obs!M519</f>
        <v>#N/A</v>
      </c>
      <c r="C885" s="15">
        <f>sim_obs!E519</f>
        <v>26849.91015625</v>
      </c>
      <c r="D885" s="15">
        <f t="shared" si="52"/>
        <v>0</v>
      </c>
      <c r="E885" s="15">
        <f t="shared" si="53"/>
        <v>0</v>
      </c>
      <c r="F885" s="15">
        <f t="shared" si="54"/>
        <v>0</v>
      </c>
      <c r="G885" s="15">
        <f t="shared" si="55"/>
        <v>0</v>
      </c>
    </row>
    <row r="886" spans="1:7" x14ac:dyDescent="0.15">
      <c r="A886" s="5">
        <f>sim_obs!B520</f>
        <v>41793</v>
      </c>
      <c r="B886" s="12" t="e">
        <f>sim_obs!M520</f>
        <v>#N/A</v>
      </c>
      <c r="C886" s="15">
        <f>sim_obs!E520</f>
        <v>3745.7084960900002</v>
      </c>
      <c r="D886" s="15">
        <f t="shared" si="52"/>
        <v>0</v>
      </c>
      <c r="E886" s="15">
        <f t="shared" si="53"/>
        <v>0</v>
      </c>
      <c r="F886" s="15">
        <f t="shared" si="54"/>
        <v>0</v>
      </c>
      <c r="G886" s="15">
        <f t="shared" si="55"/>
        <v>0</v>
      </c>
    </row>
    <row r="887" spans="1:7" x14ac:dyDescent="0.15">
      <c r="A887" s="5">
        <f>sim_obs!B521</f>
        <v>41794</v>
      </c>
      <c r="B887" s="12" t="e">
        <f>sim_obs!M521</f>
        <v>#N/A</v>
      </c>
      <c r="C887" s="15">
        <f>sim_obs!E521</f>
        <v>3365.8125</v>
      </c>
      <c r="D887" s="15">
        <f t="shared" si="52"/>
        <v>0</v>
      </c>
      <c r="E887" s="15">
        <f t="shared" si="53"/>
        <v>0</v>
      </c>
      <c r="F887" s="15">
        <f t="shared" si="54"/>
        <v>0</v>
      </c>
      <c r="G887" s="15">
        <f t="shared" si="55"/>
        <v>0</v>
      </c>
    </row>
    <row r="888" spans="1:7" x14ac:dyDescent="0.15">
      <c r="A888" s="5">
        <f>sim_obs!B522</f>
        <v>41795</v>
      </c>
      <c r="B888" s="12" t="e">
        <f>sim_obs!M522</f>
        <v>#N/A</v>
      </c>
      <c r="C888" s="15">
        <f>sim_obs!E522</f>
        <v>3149.3395996099998</v>
      </c>
      <c r="D888" s="15">
        <f t="shared" si="52"/>
        <v>0</v>
      </c>
      <c r="E888" s="15">
        <f t="shared" si="53"/>
        <v>0</v>
      </c>
      <c r="F888" s="15">
        <f t="shared" si="54"/>
        <v>0</v>
      </c>
      <c r="G888" s="15">
        <f t="shared" si="55"/>
        <v>0</v>
      </c>
    </row>
    <row r="889" spans="1:7" x14ac:dyDescent="0.15">
      <c r="A889" s="5">
        <f>sim_obs!B523</f>
        <v>41796</v>
      </c>
      <c r="B889" s="12" t="e">
        <f>sim_obs!M523</f>
        <v>#N/A</v>
      </c>
      <c r="C889" s="15">
        <f>sim_obs!E523</f>
        <v>2995.5512695299999</v>
      </c>
      <c r="D889" s="15">
        <f t="shared" si="52"/>
        <v>0</v>
      </c>
      <c r="E889" s="15">
        <f t="shared" si="53"/>
        <v>0</v>
      </c>
      <c r="F889" s="15">
        <f t="shared" si="54"/>
        <v>0</v>
      </c>
      <c r="G889" s="15">
        <f t="shared" si="55"/>
        <v>0</v>
      </c>
    </row>
    <row r="890" spans="1:7" x14ac:dyDescent="0.15">
      <c r="A890" s="5">
        <f>sim_obs!B524</f>
        <v>41797</v>
      </c>
      <c r="B890" s="12" t="e">
        <f>sim_obs!M524</f>
        <v>#N/A</v>
      </c>
      <c r="C890" s="15">
        <f>sim_obs!E524</f>
        <v>2925.0375976599998</v>
      </c>
      <c r="D890" s="15">
        <f t="shared" si="52"/>
        <v>0</v>
      </c>
      <c r="E890" s="15">
        <f t="shared" si="53"/>
        <v>0</v>
      </c>
      <c r="F890" s="15">
        <f t="shared" si="54"/>
        <v>0</v>
      </c>
      <c r="G890" s="15">
        <f t="shared" si="55"/>
        <v>0</v>
      </c>
    </row>
    <row r="891" spans="1:7" x14ac:dyDescent="0.15">
      <c r="A891" s="5">
        <f>sim_obs!B525</f>
        <v>41798</v>
      </c>
      <c r="B891" s="12" t="e">
        <f>sim_obs!M525</f>
        <v>#N/A</v>
      </c>
      <c r="C891" s="15">
        <f>sim_obs!E525</f>
        <v>2671.4602050799999</v>
      </c>
      <c r="D891" s="15">
        <f t="shared" si="52"/>
        <v>0</v>
      </c>
      <c r="E891" s="15">
        <f t="shared" si="53"/>
        <v>0</v>
      </c>
      <c r="F891" s="15">
        <f t="shared" si="54"/>
        <v>0</v>
      </c>
      <c r="G891" s="15">
        <f t="shared" si="55"/>
        <v>0</v>
      </c>
    </row>
    <row r="892" spans="1:7" x14ac:dyDescent="0.15">
      <c r="A892" s="5">
        <f>sim_obs!B526</f>
        <v>41799</v>
      </c>
      <c r="B892" s="12" t="e">
        <f>sim_obs!M526</f>
        <v>#N/A</v>
      </c>
      <c r="C892" s="15">
        <f>sim_obs!E526</f>
        <v>2277.6530761700001</v>
      </c>
      <c r="D892" s="15">
        <f t="shared" si="52"/>
        <v>0</v>
      </c>
      <c r="E892" s="15">
        <f t="shared" si="53"/>
        <v>0</v>
      </c>
      <c r="F892" s="15">
        <f t="shared" si="54"/>
        <v>0</v>
      </c>
      <c r="G892" s="15">
        <f t="shared" si="55"/>
        <v>0</v>
      </c>
    </row>
    <row r="893" spans="1:7" x14ac:dyDescent="0.15">
      <c r="A893" s="5">
        <f>sim_obs!B527</f>
        <v>41800</v>
      </c>
      <c r="B893" s="12" t="e">
        <f>sim_obs!M527</f>
        <v>#N/A</v>
      </c>
      <c r="C893" s="15">
        <f>sim_obs!E527</f>
        <v>2101.98168945</v>
      </c>
      <c r="D893" s="15">
        <f t="shared" si="52"/>
        <v>0</v>
      </c>
      <c r="E893" s="15">
        <f t="shared" si="53"/>
        <v>0</v>
      </c>
      <c r="F893" s="15">
        <f t="shared" si="54"/>
        <v>0</v>
      </c>
      <c r="G893" s="15">
        <f t="shared" si="55"/>
        <v>0</v>
      </c>
    </row>
    <row r="894" spans="1:7" x14ac:dyDescent="0.15">
      <c r="A894" s="5">
        <f>sim_obs!B528</f>
        <v>41801</v>
      </c>
      <c r="B894" s="12" t="e">
        <f>sim_obs!M528</f>
        <v>#N/A</v>
      </c>
      <c r="C894" s="15">
        <f>sim_obs!E528</f>
        <v>1960.97106934</v>
      </c>
      <c r="D894" s="15">
        <f t="shared" si="52"/>
        <v>0</v>
      </c>
      <c r="E894" s="15">
        <f t="shared" si="53"/>
        <v>0</v>
      </c>
      <c r="F894" s="15">
        <f t="shared" si="54"/>
        <v>0</v>
      </c>
      <c r="G894" s="15">
        <f t="shared" si="55"/>
        <v>0</v>
      </c>
    </row>
    <row r="895" spans="1:7" x14ac:dyDescent="0.15">
      <c r="A895" s="5">
        <f>sim_obs!B529</f>
        <v>41802</v>
      </c>
      <c r="B895" s="12" t="e">
        <f>sim_obs!M529</f>
        <v>#N/A</v>
      </c>
      <c r="C895" s="15">
        <f>sim_obs!E529</f>
        <v>1802.30505371</v>
      </c>
      <c r="D895" s="15">
        <f t="shared" si="52"/>
        <v>0</v>
      </c>
      <c r="E895" s="15">
        <f t="shared" si="53"/>
        <v>0</v>
      </c>
      <c r="F895" s="15">
        <f t="shared" si="54"/>
        <v>0</v>
      </c>
      <c r="G895" s="15">
        <f t="shared" si="55"/>
        <v>0</v>
      </c>
    </row>
    <row r="896" spans="1:7" x14ac:dyDescent="0.15">
      <c r="A896" s="5">
        <f>sim_obs!B530</f>
        <v>41803</v>
      </c>
      <c r="B896" s="12" t="e">
        <f>sim_obs!M530</f>
        <v>#N/A</v>
      </c>
      <c r="C896" s="15">
        <f>sim_obs!E530</f>
        <v>1696.97473145</v>
      </c>
      <c r="D896" s="15">
        <f t="shared" si="52"/>
        <v>0</v>
      </c>
      <c r="E896" s="15">
        <f t="shared" si="53"/>
        <v>0</v>
      </c>
      <c r="F896" s="15">
        <f t="shared" si="54"/>
        <v>0</v>
      </c>
      <c r="G896" s="15">
        <f t="shared" si="55"/>
        <v>0</v>
      </c>
    </row>
    <row r="897" spans="1:7" x14ac:dyDescent="0.15">
      <c r="A897" s="5">
        <f>sim_obs!B531</f>
        <v>41804</v>
      </c>
      <c r="B897" s="12" t="e">
        <f>sim_obs!M531</f>
        <v>#N/A</v>
      </c>
      <c r="C897" s="15">
        <f>sim_obs!E531</f>
        <v>1701.9180908200001</v>
      </c>
      <c r="D897" s="15">
        <f t="shared" si="52"/>
        <v>0</v>
      </c>
      <c r="E897" s="15">
        <f t="shared" si="53"/>
        <v>0</v>
      </c>
      <c r="F897" s="15">
        <f t="shared" si="54"/>
        <v>0</v>
      </c>
      <c r="G897" s="15">
        <f t="shared" si="55"/>
        <v>0</v>
      </c>
    </row>
    <row r="898" spans="1:7" x14ac:dyDescent="0.15">
      <c r="A898" s="5">
        <f>sim_obs!B532</f>
        <v>41805</v>
      </c>
      <c r="B898" s="12" t="e">
        <f>sim_obs!M532</f>
        <v>#N/A</v>
      </c>
      <c r="C898" s="15">
        <f>sim_obs!E532</f>
        <v>35985.33984375</v>
      </c>
      <c r="D898" s="15">
        <f t="shared" si="52"/>
        <v>0</v>
      </c>
      <c r="E898" s="15">
        <f t="shared" si="53"/>
        <v>0</v>
      </c>
      <c r="F898" s="15">
        <f t="shared" si="54"/>
        <v>0</v>
      </c>
      <c r="G898" s="15">
        <f t="shared" si="55"/>
        <v>0</v>
      </c>
    </row>
    <row r="899" spans="1:7" x14ac:dyDescent="0.15">
      <c r="A899" s="5">
        <f>sim_obs!B533</f>
        <v>41806</v>
      </c>
      <c r="B899" s="12" t="e">
        <f>sim_obs!M533</f>
        <v>#N/A</v>
      </c>
      <c r="C899" s="15">
        <f>sim_obs!E533</f>
        <v>10515.83984375</v>
      </c>
      <c r="D899" s="15">
        <f t="shared" ref="D899:D962" si="56">IFERROR(B899,0)</f>
        <v>0</v>
      </c>
      <c r="E899" s="15">
        <f t="shared" ref="E899:E962" si="57">IF(D899=0,0,C899)</f>
        <v>0</v>
      </c>
      <c r="F899" s="15">
        <f t="shared" ref="F899:F962" si="58">(D899-E899)^2</f>
        <v>0</v>
      </c>
      <c r="G899" s="15">
        <f t="shared" ref="G899:G962" si="59">(D899-$J$4)^2</f>
        <v>0</v>
      </c>
    </row>
    <row r="900" spans="1:7" x14ac:dyDescent="0.15">
      <c r="A900" s="5">
        <f>sim_obs!B534</f>
        <v>41807</v>
      </c>
      <c r="B900" s="12" t="e">
        <f>sim_obs!M534</f>
        <v>#N/A</v>
      </c>
      <c r="C900" s="15">
        <f>sim_obs!E534</f>
        <v>21345.083984379999</v>
      </c>
      <c r="D900" s="15">
        <f t="shared" si="56"/>
        <v>0</v>
      </c>
      <c r="E900" s="15">
        <f t="shared" si="57"/>
        <v>0</v>
      </c>
      <c r="F900" s="15">
        <f t="shared" si="58"/>
        <v>0</v>
      </c>
      <c r="G900" s="15">
        <f t="shared" si="59"/>
        <v>0</v>
      </c>
    </row>
    <row r="901" spans="1:7" x14ac:dyDescent="0.15">
      <c r="A901" s="5">
        <f>sim_obs!B535</f>
        <v>41808</v>
      </c>
      <c r="B901" s="12" t="e">
        <f>sim_obs!M535</f>
        <v>#N/A</v>
      </c>
      <c r="C901" s="15">
        <f>sim_obs!E535</f>
        <v>2045.09973145</v>
      </c>
      <c r="D901" s="15">
        <f t="shared" si="56"/>
        <v>0</v>
      </c>
      <c r="E901" s="15">
        <f t="shared" si="57"/>
        <v>0</v>
      </c>
      <c r="F901" s="15">
        <f t="shared" si="58"/>
        <v>0</v>
      </c>
      <c r="G901" s="15">
        <f t="shared" si="59"/>
        <v>0</v>
      </c>
    </row>
    <row r="902" spans="1:7" x14ac:dyDescent="0.15">
      <c r="A902" s="5">
        <f>sim_obs!B536</f>
        <v>41809</v>
      </c>
      <c r="B902" s="12" t="e">
        <f>sim_obs!M536</f>
        <v>#N/A</v>
      </c>
      <c r="C902" s="15">
        <f>sim_obs!E536</f>
        <v>1100.9317627</v>
      </c>
      <c r="D902" s="15">
        <f t="shared" si="56"/>
        <v>0</v>
      </c>
      <c r="E902" s="15">
        <f t="shared" si="57"/>
        <v>0</v>
      </c>
      <c r="F902" s="15">
        <f t="shared" si="58"/>
        <v>0</v>
      </c>
      <c r="G902" s="15">
        <f t="shared" si="59"/>
        <v>0</v>
      </c>
    </row>
    <row r="903" spans="1:7" x14ac:dyDescent="0.15">
      <c r="A903" s="5">
        <f>sim_obs!B537</f>
        <v>41810</v>
      </c>
      <c r="B903" s="12" t="e">
        <f>sim_obs!M537</f>
        <v>#N/A</v>
      </c>
      <c r="C903" s="15">
        <f>sim_obs!E537</f>
        <v>938.05316161999997</v>
      </c>
      <c r="D903" s="15">
        <f t="shared" si="56"/>
        <v>0</v>
      </c>
      <c r="E903" s="15">
        <f t="shared" si="57"/>
        <v>0</v>
      </c>
      <c r="F903" s="15">
        <f t="shared" si="58"/>
        <v>0</v>
      </c>
      <c r="G903" s="15">
        <f t="shared" si="59"/>
        <v>0</v>
      </c>
    </row>
    <row r="904" spans="1:7" x14ac:dyDescent="0.15">
      <c r="A904" s="5">
        <f>sim_obs!B538</f>
        <v>41811</v>
      </c>
      <c r="B904" s="12" t="e">
        <f>sim_obs!M538</f>
        <v>#N/A</v>
      </c>
      <c r="C904" s="15">
        <f>sim_obs!E538</f>
        <v>1008.2575683600001</v>
      </c>
      <c r="D904" s="15">
        <f t="shared" si="56"/>
        <v>0</v>
      </c>
      <c r="E904" s="15">
        <f t="shared" si="57"/>
        <v>0</v>
      </c>
      <c r="F904" s="15">
        <f t="shared" si="58"/>
        <v>0</v>
      </c>
      <c r="G904" s="15">
        <f t="shared" si="59"/>
        <v>0</v>
      </c>
    </row>
    <row r="905" spans="1:7" x14ac:dyDescent="0.15">
      <c r="A905" s="5">
        <f>sim_obs!B539</f>
        <v>41812</v>
      </c>
      <c r="B905" s="12" t="e">
        <f>sim_obs!M539</f>
        <v>#N/A</v>
      </c>
      <c r="C905" s="15">
        <f>sim_obs!E539</f>
        <v>1296.015625</v>
      </c>
      <c r="D905" s="15">
        <f t="shared" si="56"/>
        <v>0</v>
      </c>
      <c r="E905" s="15">
        <f t="shared" si="57"/>
        <v>0</v>
      </c>
      <c r="F905" s="15">
        <f t="shared" si="58"/>
        <v>0</v>
      </c>
      <c r="G905" s="15">
        <f t="shared" si="59"/>
        <v>0</v>
      </c>
    </row>
    <row r="906" spans="1:7" x14ac:dyDescent="0.15">
      <c r="A906" s="5">
        <f>sim_obs!B540</f>
        <v>41813</v>
      </c>
      <c r="B906" s="12" t="e">
        <f>sim_obs!M540</f>
        <v>#N/A</v>
      </c>
      <c r="C906" s="15">
        <f>sim_obs!E540</f>
        <v>906.80761718999997</v>
      </c>
      <c r="D906" s="15">
        <f t="shared" si="56"/>
        <v>0</v>
      </c>
      <c r="E906" s="15">
        <f t="shared" si="57"/>
        <v>0</v>
      </c>
      <c r="F906" s="15">
        <f t="shared" si="58"/>
        <v>0</v>
      </c>
      <c r="G906" s="15">
        <f t="shared" si="59"/>
        <v>0</v>
      </c>
    </row>
    <row r="907" spans="1:7" x14ac:dyDescent="0.15">
      <c r="A907" s="5">
        <f>sim_obs!B541</f>
        <v>41814</v>
      </c>
      <c r="B907" s="12" t="e">
        <f>sim_obs!M541</f>
        <v>#N/A</v>
      </c>
      <c r="C907" s="15">
        <f>sim_obs!E541</f>
        <v>751.37646484000004</v>
      </c>
      <c r="D907" s="15">
        <f t="shared" si="56"/>
        <v>0</v>
      </c>
      <c r="E907" s="15">
        <f t="shared" si="57"/>
        <v>0</v>
      </c>
      <c r="F907" s="15">
        <f t="shared" si="58"/>
        <v>0</v>
      </c>
      <c r="G907" s="15">
        <f t="shared" si="59"/>
        <v>0</v>
      </c>
    </row>
    <row r="908" spans="1:7" x14ac:dyDescent="0.15">
      <c r="A908" s="5">
        <f>sim_obs!B542</f>
        <v>41815</v>
      </c>
      <c r="B908" s="12" t="e">
        <f>sim_obs!M542</f>
        <v>#N/A</v>
      </c>
      <c r="C908" s="15">
        <f>sim_obs!E542</f>
        <v>1090952.75</v>
      </c>
      <c r="D908" s="15">
        <f t="shared" si="56"/>
        <v>0</v>
      </c>
      <c r="E908" s="15">
        <f t="shared" si="57"/>
        <v>0</v>
      </c>
      <c r="F908" s="15">
        <f t="shared" si="58"/>
        <v>0</v>
      </c>
      <c r="G908" s="15">
        <f t="shared" si="59"/>
        <v>0</v>
      </c>
    </row>
    <row r="909" spans="1:7" x14ac:dyDescent="0.15">
      <c r="A909" s="5">
        <f>sim_obs!B543</f>
        <v>41816</v>
      </c>
      <c r="B909" s="12" t="e">
        <f>sim_obs!M543</f>
        <v>#N/A</v>
      </c>
      <c r="C909" s="15">
        <f>sim_obs!E543</f>
        <v>1114159.25</v>
      </c>
      <c r="D909" s="15">
        <f t="shared" si="56"/>
        <v>0</v>
      </c>
      <c r="E909" s="15">
        <f t="shared" si="57"/>
        <v>0</v>
      </c>
      <c r="F909" s="15">
        <f t="shared" si="58"/>
        <v>0</v>
      </c>
      <c r="G909" s="15">
        <f t="shared" si="59"/>
        <v>0</v>
      </c>
    </row>
    <row r="910" spans="1:7" x14ac:dyDescent="0.15">
      <c r="A910" s="5">
        <f>sim_obs!B544</f>
        <v>41817</v>
      </c>
      <c r="B910" s="12" t="e">
        <f>sim_obs!M544</f>
        <v>#N/A</v>
      </c>
      <c r="C910" s="15">
        <f>sim_obs!E544</f>
        <v>18523.56640625</v>
      </c>
      <c r="D910" s="15">
        <f t="shared" si="56"/>
        <v>0</v>
      </c>
      <c r="E910" s="15">
        <f t="shared" si="57"/>
        <v>0</v>
      </c>
      <c r="F910" s="15">
        <f t="shared" si="58"/>
        <v>0</v>
      </c>
      <c r="G910" s="15">
        <f t="shared" si="59"/>
        <v>0</v>
      </c>
    </row>
    <row r="911" spans="1:7" x14ac:dyDescent="0.15">
      <c r="A911" s="5">
        <f>sim_obs!B545</f>
        <v>41818</v>
      </c>
      <c r="B911" s="12" t="e">
        <f>sim_obs!M545</f>
        <v>#N/A</v>
      </c>
      <c r="C911" s="15">
        <f>sim_obs!E545</f>
        <v>4097.5859375</v>
      </c>
      <c r="D911" s="15">
        <f t="shared" si="56"/>
        <v>0</v>
      </c>
      <c r="E911" s="15">
        <f t="shared" si="57"/>
        <v>0</v>
      </c>
      <c r="F911" s="15">
        <f t="shared" si="58"/>
        <v>0</v>
      </c>
      <c r="G911" s="15">
        <f t="shared" si="59"/>
        <v>0</v>
      </c>
    </row>
    <row r="912" spans="1:7" x14ac:dyDescent="0.15">
      <c r="A912" s="5">
        <f>sim_obs!B546</f>
        <v>41819</v>
      </c>
      <c r="B912" s="12" t="e">
        <f>sim_obs!M546</f>
        <v>#N/A</v>
      </c>
      <c r="C912" s="15">
        <f>sim_obs!E546</f>
        <v>3220.9772949200001</v>
      </c>
      <c r="D912" s="15">
        <f t="shared" si="56"/>
        <v>0</v>
      </c>
      <c r="E912" s="15">
        <f t="shared" si="57"/>
        <v>0</v>
      </c>
      <c r="F912" s="15">
        <f t="shared" si="58"/>
        <v>0</v>
      </c>
      <c r="G912" s="15">
        <f t="shared" si="59"/>
        <v>0</v>
      </c>
    </row>
    <row r="913" spans="1:7" x14ac:dyDescent="0.15">
      <c r="A913" s="5">
        <f>sim_obs!B547</f>
        <v>41820</v>
      </c>
      <c r="B913" s="12" t="e">
        <f>sim_obs!M547</f>
        <v>#N/A</v>
      </c>
      <c r="C913" s="15">
        <f>sim_obs!E547</f>
        <v>3591.8417968799999</v>
      </c>
      <c r="D913" s="15">
        <f t="shared" si="56"/>
        <v>0</v>
      </c>
      <c r="E913" s="15">
        <f t="shared" si="57"/>
        <v>0</v>
      </c>
      <c r="F913" s="15">
        <f t="shared" si="58"/>
        <v>0</v>
      </c>
      <c r="G913" s="15">
        <f t="shared" si="59"/>
        <v>0</v>
      </c>
    </row>
    <row r="914" spans="1:7" x14ac:dyDescent="0.15">
      <c r="A914" s="5">
        <f>sim_obs!B548</f>
        <v>41821</v>
      </c>
      <c r="B914" s="12" t="e">
        <f>sim_obs!M548</f>
        <v>#N/A</v>
      </c>
      <c r="C914" s="15">
        <f>sim_obs!E548</f>
        <v>39286.51953125</v>
      </c>
      <c r="D914" s="15">
        <f t="shared" si="56"/>
        <v>0</v>
      </c>
      <c r="E914" s="15">
        <f t="shared" si="57"/>
        <v>0</v>
      </c>
      <c r="F914" s="15">
        <f t="shared" si="58"/>
        <v>0</v>
      </c>
      <c r="G914" s="15">
        <f t="shared" si="59"/>
        <v>0</v>
      </c>
    </row>
    <row r="915" spans="1:7" x14ac:dyDescent="0.15">
      <c r="A915" s="5">
        <f>sim_obs!B549</f>
        <v>41822</v>
      </c>
      <c r="B915" s="12" t="e">
        <f>sim_obs!M549</f>
        <v>#N/A</v>
      </c>
      <c r="C915" s="15">
        <f>sim_obs!E549</f>
        <v>33926.38671875</v>
      </c>
      <c r="D915" s="15">
        <f t="shared" si="56"/>
        <v>0</v>
      </c>
      <c r="E915" s="15">
        <f t="shared" si="57"/>
        <v>0</v>
      </c>
      <c r="F915" s="15">
        <f t="shared" si="58"/>
        <v>0</v>
      </c>
      <c r="G915" s="15">
        <f t="shared" si="59"/>
        <v>0</v>
      </c>
    </row>
    <row r="916" spans="1:7" x14ac:dyDescent="0.15">
      <c r="A916" s="5">
        <f>sim_obs!B550</f>
        <v>41823</v>
      </c>
      <c r="B916" s="12" t="e">
        <f>sim_obs!M550</f>
        <v>#N/A</v>
      </c>
      <c r="C916" s="15">
        <f>sim_obs!E550</f>
        <v>4289.0415039099998</v>
      </c>
      <c r="D916" s="15">
        <f t="shared" si="56"/>
        <v>0</v>
      </c>
      <c r="E916" s="15">
        <f t="shared" si="57"/>
        <v>0</v>
      </c>
      <c r="F916" s="15">
        <f t="shared" si="58"/>
        <v>0</v>
      </c>
      <c r="G916" s="15">
        <f t="shared" si="59"/>
        <v>0</v>
      </c>
    </row>
    <row r="917" spans="1:7" x14ac:dyDescent="0.15">
      <c r="A917" s="5">
        <f>sim_obs!B551</f>
        <v>41824</v>
      </c>
      <c r="B917" s="12" t="e">
        <f>sim_obs!M551</f>
        <v>#N/A</v>
      </c>
      <c r="C917" s="15">
        <f>sim_obs!E551</f>
        <v>1348817.875</v>
      </c>
      <c r="D917" s="15">
        <f t="shared" si="56"/>
        <v>0</v>
      </c>
      <c r="E917" s="15">
        <f t="shared" si="57"/>
        <v>0</v>
      </c>
      <c r="F917" s="15">
        <f t="shared" si="58"/>
        <v>0</v>
      </c>
      <c r="G917" s="15">
        <f t="shared" si="59"/>
        <v>0</v>
      </c>
    </row>
    <row r="918" spans="1:7" x14ac:dyDescent="0.15">
      <c r="A918" s="5">
        <f>sim_obs!B552</f>
        <v>41825</v>
      </c>
      <c r="B918" s="12" t="e">
        <f>sim_obs!M552</f>
        <v>#N/A</v>
      </c>
      <c r="C918" s="15">
        <f>sim_obs!E552</f>
        <v>801577.5</v>
      </c>
      <c r="D918" s="15">
        <f t="shared" si="56"/>
        <v>0</v>
      </c>
      <c r="E918" s="15">
        <f t="shared" si="57"/>
        <v>0</v>
      </c>
      <c r="F918" s="15">
        <f t="shared" si="58"/>
        <v>0</v>
      </c>
      <c r="G918" s="15">
        <f t="shared" si="59"/>
        <v>0</v>
      </c>
    </row>
    <row r="919" spans="1:7" x14ac:dyDescent="0.15">
      <c r="A919" s="5">
        <f>sim_obs!B553</f>
        <v>41826</v>
      </c>
      <c r="B919" s="12" t="e">
        <f>sim_obs!M553</f>
        <v>#N/A</v>
      </c>
      <c r="C919" s="15">
        <f>sim_obs!E553</f>
        <v>146168.09375</v>
      </c>
      <c r="D919" s="15">
        <f t="shared" si="56"/>
        <v>0</v>
      </c>
      <c r="E919" s="15">
        <f t="shared" si="57"/>
        <v>0</v>
      </c>
      <c r="F919" s="15">
        <f t="shared" si="58"/>
        <v>0</v>
      </c>
      <c r="G919" s="15">
        <f t="shared" si="59"/>
        <v>0</v>
      </c>
    </row>
    <row r="920" spans="1:7" x14ac:dyDescent="0.15">
      <c r="A920" s="5">
        <f>sim_obs!B554</f>
        <v>41827</v>
      </c>
      <c r="B920" s="12" t="e">
        <f>sim_obs!M554</f>
        <v>#N/A</v>
      </c>
      <c r="C920" s="15">
        <f>sim_obs!E554</f>
        <v>94410.7265625</v>
      </c>
      <c r="D920" s="15">
        <f t="shared" si="56"/>
        <v>0</v>
      </c>
      <c r="E920" s="15">
        <f t="shared" si="57"/>
        <v>0</v>
      </c>
      <c r="F920" s="15">
        <f t="shared" si="58"/>
        <v>0</v>
      </c>
      <c r="G920" s="15">
        <f t="shared" si="59"/>
        <v>0</v>
      </c>
    </row>
    <row r="921" spans="1:7" x14ac:dyDescent="0.15">
      <c r="A921" s="5">
        <f>sim_obs!B555</f>
        <v>41828</v>
      </c>
      <c r="B921" s="12" t="e">
        <f>sim_obs!M555</f>
        <v>#N/A</v>
      </c>
      <c r="C921" s="15">
        <f>sim_obs!E555</f>
        <v>80253.015625</v>
      </c>
      <c r="D921" s="15">
        <f t="shared" si="56"/>
        <v>0</v>
      </c>
      <c r="E921" s="15">
        <f t="shared" si="57"/>
        <v>0</v>
      </c>
      <c r="F921" s="15">
        <f t="shared" si="58"/>
        <v>0</v>
      </c>
      <c r="G921" s="15">
        <f t="shared" si="59"/>
        <v>0</v>
      </c>
    </row>
    <row r="922" spans="1:7" x14ac:dyDescent="0.15">
      <c r="A922" s="5">
        <f>sim_obs!B556</f>
        <v>41829</v>
      </c>
      <c r="B922" s="12" t="e">
        <f>sim_obs!M556</f>
        <v>#N/A</v>
      </c>
      <c r="C922" s="15">
        <f>sim_obs!E556</f>
        <v>69912.53125</v>
      </c>
      <c r="D922" s="15">
        <f t="shared" si="56"/>
        <v>0</v>
      </c>
      <c r="E922" s="15">
        <f t="shared" si="57"/>
        <v>0</v>
      </c>
      <c r="F922" s="15">
        <f t="shared" si="58"/>
        <v>0</v>
      </c>
      <c r="G922" s="15">
        <f t="shared" si="59"/>
        <v>0</v>
      </c>
    </row>
    <row r="923" spans="1:7" x14ac:dyDescent="0.15">
      <c r="A923" s="5">
        <f>sim_obs!B557</f>
        <v>41830</v>
      </c>
      <c r="B923" s="12" t="e">
        <f>sim_obs!M557</f>
        <v>#N/A</v>
      </c>
      <c r="C923" s="15">
        <f>sim_obs!E557</f>
        <v>59250.48046875</v>
      </c>
      <c r="D923" s="15">
        <f t="shared" si="56"/>
        <v>0</v>
      </c>
      <c r="E923" s="15">
        <f t="shared" si="57"/>
        <v>0</v>
      </c>
      <c r="F923" s="15">
        <f t="shared" si="58"/>
        <v>0</v>
      </c>
      <c r="G923" s="15">
        <f t="shared" si="59"/>
        <v>0</v>
      </c>
    </row>
    <row r="924" spans="1:7" x14ac:dyDescent="0.15">
      <c r="A924" s="5">
        <f>sim_obs!B558</f>
        <v>41831</v>
      </c>
      <c r="B924" s="12" t="e">
        <f>sim_obs!M558</f>
        <v>#N/A</v>
      </c>
      <c r="C924" s="15">
        <f>sim_obs!E558</f>
        <v>53575.41015625</v>
      </c>
      <c r="D924" s="15">
        <f t="shared" si="56"/>
        <v>0</v>
      </c>
      <c r="E924" s="15">
        <f t="shared" si="57"/>
        <v>0</v>
      </c>
      <c r="F924" s="15">
        <f t="shared" si="58"/>
        <v>0</v>
      </c>
      <c r="G924" s="15">
        <f t="shared" si="59"/>
        <v>0</v>
      </c>
    </row>
    <row r="925" spans="1:7" x14ac:dyDescent="0.15">
      <c r="A925" s="5">
        <f>sim_obs!B559</f>
        <v>41832</v>
      </c>
      <c r="B925" s="12" t="e">
        <f>sim_obs!M559</f>
        <v>#N/A</v>
      </c>
      <c r="C925" s="15">
        <f>sim_obs!E559</f>
        <v>2492432.5</v>
      </c>
      <c r="D925" s="15">
        <f t="shared" si="56"/>
        <v>0</v>
      </c>
      <c r="E925" s="15">
        <f t="shared" si="57"/>
        <v>0</v>
      </c>
      <c r="F925" s="15">
        <f t="shared" si="58"/>
        <v>0</v>
      </c>
      <c r="G925" s="15">
        <f t="shared" si="59"/>
        <v>0</v>
      </c>
    </row>
    <row r="926" spans="1:7" x14ac:dyDescent="0.15">
      <c r="A926" s="5">
        <f>sim_obs!B560</f>
        <v>41833</v>
      </c>
      <c r="B926" s="12" t="e">
        <f>sim_obs!M560</f>
        <v>#N/A</v>
      </c>
      <c r="C926" s="15">
        <f>sim_obs!E560</f>
        <v>695874.875</v>
      </c>
      <c r="D926" s="15">
        <f t="shared" si="56"/>
        <v>0</v>
      </c>
      <c r="E926" s="15">
        <f t="shared" si="57"/>
        <v>0</v>
      </c>
      <c r="F926" s="15">
        <f t="shared" si="58"/>
        <v>0</v>
      </c>
      <c r="G926" s="15">
        <f t="shared" si="59"/>
        <v>0</v>
      </c>
    </row>
    <row r="927" spans="1:7" x14ac:dyDescent="0.15">
      <c r="A927" s="5">
        <f>sim_obs!B561</f>
        <v>41834</v>
      </c>
      <c r="B927" s="12" t="e">
        <f>sim_obs!M561</f>
        <v>#N/A</v>
      </c>
      <c r="C927" s="15">
        <f>sim_obs!E561</f>
        <v>403315.75</v>
      </c>
      <c r="D927" s="15">
        <f t="shared" si="56"/>
        <v>0</v>
      </c>
      <c r="E927" s="15">
        <f t="shared" si="57"/>
        <v>0</v>
      </c>
      <c r="F927" s="15">
        <f t="shared" si="58"/>
        <v>0</v>
      </c>
      <c r="G927" s="15">
        <f t="shared" si="59"/>
        <v>0</v>
      </c>
    </row>
    <row r="928" spans="1:7" x14ac:dyDescent="0.15">
      <c r="A928" s="5">
        <f>sim_obs!B562</f>
        <v>41835</v>
      </c>
      <c r="B928" s="12" t="e">
        <f>sim_obs!M562</f>
        <v>#N/A</v>
      </c>
      <c r="C928" s="15">
        <f>sim_obs!E562</f>
        <v>324302.78125</v>
      </c>
      <c r="D928" s="15">
        <f t="shared" si="56"/>
        <v>0</v>
      </c>
      <c r="E928" s="15">
        <f t="shared" si="57"/>
        <v>0</v>
      </c>
      <c r="F928" s="15">
        <f t="shared" si="58"/>
        <v>0</v>
      </c>
      <c r="G928" s="15">
        <f t="shared" si="59"/>
        <v>0</v>
      </c>
    </row>
    <row r="929" spans="1:7" x14ac:dyDescent="0.15">
      <c r="A929" s="5">
        <f>sim_obs!B563</f>
        <v>41836</v>
      </c>
      <c r="B929" s="12" t="e">
        <f>sim_obs!M563</f>
        <v>#N/A</v>
      </c>
      <c r="C929" s="15">
        <f>sim_obs!E563</f>
        <v>267581.78125</v>
      </c>
      <c r="D929" s="15">
        <f t="shared" si="56"/>
        <v>0</v>
      </c>
      <c r="E929" s="15">
        <f t="shared" si="57"/>
        <v>0</v>
      </c>
      <c r="F929" s="15">
        <f t="shared" si="58"/>
        <v>0</v>
      </c>
      <c r="G929" s="15">
        <f t="shared" si="59"/>
        <v>0</v>
      </c>
    </row>
    <row r="930" spans="1:7" x14ac:dyDescent="0.15">
      <c r="A930" s="5">
        <f>sim_obs!B564</f>
        <v>41837</v>
      </c>
      <c r="B930" s="12" t="e">
        <f>sim_obs!M564</f>
        <v>#N/A</v>
      </c>
      <c r="C930" s="15">
        <f>sim_obs!E564</f>
        <v>249900.578125</v>
      </c>
      <c r="D930" s="15">
        <f t="shared" si="56"/>
        <v>0</v>
      </c>
      <c r="E930" s="15">
        <f t="shared" si="57"/>
        <v>0</v>
      </c>
      <c r="F930" s="15">
        <f t="shared" si="58"/>
        <v>0</v>
      </c>
      <c r="G930" s="15">
        <f t="shared" si="59"/>
        <v>0</v>
      </c>
    </row>
    <row r="931" spans="1:7" x14ac:dyDescent="0.15">
      <c r="A931" s="5">
        <f>sim_obs!B565</f>
        <v>41838</v>
      </c>
      <c r="B931" s="12" t="e">
        <f>sim_obs!M565</f>
        <v>#N/A</v>
      </c>
      <c r="C931" s="15">
        <f>sim_obs!E565</f>
        <v>188183.15625</v>
      </c>
      <c r="D931" s="15">
        <f t="shared" si="56"/>
        <v>0</v>
      </c>
      <c r="E931" s="15">
        <f t="shared" si="57"/>
        <v>0</v>
      </c>
      <c r="F931" s="15">
        <f t="shared" si="58"/>
        <v>0</v>
      </c>
      <c r="G931" s="15">
        <f t="shared" si="59"/>
        <v>0</v>
      </c>
    </row>
    <row r="932" spans="1:7" x14ac:dyDescent="0.15">
      <c r="A932" s="5">
        <f>sim_obs!B566</f>
        <v>41839</v>
      </c>
      <c r="B932" s="12" t="e">
        <f>sim_obs!M566</f>
        <v>#N/A</v>
      </c>
      <c r="C932" s="15">
        <f>sim_obs!E566</f>
        <v>167995.703125</v>
      </c>
      <c r="D932" s="15">
        <f t="shared" si="56"/>
        <v>0</v>
      </c>
      <c r="E932" s="15">
        <f t="shared" si="57"/>
        <v>0</v>
      </c>
      <c r="F932" s="15">
        <f t="shared" si="58"/>
        <v>0</v>
      </c>
      <c r="G932" s="15">
        <f t="shared" si="59"/>
        <v>0</v>
      </c>
    </row>
    <row r="933" spans="1:7" x14ac:dyDescent="0.15">
      <c r="A933" s="5">
        <f>sim_obs!B567</f>
        <v>41840</v>
      </c>
      <c r="B933" s="12" t="e">
        <f>sim_obs!M567</f>
        <v>#N/A</v>
      </c>
      <c r="C933" s="15">
        <f>sim_obs!E567</f>
        <v>140413.28125</v>
      </c>
      <c r="D933" s="15">
        <f t="shared" si="56"/>
        <v>0</v>
      </c>
      <c r="E933" s="15">
        <f t="shared" si="57"/>
        <v>0</v>
      </c>
      <c r="F933" s="15">
        <f t="shared" si="58"/>
        <v>0</v>
      </c>
      <c r="G933" s="15">
        <f t="shared" si="59"/>
        <v>0</v>
      </c>
    </row>
    <row r="934" spans="1:7" x14ac:dyDescent="0.15">
      <c r="A934" s="5">
        <f>sim_obs!B568</f>
        <v>41841</v>
      </c>
      <c r="B934" s="12" t="e">
        <f>sim_obs!M568</f>
        <v>#N/A</v>
      </c>
      <c r="C934" s="15">
        <f>sim_obs!E568</f>
        <v>114187.3671875</v>
      </c>
      <c r="D934" s="15">
        <f t="shared" si="56"/>
        <v>0</v>
      </c>
      <c r="E934" s="15">
        <f t="shared" si="57"/>
        <v>0</v>
      </c>
      <c r="F934" s="15">
        <f t="shared" si="58"/>
        <v>0</v>
      </c>
      <c r="G934" s="15">
        <f t="shared" si="59"/>
        <v>0</v>
      </c>
    </row>
    <row r="935" spans="1:7" x14ac:dyDescent="0.15">
      <c r="A935" s="5">
        <f>sim_obs!B569</f>
        <v>41842</v>
      </c>
      <c r="B935" s="12" t="e">
        <f>sim_obs!M569</f>
        <v>#N/A</v>
      </c>
      <c r="C935" s="15">
        <f>sim_obs!E569</f>
        <v>94681.4609375</v>
      </c>
      <c r="D935" s="15">
        <f t="shared" si="56"/>
        <v>0</v>
      </c>
      <c r="E935" s="15">
        <f t="shared" si="57"/>
        <v>0</v>
      </c>
      <c r="F935" s="15">
        <f t="shared" si="58"/>
        <v>0</v>
      </c>
      <c r="G935" s="15">
        <f t="shared" si="59"/>
        <v>0</v>
      </c>
    </row>
    <row r="936" spans="1:7" x14ac:dyDescent="0.15">
      <c r="A936" s="5">
        <f>sim_obs!B570</f>
        <v>41843</v>
      </c>
      <c r="B936" s="12" t="e">
        <f>sim_obs!M570</f>
        <v>#N/A</v>
      </c>
      <c r="C936" s="15">
        <f>sim_obs!E570</f>
        <v>81758.328125</v>
      </c>
      <c r="D936" s="15">
        <f t="shared" si="56"/>
        <v>0</v>
      </c>
      <c r="E936" s="15">
        <f t="shared" si="57"/>
        <v>0</v>
      </c>
      <c r="F936" s="15">
        <f t="shared" si="58"/>
        <v>0</v>
      </c>
      <c r="G936" s="15">
        <f t="shared" si="59"/>
        <v>0</v>
      </c>
    </row>
    <row r="937" spans="1:7" x14ac:dyDescent="0.15">
      <c r="A937" s="5">
        <f>sim_obs!B571</f>
        <v>41844</v>
      </c>
      <c r="B937" s="12" t="e">
        <f>sim_obs!M571</f>
        <v>#N/A</v>
      </c>
      <c r="C937" s="15">
        <f>sim_obs!E571</f>
        <v>6013498</v>
      </c>
      <c r="D937" s="15">
        <f t="shared" si="56"/>
        <v>0</v>
      </c>
      <c r="E937" s="15">
        <f t="shared" si="57"/>
        <v>0</v>
      </c>
      <c r="F937" s="15">
        <f t="shared" si="58"/>
        <v>0</v>
      </c>
      <c r="G937" s="15">
        <f t="shared" si="59"/>
        <v>0</v>
      </c>
    </row>
    <row r="938" spans="1:7" x14ac:dyDescent="0.15">
      <c r="A938" s="5">
        <f>sim_obs!B572</f>
        <v>41845</v>
      </c>
      <c r="B938" s="12" t="e">
        <f>sim_obs!M572</f>
        <v>#N/A</v>
      </c>
      <c r="C938" s="15">
        <f>sim_obs!E572</f>
        <v>11393557</v>
      </c>
      <c r="D938" s="15">
        <f t="shared" si="56"/>
        <v>0</v>
      </c>
      <c r="E938" s="15">
        <f t="shared" si="57"/>
        <v>0</v>
      </c>
      <c r="F938" s="15">
        <f t="shared" si="58"/>
        <v>0</v>
      </c>
      <c r="G938" s="15">
        <f t="shared" si="59"/>
        <v>0</v>
      </c>
    </row>
    <row r="939" spans="1:7" x14ac:dyDescent="0.15">
      <c r="A939" s="5">
        <f>sim_obs!B573</f>
        <v>41846</v>
      </c>
      <c r="B939" s="12" t="e">
        <f>sim_obs!M573</f>
        <v>#N/A</v>
      </c>
      <c r="C939" s="15">
        <f>sim_obs!E573</f>
        <v>6419326</v>
      </c>
      <c r="D939" s="15">
        <f t="shared" si="56"/>
        <v>0</v>
      </c>
      <c r="E939" s="15">
        <f t="shared" si="57"/>
        <v>0</v>
      </c>
      <c r="F939" s="15">
        <f t="shared" si="58"/>
        <v>0</v>
      </c>
      <c r="G939" s="15">
        <f t="shared" si="59"/>
        <v>0</v>
      </c>
    </row>
    <row r="940" spans="1:7" x14ac:dyDescent="0.15">
      <c r="A940" s="5">
        <f>sim_obs!B574</f>
        <v>41847</v>
      </c>
      <c r="B940" s="12" t="e">
        <f>sim_obs!M574</f>
        <v>#N/A</v>
      </c>
      <c r="C940" s="15">
        <f>sim_obs!E574</f>
        <v>10730489</v>
      </c>
      <c r="D940" s="15">
        <f t="shared" si="56"/>
        <v>0</v>
      </c>
      <c r="E940" s="15">
        <f t="shared" si="57"/>
        <v>0</v>
      </c>
      <c r="F940" s="15">
        <f t="shared" si="58"/>
        <v>0</v>
      </c>
      <c r="G940" s="15">
        <f t="shared" si="59"/>
        <v>0</v>
      </c>
    </row>
    <row r="941" spans="1:7" x14ac:dyDescent="0.15">
      <c r="A941" s="5">
        <f>sim_obs!B575</f>
        <v>41848</v>
      </c>
      <c r="B941" s="12" t="e">
        <f>sim_obs!M575</f>
        <v>#N/A</v>
      </c>
      <c r="C941" s="15">
        <f>sim_obs!E575</f>
        <v>12776037</v>
      </c>
      <c r="D941" s="15">
        <f t="shared" si="56"/>
        <v>0</v>
      </c>
      <c r="E941" s="15">
        <f t="shared" si="57"/>
        <v>0</v>
      </c>
      <c r="F941" s="15">
        <f t="shared" si="58"/>
        <v>0</v>
      </c>
      <c r="G941" s="15">
        <f t="shared" si="59"/>
        <v>0</v>
      </c>
    </row>
    <row r="942" spans="1:7" x14ac:dyDescent="0.15">
      <c r="A942" s="5">
        <f>sim_obs!B576</f>
        <v>41849</v>
      </c>
      <c r="B942" s="12" t="e">
        <f>sim_obs!M576</f>
        <v>#N/A</v>
      </c>
      <c r="C942" s="15">
        <f>sim_obs!E576</f>
        <v>7859680.5</v>
      </c>
      <c r="D942" s="15">
        <f t="shared" si="56"/>
        <v>0</v>
      </c>
      <c r="E942" s="15">
        <f t="shared" si="57"/>
        <v>0</v>
      </c>
      <c r="F942" s="15">
        <f t="shared" si="58"/>
        <v>0</v>
      </c>
      <c r="G942" s="15">
        <f t="shared" si="59"/>
        <v>0</v>
      </c>
    </row>
    <row r="943" spans="1:7" x14ac:dyDescent="0.15">
      <c r="A943" s="5">
        <f>sim_obs!B577</f>
        <v>41850</v>
      </c>
      <c r="B943" s="12" t="e">
        <f>sim_obs!M577</f>
        <v>#N/A</v>
      </c>
      <c r="C943" s="15">
        <f>sim_obs!E577</f>
        <v>12615166</v>
      </c>
      <c r="D943" s="15">
        <f t="shared" si="56"/>
        <v>0</v>
      </c>
      <c r="E943" s="15">
        <f t="shared" si="57"/>
        <v>0</v>
      </c>
      <c r="F943" s="15">
        <f t="shared" si="58"/>
        <v>0</v>
      </c>
      <c r="G943" s="15">
        <f t="shared" si="59"/>
        <v>0</v>
      </c>
    </row>
    <row r="944" spans="1:7" x14ac:dyDescent="0.15">
      <c r="A944" s="5">
        <f>sim_obs!B578</f>
        <v>41851</v>
      </c>
      <c r="B944" s="12" t="e">
        <f>sim_obs!M578</f>
        <v>#N/A</v>
      </c>
      <c r="C944" s="15">
        <f>sim_obs!E578</f>
        <v>7516223</v>
      </c>
      <c r="D944" s="15">
        <f t="shared" si="56"/>
        <v>0</v>
      </c>
      <c r="E944" s="15">
        <f t="shared" si="57"/>
        <v>0</v>
      </c>
      <c r="F944" s="15">
        <f t="shared" si="58"/>
        <v>0</v>
      </c>
      <c r="G944" s="15">
        <f t="shared" si="59"/>
        <v>0</v>
      </c>
    </row>
    <row r="945" spans="1:7" x14ac:dyDescent="0.15">
      <c r="A945" s="5">
        <f>sim_obs!B579</f>
        <v>41852</v>
      </c>
      <c r="B945" s="12" t="e">
        <f>sim_obs!M579</f>
        <v>#N/A</v>
      </c>
      <c r="C945" s="15">
        <f>sim_obs!E579</f>
        <v>5531989</v>
      </c>
      <c r="D945" s="15">
        <f t="shared" si="56"/>
        <v>0</v>
      </c>
      <c r="E945" s="15">
        <f t="shared" si="57"/>
        <v>0</v>
      </c>
      <c r="F945" s="15">
        <f t="shared" si="58"/>
        <v>0</v>
      </c>
      <c r="G945" s="15">
        <f t="shared" si="59"/>
        <v>0</v>
      </c>
    </row>
    <row r="946" spans="1:7" x14ac:dyDescent="0.15">
      <c r="A946" s="5">
        <f>sim_obs!B580</f>
        <v>41853</v>
      </c>
      <c r="B946" s="12" t="e">
        <f>sim_obs!M580</f>
        <v>#N/A</v>
      </c>
      <c r="C946" s="15">
        <f>sim_obs!E580</f>
        <v>3261121.5</v>
      </c>
      <c r="D946" s="15">
        <f t="shared" si="56"/>
        <v>0</v>
      </c>
      <c r="E946" s="15">
        <f t="shared" si="57"/>
        <v>0</v>
      </c>
      <c r="F946" s="15">
        <f t="shared" si="58"/>
        <v>0</v>
      </c>
      <c r="G946" s="15">
        <f t="shared" si="59"/>
        <v>0</v>
      </c>
    </row>
    <row r="947" spans="1:7" x14ac:dyDescent="0.15">
      <c r="A947" s="5">
        <f>sim_obs!B581</f>
        <v>41854</v>
      </c>
      <c r="B947" s="12" t="e">
        <f>sim_obs!M581</f>
        <v>#N/A</v>
      </c>
      <c r="C947" s="15">
        <f>sim_obs!E581</f>
        <v>2313527</v>
      </c>
      <c r="D947" s="15">
        <f t="shared" si="56"/>
        <v>0</v>
      </c>
      <c r="E947" s="15">
        <f t="shared" si="57"/>
        <v>0</v>
      </c>
      <c r="F947" s="15">
        <f t="shared" si="58"/>
        <v>0</v>
      </c>
      <c r="G947" s="15">
        <f t="shared" si="59"/>
        <v>0</v>
      </c>
    </row>
    <row r="948" spans="1:7" x14ac:dyDescent="0.15">
      <c r="A948" s="5">
        <f>sim_obs!B582</f>
        <v>41855</v>
      </c>
      <c r="B948" s="12" t="e">
        <f>sim_obs!M582</f>
        <v>#N/A</v>
      </c>
      <c r="C948" s="15">
        <f>sim_obs!E582</f>
        <v>1701816.625</v>
      </c>
      <c r="D948" s="15">
        <f t="shared" si="56"/>
        <v>0</v>
      </c>
      <c r="E948" s="15">
        <f t="shared" si="57"/>
        <v>0</v>
      </c>
      <c r="F948" s="15">
        <f t="shared" si="58"/>
        <v>0</v>
      </c>
      <c r="G948" s="15">
        <f t="shared" si="59"/>
        <v>0</v>
      </c>
    </row>
    <row r="949" spans="1:7" x14ac:dyDescent="0.15">
      <c r="A949" s="5">
        <f>sim_obs!B583</f>
        <v>41856</v>
      </c>
      <c r="B949" s="12" t="e">
        <f>sim_obs!M583</f>
        <v>#N/A</v>
      </c>
      <c r="C949" s="15">
        <f>sim_obs!E583</f>
        <v>1288135.5</v>
      </c>
      <c r="D949" s="15">
        <f t="shared" si="56"/>
        <v>0</v>
      </c>
      <c r="E949" s="15">
        <f t="shared" si="57"/>
        <v>0</v>
      </c>
      <c r="F949" s="15">
        <f t="shared" si="58"/>
        <v>0</v>
      </c>
      <c r="G949" s="15">
        <f t="shared" si="59"/>
        <v>0</v>
      </c>
    </row>
    <row r="950" spans="1:7" x14ac:dyDescent="0.15">
      <c r="A950" s="5">
        <f>sim_obs!B584</f>
        <v>41857</v>
      </c>
      <c r="B950" s="12" t="e">
        <f>sim_obs!M584</f>
        <v>#N/A</v>
      </c>
      <c r="C950" s="15">
        <f>sim_obs!E584</f>
        <v>2053419.375</v>
      </c>
      <c r="D950" s="15">
        <f t="shared" si="56"/>
        <v>0</v>
      </c>
      <c r="E950" s="15">
        <f t="shared" si="57"/>
        <v>0</v>
      </c>
      <c r="F950" s="15">
        <f t="shared" si="58"/>
        <v>0</v>
      </c>
      <c r="G950" s="15">
        <f t="shared" si="59"/>
        <v>0</v>
      </c>
    </row>
    <row r="951" spans="1:7" x14ac:dyDescent="0.15">
      <c r="A951" s="5">
        <f>sim_obs!B585</f>
        <v>41858</v>
      </c>
      <c r="B951" s="12" t="e">
        <f>sim_obs!M585</f>
        <v>#N/A</v>
      </c>
      <c r="C951" s="15">
        <f>sim_obs!E585</f>
        <v>1102902.25</v>
      </c>
      <c r="D951" s="15">
        <f t="shared" si="56"/>
        <v>0</v>
      </c>
      <c r="E951" s="15">
        <f t="shared" si="57"/>
        <v>0</v>
      </c>
      <c r="F951" s="15">
        <f t="shared" si="58"/>
        <v>0</v>
      </c>
      <c r="G951" s="15">
        <f t="shared" si="59"/>
        <v>0</v>
      </c>
    </row>
    <row r="952" spans="1:7" x14ac:dyDescent="0.15">
      <c r="A952" s="5">
        <f>sim_obs!B586</f>
        <v>41859</v>
      </c>
      <c r="B952" s="12" t="e">
        <f>sim_obs!M586</f>
        <v>#N/A</v>
      </c>
      <c r="C952" s="15">
        <f>sim_obs!E586</f>
        <v>720695.375</v>
      </c>
      <c r="D952" s="15">
        <f t="shared" si="56"/>
        <v>0</v>
      </c>
      <c r="E952" s="15">
        <f t="shared" si="57"/>
        <v>0</v>
      </c>
      <c r="F952" s="15">
        <f t="shared" si="58"/>
        <v>0</v>
      </c>
      <c r="G952" s="15">
        <f t="shared" si="59"/>
        <v>0</v>
      </c>
    </row>
    <row r="953" spans="1:7" x14ac:dyDescent="0.15">
      <c r="A953" s="5">
        <f>sim_obs!B587</f>
        <v>41860</v>
      </c>
      <c r="B953" s="12" t="e">
        <f>sim_obs!M587</f>
        <v>#N/A</v>
      </c>
      <c r="C953" s="15">
        <f>sim_obs!E587</f>
        <v>546806.8125</v>
      </c>
      <c r="D953" s="15">
        <f t="shared" si="56"/>
        <v>0</v>
      </c>
      <c r="E953" s="15">
        <f t="shared" si="57"/>
        <v>0</v>
      </c>
      <c r="F953" s="15">
        <f t="shared" si="58"/>
        <v>0</v>
      </c>
      <c r="G953" s="15">
        <f t="shared" si="59"/>
        <v>0</v>
      </c>
    </row>
    <row r="954" spans="1:7" x14ac:dyDescent="0.15">
      <c r="A954" s="5">
        <f>sim_obs!B588</f>
        <v>41861</v>
      </c>
      <c r="B954" s="12" t="e">
        <f>sim_obs!M588</f>
        <v>#N/A</v>
      </c>
      <c r="C954" s="15">
        <f>sim_obs!E588</f>
        <v>475213.65625</v>
      </c>
      <c r="D954" s="15">
        <f t="shared" si="56"/>
        <v>0</v>
      </c>
      <c r="E954" s="15">
        <f t="shared" si="57"/>
        <v>0</v>
      </c>
      <c r="F954" s="15">
        <f t="shared" si="58"/>
        <v>0</v>
      </c>
      <c r="G954" s="15">
        <f t="shared" si="59"/>
        <v>0</v>
      </c>
    </row>
    <row r="955" spans="1:7" x14ac:dyDescent="0.15">
      <c r="A955" s="5">
        <f>sim_obs!B589</f>
        <v>41862</v>
      </c>
      <c r="B955" s="12" t="e">
        <f>sim_obs!M589</f>
        <v>#N/A</v>
      </c>
      <c r="C955" s="15">
        <f>sim_obs!E589</f>
        <v>351558.53125</v>
      </c>
      <c r="D955" s="15">
        <f t="shared" si="56"/>
        <v>0</v>
      </c>
      <c r="E955" s="15">
        <f t="shared" si="57"/>
        <v>0</v>
      </c>
      <c r="F955" s="15">
        <f t="shared" si="58"/>
        <v>0</v>
      </c>
      <c r="G955" s="15">
        <f t="shared" si="59"/>
        <v>0</v>
      </c>
    </row>
    <row r="956" spans="1:7" x14ac:dyDescent="0.15">
      <c r="A956" s="5">
        <f>sim_obs!B590</f>
        <v>41863</v>
      </c>
      <c r="B956" s="12" t="e">
        <f>sim_obs!M590</f>
        <v>#N/A</v>
      </c>
      <c r="C956" s="15">
        <f>sim_obs!E590</f>
        <v>381419.6875</v>
      </c>
      <c r="D956" s="15">
        <f t="shared" si="56"/>
        <v>0</v>
      </c>
      <c r="E956" s="15">
        <f t="shared" si="57"/>
        <v>0</v>
      </c>
      <c r="F956" s="15">
        <f t="shared" si="58"/>
        <v>0</v>
      </c>
      <c r="G956" s="15">
        <f t="shared" si="59"/>
        <v>0</v>
      </c>
    </row>
    <row r="957" spans="1:7" x14ac:dyDescent="0.15">
      <c r="A957" s="5">
        <f>sim_obs!B591</f>
        <v>41864</v>
      </c>
      <c r="B957" s="12" t="e">
        <f>sim_obs!M591</f>
        <v>#N/A</v>
      </c>
      <c r="C957" s="15">
        <f>sim_obs!E591</f>
        <v>2496102.75</v>
      </c>
      <c r="D957" s="15">
        <f t="shared" si="56"/>
        <v>0</v>
      </c>
      <c r="E957" s="15">
        <f t="shared" si="57"/>
        <v>0</v>
      </c>
      <c r="F957" s="15">
        <f t="shared" si="58"/>
        <v>0</v>
      </c>
      <c r="G957" s="15">
        <f t="shared" si="59"/>
        <v>0</v>
      </c>
    </row>
    <row r="958" spans="1:7" x14ac:dyDescent="0.15">
      <c r="A958" s="5">
        <f>sim_obs!B592</f>
        <v>41865</v>
      </c>
      <c r="B958" s="12" t="e">
        <f>sim_obs!M592</f>
        <v>#N/A</v>
      </c>
      <c r="C958" s="15">
        <f>sim_obs!E592</f>
        <v>612182.8125</v>
      </c>
      <c r="D958" s="15">
        <f t="shared" si="56"/>
        <v>0</v>
      </c>
      <c r="E958" s="15">
        <f t="shared" si="57"/>
        <v>0</v>
      </c>
      <c r="F958" s="15">
        <f t="shared" si="58"/>
        <v>0</v>
      </c>
      <c r="G958" s="15">
        <f t="shared" si="59"/>
        <v>0</v>
      </c>
    </row>
    <row r="959" spans="1:7" x14ac:dyDescent="0.15">
      <c r="A959" s="5">
        <f>sim_obs!B593</f>
        <v>41866</v>
      </c>
      <c r="B959" s="12" t="e">
        <f>sim_obs!M593</f>
        <v>#N/A</v>
      </c>
      <c r="C959" s="15">
        <f>sim_obs!E593</f>
        <v>314356.78125</v>
      </c>
      <c r="D959" s="15">
        <f t="shared" si="56"/>
        <v>0</v>
      </c>
      <c r="E959" s="15">
        <f t="shared" si="57"/>
        <v>0</v>
      </c>
      <c r="F959" s="15">
        <f t="shared" si="58"/>
        <v>0</v>
      </c>
      <c r="G959" s="15">
        <f t="shared" si="59"/>
        <v>0</v>
      </c>
    </row>
    <row r="960" spans="1:7" x14ac:dyDescent="0.15">
      <c r="A960" s="5">
        <f>sim_obs!B594</f>
        <v>41867</v>
      </c>
      <c r="B960" s="12" t="e">
        <f>sim_obs!M594</f>
        <v>#N/A</v>
      </c>
      <c r="C960" s="15">
        <f>sim_obs!E594</f>
        <v>263878.71875</v>
      </c>
      <c r="D960" s="15">
        <f t="shared" si="56"/>
        <v>0</v>
      </c>
      <c r="E960" s="15">
        <f t="shared" si="57"/>
        <v>0</v>
      </c>
      <c r="F960" s="15">
        <f t="shared" si="58"/>
        <v>0</v>
      </c>
      <c r="G960" s="15">
        <f t="shared" si="59"/>
        <v>0</v>
      </c>
    </row>
    <row r="961" spans="1:7" x14ac:dyDescent="0.15">
      <c r="A961" s="5">
        <f>sim_obs!B595</f>
        <v>41868</v>
      </c>
      <c r="B961" s="12" t="e">
        <f>sim_obs!M595</f>
        <v>#N/A</v>
      </c>
      <c r="C961" s="15">
        <f>sim_obs!E595</f>
        <v>222826.546875</v>
      </c>
      <c r="D961" s="15">
        <f t="shared" si="56"/>
        <v>0</v>
      </c>
      <c r="E961" s="15">
        <f t="shared" si="57"/>
        <v>0</v>
      </c>
      <c r="F961" s="15">
        <f t="shared" si="58"/>
        <v>0</v>
      </c>
      <c r="G961" s="15">
        <f t="shared" si="59"/>
        <v>0</v>
      </c>
    </row>
    <row r="962" spans="1:7" x14ac:dyDescent="0.15">
      <c r="A962" s="5">
        <f>sim_obs!B596</f>
        <v>41869</v>
      </c>
      <c r="B962" s="12" t="e">
        <f>sim_obs!M596</f>
        <v>#N/A</v>
      </c>
      <c r="C962" s="15">
        <f>sim_obs!E596</f>
        <v>182582.515625</v>
      </c>
      <c r="D962" s="15">
        <f t="shared" si="56"/>
        <v>0</v>
      </c>
      <c r="E962" s="15">
        <f t="shared" si="57"/>
        <v>0</v>
      </c>
      <c r="F962" s="15">
        <f t="shared" si="58"/>
        <v>0</v>
      </c>
      <c r="G962" s="15">
        <f t="shared" si="59"/>
        <v>0</v>
      </c>
    </row>
    <row r="963" spans="1:7" x14ac:dyDescent="0.15">
      <c r="A963" s="5">
        <f>sim_obs!B597</f>
        <v>41870</v>
      </c>
      <c r="B963" s="12" t="e">
        <f>sim_obs!M597</f>
        <v>#N/A</v>
      </c>
      <c r="C963" s="15">
        <f>sim_obs!E597</f>
        <v>153926.796875</v>
      </c>
      <c r="D963" s="15">
        <f t="shared" ref="D963:D1026" si="60">IFERROR(B963,0)</f>
        <v>0</v>
      </c>
      <c r="E963" s="15">
        <f t="shared" ref="E963:E1026" si="61">IF(D963=0,0,C963)</f>
        <v>0</v>
      </c>
      <c r="F963" s="15">
        <f t="shared" ref="F963:F1026" si="62">(D963-E963)^2</f>
        <v>0</v>
      </c>
      <c r="G963" s="15">
        <f t="shared" ref="G963:G1026" si="63">(D963-$J$4)^2</f>
        <v>0</v>
      </c>
    </row>
    <row r="964" spans="1:7" x14ac:dyDescent="0.15">
      <c r="A964" s="5">
        <f>sim_obs!B598</f>
        <v>41871</v>
      </c>
      <c r="B964" s="12" t="e">
        <f>sim_obs!M598</f>
        <v>#N/A</v>
      </c>
      <c r="C964" s="15">
        <f>sim_obs!E598</f>
        <v>132378.59375</v>
      </c>
      <c r="D964" s="15">
        <f t="shared" si="60"/>
        <v>0</v>
      </c>
      <c r="E964" s="15">
        <f t="shared" si="61"/>
        <v>0</v>
      </c>
      <c r="F964" s="15">
        <f t="shared" si="62"/>
        <v>0</v>
      </c>
      <c r="G964" s="15">
        <f t="shared" si="63"/>
        <v>0</v>
      </c>
    </row>
    <row r="965" spans="1:7" x14ac:dyDescent="0.15">
      <c r="A965" s="5">
        <f>sim_obs!B599</f>
        <v>41872</v>
      </c>
      <c r="B965" s="12" t="e">
        <f>sim_obs!M599</f>
        <v>#N/A</v>
      </c>
      <c r="C965" s="15">
        <f>sim_obs!E599</f>
        <v>113303.640625</v>
      </c>
      <c r="D965" s="15">
        <f t="shared" si="60"/>
        <v>0</v>
      </c>
      <c r="E965" s="15">
        <f t="shared" si="61"/>
        <v>0</v>
      </c>
      <c r="F965" s="15">
        <f t="shared" si="62"/>
        <v>0</v>
      </c>
      <c r="G965" s="15">
        <f t="shared" si="63"/>
        <v>0</v>
      </c>
    </row>
    <row r="966" spans="1:7" x14ac:dyDescent="0.15">
      <c r="A966" s="5">
        <f>sim_obs!B600</f>
        <v>41873</v>
      </c>
      <c r="B966" s="12" t="e">
        <f>sim_obs!M600</f>
        <v>#N/A</v>
      </c>
      <c r="C966" s="15">
        <f>sim_obs!E600</f>
        <v>99242.71875</v>
      </c>
      <c r="D966" s="15">
        <f t="shared" si="60"/>
        <v>0</v>
      </c>
      <c r="E966" s="15">
        <f t="shared" si="61"/>
        <v>0</v>
      </c>
      <c r="F966" s="15">
        <f t="shared" si="62"/>
        <v>0</v>
      </c>
      <c r="G966" s="15">
        <f t="shared" si="63"/>
        <v>0</v>
      </c>
    </row>
    <row r="967" spans="1:7" x14ac:dyDescent="0.15">
      <c r="A967" s="5">
        <f>sim_obs!B601</f>
        <v>41874</v>
      </c>
      <c r="B967" s="12" t="e">
        <f>sim_obs!M601</f>
        <v>#N/A</v>
      </c>
      <c r="C967" s="15">
        <f>sim_obs!E601</f>
        <v>98521.4765625</v>
      </c>
      <c r="D967" s="15">
        <f t="shared" si="60"/>
        <v>0</v>
      </c>
      <c r="E967" s="15">
        <f t="shared" si="61"/>
        <v>0</v>
      </c>
      <c r="F967" s="15">
        <f t="shared" si="62"/>
        <v>0</v>
      </c>
      <c r="G967" s="15">
        <f t="shared" si="63"/>
        <v>0</v>
      </c>
    </row>
    <row r="968" spans="1:7" x14ac:dyDescent="0.15">
      <c r="A968" s="5">
        <f>sim_obs!B602</f>
        <v>41875</v>
      </c>
      <c r="B968" s="12" t="e">
        <f>sim_obs!M602</f>
        <v>#N/A</v>
      </c>
      <c r="C968" s="15">
        <f>sim_obs!E602</f>
        <v>347962.46875</v>
      </c>
      <c r="D968" s="15">
        <f t="shared" si="60"/>
        <v>0</v>
      </c>
      <c r="E968" s="15">
        <f t="shared" si="61"/>
        <v>0</v>
      </c>
      <c r="F968" s="15">
        <f t="shared" si="62"/>
        <v>0</v>
      </c>
      <c r="G968" s="15">
        <f t="shared" si="63"/>
        <v>0</v>
      </c>
    </row>
    <row r="969" spans="1:7" x14ac:dyDescent="0.15">
      <c r="A969" s="5">
        <f>sim_obs!B603</f>
        <v>41876</v>
      </c>
      <c r="B969" s="12" t="e">
        <f>sim_obs!M603</f>
        <v>#N/A</v>
      </c>
      <c r="C969" s="15">
        <f>sim_obs!E603</f>
        <v>84224.9140625</v>
      </c>
      <c r="D969" s="15">
        <f t="shared" si="60"/>
        <v>0</v>
      </c>
      <c r="E969" s="15">
        <f t="shared" si="61"/>
        <v>0</v>
      </c>
      <c r="F969" s="15">
        <f t="shared" si="62"/>
        <v>0</v>
      </c>
      <c r="G969" s="15">
        <f t="shared" si="63"/>
        <v>0</v>
      </c>
    </row>
    <row r="970" spans="1:7" x14ac:dyDescent="0.15">
      <c r="A970" s="5">
        <f>sim_obs!B604</f>
        <v>41877</v>
      </c>
      <c r="B970" s="12" t="e">
        <f>sim_obs!M604</f>
        <v>#N/A</v>
      </c>
      <c r="C970" s="15">
        <f>sim_obs!E604</f>
        <v>61787.8359375</v>
      </c>
      <c r="D970" s="15">
        <f t="shared" si="60"/>
        <v>0</v>
      </c>
      <c r="E970" s="15">
        <f t="shared" si="61"/>
        <v>0</v>
      </c>
      <c r="F970" s="15">
        <f t="shared" si="62"/>
        <v>0</v>
      </c>
      <c r="G970" s="15">
        <f t="shared" si="63"/>
        <v>0</v>
      </c>
    </row>
    <row r="971" spans="1:7" x14ac:dyDescent="0.15">
      <c r="A971" s="5">
        <f>sim_obs!B605</f>
        <v>41878</v>
      </c>
      <c r="B971" s="12" t="e">
        <f>sim_obs!M605</f>
        <v>#N/A</v>
      </c>
      <c r="C971" s="15">
        <f>sim_obs!E605</f>
        <v>315053.09375</v>
      </c>
      <c r="D971" s="15">
        <f t="shared" si="60"/>
        <v>0</v>
      </c>
      <c r="E971" s="15">
        <f t="shared" si="61"/>
        <v>0</v>
      </c>
      <c r="F971" s="15">
        <f t="shared" si="62"/>
        <v>0</v>
      </c>
      <c r="G971" s="15">
        <f t="shared" si="63"/>
        <v>0</v>
      </c>
    </row>
    <row r="972" spans="1:7" x14ac:dyDescent="0.15">
      <c r="A972" s="5">
        <f>sim_obs!B606</f>
        <v>41879</v>
      </c>
      <c r="B972" s="12" t="e">
        <f>sim_obs!M606</f>
        <v>#N/A</v>
      </c>
      <c r="C972" s="15">
        <f>sim_obs!E606</f>
        <v>70373.8671875</v>
      </c>
      <c r="D972" s="15">
        <f t="shared" si="60"/>
        <v>0</v>
      </c>
      <c r="E972" s="15">
        <f t="shared" si="61"/>
        <v>0</v>
      </c>
      <c r="F972" s="15">
        <f t="shared" si="62"/>
        <v>0</v>
      </c>
      <c r="G972" s="15">
        <f t="shared" si="63"/>
        <v>0</v>
      </c>
    </row>
    <row r="973" spans="1:7" x14ac:dyDescent="0.15">
      <c r="A973" s="5">
        <f>sim_obs!B607</f>
        <v>41880</v>
      </c>
      <c r="B973" s="12" t="e">
        <f>sim_obs!M607</f>
        <v>#N/A</v>
      </c>
      <c r="C973" s="15">
        <f>sim_obs!E607</f>
        <v>68832.3828125</v>
      </c>
      <c r="D973" s="15">
        <f t="shared" si="60"/>
        <v>0</v>
      </c>
      <c r="E973" s="15">
        <f t="shared" si="61"/>
        <v>0</v>
      </c>
      <c r="F973" s="15">
        <f t="shared" si="62"/>
        <v>0</v>
      </c>
      <c r="G973" s="15">
        <f t="shared" si="63"/>
        <v>0</v>
      </c>
    </row>
    <row r="974" spans="1:7" x14ac:dyDescent="0.15">
      <c r="A974" s="5">
        <f>sim_obs!B608</f>
        <v>41881</v>
      </c>
      <c r="B974" s="12" t="e">
        <f>sim_obs!M608</f>
        <v>#N/A</v>
      </c>
      <c r="C974" s="15">
        <f>sim_obs!E608</f>
        <v>60546.44140625</v>
      </c>
      <c r="D974" s="15">
        <f t="shared" si="60"/>
        <v>0</v>
      </c>
      <c r="E974" s="15">
        <f t="shared" si="61"/>
        <v>0</v>
      </c>
      <c r="F974" s="15">
        <f t="shared" si="62"/>
        <v>0</v>
      </c>
      <c r="G974" s="15">
        <f t="shared" si="63"/>
        <v>0</v>
      </c>
    </row>
    <row r="975" spans="1:7" x14ac:dyDescent="0.15">
      <c r="A975" s="5">
        <f>sim_obs!B609</f>
        <v>41882</v>
      </c>
      <c r="B975" s="12" t="e">
        <f>sim_obs!M609</f>
        <v>#N/A</v>
      </c>
      <c r="C975" s="15">
        <f>sim_obs!E609</f>
        <v>196924.90625</v>
      </c>
      <c r="D975" s="15">
        <f t="shared" si="60"/>
        <v>0</v>
      </c>
      <c r="E975" s="15">
        <f t="shared" si="61"/>
        <v>0</v>
      </c>
      <c r="F975" s="15">
        <f t="shared" si="62"/>
        <v>0</v>
      </c>
      <c r="G975" s="15">
        <f t="shared" si="63"/>
        <v>0</v>
      </c>
    </row>
    <row r="976" spans="1:7" x14ac:dyDescent="0.15">
      <c r="A976" s="5">
        <f>sim_obs!B610</f>
        <v>41883</v>
      </c>
      <c r="B976" s="12" t="e">
        <f>sim_obs!M610</f>
        <v>#N/A</v>
      </c>
      <c r="C976" s="15">
        <f>sim_obs!E610</f>
        <v>42422.33984375</v>
      </c>
      <c r="D976" s="15">
        <f t="shared" si="60"/>
        <v>0</v>
      </c>
      <c r="E976" s="15">
        <f t="shared" si="61"/>
        <v>0</v>
      </c>
      <c r="F976" s="15">
        <f t="shared" si="62"/>
        <v>0</v>
      </c>
      <c r="G976" s="15">
        <f t="shared" si="63"/>
        <v>0</v>
      </c>
    </row>
    <row r="977" spans="1:7" x14ac:dyDescent="0.15">
      <c r="A977" s="5">
        <f>sim_obs!B611</f>
        <v>41884</v>
      </c>
      <c r="B977" s="12" t="e">
        <f>sim_obs!M611</f>
        <v>#N/A</v>
      </c>
      <c r="C977" s="15">
        <f>sim_obs!E611</f>
        <v>189996.09375</v>
      </c>
      <c r="D977" s="15">
        <f t="shared" si="60"/>
        <v>0</v>
      </c>
      <c r="E977" s="15">
        <f t="shared" si="61"/>
        <v>0</v>
      </c>
      <c r="F977" s="15">
        <f t="shared" si="62"/>
        <v>0</v>
      </c>
      <c r="G977" s="15">
        <f t="shared" si="63"/>
        <v>0</v>
      </c>
    </row>
    <row r="978" spans="1:7" x14ac:dyDescent="0.15">
      <c r="A978" s="5">
        <f>sim_obs!B612</f>
        <v>41885</v>
      </c>
      <c r="B978" s="12" t="e">
        <f>sim_obs!M612</f>
        <v>#N/A</v>
      </c>
      <c r="C978" s="15">
        <f>sim_obs!E612</f>
        <v>36887.5390625</v>
      </c>
      <c r="D978" s="15">
        <f t="shared" si="60"/>
        <v>0</v>
      </c>
      <c r="E978" s="15">
        <f t="shared" si="61"/>
        <v>0</v>
      </c>
      <c r="F978" s="15">
        <f t="shared" si="62"/>
        <v>0</v>
      </c>
      <c r="G978" s="15">
        <f t="shared" si="63"/>
        <v>0</v>
      </c>
    </row>
    <row r="979" spans="1:7" x14ac:dyDescent="0.15">
      <c r="A979" s="5">
        <f>sim_obs!B613</f>
        <v>41886</v>
      </c>
      <c r="B979" s="12" t="e">
        <f>sim_obs!M613</f>
        <v>#N/A</v>
      </c>
      <c r="C979" s="15">
        <f>sim_obs!E613</f>
        <v>23476.177734379999</v>
      </c>
      <c r="D979" s="15">
        <f t="shared" si="60"/>
        <v>0</v>
      </c>
      <c r="E979" s="15">
        <f t="shared" si="61"/>
        <v>0</v>
      </c>
      <c r="F979" s="15">
        <f t="shared" si="62"/>
        <v>0</v>
      </c>
      <c r="G979" s="15">
        <f t="shared" si="63"/>
        <v>0</v>
      </c>
    </row>
    <row r="980" spans="1:7" x14ac:dyDescent="0.15">
      <c r="A980" s="5">
        <f>sim_obs!B614</f>
        <v>41887</v>
      </c>
      <c r="B980" s="12" t="e">
        <f>sim_obs!M614</f>
        <v>#N/A</v>
      </c>
      <c r="C980" s="15">
        <f>sim_obs!E614</f>
        <v>21993.625</v>
      </c>
      <c r="D980" s="15">
        <f t="shared" si="60"/>
        <v>0</v>
      </c>
      <c r="E980" s="15">
        <f t="shared" si="61"/>
        <v>0</v>
      </c>
      <c r="F980" s="15">
        <f t="shared" si="62"/>
        <v>0</v>
      </c>
      <c r="G980" s="15">
        <f t="shared" si="63"/>
        <v>0</v>
      </c>
    </row>
    <row r="981" spans="1:7" x14ac:dyDescent="0.15">
      <c r="A981" s="5">
        <f>sim_obs!B615</f>
        <v>41888</v>
      </c>
      <c r="B981" s="12" t="e">
        <f>sim_obs!M615</f>
        <v>#N/A</v>
      </c>
      <c r="C981" s="15">
        <f>sim_obs!E615</f>
        <v>20095.857421879999</v>
      </c>
      <c r="D981" s="15">
        <f t="shared" si="60"/>
        <v>0</v>
      </c>
      <c r="E981" s="15">
        <f t="shared" si="61"/>
        <v>0</v>
      </c>
      <c r="F981" s="15">
        <f t="shared" si="62"/>
        <v>0</v>
      </c>
      <c r="G981" s="15">
        <f t="shared" si="63"/>
        <v>0</v>
      </c>
    </row>
    <row r="982" spans="1:7" x14ac:dyDescent="0.15">
      <c r="A982" s="5">
        <f>sim_obs!B616</f>
        <v>41889</v>
      </c>
      <c r="B982" s="12" t="e">
        <f>sim_obs!M616</f>
        <v>#N/A</v>
      </c>
      <c r="C982" s="15">
        <f>sim_obs!E616</f>
        <v>17542.90625</v>
      </c>
      <c r="D982" s="15">
        <f t="shared" si="60"/>
        <v>0</v>
      </c>
      <c r="E982" s="15">
        <f t="shared" si="61"/>
        <v>0</v>
      </c>
      <c r="F982" s="15">
        <f t="shared" si="62"/>
        <v>0</v>
      </c>
      <c r="G982" s="15">
        <f t="shared" si="63"/>
        <v>0</v>
      </c>
    </row>
    <row r="983" spans="1:7" x14ac:dyDescent="0.15">
      <c r="A983" s="5">
        <f>sim_obs!B617</f>
        <v>41890</v>
      </c>
      <c r="B983" s="12" t="e">
        <f>sim_obs!M617</f>
        <v>#N/A</v>
      </c>
      <c r="C983" s="15">
        <f>sim_obs!E617</f>
        <v>224142.609375</v>
      </c>
      <c r="D983" s="15">
        <f t="shared" si="60"/>
        <v>0</v>
      </c>
      <c r="E983" s="15">
        <f t="shared" si="61"/>
        <v>0</v>
      </c>
      <c r="F983" s="15">
        <f t="shared" si="62"/>
        <v>0</v>
      </c>
      <c r="G983" s="15">
        <f t="shared" si="63"/>
        <v>0</v>
      </c>
    </row>
    <row r="984" spans="1:7" x14ac:dyDescent="0.15">
      <c r="A984" s="5">
        <f>sim_obs!B618</f>
        <v>41891</v>
      </c>
      <c r="B984" s="12" t="e">
        <f>sim_obs!M618</f>
        <v>#N/A</v>
      </c>
      <c r="C984" s="15">
        <f>sim_obs!E618</f>
        <v>26744.703125</v>
      </c>
      <c r="D984" s="15">
        <f t="shared" si="60"/>
        <v>0</v>
      </c>
      <c r="E984" s="15">
        <f t="shared" si="61"/>
        <v>0</v>
      </c>
      <c r="F984" s="15">
        <f t="shared" si="62"/>
        <v>0</v>
      </c>
      <c r="G984" s="15">
        <f t="shared" si="63"/>
        <v>0</v>
      </c>
    </row>
    <row r="985" spans="1:7" x14ac:dyDescent="0.15">
      <c r="A985" s="5">
        <f>sim_obs!B619</f>
        <v>41892</v>
      </c>
      <c r="B985" s="12" t="e">
        <f>sim_obs!M619</f>
        <v>#N/A</v>
      </c>
      <c r="C985" s="15">
        <f>sim_obs!E619</f>
        <v>65416.02734375</v>
      </c>
      <c r="D985" s="15">
        <f t="shared" si="60"/>
        <v>0</v>
      </c>
      <c r="E985" s="15">
        <f t="shared" si="61"/>
        <v>0</v>
      </c>
      <c r="F985" s="15">
        <f t="shared" si="62"/>
        <v>0</v>
      </c>
      <c r="G985" s="15">
        <f t="shared" si="63"/>
        <v>0</v>
      </c>
    </row>
    <row r="986" spans="1:7" x14ac:dyDescent="0.15">
      <c r="A986" s="5">
        <f>sim_obs!B620</f>
        <v>41893</v>
      </c>
      <c r="B986" s="12" t="e">
        <f>sim_obs!M620</f>
        <v>#N/A</v>
      </c>
      <c r="C986" s="15">
        <f>sim_obs!E620</f>
        <v>82380.2421875</v>
      </c>
      <c r="D986" s="15">
        <f t="shared" si="60"/>
        <v>0</v>
      </c>
      <c r="E986" s="15">
        <f t="shared" si="61"/>
        <v>0</v>
      </c>
      <c r="F986" s="15">
        <f t="shared" si="62"/>
        <v>0</v>
      </c>
      <c r="G986" s="15">
        <f t="shared" si="63"/>
        <v>0</v>
      </c>
    </row>
    <row r="987" spans="1:7" x14ac:dyDescent="0.15">
      <c r="A987" s="5">
        <f>sim_obs!B621</f>
        <v>41894</v>
      </c>
      <c r="B987" s="12" t="e">
        <f>sim_obs!M621</f>
        <v>#N/A</v>
      </c>
      <c r="C987" s="15">
        <f>sim_obs!E621</f>
        <v>476841.65625</v>
      </c>
      <c r="D987" s="15">
        <f t="shared" si="60"/>
        <v>0</v>
      </c>
      <c r="E987" s="15">
        <f t="shared" si="61"/>
        <v>0</v>
      </c>
      <c r="F987" s="15">
        <f t="shared" si="62"/>
        <v>0</v>
      </c>
      <c r="G987" s="15">
        <f t="shared" si="63"/>
        <v>0</v>
      </c>
    </row>
    <row r="988" spans="1:7" x14ac:dyDescent="0.15">
      <c r="A988" s="5">
        <f>sim_obs!B622</f>
        <v>41895</v>
      </c>
      <c r="B988" s="12" t="e">
        <f>sim_obs!M622</f>
        <v>#N/A</v>
      </c>
      <c r="C988" s="15">
        <f>sim_obs!E622</f>
        <v>101125.4609375</v>
      </c>
      <c r="D988" s="15">
        <f t="shared" si="60"/>
        <v>0</v>
      </c>
      <c r="E988" s="15">
        <f t="shared" si="61"/>
        <v>0</v>
      </c>
      <c r="F988" s="15">
        <f t="shared" si="62"/>
        <v>0</v>
      </c>
      <c r="G988" s="15">
        <f t="shared" si="63"/>
        <v>0</v>
      </c>
    </row>
    <row r="989" spans="1:7" x14ac:dyDescent="0.15">
      <c r="A989" s="5">
        <f>sim_obs!B623</f>
        <v>41896</v>
      </c>
      <c r="B989" s="12" t="e">
        <f>sim_obs!M623</f>
        <v>#N/A</v>
      </c>
      <c r="C989" s="15">
        <f>sim_obs!E623</f>
        <v>42906.484375</v>
      </c>
      <c r="D989" s="15">
        <f t="shared" si="60"/>
        <v>0</v>
      </c>
      <c r="E989" s="15">
        <f t="shared" si="61"/>
        <v>0</v>
      </c>
      <c r="F989" s="15">
        <f t="shared" si="62"/>
        <v>0</v>
      </c>
      <c r="G989" s="15">
        <f t="shared" si="63"/>
        <v>0</v>
      </c>
    </row>
    <row r="990" spans="1:7" x14ac:dyDescent="0.15">
      <c r="A990" s="5">
        <f>sim_obs!B624</f>
        <v>41897</v>
      </c>
      <c r="B990" s="12" t="e">
        <f>sim_obs!M624</f>
        <v>#N/A</v>
      </c>
      <c r="C990" s="15">
        <f>sim_obs!E624</f>
        <v>36611.28125</v>
      </c>
      <c r="D990" s="15">
        <f t="shared" si="60"/>
        <v>0</v>
      </c>
      <c r="E990" s="15">
        <f t="shared" si="61"/>
        <v>0</v>
      </c>
      <c r="F990" s="15">
        <f t="shared" si="62"/>
        <v>0</v>
      </c>
      <c r="G990" s="15">
        <f t="shared" si="63"/>
        <v>0</v>
      </c>
    </row>
    <row r="991" spans="1:7" x14ac:dyDescent="0.15">
      <c r="A991" s="5">
        <f>sim_obs!B625</f>
        <v>41898</v>
      </c>
      <c r="B991" s="12" t="e">
        <f>sim_obs!M625</f>
        <v>#N/A</v>
      </c>
      <c r="C991" s="15">
        <f>sim_obs!E625</f>
        <v>32093.85546875</v>
      </c>
      <c r="D991" s="15">
        <f t="shared" si="60"/>
        <v>0</v>
      </c>
      <c r="E991" s="15">
        <f t="shared" si="61"/>
        <v>0</v>
      </c>
      <c r="F991" s="15">
        <f t="shared" si="62"/>
        <v>0</v>
      </c>
      <c r="G991" s="15">
        <f t="shared" si="63"/>
        <v>0</v>
      </c>
    </row>
    <row r="992" spans="1:7" x14ac:dyDescent="0.15">
      <c r="A992" s="5">
        <f>sim_obs!B626</f>
        <v>41899</v>
      </c>
      <c r="B992" s="12" t="e">
        <f>sim_obs!M626</f>
        <v>#N/A</v>
      </c>
      <c r="C992" s="15">
        <f>sim_obs!E626</f>
        <v>28458.404296879999</v>
      </c>
      <c r="D992" s="15">
        <f t="shared" si="60"/>
        <v>0</v>
      </c>
      <c r="E992" s="15">
        <f t="shared" si="61"/>
        <v>0</v>
      </c>
      <c r="F992" s="15">
        <f t="shared" si="62"/>
        <v>0</v>
      </c>
      <c r="G992" s="15">
        <f t="shared" si="63"/>
        <v>0</v>
      </c>
    </row>
    <row r="993" spans="1:7" x14ac:dyDescent="0.15">
      <c r="A993" s="5">
        <f>sim_obs!B627</f>
        <v>41900</v>
      </c>
      <c r="B993" s="12" t="e">
        <f>sim_obs!M627</f>
        <v>#N/A</v>
      </c>
      <c r="C993" s="15">
        <f>sim_obs!E627</f>
        <v>135250.578125</v>
      </c>
      <c r="D993" s="15">
        <f t="shared" si="60"/>
        <v>0</v>
      </c>
      <c r="E993" s="15">
        <f t="shared" si="61"/>
        <v>0</v>
      </c>
      <c r="F993" s="15">
        <f t="shared" si="62"/>
        <v>0</v>
      </c>
      <c r="G993" s="15">
        <f t="shared" si="63"/>
        <v>0</v>
      </c>
    </row>
    <row r="994" spans="1:7" x14ac:dyDescent="0.15">
      <c r="A994" s="5">
        <f>sim_obs!B628</f>
        <v>41901</v>
      </c>
      <c r="B994" s="12" t="e">
        <f>sim_obs!M628</f>
        <v>#N/A</v>
      </c>
      <c r="C994" s="15">
        <f>sim_obs!E628</f>
        <v>78946.0703125</v>
      </c>
      <c r="D994" s="15">
        <f t="shared" si="60"/>
        <v>0</v>
      </c>
      <c r="E994" s="15">
        <f t="shared" si="61"/>
        <v>0</v>
      </c>
      <c r="F994" s="15">
        <f t="shared" si="62"/>
        <v>0</v>
      </c>
      <c r="G994" s="15">
        <f t="shared" si="63"/>
        <v>0</v>
      </c>
    </row>
    <row r="995" spans="1:7" x14ac:dyDescent="0.15">
      <c r="A995" s="5">
        <f>sim_obs!B629</f>
        <v>41902</v>
      </c>
      <c r="B995" s="12" t="e">
        <f>sim_obs!M629</f>
        <v>#N/A</v>
      </c>
      <c r="C995" s="15">
        <f>sim_obs!E629</f>
        <v>24598.517578129999</v>
      </c>
      <c r="D995" s="15">
        <f t="shared" si="60"/>
        <v>0</v>
      </c>
      <c r="E995" s="15">
        <f t="shared" si="61"/>
        <v>0</v>
      </c>
      <c r="F995" s="15">
        <f t="shared" si="62"/>
        <v>0</v>
      </c>
      <c r="G995" s="15">
        <f t="shared" si="63"/>
        <v>0</v>
      </c>
    </row>
    <row r="996" spans="1:7" x14ac:dyDescent="0.15">
      <c r="A996" s="5">
        <f>sim_obs!B630</f>
        <v>41903</v>
      </c>
      <c r="B996" s="12" t="e">
        <f>sim_obs!M630</f>
        <v>#N/A</v>
      </c>
      <c r="C996" s="15">
        <f>sim_obs!E630</f>
        <v>18246.7578125</v>
      </c>
      <c r="D996" s="15">
        <f t="shared" si="60"/>
        <v>0</v>
      </c>
      <c r="E996" s="15">
        <f t="shared" si="61"/>
        <v>0</v>
      </c>
      <c r="F996" s="15">
        <f t="shared" si="62"/>
        <v>0</v>
      </c>
      <c r="G996" s="15">
        <f t="shared" si="63"/>
        <v>0</v>
      </c>
    </row>
    <row r="997" spans="1:7" x14ac:dyDescent="0.15">
      <c r="A997" s="5">
        <f>sim_obs!B631</f>
        <v>41904</v>
      </c>
      <c r="B997" s="12" t="e">
        <f>sim_obs!M631</f>
        <v>#N/A</v>
      </c>
      <c r="C997" s="15">
        <f>sim_obs!E631</f>
        <v>16771.326171879999</v>
      </c>
      <c r="D997" s="15">
        <f t="shared" si="60"/>
        <v>0</v>
      </c>
      <c r="E997" s="15">
        <f t="shared" si="61"/>
        <v>0</v>
      </c>
      <c r="F997" s="15">
        <f t="shared" si="62"/>
        <v>0</v>
      </c>
      <c r="G997" s="15">
        <f t="shared" si="63"/>
        <v>0</v>
      </c>
    </row>
    <row r="998" spans="1:7" x14ac:dyDescent="0.15">
      <c r="A998" s="5">
        <f>sim_obs!B632</f>
        <v>41905</v>
      </c>
      <c r="B998" s="12" t="e">
        <f>sim_obs!M632</f>
        <v>#N/A</v>
      </c>
      <c r="C998" s="15">
        <f>sim_obs!E632</f>
        <v>15945.930664060001</v>
      </c>
      <c r="D998" s="15">
        <f t="shared" si="60"/>
        <v>0</v>
      </c>
      <c r="E998" s="15">
        <f t="shared" si="61"/>
        <v>0</v>
      </c>
      <c r="F998" s="15">
        <f t="shared" si="62"/>
        <v>0</v>
      </c>
      <c r="G998" s="15">
        <f t="shared" si="63"/>
        <v>0</v>
      </c>
    </row>
    <row r="999" spans="1:7" x14ac:dyDescent="0.15">
      <c r="A999" s="5">
        <f>sim_obs!B633</f>
        <v>41906</v>
      </c>
      <c r="B999" s="12" t="e">
        <f>sim_obs!M633</f>
        <v>#N/A</v>
      </c>
      <c r="C999" s="15">
        <f>sim_obs!E633</f>
        <v>14405.940429689999</v>
      </c>
      <c r="D999" s="15">
        <f t="shared" si="60"/>
        <v>0</v>
      </c>
      <c r="E999" s="15">
        <f t="shared" si="61"/>
        <v>0</v>
      </c>
      <c r="F999" s="15">
        <f t="shared" si="62"/>
        <v>0</v>
      </c>
      <c r="G999" s="15">
        <f t="shared" si="63"/>
        <v>0</v>
      </c>
    </row>
    <row r="1000" spans="1:7" x14ac:dyDescent="0.15">
      <c r="A1000" s="5">
        <f>sim_obs!B634</f>
        <v>41907</v>
      </c>
      <c r="B1000" s="12" t="e">
        <f>sim_obs!M634</f>
        <v>#N/A</v>
      </c>
      <c r="C1000" s="15">
        <f>sim_obs!E634</f>
        <v>14562.8671875</v>
      </c>
      <c r="D1000" s="15">
        <f t="shared" si="60"/>
        <v>0</v>
      </c>
      <c r="E1000" s="15">
        <f t="shared" si="61"/>
        <v>0</v>
      </c>
      <c r="F1000" s="15">
        <f t="shared" si="62"/>
        <v>0</v>
      </c>
      <c r="G1000" s="15">
        <f t="shared" si="63"/>
        <v>0</v>
      </c>
    </row>
    <row r="1001" spans="1:7" x14ac:dyDescent="0.15">
      <c r="A1001" s="5">
        <f>sim_obs!B635</f>
        <v>41908</v>
      </c>
      <c r="B1001" s="12" t="e">
        <f>sim_obs!M635</f>
        <v>#N/A</v>
      </c>
      <c r="C1001" s="15">
        <f>sim_obs!E635</f>
        <v>12933.31835938</v>
      </c>
      <c r="D1001" s="15">
        <f t="shared" si="60"/>
        <v>0</v>
      </c>
      <c r="E1001" s="15">
        <f t="shared" si="61"/>
        <v>0</v>
      </c>
      <c r="F1001" s="15">
        <f t="shared" si="62"/>
        <v>0</v>
      </c>
      <c r="G1001" s="15">
        <f t="shared" si="63"/>
        <v>0</v>
      </c>
    </row>
    <row r="1002" spans="1:7" x14ac:dyDescent="0.15">
      <c r="A1002" s="5">
        <f>sim_obs!B636</f>
        <v>41909</v>
      </c>
      <c r="B1002" s="12" t="e">
        <f>sim_obs!M636</f>
        <v>#N/A</v>
      </c>
      <c r="C1002" s="15">
        <f>sim_obs!E636</f>
        <v>16564.45703125</v>
      </c>
      <c r="D1002" s="15">
        <f t="shared" si="60"/>
        <v>0</v>
      </c>
      <c r="E1002" s="15">
        <f t="shared" si="61"/>
        <v>0</v>
      </c>
      <c r="F1002" s="15">
        <f t="shared" si="62"/>
        <v>0</v>
      </c>
      <c r="G1002" s="15">
        <f t="shared" si="63"/>
        <v>0</v>
      </c>
    </row>
    <row r="1003" spans="1:7" x14ac:dyDescent="0.15">
      <c r="A1003" s="5">
        <f>sim_obs!B637</f>
        <v>41910</v>
      </c>
      <c r="B1003" s="12" t="e">
        <f>sim_obs!M637</f>
        <v>#N/A</v>
      </c>
      <c r="C1003" s="15">
        <f>sim_obs!E637</f>
        <v>301974.625</v>
      </c>
      <c r="D1003" s="15">
        <f t="shared" si="60"/>
        <v>0</v>
      </c>
      <c r="E1003" s="15">
        <f t="shared" si="61"/>
        <v>0</v>
      </c>
      <c r="F1003" s="15">
        <f t="shared" si="62"/>
        <v>0</v>
      </c>
      <c r="G1003" s="15">
        <f t="shared" si="63"/>
        <v>0</v>
      </c>
    </row>
    <row r="1004" spans="1:7" x14ac:dyDescent="0.15">
      <c r="A1004" s="5">
        <f>sim_obs!B638</f>
        <v>41911</v>
      </c>
      <c r="B1004" s="12" t="e">
        <f>sim_obs!M638</f>
        <v>#N/A</v>
      </c>
      <c r="C1004" s="15">
        <f>sim_obs!E638</f>
        <v>44976.7265625</v>
      </c>
      <c r="D1004" s="15">
        <f t="shared" si="60"/>
        <v>0</v>
      </c>
      <c r="E1004" s="15">
        <f t="shared" si="61"/>
        <v>0</v>
      </c>
      <c r="F1004" s="15">
        <f t="shared" si="62"/>
        <v>0</v>
      </c>
      <c r="G1004" s="15">
        <f t="shared" si="63"/>
        <v>0</v>
      </c>
    </row>
    <row r="1005" spans="1:7" x14ac:dyDescent="0.15">
      <c r="A1005" s="5">
        <f>sim_obs!B639</f>
        <v>41912</v>
      </c>
      <c r="B1005" s="12" t="e">
        <f>sim_obs!M639</f>
        <v>#N/A</v>
      </c>
      <c r="C1005" s="15">
        <f>sim_obs!E639</f>
        <v>10968.424804689999</v>
      </c>
      <c r="D1005" s="15">
        <f t="shared" si="60"/>
        <v>0</v>
      </c>
      <c r="E1005" s="15">
        <f t="shared" si="61"/>
        <v>0</v>
      </c>
      <c r="F1005" s="15">
        <f t="shared" si="62"/>
        <v>0</v>
      </c>
      <c r="G1005" s="15">
        <f t="shared" si="63"/>
        <v>0</v>
      </c>
    </row>
    <row r="1006" spans="1:7" x14ac:dyDescent="0.15">
      <c r="A1006" s="5">
        <f>sim_obs!B640</f>
        <v>41913</v>
      </c>
      <c r="B1006" s="12" t="e">
        <f>sim_obs!M640</f>
        <v>#N/A</v>
      </c>
      <c r="C1006" s="15">
        <f>sim_obs!E640</f>
        <v>7823.0727539099998</v>
      </c>
      <c r="D1006" s="15">
        <f t="shared" si="60"/>
        <v>0</v>
      </c>
      <c r="E1006" s="15">
        <f t="shared" si="61"/>
        <v>0</v>
      </c>
      <c r="F1006" s="15">
        <f t="shared" si="62"/>
        <v>0</v>
      </c>
      <c r="G1006" s="15">
        <f t="shared" si="63"/>
        <v>0</v>
      </c>
    </row>
    <row r="1007" spans="1:7" x14ac:dyDescent="0.15">
      <c r="A1007" s="5">
        <f>sim_obs!B641</f>
        <v>41914</v>
      </c>
      <c r="B1007" s="12" t="e">
        <f>sim_obs!M641</f>
        <v>#N/A</v>
      </c>
      <c r="C1007" s="15">
        <f>sim_obs!E641</f>
        <v>8463.8984375</v>
      </c>
      <c r="D1007" s="15">
        <f t="shared" si="60"/>
        <v>0</v>
      </c>
      <c r="E1007" s="15">
        <f t="shared" si="61"/>
        <v>0</v>
      </c>
      <c r="F1007" s="15">
        <f t="shared" si="62"/>
        <v>0</v>
      </c>
      <c r="G1007" s="15">
        <f t="shared" si="63"/>
        <v>0</v>
      </c>
    </row>
    <row r="1008" spans="1:7" x14ac:dyDescent="0.15">
      <c r="A1008" s="5">
        <f>sim_obs!B642</f>
        <v>41915</v>
      </c>
      <c r="B1008" s="12" t="e">
        <f>sim_obs!M642</f>
        <v>#N/A</v>
      </c>
      <c r="C1008" s="15">
        <f>sim_obs!E642</f>
        <v>6683.8935546900002</v>
      </c>
      <c r="D1008" s="15">
        <f t="shared" si="60"/>
        <v>0</v>
      </c>
      <c r="E1008" s="15">
        <f t="shared" si="61"/>
        <v>0</v>
      </c>
      <c r="F1008" s="15">
        <f t="shared" si="62"/>
        <v>0</v>
      </c>
      <c r="G1008" s="15">
        <f t="shared" si="63"/>
        <v>0</v>
      </c>
    </row>
    <row r="1009" spans="1:7" x14ac:dyDescent="0.15">
      <c r="A1009" s="5">
        <f>sim_obs!B643</f>
        <v>41916</v>
      </c>
      <c r="B1009" s="12" t="e">
        <f>sim_obs!M643</f>
        <v>#N/A</v>
      </c>
      <c r="C1009" s="15">
        <f>sim_obs!E643</f>
        <v>6099.3139648400002</v>
      </c>
      <c r="D1009" s="15">
        <f t="shared" si="60"/>
        <v>0</v>
      </c>
      <c r="E1009" s="15">
        <f t="shared" si="61"/>
        <v>0</v>
      </c>
      <c r="F1009" s="15">
        <f t="shared" si="62"/>
        <v>0</v>
      </c>
      <c r="G1009" s="15">
        <f t="shared" si="63"/>
        <v>0</v>
      </c>
    </row>
    <row r="1010" spans="1:7" x14ac:dyDescent="0.15">
      <c r="A1010" s="5">
        <f>sim_obs!B644</f>
        <v>41917</v>
      </c>
      <c r="B1010" s="12" t="e">
        <f>sim_obs!M644</f>
        <v>#N/A</v>
      </c>
      <c r="C1010" s="15">
        <f>sim_obs!E644</f>
        <v>5732.9296875</v>
      </c>
      <c r="D1010" s="15">
        <f t="shared" si="60"/>
        <v>0</v>
      </c>
      <c r="E1010" s="15">
        <f t="shared" si="61"/>
        <v>0</v>
      </c>
      <c r="F1010" s="15">
        <f t="shared" si="62"/>
        <v>0</v>
      </c>
      <c r="G1010" s="15">
        <f t="shared" si="63"/>
        <v>0</v>
      </c>
    </row>
    <row r="1011" spans="1:7" x14ac:dyDescent="0.15">
      <c r="A1011" s="5">
        <f>sim_obs!B645</f>
        <v>41918</v>
      </c>
      <c r="B1011" s="12" t="e">
        <f>sim_obs!M645</f>
        <v>#N/A</v>
      </c>
      <c r="C1011" s="15">
        <f>sim_obs!E645</f>
        <v>5447.03125</v>
      </c>
      <c r="D1011" s="15">
        <f t="shared" si="60"/>
        <v>0</v>
      </c>
      <c r="E1011" s="15">
        <f t="shared" si="61"/>
        <v>0</v>
      </c>
      <c r="F1011" s="15">
        <f t="shared" si="62"/>
        <v>0</v>
      </c>
      <c r="G1011" s="15">
        <f t="shared" si="63"/>
        <v>0</v>
      </c>
    </row>
    <row r="1012" spans="1:7" x14ac:dyDescent="0.15">
      <c r="A1012" s="5">
        <f>sim_obs!B646</f>
        <v>41919</v>
      </c>
      <c r="B1012" s="12" t="e">
        <f>sim_obs!M646</f>
        <v>#N/A</v>
      </c>
      <c r="C1012" s="15">
        <f>sim_obs!E646</f>
        <v>5047.3056640599998</v>
      </c>
      <c r="D1012" s="15">
        <f t="shared" si="60"/>
        <v>0</v>
      </c>
      <c r="E1012" s="15">
        <f t="shared" si="61"/>
        <v>0</v>
      </c>
      <c r="F1012" s="15">
        <f t="shared" si="62"/>
        <v>0</v>
      </c>
      <c r="G1012" s="15">
        <f t="shared" si="63"/>
        <v>0</v>
      </c>
    </row>
    <row r="1013" spans="1:7" x14ac:dyDescent="0.15">
      <c r="A1013" s="5">
        <f>sim_obs!B647</f>
        <v>41920</v>
      </c>
      <c r="B1013" s="12" t="e">
        <f>sim_obs!M647</f>
        <v>#N/A</v>
      </c>
      <c r="C1013" s="15">
        <f>sim_obs!E647</f>
        <v>4691.5107421900002</v>
      </c>
      <c r="D1013" s="15">
        <f t="shared" si="60"/>
        <v>0</v>
      </c>
      <c r="E1013" s="15">
        <f t="shared" si="61"/>
        <v>0</v>
      </c>
      <c r="F1013" s="15">
        <f t="shared" si="62"/>
        <v>0</v>
      </c>
      <c r="G1013" s="15">
        <f t="shared" si="63"/>
        <v>0</v>
      </c>
    </row>
    <row r="1014" spans="1:7" x14ac:dyDescent="0.15">
      <c r="A1014" s="5">
        <f>sim_obs!B648</f>
        <v>41921</v>
      </c>
      <c r="B1014" s="12" t="e">
        <f>sim_obs!M648</f>
        <v>#N/A</v>
      </c>
      <c r="C1014" s="15">
        <f>sim_obs!E648</f>
        <v>4509.0346679699996</v>
      </c>
      <c r="D1014" s="15">
        <f t="shared" si="60"/>
        <v>0</v>
      </c>
      <c r="E1014" s="15">
        <f t="shared" si="61"/>
        <v>0</v>
      </c>
      <c r="F1014" s="15">
        <f t="shared" si="62"/>
        <v>0</v>
      </c>
      <c r="G1014" s="15">
        <f t="shared" si="63"/>
        <v>0</v>
      </c>
    </row>
    <row r="1015" spans="1:7" x14ac:dyDescent="0.15">
      <c r="A1015" s="5">
        <f>sim_obs!B649</f>
        <v>41922</v>
      </c>
      <c r="B1015" s="12" t="e">
        <f>sim_obs!M649</f>
        <v>#N/A</v>
      </c>
      <c r="C1015" s="15">
        <f>sim_obs!E649</f>
        <v>4129.0415039099998</v>
      </c>
      <c r="D1015" s="15">
        <f t="shared" si="60"/>
        <v>0</v>
      </c>
      <c r="E1015" s="15">
        <f t="shared" si="61"/>
        <v>0</v>
      </c>
      <c r="F1015" s="15">
        <f t="shared" si="62"/>
        <v>0</v>
      </c>
      <c r="G1015" s="15">
        <f t="shared" si="63"/>
        <v>0</v>
      </c>
    </row>
    <row r="1016" spans="1:7" x14ac:dyDescent="0.15">
      <c r="A1016" s="5">
        <f>sim_obs!B650</f>
        <v>41923</v>
      </c>
      <c r="B1016" s="12" t="e">
        <f>sim_obs!M650</f>
        <v>#N/A</v>
      </c>
      <c r="C1016" s="15">
        <f>sim_obs!E650</f>
        <v>3830.4306640599998</v>
      </c>
      <c r="D1016" s="15">
        <f t="shared" si="60"/>
        <v>0</v>
      </c>
      <c r="E1016" s="15">
        <f t="shared" si="61"/>
        <v>0</v>
      </c>
      <c r="F1016" s="15">
        <f t="shared" si="62"/>
        <v>0</v>
      </c>
      <c r="G1016" s="15">
        <f t="shared" si="63"/>
        <v>0</v>
      </c>
    </row>
    <row r="1017" spans="1:7" x14ac:dyDescent="0.15">
      <c r="A1017" s="5">
        <f>sim_obs!B651</f>
        <v>41924</v>
      </c>
      <c r="B1017" s="12" t="e">
        <f>sim_obs!M651</f>
        <v>#N/A</v>
      </c>
      <c r="C1017" s="15">
        <f>sim_obs!E651</f>
        <v>3683.21484375</v>
      </c>
      <c r="D1017" s="15">
        <f t="shared" si="60"/>
        <v>0</v>
      </c>
      <c r="E1017" s="15">
        <f t="shared" si="61"/>
        <v>0</v>
      </c>
      <c r="F1017" s="15">
        <f t="shared" si="62"/>
        <v>0</v>
      </c>
      <c r="G1017" s="15">
        <f t="shared" si="63"/>
        <v>0</v>
      </c>
    </row>
    <row r="1018" spans="1:7" x14ac:dyDescent="0.15">
      <c r="A1018" s="5">
        <f>sim_obs!B652</f>
        <v>41925</v>
      </c>
      <c r="B1018" s="12" t="e">
        <f>sim_obs!M652</f>
        <v>#N/A</v>
      </c>
      <c r="C1018" s="15">
        <f>sim_obs!E652</f>
        <v>3628.62231445</v>
      </c>
      <c r="D1018" s="15">
        <f t="shared" si="60"/>
        <v>0</v>
      </c>
      <c r="E1018" s="15">
        <f t="shared" si="61"/>
        <v>0</v>
      </c>
      <c r="F1018" s="15">
        <f t="shared" si="62"/>
        <v>0</v>
      </c>
      <c r="G1018" s="15">
        <f t="shared" si="63"/>
        <v>0</v>
      </c>
    </row>
    <row r="1019" spans="1:7" x14ac:dyDescent="0.15">
      <c r="A1019" s="5">
        <f>sim_obs!B653</f>
        <v>41926</v>
      </c>
      <c r="B1019" s="12" t="e">
        <f>sim_obs!M653</f>
        <v>#N/A</v>
      </c>
      <c r="C1019" s="15">
        <f>sim_obs!E653</f>
        <v>3286.8725585900002</v>
      </c>
      <c r="D1019" s="15">
        <f t="shared" si="60"/>
        <v>0</v>
      </c>
      <c r="E1019" s="15">
        <f t="shared" si="61"/>
        <v>0</v>
      </c>
      <c r="F1019" s="15">
        <f t="shared" si="62"/>
        <v>0</v>
      </c>
      <c r="G1019" s="15">
        <f t="shared" si="63"/>
        <v>0</v>
      </c>
    </row>
    <row r="1020" spans="1:7" x14ac:dyDescent="0.15">
      <c r="A1020" s="5">
        <f>sim_obs!B654</f>
        <v>41927</v>
      </c>
      <c r="B1020" s="12" t="e">
        <f>sim_obs!M654</f>
        <v>#N/A</v>
      </c>
      <c r="C1020" s="15">
        <f>sim_obs!E654</f>
        <v>3029.0034179700001</v>
      </c>
      <c r="D1020" s="15">
        <f t="shared" si="60"/>
        <v>0</v>
      </c>
      <c r="E1020" s="15">
        <f t="shared" si="61"/>
        <v>0</v>
      </c>
      <c r="F1020" s="15">
        <f t="shared" si="62"/>
        <v>0</v>
      </c>
      <c r="G1020" s="15">
        <f t="shared" si="63"/>
        <v>0</v>
      </c>
    </row>
    <row r="1021" spans="1:7" x14ac:dyDescent="0.15">
      <c r="A1021" s="5">
        <f>sim_obs!B655</f>
        <v>41928</v>
      </c>
      <c r="B1021" s="12" t="e">
        <f>sim_obs!M655</f>
        <v>#N/A</v>
      </c>
      <c r="C1021" s="15">
        <f>sim_obs!E655</f>
        <v>3147.9482421900002</v>
      </c>
      <c r="D1021" s="15">
        <f t="shared" si="60"/>
        <v>0</v>
      </c>
      <c r="E1021" s="15">
        <f t="shared" si="61"/>
        <v>0</v>
      </c>
      <c r="F1021" s="15">
        <f t="shared" si="62"/>
        <v>0</v>
      </c>
      <c r="G1021" s="15">
        <f t="shared" si="63"/>
        <v>0</v>
      </c>
    </row>
    <row r="1022" spans="1:7" x14ac:dyDescent="0.15">
      <c r="A1022" s="5">
        <f>sim_obs!B656</f>
        <v>41929</v>
      </c>
      <c r="B1022" s="12" t="e">
        <f>sim_obs!M656</f>
        <v>#N/A</v>
      </c>
      <c r="C1022" s="15">
        <f>sim_obs!E656</f>
        <v>2945.9379882799999</v>
      </c>
      <c r="D1022" s="15">
        <f t="shared" si="60"/>
        <v>0</v>
      </c>
      <c r="E1022" s="15">
        <f t="shared" si="61"/>
        <v>0</v>
      </c>
      <c r="F1022" s="15">
        <f t="shared" si="62"/>
        <v>0</v>
      </c>
      <c r="G1022" s="15">
        <f t="shared" si="63"/>
        <v>0</v>
      </c>
    </row>
    <row r="1023" spans="1:7" x14ac:dyDescent="0.15">
      <c r="A1023" s="5">
        <f>sim_obs!B657</f>
        <v>41930</v>
      </c>
      <c r="B1023" s="12" t="e">
        <f>sim_obs!M657</f>
        <v>#N/A</v>
      </c>
      <c r="C1023" s="15">
        <f>sim_obs!E657</f>
        <v>2520.1052246099998</v>
      </c>
      <c r="D1023" s="15">
        <f t="shared" si="60"/>
        <v>0</v>
      </c>
      <c r="E1023" s="15">
        <f t="shared" si="61"/>
        <v>0</v>
      </c>
      <c r="F1023" s="15">
        <f t="shared" si="62"/>
        <v>0</v>
      </c>
      <c r="G1023" s="15">
        <f t="shared" si="63"/>
        <v>0</v>
      </c>
    </row>
    <row r="1024" spans="1:7" x14ac:dyDescent="0.15">
      <c r="A1024" s="5">
        <f>sim_obs!B658</f>
        <v>41931</v>
      </c>
      <c r="B1024" s="12" t="e">
        <f>sim_obs!M658</f>
        <v>#N/A</v>
      </c>
      <c r="C1024" s="15">
        <f>sim_obs!E658</f>
        <v>2410.1279296900002</v>
      </c>
      <c r="D1024" s="15">
        <f t="shared" si="60"/>
        <v>0</v>
      </c>
      <c r="E1024" s="15">
        <f t="shared" si="61"/>
        <v>0</v>
      </c>
      <c r="F1024" s="15">
        <f t="shared" si="62"/>
        <v>0</v>
      </c>
      <c r="G1024" s="15">
        <f t="shared" si="63"/>
        <v>0</v>
      </c>
    </row>
    <row r="1025" spans="1:7" x14ac:dyDescent="0.15">
      <c r="A1025" s="5">
        <f>sim_obs!B659</f>
        <v>41932</v>
      </c>
      <c r="B1025" s="12" t="e">
        <f>sim_obs!M659</f>
        <v>#N/A</v>
      </c>
      <c r="C1025" s="15">
        <f>sim_obs!E659</f>
        <v>3601.29956055</v>
      </c>
      <c r="D1025" s="15">
        <f t="shared" si="60"/>
        <v>0</v>
      </c>
      <c r="E1025" s="15">
        <f t="shared" si="61"/>
        <v>0</v>
      </c>
      <c r="F1025" s="15">
        <f t="shared" si="62"/>
        <v>0</v>
      </c>
      <c r="G1025" s="15">
        <f t="shared" si="63"/>
        <v>0</v>
      </c>
    </row>
    <row r="1026" spans="1:7" x14ac:dyDescent="0.15">
      <c r="A1026" s="5">
        <f>sim_obs!B660</f>
        <v>41933</v>
      </c>
      <c r="B1026" s="12" t="e">
        <f>sim_obs!M660</f>
        <v>#N/A</v>
      </c>
      <c r="C1026" s="15">
        <f>sim_obs!E660</f>
        <v>57683.98828125</v>
      </c>
      <c r="D1026" s="15">
        <f t="shared" si="60"/>
        <v>0</v>
      </c>
      <c r="E1026" s="15">
        <f t="shared" si="61"/>
        <v>0</v>
      </c>
      <c r="F1026" s="15">
        <f t="shared" si="62"/>
        <v>0</v>
      </c>
      <c r="G1026" s="15">
        <f t="shared" si="63"/>
        <v>0</v>
      </c>
    </row>
    <row r="1027" spans="1:7" x14ac:dyDescent="0.15">
      <c r="A1027" s="5">
        <f>sim_obs!B661</f>
        <v>41934</v>
      </c>
      <c r="B1027" s="12" t="e">
        <f>sim_obs!M661</f>
        <v>#N/A</v>
      </c>
      <c r="C1027" s="15">
        <f>sim_obs!E661</f>
        <v>5054.640625</v>
      </c>
      <c r="D1027" s="15">
        <f t="shared" ref="D1027:D1090" si="64">IFERROR(B1027,0)</f>
        <v>0</v>
      </c>
      <c r="E1027" s="15">
        <f t="shared" ref="E1027:E1090" si="65">IF(D1027=0,0,C1027)</f>
        <v>0</v>
      </c>
      <c r="F1027" s="15">
        <f t="shared" ref="F1027:F1090" si="66">(D1027-E1027)^2</f>
        <v>0</v>
      </c>
      <c r="G1027" s="15">
        <f t="shared" ref="G1027:G1090" si="67">(D1027-$J$4)^2</f>
        <v>0</v>
      </c>
    </row>
    <row r="1028" spans="1:7" x14ac:dyDescent="0.15">
      <c r="A1028" s="5">
        <f>sim_obs!B662</f>
        <v>41935</v>
      </c>
      <c r="B1028" s="12" t="e">
        <f>sim_obs!M662</f>
        <v>#N/A</v>
      </c>
      <c r="C1028" s="15">
        <f>sim_obs!E662</f>
        <v>2009.0124511700001</v>
      </c>
      <c r="D1028" s="15">
        <f t="shared" si="64"/>
        <v>0</v>
      </c>
      <c r="E1028" s="15">
        <f t="shared" si="65"/>
        <v>0</v>
      </c>
      <c r="F1028" s="15">
        <f t="shared" si="66"/>
        <v>0</v>
      </c>
      <c r="G1028" s="15">
        <f t="shared" si="67"/>
        <v>0</v>
      </c>
    </row>
    <row r="1029" spans="1:7" x14ac:dyDescent="0.15">
      <c r="A1029" s="5">
        <f>sim_obs!B663</f>
        <v>41936</v>
      </c>
      <c r="B1029" s="12" t="e">
        <f>sim_obs!M663</f>
        <v>#N/A</v>
      </c>
      <c r="C1029" s="15">
        <f>sim_obs!E663</f>
        <v>1801.55627441</v>
      </c>
      <c r="D1029" s="15">
        <f t="shared" si="64"/>
        <v>0</v>
      </c>
      <c r="E1029" s="15">
        <f t="shared" si="65"/>
        <v>0</v>
      </c>
      <c r="F1029" s="15">
        <f t="shared" si="66"/>
        <v>0</v>
      </c>
      <c r="G1029" s="15">
        <f t="shared" si="67"/>
        <v>0</v>
      </c>
    </row>
    <row r="1030" spans="1:7" x14ac:dyDescent="0.15">
      <c r="A1030" s="5">
        <f>sim_obs!B664</f>
        <v>41937</v>
      </c>
      <c r="B1030" s="12" t="e">
        <f>sim_obs!M664</f>
        <v>#N/A</v>
      </c>
      <c r="C1030" s="15">
        <f>sim_obs!E664</f>
        <v>1683.3094482399999</v>
      </c>
      <c r="D1030" s="15">
        <f t="shared" si="64"/>
        <v>0</v>
      </c>
      <c r="E1030" s="15">
        <f t="shared" si="65"/>
        <v>0</v>
      </c>
      <c r="F1030" s="15">
        <f t="shared" si="66"/>
        <v>0</v>
      </c>
      <c r="G1030" s="15">
        <f t="shared" si="67"/>
        <v>0</v>
      </c>
    </row>
    <row r="1031" spans="1:7" x14ac:dyDescent="0.15">
      <c r="A1031" s="5">
        <f>sim_obs!B665</f>
        <v>41938</v>
      </c>
      <c r="B1031" s="12" t="e">
        <f>sim_obs!M665</f>
        <v>#N/A</v>
      </c>
      <c r="C1031" s="15">
        <f>sim_obs!E665</f>
        <v>1588.2907714800001</v>
      </c>
      <c r="D1031" s="15">
        <f t="shared" si="64"/>
        <v>0</v>
      </c>
      <c r="E1031" s="15">
        <f t="shared" si="65"/>
        <v>0</v>
      </c>
      <c r="F1031" s="15">
        <f t="shared" si="66"/>
        <v>0</v>
      </c>
      <c r="G1031" s="15">
        <f t="shared" si="67"/>
        <v>0</v>
      </c>
    </row>
    <row r="1032" spans="1:7" x14ac:dyDescent="0.15">
      <c r="A1032" s="5">
        <f>sim_obs!B666</f>
        <v>41939</v>
      </c>
      <c r="B1032" s="12" t="e">
        <f>sim_obs!M666</f>
        <v>#N/A</v>
      </c>
      <c r="C1032" s="15">
        <f>sim_obs!E666</f>
        <v>1765.3515625</v>
      </c>
      <c r="D1032" s="15">
        <f t="shared" si="64"/>
        <v>0</v>
      </c>
      <c r="E1032" s="15">
        <f t="shared" si="65"/>
        <v>0</v>
      </c>
      <c r="F1032" s="15">
        <f t="shared" si="66"/>
        <v>0</v>
      </c>
      <c r="G1032" s="15">
        <f t="shared" si="67"/>
        <v>0</v>
      </c>
    </row>
    <row r="1033" spans="1:7" x14ac:dyDescent="0.15">
      <c r="A1033" s="5">
        <f>sim_obs!B667</f>
        <v>41940</v>
      </c>
      <c r="B1033" s="12" t="e">
        <f>sim_obs!M667</f>
        <v>#N/A</v>
      </c>
      <c r="C1033" s="15">
        <f>sim_obs!E667</f>
        <v>1709.6719970700001</v>
      </c>
      <c r="D1033" s="15">
        <f t="shared" si="64"/>
        <v>0</v>
      </c>
      <c r="E1033" s="15">
        <f t="shared" si="65"/>
        <v>0</v>
      </c>
      <c r="F1033" s="15">
        <f t="shared" si="66"/>
        <v>0</v>
      </c>
      <c r="G1033" s="15">
        <f t="shared" si="67"/>
        <v>0</v>
      </c>
    </row>
    <row r="1034" spans="1:7" x14ac:dyDescent="0.15">
      <c r="A1034" s="5">
        <f>sim_obs!B668</f>
        <v>41941</v>
      </c>
      <c r="B1034" s="12" t="e">
        <f>sim_obs!M668</f>
        <v>#N/A</v>
      </c>
      <c r="C1034" s="15">
        <f>sim_obs!E668</f>
        <v>68168.21875</v>
      </c>
      <c r="D1034" s="15">
        <f t="shared" si="64"/>
        <v>0</v>
      </c>
      <c r="E1034" s="15">
        <f t="shared" si="65"/>
        <v>0</v>
      </c>
      <c r="F1034" s="15">
        <f t="shared" si="66"/>
        <v>0</v>
      </c>
      <c r="G1034" s="15">
        <f t="shared" si="67"/>
        <v>0</v>
      </c>
    </row>
    <row r="1035" spans="1:7" x14ac:dyDescent="0.15">
      <c r="A1035" s="5">
        <f>sim_obs!B669</f>
        <v>41942</v>
      </c>
      <c r="B1035" s="12" t="e">
        <f>sim_obs!M669</f>
        <v>#N/A</v>
      </c>
      <c r="C1035" s="15">
        <f>sim_obs!E669</f>
        <v>32365.98046875</v>
      </c>
      <c r="D1035" s="15">
        <f t="shared" si="64"/>
        <v>0</v>
      </c>
      <c r="E1035" s="15">
        <f t="shared" si="65"/>
        <v>0</v>
      </c>
      <c r="F1035" s="15">
        <f t="shared" si="66"/>
        <v>0</v>
      </c>
      <c r="G1035" s="15">
        <f t="shared" si="67"/>
        <v>0</v>
      </c>
    </row>
    <row r="1036" spans="1:7" x14ac:dyDescent="0.15">
      <c r="A1036" s="5">
        <f>sim_obs!B670</f>
        <v>41943</v>
      </c>
      <c r="B1036" s="12" t="e">
        <f>sim_obs!M670</f>
        <v>#N/A</v>
      </c>
      <c r="C1036" s="15">
        <f>sim_obs!E670</f>
        <v>7926.3916015599998</v>
      </c>
      <c r="D1036" s="15">
        <f t="shared" si="64"/>
        <v>0</v>
      </c>
      <c r="E1036" s="15">
        <f t="shared" si="65"/>
        <v>0</v>
      </c>
      <c r="F1036" s="15">
        <f t="shared" si="66"/>
        <v>0</v>
      </c>
      <c r="G1036" s="15">
        <f t="shared" si="67"/>
        <v>0</v>
      </c>
    </row>
    <row r="1037" spans="1:7" x14ac:dyDescent="0.15">
      <c r="A1037" s="5">
        <f>sim_obs!B671</f>
        <v>41944</v>
      </c>
      <c r="B1037" s="12" t="e">
        <f>sim_obs!M671</f>
        <v>#N/A</v>
      </c>
      <c r="C1037" s="15">
        <f>sim_obs!E671</f>
        <v>1612.2944335899999</v>
      </c>
      <c r="D1037" s="15">
        <f t="shared" si="64"/>
        <v>0</v>
      </c>
      <c r="E1037" s="15">
        <f t="shared" si="65"/>
        <v>0</v>
      </c>
      <c r="F1037" s="15">
        <f t="shared" si="66"/>
        <v>0</v>
      </c>
      <c r="G1037" s="15">
        <f t="shared" si="67"/>
        <v>0</v>
      </c>
    </row>
    <row r="1038" spans="1:7" x14ac:dyDescent="0.15">
      <c r="A1038" s="5">
        <f>sim_obs!B672</f>
        <v>41945</v>
      </c>
      <c r="B1038" s="12" t="e">
        <f>sim_obs!M672</f>
        <v>#N/A</v>
      </c>
      <c r="C1038" s="15">
        <f>sim_obs!E672</f>
        <v>1712.9343261700001</v>
      </c>
      <c r="D1038" s="15">
        <f t="shared" si="64"/>
        <v>0</v>
      </c>
      <c r="E1038" s="15">
        <f t="shared" si="65"/>
        <v>0</v>
      </c>
      <c r="F1038" s="15">
        <f t="shared" si="66"/>
        <v>0</v>
      </c>
      <c r="G1038" s="15">
        <f t="shared" si="67"/>
        <v>0</v>
      </c>
    </row>
    <row r="1039" spans="1:7" x14ac:dyDescent="0.15">
      <c r="A1039" s="5">
        <f>sim_obs!B673</f>
        <v>41946</v>
      </c>
      <c r="B1039" s="12" t="e">
        <f>sim_obs!M673</f>
        <v>#N/A</v>
      </c>
      <c r="C1039" s="15">
        <f>sim_obs!E673</f>
        <v>1153.7579345700001</v>
      </c>
      <c r="D1039" s="15">
        <f t="shared" si="64"/>
        <v>0</v>
      </c>
      <c r="E1039" s="15">
        <f t="shared" si="65"/>
        <v>0</v>
      </c>
      <c r="F1039" s="15">
        <f t="shared" si="66"/>
        <v>0</v>
      </c>
      <c r="G1039" s="15">
        <f t="shared" si="67"/>
        <v>0</v>
      </c>
    </row>
    <row r="1040" spans="1:7" x14ac:dyDescent="0.15">
      <c r="A1040" s="5">
        <f>sim_obs!B674</f>
        <v>41947</v>
      </c>
      <c r="B1040" s="12" t="e">
        <f>sim_obs!M674</f>
        <v>#N/A</v>
      </c>
      <c r="C1040" s="15">
        <f>sim_obs!E674</f>
        <v>1009.15057373</v>
      </c>
      <c r="D1040" s="15">
        <f t="shared" si="64"/>
        <v>0</v>
      </c>
      <c r="E1040" s="15">
        <f t="shared" si="65"/>
        <v>0</v>
      </c>
      <c r="F1040" s="15">
        <f t="shared" si="66"/>
        <v>0</v>
      </c>
      <c r="G1040" s="15">
        <f t="shared" si="67"/>
        <v>0</v>
      </c>
    </row>
    <row r="1041" spans="1:7" x14ac:dyDescent="0.15">
      <c r="A1041" s="5">
        <f>sim_obs!B675</f>
        <v>41948</v>
      </c>
      <c r="B1041" s="12" t="e">
        <f>sim_obs!M675</f>
        <v>#N/A</v>
      </c>
      <c r="C1041" s="15">
        <f>sim_obs!E675</f>
        <v>5960.0356445300004</v>
      </c>
      <c r="D1041" s="15">
        <f t="shared" si="64"/>
        <v>0</v>
      </c>
      <c r="E1041" s="15">
        <f t="shared" si="65"/>
        <v>0</v>
      </c>
      <c r="F1041" s="15">
        <f t="shared" si="66"/>
        <v>0</v>
      </c>
      <c r="G1041" s="15">
        <f t="shared" si="67"/>
        <v>0</v>
      </c>
    </row>
    <row r="1042" spans="1:7" x14ac:dyDescent="0.15">
      <c r="A1042" s="5">
        <f>sim_obs!B676</f>
        <v>41949</v>
      </c>
      <c r="B1042" s="12" t="e">
        <f>sim_obs!M676</f>
        <v>#N/A</v>
      </c>
      <c r="C1042" s="15">
        <f>sim_obs!E676</f>
        <v>1244.4310302700001</v>
      </c>
      <c r="D1042" s="15">
        <f t="shared" si="64"/>
        <v>0</v>
      </c>
      <c r="E1042" s="15">
        <f t="shared" si="65"/>
        <v>0</v>
      </c>
      <c r="F1042" s="15">
        <f t="shared" si="66"/>
        <v>0</v>
      </c>
      <c r="G1042" s="15">
        <f t="shared" si="67"/>
        <v>0</v>
      </c>
    </row>
    <row r="1043" spans="1:7" x14ac:dyDescent="0.15">
      <c r="A1043" s="5">
        <f>sim_obs!B677</f>
        <v>41950</v>
      </c>
      <c r="B1043" s="12" t="e">
        <f>sim_obs!M677</f>
        <v>#N/A</v>
      </c>
      <c r="C1043" s="15">
        <f>sim_obs!E677</f>
        <v>7904.6049804699996</v>
      </c>
      <c r="D1043" s="15">
        <f t="shared" si="64"/>
        <v>0</v>
      </c>
      <c r="E1043" s="15">
        <f t="shared" si="65"/>
        <v>0</v>
      </c>
      <c r="F1043" s="15">
        <f t="shared" si="66"/>
        <v>0</v>
      </c>
      <c r="G1043" s="15">
        <f t="shared" si="67"/>
        <v>0</v>
      </c>
    </row>
    <row r="1044" spans="1:7" x14ac:dyDescent="0.15">
      <c r="A1044" s="5">
        <f>sim_obs!B678</f>
        <v>41951</v>
      </c>
      <c r="B1044" s="12" t="e">
        <f>sim_obs!M678</f>
        <v>#N/A</v>
      </c>
      <c r="C1044" s="15">
        <f>sim_obs!E678</f>
        <v>25320.779296879999</v>
      </c>
      <c r="D1044" s="15">
        <f t="shared" si="64"/>
        <v>0</v>
      </c>
      <c r="E1044" s="15">
        <f t="shared" si="65"/>
        <v>0</v>
      </c>
      <c r="F1044" s="15">
        <f t="shared" si="66"/>
        <v>0</v>
      </c>
      <c r="G1044" s="15">
        <f t="shared" si="67"/>
        <v>0</v>
      </c>
    </row>
    <row r="1045" spans="1:7" x14ac:dyDescent="0.15">
      <c r="A1045" s="5">
        <f>sim_obs!B679</f>
        <v>41952</v>
      </c>
      <c r="B1045" s="12" t="e">
        <f>sim_obs!M679</f>
        <v>#N/A</v>
      </c>
      <c r="C1045" s="15">
        <f>sim_obs!E679</f>
        <v>2208.86450195</v>
      </c>
      <c r="D1045" s="15">
        <f t="shared" si="64"/>
        <v>0</v>
      </c>
      <c r="E1045" s="15">
        <f t="shared" si="65"/>
        <v>0</v>
      </c>
      <c r="F1045" s="15">
        <f t="shared" si="66"/>
        <v>0</v>
      </c>
      <c r="G1045" s="15">
        <f t="shared" si="67"/>
        <v>0</v>
      </c>
    </row>
    <row r="1046" spans="1:7" x14ac:dyDescent="0.15">
      <c r="A1046" s="5">
        <f>sim_obs!B680</f>
        <v>41953</v>
      </c>
      <c r="B1046" s="12" t="e">
        <f>sim_obs!M680</f>
        <v>#N/A</v>
      </c>
      <c r="C1046" s="15">
        <f>sim_obs!E680</f>
        <v>897.23760986000002</v>
      </c>
      <c r="D1046" s="15">
        <f t="shared" si="64"/>
        <v>0</v>
      </c>
      <c r="E1046" s="15">
        <f t="shared" si="65"/>
        <v>0</v>
      </c>
      <c r="F1046" s="15">
        <f t="shared" si="66"/>
        <v>0</v>
      </c>
      <c r="G1046" s="15">
        <f t="shared" si="67"/>
        <v>0</v>
      </c>
    </row>
    <row r="1047" spans="1:7" x14ac:dyDescent="0.15">
      <c r="A1047" s="5">
        <f>sim_obs!B681</f>
        <v>41954</v>
      </c>
      <c r="B1047" s="12" t="e">
        <f>sim_obs!M681</f>
        <v>#N/A</v>
      </c>
      <c r="C1047" s="15">
        <f>sim_obs!E681</f>
        <v>803.58068848000005</v>
      </c>
      <c r="D1047" s="15">
        <f t="shared" si="64"/>
        <v>0</v>
      </c>
      <c r="E1047" s="15">
        <f t="shared" si="65"/>
        <v>0</v>
      </c>
      <c r="F1047" s="15">
        <f t="shared" si="66"/>
        <v>0</v>
      </c>
      <c r="G1047" s="15">
        <f t="shared" si="67"/>
        <v>0</v>
      </c>
    </row>
    <row r="1048" spans="1:7" x14ac:dyDescent="0.15">
      <c r="A1048" s="5">
        <f>sim_obs!B682</f>
        <v>41955</v>
      </c>
      <c r="B1048" s="12" t="e">
        <f>sim_obs!M682</f>
        <v>#N/A</v>
      </c>
      <c r="C1048" s="15">
        <f>sim_obs!E682</f>
        <v>737.99859618999994</v>
      </c>
      <c r="D1048" s="15">
        <f t="shared" si="64"/>
        <v>0</v>
      </c>
      <c r="E1048" s="15">
        <f t="shared" si="65"/>
        <v>0</v>
      </c>
      <c r="F1048" s="15">
        <f t="shared" si="66"/>
        <v>0</v>
      </c>
      <c r="G1048" s="15">
        <f t="shared" si="67"/>
        <v>0</v>
      </c>
    </row>
    <row r="1049" spans="1:7" x14ac:dyDescent="0.15">
      <c r="A1049" s="5">
        <f>sim_obs!B683</f>
        <v>41956</v>
      </c>
      <c r="B1049" s="12" t="e">
        <f>sim_obs!M683</f>
        <v>#N/A</v>
      </c>
      <c r="C1049" s="15">
        <f>sim_obs!E683</f>
        <v>642.16979979999996</v>
      </c>
      <c r="D1049" s="15">
        <f t="shared" si="64"/>
        <v>0</v>
      </c>
      <c r="E1049" s="15">
        <f t="shared" si="65"/>
        <v>0</v>
      </c>
      <c r="F1049" s="15">
        <f t="shared" si="66"/>
        <v>0</v>
      </c>
      <c r="G1049" s="15">
        <f t="shared" si="67"/>
        <v>0</v>
      </c>
    </row>
    <row r="1050" spans="1:7" x14ac:dyDescent="0.15">
      <c r="A1050" s="5">
        <f>sim_obs!B684</f>
        <v>41957</v>
      </c>
      <c r="B1050" s="12" t="e">
        <f>sim_obs!M684</f>
        <v>#N/A</v>
      </c>
      <c r="C1050" s="15">
        <f>sim_obs!E684</f>
        <v>607.33874512</v>
      </c>
      <c r="D1050" s="15">
        <f t="shared" si="64"/>
        <v>0</v>
      </c>
      <c r="E1050" s="15">
        <f t="shared" si="65"/>
        <v>0</v>
      </c>
      <c r="F1050" s="15">
        <f t="shared" si="66"/>
        <v>0</v>
      </c>
      <c r="G1050" s="15">
        <f t="shared" si="67"/>
        <v>0</v>
      </c>
    </row>
    <row r="1051" spans="1:7" x14ac:dyDescent="0.15">
      <c r="A1051" s="5">
        <f>sim_obs!B685</f>
        <v>41958</v>
      </c>
      <c r="B1051" s="12" t="e">
        <f>sim_obs!M685</f>
        <v>#N/A</v>
      </c>
      <c r="C1051" s="15">
        <f>sim_obs!E685</f>
        <v>688.64605713000003</v>
      </c>
      <c r="D1051" s="15">
        <f t="shared" si="64"/>
        <v>0</v>
      </c>
      <c r="E1051" s="15">
        <f t="shared" si="65"/>
        <v>0</v>
      </c>
      <c r="F1051" s="15">
        <f t="shared" si="66"/>
        <v>0</v>
      </c>
      <c r="G1051" s="15">
        <f t="shared" si="67"/>
        <v>0</v>
      </c>
    </row>
    <row r="1052" spans="1:7" x14ac:dyDescent="0.15">
      <c r="A1052" s="5">
        <f>sim_obs!B686</f>
        <v>41959</v>
      </c>
      <c r="B1052" s="12" t="e">
        <f>sim_obs!M686</f>
        <v>#N/A</v>
      </c>
      <c r="C1052" s="15">
        <f>sim_obs!E686</f>
        <v>588.95336913999995</v>
      </c>
      <c r="D1052" s="15">
        <f t="shared" si="64"/>
        <v>0</v>
      </c>
      <c r="E1052" s="15">
        <f t="shared" si="65"/>
        <v>0</v>
      </c>
      <c r="F1052" s="15">
        <f t="shared" si="66"/>
        <v>0</v>
      </c>
      <c r="G1052" s="15">
        <f t="shared" si="67"/>
        <v>0</v>
      </c>
    </row>
    <row r="1053" spans="1:7" x14ac:dyDescent="0.15">
      <c r="A1053" s="5">
        <f>sim_obs!B687</f>
        <v>41960</v>
      </c>
      <c r="B1053" s="12" t="e">
        <f>sim_obs!M687</f>
        <v>#N/A</v>
      </c>
      <c r="C1053" s="15">
        <f>sim_obs!E687</f>
        <v>314.55627441000001</v>
      </c>
      <c r="D1053" s="15">
        <f t="shared" si="64"/>
        <v>0</v>
      </c>
      <c r="E1053" s="15">
        <f t="shared" si="65"/>
        <v>0</v>
      </c>
      <c r="F1053" s="15">
        <f t="shared" si="66"/>
        <v>0</v>
      </c>
      <c r="G1053" s="15">
        <f t="shared" si="67"/>
        <v>0</v>
      </c>
    </row>
    <row r="1054" spans="1:7" x14ac:dyDescent="0.15">
      <c r="A1054" s="5">
        <f>sim_obs!B688</f>
        <v>41961</v>
      </c>
      <c r="B1054" s="12" t="e">
        <f>sim_obs!M688</f>
        <v>#N/A</v>
      </c>
      <c r="C1054" s="15">
        <f>sim_obs!E688</f>
        <v>293.37152099999997</v>
      </c>
      <c r="D1054" s="15">
        <f t="shared" si="64"/>
        <v>0</v>
      </c>
      <c r="E1054" s="15">
        <f t="shared" si="65"/>
        <v>0</v>
      </c>
      <c r="F1054" s="15">
        <f t="shared" si="66"/>
        <v>0</v>
      </c>
      <c r="G1054" s="15">
        <f t="shared" si="67"/>
        <v>0</v>
      </c>
    </row>
    <row r="1055" spans="1:7" x14ac:dyDescent="0.15">
      <c r="A1055" s="5">
        <f>sim_obs!B689</f>
        <v>41962</v>
      </c>
      <c r="B1055" s="12" t="e">
        <f>sim_obs!M689</f>
        <v>#N/A</v>
      </c>
      <c r="C1055" s="15">
        <f>sim_obs!E689</f>
        <v>469.41537476000002</v>
      </c>
      <c r="D1055" s="15">
        <f t="shared" si="64"/>
        <v>0</v>
      </c>
      <c r="E1055" s="15">
        <f t="shared" si="65"/>
        <v>0</v>
      </c>
      <c r="F1055" s="15">
        <f t="shared" si="66"/>
        <v>0</v>
      </c>
      <c r="G1055" s="15">
        <f t="shared" si="67"/>
        <v>0</v>
      </c>
    </row>
    <row r="1056" spans="1:7" x14ac:dyDescent="0.15">
      <c r="A1056" s="5">
        <f>sim_obs!B690</f>
        <v>41963</v>
      </c>
      <c r="B1056" s="12" t="e">
        <f>sim_obs!M690</f>
        <v>#N/A</v>
      </c>
      <c r="C1056" s="15">
        <f>sim_obs!E690</f>
        <v>263.72659302</v>
      </c>
      <c r="D1056" s="15">
        <f t="shared" si="64"/>
        <v>0</v>
      </c>
      <c r="E1056" s="15">
        <f t="shared" si="65"/>
        <v>0</v>
      </c>
      <c r="F1056" s="15">
        <f t="shared" si="66"/>
        <v>0</v>
      </c>
      <c r="G1056" s="15">
        <f t="shared" si="67"/>
        <v>0</v>
      </c>
    </row>
    <row r="1057" spans="1:7" x14ac:dyDescent="0.15">
      <c r="A1057" s="5">
        <f>sim_obs!B691</f>
        <v>41964</v>
      </c>
      <c r="B1057" s="12" t="e">
        <f>sim_obs!M691</f>
        <v>#N/A</v>
      </c>
      <c r="C1057" s="15">
        <f>sim_obs!E691</f>
        <v>244.92022704999999</v>
      </c>
      <c r="D1057" s="15">
        <f t="shared" si="64"/>
        <v>0</v>
      </c>
      <c r="E1057" s="15">
        <f t="shared" si="65"/>
        <v>0</v>
      </c>
      <c r="F1057" s="15">
        <f t="shared" si="66"/>
        <v>0</v>
      </c>
      <c r="G1057" s="15">
        <f t="shared" si="67"/>
        <v>0</v>
      </c>
    </row>
    <row r="1058" spans="1:7" x14ac:dyDescent="0.15">
      <c r="A1058" s="5">
        <f>sim_obs!B692</f>
        <v>41965</v>
      </c>
      <c r="B1058" s="12" t="e">
        <f>sim_obs!M692</f>
        <v>#N/A</v>
      </c>
      <c r="C1058" s="15">
        <f>sim_obs!E692</f>
        <v>238.90356445</v>
      </c>
      <c r="D1058" s="15">
        <f t="shared" si="64"/>
        <v>0</v>
      </c>
      <c r="E1058" s="15">
        <f t="shared" si="65"/>
        <v>0</v>
      </c>
      <c r="F1058" s="15">
        <f t="shared" si="66"/>
        <v>0</v>
      </c>
      <c r="G1058" s="15">
        <f t="shared" si="67"/>
        <v>0</v>
      </c>
    </row>
    <row r="1059" spans="1:7" x14ac:dyDescent="0.15">
      <c r="A1059" s="5">
        <f>sim_obs!B693</f>
        <v>41966</v>
      </c>
      <c r="B1059" s="12" t="e">
        <f>sim_obs!M693</f>
        <v>#N/A</v>
      </c>
      <c r="C1059" s="15">
        <f>sim_obs!E693</f>
        <v>32655.775390629999</v>
      </c>
      <c r="D1059" s="15">
        <f t="shared" si="64"/>
        <v>0</v>
      </c>
      <c r="E1059" s="15">
        <f t="shared" si="65"/>
        <v>0</v>
      </c>
      <c r="F1059" s="15">
        <f t="shared" si="66"/>
        <v>0</v>
      </c>
      <c r="G1059" s="15">
        <f t="shared" si="67"/>
        <v>0</v>
      </c>
    </row>
    <row r="1060" spans="1:7" x14ac:dyDescent="0.15">
      <c r="A1060" s="5">
        <f>sim_obs!B694</f>
        <v>41967</v>
      </c>
      <c r="B1060" s="12" t="e">
        <f>sim_obs!M694</f>
        <v>#N/A</v>
      </c>
      <c r="C1060" s="15">
        <f>sim_obs!E694</f>
        <v>123650.9921875</v>
      </c>
      <c r="D1060" s="15">
        <f t="shared" si="64"/>
        <v>0</v>
      </c>
      <c r="E1060" s="15">
        <f t="shared" si="65"/>
        <v>0</v>
      </c>
      <c r="F1060" s="15">
        <f t="shared" si="66"/>
        <v>0</v>
      </c>
      <c r="G1060" s="15">
        <f t="shared" si="67"/>
        <v>0</v>
      </c>
    </row>
    <row r="1061" spans="1:7" x14ac:dyDescent="0.15">
      <c r="A1061" s="5">
        <f>sim_obs!B695</f>
        <v>41968</v>
      </c>
      <c r="B1061" s="12" t="e">
        <f>sim_obs!M695</f>
        <v>#N/A</v>
      </c>
      <c r="C1061" s="15">
        <f>sim_obs!E695</f>
        <v>21206.7421875</v>
      </c>
      <c r="D1061" s="15">
        <f t="shared" si="64"/>
        <v>0</v>
      </c>
      <c r="E1061" s="15">
        <f t="shared" si="65"/>
        <v>0</v>
      </c>
      <c r="F1061" s="15">
        <f t="shared" si="66"/>
        <v>0</v>
      </c>
      <c r="G1061" s="15">
        <f t="shared" si="67"/>
        <v>0</v>
      </c>
    </row>
    <row r="1062" spans="1:7" x14ac:dyDescent="0.15">
      <c r="A1062" s="5">
        <f>sim_obs!B696</f>
        <v>41969</v>
      </c>
      <c r="B1062" s="12" t="e">
        <f>sim_obs!M696</f>
        <v>#N/A</v>
      </c>
      <c r="C1062" s="15">
        <f>sim_obs!E696</f>
        <v>1192.49768066</v>
      </c>
      <c r="D1062" s="15">
        <f t="shared" si="64"/>
        <v>0</v>
      </c>
      <c r="E1062" s="15">
        <f t="shared" si="65"/>
        <v>0</v>
      </c>
      <c r="F1062" s="15">
        <f t="shared" si="66"/>
        <v>0</v>
      </c>
      <c r="G1062" s="15">
        <f t="shared" si="67"/>
        <v>0</v>
      </c>
    </row>
    <row r="1063" spans="1:7" x14ac:dyDescent="0.15">
      <c r="A1063" s="5">
        <f>sim_obs!B697</f>
        <v>41970</v>
      </c>
      <c r="B1063" s="12" t="e">
        <f>sim_obs!M697</f>
        <v>#N/A</v>
      </c>
      <c r="C1063" s="15">
        <f>sim_obs!E697</f>
        <v>244988.65625</v>
      </c>
      <c r="D1063" s="15">
        <f t="shared" si="64"/>
        <v>0</v>
      </c>
      <c r="E1063" s="15">
        <f t="shared" si="65"/>
        <v>0</v>
      </c>
      <c r="F1063" s="15">
        <f t="shared" si="66"/>
        <v>0</v>
      </c>
      <c r="G1063" s="15">
        <f t="shared" si="67"/>
        <v>0</v>
      </c>
    </row>
    <row r="1064" spans="1:7" x14ac:dyDescent="0.15">
      <c r="A1064" s="5">
        <f>sim_obs!B698</f>
        <v>41971</v>
      </c>
      <c r="B1064" s="12" t="e">
        <f>sim_obs!M698</f>
        <v>#N/A</v>
      </c>
      <c r="C1064" s="15">
        <f>sim_obs!E698</f>
        <v>7244.1264648400002</v>
      </c>
      <c r="D1064" s="15">
        <f t="shared" si="64"/>
        <v>0</v>
      </c>
      <c r="E1064" s="15">
        <f t="shared" si="65"/>
        <v>0</v>
      </c>
      <c r="F1064" s="15">
        <f t="shared" si="66"/>
        <v>0</v>
      </c>
      <c r="G1064" s="15">
        <f t="shared" si="67"/>
        <v>0</v>
      </c>
    </row>
    <row r="1065" spans="1:7" x14ac:dyDescent="0.15">
      <c r="A1065" s="5">
        <f>sim_obs!B699</f>
        <v>41972</v>
      </c>
      <c r="B1065" s="12" t="e">
        <f>sim_obs!M699</f>
        <v>#N/A</v>
      </c>
      <c r="C1065" s="15">
        <f>sim_obs!E699</f>
        <v>18392.2890625</v>
      </c>
      <c r="D1065" s="15">
        <f t="shared" si="64"/>
        <v>0</v>
      </c>
      <c r="E1065" s="15">
        <f t="shared" si="65"/>
        <v>0</v>
      </c>
      <c r="F1065" s="15">
        <f t="shared" si="66"/>
        <v>0</v>
      </c>
      <c r="G1065" s="15">
        <f t="shared" si="67"/>
        <v>0</v>
      </c>
    </row>
    <row r="1066" spans="1:7" x14ac:dyDescent="0.15">
      <c r="A1066" s="5">
        <f>sim_obs!B700</f>
        <v>41973</v>
      </c>
      <c r="B1066" s="12" t="e">
        <f>sim_obs!M700</f>
        <v>#N/A</v>
      </c>
      <c r="C1066" s="15">
        <f>sim_obs!E700</f>
        <v>1148.3925781299999</v>
      </c>
      <c r="D1066" s="15">
        <f t="shared" si="64"/>
        <v>0</v>
      </c>
      <c r="E1066" s="15">
        <f t="shared" si="65"/>
        <v>0</v>
      </c>
      <c r="F1066" s="15">
        <f t="shared" si="66"/>
        <v>0</v>
      </c>
      <c r="G1066" s="15">
        <f t="shared" si="67"/>
        <v>0</v>
      </c>
    </row>
    <row r="1067" spans="1:7" x14ac:dyDescent="0.15">
      <c r="A1067" s="5">
        <f>sim_obs!B701</f>
        <v>41974</v>
      </c>
      <c r="B1067" s="12" t="e">
        <f>sim_obs!M701</f>
        <v>#N/A</v>
      </c>
      <c r="C1067" s="15">
        <f>sim_obs!E701</f>
        <v>401.17504882999998</v>
      </c>
      <c r="D1067" s="15">
        <f t="shared" si="64"/>
        <v>0</v>
      </c>
      <c r="E1067" s="15">
        <f t="shared" si="65"/>
        <v>0</v>
      </c>
      <c r="F1067" s="15">
        <f t="shared" si="66"/>
        <v>0</v>
      </c>
      <c r="G1067" s="15">
        <f t="shared" si="67"/>
        <v>0</v>
      </c>
    </row>
    <row r="1068" spans="1:7" x14ac:dyDescent="0.15">
      <c r="A1068" s="5">
        <f>sim_obs!B702</f>
        <v>41975</v>
      </c>
      <c r="B1068" s="12" t="e">
        <f>sim_obs!M702</f>
        <v>#N/A</v>
      </c>
      <c r="C1068" s="15">
        <f>sim_obs!E702</f>
        <v>387.74182129000002</v>
      </c>
      <c r="D1068" s="15">
        <f t="shared" si="64"/>
        <v>0</v>
      </c>
      <c r="E1068" s="15">
        <f t="shared" si="65"/>
        <v>0</v>
      </c>
      <c r="F1068" s="15">
        <f t="shared" si="66"/>
        <v>0</v>
      </c>
      <c r="G1068" s="15">
        <f t="shared" si="67"/>
        <v>0</v>
      </c>
    </row>
    <row r="1069" spans="1:7" x14ac:dyDescent="0.15">
      <c r="A1069" s="5">
        <f>sim_obs!B703</f>
        <v>41976</v>
      </c>
      <c r="B1069" s="12" t="e">
        <f>sim_obs!M703</f>
        <v>#N/A</v>
      </c>
      <c r="C1069" s="15">
        <f>sim_obs!E703</f>
        <v>177.58311462</v>
      </c>
      <c r="D1069" s="15">
        <f t="shared" si="64"/>
        <v>0</v>
      </c>
      <c r="E1069" s="15">
        <f t="shared" si="65"/>
        <v>0</v>
      </c>
      <c r="F1069" s="15">
        <f t="shared" si="66"/>
        <v>0</v>
      </c>
      <c r="G1069" s="15">
        <f t="shared" si="67"/>
        <v>0</v>
      </c>
    </row>
    <row r="1070" spans="1:7" x14ac:dyDescent="0.15">
      <c r="A1070" s="5">
        <f>sim_obs!B704</f>
        <v>41977</v>
      </c>
      <c r="B1070" s="12" t="e">
        <f>sim_obs!M704</f>
        <v>#N/A</v>
      </c>
      <c r="C1070" s="15">
        <f>sim_obs!E704</f>
        <v>185.22554016000001</v>
      </c>
      <c r="D1070" s="15">
        <f t="shared" si="64"/>
        <v>0</v>
      </c>
      <c r="E1070" s="15">
        <f t="shared" si="65"/>
        <v>0</v>
      </c>
      <c r="F1070" s="15">
        <f t="shared" si="66"/>
        <v>0</v>
      </c>
      <c r="G1070" s="15">
        <f t="shared" si="67"/>
        <v>0</v>
      </c>
    </row>
    <row r="1071" spans="1:7" x14ac:dyDescent="0.15">
      <c r="A1071" s="5">
        <f>sim_obs!B705</f>
        <v>41978</v>
      </c>
      <c r="B1071" s="12" t="e">
        <f>sim_obs!M705</f>
        <v>#N/A</v>
      </c>
      <c r="C1071" s="15">
        <f>sim_obs!E705</f>
        <v>166.26463318</v>
      </c>
      <c r="D1071" s="15">
        <f t="shared" si="64"/>
        <v>0</v>
      </c>
      <c r="E1071" s="15">
        <f t="shared" si="65"/>
        <v>0</v>
      </c>
      <c r="F1071" s="15">
        <f t="shared" si="66"/>
        <v>0</v>
      </c>
      <c r="G1071" s="15">
        <f t="shared" si="67"/>
        <v>0</v>
      </c>
    </row>
    <row r="1072" spans="1:7" x14ac:dyDescent="0.15">
      <c r="A1072" s="5">
        <f>sim_obs!B706</f>
        <v>41979</v>
      </c>
      <c r="B1072" s="12" t="e">
        <f>sim_obs!M706</f>
        <v>#N/A</v>
      </c>
      <c r="C1072" s="15">
        <f>sim_obs!E706</f>
        <v>163.52001953000001</v>
      </c>
      <c r="D1072" s="15">
        <f t="shared" si="64"/>
        <v>0</v>
      </c>
      <c r="E1072" s="15">
        <f t="shared" si="65"/>
        <v>0</v>
      </c>
      <c r="F1072" s="15">
        <f t="shared" si="66"/>
        <v>0</v>
      </c>
      <c r="G1072" s="15">
        <f t="shared" si="67"/>
        <v>0</v>
      </c>
    </row>
    <row r="1073" spans="1:7" x14ac:dyDescent="0.15">
      <c r="A1073" s="5">
        <f>sim_obs!B707</f>
        <v>41980</v>
      </c>
      <c r="B1073" s="12" t="e">
        <f>sim_obs!M707</f>
        <v>#N/A</v>
      </c>
      <c r="C1073" s="15">
        <f>sim_obs!E707</f>
        <v>152.13313292999999</v>
      </c>
      <c r="D1073" s="15">
        <f t="shared" si="64"/>
        <v>0</v>
      </c>
      <c r="E1073" s="15">
        <f t="shared" si="65"/>
        <v>0</v>
      </c>
      <c r="F1073" s="15">
        <f t="shared" si="66"/>
        <v>0</v>
      </c>
      <c r="G1073" s="15">
        <f t="shared" si="67"/>
        <v>0</v>
      </c>
    </row>
    <row r="1074" spans="1:7" x14ac:dyDescent="0.15">
      <c r="A1074" s="5">
        <f>sim_obs!B708</f>
        <v>41981</v>
      </c>
      <c r="B1074" s="12" t="e">
        <f>sim_obs!M708</f>
        <v>#N/A</v>
      </c>
      <c r="C1074" s="15">
        <f>sim_obs!E708</f>
        <v>146.13990784000001</v>
      </c>
      <c r="D1074" s="15">
        <f t="shared" si="64"/>
        <v>0</v>
      </c>
      <c r="E1074" s="15">
        <f t="shared" si="65"/>
        <v>0</v>
      </c>
      <c r="F1074" s="15">
        <f t="shared" si="66"/>
        <v>0</v>
      </c>
      <c r="G1074" s="15">
        <f t="shared" si="67"/>
        <v>0</v>
      </c>
    </row>
    <row r="1075" spans="1:7" x14ac:dyDescent="0.15">
      <c r="A1075" s="5">
        <f>sim_obs!B709</f>
        <v>41982</v>
      </c>
      <c r="B1075" s="12" t="e">
        <f>sim_obs!M709</f>
        <v>#N/A</v>
      </c>
      <c r="C1075" s="15">
        <f>sim_obs!E709</f>
        <v>133.75146484000001</v>
      </c>
      <c r="D1075" s="15">
        <f t="shared" si="64"/>
        <v>0</v>
      </c>
      <c r="E1075" s="15">
        <f t="shared" si="65"/>
        <v>0</v>
      </c>
      <c r="F1075" s="15">
        <f t="shared" si="66"/>
        <v>0</v>
      </c>
      <c r="G1075" s="15">
        <f t="shared" si="67"/>
        <v>0</v>
      </c>
    </row>
    <row r="1076" spans="1:7" x14ac:dyDescent="0.15">
      <c r="A1076" s="5">
        <f>sim_obs!B710</f>
        <v>41983</v>
      </c>
      <c r="B1076" s="12" t="e">
        <f>sim_obs!M710</f>
        <v>#N/A</v>
      </c>
      <c r="C1076" s="15">
        <f>sim_obs!E710</f>
        <v>2560.8732910200001</v>
      </c>
      <c r="D1076" s="15">
        <f t="shared" si="64"/>
        <v>0</v>
      </c>
      <c r="E1076" s="15">
        <f t="shared" si="65"/>
        <v>0</v>
      </c>
      <c r="F1076" s="15">
        <f t="shared" si="66"/>
        <v>0</v>
      </c>
      <c r="G1076" s="15">
        <f t="shared" si="67"/>
        <v>0</v>
      </c>
    </row>
    <row r="1077" spans="1:7" x14ac:dyDescent="0.15">
      <c r="A1077" s="5">
        <f>sim_obs!B711</f>
        <v>41984</v>
      </c>
      <c r="B1077" s="12" t="e">
        <f>sim_obs!M711</f>
        <v>#N/A</v>
      </c>
      <c r="C1077" s="15">
        <f>sim_obs!E711</f>
        <v>162.19563292999999</v>
      </c>
      <c r="D1077" s="15">
        <f t="shared" si="64"/>
        <v>0</v>
      </c>
      <c r="E1077" s="15">
        <f t="shared" si="65"/>
        <v>0</v>
      </c>
      <c r="F1077" s="15">
        <f t="shared" si="66"/>
        <v>0</v>
      </c>
      <c r="G1077" s="15">
        <f t="shared" si="67"/>
        <v>0</v>
      </c>
    </row>
    <row r="1078" spans="1:7" x14ac:dyDescent="0.15">
      <c r="A1078" s="5">
        <f>sim_obs!B712</f>
        <v>41985</v>
      </c>
      <c r="B1078" s="12" t="e">
        <f>sim_obs!M712</f>
        <v>#N/A</v>
      </c>
      <c r="C1078" s="15">
        <f>sim_obs!E712</f>
        <v>93.836181640000007</v>
      </c>
      <c r="D1078" s="15">
        <f t="shared" si="64"/>
        <v>0</v>
      </c>
      <c r="E1078" s="15">
        <f t="shared" si="65"/>
        <v>0</v>
      </c>
      <c r="F1078" s="15">
        <f t="shared" si="66"/>
        <v>0</v>
      </c>
      <c r="G1078" s="15">
        <f t="shared" si="67"/>
        <v>0</v>
      </c>
    </row>
    <row r="1079" spans="1:7" x14ac:dyDescent="0.15">
      <c r="A1079" s="5">
        <f>sim_obs!B713</f>
        <v>41986</v>
      </c>
      <c r="B1079" s="12" t="e">
        <f>sim_obs!M713</f>
        <v>#N/A</v>
      </c>
      <c r="C1079" s="15">
        <f>sim_obs!E713</f>
        <v>91.086975100000004</v>
      </c>
      <c r="D1079" s="15">
        <f t="shared" si="64"/>
        <v>0</v>
      </c>
      <c r="E1079" s="15">
        <f t="shared" si="65"/>
        <v>0</v>
      </c>
      <c r="F1079" s="15">
        <f t="shared" si="66"/>
        <v>0</v>
      </c>
      <c r="G1079" s="15">
        <f t="shared" si="67"/>
        <v>0</v>
      </c>
    </row>
    <row r="1080" spans="1:7" x14ac:dyDescent="0.15">
      <c r="A1080" s="5">
        <f>sim_obs!B714</f>
        <v>41987</v>
      </c>
      <c r="B1080" s="12" t="e">
        <f>sim_obs!M714</f>
        <v>#N/A</v>
      </c>
      <c r="C1080" s="15">
        <f>sim_obs!E714</f>
        <v>88.827766420000003</v>
      </c>
      <c r="D1080" s="15">
        <f t="shared" si="64"/>
        <v>0</v>
      </c>
      <c r="E1080" s="15">
        <f t="shared" si="65"/>
        <v>0</v>
      </c>
      <c r="F1080" s="15">
        <f t="shared" si="66"/>
        <v>0</v>
      </c>
      <c r="G1080" s="15">
        <f t="shared" si="67"/>
        <v>0</v>
      </c>
    </row>
    <row r="1081" spans="1:7" x14ac:dyDescent="0.15">
      <c r="A1081" s="5">
        <f>sim_obs!B715</f>
        <v>41988</v>
      </c>
      <c r="B1081" s="12" t="e">
        <f>sim_obs!M715</f>
        <v>#N/A</v>
      </c>
      <c r="C1081" s="15">
        <f>sim_obs!E715</f>
        <v>89.39954376</v>
      </c>
      <c r="D1081" s="15">
        <f t="shared" si="64"/>
        <v>0</v>
      </c>
      <c r="E1081" s="15">
        <f t="shared" si="65"/>
        <v>0</v>
      </c>
      <c r="F1081" s="15">
        <f t="shared" si="66"/>
        <v>0</v>
      </c>
      <c r="G1081" s="15">
        <f t="shared" si="67"/>
        <v>0</v>
      </c>
    </row>
    <row r="1082" spans="1:7" x14ac:dyDescent="0.15">
      <c r="A1082" s="5">
        <f>sim_obs!B716</f>
        <v>41989</v>
      </c>
      <c r="B1082" s="12" t="e">
        <f>sim_obs!M716</f>
        <v>#N/A</v>
      </c>
      <c r="C1082" s="15">
        <f>sim_obs!E716</f>
        <v>88.635276790000006</v>
      </c>
      <c r="D1082" s="15">
        <f t="shared" si="64"/>
        <v>0</v>
      </c>
      <c r="E1082" s="15">
        <f t="shared" si="65"/>
        <v>0</v>
      </c>
      <c r="F1082" s="15">
        <f t="shared" si="66"/>
        <v>0</v>
      </c>
      <c r="G1082" s="15">
        <f t="shared" si="67"/>
        <v>0</v>
      </c>
    </row>
    <row r="1083" spans="1:7" x14ac:dyDescent="0.15">
      <c r="A1083" s="5">
        <f>sim_obs!B717</f>
        <v>41990</v>
      </c>
      <c r="B1083" s="12" t="e">
        <f>sim_obs!M717</f>
        <v>#N/A</v>
      </c>
      <c r="C1083" s="15">
        <f>sim_obs!E717</f>
        <v>86.409454350000004</v>
      </c>
      <c r="D1083" s="15">
        <f t="shared" si="64"/>
        <v>0</v>
      </c>
      <c r="E1083" s="15">
        <f t="shared" si="65"/>
        <v>0</v>
      </c>
      <c r="F1083" s="15">
        <f t="shared" si="66"/>
        <v>0</v>
      </c>
      <c r="G1083" s="15">
        <f t="shared" si="67"/>
        <v>0</v>
      </c>
    </row>
    <row r="1084" spans="1:7" x14ac:dyDescent="0.15">
      <c r="A1084" s="5">
        <f>sim_obs!B718</f>
        <v>41991</v>
      </c>
      <c r="B1084" s="12" t="e">
        <f>sim_obs!M718</f>
        <v>#N/A</v>
      </c>
      <c r="C1084" s="15">
        <f>sim_obs!E718</f>
        <v>83.001411439999998</v>
      </c>
      <c r="D1084" s="15">
        <f t="shared" si="64"/>
        <v>0</v>
      </c>
      <c r="E1084" s="15">
        <f t="shared" si="65"/>
        <v>0</v>
      </c>
      <c r="F1084" s="15">
        <f t="shared" si="66"/>
        <v>0</v>
      </c>
      <c r="G1084" s="15">
        <f t="shared" si="67"/>
        <v>0</v>
      </c>
    </row>
    <row r="1085" spans="1:7" x14ac:dyDescent="0.15">
      <c r="A1085" s="5">
        <f>sim_obs!B719</f>
        <v>41992</v>
      </c>
      <c r="B1085" s="12" t="e">
        <f>sim_obs!M719</f>
        <v>#N/A</v>
      </c>
      <c r="C1085" s="15">
        <f>sim_obs!E719</f>
        <v>78.681678770000005</v>
      </c>
      <c r="D1085" s="15">
        <f t="shared" si="64"/>
        <v>0</v>
      </c>
      <c r="E1085" s="15">
        <f t="shared" si="65"/>
        <v>0</v>
      </c>
      <c r="F1085" s="15">
        <f t="shared" si="66"/>
        <v>0</v>
      </c>
      <c r="G1085" s="15">
        <f t="shared" si="67"/>
        <v>0</v>
      </c>
    </row>
    <row r="1086" spans="1:7" x14ac:dyDescent="0.15">
      <c r="A1086" s="5">
        <f>sim_obs!B720</f>
        <v>41993</v>
      </c>
      <c r="B1086" s="12" t="e">
        <f>sim_obs!M720</f>
        <v>#N/A</v>
      </c>
      <c r="C1086" s="15">
        <f>sim_obs!E720</f>
        <v>78.339035030000005</v>
      </c>
      <c r="D1086" s="15">
        <f t="shared" si="64"/>
        <v>0</v>
      </c>
      <c r="E1086" s="15">
        <f t="shared" si="65"/>
        <v>0</v>
      </c>
      <c r="F1086" s="15">
        <f t="shared" si="66"/>
        <v>0</v>
      </c>
      <c r="G1086" s="15">
        <f t="shared" si="67"/>
        <v>0</v>
      </c>
    </row>
    <row r="1087" spans="1:7" x14ac:dyDescent="0.15">
      <c r="A1087" s="5">
        <f>sim_obs!B721</f>
        <v>41994</v>
      </c>
      <c r="B1087" s="12" t="e">
        <f>sim_obs!M721</f>
        <v>#N/A</v>
      </c>
      <c r="C1087" s="15">
        <f>sim_obs!E721</f>
        <v>63.895755770000001</v>
      </c>
      <c r="D1087" s="15">
        <f t="shared" si="64"/>
        <v>0</v>
      </c>
      <c r="E1087" s="15">
        <f t="shared" si="65"/>
        <v>0</v>
      </c>
      <c r="F1087" s="15">
        <f t="shared" si="66"/>
        <v>0</v>
      </c>
      <c r="G1087" s="15">
        <f t="shared" si="67"/>
        <v>0</v>
      </c>
    </row>
    <row r="1088" spans="1:7" x14ac:dyDescent="0.15">
      <c r="A1088" s="5">
        <f>sim_obs!B722</f>
        <v>41995</v>
      </c>
      <c r="B1088" s="12" t="e">
        <f>sim_obs!M722</f>
        <v>#N/A</v>
      </c>
      <c r="C1088" s="15">
        <f>sim_obs!E722</f>
        <v>61.268123629999998</v>
      </c>
      <c r="D1088" s="15">
        <f t="shared" si="64"/>
        <v>0</v>
      </c>
      <c r="E1088" s="15">
        <f t="shared" si="65"/>
        <v>0</v>
      </c>
      <c r="F1088" s="15">
        <f t="shared" si="66"/>
        <v>0</v>
      </c>
      <c r="G1088" s="15">
        <f t="shared" si="67"/>
        <v>0</v>
      </c>
    </row>
    <row r="1089" spans="1:7" x14ac:dyDescent="0.15">
      <c r="A1089" s="5">
        <f>sim_obs!B723</f>
        <v>41996</v>
      </c>
      <c r="B1089" s="12" t="e">
        <f>sim_obs!M723</f>
        <v>#N/A</v>
      </c>
      <c r="C1089" s="15">
        <f>sim_obs!E723</f>
        <v>39.469367980000001</v>
      </c>
      <c r="D1089" s="15">
        <f t="shared" si="64"/>
        <v>0</v>
      </c>
      <c r="E1089" s="15">
        <f t="shared" si="65"/>
        <v>0</v>
      </c>
      <c r="F1089" s="15">
        <f t="shared" si="66"/>
        <v>0</v>
      </c>
      <c r="G1089" s="15">
        <f t="shared" si="67"/>
        <v>0</v>
      </c>
    </row>
    <row r="1090" spans="1:7" x14ac:dyDescent="0.15">
      <c r="A1090" s="5">
        <f>sim_obs!B724</f>
        <v>41997</v>
      </c>
      <c r="B1090" s="12" t="e">
        <f>sim_obs!M724</f>
        <v>#N/A</v>
      </c>
      <c r="C1090" s="15">
        <f>sim_obs!E724</f>
        <v>40.344993590000001</v>
      </c>
      <c r="D1090" s="15">
        <f t="shared" si="64"/>
        <v>0</v>
      </c>
      <c r="E1090" s="15">
        <f t="shared" si="65"/>
        <v>0</v>
      </c>
      <c r="F1090" s="15">
        <f t="shared" si="66"/>
        <v>0</v>
      </c>
      <c r="G1090" s="15">
        <f t="shared" si="67"/>
        <v>0</v>
      </c>
    </row>
    <row r="1091" spans="1:7" x14ac:dyDescent="0.15">
      <c r="A1091" s="5">
        <f>sim_obs!B725</f>
        <v>41998</v>
      </c>
      <c r="B1091" s="12" t="e">
        <f>sim_obs!M725</f>
        <v>#N/A</v>
      </c>
      <c r="C1091" s="15">
        <f>sim_obs!E725</f>
        <v>40.196773530000002</v>
      </c>
      <c r="D1091" s="15">
        <f t="shared" ref="D1091:D1097" si="68">IFERROR(B1091,0)</f>
        <v>0</v>
      </c>
      <c r="E1091" s="15">
        <f t="shared" ref="E1091:E1097" si="69">IF(D1091=0,0,C1091)</f>
        <v>0</v>
      </c>
      <c r="F1091" s="15">
        <f t="shared" ref="F1091:F1097" si="70">(D1091-E1091)^2</f>
        <v>0</v>
      </c>
      <c r="G1091" s="15">
        <f t="shared" ref="G1091:G1097" si="71">(D1091-$J$4)^2</f>
        <v>0</v>
      </c>
    </row>
    <row r="1092" spans="1:7" x14ac:dyDescent="0.15">
      <c r="A1092" s="5">
        <f>sim_obs!B726</f>
        <v>41999</v>
      </c>
      <c r="B1092" s="12" t="e">
        <f>sim_obs!M726</f>
        <v>#N/A</v>
      </c>
      <c r="C1092" s="15">
        <f>sim_obs!E726</f>
        <v>39.097160340000002</v>
      </c>
      <c r="D1092" s="15">
        <f t="shared" si="68"/>
        <v>0</v>
      </c>
      <c r="E1092" s="15">
        <f t="shared" si="69"/>
        <v>0</v>
      </c>
      <c r="F1092" s="15">
        <f t="shared" si="70"/>
        <v>0</v>
      </c>
      <c r="G1092" s="15">
        <f t="shared" si="71"/>
        <v>0</v>
      </c>
    </row>
    <row r="1093" spans="1:7" x14ac:dyDescent="0.15">
      <c r="A1093" s="5">
        <f>sim_obs!B727</f>
        <v>42000</v>
      </c>
      <c r="B1093" s="12" t="e">
        <f>sim_obs!M727</f>
        <v>#N/A</v>
      </c>
      <c r="C1093" s="15">
        <f>sim_obs!E727</f>
        <v>30.984241489999999</v>
      </c>
      <c r="D1093" s="15">
        <f t="shared" si="68"/>
        <v>0</v>
      </c>
      <c r="E1093" s="15">
        <f t="shared" si="69"/>
        <v>0</v>
      </c>
      <c r="F1093" s="15">
        <f t="shared" si="70"/>
        <v>0</v>
      </c>
      <c r="G1093" s="15">
        <f t="shared" si="71"/>
        <v>0</v>
      </c>
    </row>
    <row r="1094" spans="1:7" x14ac:dyDescent="0.15">
      <c r="A1094" s="5">
        <f>sim_obs!B728</f>
        <v>42001</v>
      </c>
      <c r="B1094" s="12" t="e">
        <f>sim_obs!M728</f>
        <v>#N/A</v>
      </c>
      <c r="C1094" s="15">
        <f>sim_obs!E728</f>
        <v>29.175771709999999</v>
      </c>
      <c r="D1094" s="15">
        <f t="shared" si="68"/>
        <v>0</v>
      </c>
      <c r="E1094" s="15">
        <f t="shared" si="69"/>
        <v>0</v>
      </c>
      <c r="F1094" s="15">
        <f t="shared" si="70"/>
        <v>0</v>
      </c>
      <c r="G1094" s="15">
        <f t="shared" si="71"/>
        <v>0</v>
      </c>
    </row>
    <row r="1095" spans="1:7" x14ac:dyDescent="0.15">
      <c r="A1095" s="5">
        <f>sim_obs!B729</f>
        <v>42002</v>
      </c>
      <c r="B1095" s="12" t="e">
        <f>sim_obs!M729</f>
        <v>#N/A</v>
      </c>
      <c r="C1095" s="15">
        <f>sim_obs!E729</f>
        <v>26.378646849999999</v>
      </c>
      <c r="D1095" s="15">
        <f t="shared" si="68"/>
        <v>0</v>
      </c>
      <c r="E1095" s="15">
        <f t="shared" si="69"/>
        <v>0</v>
      </c>
      <c r="F1095" s="15">
        <f t="shared" si="70"/>
        <v>0</v>
      </c>
      <c r="G1095" s="15">
        <f t="shared" si="71"/>
        <v>0</v>
      </c>
    </row>
    <row r="1096" spans="1:7" x14ac:dyDescent="0.15">
      <c r="A1096" s="5">
        <f>sim_obs!B730</f>
        <v>42003</v>
      </c>
      <c r="B1096" s="12" t="e">
        <f>sim_obs!M730</f>
        <v>#N/A</v>
      </c>
      <c r="C1096" s="15">
        <f>sim_obs!E730</f>
        <v>24.048654559999999</v>
      </c>
      <c r="D1096" s="15">
        <f t="shared" si="68"/>
        <v>0</v>
      </c>
      <c r="E1096" s="15">
        <f t="shared" si="69"/>
        <v>0</v>
      </c>
      <c r="F1096" s="15">
        <f t="shared" si="70"/>
        <v>0</v>
      </c>
      <c r="G1096" s="15">
        <f t="shared" si="71"/>
        <v>0</v>
      </c>
    </row>
    <row r="1097" spans="1:7" x14ac:dyDescent="0.15">
      <c r="A1097" s="5">
        <f>sim_obs!B731</f>
        <v>42004</v>
      </c>
      <c r="B1097" s="12" t="e">
        <f>sim_obs!M731</f>
        <v>#N/A</v>
      </c>
      <c r="C1097" s="15">
        <f>sim_obs!E731</f>
        <v>25.094535830000002</v>
      </c>
      <c r="D1097" s="15">
        <f t="shared" si="68"/>
        <v>0</v>
      </c>
      <c r="E1097" s="15">
        <f t="shared" si="69"/>
        <v>0</v>
      </c>
      <c r="F1097" s="15">
        <f t="shared" si="70"/>
        <v>0</v>
      </c>
      <c r="G1097" s="15">
        <f t="shared" si="71"/>
        <v>0</v>
      </c>
    </row>
  </sheetData>
  <mergeCells count="4">
    <mergeCell ref="I2:M2"/>
    <mergeCell ref="I3:J3"/>
    <mergeCell ref="L3:M3"/>
    <mergeCell ref="I10:M10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1097"/>
  <sheetViews>
    <sheetView zoomScale="115" zoomScaleNormal="115" workbookViewId="0">
      <selection activeCell="M7" sqref="M7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5" width="9.625" style="15" customWidth="1"/>
    <col min="6" max="6" width="22.375" style="15" bestFit="1" customWidth="1"/>
    <col min="7" max="7" width="18.75" style="15" bestFit="1" customWidth="1"/>
    <col min="9" max="9" width="9.625" bestFit="1" customWidth="1"/>
    <col min="10" max="10" width="13.375" bestFit="1" customWidth="1"/>
    <col min="11" max="11" width="10.125" bestFit="1" customWidth="1"/>
    <col min="12" max="12" width="12" bestFit="1" customWidth="1"/>
    <col min="13" max="13" width="17" bestFit="1" customWidth="1"/>
  </cols>
  <sheetData>
    <row r="1" spans="1:13" x14ac:dyDescent="0.15">
      <c r="A1" s="15" t="s">
        <v>6</v>
      </c>
      <c r="B1" s="15" t="s">
        <v>5</v>
      </c>
      <c r="C1" s="15" t="s">
        <v>39</v>
      </c>
      <c r="D1" s="15" t="s">
        <v>50</v>
      </c>
      <c r="E1" s="15" t="s">
        <v>51</v>
      </c>
      <c r="F1" s="16" t="s">
        <v>7</v>
      </c>
      <c r="G1" s="16" t="s">
        <v>8</v>
      </c>
    </row>
    <row r="2" spans="1:13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>
        <f>IFERROR(B2,0)</f>
        <v>0</v>
      </c>
      <c r="E2" s="15">
        <f>IF(D2=0,0,C2)</f>
        <v>0</v>
      </c>
      <c r="F2" s="15">
        <f>(D2-E2)^2</f>
        <v>0</v>
      </c>
      <c r="G2" s="15">
        <f>(D2-$J$4)^2</f>
        <v>0</v>
      </c>
      <c r="I2" s="81" t="s">
        <v>4</v>
      </c>
      <c r="J2" s="81"/>
      <c r="K2" s="81"/>
      <c r="L2" s="81"/>
      <c r="M2" s="81"/>
    </row>
    <row r="3" spans="1:13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>
        <f t="shared" ref="D3:D66" si="0">IFERROR(B3,0)</f>
        <v>0</v>
      </c>
      <c r="E3" s="15">
        <f t="shared" ref="E3:E66" si="1">IF(D3=0,0,C3)</f>
        <v>0</v>
      </c>
      <c r="F3" s="15">
        <f t="shared" ref="F3:F66" si="2">(D3-E3)^2</f>
        <v>0</v>
      </c>
      <c r="G3" s="15">
        <f t="shared" ref="G3:G66" si="3">(D3-$J$4)^2</f>
        <v>0</v>
      </c>
      <c r="I3" s="82"/>
      <c r="J3" s="82"/>
      <c r="K3" s="36"/>
      <c r="L3" s="82" t="s">
        <v>41</v>
      </c>
      <c r="M3" s="82"/>
    </row>
    <row r="4" spans="1:13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>
        <f t="shared" si="0"/>
        <v>0</v>
      </c>
      <c r="E4" s="15">
        <f t="shared" si="1"/>
        <v>0</v>
      </c>
      <c r="F4" s="15">
        <f t="shared" si="2"/>
        <v>0</v>
      </c>
      <c r="G4" s="15">
        <f t="shared" si="3"/>
        <v>0</v>
      </c>
      <c r="I4" s="37"/>
      <c r="J4" s="38"/>
      <c r="K4" s="37"/>
      <c r="L4" s="37" t="s">
        <v>42</v>
      </c>
      <c r="M4" s="38">
        <f>AVERAGE(D733:D1097)</f>
        <v>5.7992557076712338E-2</v>
      </c>
    </row>
    <row r="5" spans="1:13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>
        <f t="shared" si="0"/>
        <v>0</v>
      </c>
      <c r="E5" s="15">
        <f t="shared" si="1"/>
        <v>0</v>
      </c>
      <c r="F5" s="15">
        <f t="shared" si="2"/>
        <v>0</v>
      </c>
      <c r="G5" s="15">
        <f t="shared" si="3"/>
        <v>0</v>
      </c>
      <c r="I5" s="37"/>
      <c r="J5" s="38"/>
      <c r="K5" s="37"/>
      <c r="L5" s="37" t="s">
        <v>43</v>
      </c>
      <c r="M5" s="38">
        <f>SUM(F733:F1097)</f>
        <v>1088655332.9022491</v>
      </c>
    </row>
    <row r="6" spans="1:13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>
        <f t="shared" si="0"/>
        <v>0</v>
      </c>
      <c r="E6" s="15">
        <f t="shared" si="1"/>
        <v>0</v>
      </c>
      <c r="F6" s="15">
        <f t="shared" si="2"/>
        <v>0</v>
      </c>
      <c r="G6" s="15">
        <f t="shared" si="3"/>
        <v>0</v>
      </c>
      <c r="I6" s="37"/>
      <c r="J6" s="38"/>
      <c r="K6" s="37"/>
      <c r="L6" s="37" t="s">
        <v>44</v>
      </c>
      <c r="M6" s="38">
        <f>SUM(G733:G1097)</f>
        <v>49.356203179446894</v>
      </c>
    </row>
    <row r="7" spans="1:13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>
        <f t="shared" si="0"/>
        <v>0</v>
      </c>
      <c r="E7" s="15">
        <f t="shared" si="1"/>
        <v>0</v>
      </c>
      <c r="F7" s="15">
        <f t="shared" si="2"/>
        <v>0</v>
      </c>
      <c r="G7" s="15">
        <f t="shared" si="3"/>
        <v>0</v>
      </c>
      <c r="I7" s="37"/>
      <c r="J7" s="39"/>
      <c r="K7" s="37"/>
      <c r="L7" s="37" t="s">
        <v>45</v>
      </c>
      <c r="M7" s="41">
        <f>nscoe(B733:B1097,C733:C1097)</f>
        <v>-52354525.88618356</v>
      </c>
    </row>
    <row r="8" spans="1:13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>
        <f t="shared" si="0"/>
        <v>0</v>
      </c>
      <c r="E8" s="15">
        <f t="shared" si="1"/>
        <v>0</v>
      </c>
      <c r="F8" s="15">
        <f t="shared" si="2"/>
        <v>0</v>
      </c>
      <c r="G8" s="15">
        <f t="shared" si="3"/>
        <v>0</v>
      </c>
      <c r="I8" s="40"/>
      <c r="J8" s="39"/>
      <c r="K8" s="40"/>
      <c r="L8" s="40" t="s">
        <v>46</v>
      </c>
      <c r="M8" s="41">
        <f>rsquare(B733:B1097,C733:C1097)</f>
        <v>1.5727927396256523E-2</v>
      </c>
    </row>
    <row r="9" spans="1:13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>
        <f t="shared" si="0"/>
        <v>0</v>
      </c>
      <c r="E9" s="15">
        <f t="shared" si="1"/>
        <v>0</v>
      </c>
      <c r="F9" s="15">
        <f t="shared" si="2"/>
        <v>0</v>
      </c>
      <c r="G9" s="15">
        <f t="shared" si="3"/>
        <v>0</v>
      </c>
      <c r="I9" s="37"/>
      <c r="J9" s="37"/>
      <c r="K9" s="37"/>
      <c r="L9" s="36"/>
    </row>
    <row r="10" spans="1:13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>
        <f t="shared" si="0"/>
        <v>0</v>
      </c>
      <c r="E10" s="15">
        <f t="shared" si="1"/>
        <v>0</v>
      </c>
      <c r="F10" s="15">
        <f t="shared" si="2"/>
        <v>0</v>
      </c>
      <c r="G10" s="15">
        <f t="shared" si="3"/>
        <v>0</v>
      </c>
      <c r="I10" s="81" t="s">
        <v>52</v>
      </c>
      <c r="J10" s="81"/>
      <c r="K10" s="81"/>
      <c r="L10" s="81"/>
      <c r="M10" s="81"/>
    </row>
    <row r="11" spans="1:13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>
        <f t="shared" si="0"/>
        <v>0</v>
      </c>
      <c r="E11" s="15">
        <f t="shared" si="1"/>
        <v>0</v>
      </c>
      <c r="F11" s="15">
        <f t="shared" si="2"/>
        <v>0</v>
      </c>
      <c r="G11" s="15">
        <f t="shared" si="3"/>
        <v>0</v>
      </c>
      <c r="I11" s="37"/>
      <c r="J11" s="38"/>
      <c r="L11" s="37" t="s">
        <v>5</v>
      </c>
      <c r="M11" s="38">
        <f>SUM(D733:D1097)</f>
        <v>21.167283333000004</v>
      </c>
    </row>
    <row r="12" spans="1:13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>
        <f t="shared" si="0"/>
        <v>0</v>
      </c>
      <c r="E12" s="15">
        <f t="shared" si="1"/>
        <v>0</v>
      </c>
      <c r="F12" s="15">
        <f t="shared" si="2"/>
        <v>0</v>
      </c>
      <c r="G12" s="15">
        <f t="shared" si="3"/>
        <v>0</v>
      </c>
      <c r="I12" t="s">
        <v>9</v>
      </c>
      <c r="J12" s="13" t="e">
        <f>SUM(C2:C732)</f>
        <v>#REF!</v>
      </c>
      <c r="L12" t="s">
        <v>9</v>
      </c>
      <c r="M12">
        <f>SUM(E733:E1097)</f>
        <v>93550.337585450005</v>
      </c>
    </row>
    <row r="13" spans="1:13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>
        <f t="shared" si="0"/>
        <v>0</v>
      </c>
      <c r="E13" s="15">
        <f t="shared" si="1"/>
        <v>0</v>
      </c>
      <c r="F13" s="15">
        <f t="shared" si="2"/>
        <v>0</v>
      </c>
      <c r="G13" s="15">
        <f t="shared" si="3"/>
        <v>0</v>
      </c>
    </row>
    <row r="14" spans="1:13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>
        <f t="shared" si="0"/>
        <v>0</v>
      </c>
      <c r="E14" s="15">
        <f t="shared" si="1"/>
        <v>0</v>
      </c>
      <c r="F14" s="15">
        <f t="shared" si="2"/>
        <v>0</v>
      </c>
      <c r="G14" s="15">
        <f t="shared" si="3"/>
        <v>0</v>
      </c>
    </row>
    <row r="15" spans="1:13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>
        <f t="shared" si="0"/>
        <v>0</v>
      </c>
      <c r="E15" s="15">
        <f t="shared" si="1"/>
        <v>0</v>
      </c>
      <c r="F15" s="15">
        <f t="shared" si="2"/>
        <v>0</v>
      </c>
      <c r="G15" s="15">
        <f t="shared" si="3"/>
        <v>0</v>
      </c>
    </row>
    <row r="16" spans="1:13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>
        <f t="shared" si="0"/>
        <v>0</v>
      </c>
      <c r="E16" s="15">
        <f t="shared" si="1"/>
        <v>0</v>
      </c>
      <c r="F16" s="15">
        <f t="shared" si="2"/>
        <v>0</v>
      </c>
      <c r="G16" s="15">
        <f t="shared" si="3"/>
        <v>0</v>
      </c>
    </row>
    <row r="17" spans="1:7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>
        <f t="shared" si="0"/>
        <v>0</v>
      </c>
      <c r="E17" s="15">
        <f t="shared" si="1"/>
        <v>0</v>
      </c>
      <c r="F17" s="15">
        <f t="shared" si="2"/>
        <v>0</v>
      </c>
      <c r="G17" s="15">
        <f t="shared" si="3"/>
        <v>0</v>
      </c>
    </row>
    <row r="18" spans="1:7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>
        <f t="shared" si="0"/>
        <v>0</v>
      </c>
      <c r="E18" s="15">
        <f t="shared" si="1"/>
        <v>0</v>
      </c>
      <c r="F18" s="15">
        <f t="shared" si="2"/>
        <v>0</v>
      </c>
      <c r="G18" s="15">
        <f t="shared" si="3"/>
        <v>0</v>
      </c>
    </row>
    <row r="19" spans="1:7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>
        <f t="shared" si="0"/>
        <v>0</v>
      </c>
      <c r="E19" s="15">
        <f t="shared" si="1"/>
        <v>0</v>
      </c>
      <c r="F19" s="15">
        <f t="shared" si="2"/>
        <v>0</v>
      </c>
      <c r="G19" s="15">
        <f t="shared" si="3"/>
        <v>0</v>
      </c>
    </row>
    <row r="20" spans="1:7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>
        <f t="shared" si="0"/>
        <v>0</v>
      </c>
      <c r="E20" s="15">
        <f t="shared" si="1"/>
        <v>0</v>
      </c>
      <c r="F20" s="15">
        <f t="shared" si="2"/>
        <v>0</v>
      </c>
      <c r="G20" s="15">
        <f t="shared" si="3"/>
        <v>0</v>
      </c>
    </row>
    <row r="21" spans="1:7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>
        <f t="shared" si="0"/>
        <v>0</v>
      </c>
      <c r="E21" s="15">
        <f t="shared" si="1"/>
        <v>0</v>
      </c>
      <c r="F21" s="15">
        <f t="shared" si="2"/>
        <v>0</v>
      </c>
      <c r="G21" s="15">
        <f t="shared" si="3"/>
        <v>0</v>
      </c>
    </row>
    <row r="22" spans="1:7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>
        <f t="shared" si="0"/>
        <v>0</v>
      </c>
      <c r="E22" s="15">
        <f t="shared" si="1"/>
        <v>0</v>
      </c>
      <c r="F22" s="15">
        <f t="shared" si="2"/>
        <v>0</v>
      </c>
      <c r="G22" s="15">
        <f t="shared" si="3"/>
        <v>0</v>
      </c>
    </row>
    <row r="23" spans="1:7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>
        <f t="shared" si="0"/>
        <v>0</v>
      </c>
      <c r="E23" s="15">
        <f t="shared" si="1"/>
        <v>0</v>
      </c>
      <c r="F23" s="15">
        <f t="shared" si="2"/>
        <v>0</v>
      </c>
      <c r="G23" s="15">
        <f t="shared" si="3"/>
        <v>0</v>
      </c>
    </row>
    <row r="24" spans="1:7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>
        <f t="shared" si="0"/>
        <v>0</v>
      </c>
      <c r="E24" s="15">
        <f t="shared" si="1"/>
        <v>0</v>
      </c>
      <c r="F24" s="15">
        <f t="shared" si="2"/>
        <v>0</v>
      </c>
      <c r="G24" s="15">
        <f t="shared" si="3"/>
        <v>0</v>
      </c>
    </row>
    <row r="25" spans="1:7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>
        <f t="shared" si="0"/>
        <v>0</v>
      </c>
      <c r="E25" s="15">
        <f t="shared" si="1"/>
        <v>0</v>
      </c>
      <c r="F25" s="15">
        <f t="shared" si="2"/>
        <v>0</v>
      </c>
      <c r="G25" s="15">
        <f t="shared" si="3"/>
        <v>0</v>
      </c>
    </row>
    <row r="26" spans="1:7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>
        <f t="shared" si="0"/>
        <v>0</v>
      </c>
      <c r="E26" s="15">
        <f t="shared" si="1"/>
        <v>0</v>
      </c>
      <c r="F26" s="15">
        <f t="shared" si="2"/>
        <v>0</v>
      </c>
      <c r="G26" s="15">
        <f t="shared" si="3"/>
        <v>0</v>
      </c>
    </row>
    <row r="27" spans="1:7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>
        <f t="shared" si="0"/>
        <v>0</v>
      </c>
      <c r="E27" s="15">
        <f t="shared" si="1"/>
        <v>0</v>
      </c>
      <c r="F27" s="15">
        <f t="shared" si="2"/>
        <v>0</v>
      </c>
      <c r="G27" s="15">
        <f t="shared" si="3"/>
        <v>0</v>
      </c>
    </row>
    <row r="28" spans="1:7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>
        <f t="shared" si="0"/>
        <v>0</v>
      </c>
      <c r="E28" s="15">
        <f t="shared" si="1"/>
        <v>0</v>
      </c>
      <c r="F28" s="15">
        <f t="shared" si="2"/>
        <v>0</v>
      </c>
      <c r="G28" s="15">
        <f t="shared" si="3"/>
        <v>0</v>
      </c>
    </row>
    <row r="29" spans="1:7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>
        <f t="shared" si="0"/>
        <v>0</v>
      </c>
      <c r="E29" s="15">
        <f t="shared" si="1"/>
        <v>0</v>
      </c>
      <c r="F29" s="15">
        <f t="shared" si="2"/>
        <v>0</v>
      </c>
      <c r="G29" s="15">
        <f t="shared" si="3"/>
        <v>0</v>
      </c>
    </row>
    <row r="30" spans="1:7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>
        <f t="shared" si="0"/>
        <v>0</v>
      </c>
      <c r="E30" s="15">
        <f t="shared" si="1"/>
        <v>0</v>
      </c>
      <c r="F30" s="15">
        <f t="shared" si="2"/>
        <v>0</v>
      </c>
      <c r="G30" s="15">
        <f t="shared" si="3"/>
        <v>0</v>
      </c>
    </row>
    <row r="31" spans="1:7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>
        <f t="shared" si="0"/>
        <v>0</v>
      </c>
      <c r="E31" s="15">
        <f t="shared" si="1"/>
        <v>0</v>
      </c>
      <c r="F31" s="15">
        <f t="shared" si="2"/>
        <v>0</v>
      </c>
      <c r="G31" s="15">
        <f t="shared" si="3"/>
        <v>0</v>
      </c>
    </row>
    <row r="32" spans="1:7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>
        <f t="shared" si="0"/>
        <v>0</v>
      </c>
      <c r="E32" s="15">
        <f t="shared" si="1"/>
        <v>0</v>
      </c>
      <c r="F32" s="15">
        <f t="shared" si="2"/>
        <v>0</v>
      </c>
      <c r="G32" s="15">
        <f t="shared" si="3"/>
        <v>0</v>
      </c>
    </row>
    <row r="33" spans="1:7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>
        <f t="shared" si="0"/>
        <v>0</v>
      </c>
      <c r="E33" s="15">
        <f t="shared" si="1"/>
        <v>0</v>
      </c>
      <c r="F33" s="15">
        <f t="shared" si="2"/>
        <v>0</v>
      </c>
      <c r="G33" s="15">
        <f t="shared" si="3"/>
        <v>0</v>
      </c>
    </row>
    <row r="34" spans="1:7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>
        <f t="shared" si="0"/>
        <v>0</v>
      </c>
      <c r="E34" s="15">
        <f t="shared" si="1"/>
        <v>0</v>
      </c>
      <c r="F34" s="15">
        <f t="shared" si="2"/>
        <v>0</v>
      </c>
      <c r="G34" s="15">
        <f t="shared" si="3"/>
        <v>0</v>
      </c>
    </row>
    <row r="35" spans="1:7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>
        <f t="shared" si="0"/>
        <v>0</v>
      </c>
      <c r="E35" s="15">
        <f t="shared" si="1"/>
        <v>0</v>
      </c>
      <c r="F35" s="15">
        <f t="shared" si="2"/>
        <v>0</v>
      </c>
      <c r="G35" s="15">
        <f t="shared" si="3"/>
        <v>0</v>
      </c>
    </row>
    <row r="36" spans="1:7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>
        <f t="shared" si="0"/>
        <v>0</v>
      </c>
      <c r="E36" s="15">
        <f t="shared" si="1"/>
        <v>0</v>
      </c>
      <c r="F36" s="15">
        <f t="shared" si="2"/>
        <v>0</v>
      </c>
      <c r="G36" s="15">
        <f t="shared" si="3"/>
        <v>0</v>
      </c>
    </row>
    <row r="37" spans="1:7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>
        <f t="shared" si="0"/>
        <v>0</v>
      </c>
      <c r="E37" s="15">
        <f t="shared" si="1"/>
        <v>0</v>
      </c>
      <c r="F37" s="15">
        <f t="shared" si="2"/>
        <v>0</v>
      </c>
      <c r="G37" s="15">
        <f t="shared" si="3"/>
        <v>0</v>
      </c>
    </row>
    <row r="38" spans="1:7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>
        <f t="shared" si="0"/>
        <v>0</v>
      </c>
      <c r="E38" s="15">
        <f t="shared" si="1"/>
        <v>0</v>
      </c>
      <c r="F38" s="15">
        <f t="shared" si="2"/>
        <v>0</v>
      </c>
      <c r="G38" s="15">
        <f t="shared" si="3"/>
        <v>0</v>
      </c>
    </row>
    <row r="39" spans="1:7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>
        <f t="shared" si="0"/>
        <v>0</v>
      </c>
      <c r="E39" s="15">
        <f t="shared" si="1"/>
        <v>0</v>
      </c>
      <c r="F39" s="15">
        <f t="shared" si="2"/>
        <v>0</v>
      </c>
      <c r="G39" s="15">
        <f t="shared" si="3"/>
        <v>0</v>
      </c>
    </row>
    <row r="40" spans="1:7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>
        <f t="shared" si="0"/>
        <v>0</v>
      </c>
      <c r="E40" s="15">
        <f t="shared" si="1"/>
        <v>0</v>
      </c>
      <c r="F40" s="15">
        <f t="shared" si="2"/>
        <v>0</v>
      </c>
      <c r="G40" s="15">
        <f t="shared" si="3"/>
        <v>0</v>
      </c>
    </row>
    <row r="41" spans="1:7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>
        <f t="shared" si="0"/>
        <v>0</v>
      </c>
      <c r="E41" s="15">
        <f t="shared" si="1"/>
        <v>0</v>
      </c>
      <c r="F41" s="15">
        <f t="shared" si="2"/>
        <v>0</v>
      </c>
      <c r="G41" s="15">
        <f t="shared" si="3"/>
        <v>0</v>
      </c>
    </row>
    <row r="42" spans="1:7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>
        <f t="shared" si="0"/>
        <v>0</v>
      </c>
      <c r="E42" s="15">
        <f t="shared" si="1"/>
        <v>0</v>
      </c>
      <c r="F42" s="15">
        <f t="shared" si="2"/>
        <v>0</v>
      </c>
      <c r="G42" s="15">
        <f t="shared" si="3"/>
        <v>0</v>
      </c>
    </row>
    <row r="43" spans="1:7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>
        <f t="shared" si="0"/>
        <v>0</v>
      </c>
      <c r="E43" s="15">
        <f t="shared" si="1"/>
        <v>0</v>
      </c>
      <c r="F43" s="15">
        <f t="shared" si="2"/>
        <v>0</v>
      </c>
      <c r="G43" s="15">
        <f t="shared" si="3"/>
        <v>0</v>
      </c>
    </row>
    <row r="44" spans="1:7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>
        <f t="shared" si="0"/>
        <v>0</v>
      </c>
      <c r="E44" s="15">
        <f t="shared" si="1"/>
        <v>0</v>
      </c>
      <c r="F44" s="15">
        <f t="shared" si="2"/>
        <v>0</v>
      </c>
      <c r="G44" s="15">
        <f t="shared" si="3"/>
        <v>0</v>
      </c>
    </row>
    <row r="45" spans="1:7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>
        <f t="shared" si="0"/>
        <v>0</v>
      </c>
      <c r="E45" s="15">
        <f t="shared" si="1"/>
        <v>0</v>
      </c>
      <c r="F45" s="15">
        <f t="shared" si="2"/>
        <v>0</v>
      </c>
      <c r="G45" s="15">
        <f t="shared" si="3"/>
        <v>0</v>
      </c>
    </row>
    <row r="46" spans="1:7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>
        <f t="shared" si="0"/>
        <v>0</v>
      </c>
      <c r="E46" s="15">
        <f t="shared" si="1"/>
        <v>0</v>
      </c>
      <c r="F46" s="15">
        <f t="shared" si="2"/>
        <v>0</v>
      </c>
      <c r="G46" s="15">
        <f t="shared" si="3"/>
        <v>0</v>
      </c>
    </row>
    <row r="47" spans="1:7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>
        <f t="shared" si="0"/>
        <v>0</v>
      </c>
      <c r="E47" s="15">
        <f t="shared" si="1"/>
        <v>0</v>
      </c>
      <c r="F47" s="15">
        <f t="shared" si="2"/>
        <v>0</v>
      </c>
      <c r="G47" s="15">
        <f t="shared" si="3"/>
        <v>0</v>
      </c>
    </row>
    <row r="48" spans="1:7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>
        <f t="shared" si="0"/>
        <v>0</v>
      </c>
      <c r="E48" s="15">
        <f t="shared" si="1"/>
        <v>0</v>
      </c>
      <c r="F48" s="15">
        <f t="shared" si="2"/>
        <v>0</v>
      </c>
      <c r="G48" s="15">
        <f t="shared" si="3"/>
        <v>0</v>
      </c>
    </row>
    <row r="49" spans="1:7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>
        <f t="shared" si="0"/>
        <v>0</v>
      </c>
      <c r="E49" s="15">
        <f t="shared" si="1"/>
        <v>0</v>
      </c>
      <c r="F49" s="15">
        <f t="shared" si="2"/>
        <v>0</v>
      </c>
      <c r="G49" s="15">
        <f t="shared" si="3"/>
        <v>0</v>
      </c>
    </row>
    <row r="50" spans="1:7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>
        <f t="shared" si="0"/>
        <v>0</v>
      </c>
      <c r="E50" s="15">
        <f t="shared" si="1"/>
        <v>0</v>
      </c>
      <c r="F50" s="15">
        <f t="shared" si="2"/>
        <v>0</v>
      </c>
      <c r="G50" s="15">
        <f t="shared" si="3"/>
        <v>0</v>
      </c>
    </row>
    <row r="51" spans="1:7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>
        <f t="shared" si="0"/>
        <v>0</v>
      </c>
      <c r="E51" s="15">
        <f t="shared" si="1"/>
        <v>0</v>
      </c>
      <c r="F51" s="15">
        <f t="shared" si="2"/>
        <v>0</v>
      </c>
      <c r="G51" s="15">
        <f t="shared" si="3"/>
        <v>0</v>
      </c>
    </row>
    <row r="52" spans="1:7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>
        <f t="shared" si="0"/>
        <v>0</v>
      </c>
      <c r="E52" s="15">
        <f t="shared" si="1"/>
        <v>0</v>
      </c>
      <c r="F52" s="15">
        <f t="shared" si="2"/>
        <v>0</v>
      </c>
      <c r="G52" s="15">
        <f t="shared" si="3"/>
        <v>0</v>
      </c>
    </row>
    <row r="53" spans="1:7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>
        <f t="shared" si="0"/>
        <v>0</v>
      </c>
      <c r="E53" s="15">
        <f t="shared" si="1"/>
        <v>0</v>
      </c>
      <c r="F53" s="15">
        <f t="shared" si="2"/>
        <v>0</v>
      </c>
      <c r="G53" s="15">
        <f t="shared" si="3"/>
        <v>0</v>
      </c>
    </row>
    <row r="54" spans="1:7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>
        <f t="shared" si="0"/>
        <v>0</v>
      </c>
      <c r="E54" s="15">
        <f t="shared" si="1"/>
        <v>0</v>
      </c>
      <c r="F54" s="15">
        <f t="shared" si="2"/>
        <v>0</v>
      </c>
      <c r="G54" s="15">
        <f t="shared" si="3"/>
        <v>0</v>
      </c>
    </row>
    <row r="55" spans="1:7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>
        <f t="shared" si="0"/>
        <v>0</v>
      </c>
      <c r="E55" s="15">
        <f t="shared" si="1"/>
        <v>0</v>
      </c>
      <c r="F55" s="15">
        <f t="shared" si="2"/>
        <v>0</v>
      </c>
      <c r="G55" s="15">
        <f t="shared" si="3"/>
        <v>0</v>
      </c>
    </row>
    <row r="56" spans="1:7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>
        <f t="shared" si="0"/>
        <v>0</v>
      </c>
      <c r="E56" s="15">
        <f t="shared" si="1"/>
        <v>0</v>
      </c>
      <c r="F56" s="15">
        <f t="shared" si="2"/>
        <v>0</v>
      </c>
      <c r="G56" s="15">
        <f t="shared" si="3"/>
        <v>0</v>
      </c>
    </row>
    <row r="57" spans="1:7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>
        <f t="shared" si="0"/>
        <v>0</v>
      </c>
      <c r="E57" s="15">
        <f t="shared" si="1"/>
        <v>0</v>
      </c>
      <c r="F57" s="15">
        <f t="shared" si="2"/>
        <v>0</v>
      </c>
      <c r="G57" s="15">
        <f t="shared" si="3"/>
        <v>0</v>
      </c>
    </row>
    <row r="58" spans="1:7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>
        <f t="shared" si="0"/>
        <v>0</v>
      </c>
      <c r="E58" s="15">
        <f t="shared" si="1"/>
        <v>0</v>
      </c>
      <c r="F58" s="15">
        <f t="shared" si="2"/>
        <v>0</v>
      </c>
      <c r="G58" s="15">
        <f t="shared" si="3"/>
        <v>0</v>
      </c>
    </row>
    <row r="59" spans="1:7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>
        <f t="shared" si="0"/>
        <v>0</v>
      </c>
      <c r="E59" s="15">
        <f t="shared" si="1"/>
        <v>0</v>
      </c>
      <c r="F59" s="15">
        <f t="shared" si="2"/>
        <v>0</v>
      </c>
      <c r="G59" s="15">
        <f t="shared" si="3"/>
        <v>0</v>
      </c>
    </row>
    <row r="60" spans="1:7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>
        <f t="shared" si="0"/>
        <v>0</v>
      </c>
      <c r="E60" s="15">
        <f t="shared" si="1"/>
        <v>0</v>
      </c>
      <c r="F60" s="15">
        <f t="shared" si="2"/>
        <v>0</v>
      </c>
      <c r="G60" s="15">
        <f t="shared" si="3"/>
        <v>0</v>
      </c>
    </row>
    <row r="61" spans="1:7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>
        <f t="shared" si="0"/>
        <v>0</v>
      </c>
      <c r="E61" s="15">
        <f t="shared" si="1"/>
        <v>0</v>
      </c>
      <c r="F61" s="15">
        <f t="shared" si="2"/>
        <v>0</v>
      </c>
      <c r="G61" s="15">
        <f t="shared" si="3"/>
        <v>0</v>
      </c>
    </row>
    <row r="62" spans="1:7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>
        <f t="shared" si="0"/>
        <v>0</v>
      </c>
      <c r="E62" s="15">
        <f t="shared" si="1"/>
        <v>0</v>
      </c>
      <c r="F62" s="15">
        <f t="shared" si="2"/>
        <v>0</v>
      </c>
      <c r="G62" s="15">
        <f t="shared" si="3"/>
        <v>0</v>
      </c>
    </row>
    <row r="63" spans="1:7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>
        <f t="shared" si="0"/>
        <v>0</v>
      </c>
      <c r="E63" s="15">
        <f t="shared" si="1"/>
        <v>0</v>
      </c>
      <c r="F63" s="15">
        <f t="shared" si="2"/>
        <v>0</v>
      </c>
      <c r="G63" s="15">
        <f t="shared" si="3"/>
        <v>0</v>
      </c>
    </row>
    <row r="64" spans="1:7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>
        <f t="shared" si="0"/>
        <v>0</v>
      </c>
      <c r="E64" s="15">
        <f t="shared" si="1"/>
        <v>0</v>
      </c>
      <c r="F64" s="15">
        <f t="shared" si="2"/>
        <v>0</v>
      </c>
      <c r="G64" s="15">
        <f t="shared" si="3"/>
        <v>0</v>
      </c>
    </row>
    <row r="65" spans="1:7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>
        <f t="shared" si="0"/>
        <v>0</v>
      </c>
      <c r="E65" s="15">
        <f t="shared" si="1"/>
        <v>0</v>
      </c>
      <c r="F65" s="15">
        <f t="shared" si="2"/>
        <v>0</v>
      </c>
      <c r="G65" s="15">
        <f t="shared" si="3"/>
        <v>0</v>
      </c>
    </row>
    <row r="66" spans="1:7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>
        <f t="shared" si="0"/>
        <v>0</v>
      </c>
      <c r="E66" s="15">
        <f t="shared" si="1"/>
        <v>0</v>
      </c>
      <c r="F66" s="15">
        <f t="shared" si="2"/>
        <v>0</v>
      </c>
      <c r="G66" s="15">
        <f t="shared" si="3"/>
        <v>0</v>
      </c>
    </row>
    <row r="67" spans="1:7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>
        <f t="shared" ref="D67:D130" si="4">IFERROR(B67,0)</f>
        <v>0</v>
      </c>
      <c r="E67" s="15">
        <f t="shared" ref="E67:E130" si="5">IF(D67=0,0,C67)</f>
        <v>0</v>
      </c>
      <c r="F67" s="15">
        <f t="shared" ref="F67:F130" si="6">(D67-E67)^2</f>
        <v>0</v>
      </c>
      <c r="G67" s="15">
        <f t="shared" ref="G67:G130" si="7">(D67-$J$4)^2</f>
        <v>0</v>
      </c>
    </row>
    <row r="68" spans="1:7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>
        <f t="shared" si="4"/>
        <v>0</v>
      </c>
      <c r="E68" s="15">
        <f t="shared" si="5"/>
        <v>0</v>
      </c>
      <c r="F68" s="15">
        <f t="shared" si="6"/>
        <v>0</v>
      </c>
      <c r="G68" s="15">
        <f t="shared" si="7"/>
        <v>0</v>
      </c>
    </row>
    <row r="69" spans="1:7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>
        <f t="shared" si="4"/>
        <v>0</v>
      </c>
      <c r="E69" s="15">
        <f t="shared" si="5"/>
        <v>0</v>
      </c>
      <c r="F69" s="15">
        <f t="shared" si="6"/>
        <v>0</v>
      </c>
      <c r="G69" s="15">
        <f t="shared" si="7"/>
        <v>0</v>
      </c>
    </row>
    <row r="70" spans="1:7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>
        <f t="shared" si="4"/>
        <v>0</v>
      </c>
      <c r="E70" s="15">
        <f t="shared" si="5"/>
        <v>0</v>
      </c>
      <c r="F70" s="15">
        <f t="shared" si="6"/>
        <v>0</v>
      </c>
      <c r="G70" s="15">
        <f t="shared" si="7"/>
        <v>0</v>
      </c>
    </row>
    <row r="71" spans="1:7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>
        <f t="shared" si="4"/>
        <v>0</v>
      </c>
      <c r="E71" s="15">
        <f t="shared" si="5"/>
        <v>0</v>
      </c>
      <c r="F71" s="15">
        <f t="shared" si="6"/>
        <v>0</v>
      </c>
      <c r="G71" s="15">
        <f t="shared" si="7"/>
        <v>0</v>
      </c>
    </row>
    <row r="72" spans="1:7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>
        <f t="shared" si="4"/>
        <v>0</v>
      </c>
      <c r="E72" s="15">
        <f t="shared" si="5"/>
        <v>0</v>
      </c>
      <c r="F72" s="15">
        <f t="shared" si="6"/>
        <v>0</v>
      </c>
      <c r="G72" s="15">
        <f t="shared" si="7"/>
        <v>0</v>
      </c>
    </row>
    <row r="73" spans="1:7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>
        <f t="shared" si="4"/>
        <v>0</v>
      </c>
      <c r="E73" s="15">
        <f t="shared" si="5"/>
        <v>0</v>
      </c>
      <c r="F73" s="15">
        <f t="shared" si="6"/>
        <v>0</v>
      </c>
      <c r="G73" s="15">
        <f t="shared" si="7"/>
        <v>0</v>
      </c>
    </row>
    <row r="74" spans="1:7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>
        <f t="shared" si="4"/>
        <v>0</v>
      </c>
      <c r="E74" s="15">
        <f t="shared" si="5"/>
        <v>0</v>
      </c>
      <c r="F74" s="15">
        <f t="shared" si="6"/>
        <v>0</v>
      </c>
      <c r="G74" s="15">
        <f t="shared" si="7"/>
        <v>0</v>
      </c>
    </row>
    <row r="75" spans="1:7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>
        <f t="shared" si="4"/>
        <v>0</v>
      </c>
      <c r="E75" s="15">
        <f t="shared" si="5"/>
        <v>0</v>
      </c>
      <c r="F75" s="15">
        <f t="shared" si="6"/>
        <v>0</v>
      </c>
      <c r="G75" s="15">
        <f t="shared" si="7"/>
        <v>0</v>
      </c>
    </row>
    <row r="76" spans="1:7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>
        <f t="shared" si="4"/>
        <v>0</v>
      </c>
      <c r="E76" s="15">
        <f t="shared" si="5"/>
        <v>0</v>
      </c>
      <c r="F76" s="15">
        <f t="shared" si="6"/>
        <v>0</v>
      </c>
      <c r="G76" s="15">
        <f t="shared" si="7"/>
        <v>0</v>
      </c>
    </row>
    <row r="77" spans="1:7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>
        <f t="shared" si="4"/>
        <v>0</v>
      </c>
      <c r="E77" s="15">
        <f t="shared" si="5"/>
        <v>0</v>
      </c>
      <c r="F77" s="15">
        <f t="shared" si="6"/>
        <v>0</v>
      </c>
      <c r="G77" s="15">
        <f t="shared" si="7"/>
        <v>0</v>
      </c>
    </row>
    <row r="78" spans="1:7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>
        <f t="shared" si="4"/>
        <v>0</v>
      </c>
      <c r="E78" s="15">
        <f t="shared" si="5"/>
        <v>0</v>
      </c>
      <c r="F78" s="15">
        <f t="shared" si="6"/>
        <v>0</v>
      </c>
      <c r="G78" s="15">
        <f t="shared" si="7"/>
        <v>0</v>
      </c>
    </row>
    <row r="79" spans="1:7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>
        <f t="shared" si="4"/>
        <v>0</v>
      </c>
      <c r="E79" s="15">
        <f t="shared" si="5"/>
        <v>0</v>
      </c>
      <c r="F79" s="15">
        <f t="shared" si="6"/>
        <v>0</v>
      </c>
      <c r="G79" s="15">
        <f t="shared" si="7"/>
        <v>0</v>
      </c>
    </row>
    <row r="80" spans="1:7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>
        <f t="shared" si="4"/>
        <v>0</v>
      </c>
      <c r="E80" s="15">
        <f t="shared" si="5"/>
        <v>0</v>
      </c>
      <c r="F80" s="15">
        <f t="shared" si="6"/>
        <v>0</v>
      </c>
      <c r="G80" s="15">
        <f t="shared" si="7"/>
        <v>0</v>
      </c>
    </row>
    <row r="81" spans="1:7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>
        <f t="shared" si="4"/>
        <v>0</v>
      </c>
      <c r="E81" s="15">
        <f t="shared" si="5"/>
        <v>0</v>
      </c>
      <c r="F81" s="15">
        <f t="shared" si="6"/>
        <v>0</v>
      </c>
      <c r="G81" s="15">
        <f t="shared" si="7"/>
        <v>0</v>
      </c>
    </row>
    <row r="82" spans="1:7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>
        <f t="shared" si="4"/>
        <v>0</v>
      </c>
      <c r="E82" s="15">
        <f t="shared" si="5"/>
        <v>0</v>
      </c>
      <c r="F82" s="15">
        <f t="shared" si="6"/>
        <v>0</v>
      </c>
      <c r="G82" s="15">
        <f t="shared" si="7"/>
        <v>0</v>
      </c>
    </row>
    <row r="83" spans="1:7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>
        <f t="shared" si="4"/>
        <v>0</v>
      </c>
      <c r="E83" s="15">
        <f t="shared" si="5"/>
        <v>0</v>
      </c>
      <c r="F83" s="15">
        <f t="shared" si="6"/>
        <v>0</v>
      </c>
      <c r="G83" s="15">
        <f t="shared" si="7"/>
        <v>0</v>
      </c>
    </row>
    <row r="84" spans="1:7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>
        <f t="shared" si="4"/>
        <v>0</v>
      </c>
      <c r="E84" s="15">
        <f t="shared" si="5"/>
        <v>0</v>
      </c>
      <c r="F84" s="15">
        <f t="shared" si="6"/>
        <v>0</v>
      </c>
      <c r="G84" s="15">
        <f t="shared" si="7"/>
        <v>0</v>
      </c>
    </row>
    <row r="85" spans="1:7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>
        <f t="shared" si="4"/>
        <v>0</v>
      </c>
      <c r="E85" s="15">
        <f t="shared" si="5"/>
        <v>0</v>
      </c>
      <c r="F85" s="15">
        <f t="shared" si="6"/>
        <v>0</v>
      </c>
      <c r="G85" s="15">
        <f t="shared" si="7"/>
        <v>0</v>
      </c>
    </row>
    <row r="86" spans="1:7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>
        <f t="shared" si="4"/>
        <v>0</v>
      </c>
      <c r="E86" s="15">
        <f t="shared" si="5"/>
        <v>0</v>
      </c>
      <c r="F86" s="15">
        <f t="shared" si="6"/>
        <v>0</v>
      </c>
      <c r="G86" s="15">
        <f t="shared" si="7"/>
        <v>0</v>
      </c>
    </row>
    <row r="87" spans="1:7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>
        <f t="shared" si="4"/>
        <v>0</v>
      </c>
      <c r="E87" s="15">
        <f t="shared" si="5"/>
        <v>0</v>
      </c>
      <c r="F87" s="15">
        <f t="shared" si="6"/>
        <v>0</v>
      </c>
      <c r="G87" s="15">
        <f t="shared" si="7"/>
        <v>0</v>
      </c>
    </row>
    <row r="88" spans="1:7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>
        <f t="shared" si="4"/>
        <v>0</v>
      </c>
      <c r="E88" s="15">
        <f t="shared" si="5"/>
        <v>0</v>
      </c>
      <c r="F88" s="15">
        <f t="shared" si="6"/>
        <v>0</v>
      </c>
      <c r="G88" s="15">
        <f t="shared" si="7"/>
        <v>0</v>
      </c>
    </row>
    <row r="89" spans="1:7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>
        <f t="shared" si="4"/>
        <v>0</v>
      </c>
      <c r="E89" s="15">
        <f t="shared" si="5"/>
        <v>0</v>
      </c>
      <c r="F89" s="15">
        <f t="shared" si="6"/>
        <v>0</v>
      </c>
      <c r="G89" s="15">
        <f t="shared" si="7"/>
        <v>0</v>
      </c>
    </row>
    <row r="90" spans="1:7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>
        <f t="shared" si="4"/>
        <v>0</v>
      </c>
      <c r="E90" s="15">
        <f t="shared" si="5"/>
        <v>0</v>
      </c>
      <c r="F90" s="15">
        <f t="shared" si="6"/>
        <v>0</v>
      </c>
      <c r="G90" s="15">
        <f t="shared" si="7"/>
        <v>0</v>
      </c>
    </row>
    <row r="91" spans="1:7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>
        <f t="shared" si="4"/>
        <v>0</v>
      </c>
      <c r="E91" s="15">
        <f t="shared" si="5"/>
        <v>0</v>
      </c>
      <c r="F91" s="15">
        <f t="shared" si="6"/>
        <v>0</v>
      </c>
      <c r="G91" s="15">
        <f t="shared" si="7"/>
        <v>0</v>
      </c>
    </row>
    <row r="92" spans="1:7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>
        <f t="shared" si="4"/>
        <v>0</v>
      </c>
      <c r="E92" s="15">
        <f t="shared" si="5"/>
        <v>0</v>
      </c>
      <c r="F92" s="15">
        <f t="shared" si="6"/>
        <v>0</v>
      </c>
      <c r="G92" s="15">
        <f t="shared" si="7"/>
        <v>0</v>
      </c>
    </row>
    <row r="93" spans="1:7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>
        <f t="shared" si="4"/>
        <v>0</v>
      </c>
      <c r="E93" s="15">
        <f t="shared" si="5"/>
        <v>0</v>
      </c>
      <c r="F93" s="15">
        <f t="shared" si="6"/>
        <v>0</v>
      </c>
      <c r="G93" s="15">
        <f t="shared" si="7"/>
        <v>0</v>
      </c>
    </row>
    <row r="94" spans="1:7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>
        <f t="shared" si="4"/>
        <v>0</v>
      </c>
      <c r="E94" s="15">
        <f t="shared" si="5"/>
        <v>0</v>
      </c>
      <c r="F94" s="15">
        <f t="shared" si="6"/>
        <v>0</v>
      </c>
      <c r="G94" s="15">
        <f t="shared" si="7"/>
        <v>0</v>
      </c>
    </row>
    <row r="95" spans="1:7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>
        <f t="shared" si="4"/>
        <v>0</v>
      </c>
      <c r="E95" s="15">
        <f t="shared" si="5"/>
        <v>0</v>
      </c>
      <c r="F95" s="15">
        <f t="shared" si="6"/>
        <v>0</v>
      </c>
      <c r="G95" s="15">
        <f t="shared" si="7"/>
        <v>0</v>
      </c>
    </row>
    <row r="96" spans="1:7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>
        <f t="shared" si="4"/>
        <v>0</v>
      </c>
      <c r="E96" s="15">
        <f t="shared" si="5"/>
        <v>0</v>
      </c>
      <c r="F96" s="15">
        <f t="shared" si="6"/>
        <v>0</v>
      </c>
      <c r="G96" s="15">
        <f t="shared" si="7"/>
        <v>0</v>
      </c>
    </row>
    <row r="97" spans="1:7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>
        <f t="shared" si="4"/>
        <v>0</v>
      </c>
      <c r="E97" s="15">
        <f t="shared" si="5"/>
        <v>0</v>
      </c>
      <c r="F97" s="15">
        <f t="shared" si="6"/>
        <v>0</v>
      </c>
      <c r="G97" s="15">
        <f t="shared" si="7"/>
        <v>0</v>
      </c>
    </row>
    <row r="98" spans="1:7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>
        <f t="shared" si="4"/>
        <v>0</v>
      </c>
      <c r="E98" s="15">
        <f t="shared" si="5"/>
        <v>0</v>
      </c>
      <c r="F98" s="15">
        <f t="shared" si="6"/>
        <v>0</v>
      </c>
      <c r="G98" s="15">
        <f t="shared" si="7"/>
        <v>0</v>
      </c>
    </row>
    <row r="99" spans="1:7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>
        <f t="shared" si="4"/>
        <v>0</v>
      </c>
      <c r="E99" s="15">
        <f t="shared" si="5"/>
        <v>0</v>
      </c>
      <c r="F99" s="15">
        <f t="shared" si="6"/>
        <v>0</v>
      </c>
      <c r="G99" s="15">
        <f t="shared" si="7"/>
        <v>0</v>
      </c>
    </row>
    <row r="100" spans="1:7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>
        <f t="shared" si="4"/>
        <v>0</v>
      </c>
      <c r="E100" s="15">
        <f t="shared" si="5"/>
        <v>0</v>
      </c>
      <c r="F100" s="15">
        <f t="shared" si="6"/>
        <v>0</v>
      </c>
      <c r="G100" s="15">
        <f t="shared" si="7"/>
        <v>0</v>
      </c>
    </row>
    <row r="101" spans="1:7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>
        <f t="shared" si="4"/>
        <v>0</v>
      </c>
      <c r="E101" s="15">
        <f t="shared" si="5"/>
        <v>0</v>
      </c>
      <c r="F101" s="15">
        <f t="shared" si="6"/>
        <v>0</v>
      </c>
      <c r="G101" s="15">
        <f t="shared" si="7"/>
        <v>0</v>
      </c>
    </row>
    <row r="102" spans="1:7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>
        <f t="shared" si="4"/>
        <v>0</v>
      </c>
      <c r="E102" s="15">
        <f t="shared" si="5"/>
        <v>0</v>
      </c>
      <c r="F102" s="15">
        <f t="shared" si="6"/>
        <v>0</v>
      </c>
      <c r="G102" s="15">
        <f t="shared" si="7"/>
        <v>0</v>
      </c>
    </row>
    <row r="103" spans="1:7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>
        <f t="shared" si="4"/>
        <v>0</v>
      </c>
      <c r="E103" s="15">
        <f t="shared" si="5"/>
        <v>0</v>
      </c>
      <c r="F103" s="15">
        <f t="shared" si="6"/>
        <v>0</v>
      </c>
      <c r="G103" s="15">
        <f t="shared" si="7"/>
        <v>0</v>
      </c>
    </row>
    <row r="104" spans="1:7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>
        <f t="shared" si="4"/>
        <v>0</v>
      </c>
      <c r="E104" s="15">
        <f t="shared" si="5"/>
        <v>0</v>
      </c>
      <c r="F104" s="15">
        <f t="shared" si="6"/>
        <v>0</v>
      </c>
      <c r="G104" s="15">
        <f t="shared" si="7"/>
        <v>0</v>
      </c>
    </row>
    <row r="105" spans="1:7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>
        <f t="shared" si="4"/>
        <v>0</v>
      </c>
      <c r="E105" s="15">
        <f t="shared" si="5"/>
        <v>0</v>
      </c>
      <c r="F105" s="15">
        <f t="shared" si="6"/>
        <v>0</v>
      </c>
      <c r="G105" s="15">
        <f t="shared" si="7"/>
        <v>0</v>
      </c>
    </row>
    <row r="106" spans="1:7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>
        <f t="shared" si="4"/>
        <v>0</v>
      </c>
      <c r="E106" s="15">
        <f t="shared" si="5"/>
        <v>0</v>
      </c>
      <c r="F106" s="15">
        <f t="shared" si="6"/>
        <v>0</v>
      </c>
      <c r="G106" s="15">
        <f t="shared" si="7"/>
        <v>0</v>
      </c>
    </row>
    <row r="107" spans="1:7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>
        <f t="shared" si="4"/>
        <v>0</v>
      </c>
      <c r="E107" s="15">
        <f t="shared" si="5"/>
        <v>0</v>
      </c>
      <c r="F107" s="15">
        <f t="shared" si="6"/>
        <v>0</v>
      </c>
      <c r="G107" s="15">
        <f t="shared" si="7"/>
        <v>0</v>
      </c>
    </row>
    <row r="108" spans="1:7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>
        <f t="shared" si="4"/>
        <v>0</v>
      </c>
      <c r="E108" s="15">
        <f t="shared" si="5"/>
        <v>0</v>
      </c>
      <c r="F108" s="15">
        <f t="shared" si="6"/>
        <v>0</v>
      </c>
      <c r="G108" s="15">
        <f t="shared" si="7"/>
        <v>0</v>
      </c>
    </row>
    <row r="109" spans="1:7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>
        <f t="shared" si="4"/>
        <v>0</v>
      </c>
      <c r="E109" s="15">
        <f t="shared" si="5"/>
        <v>0</v>
      </c>
      <c r="F109" s="15">
        <f t="shared" si="6"/>
        <v>0</v>
      </c>
      <c r="G109" s="15">
        <f t="shared" si="7"/>
        <v>0</v>
      </c>
    </row>
    <row r="110" spans="1:7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>
        <f t="shared" si="4"/>
        <v>0</v>
      </c>
      <c r="E110" s="15">
        <f t="shared" si="5"/>
        <v>0</v>
      </c>
      <c r="F110" s="15">
        <f t="shared" si="6"/>
        <v>0</v>
      </c>
      <c r="G110" s="15">
        <f t="shared" si="7"/>
        <v>0</v>
      </c>
    </row>
    <row r="111" spans="1:7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>
        <f t="shared" si="4"/>
        <v>0</v>
      </c>
      <c r="E111" s="15">
        <f t="shared" si="5"/>
        <v>0</v>
      </c>
      <c r="F111" s="15">
        <f t="shared" si="6"/>
        <v>0</v>
      </c>
      <c r="G111" s="15">
        <f t="shared" si="7"/>
        <v>0</v>
      </c>
    </row>
    <row r="112" spans="1:7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>
        <f t="shared" si="4"/>
        <v>0</v>
      </c>
      <c r="E112" s="15">
        <f t="shared" si="5"/>
        <v>0</v>
      </c>
      <c r="F112" s="15">
        <f t="shared" si="6"/>
        <v>0</v>
      </c>
      <c r="G112" s="15">
        <f t="shared" si="7"/>
        <v>0</v>
      </c>
    </row>
    <row r="113" spans="1:7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>
        <f t="shared" si="4"/>
        <v>0</v>
      </c>
      <c r="E113" s="15">
        <f t="shared" si="5"/>
        <v>0</v>
      </c>
      <c r="F113" s="15">
        <f t="shared" si="6"/>
        <v>0</v>
      </c>
      <c r="G113" s="15">
        <f t="shared" si="7"/>
        <v>0</v>
      </c>
    </row>
    <row r="114" spans="1:7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>
        <f t="shared" si="4"/>
        <v>0</v>
      </c>
      <c r="E114" s="15">
        <f t="shared" si="5"/>
        <v>0</v>
      </c>
      <c r="F114" s="15">
        <f t="shared" si="6"/>
        <v>0</v>
      </c>
      <c r="G114" s="15">
        <f t="shared" si="7"/>
        <v>0</v>
      </c>
    </row>
    <row r="115" spans="1:7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>
        <f t="shared" si="4"/>
        <v>0</v>
      </c>
      <c r="E115" s="15">
        <f t="shared" si="5"/>
        <v>0</v>
      </c>
      <c r="F115" s="15">
        <f t="shared" si="6"/>
        <v>0</v>
      </c>
      <c r="G115" s="15">
        <f t="shared" si="7"/>
        <v>0</v>
      </c>
    </row>
    <row r="116" spans="1:7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>
        <f t="shared" si="4"/>
        <v>0</v>
      </c>
      <c r="E116" s="15">
        <f t="shared" si="5"/>
        <v>0</v>
      </c>
      <c r="F116" s="15">
        <f t="shared" si="6"/>
        <v>0</v>
      </c>
      <c r="G116" s="15">
        <f t="shared" si="7"/>
        <v>0</v>
      </c>
    </row>
    <row r="117" spans="1:7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>
        <f t="shared" si="4"/>
        <v>0</v>
      </c>
      <c r="E117" s="15">
        <f t="shared" si="5"/>
        <v>0</v>
      </c>
      <c r="F117" s="15">
        <f t="shared" si="6"/>
        <v>0</v>
      </c>
      <c r="G117" s="15">
        <f t="shared" si="7"/>
        <v>0</v>
      </c>
    </row>
    <row r="118" spans="1:7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>
        <f t="shared" si="4"/>
        <v>0</v>
      </c>
      <c r="E118" s="15">
        <f t="shared" si="5"/>
        <v>0</v>
      </c>
      <c r="F118" s="15">
        <f t="shared" si="6"/>
        <v>0</v>
      </c>
      <c r="G118" s="15">
        <f t="shared" si="7"/>
        <v>0</v>
      </c>
    </row>
    <row r="119" spans="1:7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>
        <f t="shared" si="4"/>
        <v>0</v>
      </c>
      <c r="E119" s="15">
        <f t="shared" si="5"/>
        <v>0</v>
      </c>
      <c r="F119" s="15">
        <f t="shared" si="6"/>
        <v>0</v>
      </c>
      <c r="G119" s="15">
        <f t="shared" si="7"/>
        <v>0</v>
      </c>
    </row>
    <row r="120" spans="1:7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>
        <f t="shared" si="4"/>
        <v>0</v>
      </c>
      <c r="E120" s="15">
        <f t="shared" si="5"/>
        <v>0</v>
      </c>
      <c r="F120" s="15">
        <f t="shared" si="6"/>
        <v>0</v>
      </c>
      <c r="G120" s="15">
        <f t="shared" si="7"/>
        <v>0</v>
      </c>
    </row>
    <row r="121" spans="1:7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>
        <f t="shared" si="4"/>
        <v>0</v>
      </c>
      <c r="E121" s="15">
        <f t="shared" si="5"/>
        <v>0</v>
      </c>
      <c r="F121" s="15">
        <f t="shared" si="6"/>
        <v>0</v>
      </c>
      <c r="G121" s="15">
        <f t="shared" si="7"/>
        <v>0</v>
      </c>
    </row>
    <row r="122" spans="1:7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>
        <f t="shared" si="4"/>
        <v>0</v>
      </c>
      <c r="E122" s="15">
        <f t="shared" si="5"/>
        <v>0</v>
      </c>
      <c r="F122" s="15">
        <f t="shared" si="6"/>
        <v>0</v>
      </c>
      <c r="G122" s="15">
        <f t="shared" si="7"/>
        <v>0</v>
      </c>
    </row>
    <row r="123" spans="1:7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>
        <f t="shared" si="4"/>
        <v>0</v>
      </c>
      <c r="E123" s="15">
        <f t="shared" si="5"/>
        <v>0</v>
      </c>
      <c r="F123" s="15">
        <f t="shared" si="6"/>
        <v>0</v>
      </c>
      <c r="G123" s="15">
        <f t="shared" si="7"/>
        <v>0</v>
      </c>
    </row>
    <row r="124" spans="1:7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>
        <f t="shared" si="4"/>
        <v>0</v>
      </c>
      <c r="E124" s="15">
        <f t="shared" si="5"/>
        <v>0</v>
      </c>
      <c r="F124" s="15">
        <f t="shared" si="6"/>
        <v>0</v>
      </c>
      <c r="G124" s="15">
        <f t="shared" si="7"/>
        <v>0</v>
      </c>
    </row>
    <row r="125" spans="1:7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>
        <f t="shared" si="4"/>
        <v>0</v>
      </c>
      <c r="E125" s="15">
        <f t="shared" si="5"/>
        <v>0</v>
      </c>
      <c r="F125" s="15">
        <f t="shared" si="6"/>
        <v>0</v>
      </c>
      <c r="G125" s="15">
        <f t="shared" si="7"/>
        <v>0</v>
      </c>
    </row>
    <row r="126" spans="1:7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>
        <f t="shared" si="4"/>
        <v>0</v>
      </c>
      <c r="E126" s="15">
        <f t="shared" si="5"/>
        <v>0</v>
      </c>
      <c r="F126" s="15">
        <f t="shared" si="6"/>
        <v>0</v>
      </c>
      <c r="G126" s="15">
        <f t="shared" si="7"/>
        <v>0</v>
      </c>
    </row>
    <row r="127" spans="1:7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>
        <f t="shared" si="4"/>
        <v>0</v>
      </c>
      <c r="E127" s="15">
        <f t="shared" si="5"/>
        <v>0</v>
      </c>
      <c r="F127" s="15">
        <f t="shared" si="6"/>
        <v>0</v>
      </c>
      <c r="G127" s="15">
        <f t="shared" si="7"/>
        <v>0</v>
      </c>
    </row>
    <row r="128" spans="1:7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>
        <f t="shared" si="4"/>
        <v>0</v>
      </c>
      <c r="E128" s="15">
        <f t="shared" si="5"/>
        <v>0</v>
      </c>
      <c r="F128" s="15">
        <f t="shared" si="6"/>
        <v>0</v>
      </c>
      <c r="G128" s="15">
        <f t="shared" si="7"/>
        <v>0</v>
      </c>
    </row>
    <row r="129" spans="1:7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>
        <f t="shared" si="4"/>
        <v>0</v>
      </c>
      <c r="E129" s="15">
        <f t="shared" si="5"/>
        <v>0</v>
      </c>
      <c r="F129" s="15">
        <f t="shared" si="6"/>
        <v>0</v>
      </c>
      <c r="G129" s="15">
        <f t="shared" si="7"/>
        <v>0</v>
      </c>
    </row>
    <row r="130" spans="1:7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>
        <f t="shared" si="4"/>
        <v>0</v>
      </c>
      <c r="E130" s="15">
        <f t="shared" si="5"/>
        <v>0</v>
      </c>
      <c r="F130" s="15">
        <f t="shared" si="6"/>
        <v>0</v>
      </c>
      <c r="G130" s="15">
        <f t="shared" si="7"/>
        <v>0</v>
      </c>
    </row>
    <row r="131" spans="1:7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>
        <f t="shared" ref="D131:D194" si="8">IFERROR(B131,0)</f>
        <v>0</v>
      </c>
      <c r="E131" s="15">
        <f t="shared" ref="E131:E194" si="9">IF(D131=0,0,C131)</f>
        <v>0</v>
      </c>
      <c r="F131" s="15">
        <f t="shared" ref="F131:F194" si="10">(D131-E131)^2</f>
        <v>0</v>
      </c>
      <c r="G131" s="15">
        <f t="shared" ref="G131:G194" si="11">(D131-$J$4)^2</f>
        <v>0</v>
      </c>
    </row>
    <row r="132" spans="1:7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>
        <f t="shared" si="8"/>
        <v>0</v>
      </c>
      <c r="E132" s="15">
        <f t="shared" si="9"/>
        <v>0</v>
      </c>
      <c r="F132" s="15">
        <f t="shared" si="10"/>
        <v>0</v>
      </c>
      <c r="G132" s="15">
        <f t="shared" si="11"/>
        <v>0</v>
      </c>
    </row>
    <row r="133" spans="1:7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>
        <f t="shared" si="8"/>
        <v>0</v>
      </c>
      <c r="E133" s="15">
        <f t="shared" si="9"/>
        <v>0</v>
      </c>
      <c r="F133" s="15">
        <f t="shared" si="10"/>
        <v>0</v>
      </c>
      <c r="G133" s="15">
        <f t="shared" si="11"/>
        <v>0</v>
      </c>
    </row>
    <row r="134" spans="1:7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>
        <f t="shared" si="8"/>
        <v>0</v>
      </c>
      <c r="E134" s="15">
        <f t="shared" si="9"/>
        <v>0</v>
      </c>
      <c r="F134" s="15">
        <f t="shared" si="10"/>
        <v>0</v>
      </c>
      <c r="G134" s="15">
        <f t="shared" si="11"/>
        <v>0</v>
      </c>
    </row>
    <row r="135" spans="1:7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>
        <f t="shared" si="8"/>
        <v>0</v>
      </c>
      <c r="E135" s="15">
        <f t="shared" si="9"/>
        <v>0</v>
      </c>
      <c r="F135" s="15">
        <f t="shared" si="10"/>
        <v>0</v>
      </c>
      <c r="G135" s="15">
        <f t="shared" si="11"/>
        <v>0</v>
      </c>
    </row>
    <row r="136" spans="1:7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>
        <f t="shared" si="8"/>
        <v>0</v>
      </c>
      <c r="E136" s="15">
        <f t="shared" si="9"/>
        <v>0</v>
      </c>
      <c r="F136" s="15">
        <f t="shared" si="10"/>
        <v>0</v>
      </c>
      <c r="G136" s="15">
        <f t="shared" si="11"/>
        <v>0</v>
      </c>
    </row>
    <row r="137" spans="1:7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>
        <f t="shared" si="8"/>
        <v>0</v>
      </c>
      <c r="E137" s="15">
        <f t="shared" si="9"/>
        <v>0</v>
      </c>
      <c r="F137" s="15">
        <f t="shared" si="10"/>
        <v>0</v>
      </c>
      <c r="G137" s="15">
        <f t="shared" si="11"/>
        <v>0</v>
      </c>
    </row>
    <row r="138" spans="1:7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>
        <f t="shared" si="8"/>
        <v>0</v>
      </c>
      <c r="E138" s="15">
        <f t="shared" si="9"/>
        <v>0</v>
      </c>
      <c r="F138" s="15">
        <f t="shared" si="10"/>
        <v>0</v>
      </c>
      <c r="G138" s="15">
        <f t="shared" si="11"/>
        <v>0</v>
      </c>
    </row>
    <row r="139" spans="1:7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>
        <f t="shared" si="8"/>
        <v>0</v>
      </c>
      <c r="E139" s="15">
        <f t="shared" si="9"/>
        <v>0</v>
      </c>
      <c r="F139" s="15">
        <f t="shared" si="10"/>
        <v>0</v>
      </c>
      <c r="G139" s="15">
        <f t="shared" si="11"/>
        <v>0</v>
      </c>
    </row>
    <row r="140" spans="1:7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>
        <f t="shared" si="8"/>
        <v>0</v>
      </c>
      <c r="E140" s="15">
        <f t="shared" si="9"/>
        <v>0</v>
      </c>
      <c r="F140" s="15">
        <f t="shared" si="10"/>
        <v>0</v>
      </c>
      <c r="G140" s="15">
        <f t="shared" si="11"/>
        <v>0</v>
      </c>
    </row>
    <row r="141" spans="1:7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>
        <f t="shared" si="8"/>
        <v>0</v>
      </c>
      <c r="E141" s="15">
        <f t="shared" si="9"/>
        <v>0</v>
      </c>
      <c r="F141" s="15">
        <f t="shared" si="10"/>
        <v>0</v>
      </c>
      <c r="G141" s="15">
        <f t="shared" si="11"/>
        <v>0</v>
      </c>
    </row>
    <row r="142" spans="1:7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>
        <f t="shared" si="8"/>
        <v>0</v>
      </c>
      <c r="E142" s="15">
        <f t="shared" si="9"/>
        <v>0</v>
      </c>
      <c r="F142" s="15">
        <f t="shared" si="10"/>
        <v>0</v>
      </c>
      <c r="G142" s="15">
        <f t="shared" si="11"/>
        <v>0</v>
      </c>
    </row>
    <row r="143" spans="1:7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>
        <f t="shared" si="8"/>
        <v>0</v>
      </c>
      <c r="E143" s="15">
        <f t="shared" si="9"/>
        <v>0</v>
      </c>
      <c r="F143" s="15">
        <f t="shared" si="10"/>
        <v>0</v>
      </c>
      <c r="G143" s="15">
        <f t="shared" si="11"/>
        <v>0</v>
      </c>
    </row>
    <row r="144" spans="1:7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>
        <f t="shared" si="8"/>
        <v>0</v>
      </c>
      <c r="E144" s="15">
        <f t="shared" si="9"/>
        <v>0</v>
      </c>
      <c r="F144" s="15">
        <f t="shared" si="10"/>
        <v>0</v>
      </c>
      <c r="G144" s="15">
        <f t="shared" si="11"/>
        <v>0</v>
      </c>
    </row>
    <row r="145" spans="1:7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>
        <f t="shared" si="8"/>
        <v>0</v>
      </c>
      <c r="E145" s="15">
        <f t="shared" si="9"/>
        <v>0</v>
      </c>
      <c r="F145" s="15">
        <f t="shared" si="10"/>
        <v>0</v>
      </c>
      <c r="G145" s="15">
        <f t="shared" si="11"/>
        <v>0</v>
      </c>
    </row>
    <row r="146" spans="1:7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>
        <f t="shared" si="8"/>
        <v>0</v>
      </c>
      <c r="E146" s="15">
        <f t="shared" si="9"/>
        <v>0</v>
      </c>
      <c r="F146" s="15">
        <f t="shared" si="10"/>
        <v>0</v>
      </c>
      <c r="G146" s="15">
        <f t="shared" si="11"/>
        <v>0</v>
      </c>
    </row>
    <row r="147" spans="1:7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>
        <f t="shared" si="8"/>
        <v>0</v>
      </c>
      <c r="E147" s="15">
        <f t="shared" si="9"/>
        <v>0</v>
      </c>
      <c r="F147" s="15">
        <f t="shared" si="10"/>
        <v>0</v>
      </c>
      <c r="G147" s="15">
        <f t="shared" si="11"/>
        <v>0</v>
      </c>
    </row>
    <row r="148" spans="1:7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>
        <f t="shared" si="8"/>
        <v>0</v>
      </c>
      <c r="E148" s="15">
        <f t="shared" si="9"/>
        <v>0</v>
      </c>
      <c r="F148" s="15">
        <f t="shared" si="10"/>
        <v>0</v>
      </c>
      <c r="G148" s="15">
        <f t="shared" si="11"/>
        <v>0</v>
      </c>
    </row>
    <row r="149" spans="1:7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>
        <f t="shared" si="8"/>
        <v>0</v>
      </c>
      <c r="E149" s="15">
        <f t="shared" si="9"/>
        <v>0</v>
      </c>
      <c r="F149" s="15">
        <f t="shared" si="10"/>
        <v>0</v>
      </c>
      <c r="G149" s="15">
        <f t="shared" si="11"/>
        <v>0</v>
      </c>
    </row>
    <row r="150" spans="1:7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>
        <f t="shared" si="8"/>
        <v>0</v>
      </c>
      <c r="E150" s="15">
        <f t="shared" si="9"/>
        <v>0</v>
      </c>
      <c r="F150" s="15">
        <f t="shared" si="10"/>
        <v>0</v>
      </c>
      <c r="G150" s="15">
        <f t="shared" si="11"/>
        <v>0</v>
      </c>
    </row>
    <row r="151" spans="1:7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>
        <f t="shared" si="8"/>
        <v>0</v>
      </c>
      <c r="E151" s="15">
        <f t="shared" si="9"/>
        <v>0</v>
      </c>
      <c r="F151" s="15">
        <f t="shared" si="10"/>
        <v>0</v>
      </c>
      <c r="G151" s="15">
        <f t="shared" si="11"/>
        <v>0</v>
      </c>
    </row>
    <row r="152" spans="1:7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>
        <f t="shared" si="8"/>
        <v>0</v>
      </c>
      <c r="E152" s="15">
        <f t="shared" si="9"/>
        <v>0</v>
      </c>
      <c r="F152" s="15">
        <f t="shared" si="10"/>
        <v>0</v>
      </c>
      <c r="G152" s="15">
        <f t="shared" si="11"/>
        <v>0</v>
      </c>
    </row>
    <row r="153" spans="1:7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>
        <f t="shared" si="8"/>
        <v>0</v>
      </c>
      <c r="E153" s="15">
        <f t="shared" si="9"/>
        <v>0</v>
      </c>
      <c r="F153" s="15">
        <f t="shared" si="10"/>
        <v>0</v>
      </c>
      <c r="G153" s="15">
        <f t="shared" si="11"/>
        <v>0</v>
      </c>
    </row>
    <row r="154" spans="1:7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>
        <f t="shared" si="8"/>
        <v>0</v>
      </c>
      <c r="E154" s="15">
        <f t="shared" si="9"/>
        <v>0</v>
      </c>
      <c r="F154" s="15">
        <f t="shared" si="10"/>
        <v>0</v>
      </c>
      <c r="G154" s="15">
        <f t="shared" si="11"/>
        <v>0</v>
      </c>
    </row>
    <row r="155" spans="1:7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>
        <f t="shared" si="8"/>
        <v>0</v>
      </c>
      <c r="E155" s="15">
        <f t="shared" si="9"/>
        <v>0</v>
      </c>
      <c r="F155" s="15">
        <f t="shared" si="10"/>
        <v>0</v>
      </c>
      <c r="G155" s="15">
        <f t="shared" si="11"/>
        <v>0</v>
      </c>
    </row>
    <row r="156" spans="1:7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>
        <f t="shared" si="8"/>
        <v>0</v>
      </c>
      <c r="E156" s="15">
        <f t="shared" si="9"/>
        <v>0</v>
      </c>
      <c r="F156" s="15">
        <f t="shared" si="10"/>
        <v>0</v>
      </c>
      <c r="G156" s="15">
        <f t="shared" si="11"/>
        <v>0</v>
      </c>
    </row>
    <row r="157" spans="1:7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>
        <f t="shared" si="8"/>
        <v>0</v>
      </c>
      <c r="E157" s="15">
        <f t="shared" si="9"/>
        <v>0</v>
      </c>
      <c r="F157" s="15">
        <f t="shared" si="10"/>
        <v>0</v>
      </c>
      <c r="G157" s="15">
        <f t="shared" si="11"/>
        <v>0</v>
      </c>
    </row>
    <row r="158" spans="1:7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>
        <f t="shared" si="8"/>
        <v>0</v>
      </c>
      <c r="E158" s="15">
        <f t="shared" si="9"/>
        <v>0</v>
      </c>
      <c r="F158" s="15">
        <f t="shared" si="10"/>
        <v>0</v>
      </c>
      <c r="G158" s="15">
        <f t="shared" si="11"/>
        <v>0</v>
      </c>
    </row>
    <row r="159" spans="1:7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>
        <f t="shared" si="8"/>
        <v>0</v>
      </c>
      <c r="E159" s="15">
        <f t="shared" si="9"/>
        <v>0</v>
      </c>
      <c r="F159" s="15">
        <f t="shared" si="10"/>
        <v>0</v>
      </c>
      <c r="G159" s="15">
        <f t="shared" si="11"/>
        <v>0</v>
      </c>
    </row>
    <row r="160" spans="1:7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>
        <f t="shared" si="8"/>
        <v>0</v>
      </c>
      <c r="E160" s="15">
        <f t="shared" si="9"/>
        <v>0</v>
      </c>
      <c r="F160" s="15">
        <f t="shared" si="10"/>
        <v>0</v>
      </c>
      <c r="G160" s="15">
        <f t="shared" si="11"/>
        <v>0</v>
      </c>
    </row>
    <row r="161" spans="1:7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>
        <f t="shared" si="8"/>
        <v>0</v>
      </c>
      <c r="E161" s="15">
        <f t="shared" si="9"/>
        <v>0</v>
      </c>
      <c r="F161" s="15">
        <f t="shared" si="10"/>
        <v>0</v>
      </c>
      <c r="G161" s="15">
        <f t="shared" si="11"/>
        <v>0</v>
      </c>
    </row>
    <row r="162" spans="1:7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>
        <f t="shared" si="8"/>
        <v>0</v>
      </c>
      <c r="E162" s="15">
        <f t="shared" si="9"/>
        <v>0</v>
      </c>
      <c r="F162" s="15">
        <f t="shared" si="10"/>
        <v>0</v>
      </c>
      <c r="G162" s="15">
        <f t="shared" si="11"/>
        <v>0</v>
      </c>
    </row>
    <row r="163" spans="1:7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>
        <f t="shared" si="8"/>
        <v>0</v>
      </c>
      <c r="E163" s="15">
        <f t="shared" si="9"/>
        <v>0</v>
      </c>
      <c r="F163" s="15">
        <f t="shared" si="10"/>
        <v>0</v>
      </c>
      <c r="G163" s="15">
        <f t="shared" si="11"/>
        <v>0</v>
      </c>
    </row>
    <row r="164" spans="1:7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>
        <f t="shared" si="8"/>
        <v>0</v>
      </c>
      <c r="E164" s="15">
        <f t="shared" si="9"/>
        <v>0</v>
      </c>
      <c r="F164" s="15">
        <f t="shared" si="10"/>
        <v>0</v>
      </c>
      <c r="G164" s="15">
        <f t="shared" si="11"/>
        <v>0</v>
      </c>
    </row>
    <row r="165" spans="1:7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>
        <f t="shared" si="8"/>
        <v>0</v>
      </c>
      <c r="E165" s="15">
        <f t="shared" si="9"/>
        <v>0</v>
      </c>
      <c r="F165" s="15">
        <f t="shared" si="10"/>
        <v>0</v>
      </c>
      <c r="G165" s="15">
        <f t="shared" si="11"/>
        <v>0</v>
      </c>
    </row>
    <row r="166" spans="1:7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>
        <f t="shared" si="8"/>
        <v>0</v>
      </c>
      <c r="E166" s="15">
        <f t="shared" si="9"/>
        <v>0</v>
      </c>
      <c r="F166" s="15">
        <f t="shared" si="10"/>
        <v>0</v>
      </c>
      <c r="G166" s="15">
        <f t="shared" si="11"/>
        <v>0</v>
      </c>
    </row>
    <row r="167" spans="1:7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>
        <f t="shared" si="8"/>
        <v>0</v>
      </c>
      <c r="E167" s="15">
        <f t="shared" si="9"/>
        <v>0</v>
      </c>
      <c r="F167" s="15">
        <f t="shared" si="10"/>
        <v>0</v>
      </c>
      <c r="G167" s="15">
        <f t="shared" si="11"/>
        <v>0</v>
      </c>
    </row>
    <row r="168" spans="1:7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>
        <f t="shared" si="8"/>
        <v>0</v>
      </c>
      <c r="E168" s="15">
        <f t="shared" si="9"/>
        <v>0</v>
      </c>
      <c r="F168" s="15">
        <f t="shared" si="10"/>
        <v>0</v>
      </c>
      <c r="G168" s="15">
        <f t="shared" si="11"/>
        <v>0</v>
      </c>
    </row>
    <row r="169" spans="1:7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>
        <f t="shared" si="8"/>
        <v>0</v>
      </c>
      <c r="E169" s="15">
        <f t="shared" si="9"/>
        <v>0</v>
      </c>
      <c r="F169" s="15">
        <f t="shared" si="10"/>
        <v>0</v>
      </c>
      <c r="G169" s="15">
        <f t="shared" si="11"/>
        <v>0</v>
      </c>
    </row>
    <row r="170" spans="1:7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>
        <f t="shared" si="8"/>
        <v>0</v>
      </c>
      <c r="E170" s="15">
        <f t="shared" si="9"/>
        <v>0</v>
      </c>
      <c r="F170" s="15">
        <f t="shared" si="10"/>
        <v>0</v>
      </c>
      <c r="G170" s="15">
        <f t="shared" si="11"/>
        <v>0</v>
      </c>
    </row>
    <row r="171" spans="1:7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>
        <f t="shared" si="8"/>
        <v>0</v>
      </c>
      <c r="E171" s="15">
        <f t="shared" si="9"/>
        <v>0</v>
      </c>
      <c r="F171" s="15">
        <f t="shared" si="10"/>
        <v>0</v>
      </c>
      <c r="G171" s="15">
        <f t="shared" si="11"/>
        <v>0</v>
      </c>
    </row>
    <row r="172" spans="1:7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>
        <f t="shared" si="8"/>
        <v>0</v>
      </c>
      <c r="E172" s="15">
        <f t="shared" si="9"/>
        <v>0</v>
      </c>
      <c r="F172" s="15">
        <f t="shared" si="10"/>
        <v>0</v>
      </c>
      <c r="G172" s="15">
        <f t="shared" si="11"/>
        <v>0</v>
      </c>
    </row>
    <row r="173" spans="1:7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>
        <f t="shared" si="8"/>
        <v>0</v>
      </c>
      <c r="E173" s="15">
        <f t="shared" si="9"/>
        <v>0</v>
      </c>
      <c r="F173" s="15">
        <f t="shared" si="10"/>
        <v>0</v>
      </c>
      <c r="G173" s="15">
        <f t="shared" si="11"/>
        <v>0</v>
      </c>
    </row>
    <row r="174" spans="1:7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>
        <f t="shared" si="8"/>
        <v>0</v>
      </c>
      <c r="E174" s="15">
        <f t="shared" si="9"/>
        <v>0</v>
      </c>
      <c r="F174" s="15">
        <f t="shared" si="10"/>
        <v>0</v>
      </c>
      <c r="G174" s="15">
        <f t="shared" si="11"/>
        <v>0</v>
      </c>
    </row>
    <row r="175" spans="1:7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>
        <f t="shared" si="8"/>
        <v>0</v>
      </c>
      <c r="E175" s="15">
        <f t="shared" si="9"/>
        <v>0</v>
      </c>
      <c r="F175" s="15">
        <f t="shared" si="10"/>
        <v>0</v>
      </c>
      <c r="G175" s="15">
        <f t="shared" si="11"/>
        <v>0</v>
      </c>
    </row>
    <row r="176" spans="1:7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>
        <f t="shared" si="8"/>
        <v>0</v>
      </c>
      <c r="E176" s="15">
        <f t="shared" si="9"/>
        <v>0</v>
      </c>
      <c r="F176" s="15">
        <f t="shared" si="10"/>
        <v>0</v>
      </c>
      <c r="G176" s="15">
        <f t="shared" si="11"/>
        <v>0</v>
      </c>
    </row>
    <row r="177" spans="1:7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>
        <f t="shared" si="8"/>
        <v>0</v>
      </c>
      <c r="E177" s="15">
        <f t="shared" si="9"/>
        <v>0</v>
      </c>
      <c r="F177" s="15">
        <f t="shared" si="10"/>
        <v>0</v>
      </c>
      <c r="G177" s="15">
        <f t="shared" si="11"/>
        <v>0</v>
      </c>
    </row>
    <row r="178" spans="1:7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>
        <f t="shared" si="8"/>
        <v>0</v>
      </c>
      <c r="E178" s="15">
        <f t="shared" si="9"/>
        <v>0</v>
      </c>
      <c r="F178" s="15">
        <f t="shared" si="10"/>
        <v>0</v>
      </c>
      <c r="G178" s="15">
        <f t="shared" si="11"/>
        <v>0</v>
      </c>
    </row>
    <row r="179" spans="1:7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>
        <f t="shared" si="8"/>
        <v>0</v>
      </c>
      <c r="E179" s="15">
        <f t="shared" si="9"/>
        <v>0</v>
      </c>
      <c r="F179" s="15">
        <f t="shared" si="10"/>
        <v>0</v>
      </c>
      <c r="G179" s="15">
        <f t="shared" si="11"/>
        <v>0</v>
      </c>
    </row>
    <row r="180" spans="1:7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>
        <f t="shared" si="8"/>
        <v>0</v>
      </c>
      <c r="E180" s="15">
        <f t="shared" si="9"/>
        <v>0</v>
      </c>
      <c r="F180" s="15">
        <f t="shared" si="10"/>
        <v>0</v>
      </c>
      <c r="G180" s="15">
        <f t="shared" si="11"/>
        <v>0</v>
      </c>
    </row>
    <row r="181" spans="1:7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>
        <f t="shared" si="8"/>
        <v>0</v>
      </c>
      <c r="E181" s="15">
        <f t="shared" si="9"/>
        <v>0</v>
      </c>
      <c r="F181" s="15">
        <f t="shared" si="10"/>
        <v>0</v>
      </c>
      <c r="G181" s="15">
        <f t="shared" si="11"/>
        <v>0</v>
      </c>
    </row>
    <row r="182" spans="1:7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>
        <f t="shared" si="8"/>
        <v>0</v>
      </c>
      <c r="E182" s="15">
        <f t="shared" si="9"/>
        <v>0</v>
      </c>
      <c r="F182" s="15">
        <f t="shared" si="10"/>
        <v>0</v>
      </c>
      <c r="G182" s="15">
        <f t="shared" si="11"/>
        <v>0</v>
      </c>
    </row>
    <row r="183" spans="1:7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>
        <f t="shared" si="8"/>
        <v>0</v>
      </c>
      <c r="E183" s="15">
        <f t="shared" si="9"/>
        <v>0</v>
      </c>
      <c r="F183" s="15">
        <f t="shared" si="10"/>
        <v>0</v>
      </c>
      <c r="G183" s="15">
        <f t="shared" si="11"/>
        <v>0</v>
      </c>
    </row>
    <row r="184" spans="1:7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>
        <f t="shared" si="8"/>
        <v>0</v>
      </c>
      <c r="E184" s="15">
        <f t="shared" si="9"/>
        <v>0</v>
      </c>
      <c r="F184" s="15">
        <f t="shared" si="10"/>
        <v>0</v>
      </c>
      <c r="G184" s="15">
        <f t="shared" si="11"/>
        <v>0</v>
      </c>
    </row>
    <row r="185" spans="1:7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>
        <f t="shared" si="8"/>
        <v>0</v>
      </c>
      <c r="E185" s="15">
        <f t="shared" si="9"/>
        <v>0</v>
      </c>
      <c r="F185" s="15">
        <f t="shared" si="10"/>
        <v>0</v>
      </c>
      <c r="G185" s="15">
        <f t="shared" si="11"/>
        <v>0</v>
      </c>
    </row>
    <row r="186" spans="1:7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>
        <f t="shared" si="8"/>
        <v>0</v>
      </c>
      <c r="E186" s="15">
        <f t="shared" si="9"/>
        <v>0</v>
      </c>
      <c r="F186" s="15">
        <f t="shared" si="10"/>
        <v>0</v>
      </c>
      <c r="G186" s="15">
        <f t="shared" si="11"/>
        <v>0</v>
      </c>
    </row>
    <row r="187" spans="1:7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>
        <f t="shared" si="8"/>
        <v>0</v>
      </c>
      <c r="E187" s="15">
        <f t="shared" si="9"/>
        <v>0</v>
      </c>
      <c r="F187" s="15">
        <f t="shared" si="10"/>
        <v>0</v>
      </c>
      <c r="G187" s="15">
        <f t="shared" si="11"/>
        <v>0</v>
      </c>
    </row>
    <row r="188" spans="1:7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>
        <f t="shared" si="8"/>
        <v>0</v>
      </c>
      <c r="E188" s="15">
        <f t="shared" si="9"/>
        <v>0</v>
      </c>
      <c r="F188" s="15">
        <f t="shared" si="10"/>
        <v>0</v>
      </c>
      <c r="G188" s="15">
        <f t="shared" si="11"/>
        <v>0</v>
      </c>
    </row>
    <row r="189" spans="1:7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>
        <f t="shared" si="8"/>
        <v>0</v>
      </c>
      <c r="E189" s="15">
        <f t="shared" si="9"/>
        <v>0</v>
      </c>
      <c r="F189" s="15">
        <f t="shared" si="10"/>
        <v>0</v>
      </c>
      <c r="G189" s="15">
        <f t="shared" si="11"/>
        <v>0</v>
      </c>
    </row>
    <row r="190" spans="1:7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>
        <f t="shared" si="8"/>
        <v>0</v>
      </c>
      <c r="E190" s="15">
        <f t="shared" si="9"/>
        <v>0</v>
      </c>
      <c r="F190" s="15">
        <f t="shared" si="10"/>
        <v>0</v>
      </c>
      <c r="G190" s="15">
        <f t="shared" si="11"/>
        <v>0</v>
      </c>
    </row>
    <row r="191" spans="1:7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>
        <f t="shared" si="8"/>
        <v>0</v>
      </c>
      <c r="E191" s="15">
        <f t="shared" si="9"/>
        <v>0</v>
      </c>
      <c r="F191" s="15">
        <f t="shared" si="10"/>
        <v>0</v>
      </c>
      <c r="G191" s="15">
        <f t="shared" si="11"/>
        <v>0</v>
      </c>
    </row>
    <row r="192" spans="1:7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>
        <f t="shared" si="8"/>
        <v>0</v>
      </c>
      <c r="E192" s="15">
        <f t="shared" si="9"/>
        <v>0</v>
      </c>
      <c r="F192" s="15">
        <f t="shared" si="10"/>
        <v>0</v>
      </c>
      <c r="G192" s="15">
        <f t="shared" si="11"/>
        <v>0</v>
      </c>
    </row>
    <row r="193" spans="1:7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>
        <f t="shared" si="8"/>
        <v>0</v>
      </c>
      <c r="E193" s="15">
        <f t="shared" si="9"/>
        <v>0</v>
      </c>
      <c r="F193" s="15">
        <f t="shared" si="10"/>
        <v>0</v>
      </c>
      <c r="G193" s="15">
        <f t="shared" si="11"/>
        <v>0</v>
      </c>
    </row>
    <row r="194" spans="1:7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>
        <f t="shared" si="8"/>
        <v>0</v>
      </c>
      <c r="E194" s="15">
        <f t="shared" si="9"/>
        <v>0</v>
      </c>
      <c r="F194" s="15">
        <f t="shared" si="10"/>
        <v>0</v>
      </c>
      <c r="G194" s="15">
        <f t="shared" si="11"/>
        <v>0</v>
      </c>
    </row>
    <row r="195" spans="1:7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>
        <f t="shared" ref="D195:D258" si="12">IFERROR(B195,0)</f>
        <v>0</v>
      </c>
      <c r="E195" s="15">
        <f t="shared" ref="E195:E258" si="13">IF(D195=0,0,C195)</f>
        <v>0</v>
      </c>
      <c r="F195" s="15">
        <f t="shared" ref="F195:F258" si="14">(D195-E195)^2</f>
        <v>0</v>
      </c>
      <c r="G195" s="15">
        <f t="shared" ref="G195:G258" si="15">(D195-$J$4)^2</f>
        <v>0</v>
      </c>
    </row>
    <row r="196" spans="1:7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>
        <f t="shared" si="12"/>
        <v>0</v>
      </c>
      <c r="E196" s="15">
        <f t="shared" si="13"/>
        <v>0</v>
      </c>
      <c r="F196" s="15">
        <f t="shared" si="14"/>
        <v>0</v>
      </c>
      <c r="G196" s="15">
        <f t="shared" si="15"/>
        <v>0</v>
      </c>
    </row>
    <row r="197" spans="1:7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>
        <f t="shared" si="12"/>
        <v>0</v>
      </c>
      <c r="E197" s="15">
        <f t="shared" si="13"/>
        <v>0</v>
      </c>
      <c r="F197" s="15">
        <f t="shared" si="14"/>
        <v>0</v>
      </c>
      <c r="G197" s="15">
        <f t="shared" si="15"/>
        <v>0</v>
      </c>
    </row>
    <row r="198" spans="1:7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>
        <f t="shared" si="12"/>
        <v>0</v>
      </c>
      <c r="E198" s="15">
        <f t="shared" si="13"/>
        <v>0</v>
      </c>
      <c r="F198" s="15">
        <f t="shared" si="14"/>
        <v>0</v>
      </c>
      <c r="G198" s="15">
        <f t="shared" si="15"/>
        <v>0</v>
      </c>
    </row>
    <row r="199" spans="1:7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>
        <f t="shared" si="12"/>
        <v>0</v>
      </c>
      <c r="E199" s="15">
        <f t="shared" si="13"/>
        <v>0</v>
      </c>
      <c r="F199" s="15">
        <f t="shared" si="14"/>
        <v>0</v>
      </c>
      <c r="G199" s="15">
        <f t="shared" si="15"/>
        <v>0</v>
      </c>
    </row>
    <row r="200" spans="1:7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>
        <f t="shared" si="12"/>
        <v>0</v>
      </c>
      <c r="E200" s="15">
        <f t="shared" si="13"/>
        <v>0</v>
      </c>
      <c r="F200" s="15">
        <f t="shared" si="14"/>
        <v>0</v>
      </c>
      <c r="G200" s="15">
        <f t="shared" si="15"/>
        <v>0</v>
      </c>
    </row>
    <row r="201" spans="1:7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>
        <f t="shared" si="12"/>
        <v>0</v>
      </c>
      <c r="E201" s="15">
        <f t="shared" si="13"/>
        <v>0</v>
      </c>
      <c r="F201" s="15">
        <f t="shared" si="14"/>
        <v>0</v>
      </c>
      <c r="G201" s="15">
        <f t="shared" si="15"/>
        <v>0</v>
      </c>
    </row>
    <row r="202" spans="1:7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>
        <f t="shared" si="12"/>
        <v>0</v>
      </c>
      <c r="E202" s="15">
        <f t="shared" si="13"/>
        <v>0</v>
      </c>
      <c r="F202" s="15">
        <f t="shared" si="14"/>
        <v>0</v>
      </c>
      <c r="G202" s="15">
        <f t="shared" si="15"/>
        <v>0</v>
      </c>
    </row>
    <row r="203" spans="1:7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>
        <f t="shared" si="12"/>
        <v>0</v>
      </c>
      <c r="E203" s="15">
        <f t="shared" si="13"/>
        <v>0</v>
      </c>
      <c r="F203" s="15">
        <f t="shared" si="14"/>
        <v>0</v>
      </c>
      <c r="G203" s="15">
        <f t="shared" si="15"/>
        <v>0</v>
      </c>
    </row>
    <row r="204" spans="1:7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>
        <f t="shared" si="12"/>
        <v>0</v>
      </c>
      <c r="E204" s="15">
        <f t="shared" si="13"/>
        <v>0</v>
      </c>
      <c r="F204" s="15">
        <f t="shared" si="14"/>
        <v>0</v>
      </c>
      <c r="G204" s="15">
        <f t="shared" si="15"/>
        <v>0</v>
      </c>
    </row>
    <row r="205" spans="1:7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>
        <f t="shared" si="12"/>
        <v>0</v>
      </c>
      <c r="E205" s="15">
        <f t="shared" si="13"/>
        <v>0</v>
      </c>
      <c r="F205" s="15">
        <f t="shared" si="14"/>
        <v>0</v>
      </c>
      <c r="G205" s="15">
        <f t="shared" si="15"/>
        <v>0</v>
      </c>
    </row>
    <row r="206" spans="1:7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>
        <f t="shared" si="12"/>
        <v>0</v>
      </c>
      <c r="E206" s="15">
        <f t="shared" si="13"/>
        <v>0</v>
      </c>
      <c r="F206" s="15">
        <f t="shared" si="14"/>
        <v>0</v>
      </c>
      <c r="G206" s="15">
        <f t="shared" si="15"/>
        <v>0</v>
      </c>
    </row>
    <row r="207" spans="1:7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>
        <f t="shared" si="12"/>
        <v>0</v>
      </c>
      <c r="E207" s="15">
        <f t="shared" si="13"/>
        <v>0</v>
      </c>
      <c r="F207" s="15">
        <f t="shared" si="14"/>
        <v>0</v>
      </c>
      <c r="G207" s="15">
        <f t="shared" si="15"/>
        <v>0</v>
      </c>
    </row>
    <row r="208" spans="1:7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>
        <f t="shared" si="12"/>
        <v>0</v>
      </c>
      <c r="E208" s="15">
        <f t="shared" si="13"/>
        <v>0</v>
      </c>
      <c r="F208" s="15">
        <f t="shared" si="14"/>
        <v>0</v>
      </c>
      <c r="G208" s="15">
        <f t="shared" si="15"/>
        <v>0</v>
      </c>
    </row>
    <row r="209" spans="1:7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>
        <f t="shared" si="12"/>
        <v>0</v>
      </c>
      <c r="E209" s="15">
        <f t="shared" si="13"/>
        <v>0</v>
      </c>
      <c r="F209" s="15">
        <f t="shared" si="14"/>
        <v>0</v>
      </c>
      <c r="G209" s="15">
        <f t="shared" si="15"/>
        <v>0</v>
      </c>
    </row>
    <row r="210" spans="1:7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>
        <f t="shared" si="12"/>
        <v>0</v>
      </c>
      <c r="E210" s="15">
        <f t="shared" si="13"/>
        <v>0</v>
      </c>
      <c r="F210" s="15">
        <f t="shared" si="14"/>
        <v>0</v>
      </c>
      <c r="G210" s="15">
        <f t="shared" si="15"/>
        <v>0</v>
      </c>
    </row>
    <row r="211" spans="1:7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>
        <f t="shared" si="12"/>
        <v>0</v>
      </c>
      <c r="E211" s="15">
        <f t="shared" si="13"/>
        <v>0</v>
      </c>
      <c r="F211" s="15">
        <f t="shared" si="14"/>
        <v>0</v>
      </c>
      <c r="G211" s="15">
        <f t="shared" si="15"/>
        <v>0</v>
      </c>
    </row>
    <row r="212" spans="1:7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>
        <f t="shared" si="12"/>
        <v>0</v>
      </c>
      <c r="E212" s="15">
        <f t="shared" si="13"/>
        <v>0</v>
      </c>
      <c r="F212" s="15">
        <f t="shared" si="14"/>
        <v>0</v>
      </c>
      <c r="G212" s="15">
        <f t="shared" si="15"/>
        <v>0</v>
      </c>
    </row>
    <row r="213" spans="1:7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>
        <f t="shared" si="12"/>
        <v>0</v>
      </c>
      <c r="E213" s="15">
        <f t="shared" si="13"/>
        <v>0</v>
      </c>
      <c r="F213" s="15">
        <f t="shared" si="14"/>
        <v>0</v>
      </c>
      <c r="G213" s="15">
        <f t="shared" si="15"/>
        <v>0</v>
      </c>
    </row>
    <row r="214" spans="1:7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>
        <f t="shared" si="12"/>
        <v>0</v>
      </c>
      <c r="E214" s="15">
        <f t="shared" si="13"/>
        <v>0</v>
      </c>
      <c r="F214" s="15">
        <f t="shared" si="14"/>
        <v>0</v>
      </c>
      <c r="G214" s="15">
        <f t="shared" si="15"/>
        <v>0</v>
      </c>
    </row>
    <row r="215" spans="1:7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>
        <f t="shared" si="12"/>
        <v>0</v>
      </c>
      <c r="E215" s="15">
        <f t="shared" si="13"/>
        <v>0</v>
      </c>
      <c r="F215" s="15">
        <f t="shared" si="14"/>
        <v>0</v>
      </c>
      <c r="G215" s="15">
        <f t="shared" si="15"/>
        <v>0</v>
      </c>
    </row>
    <row r="216" spans="1:7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>
        <f t="shared" si="12"/>
        <v>0</v>
      </c>
      <c r="E216" s="15">
        <f t="shared" si="13"/>
        <v>0</v>
      </c>
      <c r="F216" s="15">
        <f t="shared" si="14"/>
        <v>0</v>
      </c>
      <c r="G216" s="15">
        <f t="shared" si="15"/>
        <v>0</v>
      </c>
    </row>
    <row r="217" spans="1:7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>
        <f t="shared" si="12"/>
        <v>0</v>
      </c>
      <c r="E217" s="15">
        <f t="shared" si="13"/>
        <v>0</v>
      </c>
      <c r="F217" s="15">
        <f t="shared" si="14"/>
        <v>0</v>
      </c>
      <c r="G217" s="15">
        <f t="shared" si="15"/>
        <v>0</v>
      </c>
    </row>
    <row r="218" spans="1:7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>
        <f t="shared" si="12"/>
        <v>0</v>
      </c>
      <c r="E218" s="15">
        <f t="shared" si="13"/>
        <v>0</v>
      </c>
      <c r="F218" s="15">
        <f t="shared" si="14"/>
        <v>0</v>
      </c>
      <c r="G218" s="15">
        <f t="shared" si="15"/>
        <v>0</v>
      </c>
    </row>
    <row r="219" spans="1:7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>
        <f t="shared" si="12"/>
        <v>0</v>
      </c>
      <c r="E219" s="15">
        <f t="shared" si="13"/>
        <v>0</v>
      </c>
      <c r="F219" s="15">
        <f t="shared" si="14"/>
        <v>0</v>
      </c>
      <c r="G219" s="15">
        <f t="shared" si="15"/>
        <v>0</v>
      </c>
    </row>
    <row r="220" spans="1:7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>
        <f t="shared" si="12"/>
        <v>0</v>
      </c>
      <c r="E220" s="15">
        <f t="shared" si="13"/>
        <v>0</v>
      </c>
      <c r="F220" s="15">
        <f t="shared" si="14"/>
        <v>0</v>
      </c>
      <c r="G220" s="15">
        <f t="shared" si="15"/>
        <v>0</v>
      </c>
    </row>
    <row r="221" spans="1:7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>
        <f t="shared" si="12"/>
        <v>0</v>
      </c>
      <c r="E221" s="15">
        <f t="shared" si="13"/>
        <v>0</v>
      </c>
      <c r="F221" s="15">
        <f t="shared" si="14"/>
        <v>0</v>
      </c>
      <c r="G221" s="15">
        <f t="shared" si="15"/>
        <v>0</v>
      </c>
    </row>
    <row r="222" spans="1:7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>
        <f t="shared" si="12"/>
        <v>0</v>
      </c>
      <c r="E222" s="15">
        <f t="shared" si="13"/>
        <v>0</v>
      </c>
      <c r="F222" s="15">
        <f t="shared" si="14"/>
        <v>0</v>
      </c>
      <c r="G222" s="15">
        <f t="shared" si="15"/>
        <v>0</v>
      </c>
    </row>
    <row r="223" spans="1:7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>
        <f t="shared" si="12"/>
        <v>0</v>
      </c>
      <c r="E223" s="15">
        <f t="shared" si="13"/>
        <v>0</v>
      </c>
      <c r="F223" s="15">
        <f t="shared" si="14"/>
        <v>0</v>
      </c>
      <c r="G223" s="15">
        <f t="shared" si="15"/>
        <v>0</v>
      </c>
    </row>
    <row r="224" spans="1:7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>
        <f t="shared" si="12"/>
        <v>0</v>
      </c>
      <c r="E224" s="15">
        <f t="shared" si="13"/>
        <v>0</v>
      </c>
      <c r="F224" s="15">
        <f t="shared" si="14"/>
        <v>0</v>
      </c>
      <c r="G224" s="15">
        <f t="shared" si="15"/>
        <v>0</v>
      </c>
    </row>
    <row r="225" spans="1:7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>
        <f t="shared" si="12"/>
        <v>0</v>
      </c>
      <c r="E225" s="15">
        <f t="shared" si="13"/>
        <v>0</v>
      </c>
      <c r="F225" s="15">
        <f t="shared" si="14"/>
        <v>0</v>
      </c>
      <c r="G225" s="15">
        <f t="shared" si="15"/>
        <v>0</v>
      </c>
    </row>
    <row r="226" spans="1:7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>
        <f t="shared" si="12"/>
        <v>0</v>
      </c>
      <c r="E226" s="15">
        <f t="shared" si="13"/>
        <v>0</v>
      </c>
      <c r="F226" s="15">
        <f t="shared" si="14"/>
        <v>0</v>
      </c>
      <c r="G226" s="15">
        <f t="shared" si="15"/>
        <v>0</v>
      </c>
    </row>
    <row r="227" spans="1:7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>
        <f t="shared" si="12"/>
        <v>0</v>
      </c>
      <c r="E227" s="15">
        <f t="shared" si="13"/>
        <v>0</v>
      </c>
      <c r="F227" s="15">
        <f t="shared" si="14"/>
        <v>0</v>
      </c>
      <c r="G227" s="15">
        <f t="shared" si="15"/>
        <v>0</v>
      </c>
    </row>
    <row r="228" spans="1:7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>
        <f t="shared" si="12"/>
        <v>0</v>
      </c>
      <c r="E228" s="15">
        <f t="shared" si="13"/>
        <v>0</v>
      </c>
      <c r="F228" s="15">
        <f t="shared" si="14"/>
        <v>0</v>
      </c>
      <c r="G228" s="15">
        <f t="shared" si="15"/>
        <v>0</v>
      </c>
    </row>
    <row r="229" spans="1:7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>
        <f t="shared" si="12"/>
        <v>0</v>
      </c>
      <c r="E229" s="15">
        <f t="shared" si="13"/>
        <v>0</v>
      </c>
      <c r="F229" s="15">
        <f t="shared" si="14"/>
        <v>0</v>
      </c>
      <c r="G229" s="15">
        <f t="shared" si="15"/>
        <v>0</v>
      </c>
    </row>
    <row r="230" spans="1:7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>
        <f t="shared" si="12"/>
        <v>0</v>
      </c>
      <c r="E230" s="15">
        <f t="shared" si="13"/>
        <v>0</v>
      </c>
      <c r="F230" s="15">
        <f t="shared" si="14"/>
        <v>0</v>
      </c>
      <c r="G230" s="15">
        <f t="shared" si="15"/>
        <v>0</v>
      </c>
    </row>
    <row r="231" spans="1:7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>
        <f t="shared" si="12"/>
        <v>0</v>
      </c>
      <c r="E231" s="15">
        <f t="shared" si="13"/>
        <v>0</v>
      </c>
      <c r="F231" s="15">
        <f t="shared" si="14"/>
        <v>0</v>
      </c>
      <c r="G231" s="15">
        <f t="shared" si="15"/>
        <v>0</v>
      </c>
    </row>
    <row r="232" spans="1:7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>
        <f t="shared" si="12"/>
        <v>0</v>
      </c>
      <c r="E232" s="15">
        <f t="shared" si="13"/>
        <v>0</v>
      </c>
      <c r="F232" s="15">
        <f t="shared" si="14"/>
        <v>0</v>
      </c>
      <c r="G232" s="15">
        <f t="shared" si="15"/>
        <v>0</v>
      </c>
    </row>
    <row r="233" spans="1:7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>
        <f t="shared" si="12"/>
        <v>0</v>
      </c>
      <c r="E233" s="15">
        <f t="shared" si="13"/>
        <v>0</v>
      </c>
      <c r="F233" s="15">
        <f t="shared" si="14"/>
        <v>0</v>
      </c>
      <c r="G233" s="15">
        <f t="shared" si="15"/>
        <v>0</v>
      </c>
    </row>
    <row r="234" spans="1:7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>
        <f t="shared" si="12"/>
        <v>0</v>
      </c>
      <c r="E234" s="15">
        <f t="shared" si="13"/>
        <v>0</v>
      </c>
      <c r="F234" s="15">
        <f t="shared" si="14"/>
        <v>0</v>
      </c>
      <c r="G234" s="15">
        <f t="shared" si="15"/>
        <v>0</v>
      </c>
    </row>
    <row r="235" spans="1:7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>
        <f t="shared" si="12"/>
        <v>0</v>
      </c>
      <c r="E235" s="15">
        <f t="shared" si="13"/>
        <v>0</v>
      </c>
      <c r="F235" s="15">
        <f t="shared" si="14"/>
        <v>0</v>
      </c>
      <c r="G235" s="15">
        <f t="shared" si="15"/>
        <v>0</v>
      </c>
    </row>
    <row r="236" spans="1:7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>
        <f t="shared" si="12"/>
        <v>0</v>
      </c>
      <c r="E236" s="15">
        <f t="shared" si="13"/>
        <v>0</v>
      </c>
      <c r="F236" s="15">
        <f t="shared" si="14"/>
        <v>0</v>
      </c>
      <c r="G236" s="15">
        <f t="shared" si="15"/>
        <v>0</v>
      </c>
    </row>
    <row r="237" spans="1:7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>
        <f t="shared" si="12"/>
        <v>0</v>
      </c>
      <c r="E237" s="15">
        <f t="shared" si="13"/>
        <v>0</v>
      </c>
      <c r="F237" s="15">
        <f t="shared" si="14"/>
        <v>0</v>
      </c>
      <c r="G237" s="15">
        <f t="shared" si="15"/>
        <v>0</v>
      </c>
    </row>
    <row r="238" spans="1:7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>
        <f t="shared" si="12"/>
        <v>0</v>
      </c>
      <c r="E238" s="15">
        <f t="shared" si="13"/>
        <v>0</v>
      </c>
      <c r="F238" s="15">
        <f t="shared" si="14"/>
        <v>0</v>
      </c>
      <c r="G238" s="15">
        <f t="shared" si="15"/>
        <v>0</v>
      </c>
    </row>
    <row r="239" spans="1:7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>
        <f t="shared" si="12"/>
        <v>0</v>
      </c>
      <c r="E239" s="15">
        <f t="shared" si="13"/>
        <v>0</v>
      </c>
      <c r="F239" s="15">
        <f t="shared" si="14"/>
        <v>0</v>
      </c>
      <c r="G239" s="15">
        <f t="shared" si="15"/>
        <v>0</v>
      </c>
    </row>
    <row r="240" spans="1:7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>
        <f t="shared" si="12"/>
        <v>0</v>
      </c>
      <c r="E240" s="15">
        <f t="shared" si="13"/>
        <v>0</v>
      </c>
      <c r="F240" s="15">
        <f t="shared" si="14"/>
        <v>0</v>
      </c>
      <c r="G240" s="15">
        <f t="shared" si="15"/>
        <v>0</v>
      </c>
    </row>
    <row r="241" spans="1:7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>
        <f t="shared" si="12"/>
        <v>0</v>
      </c>
      <c r="E241" s="15">
        <f t="shared" si="13"/>
        <v>0</v>
      </c>
      <c r="F241" s="15">
        <f t="shared" si="14"/>
        <v>0</v>
      </c>
      <c r="G241" s="15">
        <f t="shared" si="15"/>
        <v>0</v>
      </c>
    </row>
    <row r="242" spans="1:7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>
        <f t="shared" si="12"/>
        <v>0</v>
      </c>
      <c r="E242" s="15">
        <f t="shared" si="13"/>
        <v>0</v>
      </c>
      <c r="F242" s="15">
        <f t="shared" si="14"/>
        <v>0</v>
      </c>
      <c r="G242" s="15">
        <f t="shared" si="15"/>
        <v>0</v>
      </c>
    </row>
    <row r="243" spans="1:7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>
        <f t="shared" si="12"/>
        <v>0</v>
      </c>
      <c r="E243" s="15">
        <f t="shared" si="13"/>
        <v>0</v>
      </c>
      <c r="F243" s="15">
        <f t="shared" si="14"/>
        <v>0</v>
      </c>
      <c r="G243" s="15">
        <f t="shared" si="15"/>
        <v>0</v>
      </c>
    </row>
    <row r="244" spans="1:7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>
        <f t="shared" si="12"/>
        <v>0</v>
      </c>
      <c r="E244" s="15">
        <f t="shared" si="13"/>
        <v>0</v>
      </c>
      <c r="F244" s="15">
        <f t="shared" si="14"/>
        <v>0</v>
      </c>
      <c r="G244" s="15">
        <f t="shared" si="15"/>
        <v>0</v>
      </c>
    </row>
    <row r="245" spans="1:7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>
        <f t="shared" si="12"/>
        <v>0</v>
      </c>
      <c r="E245" s="15">
        <f t="shared" si="13"/>
        <v>0</v>
      </c>
      <c r="F245" s="15">
        <f t="shared" si="14"/>
        <v>0</v>
      </c>
      <c r="G245" s="15">
        <f t="shared" si="15"/>
        <v>0</v>
      </c>
    </row>
    <row r="246" spans="1:7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>
        <f t="shared" si="12"/>
        <v>0</v>
      </c>
      <c r="E246" s="15">
        <f t="shared" si="13"/>
        <v>0</v>
      </c>
      <c r="F246" s="15">
        <f t="shared" si="14"/>
        <v>0</v>
      </c>
      <c r="G246" s="15">
        <f t="shared" si="15"/>
        <v>0</v>
      </c>
    </row>
    <row r="247" spans="1:7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>
        <f t="shared" si="12"/>
        <v>0</v>
      </c>
      <c r="E247" s="15">
        <f t="shared" si="13"/>
        <v>0</v>
      </c>
      <c r="F247" s="15">
        <f t="shared" si="14"/>
        <v>0</v>
      </c>
      <c r="G247" s="15">
        <f t="shared" si="15"/>
        <v>0</v>
      </c>
    </row>
    <row r="248" spans="1:7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>
        <f t="shared" si="12"/>
        <v>0</v>
      </c>
      <c r="E248" s="15">
        <f t="shared" si="13"/>
        <v>0</v>
      </c>
      <c r="F248" s="15">
        <f t="shared" si="14"/>
        <v>0</v>
      </c>
      <c r="G248" s="15">
        <f t="shared" si="15"/>
        <v>0</v>
      </c>
    </row>
    <row r="249" spans="1:7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>
        <f t="shared" si="12"/>
        <v>0</v>
      </c>
      <c r="E249" s="15">
        <f t="shared" si="13"/>
        <v>0</v>
      </c>
      <c r="F249" s="15">
        <f t="shared" si="14"/>
        <v>0</v>
      </c>
      <c r="G249" s="15">
        <f t="shared" si="15"/>
        <v>0</v>
      </c>
    </row>
    <row r="250" spans="1:7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>
        <f t="shared" si="12"/>
        <v>0</v>
      </c>
      <c r="E250" s="15">
        <f t="shared" si="13"/>
        <v>0</v>
      </c>
      <c r="F250" s="15">
        <f t="shared" si="14"/>
        <v>0</v>
      </c>
      <c r="G250" s="15">
        <f t="shared" si="15"/>
        <v>0</v>
      </c>
    </row>
    <row r="251" spans="1:7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>
        <f t="shared" si="12"/>
        <v>0</v>
      </c>
      <c r="E251" s="15">
        <f t="shared" si="13"/>
        <v>0</v>
      </c>
      <c r="F251" s="15">
        <f t="shared" si="14"/>
        <v>0</v>
      </c>
      <c r="G251" s="15">
        <f t="shared" si="15"/>
        <v>0</v>
      </c>
    </row>
    <row r="252" spans="1:7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>
        <f t="shared" si="12"/>
        <v>0</v>
      </c>
      <c r="E252" s="15">
        <f t="shared" si="13"/>
        <v>0</v>
      </c>
      <c r="F252" s="15">
        <f t="shared" si="14"/>
        <v>0</v>
      </c>
      <c r="G252" s="15">
        <f t="shared" si="15"/>
        <v>0</v>
      </c>
    </row>
    <row r="253" spans="1:7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>
        <f t="shared" si="12"/>
        <v>0</v>
      </c>
      <c r="E253" s="15">
        <f t="shared" si="13"/>
        <v>0</v>
      </c>
      <c r="F253" s="15">
        <f t="shared" si="14"/>
        <v>0</v>
      </c>
      <c r="G253" s="15">
        <f t="shared" si="15"/>
        <v>0</v>
      </c>
    </row>
    <row r="254" spans="1:7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>
        <f t="shared" si="12"/>
        <v>0</v>
      </c>
      <c r="E254" s="15">
        <f t="shared" si="13"/>
        <v>0</v>
      </c>
      <c r="F254" s="15">
        <f t="shared" si="14"/>
        <v>0</v>
      </c>
      <c r="G254" s="15">
        <f t="shared" si="15"/>
        <v>0</v>
      </c>
    </row>
    <row r="255" spans="1:7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>
        <f t="shared" si="12"/>
        <v>0</v>
      </c>
      <c r="E255" s="15">
        <f t="shared" si="13"/>
        <v>0</v>
      </c>
      <c r="F255" s="15">
        <f t="shared" si="14"/>
        <v>0</v>
      </c>
      <c r="G255" s="15">
        <f t="shared" si="15"/>
        <v>0</v>
      </c>
    </row>
    <row r="256" spans="1:7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>
        <f t="shared" si="12"/>
        <v>0</v>
      </c>
      <c r="E256" s="15">
        <f t="shared" si="13"/>
        <v>0</v>
      </c>
      <c r="F256" s="15">
        <f t="shared" si="14"/>
        <v>0</v>
      </c>
      <c r="G256" s="15">
        <f t="shared" si="15"/>
        <v>0</v>
      </c>
    </row>
    <row r="257" spans="1:7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>
        <f t="shared" si="12"/>
        <v>0</v>
      </c>
      <c r="E257" s="15">
        <f t="shared" si="13"/>
        <v>0</v>
      </c>
      <c r="F257" s="15">
        <f t="shared" si="14"/>
        <v>0</v>
      </c>
      <c r="G257" s="15">
        <f t="shared" si="15"/>
        <v>0</v>
      </c>
    </row>
    <row r="258" spans="1:7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>
        <f t="shared" si="12"/>
        <v>0</v>
      </c>
      <c r="E258" s="15">
        <f t="shared" si="13"/>
        <v>0</v>
      </c>
      <c r="F258" s="15">
        <f t="shared" si="14"/>
        <v>0</v>
      </c>
      <c r="G258" s="15">
        <f t="shared" si="15"/>
        <v>0</v>
      </c>
    </row>
    <row r="259" spans="1:7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>
        <f t="shared" ref="D259:D322" si="16">IFERROR(B259,0)</f>
        <v>0</v>
      </c>
      <c r="E259" s="15">
        <f t="shared" ref="E259:E322" si="17">IF(D259=0,0,C259)</f>
        <v>0</v>
      </c>
      <c r="F259" s="15">
        <f t="shared" ref="F259:F322" si="18">(D259-E259)^2</f>
        <v>0</v>
      </c>
      <c r="G259" s="15">
        <f t="shared" ref="G259:G322" si="19">(D259-$J$4)^2</f>
        <v>0</v>
      </c>
    </row>
    <row r="260" spans="1:7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>
        <f t="shared" si="16"/>
        <v>0</v>
      </c>
      <c r="E260" s="15">
        <f t="shared" si="17"/>
        <v>0</v>
      </c>
      <c r="F260" s="15">
        <f t="shared" si="18"/>
        <v>0</v>
      </c>
      <c r="G260" s="15">
        <f t="shared" si="19"/>
        <v>0</v>
      </c>
    </row>
    <row r="261" spans="1:7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>
        <f t="shared" si="16"/>
        <v>0</v>
      </c>
      <c r="E261" s="15">
        <f t="shared" si="17"/>
        <v>0</v>
      </c>
      <c r="F261" s="15">
        <f t="shared" si="18"/>
        <v>0</v>
      </c>
      <c r="G261" s="15">
        <f t="shared" si="19"/>
        <v>0</v>
      </c>
    </row>
    <row r="262" spans="1:7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>
        <f t="shared" si="16"/>
        <v>0</v>
      </c>
      <c r="E262" s="15">
        <f t="shared" si="17"/>
        <v>0</v>
      </c>
      <c r="F262" s="15">
        <f t="shared" si="18"/>
        <v>0</v>
      </c>
      <c r="G262" s="15">
        <f t="shared" si="19"/>
        <v>0</v>
      </c>
    </row>
    <row r="263" spans="1:7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>
        <f t="shared" si="16"/>
        <v>0</v>
      </c>
      <c r="E263" s="15">
        <f t="shared" si="17"/>
        <v>0</v>
      </c>
      <c r="F263" s="15">
        <f t="shared" si="18"/>
        <v>0</v>
      </c>
      <c r="G263" s="15">
        <f t="shared" si="19"/>
        <v>0</v>
      </c>
    </row>
    <row r="264" spans="1:7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>
        <f t="shared" si="16"/>
        <v>0</v>
      </c>
      <c r="E264" s="15">
        <f t="shared" si="17"/>
        <v>0</v>
      </c>
      <c r="F264" s="15">
        <f t="shared" si="18"/>
        <v>0</v>
      </c>
      <c r="G264" s="15">
        <f t="shared" si="19"/>
        <v>0</v>
      </c>
    </row>
    <row r="265" spans="1:7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>
        <f t="shared" si="16"/>
        <v>0</v>
      </c>
      <c r="E265" s="15">
        <f t="shared" si="17"/>
        <v>0</v>
      </c>
      <c r="F265" s="15">
        <f t="shared" si="18"/>
        <v>0</v>
      </c>
      <c r="G265" s="15">
        <f t="shared" si="19"/>
        <v>0</v>
      </c>
    </row>
    <row r="266" spans="1:7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>
        <f t="shared" si="16"/>
        <v>0</v>
      </c>
      <c r="E266" s="15">
        <f t="shared" si="17"/>
        <v>0</v>
      </c>
      <c r="F266" s="15">
        <f t="shared" si="18"/>
        <v>0</v>
      </c>
      <c r="G266" s="15">
        <f t="shared" si="19"/>
        <v>0</v>
      </c>
    </row>
    <row r="267" spans="1:7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>
        <f t="shared" si="16"/>
        <v>0</v>
      </c>
      <c r="E267" s="15">
        <f t="shared" si="17"/>
        <v>0</v>
      </c>
      <c r="F267" s="15">
        <f t="shared" si="18"/>
        <v>0</v>
      </c>
      <c r="G267" s="15">
        <f t="shared" si="19"/>
        <v>0</v>
      </c>
    </row>
    <row r="268" spans="1:7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>
        <f t="shared" si="16"/>
        <v>0</v>
      </c>
      <c r="E268" s="15">
        <f t="shared" si="17"/>
        <v>0</v>
      </c>
      <c r="F268" s="15">
        <f t="shared" si="18"/>
        <v>0</v>
      </c>
      <c r="G268" s="15">
        <f t="shared" si="19"/>
        <v>0</v>
      </c>
    </row>
    <row r="269" spans="1:7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>
        <f t="shared" si="16"/>
        <v>0</v>
      </c>
      <c r="E269" s="15">
        <f t="shared" si="17"/>
        <v>0</v>
      </c>
      <c r="F269" s="15">
        <f t="shared" si="18"/>
        <v>0</v>
      </c>
      <c r="G269" s="15">
        <f t="shared" si="19"/>
        <v>0</v>
      </c>
    </row>
    <row r="270" spans="1:7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>
        <f t="shared" si="16"/>
        <v>0</v>
      </c>
      <c r="E270" s="15">
        <f t="shared" si="17"/>
        <v>0</v>
      </c>
      <c r="F270" s="15">
        <f t="shared" si="18"/>
        <v>0</v>
      </c>
      <c r="G270" s="15">
        <f t="shared" si="19"/>
        <v>0</v>
      </c>
    </row>
    <row r="271" spans="1:7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>
        <f t="shared" si="16"/>
        <v>0</v>
      </c>
      <c r="E271" s="15">
        <f t="shared" si="17"/>
        <v>0</v>
      </c>
      <c r="F271" s="15">
        <f t="shared" si="18"/>
        <v>0</v>
      </c>
      <c r="G271" s="15">
        <f t="shared" si="19"/>
        <v>0</v>
      </c>
    </row>
    <row r="272" spans="1:7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>
        <f t="shared" si="16"/>
        <v>0</v>
      </c>
      <c r="E272" s="15">
        <f t="shared" si="17"/>
        <v>0</v>
      </c>
      <c r="F272" s="15">
        <f t="shared" si="18"/>
        <v>0</v>
      </c>
      <c r="G272" s="15">
        <f t="shared" si="19"/>
        <v>0</v>
      </c>
    </row>
    <row r="273" spans="1:7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>
        <f t="shared" si="16"/>
        <v>0</v>
      </c>
      <c r="E273" s="15">
        <f t="shared" si="17"/>
        <v>0</v>
      </c>
      <c r="F273" s="15">
        <f t="shared" si="18"/>
        <v>0</v>
      </c>
      <c r="G273" s="15">
        <f t="shared" si="19"/>
        <v>0</v>
      </c>
    </row>
    <row r="274" spans="1:7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>
        <f t="shared" si="16"/>
        <v>0</v>
      </c>
      <c r="E274" s="15">
        <f t="shared" si="17"/>
        <v>0</v>
      </c>
      <c r="F274" s="15">
        <f t="shared" si="18"/>
        <v>0</v>
      </c>
      <c r="G274" s="15">
        <f t="shared" si="19"/>
        <v>0</v>
      </c>
    </row>
    <row r="275" spans="1:7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>
        <f t="shared" si="16"/>
        <v>0</v>
      </c>
      <c r="E275" s="15">
        <f t="shared" si="17"/>
        <v>0</v>
      </c>
      <c r="F275" s="15">
        <f t="shared" si="18"/>
        <v>0</v>
      </c>
      <c r="G275" s="15">
        <f t="shared" si="19"/>
        <v>0</v>
      </c>
    </row>
    <row r="276" spans="1:7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>
        <f t="shared" si="16"/>
        <v>0</v>
      </c>
      <c r="E276" s="15">
        <f t="shared" si="17"/>
        <v>0</v>
      </c>
      <c r="F276" s="15">
        <f t="shared" si="18"/>
        <v>0</v>
      </c>
      <c r="G276" s="15">
        <f t="shared" si="19"/>
        <v>0</v>
      </c>
    </row>
    <row r="277" spans="1:7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>
        <f t="shared" si="16"/>
        <v>0</v>
      </c>
      <c r="E277" s="15">
        <f t="shared" si="17"/>
        <v>0</v>
      </c>
      <c r="F277" s="15">
        <f t="shared" si="18"/>
        <v>0</v>
      </c>
      <c r="G277" s="15">
        <f t="shared" si="19"/>
        <v>0</v>
      </c>
    </row>
    <row r="278" spans="1:7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>
        <f t="shared" si="16"/>
        <v>0</v>
      </c>
      <c r="E278" s="15">
        <f t="shared" si="17"/>
        <v>0</v>
      </c>
      <c r="F278" s="15">
        <f t="shared" si="18"/>
        <v>0</v>
      </c>
      <c r="G278" s="15">
        <f t="shared" si="19"/>
        <v>0</v>
      </c>
    </row>
    <row r="279" spans="1:7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>
        <f t="shared" si="16"/>
        <v>0</v>
      </c>
      <c r="E279" s="15">
        <f t="shared" si="17"/>
        <v>0</v>
      </c>
      <c r="F279" s="15">
        <f t="shared" si="18"/>
        <v>0</v>
      </c>
      <c r="G279" s="15">
        <f t="shared" si="19"/>
        <v>0</v>
      </c>
    </row>
    <row r="280" spans="1:7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>
        <f t="shared" si="16"/>
        <v>0</v>
      </c>
      <c r="E280" s="15">
        <f t="shared" si="17"/>
        <v>0</v>
      </c>
      <c r="F280" s="15">
        <f t="shared" si="18"/>
        <v>0</v>
      </c>
      <c r="G280" s="15">
        <f t="shared" si="19"/>
        <v>0</v>
      </c>
    </row>
    <row r="281" spans="1:7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>
        <f t="shared" si="16"/>
        <v>0</v>
      </c>
      <c r="E281" s="15">
        <f t="shared" si="17"/>
        <v>0</v>
      </c>
      <c r="F281" s="15">
        <f t="shared" si="18"/>
        <v>0</v>
      </c>
      <c r="G281" s="15">
        <f t="shared" si="19"/>
        <v>0</v>
      </c>
    </row>
    <row r="282" spans="1:7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>
        <f t="shared" si="16"/>
        <v>0</v>
      </c>
      <c r="E282" s="15">
        <f t="shared" si="17"/>
        <v>0</v>
      </c>
      <c r="F282" s="15">
        <f t="shared" si="18"/>
        <v>0</v>
      </c>
      <c r="G282" s="15">
        <f t="shared" si="19"/>
        <v>0</v>
      </c>
    </row>
    <row r="283" spans="1:7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>
        <f t="shared" si="16"/>
        <v>0</v>
      </c>
      <c r="E283" s="15">
        <f t="shared" si="17"/>
        <v>0</v>
      </c>
      <c r="F283" s="15">
        <f t="shared" si="18"/>
        <v>0</v>
      </c>
      <c r="G283" s="15">
        <f t="shared" si="19"/>
        <v>0</v>
      </c>
    </row>
    <row r="284" spans="1:7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>
        <f t="shared" si="16"/>
        <v>0</v>
      </c>
      <c r="E284" s="15">
        <f t="shared" si="17"/>
        <v>0</v>
      </c>
      <c r="F284" s="15">
        <f t="shared" si="18"/>
        <v>0</v>
      </c>
      <c r="G284" s="15">
        <f t="shared" si="19"/>
        <v>0</v>
      </c>
    </row>
    <row r="285" spans="1:7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>
        <f t="shared" si="16"/>
        <v>0</v>
      </c>
      <c r="E285" s="15">
        <f t="shared" si="17"/>
        <v>0</v>
      </c>
      <c r="F285" s="15">
        <f t="shared" si="18"/>
        <v>0</v>
      </c>
      <c r="G285" s="15">
        <f t="shared" si="19"/>
        <v>0</v>
      </c>
    </row>
    <row r="286" spans="1:7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>
        <f t="shared" si="16"/>
        <v>0</v>
      </c>
      <c r="E286" s="15">
        <f t="shared" si="17"/>
        <v>0</v>
      </c>
      <c r="F286" s="15">
        <f t="shared" si="18"/>
        <v>0</v>
      </c>
      <c r="G286" s="15">
        <f t="shared" si="19"/>
        <v>0</v>
      </c>
    </row>
    <row r="287" spans="1:7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>
        <f t="shared" si="16"/>
        <v>0</v>
      </c>
      <c r="E287" s="15">
        <f t="shared" si="17"/>
        <v>0</v>
      </c>
      <c r="F287" s="15">
        <f t="shared" si="18"/>
        <v>0</v>
      </c>
      <c r="G287" s="15">
        <f t="shared" si="19"/>
        <v>0</v>
      </c>
    </row>
    <row r="288" spans="1:7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>
        <f t="shared" si="16"/>
        <v>0</v>
      </c>
      <c r="E288" s="15">
        <f t="shared" si="17"/>
        <v>0</v>
      </c>
      <c r="F288" s="15">
        <f t="shared" si="18"/>
        <v>0</v>
      </c>
      <c r="G288" s="15">
        <f t="shared" si="19"/>
        <v>0</v>
      </c>
    </row>
    <row r="289" spans="1:7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>
        <f t="shared" si="16"/>
        <v>0</v>
      </c>
      <c r="E289" s="15">
        <f t="shared" si="17"/>
        <v>0</v>
      </c>
      <c r="F289" s="15">
        <f t="shared" si="18"/>
        <v>0</v>
      </c>
      <c r="G289" s="15">
        <f t="shared" si="19"/>
        <v>0</v>
      </c>
    </row>
    <row r="290" spans="1:7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>
        <f t="shared" si="16"/>
        <v>0</v>
      </c>
      <c r="E290" s="15">
        <f t="shared" si="17"/>
        <v>0</v>
      </c>
      <c r="F290" s="15">
        <f t="shared" si="18"/>
        <v>0</v>
      </c>
      <c r="G290" s="15">
        <f t="shared" si="19"/>
        <v>0</v>
      </c>
    </row>
    <row r="291" spans="1:7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>
        <f t="shared" si="16"/>
        <v>0</v>
      </c>
      <c r="E291" s="15">
        <f t="shared" si="17"/>
        <v>0</v>
      </c>
      <c r="F291" s="15">
        <f t="shared" si="18"/>
        <v>0</v>
      </c>
      <c r="G291" s="15">
        <f t="shared" si="19"/>
        <v>0</v>
      </c>
    </row>
    <row r="292" spans="1:7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>
        <f t="shared" si="16"/>
        <v>0</v>
      </c>
      <c r="E292" s="15">
        <f t="shared" si="17"/>
        <v>0</v>
      </c>
      <c r="F292" s="15">
        <f t="shared" si="18"/>
        <v>0</v>
      </c>
      <c r="G292" s="15">
        <f t="shared" si="19"/>
        <v>0</v>
      </c>
    </row>
    <row r="293" spans="1:7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>
        <f t="shared" si="16"/>
        <v>0</v>
      </c>
      <c r="E293" s="15">
        <f t="shared" si="17"/>
        <v>0</v>
      </c>
      <c r="F293" s="15">
        <f t="shared" si="18"/>
        <v>0</v>
      </c>
      <c r="G293" s="15">
        <f t="shared" si="19"/>
        <v>0</v>
      </c>
    </row>
    <row r="294" spans="1:7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>
        <f t="shared" si="16"/>
        <v>0</v>
      </c>
      <c r="E294" s="15">
        <f t="shared" si="17"/>
        <v>0</v>
      </c>
      <c r="F294" s="15">
        <f t="shared" si="18"/>
        <v>0</v>
      </c>
      <c r="G294" s="15">
        <f t="shared" si="19"/>
        <v>0</v>
      </c>
    </row>
    <row r="295" spans="1:7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>
        <f t="shared" si="16"/>
        <v>0</v>
      </c>
      <c r="E295" s="15">
        <f t="shared" si="17"/>
        <v>0</v>
      </c>
      <c r="F295" s="15">
        <f t="shared" si="18"/>
        <v>0</v>
      </c>
      <c r="G295" s="15">
        <f t="shared" si="19"/>
        <v>0</v>
      </c>
    </row>
    <row r="296" spans="1:7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>
        <f t="shared" si="16"/>
        <v>0</v>
      </c>
      <c r="E296" s="15">
        <f t="shared" si="17"/>
        <v>0</v>
      </c>
      <c r="F296" s="15">
        <f t="shared" si="18"/>
        <v>0</v>
      </c>
      <c r="G296" s="15">
        <f t="shared" si="19"/>
        <v>0</v>
      </c>
    </row>
    <row r="297" spans="1:7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>
        <f t="shared" si="16"/>
        <v>0</v>
      </c>
      <c r="E297" s="15">
        <f t="shared" si="17"/>
        <v>0</v>
      </c>
      <c r="F297" s="15">
        <f t="shared" si="18"/>
        <v>0</v>
      </c>
      <c r="G297" s="15">
        <f t="shared" si="19"/>
        <v>0</v>
      </c>
    </row>
    <row r="298" spans="1:7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>
        <f t="shared" si="16"/>
        <v>0</v>
      </c>
      <c r="E298" s="15">
        <f t="shared" si="17"/>
        <v>0</v>
      </c>
      <c r="F298" s="15">
        <f t="shared" si="18"/>
        <v>0</v>
      </c>
      <c r="G298" s="15">
        <f t="shared" si="19"/>
        <v>0</v>
      </c>
    </row>
    <row r="299" spans="1:7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>
        <f t="shared" si="16"/>
        <v>0</v>
      </c>
      <c r="E299" s="15">
        <f t="shared" si="17"/>
        <v>0</v>
      </c>
      <c r="F299" s="15">
        <f t="shared" si="18"/>
        <v>0</v>
      </c>
      <c r="G299" s="15">
        <f t="shared" si="19"/>
        <v>0</v>
      </c>
    </row>
    <row r="300" spans="1:7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>
        <f t="shared" si="16"/>
        <v>0</v>
      </c>
      <c r="E300" s="15">
        <f t="shared" si="17"/>
        <v>0</v>
      </c>
      <c r="F300" s="15">
        <f t="shared" si="18"/>
        <v>0</v>
      </c>
      <c r="G300" s="15">
        <f t="shared" si="19"/>
        <v>0</v>
      </c>
    </row>
    <row r="301" spans="1:7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>
        <f t="shared" si="16"/>
        <v>0</v>
      </c>
      <c r="E301" s="15">
        <f t="shared" si="17"/>
        <v>0</v>
      </c>
      <c r="F301" s="15">
        <f t="shared" si="18"/>
        <v>0</v>
      </c>
      <c r="G301" s="15">
        <f t="shared" si="19"/>
        <v>0</v>
      </c>
    </row>
    <row r="302" spans="1:7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>
        <f t="shared" si="16"/>
        <v>0</v>
      </c>
      <c r="E302" s="15">
        <f t="shared" si="17"/>
        <v>0</v>
      </c>
      <c r="F302" s="15">
        <f t="shared" si="18"/>
        <v>0</v>
      </c>
      <c r="G302" s="15">
        <f t="shared" si="19"/>
        <v>0</v>
      </c>
    </row>
    <row r="303" spans="1:7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>
        <f t="shared" si="16"/>
        <v>0</v>
      </c>
      <c r="E303" s="15">
        <f t="shared" si="17"/>
        <v>0</v>
      </c>
      <c r="F303" s="15">
        <f t="shared" si="18"/>
        <v>0</v>
      </c>
      <c r="G303" s="15">
        <f t="shared" si="19"/>
        <v>0</v>
      </c>
    </row>
    <row r="304" spans="1:7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>
        <f t="shared" si="16"/>
        <v>0</v>
      </c>
      <c r="E304" s="15">
        <f t="shared" si="17"/>
        <v>0</v>
      </c>
      <c r="F304" s="15">
        <f t="shared" si="18"/>
        <v>0</v>
      </c>
      <c r="G304" s="15">
        <f t="shared" si="19"/>
        <v>0</v>
      </c>
    </row>
    <row r="305" spans="1:7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>
        <f t="shared" si="16"/>
        <v>0</v>
      </c>
      <c r="E305" s="15">
        <f t="shared" si="17"/>
        <v>0</v>
      </c>
      <c r="F305" s="15">
        <f t="shared" si="18"/>
        <v>0</v>
      </c>
      <c r="G305" s="15">
        <f t="shared" si="19"/>
        <v>0</v>
      </c>
    </row>
    <row r="306" spans="1:7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>
        <f t="shared" si="16"/>
        <v>0</v>
      </c>
      <c r="E306" s="15">
        <f t="shared" si="17"/>
        <v>0</v>
      </c>
      <c r="F306" s="15">
        <f t="shared" si="18"/>
        <v>0</v>
      </c>
      <c r="G306" s="15">
        <f t="shared" si="19"/>
        <v>0</v>
      </c>
    </row>
    <row r="307" spans="1:7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>
        <f t="shared" si="16"/>
        <v>0</v>
      </c>
      <c r="E307" s="15">
        <f t="shared" si="17"/>
        <v>0</v>
      </c>
      <c r="F307" s="15">
        <f t="shared" si="18"/>
        <v>0</v>
      </c>
      <c r="G307" s="15">
        <f t="shared" si="19"/>
        <v>0</v>
      </c>
    </row>
    <row r="308" spans="1:7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>
        <f t="shared" si="16"/>
        <v>0</v>
      </c>
      <c r="E308" s="15">
        <f t="shared" si="17"/>
        <v>0</v>
      </c>
      <c r="F308" s="15">
        <f t="shared" si="18"/>
        <v>0</v>
      </c>
      <c r="G308" s="15">
        <f t="shared" si="19"/>
        <v>0</v>
      </c>
    </row>
    <row r="309" spans="1:7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>
        <f t="shared" si="16"/>
        <v>0</v>
      </c>
      <c r="E309" s="15">
        <f t="shared" si="17"/>
        <v>0</v>
      </c>
      <c r="F309" s="15">
        <f t="shared" si="18"/>
        <v>0</v>
      </c>
      <c r="G309" s="15">
        <f t="shared" si="19"/>
        <v>0</v>
      </c>
    </row>
    <row r="310" spans="1:7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>
        <f t="shared" si="16"/>
        <v>0</v>
      </c>
      <c r="E310" s="15">
        <f t="shared" si="17"/>
        <v>0</v>
      </c>
      <c r="F310" s="15">
        <f t="shared" si="18"/>
        <v>0</v>
      </c>
      <c r="G310" s="15">
        <f t="shared" si="19"/>
        <v>0</v>
      </c>
    </row>
    <row r="311" spans="1:7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>
        <f t="shared" si="16"/>
        <v>0</v>
      </c>
      <c r="E311" s="15">
        <f t="shared" si="17"/>
        <v>0</v>
      </c>
      <c r="F311" s="15">
        <f t="shared" si="18"/>
        <v>0</v>
      </c>
      <c r="G311" s="15">
        <f t="shared" si="19"/>
        <v>0</v>
      </c>
    </row>
    <row r="312" spans="1:7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>
        <f t="shared" si="16"/>
        <v>0</v>
      </c>
      <c r="E312" s="15">
        <f t="shared" si="17"/>
        <v>0</v>
      </c>
      <c r="F312" s="15">
        <f t="shared" si="18"/>
        <v>0</v>
      </c>
      <c r="G312" s="15">
        <f t="shared" si="19"/>
        <v>0</v>
      </c>
    </row>
    <row r="313" spans="1:7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>
        <f t="shared" si="16"/>
        <v>0</v>
      </c>
      <c r="E313" s="15">
        <f t="shared" si="17"/>
        <v>0</v>
      </c>
      <c r="F313" s="15">
        <f t="shared" si="18"/>
        <v>0</v>
      </c>
      <c r="G313" s="15">
        <f t="shared" si="19"/>
        <v>0</v>
      </c>
    </row>
    <row r="314" spans="1:7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>
        <f t="shared" si="16"/>
        <v>0</v>
      </c>
      <c r="E314" s="15">
        <f t="shared" si="17"/>
        <v>0</v>
      </c>
      <c r="F314" s="15">
        <f t="shared" si="18"/>
        <v>0</v>
      </c>
      <c r="G314" s="15">
        <f t="shared" si="19"/>
        <v>0</v>
      </c>
    </row>
    <row r="315" spans="1:7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>
        <f t="shared" si="16"/>
        <v>0</v>
      </c>
      <c r="E315" s="15">
        <f t="shared" si="17"/>
        <v>0</v>
      </c>
      <c r="F315" s="15">
        <f t="shared" si="18"/>
        <v>0</v>
      </c>
      <c r="G315" s="15">
        <f t="shared" si="19"/>
        <v>0</v>
      </c>
    </row>
    <row r="316" spans="1:7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>
        <f t="shared" si="16"/>
        <v>0</v>
      </c>
      <c r="E316" s="15">
        <f t="shared" si="17"/>
        <v>0</v>
      </c>
      <c r="F316" s="15">
        <f t="shared" si="18"/>
        <v>0</v>
      </c>
      <c r="G316" s="15">
        <f t="shared" si="19"/>
        <v>0</v>
      </c>
    </row>
    <row r="317" spans="1:7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>
        <f t="shared" si="16"/>
        <v>0</v>
      </c>
      <c r="E317" s="15">
        <f t="shared" si="17"/>
        <v>0</v>
      </c>
      <c r="F317" s="15">
        <f t="shared" si="18"/>
        <v>0</v>
      </c>
      <c r="G317" s="15">
        <f t="shared" si="19"/>
        <v>0</v>
      </c>
    </row>
    <row r="318" spans="1:7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>
        <f t="shared" si="16"/>
        <v>0</v>
      </c>
      <c r="E318" s="15">
        <f t="shared" si="17"/>
        <v>0</v>
      </c>
      <c r="F318" s="15">
        <f t="shared" si="18"/>
        <v>0</v>
      </c>
      <c r="G318" s="15">
        <f t="shared" si="19"/>
        <v>0</v>
      </c>
    </row>
    <row r="319" spans="1:7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>
        <f t="shared" si="16"/>
        <v>0</v>
      </c>
      <c r="E319" s="15">
        <f t="shared" si="17"/>
        <v>0</v>
      </c>
      <c r="F319" s="15">
        <f t="shared" si="18"/>
        <v>0</v>
      </c>
      <c r="G319" s="15">
        <f t="shared" si="19"/>
        <v>0</v>
      </c>
    </row>
    <row r="320" spans="1:7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>
        <f t="shared" si="16"/>
        <v>0</v>
      </c>
      <c r="E320" s="15">
        <f t="shared" si="17"/>
        <v>0</v>
      </c>
      <c r="F320" s="15">
        <f t="shared" si="18"/>
        <v>0</v>
      </c>
      <c r="G320" s="15">
        <f t="shared" si="19"/>
        <v>0</v>
      </c>
    </row>
    <row r="321" spans="1:7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>
        <f t="shared" si="16"/>
        <v>0</v>
      </c>
      <c r="E321" s="15">
        <f t="shared" si="17"/>
        <v>0</v>
      </c>
      <c r="F321" s="15">
        <f t="shared" si="18"/>
        <v>0</v>
      </c>
      <c r="G321" s="15">
        <f t="shared" si="19"/>
        <v>0</v>
      </c>
    </row>
    <row r="322" spans="1:7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>
        <f t="shared" si="16"/>
        <v>0</v>
      </c>
      <c r="E322" s="15">
        <f t="shared" si="17"/>
        <v>0</v>
      </c>
      <c r="F322" s="15">
        <f t="shared" si="18"/>
        <v>0</v>
      </c>
      <c r="G322" s="15">
        <f t="shared" si="19"/>
        <v>0</v>
      </c>
    </row>
    <row r="323" spans="1:7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>
        <f t="shared" ref="D323:D386" si="20">IFERROR(B323,0)</f>
        <v>0</v>
      </c>
      <c r="E323" s="15">
        <f t="shared" ref="E323:E386" si="21">IF(D323=0,0,C323)</f>
        <v>0</v>
      </c>
      <c r="F323" s="15">
        <f t="shared" ref="F323:F386" si="22">(D323-E323)^2</f>
        <v>0</v>
      </c>
      <c r="G323" s="15">
        <f t="shared" ref="G323:G386" si="23">(D323-$J$4)^2</f>
        <v>0</v>
      </c>
    </row>
    <row r="324" spans="1:7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>
        <f t="shared" si="20"/>
        <v>0</v>
      </c>
      <c r="E324" s="15">
        <f t="shared" si="21"/>
        <v>0</v>
      </c>
      <c r="F324" s="15">
        <f t="shared" si="22"/>
        <v>0</v>
      </c>
      <c r="G324" s="15">
        <f t="shared" si="23"/>
        <v>0</v>
      </c>
    </row>
    <row r="325" spans="1:7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>
        <f t="shared" si="20"/>
        <v>0</v>
      </c>
      <c r="E325" s="15">
        <f t="shared" si="21"/>
        <v>0</v>
      </c>
      <c r="F325" s="15">
        <f t="shared" si="22"/>
        <v>0</v>
      </c>
      <c r="G325" s="15">
        <f t="shared" si="23"/>
        <v>0</v>
      </c>
    </row>
    <row r="326" spans="1:7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>
        <f t="shared" si="20"/>
        <v>0</v>
      </c>
      <c r="E326" s="15">
        <f t="shared" si="21"/>
        <v>0</v>
      </c>
      <c r="F326" s="15">
        <f t="shared" si="22"/>
        <v>0</v>
      </c>
      <c r="G326" s="15">
        <f t="shared" si="23"/>
        <v>0</v>
      </c>
    </row>
    <row r="327" spans="1:7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>
        <f t="shared" si="20"/>
        <v>0</v>
      </c>
      <c r="E327" s="15">
        <f t="shared" si="21"/>
        <v>0</v>
      </c>
      <c r="F327" s="15">
        <f t="shared" si="22"/>
        <v>0</v>
      </c>
      <c r="G327" s="15">
        <f t="shared" si="23"/>
        <v>0</v>
      </c>
    </row>
    <row r="328" spans="1:7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>
        <f t="shared" si="20"/>
        <v>0</v>
      </c>
      <c r="E328" s="15">
        <f t="shared" si="21"/>
        <v>0</v>
      </c>
      <c r="F328" s="15">
        <f t="shared" si="22"/>
        <v>0</v>
      </c>
      <c r="G328" s="15">
        <f t="shared" si="23"/>
        <v>0</v>
      </c>
    </row>
    <row r="329" spans="1:7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>
        <f t="shared" si="20"/>
        <v>0</v>
      </c>
      <c r="E329" s="15">
        <f t="shared" si="21"/>
        <v>0</v>
      </c>
      <c r="F329" s="15">
        <f t="shared" si="22"/>
        <v>0</v>
      </c>
      <c r="G329" s="15">
        <f t="shared" si="23"/>
        <v>0</v>
      </c>
    </row>
    <row r="330" spans="1:7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>
        <f t="shared" si="20"/>
        <v>0</v>
      </c>
      <c r="E330" s="15">
        <f t="shared" si="21"/>
        <v>0</v>
      </c>
      <c r="F330" s="15">
        <f t="shared" si="22"/>
        <v>0</v>
      </c>
      <c r="G330" s="15">
        <f t="shared" si="23"/>
        <v>0</v>
      </c>
    </row>
    <row r="331" spans="1:7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>
        <f t="shared" si="20"/>
        <v>0</v>
      </c>
      <c r="E331" s="15">
        <f t="shared" si="21"/>
        <v>0</v>
      </c>
      <c r="F331" s="15">
        <f t="shared" si="22"/>
        <v>0</v>
      </c>
      <c r="G331" s="15">
        <f t="shared" si="23"/>
        <v>0</v>
      </c>
    </row>
    <row r="332" spans="1:7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>
        <f t="shared" si="20"/>
        <v>0</v>
      </c>
      <c r="E332" s="15">
        <f t="shared" si="21"/>
        <v>0</v>
      </c>
      <c r="F332" s="15">
        <f t="shared" si="22"/>
        <v>0</v>
      </c>
      <c r="G332" s="15">
        <f t="shared" si="23"/>
        <v>0</v>
      </c>
    </row>
    <row r="333" spans="1:7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>
        <f t="shared" si="20"/>
        <v>0</v>
      </c>
      <c r="E333" s="15">
        <f t="shared" si="21"/>
        <v>0</v>
      </c>
      <c r="F333" s="15">
        <f t="shared" si="22"/>
        <v>0</v>
      </c>
      <c r="G333" s="15">
        <f t="shared" si="23"/>
        <v>0</v>
      </c>
    </row>
    <row r="334" spans="1:7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>
        <f t="shared" si="20"/>
        <v>0</v>
      </c>
      <c r="E334" s="15">
        <f t="shared" si="21"/>
        <v>0</v>
      </c>
      <c r="F334" s="15">
        <f t="shared" si="22"/>
        <v>0</v>
      </c>
      <c r="G334" s="15">
        <f t="shared" si="23"/>
        <v>0</v>
      </c>
    </row>
    <row r="335" spans="1:7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>
        <f t="shared" si="20"/>
        <v>0</v>
      </c>
      <c r="E335" s="15">
        <f t="shared" si="21"/>
        <v>0</v>
      </c>
      <c r="F335" s="15">
        <f t="shared" si="22"/>
        <v>0</v>
      </c>
      <c r="G335" s="15">
        <f t="shared" si="23"/>
        <v>0</v>
      </c>
    </row>
    <row r="336" spans="1:7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>
        <f t="shared" si="20"/>
        <v>0</v>
      </c>
      <c r="E336" s="15">
        <f t="shared" si="21"/>
        <v>0</v>
      </c>
      <c r="F336" s="15">
        <f t="shared" si="22"/>
        <v>0</v>
      </c>
      <c r="G336" s="15">
        <f t="shared" si="23"/>
        <v>0</v>
      </c>
    </row>
    <row r="337" spans="1:7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>
        <f t="shared" si="20"/>
        <v>0</v>
      </c>
      <c r="E337" s="15">
        <f t="shared" si="21"/>
        <v>0</v>
      </c>
      <c r="F337" s="15">
        <f t="shared" si="22"/>
        <v>0</v>
      </c>
      <c r="G337" s="15">
        <f t="shared" si="23"/>
        <v>0</v>
      </c>
    </row>
    <row r="338" spans="1:7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>
        <f t="shared" si="20"/>
        <v>0</v>
      </c>
      <c r="E338" s="15">
        <f t="shared" si="21"/>
        <v>0</v>
      </c>
      <c r="F338" s="15">
        <f t="shared" si="22"/>
        <v>0</v>
      </c>
      <c r="G338" s="15">
        <f t="shared" si="23"/>
        <v>0</v>
      </c>
    </row>
    <row r="339" spans="1:7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>
        <f t="shared" si="20"/>
        <v>0</v>
      </c>
      <c r="E339" s="15">
        <f t="shared" si="21"/>
        <v>0</v>
      </c>
      <c r="F339" s="15">
        <f t="shared" si="22"/>
        <v>0</v>
      </c>
      <c r="G339" s="15">
        <f t="shared" si="23"/>
        <v>0</v>
      </c>
    </row>
    <row r="340" spans="1:7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>
        <f t="shared" si="20"/>
        <v>0</v>
      </c>
      <c r="E340" s="15">
        <f t="shared" si="21"/>
        <v>0</v>
      </c>
      <c r="F340" s="15">
        <f t="shared" si="22"/>
        <v>0</v>
      </c>
      <c r="G340" s="15">
        <f t="shared" si="23"/>
        <v>0</v>
      </c>
    </row>
    <row r="341" spans="1:7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>
        <f t="shared" si="20"/>
        <v>0</v>
      </c>
      <c r="E341" s="15">
        <f t="shared" si="21"/>
        <v>0</v>
      </c>
      <c r="F341" s="15">
        <f t="shared" si="22"/>
        <v>0</v>
      </c>
      <c r="G341" s="15">
        <f t="shared" si="23"/>
        <v>0</v>
      </c>
    </row>
    <row r="342" spans="1:7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>
        <f t="shared" si="20"/>
        <v>0</v>
      </c>
      <c r="E342" s="15">
        <f t="shared" si="21"/>
        <v>0</v>
      </c>
      <c r="F342" s="15">
        <f t="shared" si="22"/>
        <v>0</v>
      </c>
      <c r="G342" s="15">
        <f t="shared" si="23"/>
        <v>0</v>
      </c>
    </row>
    <row r="343" spans="1:7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>
        <f t="shared" si="20"/>
        <v>0</v>
      </c>
      <c r="E343" s="15">
        <f t="shared" si="21"/>
        <v>0</v>
      </c>
      <c r="F343" s="15">
        <f t="shared" si="22"/>
        <v>0</v>
      </c>
      <c r="G343" s="15">
        <f t="shared" si="23"/>
        <v>0</v>
      </c>
    </row>
    <row r="344" spans="1:7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>
        <f t="shared" si="20"/>
        <v>0</v>
      </c>
      <c r="E344" s="15">
        <f t="shared" si="21"/>
        <v>0</v>
      </c>
      <c r="F344" s="15">
        <f t="shared" si="22"/>
        <v>0</v>
      </c>
      <c r="G344" s="15">
        <f t="shared" si="23"/>
        <v>0</v>
      </c>
    </row>
    <row r="345" spans="1:7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>
        <f t="shared" si="20"/>
        <v>0</v>
      </c>
      <c r="E345" s="15">
        <f t="shared" si="21"/>
        <v>0</v>
      </c>
      <c r="F345" s="15">
        <f t="shared" si="22"/>
        <v>0</v>
      </c>
      <c r="G345" s="15">
        <f t="shared" si="23"/>
        <v>0</v>
      </c>
    </row>
    <row r="346" spans="1:7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>
        <f t="shared" si="20"/>
        <v>0</v>
      </c>
      <c r="E346" s="15">
        <f t="shared" si="21"/>
        <v>0</v>
      </c>
      <c r="F346" s="15">
        <f t="shared" si="22"/>
        <v>0</v>
      </c>
      <c r="G346" s="15">
        <f t="shared" si="23"/>
        <v>0</v>
      </c>
    </row>
    <row r="347" spans="1:7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>
        <f t="shared" si="20"/>
        <v>0</v>
      </c>
      <c r="E347" s="15">
        <f t="shared" si="21"/>
        <v>0</v>
      </c>
      <c r="F347" s="15">
        <f t="shared" si="22"/>
        <v>0</v>
      </c>
      <c r="G347" s="15">
        <f t="shared" si="23"/>
        <v>0</v>
      </c>
    </row>
    <row r="348" spans="1:7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>
        <f t="shared" si="20"/>
        <v>0</v>
      </c>
      <c r="E348" s="15">
        <f t="shared" si="21"/>
        <v>0</v>
      </c>
      <c r="F348" s="15">
        <f t="shared" si="22"/>
        <v>0</v>
      </c>
      <c r="G348" s="15">
        <f t="shared" si="23"/>
        <v>0</v>
      </c>
    </row>
    <row r="349" spans="1:7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>
        <f t="shared" si="20"/>
        <v>0</v>
      </c>
      <c r="E349" s="15">
        <f t="shared" si="21"/>
        <v>0</v>
      </c>
      <c r="F349" s="15">
        <f t="shared" si="22"/>
        <v>0</v>
      </c>
      <c r="G349" s="15">
        <f t="shared" si="23"/>
        <v>0</v>
      </c>
    </row>
    <row r="350" spans="1:7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>
        <f t="shared" si="20"/>
        <v>0</v>
      </c>
      <c r="E350" s="15">
        <f t="shared" si="21"/>
        <v>0</v>
      </c>
      <c r="F350" s="15">
        <f t="shared" si="22"/>
        <v>0</v>
      </c>
      <c r="G350" s="15">
        <f t="shared" si="23"/>
        <v>0</v>
      </c>
    </row>
    <row r="351" spans="1:7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>
        <f t="shared" si="20"/>
        <v>0</v>
      </c>
      <c r="E351" s="15">
        <f t="shared" si="21"/>
        <v>0</v>
      </c>
      <c r="F351" s="15">
        <f t="shared" si="22"/>
        <v>0</v>
      </c>
      <c r="G351" s="15">
        <f t="shared" si="23"/>
        <v>0</v>
      </c>
    </row>
    <row r="352" spans="1:7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>
        <f t="shared" si="20"/>
        <v>0</v>
      </c>
      <c r="E352" s="15">
        <f t="shared" si="21"/>
        <v>0</v>
      </c>
      <c r="F352" s="15">
        <f t="shared" si="22"/>
        <v>0</v>
      </c>
      <c r="G352" s="15">
        <f t="shared" si="23"/>
        <v>0</v>
      </c>
    </row>
    <row r="353" spans="1:7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>
        <f t="shared" si="20"/>
        <v>0</v>
      </c>
      <c r="E353" s="15">
        <f t="shared" si="21"/>
        <v>0</v>
      </c>
      <c r="F353" s="15">
        <f t="shared" si="22"/>
        <v>0</v>
      </c>
      <c r="G353" s="15">
        <f t="shared" si="23"/>
        <v>0</v>
      </c>
    </row>
    <row r="354" spans="1:7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>
        <f t="shared" si="20"/>
        <v>0</v>
      </c>
      <c r="E354" s="15">
        <f t="shared" si="21"/>
        <v>0</v>
      </c>
      <c r="F354" s="15">
        <f t="shared" si="22"/>
        <v>0</v>
      </c>
      <c r="G354" s="15">
        <f t="shared" si="23"/>
        <v>0</v>
      </c>
    </row>
    <row r="355" spans="1:7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>
        <f t="shared" si="20"/>
        <v>0</v>
      </c>
      <c r="E355" s="15">
        <f t="shared" si="21"/>
        <v>0</v>
      </c>
      <c r="F355" s="15">
        <f t="shared" si="22"/>
        <v>0</v>
      </c>
      <c r="G355" s="15">
        <f t="shared" si="23"/>
        <v>0</v>
      </c>
    </row>
    <row r="356" spans="1:7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>
        <f t="shared" si="20"/>
        <v>0</v>
      </c>
      <c r="E356" s="15">
        <f t="shared" si="21"/>
        <v>0</v>
      </c>
      <c r="F356" s="15">
        <f t="shared" si="22"/>
        <v>0</v>
      </c>
      <c r="G356" s="15">
        <f t="shared" si="23"/>
        <v>0</v>
      </c>
    </row>
    <row r="357" spans="1:7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>
        <f t="shared" si="20"/>
        <v>0</v>
      </c>
      <c r="E357" s="15">
        <f t="shared" si="21"/>
        <v>0</v>
      </c>
      <c r="F357" s="15">
        <f t="shared" si="22"/>
        <v>0</v>
      </c>
      <c r="G357" s="15">
        <f t="shared" si="23"/>
        <v>0</v>
      </c>
    </row>
    <row r="358" spans="1:7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>
        <f t="shared" si="20"/>
        <v>0</v>
      </c>
      <c r="E358" s="15">
        <f t="shared" si="21"/>
        <v>0</v>
      </c>
      <c r="F358" s="15">
        <f t="shared" si="22"/>
        <v>0</v>
      </c>
      <c r="G358" s="15">
        <f t="shared" si="23"/>
        <v>0</v>
      </c>
    </row>
    <row r="359" spans="1:7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>
        <f t="shared" si="20"/>
        <v>0</v>
      </c>
      <c r="E359" s="15">
        <f t="shared" si="21"/>
        <v>0</v>
      </c>
      <c r="F359" s="15">
        <f t="shared" si="22"/>
        <v>0</v>
      </c>
      <c r="G359" s="15">
        <f t="shared" si="23"/>
        <v>0</v>
      </c>
    </row>
    <row r="360" spans="1:7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>
        <f t="shared" si="20"/>
        <v>0</v>
      </c>
      <c r="E360" s="15">
        <f t="shared" si="21"/>
        <v>0</v>
      </c>
      <c r="F360" s="15">
        <f t="shared" si="22"/>
        <v>0</v>
      </c>
      <c r="G360" s="15">
        <f t="shared" si="23"/>
        <v>0</v>
      </c>
    </row>
    <row r="361" spans="1:7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>
        <f t="shared" si="20"/>
        <v>0</v>
      </c>
      <c r="E361" s="15">
        <f t="shared" si="21"/>
        <v>0</v>
      </c>
      <c r="F361" s="15">
        <f t="shared" si="22"/>
        <v>0</v>
      </c>
      <c r="G361" s="15">
        <f t="shared" si="23"/>
        <v>0</v>
      </c>
    </row>
    <row r="362" spans="1:7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>
        <f t="shared" si="20"/>
        <v>0</v>
      </c>
      <c r="E362" s="15">
        <f t="shared" si="21"/>
        <v>0</v>
      </c>
      <c r="F362" s="15">
        <f t="shared" si="22"/>
        <v>0</v>
      </c>
      <c r="G362" s="15">
        <f t="shared" si="23"/>
        <v>0</v>
      </c>
    </row>
    <row r="363" spans="1:7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>
        <f t="shared" si="20"/>
        <v>0</v>
      </c>
      <c r="E363" s="15">
        <f t="shared" si="21"/>
        <v>0</v>
      </c>
      <c r="F363" s="15">
        <f t="shared" si="22"/>
        <v>0</v>
      </c>
      <c r="G363" s="15">
        <f t="shared" si="23"/>
        <v>0</v>
      </c>
    </row>
    <row r="364" spans="1:7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>
        <f t="shared" si="20"/>
        <v>0</v>
      </c>
      <c r="E364" s="15">
        <f t="shared" si="21"/>
        <v>0</v>
      </c>
      <c r="F364" s="15">
        <f t="shared" si="22"/>
        <v>0</v>
      </c>
      <c r="G364" s="15">
        <f t="shared" si="23"/>
        <v>0</v>
      </c>
    </row>
    <row r="365" spans="1:7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>
        <f t="shared" si="20"/>
        <v>0</v>
      </c>
      <c r="E365" s="15">
        <f t="shared" si="21"/>
        <v>0</v>
      </c>
      <c r="F365" s="15">
        <f t="shared" si="22"/>
        <v>0</v>
      </c>
      <c r="G365" s="15">
        <f t="shared" si="23"/>
        <v>0</v>
      </c>
    </row>
    <row r="366" spans="1:7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>
        <f t="shared" si="20"/>
        <v>0</v>
      </c>
      <c r="E366" s="15">
        <f t="shared" si="21"/>
        <v>0</v>
      </c>
      <c r="F366" s="15">
        <f t="shared" si="22"/>
        <v>0</v>
      </c>
      <c r="G366" s="15">
        <f t="shared" si="23"/>
        <v>0</v>
      </c>
    </row>
    <row r="367" spans="1:7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>
        <f t="shared" si="20"/>
        <v>0</v>
      </c>
      <c r="E367" s="15">
        <f t="shared" si="21"/>
        <v>0</v>
      </c>
      <c r="F367" s="15">
        <f t="shared" si="22"/>
        <v>0</v>
      </c>
      <c r="G367" s="15">
        <f t="shared" si="23"/>
        <v>0</v>
      </c>
    </row>
    <row r="368" spans="1:7" x14ac:dyDescent="0.15">
      <c r="A368" s="5">
        <f>sim_obs!B2</f>
        <v>41275</v>
      </c>
      <c r="B368" s="12" t="e">
        <f>sim_obs!N2</f>
        <v>#N/A</v>
      </c>
      <c r="C368" s="15">
        <f>sim_obs!F2</f>
        <v>0</v>
      </c>
      <c r="D368" s="15">
        <f t="shared" si="20"/>
        <v>0</v>
      </c>
      <c r="E368" s="15">
        <f t="shared" si="21"/>
        <v>0</v>
      </c>
      <c r="F368" s="15">
        <f t="shared" si="22"/>
        <v>0</v>
      </c>
      <c r="G368" s="15">
        <f t="shared" si="23"/>
        <v>0</v>
      </c>
    </row>
    <row r="369" spans="1:7" x14ac:dyDescent="0.15">
      <c r="A369" s="5">
        <f>sim_obs!B3</f>
        <v>41276</v>
      </c>
      <c r="B369" s="12" t="e">
        <f>sim_obs!N3</f>
        <v>#N/A</v>
      </c>
      <c r="C369" s="15">
        <f>sim_obs!F3</f>
        <v>0</v>
      </c>
      <c r="D369" s="15">
        <f t="shared" si="20"/>
        <v>0</v>
      </c>
      <c r="E369" s="15">
        <f t="shared" si="21"/>
        <v>0</v>
      </c>
      <c r="F369" s="15">
        <f t="shared" si="22"/>
        <v>0</v>
      </c>
      <c r="G369" s="15">
        <f t="shared" si="23"/>
        <v>0</v>
      </c>
    </row>
    <row r="370" spans="1:7" x14ac:dyDescent="0.15">
      <c r="A370" s="5">
        <f>sim_obs!B4</f>
        <v>41277</v>
      </c>
      <c r="B370" s="12" t="e">
        <f>sim_obs!N4</f>
        <v>#N/A</v>
      </c>
      <c r="C370" s="15">
        <f>sim_obs!F4</f>
        <v>0</v>
      </c>
      <c r="D370" s="15">
        <f t="shared" si="20"/>
        <v>0</v>
      </c>
      <c r="E370" s="15">
        <f t="shared" si="21"/>
        <v>0</v>
      </c>
      <c r="F370" s="15">
        <f t="shared" si="22"/>
        <v>0</v>
      </c>
      <c r="G370" s="15">
        <f t="shared" si="23"/>
        <v>0</v>
      </c>
    </row>
    <row r="371" spans="1:7" x14ac:dyDescent="0.15">
      <c r="A371" s="5">
        <f>sim_obs!B5</f>
        <v>41278</v>
      </c>
      <c r="B371" s="12" t="e">
        <f>sim_obs!N5</f>
        <v>#N/A</v>
      </c>
      <c r="C371" s="15">
        <f>sim_obs!F5</f>
        <v>0</v>
      </c>
      <c r="D371" s="15">
        <f t="shared" si="20"/>
        <v>0</v>
      </c>
      <c r="E371" s="15">
        <f t="shared" si="21"/>
        <v>0</v>
      </c>
      <c r="F371" s="15">
        <f t="shared" si="22"/>
        <v>0</v>
      </c>
      <c r="G371" s="15">
        <f t="shared" si="23"/>
        <v>0</v>
      </c>
    </row>
    <row r="372" spans="1:7" x14ac:dyDescent="0.15">
      <c r="A372" s="5">
        <f>sim_obs!B6</f>
        <v>41279</v>
      </c>
      <c r="B372" s="12" t="e">
        <f>sim_obs!N6</f>
        <v>#N/A</v>
      </c>
      <c r="C372" s="15">
        <f>sim_obs!F6</f>
        <v>0</v>
      </c>
      <c r="D372" s="15">
        <f t="shared" si="20"/>
        <v>0</v>
      </c>
      <c r="E372" s="15">
        <f t="shared" si="21"/>
        <v>0</v>
      </c>
      <c r="F372" s="15">
        <f t="shared" si="22"/>
        <v>0</v>
      </c>
      <c r="G372" s="15">
        <f t="shared" si="23"/>
        <v>0</v>
      </c>
    </row>
    <row r="373" spans="1:7" x14ac:dyDescent="0.15">
      <c r="A373" s="5">
        <f>sim_obs!B7</f>
        <v>41280</v>
      </c>
      <c r="B373" s="12" t="e">
        <f>sim_obs!N7</f>
        <v>#N/A</v>
      </c>
      <c r="C373" s="15">
        <f>sim_obs!F7</f>
        <v>0</v>
      </c>
      <c r="D373" s="15">
        <f t="shared" si="20"/>
        <v>0</v>
      </c>
      <c r="E373" s="15">
        <f t="shared" si="21"/>
        <v>0</v>
      </c>
      <c r="F373" s="15">
        <f t="shared" si="22"/>
        <v>0</v>
      </c>
      <c r="G373" s="15">
        <f t="shared" si="23"/>
        <v>0</v>
      </c>
    </row>
    <row r="374" spans="1:7" x14ac:dyDescent="0.15">
      <c r="A374" s="5">
        <f>sim_obs!B8</f>
        <v>41281</v>
      </c>
      <c r="B374" s="12" t="e">
        <f>sim_obs!N8</f>
        <v>#N/A</v>
      </c>
      <c r="C374" s="15">
        <f>sim_obs!F8</f>
        <v>0</v>
      </c>
      <c r="D374" s="15">
        <f t="shared" si="20"/>
        <v>0</v>
      </c>
      <c r="E374" s="15">
        <f t="shared" si="21"/>
        <v>0</v>
      </c>
      <c r="F374" s="15">
        <f t="shared" si="22"/>
        <v>0</v>
      </c>
      <c r="G374" s="15">
        <f t="shared" si="23"/>
        <v>0</v>
      </c>
    </row>
    <row r="375" spans="1:7" x14ac:dyDescent="0.15">
      <c r="A375" s="5">
        <f>sim_obs!B9</f>
        <v>41282</v>
      </c>
      <c r="B375" s="12" t="e">
        <f>sim_obs!N9</f>
        <v>#N/A</v>
      </c>
      <c r="C375" s="15">
        <f>sim_obs!F9</f>
        <v>0</v>
      </c>
      <c r="D375" s="15">
        <f t="shared" si="20"/>
        <v>0</v>
      </c>
      <c r="E375" s="15">
        <f t="shared" si="21"/>
        <v>0</v>
      </c>
      <c r="F375" s="15">
        <f t="shared" si="22"/>
        <v>0</v>
      </c>
      <c r="G375" s="15">
        <f t="shared" si="23"/>
        <v>0</v>
      </c>
    </row>
    <row r="376" spans="1:7" x14ac:dyDescent="0.15">
      <c r="A376" s="5">
        <f>sim_obs!B10</f>
        <v>41283</v>
      </c>
      <c r="B376" s="12" t="e">
        <f>sim_obs!N10</f>
        <v>#N/A</v>
      </c>
      <c r="C376" s="15">
        <f>sim_obs!F10</f>
        <v>0</v>
      </c>
      <c r="D376" s="15">
        <f t="shared" si="20"/>
        <v>0</v>
      </c>
      <c r="E376" s="15">
        <f t="shared" si="21"/>
        <v>0</v>
      </c>
      <c r="F376" s="15">
        <f t="shared" si="22"/>
        <v>0</v>
      </c>
      <c r="G376" s="15">
        <f t="shared" si="23"/>
        <v>0</v>
      </c>
    </row>
    <row r="377" spans="1:7" x14ac:dyDescent="0.15">
      <c r="A377" s="5">
        <f>sim_obs!B11</f>
        <v>41284</v>
      </c>
      <c r="B377" s="12" t="e">
        <f>sim_obs!N11</f>
        <v>#N/A</v>
      </c>
      <c r="C377" s="15">
        <f>sim_obs!F11</f>
        <v>0</v>
      </c>
      <c r="D377" s="15">
        <f t="shared" si="20"/>
        <v>0</v>
      </c>
      <c r="E377" s="15">
        <f t="shared" si="21"/>
        <v>0</v>
      </c>
      <c r="F377" s="15">
        <f t="shared" si="22"/>
        <v>0</v>
      </c>
      <c r="G377" s="15">
        <f t="shared" si="23"/>
        <v>0</v>
      </c>
    </row>
    <row r="378" spans="1:7" x14ac:dyDescent="0.15">
      <c r="A378" s="5">
        <f>sim_obs!B12</f>
        <v>41285</v>
      </c>
      <c r="B378" s="12" t="e">
        <f>sim_obs!N12</f>
        <v>#N/A</v>
      </c>
      <c r="C378" s="15">
        <f>sim_obs!F12</f>
        <v>0</v>
      </c>
      <c r="D378" s="15">
        <f t="shared" si="20"/>
        <v>0</v>
      </c>
      <c r="E378" s="15">
        <f t="shared" si="21"/>
        <v>0</v>
      </c>
      <c r="F378" s="15">
        <f t="shared" si="22"/>
        <v>0</v>
      </c>
      <c r="G378" s="15">
        <f t="shared" si="23"/>
        <v>0</v>
      </c>
    </row>
    <row r="379" spans="1:7" x14ac:dyDescent="0.15">
      <c r="A379" s="5">
        <f>sim_obs!B13</f>
        <v>41286</v>
      </c>
      <c r="B379" s="12" t="e">
        <f>sim_obs!N13</f>
        <v>#N/A</v>
      </c>
      <c r="C379" s="15">
        <f>sim_obs!F13</f>
        <v>0</v>
      </c>
      <c r="D379" s="15">
        <f t="shared" si="20"/>
        <v>0</v>
      </c>
      <c r="E379" s="15">
        <f t="shared" si="21"/>
        <v>0</v>
      </c>
      <c r="F379" s="15">
        <f t="shared" si="22"/>
        <v>0</v>
      </c>
      <c r="G379" s="15">
        <f t="shared" si="23"/>
        <v>0</v>
      </c>
    </row>
    <row r="380" spans="1:7" x14ac:dyDescent="0.15">
      <c r="A380" s="5">
        <f>sim_obs!B14</f>
        <v>41287</v>
      </c>
      <c r="B380" s="12" t="e">
        <f>sim_obs!N14</f>
        <v>#N/A</v>
      </c>
      <c r="C380" s="15">
        <f>sim_obs!F14</f>
        <v>0</v>
      </c>
      <c r="D380" s="15">
        <f t="shared" si="20"/>
        <v>0</v>
      </c>
      <c r="E380" s="15">
        <f t="shared" si="21"/>
        <v>0</v>
      </c>
      <c r="F380" s="15">
        <f t="shared" si="22"/>
        <v>0</v>
      </c>
      <c r="G380" s="15">
        <f t="shared" si="23"/>
        <v>0</v>
      </c>
    </row>
    <row r="381" spans="1:7" x14ac:dyDescent="0.15">
      <c r="A381" s="5">
        <f>sim_obs!B15</f>
        <v>41288</v>
      </c>
      <c r="B381" s="12" t="e">
        <f>sim_obs!N15</f>
        <v>#N/A</v>
      </c>
      <c r="C381" s="15">
        <f>sim_obs!F15</f>
        <v>0</v>
      </c>
      <c r="D381" s="15">
        <f t="shared" si="20"/>
        <v>0</v>
      </c>
      <c r="E381" s="15">
        <f t="shared" si="21"/>
        <v>0</v>
      </c>
      <c r="F381" s="15">
        <f t="shared" si="22"/>
        <v>0</v>
      </c>
      <c r="G381" s="15">
        <f t="shared" si="23"/>
        <v>0</v>
      </c>
    </row>
    <row r="382" spans="1:7" x14ac:dyDescent="0.15">
      <c r="A382" s="5">
        <f>sim_obs!B16</f>
        <v>41289</v>
      </c>
      <c r="B382" s="12" t="e">
        <f>sim_obs!N16</f>
        <v>#N/A</v>
      </c>
      <c r="C382" s="15">
        <f>sim_obs!F16</f>
        <v>0</v>
      </c>
      <c r="D382" s="15">
        <f t="shared" si="20"/>
        <v>0</v>
      </c>
      <c r="E382" s="15">
        <f t="shared" si="21"/>
        <v>0</v>
      </c>
      <c r="F382" s="15">
        <f t="shared" si="22"/>
        <v>0</v>
      </c>
      <c r="G382" s="15">
        <f t="shared" si="23"/>
        <v>0</v>
      </c>
    </row>
    <row r="383" spans="1:7" x14ac:dyDescent="0.15">
      <c r="A383" s="5">
        <f>sim_obs!B17</f>
        <v>41290</v>
      </c>
      <c r="B383" s="12" t="e">
        <f>sim_obs!N17</f>
        <v>#N/A</v>
      </c>
      <c r="C383" s="15">
        <f>sim_obs!F17</f>
        <v>0</v>
      </c>
      <c r="D383" s="15">
        <f t="shared" si="20"/>
        <v>0</v>
      </c>
      <c r="E383" s="15">
        <f t="shared" si="21"/>
        <v>0</v>
      </c>
      <c r="F383" s="15">
        <f t="shared" si="22"/>
        <v>0</v>
      </c>
      <c r="G383" s="15">
        <f t="shared" si="23"/>
        <v>0</v>
      </c>
    </row>
    <row r="384" spans="1:7" x14ac:dyDescent="0.15">
      <c r="A384" s="5">
        <f>sim_obs!B18</f>
        <v>41291</v>
      </c>
      <c r="B384" s="12" t="e">
        <f>sim_obs!N18</f>
        <v>#N/A</v>
      </c>
      <c r="C384" s="15">
        <f>sim_obs!F18</f>
        <v>0</v>
      </c>
      <c r="D384" s="15">
        <f t="shared" si="20"/>
        <v>0</v>
      </c>
      <c r="E384" s="15">
        <f t="shared" si="21"/>
        <v>0</v>
      </c>
      <c r="F384" s="15">
        <f t="shared" si="22"/>
        <v>0</v>
      </c>
      <c r="G384" s="15">
        <f t="shared" si="23"/>
        <v>0</v>
      </c>
    </row>
    <row r="385" spans="1:7" x14ac:dyDescent="0.15">
      <c r="A385" s="5">
        <f>sim_obs!B19</f>
        <v>41292</v>
      </c>
      <c r="B385" s="12" t="e">
        <f>sim_obs!N19</f>
        <v>#N/A</v>
      </c>
      <c r="C385" s="15">
        <f>sim_obs!F19</f>
        <v>0</v>
      </c>
      <c r="D385" s="15">
        <f t="shared" si="20"/>
        <v>0</v>
      </c>
      <c r="E385" s="15">
        <f t="shared" si="21"/>
        <v>0</v>
      </c>
      <c r="F385" s="15">
        <f t="shared" si="22"/>
        <v>0</v>
      </c>
      <c r="G385" s="15">
        <f t="shared" si="23"/>
        <v>0</v>
      </c>
    </row>
    <row r="386" spans="1:7" x14ac:dyDescent="0.15">
      <c r="A386" s="5">
        <f>sim_obs!B20</f>
        <v>41293</v>
      </c>
      <c r="B386" s="12" t="e">
        <f>sim_obs!N20</f>
        <v>#N/A</v>
      </c>
      <c r="C386" s="15">
        <f>sim_obs!F20</f>
        <v>0</v>
      </c>
      <c r="D386" s="15">
        <f t="shared" si="20"/>
        <v>0</v>
      </c>
      <c r="E386" s="15">
        <f t="shared" si="21"/>
        <v>0</v>
      </c>
      <c r="F386" s="15">
        <f t="shared" si="22"/>
        <v>0</v>
      </c>
      <c r="G386" s="15">
        <f t="shared" si="23"/>
        <v>0</v>
      </c>
    </row>
    <row r="387" spans="1:7" x14ac:dyDescent="0.15">
      <c r="A387" s="5">
        <f>sim_obs!B21</f>
        <v>41294</v>
      </c>
      <c r="B387" s="12" t="e">
        <f>sim_obs!N21</f>
        <v>#N/A</v>
      </c>
      <c r="C387" s="15">
        <f>sim_obs!F21</f>
        <v>0</v>
      </c>
      <c r="D387" s="15">
        <f t="shared" ref="D387:D450" si="24">IFERROR(B387,0)</f>
        <v>0</v>
      </c>
      <c r="E387" s="15">
        <f t="shared" ref="E387:E450" si="25">IF(D387=0,0,C387)</f>
        <v>0</v>
      </c>
      <c r="F387" s="15">
        <f t="shared" ref="F387:F450" si="26">(D387-E387)^2</f>
        <v>0</v>
      </c>
      <c r="G387" s="15">
        <f t="shared" ref="G387:G450" si="27">(D387-$J$4)^2</f>
        <v>0</v>
      </c>
    </row>
    <row r="388" spans="1:7" x14ac:dyDescent="0.15">
      <c r="A388" s="5">
        <f>sim_obs!B22</f>
        <v>41295</v>
      </c>
      <c r="B388" s="12" t="e">
        <f>sim_obs!N22</f>
        <v>#N/A</v>
      </c>
      <c r="C388" s="15">
        <f>sim_obs!F22</f>
        <v>0</v>
      </c>
      <c r="D388" s="15">
        <f t="shared" si="24"/>
        <v>0</v>
      </c>
      <c r="E388" s="15">
        <f t="shared" si="25"/>
        <v>0</v>
      </c>
      <c r="F388" s="15">
        <f t="shared" si="26"/>
        <v>0</v>
      </c>
      <c r="G388" s="15">
        <f t="shared" si="27"/>
        <v>0</v>
      </c>
    </row>
    <row r="389" spans="1:7" x14ac:dyDescent="0.15">
      <c r="A389" s="5">
        <f>sim_obs!B23</f>
        <v>41296</v>
      </c>
      <c r="B389" s="12" t="e">
        <f>sim_obs!N23</f>
        <v>#N/A</v>
      </c>
      <c r="C389" s="15">
        <f>sim_obs!F23</f>
        <v>0</v>
      </c>
      <c r="D389" s="15">
        <f t="shared" si="24"/>
        <v>0</v>
      </c>
      <c r="E389" s="15">
        <f t="shared" si="25"/>
        <v>0</v>
      </c>
      <c r="F389" s="15">
        <f t="shared" si="26"/>
        <v>0</v>
      </c>
      <c r="G389" s="15">
        <f t="shared" si="27"/>
        <v>0</v>
      </c>
    </row>
    <row r="390" spans="1:7" x14ac:dyDescent="0.15">
      <c r="A390" s="5">
        <f>sim_obs!B24</f>
        <v>41297</v>
      </c>
      <c r="B390" s="12" t="e">
        <f>sim_obs!N24</f>
        <v>#N/A</v>
      </c>
      <c r="C390" s="15">
        <f>sim_obs!F24</f>
        <v>0</v>
      </c>
      <c r="D390" s="15">
        <f t="shared" si="24"/>
        <v>0</v>
      </c>
      <c r="E390" s="15">
        <f t="shared" si="25"/>
        <v>0</v>
      </c>
      <c r="F390" s="15">
        <f t="shared" si="26"/>
        <v>0</v>
      </c>
      <c r="G390" s="15">
        <f t="shared" si="27"/>
        <v>0</v>
      </c>
    </row>
    <row r="391" spans="1:7" x14ac:dyDescent="0.15">
      <c r="A391" s="5">
        <f>sim_obs!B25</f>
        <v>41298</v>
      </c>
      <c r="B391" s="12" t="e">
        <f>sim_obs!N25</f>
        <v>#N/A</v>
      </c>
      <c r="C391" s="15">
        <f>sim_obs!F25</f>
        <v>0</v>
      </c>
      <c r="D391" s="15">
        <f t="shared" si="24"/>
        <v>0</v>
      </c>
      <c r="E391" s="15">
        <f t="shared" si="25"/>
        <v>0</v>
      </c>
      <c r="F391" s="15">
        <f t="shared" si="26"/>
        <v>0</v>
      </c>
      <c r="G391" s="15">
        <f t="shared" si="27"/>
        <v>0</v>
      </c>
    </row>
    <row r="392" spans="1:7" x14ac:dyDescent="0.15">
      <c r="A392" s="5">
        <f>sim_obs!B26</f>
        <v>41299</v>
      </c>
      <c r="B392" s="12" t="e">
        <f>sim_obs!N26</f>
        <v>#N/A</v>
      </c>
      <c r="C392" s="15">
        <f>sim_obs!F26</f>
        <v>0</v>
      </c>
      <c r="D392" s="15">
        <f t="shared" si="24"/>
        <v>0</v>
      </c>
      <c r="E392" s="15">
        <f t="shared" si="25"/>
        <v>0</v>
      </c>
      <c r="F392" s="15">
        <f t="shared" si="26"/>
        <v>0</v>
      </c>
      <c r="G392" s="15">
        <f t="shared" si="27"/>
        <v>0</v>
      </c>
    </row>
    <row r="393" spans="1:7" x14ac:dyDescent="0.15">
      <c r="A393" s="5">
        <f>sim_obs!B27</f>
        <v>41300</v>
      </c>
      <c r="B393" s="12" t="e">
        <f>sim_obs!N27</f>
        <v>#N/A</v>
      </c>
      <c r="C393" s="15">
        <f>sim_obs!F27</f>
        <v>0</v>
      </c>
      <c r="D393" s="15">
        <f t="shared" si="24"/>
        <v>0</v>
      </c>
      <c r="E393" s="15">
        <f t="shared" si="25"/>
        <v>0</v>
      </c>
      <c r="F393" s="15">
        <f t="shared" si="26"/>
        <v>0</v>
      </c>
      <c r="G393" s="15">
        <f t="shared" si="27"/>
        <v>0</v>
      </c>
    </row>
    <row r="394" spans="1:7" x14ac:dyDescent="0.15">
      <c r="A394" s="5">
        <f>sim_obs!B28</f>
        <v>41301</v>
      </c>
      <c r="B394" s="12" t="e">
        <f>sim_obs!N28</f>
        <v>#N/A</v>
      </c>
      <c r="C394" s="15">
        <f>sim_obs!F28</f>
        <v>0</v>
      </c>
      <c r="D394" s="15">
        <f t="shared" si="24"/>
        <v>0</v>
      </c>
      <c r="E394" s="15">
        <f t="shared" si="25"/>
        <v>0</v>
      </c>
      <c r="F394" s="15">
        <f t="shared" si="26"/>
        <v>0</v>
      </c>
      <c r="G394" s="15">
        <f t="shared" si="27"/>
        <v>0</v>
      </c>
    </row>
    <row r="395" spans="1:7" x14ac:dyDescent="0.15">
      <c r="A395" s="5">
        <f>sim_obs!B29</f>
        <v>41302</v>
      </c>
      <c r="B395" s="12" t="e">
        <f>sim_obs!N29</f>
        <v>#N/A</v>
      </c>
      <c r="C395" s="15">
        <f>sim_obs!F29</f>
        <v>0</v>
      </c>
      <c r="D395" s="15">
        <f t="shared" si="24"/>
        <v>0</v>
      </c>
      <c r="E395" s="15">
        <f t="shared" si="25"/>
        <v>0</v>
      </c>
      <c r="F395" s="15">
        <f t="shared" si="26"/>
        <v>0</v>
      </c>
      <c r="G395" s="15">
        <f t="shared" si="27"/>
        <v>0</v>
      </c>
    </row>
    <row r="396" spans="1:7" x14ac:dyDescent="0.15">
      <c r="A396" s="5">
        <f>sim_obs!B30</f>
        <v>41303</v>
      </c>
      <c r="B396" s="12" t="e">
        <f>sim_obs!N30</f>
        <v>#N/A</v>
      </c>
      <c r="C396" s="15">
        <f>sim_obs!F30</f>
        <v>0</v>
      </c>
      <c r="D396" s="15">
        <f t="shared" si="24"/>
        <v>0</v>
      </c>
      <c r="E396" s="15">
        <f t="shared" si="25"/>
        <v>0</v>
      </c>
      <c r="F396" s="15">
        <f t="shared" si="26"/>
        <v>0</v>
      </c>
      <c r="G396" s="15">
        <f t="shared" si="27"/>
        <v>0</v>
      </c>
    </row>
    <row r="397" spans="1:7" x14ac:dyDescent="0.15">
      <c r="A397" s="5">
        <f>sim_obs!B31</f>
        <v>41304</v>
      </c>
      <c r="B397" s="12" t="e">
        <f>sim_obs!N31</f>
        <v>#N/A</v>
      </c>
      <c r="C397" s="15">
        <f>sim_obs!F31</f>
        <v>0</v>
      </c>
      <c r="D397" s="15">
        <f t="shared" si="24"/>
        <v>0</v>
      </c>
      <c r="E397" s="15">
        <f t="shared" si="25"/>
        <v>0</v>
      </c>
      <c r="F397" s="15">
        <f t="shared" si="26"/>
        <v>0</v>
      </c>
      <c r="G397" s="15">
        <f t="shared" si="27"/>
        <v>0</v>
      </c>
    </row>
    <row r="398" spans="1:7" x14ac:dyDescent="0.15">
      <c r="A398" s="5">
        <f>sim_obs!B32</f>
        <v>41305</v>
      </c>
      <c r="B398" s="12" t="e">
        <f>sim_obs!N32</f>
        <v>#N/A</v>
      </c>
      <c r="C398" s="15">
        <f>sim_obs!F32</f>
        <v>0</v>
      </c>
      <c r="D398" s="15">
        <f t="shared" si="24"/>
        <v>0</v>
      </c>
      <c r="E398" s="15">
        <f t="shared" si="25"/>
        <v>0</v>
      </c>
      <c r="F398" s="15">
        <f t="shared" si="26"/>
        <v>0</v>
      </c>
      <c r="G398" s="15">
        <f t="shared" si="27"/>
        <v>0</v>
      </c>
    </row>
    <row r="399" spans="1:7" x14ac:dyDescent="0.15">
      <c r="A399" s="5">
        <f>sim_obs!B33</f>
        <v>41306</v>
      </c>
      <c r="B399" s="12" t="e">
        <f>sim_obs!N33</f>
        <v>#N/A</v>
      </c>
      <c r="C399" s="15">
        <f>sim_obs!F33</f>
        <v>0</v>
      </c>
      <c r="D399" s="15">
        <f t="shared" si="24"/>
        <v>0</v>
      </c>
      <c r="E399" s="15">
        <f t="shared" si="25"/>
        <v>0</v>
      </c>
      <c r="F399" s="15">
        <f t="shared" si="26"/>
        <v>0</v>
      </c>
      <c r="G399" s="15">
        <f t="shared" si="27"/>
        <v>0</v>
      </c>
    </row>
    <row r="400" spans="1:7" x14ac:dyDescent="0.15">
      <c r="A400" s="5">
        <f>sim_obs!B34</f>
        <v>41307</v>
      </c>
      <c r="B400" s="12" t="e">
        <f>sim_obs!N34</f>
        <v>#N/A</v>
      </c>
      <c r="C400" s="15">
        <f>sim_obs!F34</f>
        <v>0</v>
      </c>
      <c r="D400" s="15">
        <f t="shared" si="24"/>
        <v>0</v>
      </c>
      <c r="E400" s="15">
        <f t="shared" si="25"/>
        <v>0</v>
      </c>
      <c r="F400" s="15">
        <f t="shared" si="26"/>
        <v>0</v>
      </c>
      <c r="G400" s="15">
        <f t="shared" si="27"/>
        <v>0</v>
      </c>
    </row>
    <row r="401" spans="1:7" x14ac:dyDescent="0.15">
      <c r="A401" s="5">
        <f>sim_obs!B35</f>
        <v>41308</v>
      </c>
      <c r="B401" s="12" t="e">
        <f>sim_obs!N35</f>
        <v>#N/A</v>
      </c>
      <c r="C401" s="15">
        <f>sim_obs!F35</f>
        <v>0</v>
      </c>
      <c r="D401" s="15">
        <f t="shared" si="24"/>
        <v>0</v>
      </c>
      <c r="E401" s="15">
        <f t="shared" si="25"/>
        <v>0</v>
      </c>
      <c r="F401" s="15">
        <f t="shared" si="26"/>
        <v>0</v>
      </c>
      <c r="G401" s="15">
        <f t="shared" si="27"/>
        <v>0</v>
      </c>
    </row>
    <row r="402" spans="1:7" x14ac:dyDescent="0.15">
      <c r="A402" s="5">
        <f>sim_obs!B36</f>
        <v>41309</v>
      </c>
      <c r="B402" s="12" t="e">
        <f>sim_obs!N36</f>
        <v>#N/A</v>
      </c>
      <c r="C402" s="15">
        <f>sim_obs!F36</f>
        <v>0</v>
      </c>
      <c r="D402" s="15">
        <f t="shared" si="24"/>
        <v>0</v>
      </c>
      <c r="E402" s="15">
        <f t="shared" si="25"/>
        <v>0</v>
      </c>
      <c r="F402" s="15">
        <f t="shared" si="26"/>
        <v>0</v>
      </c>
      <c r="G402" s="15">
        <f t="shared" si="27"/>
        <v>0</v>
      </c>
    </row>
    <row r="403" spans="1:7" x14ac:dyDescent="0.15">
      <c r="A403" s="5">
        <f>sim_obs!B37</f>
        <v>41310</v>
      </c>
      <c r="B403" s="12" t="e">
        <f>sim_obs!N37</f>
        <v>#N/A</v>
      </c>
      <c r="C403" s="15">
        <f>sim_obs!F37</f>
        <v>0</v>
      </c>
      <c r="D403" s="15">
        <f t="shared" si="24"/>
        <v>0</v>
      </c>
      <c r="E403" s="15">
        <f t="shared" si="25"/>
        <v>0</v>
      </c>
      <c r="F403" s="15">
        <f t="shared" si="26"/>
        <v>0</v>
      </c>
      <c r="G403" s="15">
        <f t="shared" si="27"/>
        <v>0</v>
      </c>
    </row>
    <row r="404" spans="1:7" x14ac:dyDescent="0.15">
      <c r="A404" s="5">
        <f>sim_obs!B38</f>
        <v>41311</v>
      </c>
      <c r="B404" s="12" t="e">
        <f>sim_obs!N38</f>
        <v>#N/A</v>
      </c>
      <c r="C404" s="15">
        <f>sim_obs!F38</f>
        <v>0</v>
      </c>
      <c r="D404" s="15">
        <f t="shared" si="24"/>
        <v>0</v>
      </c>
      <c r="E404" s="15">
        <f t="shared" si="25"/>
        <v>0</v>
      </c>
      <c r="F404" s="15">
        <f t="shared" si="26"/>
        <v>0</v>
      </c>
      <c r="G404" s="15">
        <f t="shared" si="27"/>
        <v>0</v>
      </c>
    </row>
    <row r="405" spans="1:7" x14ac:dyDescent="0.15">
      <c r="A405" s="5">
        <f>sim_obs!B39</f>
        <v>41312</v>
      </c>
      <c r="B405" s="12" t="e">
        <f>sim_obs!N39</f>
        <v>#N/A</v>
      </c>
      <c r="C405" s="15">
        <f>sim_obs!F39</f>
        <v>0</v>
      </c>
      <c r="D405" s="15">
        <f t="shared" si="24"/>
        <v>0</v>
      </c>
      <c r="E405" s="15">
        <f t="shared" si="25"/>
        <v>0</v>
      </c>
      <c r="F405" s="15">
        <f t="shared" si="26"/>
        <v>0</v>
      </c>
      <c r="G405" s="15">
        <f t="shared" si="27"/>
        <v>0</v>
      </c>
    </row>
    <row r="406" spans="1:7" x14ac:dyDescent="0.15">
      <c r="A406" s="5">
        <f>sim_obs!B40</f>
        <v>41313</v>
      </c>
      <c r="B406" s="12" t="e">
        <f>sim_obs!N40</f>
        <v>#N/A</v>
      </c>
      <c r="C406" s="15">
        <f>sim_obs!F40</f>
        <v>0</v>
      </c>
      <c r="D406" s="15">
        <f t="shared" si="24"/>
        <v>0</v>
      </c>
      <c r="E406" s="15">
        <f t="shared" si="25"/>
        <v>0</v>
      </c>
      <c r="F406" s="15">
        <f t="shared" si="26"/>
        <v>0</v>
      </c>
      <c r="G406" s="15">
        <f t="shared" si="27"/>
        <v>0</v>
      </c>
    </row>
    <row r="407" spans="1:7" x14ac:dyDescent="0.15">
      <c r="A407" s="5">
        <f>sim_obs!B41</f>
        <v>41314</v>
      </c>
      <c r="B407" s="12" t="e">
        <f>sim_obs!N41</f>
        <v>#N/A</v>
      </c>
      <c r="C407" s="15">
        <f>sim_obs!F41</f>
        <v>0</v>
      </c>
      <c r="D407" s="15">
        <f t="shared" si="24"/>
        <v>0</v>
      </c>
      <c r="E407" s="15">
        <f t="shared" si="25"/>
        <v>0</v>
      </c>
      <c r="F407" s="15">
        <f t="shared" si="26"/>
        <v>0</v>
      </c>
      <c r="G407" s="15">
        <f t="shared" si="27"/>
        <v>0</v>
      </c>
    </row>
    <row r="408" spans="1:7" x14ac:dyDescent="0.15">
      <c r="A408" s="5">
        <f>sim_obs!B42</f>
        <v>41315</v>
      </c>
      <c r="B408" s="12" t="e">
        <f>sim_obs!N42</f>
        <v>#N/A</v>
      </c>
      <c r="C408" s="15">
        <f>sim_obs!F42</f>
        <v>0</v>
      </c>
      <c r="D408" s="15">
        <f t="shared" si="24"/>
        <v>0</v>
      </c>
      <c r="E408" s="15">
        <f t="shared" si="25"/>
        <v>0</v>
      </c>
      <c r="F408" s="15">
        <f t="shared" si="26"/>
        <v>0</v>
      </c>
      <c r="G408" s="15">
        <f t="shared" si="27"/>
        <v>0</v>
      </c>
    </row>
    <row r="409" spans="1:7" x14ac:dyDescent="0.15">
      <c r="A409" s="5">
        <f>sim_obs!B43</f>
        <v>41316</v>
      </c>
      <c r="B409" s="12" t="e">
        <f>sim_obs!N43</f>
        <v>#N/A</v>
      </c>
      <c r="C409" s="15">
        <f>sim_obs!F43</f>
        <v>0</v>
      </c>
      <c r="D409" s="15">
        <f t="shared" si="24"/>
        <v>0</v>
      </c>
      <c r="E409" s="15">
        <f t="shared" si="25"/>
        <v>0</v>
      </c>
      <c r="F409" s="15">
        <f t="shared" si="26"/>
        <v>0</v>
      </c>
      <c r="G409" s="15">
        <f t="shared" si="27"/>
        <v>0</v>
      </c>
    </row>
    <row r="410" spans="1:7" x14ac:dyDescent="0.15">
      <c r="A410" s="5">
        <f>sim_obs!B44</f>
        <v>41317</v>
      </c>
      <c r="B410" s="12" t="e">
        <f>sim_obs!N44</f>
        <v>#N/A</v>
      </c>
      <c r="C410" s="15">
        <f>sim_obs!F44</f>
        <v>0</v>
      </c>
      <c r="D410" s="15">
        <f t="shared" si="24"/>
        <v>0</v>
      </c>
      <c r="E410" s="15">
        <f t="shared" si="25"/>
        <v>0</v>
      </c>
      <c r="F410" s="15">
        <f t="shared" si="26"/>
        <v>0</v>
      </c>
      <c r="G410" s="15">
        <f t="shared" si="27"/>
        <v>0</v>
      </c>
    </row>
    <row r="411" spans="1:7" x14ac:dyDescent="0.15">
      <c r="A411" s="5">
        <f>sim_obs!B45</f>
        <v>41318</v>
      </c>
      <c r="B411" s="12" t="e">
        <f>sim_obs!N45</f>
        <v>#N/A</v>
      </c>
      <c r="C411" s="15">
        <f>sim_obs!F45</f>
        <v>0</v>
      </c>
      <c r="D411" s="15">
        <f t="shared" si="24"/>
        <v>0</v>
      </c>
      <c r="E411" s="15">
        <f t="shared" si="25"/>
        <v>0</v>
      </c>
      <c r="F411" s="15">
        <f t="shared" si="26"/>
        <v>0</v>
      </c>
      <c r="G411" s="15">
        <f t="shared" si="27"/>
        <v>0</v>
      </c>
    </row>
    <row r="412" spans="1:7" x14ac:dyDescent="0.15">
      <c r="A412" s="5">
        <f>sim_obs!B46</f>
        <v>41319</v>
      </c>
      <c r="B412" s="12" t="e">
        <f>sim_obs!N46</f>
        <v>#N/A</v>
      </c>
      <c r="C412" s="15">
        <f>sim_obs!F46</f>
        <v>0</v>
      </c>
      <c r="D412" s="15">
        <f t="shared" si="24"/>
        <v>0</v>
      </c>
      <c r="E412" s="15">
        <f t="shared" si="25"/>
        <v>0</v>
      </c>
      <c r="F412" s="15">
        <f t="shared" si="26"/>
        <v>0</v>
      </c>
      <c r="G412" s="15">
        <f t="shared" si="27"/>
        <v>0</v>
      </c>
    </row>
    <row r="413" spans="1:7" x14ac:dyDescent="0.15">
      <c r="A413" s="5">
        <f>sim_obs!B47</f>
        <v>41320</v>
      </c>
      <c r="B413" s="12" t="e">
        <f>sim_obs!N47</f>
        <v>#N/A</v>
      </c>
      <c r="C413" s="15">
        <f>sim_obs!F47</f>
        <v>0</v>
      </c>
      <c r="D413" s="15">
        <f t="shared" si="24"/>
        <v>0</v>
      </c>
      <c r="E413" s="15">
        <f t="shared" si="25"/>
        <v>0</v>
      </c>
      <c r="F413" s="15">
        <f t="shared" si="26"/>
        <v>0</v>
      </c>
      <c r="G413" s="15">
        <f t="shared" si="27"/>
        <v>0</v>
      </c>
    </row>
    <row r="414" spans="1:7" x14ac:dyDescent="0.15">
      <c r="A414" s="5">
        <f>sim_obs!B48</f>
        <v>41321</v>
      </c>
      <c r="B414" s="12" t="e">
        <f>sim_obs!N48</f>
        <v>#N/A</v>
      </c>
      <c r="C414" s="15">
        <f>sim_obs!F48</f>
        <v>0</v>
      </c>
      <c r="D414" s="15">
        <f t="shared" si="24"/>
        <v>0</v>
      </c>
      <c r="E414" s="15">
        <f t="shared" si="25"/>
        <v>0</v>
      </c>
      <c r="F414" s="15">
        <f t="shared" si="26"/>
        <v>0</v>
      </c>
      <c r="G414" s="15">
        <f t="shared" si="27"/>
        <v>0</v>
      </c>
    </row>
    <row r="415" spans="1:7" x14ac:dyDescent="0.15">
      <c r="A415" s="5">
        <f>sim_obs!B49</f>
        <v>41322</v>
      </c>
      <c r="B415" s="12" t="e">
        <f>sim_obs!N49</f>
        <v>#N/A</v>
      </c>
      <c r="C415" s="15">
        <f>sim_obs!F49</f>
        <v>0</v>
      </c>
      <c r="D415" s="15">
        <f t="shared" si="24"/>
        <v>0</v>
      </c>
      <c r="E415" s="15">
        <f t="shared" si="25"/>
        <v>0</v>
      </c>
      <c r="F415" s="15">
        <f t="shared" si="26"/>
        <v>0</v>
      </c>
      <c r="G415" s="15">
        <f t="shared" si="27"/>
        <v>0</v>
      </c>
    </row>
    <row r="416" spans="1:7" x14ac:dyDescent="0.15">
      <c r="A416" s="5">
        <f>sim_obs!B50</f>
        <v>41323</v>
      </c>
      <c r="B416" s="12" t="e">
        <f>sim_obs!N50</f>
        <v>#N/A</v>
      </c>
      <c r="C416" s="15">
        <f>sim_obs!F50</f>
        <v>0</v>
      </c>
      <c r="D416" s="15">
        <f t="shared" si="24"/>
        <v>0</v>
      </c>
      <c r="E416" s="15">
        <f t="shared" si="25"/>
        <v>0</v>
      </c>
      <c r="F416" s="15">
        <f t="shared" si="26"/>
        <v>0</v>
      </c>
      <c r="G416" s="15">
        <f t="shared" si="27"/>
        <v>0</v>
      </c>
    </row>
    <row r="417" spans="1:7" x14ac:dyDescent="0.15">
      <c r="A417" s="5">
        <f>sim_obs!B51</f>
        <v>41324</v>
      </c>
      <c r="B417" s="12" t="e">
        <f>sim_obs!N51</f>
        <v>#N/A</v>
      </c>
      <c r="C417" s="15">
        <f>sim_obs!F51</f>
        <v>0</v>
      </c>
      <c r="D417" s="15">
        <f t="shared" si="24"/>
        <v>0</v>
      </c>
      <c r="E417" s="15">
        <f t="shared" si="25"/>
        <v>0</v>
      </c>
      <c r="F417" s="15">
        <f t="shared" si="26"/>
        <v>0</v>
      </c>
      <c r="G417" s="15">
        <f t="shared" si="27"/>
        <v>0</v>
      </c>
    </row>
    <row r="418" spans="1:7" x14ac:dyDescent="0.15">
      <c r="A418" s="5">
        <f>sim_obs!B52</f>
        <v>41325</v>
      </c>
      <c r="B418" s="12" t="e">
        <f>sim_obs!N52</f>
        <v>#N/A</v>
      </c>
      <c r="C418" s="15">
        <f>sim_obs!F52</f>
        <v>0</v>
      </c>
      <c r="D418" s="15">
        <f t="shared" si="24"/>
        <v>0</v>
      </c>
      <c r="E418" s="15">
        <f t="shared" si="25"/>
        <v>0</v>
      </c>
      <c r="F418" s="15">
        <f t="shared" si="26"/>
        <v>0</v>
      </c>
      <c r="G418" s="15">
        <f t="shared" si="27"/>
        <v>0</v>
      </c>
    </row>
    <row r="419" spans="1:7" x14ac:dyDescent="0.15">
      <c r="A419" s="5">
        <f>sim_obs!B53</f>
        <v>41326</v>
      </c>
      <c r="B419" s="12" t="e">
        <f>sim_obs!N53</f>
        <v>#N/A</v>
      </c>
      <c r="C419" s="15">
        <f>sim_obs!F53</f>
        <v>0</v>
      </c>
      <c r="D419" s="15">
        <f t="shared" si="24"/>
        <v>0</v>
      </c>
      <c r="E419" s="15">
        <f t="shared" si="25"/>
        <v>0</v>
      </c>
      <c r="F419" s="15">
        <f t="shared" si="26"/>
        <v>0</v>
      </c>
      <c r="G419" s="15">
        <f t="shared" si="27"/>
        <v>0</v>
      </c>
    </row>
    <row r="420" spans="1:7" x14ac:dyDescent="0.15">
      <c r="A420" s="5">
        <f>sim_obs!B54</f>
        <v>41327</v>
      </c>
      <c r="B420" s="12" t="e">
        <f>sim_obs!N54</f>
        <v>#N/A</v>
      </c>
      <c r="C420" s="15">
        <f>sim_obs!F54</f>
        <v>0</v>
      </c>
      <c r="D420" s="15">
        <f t="shared" si="24"/>
        <v>0</v>
      </c>
      <c r="E420" s="15">
        <f t="shared" si="25"/>
        <v>0</v>
      </c>
      <c r="F420" s="15">
        <f t="shared" si="26"/>
        <v>0</v>
      </c>
      <c r="G420" s="15">
        <f t="shared" si="27"/>
        <v>0</v>
      </c>
    </row>
    <row r="421" spans="1:7" x14ac:dyDescent="0.15">
      <c r="A421" s="5">
        <f>sim_obs!B55</f>
        <v>41328</v>
      </c>
      <c r="B421" s="12" t="e">
        <f>sim_obs!N55</f>
        <v>#N/A</v>
      </c>
      <c r="C421" s="15">
        <f>sim_obs!F55</f>
        <v>0</v>
      </c>
      <c r="D421" s="15">
        <f t="shared" si="24"/>
        <v>0</v>
      </c>
      <c r="E421" s="15">
        <f t="shared" si="25"/>
        <v>0</v>
      </c>
      <c r="F421" s="15">
        <f t="shared" si="26"/>
        <v>0</v>
      </c>
      <c r="G421" s="15">
        <f t="shared" si="27"/>
        <v>0</v>
      </c>
    </row>
    <row r="422" spans="1:7" x14ac:dyDescent="0.15">
      <c r="A422" s="5">
        <f>sim_obs!B56</f>
        <v>41329</v>
      </c>
      <c r="B422" s="12" t="e">
        <f>sim_obs!N56</f>
        <v>#N/A</v>
      </c>
      <c r="C422" s="15">
        <f>sim_obs!F56</f>
        <v>0</v>
      </c>
      <c r="D422" s="15">
        <f t="shared" si="24"/>
        <v>0</v>
      </c>
      <c r="E422" s="15">
        <f t="shared" si="25"/>
        <v>0</v>
      </c>
      <c r="F422" s="15">
        <f t="shared" si="26"/>
        <v>0</v>
      </c>
      <c r="G422" s="15">
        <f t="shared" si="27"/>
        <v>0</v>
      </c>
    </row>
    <row r="423" spans="1:7" x14ac:dyDescent="0.15">
      <c r="A423" s="5">
        <f>sim_obs!B57</f>
        <v>41330</v>
      </c>
      <c r="B423" s="12" t="e">
        <f>sim_obs!N57</f>
        <v>#N/A</v>
      </c>
      <c r="C423" s="15">
        <f>sim_obs!F57</f>
        <v>0</v>
      </c>
      <c r="D423" s="15">
        <f t="shared" si="24"/>
        <v>0</v>
      </c>
      <c r="E423" s="15">
        <f t="shared" si="25"/>
        <v>0</v>
      </c>
      <c r="F423" s="15">
        <f t="shared" si="26"/>
        <v>0</v>
      </c>
      <c r="G423" s="15">
        <f t="shared" si="27"/>
        <v>0</v>
      </c>
    </row>
    <row r="424" spans="1:7" x14ac:dyDescent="0.15">
      <c r="A424" s="5">
        <f>sim_obs!B58</f>
        <v>41331</v>
      </c>
      <c r="B424" s="12" t="e">
        <f>sim_obs!N58</f>
        <v>#N/A</v>
      </c>
      <c r="C424" s="15">
        <f>sim_obs!F58</f>
        <v>0</v>
      </c>
      <c r="D424" s="15">
        <f t="shared" si="24"/>
        <v>0</v>
      </c>
      <c r="E424" s="15">
        <f t="shared" si="25"/>
        <v>0</v>
      </c>
      <c r="F424" s="15">
        <f t="shared" si="26"/>
        <v>0</v>
      </c>
      <c r="G424" s="15">
        <f t="shared" si="27"/>
        <v>0</v>
      </c>
    </row>
    <row r="425" spans="1:7" x14ac:dyDescent="0.15">
      <c r="A425" s="5">
        <f>sim_obs!B59</f>
        <v>41332</v>
      </c>
      <c r="B425" s="12" t="e">
        <f>sim_obs!N59</f>
        <v>#N/A</v>
      </c>
      <c r="C425" s="15">
        <f>sim_obs!F59</f>
        <v>0</v>
      </c>
      <c r="D425" s="15">
        <f t="shared" si="24"/>
        <v>0</v>
      </c>
      <c r="E425" s="15">
        <f t="shared" si="25"/>
        <v>0</v>
      </c>
      <c r="F425" s="15">
        <f t="shared" si="26"/>
        <v>0</v>
      </c>
      <c r="G425" s="15">
        <f t="shared" si="27"/>
        <v>0</v>
      </c>
    </row>
    <row r="426" spans="1:7" x14ac:dyDescent="0.15">
      <c r="A426" s="5">
        <f>sim_obs!B60</f>
        <v>41333</v>
      </c>
      <c r="B426" s="12" t="e">
        <f>sim_obs!N60</f>
        <v>#N/A</v>
      </c>
      <c r="C426" s="15">
        <f>sim_obs!F60</f>
        <v>0</v>
      </c>
      <c r="D426" s="15">
        <f t="shared" si="24"/>
        <v>0</v>
      </c>
      <c r="E426" s="15">
        <f t="shared" si="25"/>
        <v>0</v>
      </c>
      <c r="F426" s="15">
        <f t="shared" si="26"/>
        <v>0</v>
      </c>
      <c r="G426" s="15">
        <f t="shared" si="27"/>
        <v>0</v>
      </c>
    </row>
    <row r="427" spans="1:7" x14ac:dyDescent="0.15">
      <c r="A427" s="5">
        <f>sim_obs!B61</f>
        <v>41334</v>
      </c>
      <c r="B427" s="12" t="e">
        <f>sim_obs!N61</f>
        <v>#N/A</v>
      </c>
      <c r="C427" s="15">
        <f>sim_obs!F61</f>
        <v>0</v>
      </c>
      <c r="D427" s="15">
        <f t="shared" si="24"/>
        <v>0</v>
      </c>
      <c r="E427" s="15">
        <f t="shared" si="25"/>
        <v>0</v>
      </c>
      <c r="F427" s="15">
        <f t="shared" si="26"/>
        <v>0</v>
      </c>
      <c r="G427" s="15">
        <f t="shared" si="27"/>
        <v>0</v>
      </c>
    </row>
    <row r="428" spans="1:7" x14ac:dyDescent="0.15">
      <c r="A428" s="5">
        <f>sim_obs!B62</f>
        <v>41335</v>
      </c>
      <c r="B428" s="12" t="e">
        <f>sim_obs!N62</f>
        <v>#N/A</v>
      </c>
      <c r="C428" s="15">
        <f>sim_obs!F62</f>
        <v>0</v>
      </c>
      <c r="D428" s="15">
        <f t="shared" si="24"/>
        <v>0</v>
      </c>
      <c r="E428" s="15">
        <f t="shared" si="25"/>
        <v>0</v>
      </c>
      <c r="F428" s="15">
        <f t="shared" si="26"/>
        <v>0</v>
      </c>
      <c r="G428" s="15">
        <f t="shared" si="27"/>
        <v>0</v>
      </c>
    </row>
    <row r="429" spans="1:7" x14ac:dyDescent="0.15">
      <c r="A429" s="5">
        <f>sim_obs!B63</f>
        <v>41336</v>
      </c>
      <c r="B429" s="12" t="e">
        <f>sim_obs!N63</f>
        <v>#N/A</v>
      </c>
      <c r="C429" s="15">
        <f>sim_obs!F63</f>
        <v>0</v>
      </c>
      <c r="D429" s="15">
        <f t="shared" si="24"/>
        <v>0</v>
      </c>
      <c r="E429" s="15">
        <f t="shared" si="25"/>
        <v>0</v>
      </c>
      <c r="F429" s="15">
        <f t="shared" si="26"/>
        <v>0</v>
      </c>
      <c r="G429" s="15">
        <f t="shared" si="27"/>
        <v>0</v>
      </c>
    </row>
    <row r="430" spans="1:7" x14ac:dyDescent="0.15">
      <c r="A430" s="5">
        <f>sim_obs!B64</f>
        <v>41337</v>
      </c>
      <c r="B430" s="12" t="e">
        <f>sim_obs!N64</f>
        <v>#N/A</v>
      </c>
      <c r="C430" s="15">
        <f>sim_obs!F64</f>
        <v>0</v>
      </c>
      <c r="D430" s="15">
        <f t="shared" si="24"/>
        <v>0</v>
      </c>
      <c r="E430" s="15">
        <f t="shared" si="25"/>
        <v>0</v>
      </c>
      <c r="F430" s="15">
        <f t="shared" si="26"/>
        <v>0</v>
      </c>
      <c r="G430" s="15">
        <f t="shared" si="27"/>
        <v>0</v>
      </c>
    </row>
    <row r="431" spans="1:7" x14ac:dyDescent="0.15">
      <c r="A431" s="5">
        <f>sim_obs!B65</f>
        <v>41338</v>
      </c>
      <c r="B431" s="12" t="e">
        <f>sim_obs!N65</f>
        <v>#N/A</v>
      </c>
      <c r="C431" s="15">
        <f>sim_obs!F65</f>
        <v>0</v>
      </c>
      <c r="D431" s="15">
        <f t="shared" si="24"/>
        <v>0</v>
      </c>
      <c r="E431" s="15">
        <f t="shared" si="25"/>
        <v>0</v>
      </c>
      <c r="F431" s="15">
        <f t="shared" si="26"/>
        <v>0</v>
      </c>
      <c r="G431" s="15">
        <f t="shared" si="27"/>
        <v>0</v>
      </c>
    </row>
    <row r="432" spans="1:7" x14ac:dyDescent="0.15">
      <c r="A432" s="5">
        <f>sim_obs!B66</f>
        <v>41339</v>
      </c>
      <c r="B432" s="12" t="e">
        <f>sim_obs!N66</f>
        <v>#N/A</v>
      </c>
      <c r="C432" s="15">
        <f>sim_obs!F66</f>
        <v>0</v>
      </c>
      <c r="D432" s="15">
        <f t="shared" si="24"/>
        <v>0</v>
      </c>
      <c r="E432" s="15">
        <f t="shared" si="25"/>
        <v>0</v>
      </c>
      <c r="F432" s="15">
        <f t="shared" si="26"/>
        <v>0</v>
      </c>
      <c r="G432" s="15">
        <f t="shared" si="27"/>
        <v>0</v>
      </c>
    </row>
    <row r="433" spans="1:7" x14ac:dyDescent="0.15">
      <c r="A433" s="5">
        <f>sim_obs!B67</f>
        <v>41340</v>
      </c>
      <c r="B433" s="12" t="e">
        <f>sim_obs!N67</f>
        <v>#N/A</v>
      </c>
      <c r="C433" s="15">
        <f>sim_obs!F67</f>
        <v>0</v>
      </c>
      <c r="D433" s="15">
        <f t="shared" si="24"/>
        <v>0</v>
      </c>
      <c r="E433" s="15">
        <f t="shared" si="25"/>
        <v>0</v>
      </c>
      <c r="F433" s="15">
        <f t="shared" si="26"/>
        <v>0</v>
      </c>
      <c r="G433" s="15">
        <f t="shared" si="27"/>
        <v>0</v>
      </c>
    </row>
    <row r="434" spans="1:7" x14ac:dyDescent="0.15">
      <c r="A434" s="5">
        <f>sim_obs!B68</f>
        <v>41341</v>
      </c>
      <c r="B434" s="12" t="e">
        <f>sim_obs!N68</f>
        <v>#N/A</v>
      </c>
      <c r="C434" s="15">
        <f>sim_obs!F68</f>
        <v>0</v>
      </c>
      <c r="D434" s="15">
        <f t="shared" si="24"/>
        <v>0</v>
      </c>
      <c r="E434" s="15">
        <f t="shared" si="25"/>
        <v>0</v>
      </c>
      <c r="F434" s="15">
        <f t="shared" si="26"/>
        <v>0</v>
      </c>
      <c r="G434" s="15">
        <f t="shared" si="27"/>
        <v>0</v>
      </c>
    </row>
    <row r="435" spans="1:7" x14ac:dyDescent="0.15">
      <c r="A435" s="5">
        <f>sim_obs!B69</f>
        <v>41342</v>
      </c>
      <c r="B435" s="12" t="e">
        <f>sim_obs!N69</f>
        <v>#N/A</v>
      </c>
      <c r="C435" s="15">
        <f>sim_obs!F69</f>
        <v>0</v>
      </c>
      <c r="D435" s="15">
        <f t="shared" si="24"/>
        <v>0</v>
      </c>
      <c r="E435" s="15">
        <f t="shared" si="25"/>
        <v>0</v>
      </c>
      <c r="F435" s="15">
        <f t="shared" si="26"/>
        <v>0</v>
      </c>
      <c r="G435" s="15">
        <f t="shared" si="27"/>
        <v>0</v>
      </c>
    </row>
    <row r="436" spans="1:7" x14ac:dyDescent="0.15">
      <c r="A436" s="5">
        <f>sim_obs!B70</f>
        <v>41343</v>
      </c>
      <c r="B436" s="12" t="e">
        <f>sim_obs!N70</f>
        <v>#N/A</v>
      </c>
      <c r="C436" s="15">
        <f>sim_obs!F70</f>
        <v>0</v>
      </c>
      <c r="D436" s="15">
        <f t="shared" si="24"/>
        <v>0</v>
      </c>
      <c r="E436" s="15">
        <f t="shared" si="25"/>
        <v>0</v>
      </c>
      <c r="F436" s="15">
        <f t="shared" si="26"/>
        <v>0</v>
      </c>
      <c r="G436" s="15">
        <f t="shared" si="27"/>
        <v>0</v>
      </c>
    </row>
    <row r="437" spans="1:7" x14ac:dyDescent="0.15">
      <c r="A437" s="5">
        <f>sim_obs!B71</f>
        <v>41344</v>
      </c>
      <c r="B437" s="12" t="e">
        <f>sim_obs!N71</f>
        <v>#N/A</v>
      </c>
      <c r="C437" s="15">
        <f>sim_obs!F71</f>
        <v>0</v>
      </c>
      <c r="D437" s="15">
        <f t="shared" si="24"/>
        <v>0</v>
      </c>
      <c r="E437" s="15">
        <f t="shared" si="25"/>
        <v>0</v>
      </c>
      <c r="F437" s="15">
        <f t="shared" si="26"/>
        <v>0</v>
      </c>
      <c r="G437" s="15">
        <f t="shared" si="27"/>
        <v>0</v>
      </c>
    </row>
    <row r="438" spans="1:7" x14ac:dyDescent="0.15">
      <c r="A438" s="5">
        <f>sim_obs!B72</f>
        <v>41345</v>
      </c>
      <c r="B438" s="12" t="e">
        <f>sim_obs!N72</f>
        <v>#N/A</v>
      </c>
      <c r="C438" s="15">
        <f>sim_obs!F72</f>
        <v>0</v>
      </c>
      <c r="D438" s="15">
        <f t="shared" si="24"/>
        <v>0</v>
      </c>
      <c r="E438" s="15">
        <f t="shared" si="25"/>
        <v>0</v>
      </c>
      <c r="F438" s="15">
        <f t="shared" si="26"/>
        <v>0</v>
      </c>
      <c r="G438" s="15">
        <f t="shared" si="27"/>
        <v>0</v>
      </c>
    </row>
    <row r="439" spans="1:7" x14ac:dyDescent="0.15">
      <c r="A439" s="5">
        <f>sim_obs!B73</f>
        <v>41346</v>
      </c>
      <c r="B439" s="12" t="e">
        <f>sim_obs!N73</f>
        <v>#N/A</v>
      </c>
      <c r="C439" s="15">
        <f>sim_obs!F73</f>
        <v>0</v>
      </c>
      <c r="D439" s="15">
        <f t="shared" si="24"/>
        <v>0</v>
      </c>
      <c r="E439" s="15">
        <f t="shared" si="25"/>
        <v>0</v>
      </c>
      <c r="F439" s="15">
        <f t="shared" si="26"/>
        <v>0</v>
      </c>
      <c r="G439" s="15">
        <f t="shared" si="27"/>
        <v>0</v>
      </c>
    </row>
    <row r="440" spans="1:7" x14ac:dyDescent="0.15">
      <c r="A440" s="5">
        <f>sim_obs!B74</f>
        <v>41347</v>
      </c>
      <c r="B440" s="12" t="e">
        <f>sim_obs!N74</f>
        <v>#N/A</v>
      </c>
      <c r="C440" s="15">
        <f>sim_obs!F74</f>
        <v>0</v>
      </c>
      <c r="D440" s="15">
        <f t="shared" si="24"/>
        <v>0</v>
      </c>
      <c r="E440" s="15">
        <f t="shared" si="25"/>
        <v>0</v>
      </c>
      <c r="F440" s="15">
        <f t="shared" si="26"/>
        <v>0</v>
      </c>
      <c r="G440" s="15">
        <f t="shared" si="27"/>
        <v>0</v>
      </c>
    </row>
    <row r="441" spans="1:7" x14ac:dyDescent="0.15">
      <c r="A441" s="5">
        <f>sim_obs!B75</f>
        <v>41348</v>
      </c>
      <c r="B441" s="12" t="e">
        <f>sim_obs!N75</f>
        <v>#N/A</v>
      </c>
      <c r="C441" s="15">
        <f>sim_obs!F75</f>
        <v>0</v>
      </c>
      <c r="D441" s="15">
        <f t="shared" si="24"/>
        <v>0</v>
      </c>
      <c r="E441" s="15">
        <f t="shared" si="25"/>
        <v>0</v>
      </c>
      <c r="F441" s="15">
        <f t="shared" si="26"/>
        <v>0</v>
      </c>
      <c r="G441" s="15">
        <f t="shared" si="27"/>
        <v>0</v>
      </c>
    </row>
    <row r="442" spans="1:7" x14ac:dyDescent="0.15">
      <c r="A442" s="5">
        <f>sim_obs!B76</f>
        <v>41349</v>
      </c>
      <c r="B442" s="12" t="e">
        <f>sim_obs!N76</f>
        <v>#N/A</v>
      </c>
      <c r="C442" s="15">
        <f>sim_obs!F76</f>
        <v>0</v>
      </c>
      <c r="D442" s="15">
        <f t="shared" si="24"/>
        <v>0</v>
      </c>
      <c r="E442" s="15">
        <f t="shared" si="25"/>
        <v>0</v>
      </c>
      <c r="F442" s="15">
        <f t="shared" si="26"/>
        <v>0</v>
      </c>
      <c r="G442" s="15">
        <f t="shared" si="27"/>
        <v>0</v>
      </c>
    </row>
    <row r="443" spans="1:7" x14ac:dyDescent="0.15">
      <c r="A443" s="5">
        <f>sim_obs!B77</f>
        <v>41350</v>
      </c>
      <c r="B443" s="12" t="e">
        <f>sim_obs!N77</f>
        <v>#N/A</v>
      </c>
      <c r="C443" s="15">
        <f>sim_obs!F77</f>
        <v>0</v>
      </c>
      <c r="D443" s="15">
        <f t="shared" si="24"/>
        <v>0</v>
      </c>
      <c r="E443" s="15">
        <f t="shared" si="25"/>
        <v>0</v>
      </c>
      <c r="F443" s="15">
        <f t="shared" si="26"/>
        <v>0</v>
      </c>
      <c r="G443" s="15">
        <f t="shared" si="27"/>
        <v>0</v>
      </c>
    </row>
    <row r="444" spans="1:7" x14ac:dyDescent="0.15">
      <c r="A444" s="5">
        <f>sim_obs!B78</f>
        <v>41351</v>
      </c>
      <c r="B444" s="12" t="e">
        <f>sim_obs!N78</f>
        <v>#N/A</v>
      </c>
      <c r="C444" s="15">
        <f>sim_obs!F78</f>
        <v>0</v>
      </c>
      <c r="D444" s="15">
        <f t="shared" si="24"/>
        <v>0</v>
      </c>
      <c r="E444" s="15">
        <f t="shared" si="25"/>
        <v>0</v>
      </c>
      <c r="F444" s="15">
        <f t="shared" si="26"/>
        <v>0</v>
      </c>
      <c r="G444" s="15">
        <f t="shared" si="27"/>
        <v>0</v>
      </c>
    </row>
    <row r="445" spans="1:7" x14ac:dyDescent="0.15">
      <c r="A445" s="5">
        <f>sim_obs!B79</f>
        <v>41352</v>
      </c>
      <c r="B445" s="12" t="e">
        <f>sim_obs!N79</f>
        <v>#N/A</v>
      </c>
      <c r="C445" s="15">
        <f>sim_obs!F79</f>
        <v>0</v>
      </c>
      <c r="D445" s="15">
        <f t="shared" si="24"/>
        <v>0</v>
      </c>
      <c r="E445" s="15">
        <f t="shared" si="25"/>
        <v>0</v>
      </c>
      <c r="F445" s="15">
        <f t="shared" si="26"/>
        <v>0</v>
      </c>
      <c r="G445" s="15">
        <f t="shared" si="27"/>
        <v>0</v>
      </c>
    </row>
    <row r="446" spans="1:7" x14ac:dyDescent="0.15">
      <c r="A446" s="5">
        <f>sim_obs!B80</f>
        <v>41353</v>
      </c>
      <c r="B446" s="12" t="e">
        <f>sim_obs!N80</f>
        <v>#N/A</v>
      </c>
      <c r="C446" s="15">
        <f>sim_obs!F80</f>
        <v>0</v>
      </c>
      <c r="D446" s="15">
        <f t="shared" si="24"/>
        <v>0</v>
      </c>
      <c r="E446" s="15">
        <f t="shared" si="25"/>
        <v>0</v>
      </c>
      <c r="F446" s="15">
        <f t="shared" si="26"/>
        <v>0</v>
      </c>
      <c r="G446" s="15">
        <f t="shared" si="27"/>
        <v>0</v>
      </c>
    </row>
    <row r="447" spans="1:7" x14ac:dyDescent="0.15">
      <c r="A447" s="5">
        <f>sim_obs!B81</f>
        <v>41354</v>
      </c>
      <c r="B447" s="12" t="e">
        <f>sim_obs!N81</f>
        <v>#N/A</v>
      </c>
      <c r="C447" s="15">
        <f>sim_obs!F81</f>
        <v>0</v>
      </c>
      <c r="D447" s="15">
        <f t="shared" si="24"/>
        <v>0</v>
      </c>
      <c r="E447" s="15">
        <f t="shared" si="25"/>
        <v>0</v>
      </c>
      <c r="F447" s="15">
        <f t="shared" si="26"/>
        <v>0</v>
      </c>
      <c r="G447" s="15">
        <f t="shared" si="27"/>
        <v>0</v>
      </c>
    </row>
    <row r="448" spans="1:7" x14ac:dyDescent="0.15">
      <c r="A448" s="5">
        <f>sim_obs!B82</f>
        <v>41355</v>
      </c>
      <c r="B448" s="12" t="e">
        <f>sim_obs!N82</f>
        <v>#N/A</v>
      </c>
      <c r="C448" s="15">
        <f>sim_obs!F82</f>
        <v>0</v>
      </c>
      <c r="D448" s="15">
        <f t="shared" si="24"/>
        <v>0</v>
      </c>
      <c r="E448" s="15">
        <f t="shared" si="25"/>
        <v>0</v>
      </c>
      <c r="F448" s="15">
        <f t="shared" si="26"/>
        <v>0</v>
      </c>
      <c r="G448" s="15">
        <f t="shared" si="27"/>
        <v>0</v>
      </c>
    </row>
    <row r="449" spans="1:7" x14ac:dyDescent="0.15">
      <c r="A449" s="5">
        <f>sim_obs!B83</f>
        <v>41356</v>
      </c>
      <c r="B449" s="12" t="e">
        <f>sim_obs!N83</f>
        <v>#N/A</v>
      </c>
      <c r="C449" s="15">
        <f>sim_obs!F83</f>
        <v>0</v>
      </c>
      <c r="D449" s="15">
        <f t="shared" si="24"/>
        <v>0</v>
      </c>
      <c r="E449" s="15">
        <f t="shared" si="25"/>
        <v>0</v>
      </c>
      <c r="F449" s="15">
        <f t="shared" si="26"/>
        <v>0</v>
      </c>
      <c r="G449" s="15">
        <f t="shared" si="27"/>
        <v>0</v>
      </c>
    </row>
    <row r="450" spans="1:7" x14ac:dyDescent="0.15">
      <c r="A450" s="5">
        <f>sim_obs!B84</f>
        <v>41357</v>
      </c>
      <c r="B450" s="12" t="e">
        <f>sim_obs!N84</f>
        <v>#N/A</v>
      </c>
      <c r="C450" s="15">
        <f>sim_obs!F84</f>
        <v>0</v>
      </c>
      <c r="D450" s="15">
        <f t="shared" si="24"/>
        <v>0</v>
      </c>
      <c r="E450" s="15">
        <f t="shared" si="25"/>
        <v>0</v>
      </c>
      <c r="F450" s="15">
        <f t="shared" si="26"/>
        <v>0</v>
      </c>
      <c r="G450" s="15">
        <f t="shared" si="27"/>
        <v>0</v>
      </c>
    </row>
    <row r="451" spans="1:7" x14ac:dyDescent="0.15">
      <c r="A451" s="5">
        <f>sim_obs!B85</f>
        <v>41358</v>
      </c>
      <c r="B451" s="12" t="e">
        <f>sim_obs!N85</f>
        <v>#N/A</v>
      </c>
      <c r="C451" s="15">
        <f>sim_obs!F85</f>
        <v>0</v>
      </c>
      <c r="D451" s="15">
        <f t="shared" ref="D451:D514" si="28">IFERROR(B451,0)</f>
        <v>0</v>
      </c>
      <c r="E451" s="15">
        <f t="shared" ref="E451:E514" si="29">IF(D451=0,0,C451)</f>
        <v>0</v>
      </c>
      <c r="F451" s="15">
        <f t="shared" ref="F451:F514" si="30">(D451-E451)^2</f>
        <v>0</v>
      </c>
      <c r="G451" s="15">
        <f t="shared" ref="G451:G514" si="31">(D451-$J$4)^2</f>
        <v>0</v>
      </c>
    </row>
    <row r="452" spans="1:7" x14ac:dyDescent="0.15">
      <c r="A452" s="5">
        <f>sim_obs!B86</f>
        <v>41359</v>
      </c>
      <c r="B452" s="12" t="e">
        <f>sim_obs!N86</f>
        <v>#N/A</v>
      </c>
      <c r="C452" s="15">
        <f>sim_obs!F86</f>
        <v>0</v>
      </c>
      <c r="D452" s="15">
        <f t="shared" si="28"/>
        <v>0</v>
      </c>
      <c r="E452" s="15">
        <f t="shared" si="29"/>
        <v>0</v>
      </c>
      <c r="F452" s="15">
        <f t="shared" si="30"/>
        <v>0</v>
      </c>
      <c r="G452" s="15">
        <f t="shared" si="31"/>
        <v>0</v>
      </c>
    </row>
    <row r="453" spans="1:7" x14ac:dyDescent="0.15">
      <c r="A453" s="5">
        <f>sim_obs!B87</f>
        <v>41360</v>
      </c>
      <c r="B453" s="12" t="e">
        <f>sim_obs!N87</f>
        <v>#N/A</v>
      </c>
      <c r="C453" s="15">
        <f>sim_obs!F87</f>
        <v>0</v>
      </c>
      <c r="D453" s="15">
        <f t="shared" si="28"/>
        <v>0</v>
      </c>
      <c r="E453" s="15">
        <f t="shared" si="29"/>
        <v>0</v>
      </c>
      <c r="F453" s="15">
        <f t="shared" si="30"/>
        <v>0</v>
      </c>
      <c r="G453" s="15">
        <f t="shared" si="31"/>
        <v>0</v>
      </c>
    </row>
    <row r="454" spans="1:7" x14ac:dyDescent="0.15">
      <c r="A454" s="5">
        <f>sim_obs!B88</f>
        <v>41361</v>
      </c>
      <c r="B454" s="12" t="e">
        <f>sim_obs!N88</f>
        <v>#N/A</v>
      </c>
      <c r="C454" s="15">
        <f>sim_obs!F88</f>
        <v>0</v>
      </c>
      <c r="D454" s="15">
        <f t="shared" si="28"/>
        <v>0</v>
      </c>
      <c r="E454" s="15">
        <f t="shared" si="29"/>
        <v>0</v>
      </c>
      <c r="F454" s="15">
        <f t="shared" si="30"/>
        <v>0</v>
      </c>
      <c r="G454" s="15">
        <f t="shared" si="31"/>
        <v>0</v>
      </c>
    </row>
    <row r="455" spans="1:7" x14ac:dyDescent="0.15">
      <c r="A455" s="5">
        <f>sim_obs!B89</f>
        <v>41362</v>
      </c>
      <c r="B455" s="12" t="e">
        <f>sim_obs!N89</f>
        <v>#N/A</v>
      </c>
      <c r="C455" s="15">
        <f>sim_obs!F89</f>
        <v>0</v>
      </c>
      <c r="D455" s="15">
        <f t="shared" si="28"/>
        <v>0</v>
      </c>
      <c r="E455" s="15">
        <f t="shared" si="29"/>
        <v>0</v>
      </c>
      <c r="F455" s="15">
        <f t="shared" si="30"/>
        <v>0</v>
      </c>
      <c r="G455" s="15">
        <f t="shared" si="31"/>
        <v>0</v>
      </c>
    </row>
    <row r="456" spans="1:7" x14ac:dyDescent="0.15">
      <c r="A456" s="5">
        <f>sim_obs!B90</f>
        <v>41363</v>
      </c>
      <c r="B456" s="12" t="e">
        <f>sim_obs!N90</f>
        <v>#N/A</v>
      </c>
      <c r="C456" s="15">
        <f>sim_obs!F90</f>
        <v>0</v>
      </c>
      <c r="D456" s="15">
        <f t="shared" si="28"/>
        <v>0</v>
      </c>
      <c r="E456" s="15">
        <f t="shared" si="29"/>
        <v>0</v>
      </c>
      <c r="F456" s="15">
        <f t="shared" si="30"/>
        <v>0</v>
      </c>
      <c r="G456" s="15">
        <f t="shared" si="31"/>
        <v>0</v>
      </c>
    </row>
    <row r="457" spans="1:7" x14ac:dyDescent="0.15">
      <c r="A457" s="5">
        <f>sim_obs!B91</f>
        <v>41364</v>
      </c>
      <c r="B457" s="12" t="e">
        <f>sim_obs!N91</f>
        <v>#N/A</v>
      </c>
      <c r="C457" s="15">
        <f>sim_obs!F91</f>
        <v>0</v>
      </c>
      <c r="D457" s="15">
        <f t="shared" si="28"/>
        <v>0</v>
      </c>
      <c r="E457" s="15">
        <f t="shared" si="29"/>
        <v>0</v>
      </c>
      <c r="F457" s="15">
        <f t="shared" si="30"/>
        <v>0</v>
      </c>
      <c r="G457" s="15">
        <f t="shared" si="31"/>
        <v>0</v>
      </c>
    </row>
    <row r="458" spans="1:7" x14ac:dyDescent="0.15">
      <c r="A458" s="5">
        <f>sim_obs!B92</f>
        <v>41365</v>
      </c>
      <c r="B458" s="12" t="e">
        <f>sim_obs!N92</f>
        <v>#N/A</v>
      </c>
      <c r="C458" s="15">
        <f>sim_obs!F92</f>
        <v>0</v>
      </c>
      <c r="D458" s="15">
        <f t="shared" si="28"/>
        <v>0</v>
      </c>
      <c r="E458" s="15">
        <f t="shared" si="29"/>
        <v>0</v>
      </c>
      <c r="F458" s="15">
        <f t="shared" si="30"/>
        <v>0</v>
      </c>
      <c r="G458" s="15">
        <f t="shared" si="31"/>
        <v>0</v>
      </c>
    </row>
    <row r="459" spans="1:7" x14ac:dyDescent="0.15">
      <c r="A459" s="5">
        <f>sim_obs!B93</f>
        <v>41366</v>
      </c>
      <c r="B459" s="12" t="e">
        <f>sim_obs!N93</f>
        <v>#N/A</v>
      </c>
      <c r="C459" s="15">
        <f>sim_obs!F93</f>
        <v>0</v>
      </c>
      <c r="D459" s="15">
        <f t="shared" si="28"/>
        <v>0</v>
      </c>
      <c r="E459" s="15">
        <f t="shared" si="29"/>
        <v>0</v>
      </c>
      <c r="F459" s="15">
        <f t="shared" si="30"/>
        <v>0</v>
      </c>
      <c r="G459" s="15">
        <f t="shared" si="31"/>
        <v>0</v>
      </c>
    </row>
    <row r="460" spans="1:7" x14ac:dyDescent="0.15">
      <c r="A460" s="5">
        <f>sim_obs!B94</f>
        <v>41367</v>
      </c>
      <c r="B460" s="12" t="e">
        <f>sim_obs!N94</f>
        <v>#N/A</v>
      </c>
      <c r="C460" s="15">
        <f>sim_obs!F94</f>
        <v>0</v>
      </c>
      <c r="D460" s="15">
        <f t="shared" si="28"/>
        <v>0</v>
      </c>
      <c r="E460" s="15">
        <f t="shared" si="29"/>
        <v>0</v>
      </c>
      <c r="F460" s="15">
        <f t="shared" si="30"/>
        <v>0</v>
      </c>
      <c r="G460" s="15">
        <f t="shared" si="31"/>
        <v>0</v>
      </c>
    </row>
    <row r="461" spans="1:7" x14ac:dyDescent="0.15">
      <c r="A461" s="5">
        <f>sim_obs!B95</f>
        <v>41368</v>
      </c>
      <c r="B461" s="12" t="e">
        <f>sim_obs!N95</f>
        <v>#N/A</v>
      </c>
      <c r="C461" s="15">
        <f>sim_obs!F95</f>
        <v>0</v>
      </c>
      <c r="D461" s="15">
        <f t="shared" si="28"/>
        <v>0</v>
      </c>
      <c r="E461" s="15">
        <f t="shared" si="29"/>
        <v>0</v>
      </c>
      <c r="F461" s="15">
        <f t="shared" si="30"/>
        <v>0</v>
      </c>
      <c r="G461" s="15">
        <f t="shared" si="31"/>
        <v>0</v>
      </c>
    </row>
    <row r="462" spans="1:7" x14ac:dyDescent="0.15">
      <c r="A462" s="5">
        <f>sim_obs!B96</f>
        <v>41369</v>
      </c>
      <c r="B462" s="12" t="e">
        <f>sim_obs!N96</f>
        <v>#N/A</v>
      </c>
      <c r="C462" s="15">
        <f>sim_obs!F96</f>
        <v>0</v>
      </c>
      <c r="D462" s="15">
        <f t="shared" si="28"/>
        <v>0</v>
      </c>
      <c r="E462" s="15">
        <f t="shared" si="29"/>
        <v>0</v>
      </c>
      <c r="F462" s="15">
        <f t="shared" si="30"/>
        <v>0</v>
      </c>
      <c r="G462" s="15">
        <f t="shared" si="31"/>
        <v>0</v>
      </c>
    </row>
    <row r="463" spans="1:7" x14ac:dyDescent="0.15">
      <c r="A463" s="5">
        <f>sim_obs!B97</f>
        <v>41370</v>
      </c>
      <c r="B463" s="12" t="e">
        <f>sim_obs!N97</f>
        <v>#N/A</v>
      </c>
      <c r="C463" s="15">
        <f>sim_obs!F97</f>
        <v>0</v>
      </c>
      <c r="D463" s="15">
        <f t="shared" si="28"/>
        <v>0</v>
      </c>
      <c r="E463" s="15">
        <f t="shared" si="29"/>
        <v>0</v>
      </c>
      <c r="F463" s="15">
        <f t="shared" si="30"/>
        <v>0</v>
      </c>
      <c r="G463" s="15">
        <f t="shared" si="31"/>
        <v>0</v>
      </c>
    </row>
    <row r="464" spans="1:7" x14ac:dyDescent="0.15">
      <c r="A464" s="5">
        <f>sim_obs!B98</f>
        <v>41371</v>
      </c>
      <c r="B464" s="12" t="e">
        <f>sim_obs!N98</f>
        <v>#N/A</v>
      </c>
      <c r="C464" s="15">
        <f>sim_obs!F98</f>
        <v>0</v>
      </c>
      <c r="D464" s="15">
        <f t="shared" si="28"/>
        <v>0</v>
      </c>
      <c r="E464" s="15">
        <f t="shared" si="29"/>
        <v>0</v>
      </c>
      <c r="F464" s="15">
        <f t="shared" si="30"/>
        <v>0</v>
      </c>
      <c r="G464" s="15">
        <f t="shared" si="31"/>
        <v>0</v>
      </c>
    </row>
    <row r="465" spans="1:7" x14ac:dyDescent="0.15">
      <c r="A465" s="5">
        <f>sim_obs!B99</f>
        <v>41372</v>
      </c>
      <c r="B465" s="12" t="e">
        <f>sim_obs!N99</f>
        <v>#N/A</v>
      </c>
      <c r="C465" s="15">
        <f>sim_obs!F99</f>
        <v>0</v>
      </c>
      <c r="D465" s="15">
        <f t="shared" si="28"/>
        <v>0</v>
      </c>
      <c r="E465" s="15">
        <f t="shared" si="29"/>
        <v>0</v>
      </c>
      <c r="F465" s="15">
        <f t="shared" si="30"/>
        <v>0</v>
      </c>
      <c r="G465" s="15">
        <f t="shared" si="31"/>
        <v>0</v>
      </c>
    </row>
    <row r="466" spans="1:7" x14ac:dyDescent="0.15">
      <c r="A466" s="5">
        <f>sim_obs!B100</f>
        <v>41373</v>
      </c>
      <c r="B466" s="12" t="e">
        <f>sim_obs!N100</f>
        <v>#N/A</v>
      </c>
      <c r="C466" s="15">
        <f>sim_obs!F100</f>
        <v>0</v>
      </c>
      <c r="D466" s="15">
        <f t="shared" si="28"/>
        <v>0</v>
      </c>
      <c r="E466" s="15">
        <f t="shared" si="29"/>
        <v>0</v>
      </c>
      <c r="F466" s="15">
        <f t="shared" si="30"/>
        <v>0</v>
      </c>
      <c r="G466" s="15">
        <f t="shared" si="31"/>
        <v>0</v>
      </c>
    </row>
    <row r="467" spans="1:7" x14ac:dyDescent="0.15">
      <c r="A467" s="5">
        <f>sim_obs!B101</f>
        <v>41374</v>
      </c>
      <c r="B467" s="12" t="e">
        <f>sim_obs!N101</f>
        <v>#N/A</v>
      </c>
      <c r="C467" s="15">
        <f>sim_obs!F101</f>
        <v>0</v>
      </c>
      <c r="D467" s="15">
        <f t="shared" si="28"/>
        <v>0</v>
      </c>
      <c r="E467" s="15">
        <f t="shared" si="29"/>
        <v>0</v>
      </c>
      <c r="F467" s="15">
        <f t="shared" si="30"/>
        <v>0</v>
      </c>
      <c r="G467" s="15">
        <f t="shared" si="31"/>
        <v>0</v>
      </c>
    </row>
    <row r="468" spans="1:7" x14ac:dyDescent="0.15">
      <c r="A468" s="5">
        <f>sim_obs!B102</f>
        <v>41375</v>
      </c>
      <c r="B468" s="12" t="e">
        <f>sim_obs!N102</f>
        <v>#N/A</v>
      </c>
      <c r="C468" s="15">
        <f>sim_obs!F102</f>
        <v>0</v>
      </c>
      <c r="D468" s="15">
        <f t="shared" si="28"/>
        <v>0</v>
      </c>
      <c r="E468" s="15">
        <f t="shared" si="29"/>
        <v>0</v>
      </c>
      <c r="F468" s="15">
        <f t="shared" si="30"/>
        <v>0</v>
      </c>
      <c r="G468" s="15">
        <f t="shared" si="31"/>
        <v>0</v>
      </c>
    </row>
    <row r="469" spans="1:7" x14ac:dyDescent="0.15">
      <c r="A469" s="5">
        <f>sim_obs!B103</f>
        <v>41376</v>
      </c>
      <c r="B469" s="12" t="e">
        <f>sim_obs!N103</f>
        <v>#N/A</v>
      </c>
      <c r="C469" s="15">
        <f>sim_obs!F103</f>
        <v>0</v>
      </c>
      <c r="D469" s="15">
        <f t="shared" si="28"/>
        <v>0</v>
      </c>
      <c r="E469" s="15">
        <f t="shared" si="29"/>
        <v>0</v>
      </c>
      <c r="F469" s="15">
        <f t="shared" si="30"/>
        <v>0</v>
      </c>
      <c r="G469" s="15">
        <f t="shared" si="31"/>
        <v>0</v>
      </c>
    </row>
    <row r="470" spans="1:7" x14ac:dyDescent="0.15">
      <c r="A470" s="5">
        <f>sim_obs!B104</f>
        <v>41377</v>
      </c>
      <c r="B470" s="12" t="e">
        <f>sim_obs!N104</f>
        <v>#N/A</v>
      </c>
      <c r="C470" s="15">
        <f>sim_obs!F104</f>
        <v>0</v>
      </c>
      <c r="D470" s="15">
        <f t="shared" si="28"/>
        <v>0</v>
      </c>
      <c r="E470" s="15">
        <f t="shared" si="29"/>
        <v>0</v>
      </c>
      <c r="F470" s="15">
        <f t="shared" si="30"/>
        <v>0</v>
      </c>
      <c r="G470" s="15">
        <f t="shared" si="31"/>
        <v>0</v>
      </c>
    </row>
    <row r="471" spans="1:7" x14ac:dyDescent="0.15">
      <c r="A471" s="5">
        <f>sim_obs!B105</f>
        <v>41378</v>
      </c>
      <c r="B471" s="12" t="e">
        <f>sim_obs!N105</f>
        <v>#N/A</v>
      </c>
      <c r="C471" s="15">
        <f>sim_obs!F105</f>
        <v>0</v>
      </c>
      <c r="D471" s="15">
        <f t="shared" si="28"/>
        <v>0</v>
      </c>
      <c r="E471" s="15">
        <f t="shared" si="29"/>
        <v>0</v>
      </c>
      <c r="F471" s="15">
        <f t="shared" si="30"/>
        <v>0</v>
      </c>
      <c r="G471" s="15">
        <f t="shared" si="31"/>
        <v>0</v>
      </c>
    </row>
    <row r="472" spans="1:7" x14ac:dyDescent="0.15">
      <c r="A472" s="5">
        <f>sim_obs!B106</f>
        <v>41379</v>
      </c>
      <c r="B472" s="12" t="e">
        <f>sim_obs!N106</f>
        <v>#N/A</v>
      </c>
      <c r="C472" s="15">
        <f>sim_obs!F106</f>
        <v>0</v>
      </c>
      <c r="D472" s="15">
        <f t="shared" si="28"/>
        <v>0</v>
      </c>
      <c r="E472" s="15">
        <f t="shared" si="29"/>
        <v>0</v>
      </c>
      <c r="F472" s="15">
        <f t="shared" si="30"/>
        <v>0</v>
      </c>
      <c r="G472" s="15">
        <f t="shared" si="31"/>
        <v>0</v>
      </c>
    </row>
    <row r="473" spans="1:7" x14ac:dyDescent="0.15">
      <c r="A473" s="5">
        <f>sim_obs!B107</f>
        <v>41380</v>
      </c>
      <c r="B473" s="12" t="e">
        <f>sim_obs!N107</f>
        <v>#N/A</v>
      </c>
      <c r="C473" s="15">
        <f>sim_obs!F107</f>
        <v>0</v>
      </c>
      <c r="D473" s="15">
        <f t="shared" si="28"/>
        <v>0</v>
      </c>
      <c r="E473" s="15">
        <f t="shared" si="29"/>
        <v>0</v>
      </c>
      <c r="F473" s="15">
        <f t="shared" si="30"/>
        <v>0</v>
      </c>
      <c r="G473" s="15">
        <f t="shared" si="31"/>
        <v>0</v>
      </c>
    </row>
    <row r="474" spans="1:7" x14ac:dyDescent="0.15">
      <c r="A474" s="5">
        <f>sim_obs!B108</f>
        <v>41381</v>
      </c>
      <c r="B474" s="12" t="e">
        <f>sim_obs!N108</f>
        <v>#N/A</v>
      </c>
      <c r="C474" s="15">
        <f>sim_obs!F108</f>
        <v>0</v>
      </c>
      <c r="D474" s="15">
        <f t="shared" si="28"/>
        <v>0</v>
      </c>
      <c r="E474" s="15">
        <f t="shared" si="29"/>
        <v>0</v>
      </c>
      <c r="F474" s="15">
        <f t="shared" si="30"/>
        <v>0</v>
      </c>
      <c r="G474" s="15">
        <f t="shared" si="31"/>
        <v>0</v>
      </c>
    </row>
    <row r="475" spans="1:7" x14ac:dyDescent="0.15">
      <c r="A475" s="5">
        <f>sim_obs!B109</f>
        <v>41382</v>
      </c>
      <c r="B475" s="12" t="e">
        <f>sim_obs!N109</f>
        <v>#N/A</v>
      </c>
      <c r="C475" s="15">
        <f>sim_obs!F109</f>
        <v>0</v>
      </c>
      <c r="D475" s="15">
        <f t="shared" si="28"/>
        <v>0</v>
      </c>
      <c r="E475" s="15">
        <f t="shared" si="29"/>
        <v>0</v>
      </c>
      <c r="F475" s="15">
        <f t="shared" si="30"/>
        <v>0</v>
      </c>
      <c r="G475" s="15">
        <f t="shared" si="31"/>
        <v>0</v>
      </c>
    </row>
    <row r="476" spans="1:7" x14ac:dyDescent="0.15">
      <c r="A476" s="5">
        <f>sim_obs!B110</f>
        <v>41383</v>
      </c>
      <c r="B476" s="12" t="e">
        <f>sim_obs!N110</f>
        <v>#N/A</v>
      </c>
      <c r="C476" s="15">
        <f>sim_obs!F110</f>
        <v>0</v>
      </c>
      <c r="D476" s="15">
        <f t="shared" si="28"/>
        <v>0</v>
      </c>
      <c r="E476" s="15">
        <f t="shared" si="29"/>
        <v>0</v>
      </c>
      <c r="F476" s="15">
        <f t="shared" si="30"/>
        <v>0</v>
      </c>
      <c r="G476" s="15">
        <f t="shared" si="31"/>
        <v>0</v>
      </c>
    </row>
    <row r="477" spans="1:7" x14ac:dyDescent="0.15">
      <c r="A477" s="5">
        <f>sim_obs!B111</f>
        <v>41384</v>
      </c>
      <c r="B477" s="12" t="e">
        <f>sim_obs!N111</f>
        <v>#N/A</v>
      </c>
      <c r="C477" s="15">
        <f>sim_obs!F111</f>
        <v>0</v>
      </c>
      <c r="D477" s="15">
        <f t="shared" si="28"/>
        <v>0</v>
      </c>
      <c r="E477" s="15">
        <f t="shared" si="29"/>
        <v>0</v>
      </c>
      <c r="F477" s="15">
        <f t="shared" si="30"/>
        <v>0</v>
      </c>
      <c r="G477" s="15">
        <f t="shared" si="31"/>
        <v>0</v>
      </c>
    </row>
    <row r="478" spans="1:7" x14ac:dyDescent="0.15">
      <c r="A478" s="5">
        <f>sim_obs!B112</f>
        <v>41385</v>
      </c>
      <c r="B478" s="12" t="e">
        <f>sim_obs!N112</f>
        <v>#N/A</v>
      </c>
      <c r="C478" s="15">
        <f>sim_obs!F112</f>
        <v>0</v>
      </c>
      <c r="D478" s="15">
        <f t="shared" si="28"/>
        <v>0</v>
      </c>
      <c r="E478" s="15">
        <f t="shared" si="29"/>
        <v>0</v>
      </c>
      <c r="F478" s="15">
        <f t="shared" si="30"/>
        <v>0</v>
      </c>
      <c r="G478" s="15">
        <f t="shared" si="31"/>
        <v>0</v>
      </c>
    </row>
    <row r="479" spans="1:7" x14ac:dyDescent="0.15">
      <c r="A479" s="5">
        <f>sim_obs!B113</f>
        <v>41386</v>
      </c>
      <c r="B479" s="12" t="e">
        <f>sim_obs!N113</f>
        <v>#N/A</v>
      </c>
      <c r="C479" s="15">
        <f>sim_obs!F113</f>
        <v>0</v>
      </c>
      <c r="D479" s="15">
        <f t="shared" si="28"/>
        <v>0</v>
      </c>
      <c r="E479" s="15">
        <f t="shared" si="29"/>
        <v>0</v>
      </c>
      <c r="F479" s="15">
        <f t="shared" si="30"/>
        <v>0</v>
      </c>
      <c r="G479" s="15">
        <f t="shared" si="31"/>
        <v>0</v>
      </c>
    </row>
    <row r="480" spans="1:7" x14ac:dyDescent="0.15">
      <c r="A480" s="5">
        <f>sim_obs!B114</f>
        <v>41387</v>
      </c>
      <c r="B480" s="12" t="e">
        <f>sim_obs!N114</f>
        <v>#N/A</v>
      </c>
      <c r="C480" s="15">
        <f>sim_obs!F114</f>
        <v>0</v>
      </c>
      <c r="D480" s="15">
        <f t="shared" si="28"/>
        <v>0</v>
      </c>
      <c r="E480" s="15">
        <f t="shared" si="29"/>
        <v>0</v>
      </c>
      <c r="F480" s="15">
        <f t="shared" si="30"/>
        <v>0</v>
      </c>
      <c r="G480" s="15">
        <f t="shared" si="31"/>
        <v>0</v>
      </c>
    </row>
    <row r="481" spans="1:7" x14ac:dyDescent="0.15">
      <c r="A481" s="5">
        <f>sim_obs!B115</f>
        <v>41388</v>
      </c>
      <c r="B481" s="12" t="e">
        <f>sim_obs!N115</f>
        <v>#N/A</v>
      </c>
      <c r="C481" s="15">
        <f>sim_obs!F115</f>
        <v>0</v>
      </c>
      <c r="D481" s="15">
        <f t="shared" si="28"/>
        <v>0</v>
      </c>
      <c r="E481" s="15">
        <f t="shared" si="29"/>
        <v>0</v>
      </c>
      <c r="F481" s="15">
        <f t="shared" si="30"/>
        <v>0</v>
      </c>
      <c r="G481" s="15">
        <f t="shared" si="31"/>
        <v>0</v>
      </c>
    </row>
    <row r="482" spans="1:7" x14ac:dyDescent="0.15">
      <c r="A482" s="5">
        <f>sim_obs!B116</f>
        <v>41389</v>
      </c>
      <c r="B482" s="12" t="e">
        <f>sim_obs!N116</f>
        <v>#N/A</v>
      </c>
      <c r="C482" s="15">
        <f>sim_obs!F116</f>
        <v>0</v>
      </c>
      <c r="D482" s="15">
        <f t="shared" si="28"/>
        <v>0</v>
      </c>
      <c r="E482" s="15">
        <f t="shared" si="29"/>
        <v>0</v>
      </c>
      <c r="F482" s="15">
        <f t="shared" si="30"/>
        <v>0</v>
      </c>
      <c r="G482" s="15">
        <f t="shared" si="31"/>
        <v>0</v>
      </c>
    </row>
    <row r="483" spans="1:7" x14ac:dyDescent="0.15">
      <c r="A483" s="5">
        <f>sim_obs!B117</f>
        <v>41390</v>
      </c>
      <c r="B483" s="12" t="e">
        <f>sim_obs!N117</f>
        <v>#N/A</v>
      </c>
      <c r="C483" s="15">
        <f>sim_obs!F117</f>
        <v>0</v>
      </c>
      <c r="D483" s="15">
        <f t="shared" si="28"/>
        <v>0</v>
      </c>
      <c r="E483" s="15">
        <f t="shared" si="29"/>
        <v>0</v>
      </c>
      <c r="F483" s="15">
        <f t="shared" si="30"/>
        <v>0</v>
      </c>
      <c r="G483" s="15">
        <f t="shared" si="31"/>
        <v>0</v>
      </c>
    </row>
    <row r="484" spans="1:7" x14ac:dyDescent="0.15">
      <c r="A484" s="5">
        <f>sim_obs!B118</f>
        <v>41391</v>
      </c>
      <c r="B484" s="12" t="e">
        <f>sim_obs!N118</f>
        <v>#N/A</v>
      </c>
      <c r="C484" s="15">
        <f>sim_obs!F118</f>
        <v>0</v>
      </c>
      <c r="D484" s="15">
        <f t="shared" si="28"/>
        <v>0</v>
      </c>
      <c r="E484" s="15">
        <f t="shared" si="29"/>
        <v>0</v>
      </c>
      <c r="F484" s="15">
        <f t="shared" si="30"/>
        <v>0</v>
      </c>
      <c r="G484" s="15">
        <f t="shared" si="31"/>
        <v>0</v>
      </c>
    </row>
    <row r="485" spans="1:7" x14ac:dyDescent="0.15">
      <c r="A485" s="5">
        <f>sim_obs!B119</f>
        <v>41392</v>
      </c>
      <c r="B485" s="12" t="e">
        <f>sim_obs!N119</f>
        <v>#N/A</v>
      </c>
      <c r="C485" s="15">
        <f>sim_obs!F119</f>
        <v>0</v>
      </c>
      <c r="D485" s="15">
        <f t="shared" si="28"/>
        <v>0</v>
      </c>
      <c r="E485" s="15">
        <f t="shared" si="29"/>
        <v>0</v>
      </c>
      <c r="F485" s="15">
        <f t="shared" si="30"/>
        <v>0</v>
      </c>
      <c r="G485" s="15">
        <f t="shared" si="31"/>
        <v>0</v>
      </c>
    </row>
    <row r="486" spans="1:7" x14ac:dyDescent="0.15">
      <c r="A486" s="5">
        <f>sim_obs!B120</f>
        <v>41393</v>
      </c>
      <c r="B486" s="12" t="e">
        <f>sim_obs!N120</f>
        <v>#N/A</v>
      </c>
      <c r="C486" s="15">
        <f>sim_obs!F120</f>
        <v>0</v>
      </c>
      <c r="D486" s="15">
        <f t="shared" si="28"/>
        <v>0</v>
      </c>
      <c r="E486" s="15">
        <f t="shared" si="29"/>
        <v>0</v>
      </c>
      <c r="F486" s="15">
        <f t="shared" si="30"/>
        <v>0</v>
      </c>
      <c r="G486" s="15">
        <f t="shared" si="31"/>
        <v>0</v>
      </c>
    </row>
    <row r="487" spans="1:7" x14ac:dyDescent="0.15">
      <c r="A487" s="5">
        <f>sim_obs!B121</f>
        <v>41394</v>
      </c>
      <c r="B487" s="12" t="e">
        <f>sim_obs!N121</f>
        <v>#N/A</v>
      </c>
      <c r="C487" s="15">
        <f>sim_obs!F121</f>
        <v>0</v>
      </c>
      <c r="D487" s="15">
        <f t="shared" si="28"/>
        <v>0</v>
      </c>
      <c r="E487" s="15">
        <f t="shared" si="29"/>
        <v>0</v>
      </c>
      <c r="F487" s="15">
        <f t="shared" si="30"/>
        <v>0</v>
      </c>
      <c r="G487" s="15">
        <f t="shared" si="31"/>
        <v>0</v>
      </c>
    </row>
    <row r="488" spans="1:7" x14ac:dyDescent="0.15">
      <c r="A488" s="5">
        <f>sim_obs!B122</f>
        <v>41395</v>
      </c>
      <c r="B488" s="12" t="e">
        <f>sim_obs!N122</f>
        <v>#N/A</v>
      </c>
      <c r="C488" s="15">
        <f>sim_obs!F122</f>
        <v>0</v>
      </c>
      <c r="D488" s="15">
        <f t="shared" si="28"/>
        <v>0</v>
      </c>
      <c r="E488" s="15">
        <f t="shared" si="29"/>
        <v>0</v>
      </c>
      <c r="F488" s="15">
        <f t="shared" si="30"/>
        <v>0</v>
      </c>
      <c r="G488" s="15">
        <f t="shared" si="31"/>
        <v>0</v>
      </c>
    </row>
    <row r="489" spans="1:7" x14ac:dyDescent="0.15">
      <c r="A489" s="5">
        <f>sim_obs!B123</f>
        <v>41396</v>
      </c>
      <c r="B489" s="12" t="e">
        <f>sim_obs!N123</f>
        <v>#N/A</v>
      </c>
      <c r="C489" s="15">
        <f>sim_obs!F123</f>
        <v>0</v>
      </c>
      <c r="D489" s="15">
        <f t="shared" si="28"/>
        <v>0</v>
      </c>
      <c r="E489" s="15">
        <f t="shared" si="29"/>
        <v>0</v>
      </c>
      <c r="F489" s="15">
        <f t="shared" si="30"/>
        <v>0</v>
      </c>
      <c r="G489" s="15">
        <f t="shared" si="31"/>
        <v>0</v>
      </c>
    </row>
    <row r="490" spans="1:7" x14ac:dyDescent="0.15">
      <c r="A490" s="5">
        <f>sim_obs!B124</f>
        <v>41397</v>
      </c>
      <c r="B490" s="12" t="e">
        <f>sim_obs!N124</f>
        <v>#N/A</v>
      </c>
      <c r="C490" s="15">
        <f>sim_obs!F124</f>
        <v>0</v>
      </c>
      <c r="D490" s="15">
        <f t="shared" si="28"/>
        <v>0</v>
      </c>
      <c r="E490" s="15">
        <f t="shared" si="29"/>
        <v>0</v>
      </c>
      <c r="F490" s="15">
        <f t="shared" si="30"/>
        <v>0</v>
      </c>
      <c r="G490" s="15">
        <f t="shared" si="31"/>
        <v>0</v>
      </c>
    </row>
    <row r="491" spans="1:7" x14ac:dyDescent="0.15">
      <c r="A491" s="5">
        <f>sim_obs!B125</f>
        <v>41398</v>
      </c>
      <c r="B491" s="12" t="e">
        <f>sim_obs!N125</f>
        <v>#N/A</v>
      </c>
      <c r="C491" s="15">
        <f>sim_obs!F125</f>
        <v>0</v>
      </c>
      <c r="D491" s="15">
        <f t="shared" si="28"/>
        <v>0</v>
      </c>
      <c r="E491" s="15">
        <f t="shared" si="29"/>
        <v>0</v>
      </c>
      <c r="F491" s="15">
        <f t="shared" si="30"/>
        <v>0</v>
      </c>
      <c r="G491" s="15">
        <f t="shared" si="31"/>
        <v>0</v>
      </c>
    </row>
    <row r="492" spans="1:7" x14ac:dyDescent="0.15">
      <c r="A492" s="5">
        <f>sim_obs!B126</f>
        <v>41399</v>
      </c>
      <c r="B492" s="12" t="e">
        <f>sim_obs!N126</f>
        <v>#N/A</v>
      </c>
      <c r="C492" s="15">
        <f>sim_obs!F126</f>
        <v>0</v>
      </c>
      <c r="D492" s="15">
        <f t="shared" si="28"/>
        <v>0</v>
      </c>
      <c r="E492" s="15">
        <f t="shared" si="29"/>
        <v>0</v>
      </c>
      <c r="F492" s="15">
        <f t="shared" si="30"/>
        <v>0</v>
      </c>
      <c r="G492" s="15">
        <f t="shared" si="31"/>
        <v>0</v>
      </c>
    </row>
    <row r="493" spans="1:7" x14ac:dyDescent="0.15">
      <c r="A493" s="5">
        <f>sim_obs!B127</f>
        <v>41400</v>
      </c>
      <c r="B493" s="12" t="e">
        <f>sim_obs!N127</f>
        <v>#N/A</v>
      </c>
      <c r="C493" s="15">
        <f>sim_obs!F127</f>
        <v>0</v>
      </c>
      <c r="D493" s="15">
        <f t="shared" si="28"/>
        <v>0</v>
      </c>
      <c r="E493" s="15">
        <f t="shared" si="29"/>
        <v>0</v>
      </c>
      <c r="F493" s="15">
        <f t="shared" si="30"/>
        <v>0</v>
      </c>
      <c r="G493" s="15">
        <f t="shared" si="31"/>
        <v>0</v>
      </c>
    </row>
    <row r="494" spans="1:7" x14ac:dyDescent="0.15">
      <c r="A494" s="5">
        <f>sim_obs!B128</f>
        <v>41401</v>
      </c>
      <c r="B494" s="12" t="e">
        <f>sim_obs!N128</f>
        <v>#N/A</v>
      </c>
      <c r="C494" s="15">
        <f>sim_obs!F128</f>
        <v>0</v>
      </c>
      <c r="D494" s="15">
        <f t="shared" si="28"/>
        <v>0</v>
      </c>
      <c r="E494" s="15">
        <f t="shared" si="29"/>
        <v>0</v>
      </c>
      <c r="F494" s="15">
        <f t="shared" si="30"/>
        <v>0</v>
      </c>
      <c r="G494" s="15">
        <f t="shared" si="31"/>
        <v>0</v>
      </c>
    </row>
    <row r="495" spans="1:7" x14ac:dyDescent="0.15">
      <c r="A495" s="5">
        <f>sim_obs!B129</f>
        <v>41402</v>
      </c>
      <c r="B495" s="12" t="e">
        <f>sim_obs!N129</f>
        <v>#N/A</v>
      </c>
      <c r="C495" s="15">
        <f>sim_obs!F129</f>
        <v>0</v>
      </c>
      <c r="D495" s="15">
        <f t="shared" si="28"/>
        <v>0</v>
      </c>
      <c r="E495" s="15">
        <f t="shared" si="29"/>
        <v>0</v>
      </c>
      <c r="F495" s="15">
        <f t="shared" si="30"/>
        <v>0</v>
      </c>
      <c r="G495" s="15">
        <f t="shared" si="31"/>
        <v>0</v>
      </c>
    </row>
    <row r="496" spans="1:7" x14ac:dyDescent="0.15">
      <c r="A496" s="5">
        <f>sim_obs!B130</f>
        <v>41403</v>
      </c>
      <c r="B496" s="12" t="e">
        <f>sim_obs!N130</f>
        <v>#N/A</v>
      </c>
      <c r="C496" s="15">
        <f>sim_obs!F130</f>
        <v>0</v>
      </c>
      <c r="D496" s="15">
        <f t="shared" si="28"/>
        <v>0</v>
      </c>
      <c r="E496" s="15">
        <f t="shared" si="29"/>
        <v>0</v>
      </c>
      <c r="F496" s="15">
        <f t="shared" si="30"/>
        <v>0</v>
      </c>
      <c r="G496" s="15">
        <f t="shared" si="31"/>
        <v>0</v>
      </c>
    </row>
    <row r="497" spans="1:7" x14ac:dyDescent="0.15">
      <c r="A497" s="5">
        <f>sim_obs!B131</f>
        <v>41404</v>
      </c>
      <c r="B497" s="12" t="e">
        <f>sim_obs!N131</f>
        <v>#N/A</v>
      </c>
      <c r="C497" s="15">
        <f>sim_obs!F131</f>
        <v>0</v>
      </c>
      <c r="D497" s="15">
        <f t="shared" si="28"/>
        <v>0</v>
      </c>
      <c r="E497" s="15">
        <f t="shared" si="29"/>
        <v>0</v>
      </c>
      <c r="F497" s="15">
        <f t="shared" si="30"/>
        <v>0</v>
      </c>
      <c r="G497" s="15">
        <f t="shared" si="31"/>
        <v>0</v>
      </c>
    </row>
    <row r="498" spans="1:7" x14ac:dyDescent="0.15">
      <c r="A498" s="5">
        <f>sim_obs!B132</f>
        <v>41405</v>
      </c>
      <c r="B498" s="12" t="e">
        <f>sim_obs!N132</f>
        <v>#N/A</v>
      </c>
      <c r="C498" s="15">
        <f>sim_obs!F132</f>
        <v>0</v>
      </c>
      <c r="D498" s="15">
        <f t="shared" si="28"/>
        <v>0</v>
      </c>
      <c r="E498" s="15">
        <f t="shared" si="29"/>
        <v>0</v>
      </c>
      <c r="F498" s="15">
        <f t="shared" si="30"/>
        <v>0</v>
      </c>
      <c r="G498" s="15">
        <f t="shared" si="31"/>
        <v>0</v>
      </c>
    </row>
    <row r="499" spans="1:7" x14ac:dyDescent="0.15">
      <c r="A499" s="5">
        <f>sim_obs!B133</f>
        <v>41406</v>
      </c>
      <c r="B499" s="12" t="e">
        <f>sim_obs!N133</f>
        <v>#N/A</v>
      </c>
      <c r="C499" s="15">
        <f>sim_obs!F133</f>
        <v>0</v>
      </c>
      <c r="D499" s="15">
        <f t="shared" si="28"/>
        <v>0</v>
      </c>
      <c r="E499" s="15">
        <f t="shared" si="29"/>
        <v>0</v>
      </c>
      <c r="F499" s="15">
        <f t="shared" si="30"/>
        <v>0</v>
      </c>
      <c r="G499" s="15">
        <f t="shared" si="31"/>
        <v>0</v>
      </c>
    </row>
    <row r="500" spans="1:7" x14ac:dyDescent="0.15">
      <c r="A500" s="5">
        <f>sim_obs!B134</f>
        <v>41407</v>
      </c>
      <c r="B500" s="12" t="e">
        <f>sim_obs!N134</f>
        <v>#N/A</v>
      </c>
      <c r="C500" s="15">
        <f>sim_obs!F134</f>
        <v>0</v>
      </c>
      <c r="D500" s="15">
        <f t="shared" si="28"/>
        <v>0</v>
      </c>
      <c r="E500" s="15">
        <f t="shared" si="29"/>
        <v>0</v>
      </c>
      <c r="F500" s="15">
        <f t="shared" si="30"/>
        <v>0</v>
      </c>
      <c r="G500" s="15">
        <f t="shared" si="31"/>
        <v>0</v>
      </c>
    </row>
    <row r="501" spans="1:7" x14ac:dyDescent="0.15">
      <c r="A501" s="5">
        <f>sim_obs!B135</f>
        <v>41408</v>
      </c>
      <c r="B501" s="12" t="e">
        <f>sim_obs!N135</f>
        <v>#N/A</v>
      </c>
      <c r="C501" s="15">
        <f>sim_obs!F135</f>
        <v>0</v>
      </c>
      <c r="D501" s="15">
        <f t="shared" si="28"/>
        <v>0</v>
      </c>
      <c r="E501" s="15">
        <f t="shared" si="29"/>
        <v>0</v>
      </c>
      <c r="F501" s="15">
        <f t="shared" si="30"/>
        <v>0</v>
      </c>
      <c r="G501" s="15">
        <f t="shared" si="31"/>
        <v>0</v>
      </c>
    </row>
    <row r="502" spans="1:7" x14ac:dyDescent="0.15">
      <c r="A502" s="5">
        <f>sim_obs!B136</f>
        <v>41409</v>
      </c>
      <c r="B502" s="12" t="e">
        <f>sim_obs!N136</f>
        <v>#N/A</v>
      </c>
      <c r="C502" s="15">
        <f>sim_obs!F136</f>
        <v>0</v>
      </c>
      <c r="D502" s="15">
        <f t="shared" si="28"/>
        <v>0</v>
      </c>
      <c r="E502" s="15">
        <f t="shared" si="29"/>
        <v>0</v>
      </c>
      <c r="F502" s="15">
        <f t="shared" si="30"/>
        <v>0</v>
      </c>
      <c r="G502" s="15">
        <f t="shared" si="31"/>
        <v>0</v>
      </c>
    </row>
    <row r="503" spans="1:7" x14ac:dyDescent="0.15">
      <c r="A503" s="5">
        <f>sim_obs!B137</f>
        <v>41410</v>
      </c>
      <c r="B503" s="12" t="e">
        <f>sim_obs!N137</f>
        <v>#N/A</v>
      </c>
      <c r="C503" s="15">
        <f>sim_obs!F137</f>
        <v>0</v>
      </c>
      <c r="D503" s="15">
        <f t="shared" si="28"/>
        <v>0</v>
      </c>
      <c r="E503" s="15">
        <f t="shared" si="29"/>
        <v>0</v>
      </c>
      <c r="F503" s="15">
        <f t="shared" si="30"/>
        <v>0</v>
      </c>
      <c r="G503" s="15">
        <f t="shared" si="31"/>
        <v>0</v>
      </c>
    </row>
    <row r="504" spans="1:7" x14ac:dyDescent="0.15">
      <c r="A504" s="5">
        <f>sim_obs!B138</f>
        <v>41411</v>
      </c>
      <c r="B504" s="12" t="e">
        <f>sim_obs!N138</f>
        <v>#N/A</v>
      </c>
      <c r="C504" s="15">
        <f>sim_obs!F138</f>
        <v>0</v>
      </c>
      <c r="D504" s="15">
        <f t="shared" si="28"/>
        <v>0</v>
      </c>
      <c r="E504" s="15">
        <f t="shared" si="29"/>
        <v>0</v>
      </c>
      <c r="F504" s="15">
        <f t="shared" si="30"/>
        <v>0</v>
      </c>
      <c r="G504" s="15">
        <f t="shared" si="31"/>
        <v>0</v>
      </c>
    </row>
    <row r="505" spans="1:7" x14ac:dyDescent="0.15">
      <c r="A505" s="5">
        <f>sim_obs!B139</f>
        <v>41412</v>
      </c>
      <c r="B505" s="12" t="e">
        <f>sim_obs!N139</f>
        <v>#N/A</v>
      </c>
      <c r="C505" s="15">
        <f>sim_obs!F139</f>
        <v>0</v>
      </c>
      <c r="D505" s="15">
        <f t="shared" si="28"/>
        <v>0</v>
      </c>
      <c r="E505" s="15">
        <f t="shared" si="29"/>
        <v>0</v>
      </c>
      <c r="F505" s="15">
        <f t="shared" si="30"/>
        <v>0</v>
      </c>
      <c r="G505" s="15">
        <f t="shared" si="31"/>
        <v>0</v>
      </c>
    </row>
    <row r="506" spans="1:7" x14ac:dyDescent="0.15">
      <c r="A506" s="5">
        <f>sim_obs!B140</f>
        <v>41413</v>
      </c>
      <c r="B506" s="12" t="e">
        <f>sim_obs!N140</f>
        <v>#N/A</v>
      </c>
      <c r="C506" s="15">
        <f>sim_obs!F140</f>
        <v>0</v>
      </c>
      <c r="D506" s="15">
        <f t="shared" si="28"/>
        <v>0</v>
      </c>
      <c r="E506" s="15">
        <f t="shared" si="29"/>
        <v>0</v>
      </c>
      <c r="F506" s="15">
        <f t="shared" si="30"/>
        <v>0</v>
      </c>
      <c r="G506" s="15">
        <f t="shared" si="31"/>
        <v>0</v>
      </c>
    </row>
    <row r="507" spans="1:7" x14ac:dyDescent="0.15">
      <c r="A507" s="5">
        <f>sim_obs!B141</f>
        <v>41414</v>
      </c>
      <c r="B507" s="12" t="e">
        <f>sim_obs!N141</f>
        <v>#N/A</v>
      </c>
      <c r="C507" s="15">
        <f>sim_obs!F141</f>
        <v>0</v>
      </c>
      <c r="D507" s="15">
        <f t="shared" si="28"/>
        <v>0</v>
      </c>
      <c r="E507" s="15">
        <f t="shared" si="29"/>
        <v>0</v>
      </c>
      <c r="F507" s="15">
        <f t="shared" si="30"/>
        <v>0</v>
      </c>
      <c r="G507" s="15">
        <f t="shared" si="31"/>
        <v>0</v>
      </c>
    </row>
    <row r="508" spans="1:7" x14ac:dyDescent="0.15">
      <c r="A508" s="5">
        <f>sim_obs!B142</f>
        <v>41415</v>
      </c>
      <c r="B508" s="12" t="e">
        <f>sim_obs!N142</f>
        <v>#N/A</v>
      </c>
      <c r="C508" s="15">
        <f>sim_obs!F142</f>
        <v>0</v>
      </c>
      <c r="D508" s="15">
        <f t="shared" si="28"/>
        <v>0</v>
      </c>
      <c r="E508" s="15">
        <f t="shared" si="29"/>
        <v>0</v>
      </c>
      <c r="F508" s="15">
        <f t="shared" si="30"/>
        <v>0</v>
      </c>
      <c r="G508" s="15">
        <f t="shared" si="31"/>
        <v>0</v>
      </c>
    </row>
    <row r="509" spans="1:7" x14ac:dyDescent="0.15">
      <c r="A509" s="5">
        <f>sim_obs!B143</f>
        <v>41416</v>
      </c>
      <c r="B509" s="12" t="e">
        <f>sim_obs!N143</f>
        <v>#N/A</v>
      </c>
      <c r="C509" s="15">
        <f>sim_obs!F143</f>
        <v>0</v>
      </c>
      <c r="D509" s="15">
        <f t="shared" si="28"/>
        <v>0</v>
      </c>
      <c r="E509" s="15">
        <f t="shared" si="29"/>
        <v>0</v>
      </c>
      <c r="F509" s="15">
        <f t="shared" si="30"/>
        <v>0</v>
      </c>
      <c r="G509" s="15">
        <f t="shared" si="31"/>
        <v>0</v>
      </c>
    </row>
    <row r="510" spans="1:7" x14ac:dyDescent="0.15">
      <c r="A510" s="5">
        <f>sim_obs!B144</f>
        <v>41417</v>
      </c>
      <c r="B510" s="12" t="e">
        <f>sim_obs!N144</f>
        <v>#N/A</v>
      </c>
      <c r="C510" s="15">
        <f>sim_obs!F144</f>
        <v>0</v>
      </c>
      <c r="D510" s="15">
        <f t="shared" si="28"/>
        <v>0</v>
      </c>
      <c r="E510" s="15">
        <f t="shared" si="29"/>
        <v>0</v>
      </c>
      <c r="F510" s="15">
        <f t="shared" si="30"/>
        <v>0</v>
      </c>
      <c r="G510" s="15">
        <f t="shared" si="31"/>
        <v>0</v>
      </c>
    </row>
    <row r="511" spans="1:7" x14ac:dyDescent="0.15">
      <c r="A511" s="5">
        <f>sim_obs!B145</f>
        <v>41418</v>
      </c>
      <c r="B511" s="12" t="e">
        <f>sim_obs!N145</f>
        <v>#N/A</v>
      </c>
      <c r="C511" s="15">
        <f>sim_obs!F145</f>
        <v>0</v>
      </c>
      <c r="D511" s="15">
        <f t="shared" si="28"/>
        <v>0</v>
      </c>
      <c r="E511" s="15">
        <f t="shared" si="29"/>
        <v>0</v>
      </c>
      <c r="F511" s="15">
        <f t="shared" si="30"/>
        <v>0</v>
      </c>
      <c r="G511" s="15">
        <f t="shared" si="31"/>
        <v>0</v>
      </c>
    </row>
    <row r="512" spans="1:7" x14ac:dyDescent="0.15">
      <c r="A512" s="5">
        <f>sim_obs!B146</f>
        <v>41419</v>
      </c>
      <c r="B512" s="12" t="e">
        <f>sim_obs!N146</f>
        <v>#N/A</v>
      </c>
      <c r="C512" s="15">
        <f>sim_obs!F146</f>
        <v>0</v>
      </c>
      <c r="D512" s="15">
        <f t="shared" si="28"/>
        <v>0</v>
      </c>
      <c r="E512" s="15">
        <f t="shared" si="29"/>
        <v>0</v>
      </c>
      <c r="F512" s="15">
        <f t="shared" si="30"/>
        <v>0</v>
      </c>
      <c r="G512" s="15">
        <f t="shared" si="31"/>
        <v>0</v>
      </c>
    </row>
    <row r="513" spans="1:7" x14ac:dyDescent="0.15">
      <c r="A513" s="5">
        <f>sim_obs!B147</f>
        <v>41420</v>
      </c>
      <c r="B513" s="12" t="e">
        <f>sim_obs!N147</f>
        <v>#N/A</v>
      </c>
      <c r="C513" s="15">
        <f>sim_obs!F147</f>
        <v>0</v>
      </c>
      <c r="D513" s="15">
        <f t="shared" si="28"/>
        <v>0</v>
      </c>
      <c r="E513" s="15">
        <f t="shared" si="29"/>
        <v>0</v>
      </c>
      <c r="F513" s="15">
        <f t="shared" si="30"/>
        <v>0</v>
      </c>
      <c r="G513" s="15">
        <f t="shared" si="31"/>
        <v>0</v>
      </c>
    </row>
    <row r="514" spans="1:7" x14ac:dyDescent="0.15">
      <c r="A514" s="5">
        <f>sim_obs!B148</f>
        <v>41421</v>
      </c>
      <c r="B514" s="12" t="e">
        <f>sim_obs!N148</f>
        <v>#N/A</v>
      </c>
      <c r="C514" s="15">
        <f>sim_obs!F148</f>
        <v>0</v>
      </c>
      <c r="D514" s="15">
        <f t="shared" si="28"/>
        <v>0</v>
      </c>
      <c r="E514" s="15">
        <f t="shared" si="29"/>
        <v>0</v>
      </c>
      <c r="F514" s="15">
        <f t="shared" si="30"/>
        <v>0</v>
      </c>
      <c r="G514" s="15">
        <f t="shared" si="31"/>
        <v>0</v>
      </c>
    </row>
    <row r="515" spans="1:7" x14ac:dyDescent="0.15">
      <c r="A515" s="5">
        <f>sim_obs!B149</f>
        <v>41422</v>
      </c>
      <c r="B515" s="12" t="e">
        <f>sim_obs!N149</f>
        <v>#N/A</v>
      </c>
      <c r="C515" s="15">
        <f>sim_obs!F149</f>
        <v>0</v>
      </c>
      <c r="D515" s="15">
        <f t="shared" ref="D515:D578" si="32">IFERROR(B515,0)</f>
        <v>0</v>
      </c>
      <c r="E515" s="15">
        <f t="shared" ref="E515:E578" si="33">IF(D515=0,0,C515)</f>
        <v>0</v>
      </c>
      <c r="F515" s="15">
        <f t="shared" ref="F515:F578" si="34">(D515-E515)^2</f>
        <v>0</v>
      </c>
      <c r="G515" s="15">
        <f t="shared" ref="G515:G578" si="35">(D515-$J$4)^2</f>
        <v>0</v>
      </c>
    </row>
    <row r="516" spans="1:7" x14ac:dyDescent="0.15">
      <c r="A516" s="5">
        <f>sim_obs!B150</f>
        <v>41423</v>
      </c>
      <c r="B516" s="12" t="e">
        <f>sim_obs!N150</f>
        <v>#N/A</v>
      </c>
      <c r="C516" s="15">
        <f>sim_obs!F150</f>
        <v>0</v>
      </c>
      <c r="D516" s="15">
        <f t="shared" si="32"/>
        <v>0</v>
      </c>
      <c r="E516" s="15">
        <f t="shared" si="33"/>
        <v>0</v>
      </c>
      <c r="F516" s="15">
        <f t="shared" si="34"/>
        <v>0</v>
      </c>
      <c r="G516" s="15">
        <f t="shared" si="35"/>
        <v>0</v>
      </c>
    </row>
    <row r="517" spans="1:7" x14ac:dyDescent="0.15">
      <c r="A517" s="5">
        <f>sim_obs!B151</f>
        <v>41424</v>
      </c>
      <c r="B517" s="12" t="e">
        <f>sim_obs!N151</f>
        <v>#N/A</v>
      </c>
      <c r="C517" s="15">
        <f>sim_obs!F151</f>
        <v>0</v>
      </c>
      <c r="D517" s="15">
        <f t="shared" si="32"/>
        <v>0</v>
      </c>
      <c r="E517" s="15">
        <f t="shared" si="33"/>
        <v>0</v>
      </c>
      <c r="F517" s="15">
        <f t="shared" si="34"/>
        <v>0</v>
      </c>
      <c r="G517" s="15">
        <f t="shared" si="35"/>
        <v>0</v>
      </c>
    </row>
    <row r="518" spans="1:7" x14ac:dyDescent="0.15">
      <c r="A518" s="5">
        <f>sim_obs!B152</f>
        <v>41425</v>
      </c>
      <c r="B518" s="12" t="e">
        <f>sim_obs!N152</f>
        <v>#N/A</v>
      </c>
      <c r="C518" s="15">
        <f>sim_obs!F152</f>
        <v>0</v>
      </c>
      <c r="D518" s="15">
        <f t="shared" si="32"/>
        <v>0</v>
      </c>
      <c r="E518" s="15">
        <f t="shared" si="33"/>
        <v>0</v>
      </c>
      <c r="F518" s="15">
        <f t="shared" si="34"/>
        <v>0</v>
      </c>
      <c r="G518" s="15">
        <f t="shared" si="35"/>
        <v>0</v>
      </c>
    </row>
    <row r="519" spans="1:7" x14ac:dyDescent="0.15">
      <c r="A519" s="5">
        <f>sim_obs!B153</f>
        <v>41426</v>
      </c>
      <c r="B519" s="12" t="e">
        <f>sim_obs!N153</f>
        <v>#N/A</v>
      </c>
      <c r="C519" s="15">
        <f>sim_obs!F153</f>
        <v>0</v>
      </c>
      <c r="D519" s="15">
        <f t="shared" si="32"/>
        <v>0</v>
      </c>
      <c r="E519" s="15">
        <f t="shared" si="33"/>
        <v>0</v>
      </c>
      <c r="F519" s="15">
        <f t="shared" si="34"/>
        <v>0</v>
      </c>
      <c r="G519" s="15">
        <f t="shared" si="35"/>
        <v>0</v>
      </c>
    </row>
    <row r="520" spans="1:7" x14ac:dyDescent="0.15">
      <c r="A520" s="5">
        <f>sim_obs!B154</f>
        <v>41427</v>
      </c>
      <c r="B520" s="12" t="e">
        <f>sim_obs!N154</f>
        <v>#N/A</v>
      </c>
      <c r="C520" s="15">
        <f>sim_obs!F154</f>
        <v>0</v>
      </c>
      <c r="D520" s="15">
        <f t="shared" si="32"/>
        <v>0</v>
      </c>
      <c r="E520" s="15">
        <f t="shared" si="33"/>
        <v>0</v>
      </c>
      <c r="F520" s="15">
        <f t="shared" si="34"/>
        <v>0</v>
      </c>
      <c r="G520" s="15">
        <f t="shared" si="35"/>
        <v>0</v>
      </c>
    </row>
    <row r="521" spans="1:7" x14ac:dyDescent="0.15">
      <c r="A521" s="5">
        <f>sim_obs!B155</f>
        <v>41428</v>
      </c>
      <c r="B521" s="12" t="e">
        <f>sim_obs!N155</f>
        <v>#N/A</v>
      </c>
      <c r="C521" s="15">
        <f>sim_obs!F155</f>
        <v>0</v>
      </c>
      <c r="D521" s="15">
        <f t="shared" si="32"/>
        <v>0</v>
      </c>
      <c r="E521" s="15">
        <f t="shared" si="33"/>
        <v>0</v>
      </c>
      <c r="F521" s="15">
        <f t="shared" si="34"/>
        <v>0</v>
      </c>
      <c r="G521" s="15">
        <f t="shared" si="35"/>
        <v>0</v>
      </c>
    </row>
    <row r="522" spans="1:7" x14ac:dyDescent="0.15">
      <c r="A522" s="5">
        <f>sim_obs!B156</f>
        <v>41429</v>
      </c>
      <c r="B522" s="12" t="e">
        <f>sim_obs!N156</f>
        <v>#N/A</v>
      </c>
      <c r="C522" s="15">
        <f>sim_obs!F156</f>
        <v>0</v>
      </c>
      <c r="D522" s="15">
        <f t="shared" si="32"/>
        <v>0</v>
      </c>
      <c r="E522" s="15">
        <f t="shared" si="33"/>
        <v>0</v>
      </c>
      <c r="F522" s="15">
        <f t="shared" si="34"/>
        <v>0</v>
      </c>
      <c r="G522" s="15">
        <f t="shared" si="35"/>
        <v>0</v>
      </c>
    </row>
    <row r="523" spans="1:7" x14ac:dyDescent="0.15">
      <c r="A523" s="5">
        <f>sim_obs!B157</f>
        <v>41430</v>
      </c>
      <c r="B523" s="12" t="e">
        <f>sim_obs!N157</f>
        <v>#N/A</v>
      </c>
      <c r="C523" s="15">
        <f>sim_obs!F157</f>
        <v>0</v>
      </c>
      <c r="D523" s="15">
        <f t="shared" si="32"/>
        <v>0</v>
      </c>
      <c r="E523" s="15">
        <f t="shared" si="33"/>
        <v>0</v>
      </c>
      <c r="F523" s="15">
        <f t="shared" si="34"/>
        <v>0</v>
      </c>
      <c r="G523" s="15">
        <f t="shared" si="35"/>
        <v>0</v>
      </c>
    </row>
    <row r="524" spans="1:7" x14ac:dyDescent="0.15">
      <c r="A524" s="5">
        <f>sim_obs!B158</f>
        <v>41431</v>
      </c>
      <c r="B524" s="12" t="e">
        <f>sim_obs!N158</f>
        <v>#N/A</v>
      </c>
      <c r="C524" s="15">
        <f>sim_obs!F158</f>
        <v>0</v>
      </c>
      <c r="D524" s="15">
        <f t="shared" si="32"/>
        <v>0</v>
      </c>
      <c r="E524" s="15">
        <f t="shared" si="33"/>
        <v>0</v>
      </c>
      <c r="F524" s="15">
        <f t="shared" si="34"/>
        <v>0</v>
      </c>
      <c r="G524" s="15">
        <f t="shared" si="35"/>
        <v>0</v>
      </c>
    </row>
    <row r="525" spans="1:7" x14ac:dyDescent="0.15">
      <c r="A525" s="5">
        <f>sim_obs!B159</f>
        <v>41432</v>
      </c>
      <c r="B525" s="12" t="e">
        <f>sim_obs!N159</f>
        <v>#N/A</v>
      </c>
      <c r="C525" s="15">
        <f>sim_obs!F159</f>
        <v>0</v>
      </c>
      <c r="D525" s="15">
        <f t="shared" si="32"/>
        <v>0</v>
      </c>
      <c r="E525" s="15">
        <f t="shared" si="33"/>
        <v>0</v>
      </c>
      <c r="F525" s="15">
        <f t="shared" si="34"/>
        <v>0</v>
      </c>
      <c r="G525" s="15">
        <f t="shared" si="35"/>
        <v>0</v>
      </c>
    </row>
    <row r="526" spans="1:7" x14ac:dyDescent="0.15">
      <c r="A526" s="5">
        <f>sim_obs!B160</f>
        <v>41433</v>
      </c>
      <c r="B526" s="12" t="e">
        <f>sim_obs!N160</f>
        <v>#N/A</v>
      </c>
      <c r="C526" s="15">
        <f>sim_obs!F160</f>
        <v>0</v>
      </c>
      <c r="D526" s="15">
        <f t="shared" si="32"/>
        <v>0</v>
      </c>
      <c r="E526" s="15">
        <f t="shared" si="33"/>
        <v>0</v>
      </c>
      <c r="F526" s="15">
        <f t="shared" si="34"/>
        <v>0</v>
      </c>
      <c r="G526" s="15">
        <f t="shared" si="35"/>
        <v>0</v>
      </c>
    </row>
    <row r="527" spans="1:7" x14ac:dyDescent="0.15">
      <c r="A527" s="5">
        <f>sim_obs!B161</f>
        <v>41434</v>
      </c>
      <c r="B527" s="12" t="e">
        <f>sim_obs!N161</f>
        <v>#N/A</v>
      </c>
      <c r="C527" s="15">
        <f>sim_obs!F161</f>
        <v>0</v>
      </c>
      <c r="D527" s="15">
        <f t="shared" si="32"/>
        <v>0</v>
      </c>
      <c r="E527" s="15">
        <f t="shared" si="33"/>
        <v>0</v>
      </c>
      <c r="F527" s="15">
        <f t="shared" si="34"/>
        <v>0</v>
      </c>
      <c r="G527" s="15">
        <f t="shared" si="35"/>
        <v>0</v>
      </c>
    </row>
    <row r="528" spans="1:7" x14ac:dyDescent="0.15">
      <c r="A528" s="5">
        <f>sim_obs!B162</f>
        <v>41435</v>
      </c>
      <c r="B528" s="12" t="e">
        <f>sim_obs!N162</f>
        <v>#N/A</v>
      </c>
      <c r="C528" s="15">
        <f>sim_obs!F162</f>
        <v>0</v>
      </c>
      <c r="D528" s="15">
        <f t="shared" si="32"/>
        <v>0</v>
      </c>
      <c r="E528" s="15">
        <f t="shared" si="33"/>
        <v>0</v>
      </c>
      <c r="F528" s="15">
        <f t="shared" si="34"/>
        <v>0</v>
      </c>
      <c r="G528" s="15">
        <f t="shared" si="35"/>
        <v>0</v>
      </c>
    </row>
    <row r="529" spans="1:7" x14ac:dyDescent="0.15">
      <c r="A529" s="5">
        <f>sim_obs!B163</f>
        <v>41436</v>
      </c>
      <c r="B529" s="12" t="e">
        <f>sim_obs!N163</f>
        <v>#N/A</v>
      </c>
      <c r="C529" s="15">
        <f>sim_obs!F163</f>
        <v>0</v>
      </c>
      <c r="D529" s="15">
        <f t="shared" si="32"/>
        <v>0</v>
      </c>
      <c r="E529" s="15">
        <f t="shared" si="33"/>
        <v>0</v>
      </c>
      <c r="F529" s="15">
        <f t="shared" si="34"/>
        <v>0</v>
      </c>
      <c r="G529" s="15">
        <f t="shared" si="35"/>
        <v>0</v>
      </c>
    </row>
    <row r="530" spans="1:7" x14ac:dyDescent="0.15">
      <c r="A530" s="5">
        <f>sim_obs!B164</f>
        <v>41437</v>
      </c>
      <c r="B530" s="12" t="e">
        <f>sim_obs!N164</f>
        <v>#N/A</v>
      </c>
      <c r="C530" s="15">
        <f>sim_obs!F164</f>
        <v>0</v>
      </c>
      <c r="D530" s="15">
        <f t="shared" si="32"/>
        <v>0</v>
      </c>
      <c r="E530" s="15">
        <f t="shared" si="33"/>
        <v>0</v>
      </c>
      <c r="F530" s="15">
        <f t="shared" si="34"/>
        <v>0</v>
      </c>
      <c r="G530" s="15">
        <f t="shared" si="35"/>
        <v>0</v>
      </c>
    </row>
    <row r="531" spans="1:7" x14ac:dyDescent="0.15">
      <c r="A531" s="5">
        <f>sim_obs!B165</f>
        <v>41438</v>
      </c>
      <c r="B531" s="12" t="e">
        <f>sim_obs!N165</f>
        <v>#N/A</v>
      </c>
      <c r="C531" s="15">
        <f>sim_obs!F165</f>
        <v>0</v>
      </c>
      <c r="D531" s="15">
        <f t="shared" si="32"/>
        <v>0</v>
      </c>
      <c r="E531" s="15">
        <f t="shared" si="33"/>
        <v>0</v>
      </c>
      <c r="F531" s="15">
        <f t="shared" si="34"/>
        <v>0</v>
      </c>
      <c r="G531" s="15">
        <f t="shared" si="35"/>
        <v>0</v>
      </c>
    </row>
    <row r="532" spans="1:7" x14ac:dyDescent="0.15">
      <c r="A532" s="5">
        <f>sim_obs!B166</f>
        <v>41439</v>
      </c>
      <c r="B532" s="12" t="e">
        <f>sim_obs!N166</f>
        <v>#N/A</v>
      </c>
      <c r="C532" s="15">
        <f>sim_obs!F166</f>
        <v>0</v>
      </c>
      <c r="D532" s="15">
        <f t="shared" si="32"/>
        <v>0</v>
      </c>
      <c r="E532" s="15">
        <f t="shared" si="33"/>
        <v>0</v>
      </c>
      <c r="F532" s="15">
        <f t="shared" si="34"/>
        <v>0</v>
      </c>
      <c r="G532" s="15">
        <f t="shared" si="35"/>
        <v>0</v>
      </c>
    </row>
    <row r="533" spans="1:7" x14ac:dyDescent="0.15">
      <c r="A533" s="5">
        <f>sim_obs!B167</f>
        <v>41440</v>
      </c>
      <c r="B533" s="12" t="e">
        <f>sim_obs!N167</f>
        <v>#N/A</v>
      </c>
      <c r="C533" s="15">
        <f>sim_obs!F167</f>
        <v>0</v>
      </c>
      <c r="D533" s="15">
        <f t="shared" si="32"/>
        <v>0</v>
      </c>
      <c r="E533" s="15">
        <f t="shared" si="33"/>
        <v>0</v>
      </c>
      <c r="F533" s="15">
        <f t="shared" si="34"/>
        <v>0</v>
      </c>
      <c r="G533" s="15">
        <f t="shared" si="35"/>
        <v>0</v>
      </c>
    </row>
    <row r="534" spans="1:7" x14ac:dyDescent="0.15">
      <c r="A534" s="5">
        <f>sim_obs!B168</f>
        <v>41441</v>
      </c>
      <c r="B534" s="12" t="e">
        <f>sim_obs!N168</f>
        <v>#N/A</v>
      </c>
      <c r="C534" s="15">
        <f>sim_obs!F168</f>
        <v>0</v>
      </c>
      <c r="D534" s="15">
        <f t="shared" si="32"/>
        <v>0</v>
      </c>
      <c r="E534" s="15">
        <f t="shared" si="33"/>
        <v>0</v>
      </c>
      <c r="F534" s="15">
        <f t="shared" si="34"/>
        <v>0</v>
      </c>
      <c r="G534" s="15">
        <f t="shared" si="35"/>
        <v>0</v>
      </c>
    </row>
    <row r="535" spans="1:7" x14ac:dyDescent="0.15">
      <c r="A535" s="5">
        <f>sim_obs!B169</f>
        <v>41442</v>
      </c>
      <c r="B535" s="12" t="e">
        <f>sim_obs!N169</f>
        <v>#N/A</v>
      </c>
      <c r="C535" s="15">
        <f>sim_obs!F169</f>
        <v>0</v>
      </c>
      <c r="D535" s="15">
        <f t="shared" si="32"/>
        <v>0</v>
      </c>
      <c r="E535" s="15">
        <f t="shared" si="33"/>
        <v>0</v>
      </c>
      <c r="F535" s="15">
        <f t="shared" si="34"/>
        <v>0</v>
      </c>
      <c r="G535" s="15">
        <f t="shared" si="35"/>
        <v>0</v>
      </c>
    </row>
    <row r="536" spans="1:7" x14ac:dyDescent="0.15">
      <c r="A536" s="5">
        <f>sim_obs!B170</f>
        <v>41443</v>
      </c>
      <c r="B536" s="12" t="e">
        <f>sim_obs!N170</f>
        <v>#N/A</v>
      </c>
      <c r="C536" s="15">
        <f>sim_obs!F170</f>
        <v>0</v>
      </c>
      <c r="D536" s="15">
        <f t="shared" si="32"/>
        <v>0</v>
      </c>
      <c r="E536" s="15">
        <f t="shared" si="33"/>
        <v>0</v>
      </c>
      <c r="F536" s="15">
        <f t="shared" si="34"/>
        <v>0</v>
      </c>
      <c r="G536" s="15">
        <f t="shared" si="35"/>
        <v>0</v>
      </c>
    </row>
    <row r="537" spans="1:7" x14ac:dyDescent="0.15">
      <c r="A537" s="5">
        <f>sim_obs!B171</f>
        <v>41444</v>
      </c>
      <c r="B537" s="12" t="e">
        <f>sim_obs!N171</f>
        <v>#N/A</v>
      </c>
      <c r="C537" s="15">
        <f>sim_obs!F171</f>
        <v>0</v>
      </c>
      <c r="D537" s="15">
        <f t="shared" si="32"/>
        <v>0</v>
      </c>
      <c r="E537" s="15">
        <f t="shared" si="33"/>
        <v>0</v>
      </c>
      <c r="F537" s="15">
        <f t="shared" si="34"/>
        <v>0</v>
      </c>
      <c r="G537" s="15">
        <f t="shared" si="35"/>
        <v>0</v>
      </c>
    </row>
    <row r="538" spans="1:7" x14ac:dyDescent="0.15">
      <c r="A538" s="5">
        <f>sim_obs!B172</f>
        <v>41445</v>
      </c>
      <c r="B538" s="12" t="e">
        <f>sim_obs!N172</f>
        <v>#N/A</v>
      </c>
      <c r="C538" s="15">
        <f>sim_obs!F172</f>
        <v>0</v>
      </c>
      <c r="D538" s="15">
        <f t="shared" si="32"/>
        <v>0</v>
      </c>
      <c r="E538" s="15">
        <f t="shared" si="33"/>
        <v>0</v>
      </c>
      <c r="F538" s="15">
        <f t="shared" si="34"/>
        <v>0</v>
      </c>
      <c r="G538" s="15">
        <f t="shared" si="35"/>
        <v>0</v>
      </c>
    </row>
    <row r="539" spans="1:7" x14ac:dyDescent="0.15">
      <c r="A539" s="5">
        <f>sim_obs!B173</f>
        <v>41446</v>
      </c>
      <c r="B539" s="12" t="e">
        <f>sim_obs!N173</f>
        <v>#N/A</v>
      </c>
      <c r="C539" s="15">
        <f>sim_obs!F173</f>
        <v>0</v>
      </c>
      <c r="D539" s="15">
        <f t="shared" si="32"/>
        <v>0</v>
      </c>
      <c r="E539" s="15">
        <f t="shared" si="33"/>
        <v>0</v>
      </c>
      <c r="F539" s="15">
        <f t="shared" si="34"/>
        <v>0</v>
      </c>
      <c r="G539" s="15">
        <f t="shared" si="35"/>
        <v>0</v>
      </c>
    </row>
    <row r="540" spans="1:7" x14ac:dyDescent="0.15">
      <c r="A540" s="5">
        <f>sim_obs!B174</f>
        <v>41447</v>
      </c>
      <c r="B540" s="12" t="e">
        <f>sim_obs!N174</f>
        <v>#N/A</v>
      </c>
      <c r="C540" s="15">
        <f>sim_obs!F174</f>
        <v>0</v>
      </c>
      <c r="D540" s="15">
        <f t="shared" si="32"/>
        <v>0</v>
      </c>
      <c r="E540" s="15">
        <f t="shared" si="33"/>
        <v>0</v>
      </c>
      <c r="F540" s="15">
        <f t="shared" si="34"/>
        <v>0</v>
      </c>
      <c r="G540" s="15">
        <f t="shared" si="35"/>
        <v>0</v>
      </c>
    </row>
    <row r="541" spans="1:7" x14ac:dyDescent="0.15">
      <c r="A541" s="5">
        <f>sim_obs!B175</f>
        <v>41448</v>
      </c>
      <c r="B541" s="12" t="e">
        <f>sim_obs!N175</f>
        <v>#N/A</v>
      </c>
      <c r="C541" s="15">
        <f>sim_obs!F175</f>
        <v>0</v>
      </c>
      <c r="D541" s="15">
        <f t="shared" si="32"/>
        <v>0</v>
      </c>
      <c r="E541" s="15">
        <f t="shared" si="33"/>
        <v>0</v>
      </c>
      <c r="F541" s="15">
        <f t="shared" si="34"/>
        <v>0</v>
      </c>
      <c r="G541" s="15">
        <f t="shared" si="35"/>
        <v>0</v>
      </c>
    </row>
    <row r="542" spans="1:7" x14ac:dyDescent="0.15">
      <c r="A542" s="5">
        <f>sim_obs!B176</f>
        <v>41449</v>
      </c>
      <c r="B542" s="12" t="e">
        <f>sim_obs!N176</f>
        <v>#N/A</v>
      </c>
      <c r="C542" s="15">
        <f>sim_obs!F176</f>
        <v>0</v>
      </c>
      <c r="D542" s="15">
        <f t="shared" si="32"/>
        <v>0</v>
      </c>
      <c r="E542" s="15">
        <f t="shared" si="33"/>
        <v>0</v>
      </c>
      <c r="F542" s="15">
        <f t="shared" si="34"/>
        <v>0</v>
      </c>
      <c r="G542" s="15">
        <f t="shared" si="35"/>
        <v>0</v>
      </c>
    </row>
    <row r="543" spans="1:7" x14ac:dyDescent="0.15">
      <c r="A543" s="5">
        <f>sim_obs!B177</f>
        <v>41450</v>
      </c>
      <c r="B543" s="12" t="e">
        <f>sim_obs!N177</f>
        <v>#N/A</v>
      </c>
      <c r="C543" s="15">
        <f>sim_obs!F177</f>
        <v>0</v>
      </c>
      <c r="D543" s="15">
        <f t="shared" si="32"/>
        <v>0</v>
      </c>
      <c r="E543" s="15">
        <f t="shared" si="33"/>
        <v>0</v>
      </c>
      <c r="F543" s="15">
        <f t="shared" si="34"/>
        <v>0</v>
      </c>
      <c r="G543" s="15">
        <f t="shared" si="35"/>
        <v>0</v>
      </c>
    </row>
    <row r="544" spans="1:7" x14ac:dyDescent="0.15">
      <c r="A544" s="5">
        <f>sim_obs!B178</f>
        <v>41451</v>
      </c>
      <c r="B544" s="12" t="e">
        <f>sim_obs!N178</f>
        <v>#N/A</v>
      </c>
      <c r="C544" s="15">
        <f>sim_obs!F178</f>
        <v>0</v>
      </c>
      <c r="D544" s="15">
        <f t="shared" si="32"/>
        <v>0</v>
      </c>
      <c r="E544" s="15">
        <f t="shared" si="33"/>
        <v>0</v>
      </c>
      <c r="F544" s="15">
        <f t="shared" si="34"/>
        <v>0</v>
      </c>
      <c r="G544" s="15">
        <f t="shared" si="35"/>
        <v>0</v>
      </c>
    </row>
    <row r="545" spans="1:7" x14ac:dyDescent="0.15">
      <c r="A545" s="5">
        <f>sim_obs!B179</f>
        <v>41452</v>
      </c>
      <c r="B545" s="12" t="e">
        <f>sim_obs!N179</f>
        <v>#N/A</v>
      </c>
      <c r="C545" s="15">
        <f>sim_obs!F179</f>
        <v>0</v>
      </c>
      <c r="D545" s="15">
        <f t="shared" si="32"/>
        <v>0</v>
      </c>
      <c r="E545" s="15">
        <f t="shared" si="33"/>
        <v>0</v>
      </c>
      <c r="F545" s="15">
        <f t="shared" si="34"/>
        <v>0</v>
      </c>
      <c r="G545" s="15">
        <f t="shared" si="35"/>
        <v>0</v>
      </c>
    </row>
    <row r="546" spans="1:7" x14ac:dyDescent="0.15">
      <c r="A546" s="5">
        <f>sim_obs!B180</f>
        <v>41453</v>
      </c>
      <c r="B546" s="12" t="e">
        <f>sim_obs!N180</f>
        <v>#N/A</v>
      </c>
      <c r="C546" s="15">
        <f>sim_obs!F180</f>
        <v>0</v>
      </c>
      <c r="D546" s="15">
        <f t="shared" si="32"/>
        <v>0</v>
      </c>
      <c r="E546" s="15">
        <f t="shared" si="33"/>
        <v>0</v>
      </c>
      <c r="F546" s="15">
        <f t="shared" si="34"/>
        <v>0</v>
      </c>
      <c r="G546" s="15">
        <f t="shared" si="35"/>
        <v>0</v>
      </c>
    </row>
    <row r="547" spans="1:7" x14ac:dyDescent="0.15">
      <c r="A547" s="5">
        <f>sim_obs!B181</f>
        <v>41454</v>
      </c>
      <c r="B547" s="12" t="e">
        <f>sim_obs!N181</f>
        <v>#N/A</v>
      </c>
      <c r="C547" s="15">
        <f>sim_obs!F181</f>
        <v>0</v>
      </c>
      <c r="D547" s="15">
        <f t="shared" si="32"/>
        <v>0</v>
      </c>
      <c r="E547" s="15">
        <f t="shared" si="33"/>
        <v>0</v>
      </c>
      <c r="F547" s="15">
        <f t="shared" si="34"/>
        <v>0</v>
      </c>
      <c r="G547" s="15">
        <f t="shared" si="35"/>
        <v>0</v>
      </c>
    </row>
    <row r="548" spans="1:7" x14ac:dyDescent="0.15">
      <c r="A548" s="5">
        <f>sim_obs!B182</f>
        <v>41455</v>
      </c>
      <c r="B548" s="12" t="e">
        <f>sim_obs!N182</f>
        <v>#N/A</v>
      </c>
      <c r="C548" s="15">
        <f>sim_obs!F182</f>
        <v>0</v>
      </c>
      <c r="D548" s="15">
        <f t="shared" si="32"/>
        <v>0</v>
      </c>
      <c r="E548" s="15">
        <f t="shared" si="33"/>
        <v>0</v>
      </c>
      <c r="F548" s="15">
        <f t="shared" si="34"/>
        <v>0</v>
      </c>
      <c r="G548" s="15">
        <f t="shared" si="35"/>
        <v>0</v>
      </c>
    </row>
    <row r="549" spans="1:7" x14ac:dyDescent="0.15">
      <c r="A549" s="5">
        <f>sim_obs!B183</f>
        <v>41456</v>
      </c>
      <c r="B549" s="12" t="e">
        <f>sim_obs!N183</f>
        <v>#N/A</v>
      </c>
      <c r="C549" s="15">
        <f>sim_obs!F183</f>
        <v>0</v>
      </c>
      <c r="D549" s="15">
        <f t="shared" si="32"/>
        <v>0</v>
      </c>
      <c r="E549" s="15">
        <f t="shared" si="33"/>
        <v>0</v>
      </c>
      <c r="F549" s="15">
        <f t="shared" si="34"/>
        <v>0</v>
      </c>
      <c r="G549" s="15">
        <f t="shared" si="35"/>
        <v>0</v>
      </c>
    </row>
    <row r="550" spans="1:7" x14ac:dyDescent="0.15">
      <c r="A550" s="5">
        <f>sim_obs!B184</f>
        <v>41457</v>
      </c>
      <c r="B550" s="12" t="e">
        <f>sim_obs!N184</f>
        <v>#N/A</v>
      </c>
      <c r="C550" s="15">
        <f>sim_obs!F184</f>
        <v>0</v>
      </c>
      <c r="D550" s="15">
        <f t="shared" si="32"/>
        <v>0</v>
      </c>
      <c r="E550" s="15">
        <f t="shared" si="33"/>
        <v>0</v>
      </c>
      <c r="F550" s="15">
        <f t="shared" si="34"/>
        <v>0</v>
      </c>
      <c r="G550" s="15">
        <f t="shared" si="35"/>
        <v>0</v>
      </c>
    </row>
    <row r="551" spans="1:7" x14ac:dyDescent="0.15">
      <c r="A551" s="5">
        <f>sim_obs!B185</f>
        <v>41458</v>
      </c>
      <c r="B551" s="12" t="e">
        <f>sim_obs!N185</f>
        <v>#N/A</v>
      </c>
      <c r="C551" s="15">
        <f>sim_obs!F185</f>
        <v>0</v>
      </c>
      <c r="D551" s="15">
        <f t="shared" si="32"/>
        <v>0</v>
      </c>
      <c r="E551" s="15">
        <f t="shared" si="33"/>
        <v>0</v>
      </c>
      <c r="F551" s="15">
        <f t="shared" si="34"/>
        <v>0</v>
      </c>
      <c r="G551" s="15">
        <f t="shared" si="35"/>
        <v>0</v>
      </c>
    </row>
    <row r="552" spans="1:7" x14ac:dyDescent="0.15">
      <c r="A552" s="5">
        <f>sim_obs!B186</f>
        <v>41459</v>
      </c>
      <c r="B552" s="12" t="e">
        <f>sim_obs!N186</f>
        <v>#N/A</v>
      </c>
      <c r="C552" s="15">
        <f>sim_obs!F186</f>
        <v>0</v>
      </c>
      <c r="D552" s="15">
        <f t="shared" si="32"/>
        <v>0</v>
      </c>
      <c r="E552" s="15">
        <f t="shared" si="33"/>
        <v>0</v>
      </c>
      <c r="F552" s="15">
        <f t="shared" si="34"/>
        <v>0</v>
      </c>
      <c r="G552" s="15">
        <f t="shared" si="35"/>
        <v>0</v>
      </c>
    </row>
    <row r="553" spans="1:7" x14ac:dyDescent="0.15">
      <c r="A553" s="5">
        <f>sim_obs!B187</f>
        <v>41460</v>
      </c>
      <c r="B553" s="12" t="e">
        <f>sim_obs!N187</f>
        <v>#N/A</v>
      </c>
      <c r="C553" s="15">
        <f>sim_obs!F187</f>
        <v>0</v>
      </c>
      <c r="D553" s="15">
        <f t="shared" si="32"/>
        <v>0</v>
      </c>
      <c r="E553" s="15">
        <f t="shared" si="33"/>
        <v>0</v>
      </c>
      <c r="F553" s="15">
        <f t="shared" si="34"/>
        <v>0</v>
      </c>
      <c r="G553" s="15">
        <f t="shared" si="35"/>
        <v>0</v>
      </c>
    </row>
    <row r="554" spans="1:7" x14ac:dyDescent="0.15">
      <c r="A554" s="5">
        <f>sim_obs!B188</f>
        <v>41461</v>
      </c>
      <c r="B554" s="12" t="e">
        <f>sim_obs!N188</f>
        <v>#N/A</v>
      </c>
      <c r="C554" s="15">
        <f>sim_obs!F188</f>
        <v>0</v>
      </c>
      <c r="D554" s="15">
        <f t="shared" si="32"/>
        <v>0</v>
      </c>
      <c r="E554" s="15">
        <f t="shared" si="33"/>
        <v>0</v>
      </c>
      <c r="F554" s="15">
        <f t="shared" si="34"/>
        <v>0</v>
      </c>
      <c r="G554" s="15">
        <f t="shared" si="35"/>
        <v>0</v>
      </c>
    </row>
    <row r="555" spans="1:7" x14ac:dyDescent="0.15">
      <c r="A555" s="5">
        <f>sim_obs!B189</f>
        <v>41462</v>
      </c>
      <c r="B555" s="12" t="e">
        <f>sim_obs!N189</f>
        <v>#N/A</v>
      </c>
      <c r="C555" s="15">
        <f>sim_obs!F189</f>
        <v>0</v>
      </c>
      <c r="D555" s="15">
        <f t="shared" si="32"/>
        <v>0</v>
      </c>
      <c r="E555" s="15">
        <f t="shared" si="33"/>
        <v>0</v>
      </c>
      <c r="F555" s="15">
        <f t="shared" si="34"/>
        <v>0</v>
      </c>
      <c r="G555" s="15">
        <f t="shared" si="35"/>
        <v>0</v>
      </c>
    </row>
    <row r="556" spans="1:7" x14ac:dyDescent="0.15">
      <c r="A556" s="5">
        <f>sim_obs!B190</f>
        <v>41463</v>
      </c>
      <c r="B556" s="12" t="e">
        <f>sim_obs!N190</f>
        <v>#N/A</v>
      </c>
      <c r="C556" s="15">
        <f>sim_obs!F190</f>
        <v>0</v>
      </c>
      <c r="D556" s="15">
        <f t="shared" si="32"/>
        <v>0</v>
      </c>
      <c r="E556" s="15">
        <f t="shared" si="33"/>
        <v>0</v>
      </c>
      <c r="F556" s="15">
        <f t="shared" si="34"/>
        <v>0</v>
      </c>
      <c r="G556" s="15">
        <f t="shared" si="35"/>
        <v>0</v>
      </c>
    </row>
    <row r="557" spans="1:7" x14ac:dyDescent="0.15">
      <c r="A557" s="5">
        <f>sim_obs!B191</f>
        <v>41464</v>
      </c>
      <c r="B557" s="12" t="e">
        <f>sim_obs!N191</f>
        <v>#N/A</v>
      </c>
      <c r="C557" s="15">
        <f>sim_obs!F191</f>
        <v>0</v>
      </c>
      <c r="D557" s="15">
        <f t="shared" si="32"/>
        <v>0</v>
      </c>
      <c r="E557" s="15">
        <f t="shared" si="33"/>
        <v>0</v>
      </c>
      <c r="F557" s="15">
        <f t="shared" si="34"/>
        <v>0</v>
      </c>
      <c r="G557" s="15">
        <f t="shared" si="35"/>
        <v>0</v>
      </c>
    </row>
    <row r="558" spans="1:7" x14ac:dyDescent="0.15">
      <c r="A558" s="5">
        <f>sim_obs!B192</f>
        <v>41465</v>
      </c>
      <c r="B558" s="12" t="e">
        <f>sim_obs!N192</f>
        <v>#N/A</v>
      </c>
      <c r="C558" s="15">
        <f>sim_obs!F192</f>
        <v>0</v>
      </c>
      <c r="D558" s="15">
        <f t="shared" si="32"/>
        <v>0</v>
      </c>
      <c r="E558" s="15">
        <f t="shared" si="33"/>
        <v>0</v>
      </c>
      <c r="F558" s="15">
        <f t="shared" si="34"/>
        <v>0</v>
      </c>
      <c r="G558" s="15">
        <f t="shared" si="35"/>
        <v>0</v>
      </c>
    </row>
    <row r="559" spans="1:7" x14ac:dyDescent="0.15">
      <c r="A559" s="5">
        <f>sim_obs!B193</f>
        <v>41466</v>
      </c>
      <c r="B559" s="12" t="e">
        <f>sim_obs!N193</f>
        <v>#N/A</v>
      </c>
      <c r="C559" s="15">
        <f>sim_obs!F193</f>
        <v>0</v>
      </c>
      <c r="D559" s="15">
        <f t="shared" si="32"/>
        <v>0</v>
      </c>
      <c r="E559" s="15">
        <f t="shared" si="33"/>
        <v>0</v>
      </c>
      <c r="F559" s="15">
        <f t="shared" si="34"/>
        <v>0</v>
      </c>
      <c r="G559" s="15">
        <f t="shared" si="35"/>
        <v>0</v>
      </c>
    </row>
    <row r="560" spans="1:7" x14ac:dyDescent="0.15">
      <c r="A560" s="5">
        <f>sim_obs!B194</f>
        <v>41467</v>
      </c>
      <c r="B560" s="12" t="e">
        <f>sim_obs!N194</f>
        <v>#N/A</v>
      </c>
      <c r="C560" s="15">
        <f>sim_obs!F194</f>
        <v>0</v>
      </c>
      <c r="D560" s="15">
        <f t="shared" si="32"/>
        <v>0</v>
      </c>
      <c r="E560" s="15">
        <f t="shared" si="33"/>
        <v>0</v>
      </c>
      <c r="F560" s="15">
        <f t="shared" si="34"/>
        <v>0</v>
      </c>
      <c r="G560" s="15">
        <f t="shared" si="35"/>
        <v>0</v>
      </c>
    </row>
    <row r="561" spans="1:7" x14ac:dyDescent="0.15">
      <c r="A561" s="5">
        <f>sim_obs!B195</f>
        <v>41468</v>
      </c>
      <c r="B561" s="12" t="e">
        <f>sim_obs!N195</f>
        <v>#N/A</v>
      </c>
      <c r="C561" s="15">
        <f>sim_obs!F195</f>
        <v>0</v>
      </c>
      <c r="D561" s="15">
        <f t="shared" si="32"/>
        <v>0</v>
      </c>
      <c r="E561" s="15">
        <f t="shared" si="33"/>
        <v>0</v>
      </c>
      <c r="F561" s="15">
        <f t="shared" si="34"/>
        <v>0</v>
      </c>
      <c r="G561" s="15">
        <f t="shared" si="35"/>
        <v>0</v>
      </c>
    </row>
    <row r="562" spans="1:7" x14ac:dyDescent="0.15">
      <c r="A562" s="5">
        <f>sim_obs!B196</f>
        <v>41469</v>
      </c>
      <c r="B562" s="12" t="e">
        <f>sim_obs!N196</f>
        <v>#N/A</v>
      </c>
      <c r="C562" s="15">
        <f>sim_obs!F196</f>
        <v>0</v>
      </c>
      <c r="D562" s="15">
        <f t="shared" si="32"/>
        <v>0</v>
      </c>
      <c r="E562" s="15">
        <f t="shared" si="33"/>
        <v>0</v>
      </c>
      <c r="F562" s="15">
        <f t="shared" si="34"/>
        <v>0</v>
      </c>
      <c r="G562" s="15">
        <f t="shared" si="35"/>
        <v>0</v>
      </c>
    </row>
    <row r="563" spans="1:7" x14ac:dyDescent="0.15">
      <c r="A563" s="5">
        <f>sim_obs!B197</f>
        <v>41470</v>
      </c>
      <c r="B563" s="12" t="e">
        <f>sim_obs!N197</f>
        <v>#N/A</v>
      </c>
      <c r="C563" s="15">
        <f>sim_obs!F197</f>
        <v>0</v>
      </c>
      <c r="D563" s="15">
        <f t="shared" si="32"/>
        <v>0</v>
      </c>
      <c r="E563" s="15">
        <f t="shared" si="33"/>
        <v>0</v>
      </c>
      <c r="F563" s="15">
        <f t="shared" si="34"/>
        <v>0</v>
      </c>
      <c r="G563" s="15">
        <f t="shared" si="35"/>
        <v>0</v>
      </c>
    </row>
    <row r="564" spans="1:7" x14ac:dyDescent="0.15">
      <c r="A564" s="5">
        <f>sim_obs!B198</f>
        <v>41471</v>
      </c>
      <c r="B564" s="12" t="e">
        <f>sim_obs!N198</f>
        <v>#N/A</v>
      </c>
      <c r="C564" s="15">
        <f>sim_obs!F198</f>
        <v>0</v>
      </c>
      <c r="D564" s="15">
        <f t="shared" si="32"/>
        <v>0</v>
      </c>
      <c r="E564" s="15">
        <f t="shared" si="33"/>
        <v>0</v>
      </c>
      <c r="F564" s="15">
        <f t="shared" si="34"/>
        <v>0</v>
      </c>
      <c r="G564" s="15">
        <f t="shared" si="35"/>
        <v>0</v>
      </c>
    </row>
    <row r="565" spans="1:7" x14ac:dyDescent="0.15">
      <c r="A565" s="5">
        <f>sim_obs!B199</f>
        <v>41472</v>
      </c>
      <c r="B565" s="12" t="e">
        <f>sim_obs!N199</f>
        <v>#N/A</v>
      </c>
      <c r="C565" s="15">
        <f>sim_obs!F199</f>
        <v>0</v>
      </c>
      <c r="D565" s="15">
        <f t="shared" si="32"/>
        <v>0</v>
      </c>
      <c r="E565" s="15">
        <f t="shared" si="33"/>
        <v>0</v>
      </c>
      <c r="F565" s="15">
        <f t="shared" si="34"/>
        <v>0</v>
      </c>
      <c r="G565" s="15">
        <f t="shared" si="35"/>
        <v>0</v>
      </c>
    </row>
    <row r="566" spans="1:7" x14ac:dyDescent="0.15">
      <c r="A566" s="5">
        <f>sim_obs!B200</f>
        <v>41473</v>
      </c>
      <c r="B566" s="12" t="e">
        <f>sim_obs!N200</f>
        <v>#N/A</v>
      </c>
      <c r="C566" s="15">
        <f>sim_obs!F200</f>
        <v>0</v>
      </c>
      <c r="D566" s="15">
        <f t="shared" si="32"/>
        <v>0</v>
      </c>
      <c r="E566" s="15">
        <f t="shared" si="33"/>
        <v>0</v>
      </c>
      <c r="F566" s="15">
        <f t="shared" si="34"/>
        <v>0</v>
      </c>
      <c r="G566" s="15">
        <f t="shared" si="35"/>
        <v>0</v>
      </c>
    </row>
    <row r="567" spans="1:7" x14ac:dyDescent="0.15">
      <c r="A567" s="5">
        <f>sim_obs!B201</f>
        <v>41474</v>
      </c>
      <c r="B567" s="12" t="e">
        <f>sim_obs!N201</f>
        <v>#N/A</v>
      </c>
      <c r="C567" s="15">
        <f>sim_obs!F201</f>
        <v>0</v>
      </c>
      <c r="D567" s="15">
        <f t="shared" si="32"/>
        <v>0</v>
      </c>
      <c r="E567" s="15">
        <f t="shared" si="33"/>
        <v>0</v>
      </c>
      <c r="F567" s="15">
        <f t="shared" si="34"/>
        <v>0</v>
      </c>
      <c r="G567" s="15">
        <f t="shared" si="35"/>
        <v>0</v>
      </c>
    </row>
    <row r="568" spans="1:7" x14ac:dyDescent="0.15">
      <c r="A568" s="5">
        <f>sim_obs!B202</f>
        <v>41475</v>
      </c>
      <c r="B568" s="12" t="e">
        <f>sim_obs!N202</f>
        <v>#N/A</v>
      </c>
      <c r="C568" s="15">
        <f>sim_obs!F202</f>
        <v>0</v>
      </c>
      <c r="D568" s="15">
        <f t="shared" si="32"/>
        <v>0</v>
      </c>
      <c r="E568" s="15">
        <f t="shared" si="33"/>
        <v>0</v>
      </c>
      <c r="F568" s="15">
        <f t="shared" si="34"/>
        <v>0</v>
      </c>
      <c r="G568" s="15">
        <f t="shared" si="35"/>
        <v>0</v>
      </c>
    </row>
    <row r="569" spans="1:7" x14ac:dyDescent="0.15">
      <c r="A569" s="5">
        <f>sim_obs!B203</f>
        <v>41476</v>
      </c>
      <c r="B569" s="12" t="e">
        <f>sim_obs!N203</f>
        <v>#N/A</v>
      </c>
      <c r="C569" s="15">
        <f>sim_obs!F203</f>
        <v>0</v>
      </c>
      <c r="D569" s="15">
        <f t="shared" si="32"/>
        <v>0</v>
      </c>
      <c r="E569" s="15">
        <f t="shared" si="33"/>
        <v>0</v>
      </c>
      <c r="F569" s="15">
        <f t="shared" si="34"/>
        <v>0</v>
      </c>
      <c r="G569" s="15">
        <f t="shared" si="35"/>
        <v>0</v>
      </c>
    </row>
    <row r="570" spans="1:7" x14ac:dyDescent="0.15">
      <c r="A570" s="5">
        <f>sim_obs!B204</f>
        <v>41477</v>
      </c>
      <c r="B570" s="12" t="e">
        <f>sim_obs!N204</f>
        <v>#N/A</v>
      </c>
      <c r="C570" s="15">
        <f>sim_obs!F204</f>
        <v>0</v>
      </c>
      <c r="D570" s="15">
        <f t="shared" si="32"/>
        <v>0</v>
      </c>
      <c r="E570" s="15">
        <f t="shared" si="33"/>
        <v>0</v>
      </c>
      <c r="F570" s="15">
        <f t="shared" si="34"/>
        <v>0</v>
      </c>
      <c r="G570" s="15">
        <f t="shared" si="35"/>
        <v>0</v>
      </c>
    </row>
    <row r="571" spans="1:7" x14ac:dyDescent="0.15">
      <c r="A571" s="5">
        <f>sim_obs!B205</f>
        <v>41478</v>
      </c>
      <c r="B571" s="12" t="e">
        <f>sim_obs!N205</f>
        <v>#N/A</v>
      </c>
      <c r="C571" s="15">
        <f>sim_obs!F205</f>
        <v>0</v>
      </c>
      <c r="D571" s="15">
        <f t="shared" si="32"/>
        <v>0</v>
      </c>
      <c r="E571" s="15">
        <f t="shared" si="33"/>
        <v>0</v>
      </c>
      <c r="F571" s="15">
        <f t="shared" si="34"/>
        <v>0</v>
      </c>
      <c r="G571" s="15">
        <f t="shared" si="35"/>
        <v>0</v>
      </c>
    </row>
    <row r="572" spans="1:7" x14ac:dyDescent="0.15">
      <c r="A572" s="5">
        <f>sim_obs!B206</f>
        <v>41479</v>
      </c>
      <c r="B572" s="12" t="e">
        <f>sim_obs!N206</f>
        <v>#N/A</v>
      </c>
      <c r="C572" s="15">
        <f>sim_obs!F206</f>
        <v>0</v>
      </c>
      <c r="D572" s="15">
        <f t="shared" si="32"/>
        <v>0</v>
      </c>
      <c r="E572" s="15">
        <f t="shared" si="33"/>
        <v>0</v>
      </c>
      <c r="F572" s="15">
        <f t="shared" si="34"/>
        <v>0</v>
      </c>
      <c r="G572" s="15">
        <f t="shared" si="35"/>
        <v>0</v>
      </c>
    </row>
    <row r="573" spans="1:7" x14ac:dyDescent="0.15">
      <c r="A573" s="5">
        <f>sim_obs!B207</f>
        <v>41480</v>
      </c>
      <c r="B573" s="12" t="e">
        <f>sim_obs!N207</f>
        <v>#N/A</v>
      </c>
      <c r="C573" s="15">
        <f>sim_obs!F207</f>
        <v>0</v>
      </c>
      <c r="D573" s="15">
        <f t="shared" si="32"/>
        <v>0</v>
      </c>
      <c r="E573" s="15">
        <f t="shared" si="33"/>
        <v>0</v>
      </c>
      <c r="F573" s="15">
        <f t="shared" si="34"/>
        <v>0</v>
      </c>
      <c r="G573" s="15">
        <f t="shared" si="35"/>
        <v>0</v>
      </c>
    </row>
    <row r="574" spans="1:7" x14ac:dyDescent="0.15">
      <c r="A574" s="5">
        <f>sim_obs!B208</f>
        <v>41481</v>
      </c>
      <c r="B574" s="12" t="e">
        <f>sim_obs!N208</f>
        <v>#N/A</v>
      </c>
      <c r="C574" s="15">
        <f>sim_obs!F208</f>
        <v>0</v>
      </c>
      <c r="D574" s="15">
        <f t="shared" si="32"/>
        <v>0</v>
      </c>
      <c r="E574" s="15">
        <f t="shared" si="33"/>
        <v>0</v>
      </c>
      <c r="F574" s="15">
        <f t="shared" si="34"/>
        <v>0</v>
      </c>
      <c r="G574" s="15">
        <f t="shared" si="35"/>
        <v>0</v>
      </c>
    </row>
    <row r="575" spans="1:7" x14ac:dyDescent="0.15">
      <c r="A575" s="5">
        <f>sim_obs!B209</f>
        <v>41482</v>
      </c>
      <c r="B575" s="12" t="e">
        <f>sim_obs!N209</f>
        <v>#N/A</v>
      </c>
      <c r="C575" s="15">
        <f>sim_obs!F209</f>
        <v>0</v>
      </c>
      <c r="D575" s="15">
        <f t="shared" si="32"/>
        <v>0</v>
      </c>
      <c r="E575" s="15">
        <f t="shared" si="33"/>
        <v>0</v>
      </c>
      <c r="F575" s="15">
        <f t="shared" si="34"/>
        <v>0</v>
      </c>
      <c r="G575" s="15">
        <f t="shared" si="35"/>
        <v>0</v>
      </c>
    </row>
    <row r="576" spans="1:7" x14ac:dyDescent="0.15">
      <c r="A576" s="5">
        <f>sim_obs!B210</f>
        <v>41483</v>
      </c>
      <c r="B576" s="12" t="e">
        <f>sim_obs!N210</f>
        <v>#N/A</v>
      </c>
      <c r="C576" s="15">
        <f>sim_obs!F210</f>
        <v>0</v>
      </c>
      <c r="D576" s="15">
        <f t="shared" si="32"/>
        <v>0</v>
      </c>
      <c r="E576" s="15">
        <f t="shared" si="33"/>
        <v>0</v>
      </c>
      <c r="F576" s="15">
        <f t="shared" si="34"/>
        <v>0</v>
      </c>
      <c r="G576" s="15">
        <f t="shared" si="35"/>
        <v>0</v>
      </c>
    </row>
    <row r="577" spans="1:7" x14ac:dyDescent="0.15">
      <c r="A577" s="5">
        <f>sim_obs!B211</f>
        <v>41484</v>
      </c>
      <c r="B577" s="12" t="e">
        <f>sim_obs!N211</f>
        <v>#N/A</v>
      </c>
      <c r="C577" s="15">
        <f>sim_obs!F211</f>
        <v>0</v>
      </c>
      <c r="D577" s="15">
        <f t="shared" si="32"/>
        <v>0</v>
      </c>
      <c r="E577" s="15">
        <f t="shared" si="33"/>
        <v>0</v>
      </c>
      <c r="F577" s="15">
        <f t="shared" si="34"/>
        <v>0</v>
      </c>
      <c r="G577" s="15">
        <f t="shared" si="35"/>
        <v>0</v>
      </c>
    </row>
    <row r="578" spans="1:7" x14ac:dyDescent="0.15">
      <c r="A578" s="5">
        <f>sim_obs!B212</f>
        <v>41485</v>
      </c>
      <c r="B578" s="12" t="e">
        <f>sim_obs!N212</f>
        <v>#N/A</v>
      </c>
      <c r="C578" s="15">
        <f>sim_obs!F212</f>
        <v>0</v>
      </c>
      <c r="D578" s="15">
        <f t="shared" si="32"/>
        <v>0</v>
      </c>
      <c r="E578" s="15">
        <f t="shared" si="33"/>
        <v>0</v>
      </c>
      <c r="F578" s="15">
        <f t="shared" si="34"/>
        <v>0</v>
      </c>
      <c r="G578" s="15">
        <f t="shared" si="35"/>
        <v>0</v>
      </c>
    </row>
    <row r="579" spans="1:7" x14ac:dyDescent="0.15">
      <c r="A579" s="5">
        <f>sim_obs!B213</f>
        <v>41486</v>
      </c>
      <c r="B579" s="12" t="e">
        <f>sim_obs!N213</f>
        <v>#N/A</v>
      </c>
      <c r="C579" s="15">
        <f>sim_obs!F213</f>
        <v>0</v>
      </c>
      <c r="D579" s="15">
        <f t="shared" ref="D579:D642" si="36">IFERROR(B579,0)</f>
        <v>0</v>
      </c>
      <c r="E579" s="15">
        <f t="shared" ref="E579:E642" si="37">IF(D579=0,0,C579)</f>
        <v>0</v>
      </c>
      <c r="F579" s="15">
        <f t="shared" ref="F579:F642" si="38">(D579-E579)^2</f>
        <v>0</v>
      </c>
      <c r="G579" s="15">
        <f t="shared" ref="G579:G642" si="39">(D579-$J$4)^2</f>
        <v>0</v>
      </c>
    </row>
    <row r="580" spans="1:7" x14ac:dyDescent="0.15">
      <c r="A580" s="5">
        <f>sim_obs!B214</f>
        <v>41487</v>
      </c>
      <c r="B580" s="12" t="e">
        <f>sim_obs!N214</f>
        <v>#N/A</v>
      </c>
      <c r="C580" s="15">
        <f>sim_obs!F214</f>
        <v>0</v>
      </c>
      <c r="D580" s="15">
        <f t="shared" si="36"/>
        <v>0</v>
      </c>
      <c r="E580" s="15">
        <f t="shared" si="37"/>
        <v>0</v>
      </c>
      <c r="F580" s="15">
        <f t="shared" si="38"/>
        <v>0</v>
      </c>
      <c r="G580" s="15">
        <f t="shared" si="39"/>
        <v>0</v>
      </c>
    </row>
    <row r="581" spans="1:7" x14ac:dyDescent="0.15">
      <c r="A581" s="5">
        <f>sim_obs!B215</f>
        <v>41488</v>
      </c>
      <c r="B581" s="12" t="e">
        <f>sim_obs!N215</f>
        <v>#N/A</v>
      </c>
      <c r="C581" s="15">
        <f>sim_obs!F215</f>
        <v>0</v>
      </c>
      <c r="D581" s="15">
        <f t="shared" si="36"/>
        <v>0</v>
      </c>
      <c r="E581" s="15">
        <f t="shared" si="37"/>
        <v>0</v>
      </c>
      <c r="F581" s="15">
        <f t="shared" si="38"/>
        <v>0</v>
      </c>
      <c r="G581" s="15">
        <f t="shared" si="39"/>
        <v>0</v>
      </c>
    </row>
    <row r="582" spans="1:7" x14ac:dyDescent="0.15">
      <c r="A582" s="5">
        <f>sim_obs!B216</f>
        <v>41489</v>
      </c>
      <c r="B582" s="12" t="e">
        <f>sim_obs!N216</f>
        <v>#N/A</v>
      </c>
      <c r="C582" s="15">
        <f>sim_obs!F216</f>
        <v>0</v>
      </c>
      <c r="D582" s="15">
        <f t="shared" si="36"/>
        <v>0</v>
      </c>
      <c r="E582" s="15">
        <f t="shared" si="37"/>
        <v>0</v>
      </c>
      <c r="F582" s="15">
        <f t="shared" si="38"/>
        <v>0</v>
      </c>
      <c r="G582" s="15">
        <f t="shared" si="39"/>
        <v>0</v>
      </c>
    </row>
    <row r="583" spans="1:7" x14ac:dyDescent="0.15">
      <c r="A583" s="5">
        <f>sim_obs!B217</f>
        <v>41490</v>
      </c>
      <c r="B583" s="12" t="e">
        <f>sim_obs!N217</f>
        <v>#N/A</v>
      </c>
      <c r="C583" s="15">
        <f>sim_obs!F217</f>
        <v>0</v>
      </c>
      <c r="D583" s="15">
        <f t="shared" si="36"/>
        <v>0</v>
      </c>
      <c r="E583" s="15">
        <f t="shared" si="37"/>
        <v>0</v>
      </c>
      <c r="F583" s="15">
        <f t="shared" si="38"/>
        <v>0</v>
      </c>
      <c r="G583" s="15">
        <f t="shared" si="39"/>
        <v>0</v>
      </c>
    </row>
    <row r="584" spans="1:7" x14ac:dyDescent="0.15">
      <c r="A584" s="5">
        <f>sim_obs!B218</f>
        <v>41491</v>
      </c>
      <c r="B584" s="12" t="e">
        <f>sim_obs!N218</f>
        <v>#N/A</v>
      </c>
      <c r="C584" s="15">
        <f>sim_obs!F218</f>
        <v>0</v>
      </c>
      <c r="D584" s="15">
        <f t="shared" si="36"/>
        <v>0</v>
      </c>
      <c r="E584" s="15">
        <f t="shared" si="37"/>
        <v>0</v>
      </c>
      <c r="F584" s="15">
        <f t="shared" si="38"/>
        <v>0</v>
      </c>
      <c r="G584" s="15">
        <f t="shared" si="39"/>
        <v>0</v>
      </c>
    </row>
    <row r="585" spans="1:7" x14ac:dyDescent="0.15">
      <c r="A585" s="5">
        <f>sim_obs!B219</f>
        <v>41492</v>
      </c>
      <c r="B585" s="12" t="e">
        <f>sim_obs!N219</f>
        <v>#N/A</v>
      </c>
      <c r="C585" s="15">
        <f>sim_obs!F219</f>
        <v>0</v>
      </c>
      <c r="D585" s="15">
        <f t="shared" si="36"/>
        <v>0</v>
      </c>
      <c r="E585" s="15">
        <f t="shared" si="37"/>
        <v>0</v>
      </c>
      <c r="F585" s="15">
        <f t="shared" si="38"/>
        <v>0</v>
      </c>
      <c r="G585" s="15">
        <f t="shared" si="39"/>
        <v>0</v>
      </c>
    </row>
    <row r="586" spans="1:7" x14ac:dyDescent="0.15">
      <c r="A586" s="5">
        <f>sim_obs!B220</f>
        <v>41493</v>
      </c>
      <c r="B586" s="12" t="e">
        <f>sim_obs!N220</f>
        <v>#N/A</v>
      </c>
      <c r="C586" s="15">
        <f>sim_obs!F220</f>
        <v>0</v>
      </c>
      <c r="D586" s="15">
        <f t="shared" si="36"/>
        <v>0</v>
      </c>
      <c r="E586" s="15">
        <f t="shared" si="37"/>
        <v>0</v>
      </c>
      <c r="F586" s="15">
        <f t="shared" si="38"/>
        <v>0</v>
      </c>
      <c r="G586" s="15">
        <f t="shared" si="39"/>
        <v>0</v>
      </c>
    </row>
    <row r="587" spans="1:7" x14ac:dyDescent="0.15">
      <c r="A587" s="5">
        <f>sim_obs!B221</f>
        <v>41494</v>
      </c>
      <c r="B587" s="12" t="e">
        <f>sim_obs!N221</f>
        <v>#N/A</v>
      </c>
      <c r="C587" s="15">
        <f>sim_obs!F221</f>
        <v>0</v>
      </c>
      <c r="D587" s="15">
        <f t="shared" si="36"/>
        <v>0</v>
      </c>
      <c r="E587" s="15">
        <f t="shared" si="37"/>
        <v>0</v>
      </c>
      <c r="F587" s="15">
        <f t="shared" si="38"/>
        <v>0</v>
      </c>
      <c r="G587" s="15">
        <f t="shared" si="39"/>
        <v>0</v>
      </c>
    </row>
    <row r="588" spans="1:7" x14ac:dyDescent="0.15">
      <c r="A588" s="5">
        <f>sim_obs!B222</f>
        <v>41495</v>
      </c>
      <c r="B588" s="12" t="e">
        <f>sim_obs!N222</f>
        <v>#N/A</v>
      </c>
      <c r="C588" s="15">
        <f>sim_obs!F222</f>
        <v>0</v>
      </c>
      <c r="D588" s="15">
        <f t="shared" si="36"/>
        <v>0</v>
      </c>
      <c r="E588" s="15">
        <f t="shared" si="37"/>
        <v>0</v>
      </c>
      <c r="F588" s="15">
        <f t="shared" si="38"/>
        <v>0</v>
      </c>
      <c r="G588" s="15">
        <f t="shared" si="39"/>
        <v>0</v>
      </c>
    </row>
    <row r="589" spans="1:7" x14ac:dyDescent="0.15">
      <c r="A589" s="5">
        <f>sim_obs!B223</f>
        <v>41496</v>
      </c>
      <c r="B589" s="12" t="e">
        <f>sim_obs!N223</f>
        <v>#N/A</v>
      </c>
      <c r="C589" s="15">
        <f>sim_obs!F223</f>
        <v>0</v>
      </c>
      <c r="D589" s="15">
        <f t="shared" si="36"/>
        <v>0</v>
      </c>
      <c r="E589" s="15">
        <f t="shared" si="37"/>
        <v>0</v>
      </c>
      <c r="F589" s="15">
        <f t="shared" si="38"/>
        <v>0</v>
      </c>
      <c r="G589" s="15">
        <f t="shared" si="39"/>
        <v>0</v>
      </c>
    </row>
    <row r="590" spans="1:7" x14ac:dyDescent="0.15">
      <c r="A590" s="5">
        <f>sim_obs!B224</f>
        <v>41497</v>
      </c>
      <c r="B590" s="12" t="e">
        <f>sim_obs!N224</f>
        <v>#N/A</v>
      </c>
      <c r="C590" s="15">
        <f>sim_obs!F224</f>
        <v>0</v>
      </c>
      <c r="D590" s="15">
        <f t="shared" si="36"/>
        <v>0</v>
      </c>
      <c r="E590" s="15">
        <f t="shared" si="37"/>
        <v>0</v>
      </c>
      <c r="F590" s="15">
        <f t="shared" si="38"/>
        <v>0</v>
      </c>
      <c r="G590" s="15">
        <f t="shared" si="39"/>
        <v>0</v>
      </c>
    </row>
    <row r="591" spans="1:7" x14ac:dyDescent="0.15">
      <c r="A591" s="5">
        <f>sim_obs!B225</f>
        <v>41498</v>
      </c>
      <c r="B591" s="12" t="e">
        <f>sim_obs!N225</f>
        <v>#N/A</v>
      </c>
      <c r="C591" s="15">
        <f>sim_obs!F225</f>
        <v>0</v>
      </c>
      <c r="D591" s="15">
        <f t="shared" si="36"/>
        <v>0</v>
      </c>
      <c r="E591" s="15">
        <f t="shared" si="37"/>
        <v>0</v>
      </c>
      <c r="F591" s="15">
        <f t="shared" si="38"/>
        <v>0</v>
      </c>
      <c r="G591" s="15">
        <f t="shared" si="39"/>
        <v>0</v>
      </c>
    </row>
    <row r="592" spans="1:7" x14ac:dyDescent="0.15">
      <c r="A592" s="5">
        <f>sim_obs!B226</f>
        <v>41499</v>
      </c>
      <c r="B592" s="12" t="e">
        <f>sim_obs!N226</f>
        <v>#N/A</v>
      </c>
      <c r="C592" s="15">
        <f>sim_obs!F226</f>
        <v>0</v>
      </c>
      <c r="D592" s="15">
        <f t="shared" si="36"/>
        <v>0</v>
      </c>
      <c r="E592" s="15">
        <f t="shared" si="37"/>
        <v>0</v>
      </c>
      <c r="F592" s="15">
        <f t="shared" si="38"/>
        <v>0</v>
      </c>
      <c r="G592" s="15">
        <f t="shared" si="39"/>
        <v>0</v>
      </c>
    </row>
    <row r="593" spans="1:7" x14ac:dyDescent="0.15">
      <c r="A593" s="5">
        <f>sim_obs!B227</f>
        <v>41500</v>
      </c>
      <c r="B593" s="12" t="e">
        <f>sim_obs!N227</f>
        <v>#N/A</v>
      </c>
      <c r="C593" s="15">
        <f>sim_obs!F227</f>
        <v>0</v>
      </c>
      <c r="D593" s="15">
        <f t="shared" si="36"/>
        <v>0</v>
      </c>
      <c r="E593" s="15">
        <f t="shared" si="37"/>
        <v>0</v>
      </c>
      <c r="F593" s="15">
        <f t="shared" si="38"/>
        <v>0</v>
      </c>
      <c r="G593" s="15">
        <f t="shared" si="39"/>
        <v>0</v>
      </c>
    </row>
    <row r="594" spans="1:7" x14ac:dyDescent="0.15">
      <c r="A594" s="5">
        <f>sim_obs!B228</f>
        <v>41501</v>
      </c>
      <c r="B594" s="12" t="e">
        <f>sim_obs!N228</f>
        <v>#N/A</v>
      </c>
      <c r="C594" s="15">
        <f>sim_obs!F228</f>
        <v>0</v>
      </c>
      <c r="D594" s="15">
        <f t="shared" si="36"/>
        <v>0</v>
      </c>
      <c r="E594" s="15">
        <f t="shared" si="37"/>
        <v>0</v>
      </c>
      <c r="F594" s="15">
        <f t="shared" si="38"/>
        <v>0</v>
      </c>
      <c r="G594" s="15">
        <f t="shared" si="39"/>
        <v>0</v>
      </c>
    </row>
    <row r="595" spans="1:7" x14ac:dyDescent="0.15">
      <c r="A595" s="5">
        <f>sim_obs!B229</f>
        <v>41502</v>
      </c>
      <c r="B595" s="12" t="e">
        <f>sim_obs!N229</f>
        <v>#N/A</v>
      </c>
      <c r="C595" s="15">
        <f>sim_obs!F229</f>
        <v>0</v>
      </c>
      <c r="D595" s="15">
        <f t="shared" si="36"/>
        <v>0</v>
      </c>
      <c r="E595" s="15">
        <f t="shared" si="37"/>
        <v>0</v>
      </c>
      <c r="F595" s="15">
        <f t="shared" si="38"/>
        <v>0</v>
      </c>
      <c r="G595" s="15">
        <f t="shared" si="39"/>
        <v>0</v>
      </c>
    </row>
    <row r="596" spans="1:7" x14ac:dyDescent="0.15">
      <c r="A596" s="5">
        <f>sim_obs!B230</f>
        <v>41503</v>
      </c>
      <c r="B596" s="12" t="e">
        <f>sim_obs!N230</f>
        <v>#N/A</v>
      </c>
      <c r="C596" s="15">
        <f>sim_obs!F230</f>
        <v>0</v>
      </c>
      <c r="D596" s="15">
        <f t="shared" si="36"/>
        <v>0</v>
      </c>
      <c r="E596" s="15">
        <f t="shared" si="37"/>
        <v>0</v>
      </c>
      <c r="F596" s="15">
        <f t="shared" si="38"/>
        <v>0</v>
      </c>
      <c r="G596" s="15">
        <f t="shared" si="39"/>
        <v>0</v>
      </c>
    </row>
    <row r="597" spans="1:7" x14ac:dyDescent="0.15">
      <c r="A597" s="5">
        <f>sim_obs!B231</f>
        <v>41504</v>
      </c>
      <c r="B597" s="12" t="e">
        <f>sim_obs!N231</f>
        <v>#N/A</v>
      </c>
      <c r="C597" s="15">
        <f>sim_obs!F231</f>
        <v>0</v>
      </c>
      <c r="D597" s="15">
        <f t="shared" si="36"/>
        <v>0</v>
      </c>
      <c r="E597" s="15">
        <f t="shared" si="37"/>
        <v>0</v>
      </c>
      <c r="F597" s="15">
        <f t="shared" si="38"/>
        <v>0</v>
      </c>
      <c r="G597" s="15">
        <f t="shared" si="39"/>
        <v>0</v>
      </c>
    </row>
    <row r="598" spans="1:7" x14ac:dyDescent="0.15">
      <c r="A598" s="5">
        <f>sim_obs!B232</f>
        <v>41505</v>
      </c>
      <c r="B598" s="12" t="e">
        <f>sim_obs!N232</f>
        <v>#N/A</v>
      </c>
      <c r="C598" s="15">
        <f>sim_obs!F232</f>
        <v>0</v>
      </c>
      <c r="D598" s="15">
        <f t="shared" si="36"/>
        <v>0</v>
      </c>
      <c r="E598" s="15">
        <f t="shared" si="37"/>
        <v>0</v>
      </c>
      <c r="F598" s="15">
        <f t="shared" si="38"/>
        <v>0</v>
      </c>
      <c r="G598" s="15">
        <f t="shared" si="39"/>
        <v>0</v>
      </c>
    </row>
    <row r="599" spans="1:7" x14ac:dyDescent="0.15">
      <c r="A599" s="5">
        <f>sim_obs!B233</f>
        <v>41506</v>
      </c>
      <c r="B599" s="12" t="e">
        <f>sim_obs!N233</f>
        <v>#N/A</v>
      </c>
      <c r="C599" s="15">
        <f>sim_obs!F233</f>
        <v>0</v>
      </c>
      <c r="D599" s="15">
        <f t="shared" si="36"/>
        <v>0</v>
      </c>
      <c r="E599" s="15">
        <f t="shared" si="37"/>
        <v>0</v>
      </c>
      <c r="F599" s="15">
        <f t="shared" si="38"/>
        <v>0</v>
      </c>
      <c r="G599" s="15">
        <f t="shared" si="39"/>
        <v>0</v>
      </c>
    </row>
    <row r="600" spans="1:7" x14ac:dyDescent="0.15">
      <c r="A600" s="5">
        <f>sim_obs!B234</f>
        <v>41507</v>
      </c>
      <c r="B600" s="12" t="e">
        <f>sim_obs!N234</f>
        <v>#N/A</v>
      </c>
      <c r="C600" s="15">
        <f>sim_obs!F234</f>
        <v>0</v>
      </c>
      <c r="D600" s="15">
        <f t="shared" si="36"/>
        <v>0</v>
      </c>
      <c r="E600" s="15">
        <f t="shared" si="37"/>
        <v>0</v>
      </c>
      <c r="F600" s="15">
        <f t="shared" si="38"/>
        <v>0</v>
      </c>
      <c r="G600" s="15">
        <f t="shared" si="39"/>
        <v>0</v>
      </c>
    </row>
    <row r="601" spans="1:7" x14ac:dyDescent="0.15">
      <c r="A601" s="5">
        <f>sim_obs!B235</f>
        <v>41508</v>
      </c>
      <c r="B601" s="12" t="e">
        <f>sim_obs!N235</f>
        <v>#N/A</v>
      </c>
      <c r="C601" s="15">
        <f>sim_obs!F235</f>
        <v>0</v>
      </c>
      <c r="D601" s="15">
        <f t="shared" si="36"/>
        <v>0</v>
      </c>
      <c r="E601" s="15">
        <f t="shared" si="37"/>
        <v>0</v>
      </c>
      <c r="F601" s="15">
        <f t="shared" si="38"/>
        <v>0</v>
      </c>
      <c r="G601" s="15">
        <f t="shared" si="39"/>
        <v>0</v>
      </c>
    </row>
    <row r="602" spans="1:7" x14ac:dyDescent="0.15">
      <c r="A602" s="5">
        <f>sim_obs!B236</f>
        <v>41509</v>
      </c>
      <c r="B602" s="12" t="e">
        <f>sim_obs!N236</f>
        <v>#N/A</v>
      </c>
      <c r="C602" s="15">
        <f>sim_obs!F236</f>
        <v>0</v>
      </c>
      <c r="D602" s="15">
        <f t="shared" si="36"/>
        <v>0</v>
      </c>
      <c r="E602" s="15">
        <f t="shared" si="37"/>
        <v>0</v>
      </c>
      <c r="F602" s="15">
        <f t="shared" si="38"/>
        <v>0</v>
      </c>
      <c r="G602" s="15">
        <f t="shared" si="39"/>
        <v>0</v>
      </c>
    </row>
    <row r="603" spans="1:7" x14ac:dyDescent="0.15">
      <c r="A603" s="5">
        <f>sim_obs!B237</f>
        <v>41510</v>
      </c>
      <c r="B603" s="12" t="e">
        <f>sim_obs!N237</f>
        <v>#N/A</v>
      </c>
      <c r="C603" s="15">
        <f>sim_obs!F237</f>
        <v>0</v>
      </c>
      <c r="D603" s="15">
        <f t="shared" si="36"/>
        <v>0</v>
      </c>
      <c r="E603" s="15">
        <f t="shared" si="37"/>
        <v>0</v>
      </c>
      <c r="F603" s="15">
        <f t="shared" si="38"/>
        <v>0</v>
      </c>
      <c r="G603" s="15">
        <f t="shared" si="39"/>
        <v>0</v>
      </c>
    </row>
    <row r="604" spans="1:7" x14ac:dyDescent="0.15">
      <c r="A604" s="5">
        <f>sim_obs!B238</f>
        <v>41511</v>
      </c>
      <c r="B604" s="12" t="e">
        <f>sim_obs!N238</f>
        <v>#N/A</v>
      </c>
      <c r="C604" s="15">
        <f>sim_obs!F238</f>
        <v>0</v>
      </c>
      <c r="D604" s="15">
        <f t="shared" si="36"/>
        <v>0</v>
      </c>
      <c r="E604" s="15">
        <f t="shared" si="37"/>
        <v>0</v>
      </c>
      <c r="F604" s="15">
        <f t="shared" si="38"/>
        <v>0</v>
      </c>
      <c r="G604" s="15">
        <f t="shared" si="39"/>
        <v>0</v>
      </c>
    </row>
    <row r="605" spans="1:7" x14ac:dyDescent="0.15">
      <c r="A605" s="5">
        <f>sim_obs!B239</f>
        <v>41512</v>
      </c>
      <c r="B605" s="12" t="e">
        <f>sim_obs!N239</f>
        <v>#N/A</v>
      </c>
      <c r="C605" s="15">
        <f>sim_obs!F239</f>
        <v>0</v>
      </c>
      <c r="D605" s="15">
        <f t="shared" si="36"/>
        <v>0</v>
      </c>
      <c r="E605" s="15">
        <f t="shared" si="37"/>
        <v>0</v>
      </c>
      <c r="F605" s="15">
        <f t="shared" si="38"/>
        <v>0</v>
      </c>
      <c r="G605" s="15">
        <f t="shared" si="39"/>
        <v>0</v>
      </c>
    </row>
    <row r="606" spans="1:7" x14ac:dyDescent="0.15">
      <c r="A606" s="5">
        <f>sim_obs!B240</f>
        <v>41513</v>
      </c>
      <c r="B606" s="12" t="e">
        <f>sim_obs!N240</f>
        <v>#N/A</v>
      </c>
      <c r="C606" s="15">
        <f>sim_obs!F240</f>
        <v>0</v>
      </c>
      <c r="D606" s="15">
        <f t="shared" si="36"/>
        <v>0</v>
      </c>
      <c r="E606" s="15">
        <f t="shared" si="37"/>
        <v>0</v>
      </c>
      <c r="F606" s="15">
        <f t="shared" si="38"/>
        <v>0</v>
      </c>
      <c r="G606" s="15">
        <f t="shared" si="39"/>
        <v>0</v>
      </c>
    </row>
    <row r="607" spans="1:7" x14ac:dyDescent="0.15">
      <c r="A607" s="5">
        <f>sim_obs!B241</f>
        <v>41514</v>
      </c>
      <c r="B607" s="12" t="e">
        <f>sim_obs!N241</f>
        <v>#N/A</v>
      </c>
      <c r="C607" s="15">
        <f>sim_obs!F241</f>
        <v>0</v>
      </c>
      <c r="D607" s="15">
        <f t="shared" si="36"/>
        <v>0</v>
      </c>
      <c r="E607" s="15">
        <f t="shared" si="37"/>
        <v>0</v>
      </c>
      <c r="F607" s="15">
        <f t="shared" si="38"/>
        <v>0</v>
      </c>
      <c r="G607" s="15">
        <f t="shared" si="39"/>
        <v>0</v>
      </c>
    </row>
    <row r="608" spans="1:7" x14ac:dyDescent="0.15">
      <c r="A608" s="5">
        <f>sim_obs!B242</f>
        <v>41515</v>
      </c>
      <c r="B608" s="12" t="e">
        <f>sim_obs!N242</f>
        <v>#N/A</v>
      </c>
      <c r="C608" s="15">
        <f>sim_obs!F242</f>
        <v>0</v>
      </c>
      <c r="D608" s="15">
        <f t="shared" si="36"/>
        <v>0</v>
      </c>
      <c r="E608" s="15">
        <f t="shared" si="37"/>
        <v>0</v>
      </c>
      <c r="F608" s="15">
        <f t="shared" si="38"/>
        <v>0</v>
      </c>
      <c r="G608" s="15">
        <f t="shared" si="39"/>
        <v>0</v>
      </c>
    </row>
    <row r="609" spans="1:7" x14ac:dyDescent="0.15">
      <c r="A609" s="5">
        <f>sim_obs!B243</f>
        <v>41516</v>
      </c>
      <c r="B609" s="12" t="e">
        <f>sim_obs!N243</f>
        <v>#N/A</v>
      </c>
      <c r="C609" s="15">
        <f>sim_obs!F243</f>
        <v>0</v>
      </c>
      <c r="D609" s="15">
        <f t="shared" si="36"/>
        <v>0</v>
      </c>
      <c r="E609" s="15">
        <f t="shared" si="37"/>
        <v>0</v>
      </c>
      <c r="F609" s="15">
        <f t="shared" si="38"/>
        <v>0</v>
      </c>
      <c r="G609" s="15">
        <f t="shared" si="39"/>
        <v>0</v>
      </c>
    </row>
    <row r="610" spans="1:7" x14ac:dyDescent="0.15">
      <c r="A610" s="5">
        <f>sim_obs!B244</f>
        <v>41517</v>
      </c>
      <c r="B610" s="12" t="e">
        <f>sim_obs!N244</f>
        <v>#N/A</v>
      </c>
      <c r="C610" s="15">
        <f>sim_obs!F244</f>
        <v>0</v>
      </c>
      <c r="D610" s="15">
        <f t="shared" si="36"/>
        <v>0</v>
      </c>
      <c r="E610" s="15">
        <f t="shared" si="37"/>
        <v>0</v>
      </c>
      <c r="F610" s="15">
        <f t="shared" si="38"/>
        <v>0</v>
      </c>
      <c r="G610" s="15">
        <f t="shared" si="39"/>
        <v>0</v>
      </c>
    </row>
    <row r="611" spans="1:7" x14ac:dyDescent="0.15">
      <c r="A611" s="5">
        <f>sim_obs!B245</f>
        <v>41518</v>
      </c>
      <c r="B611" s="12" t="e">
        <f>sim_obs!N245</f>
        <v>#N/A</v>
      </c>
      <c r="C611" s="15">
        <f>sim_obs!F245</f>
        <v>0</v>
      </c>
      <c r="D611" s="15">
        <f t="shared" si="36"/>
        <v>0</v>
      </c>
      <c r="E611" s="15">
        <f t="shared" si="37"/>
        <v>0</v>
      </c>
      <c r="F611" s="15">
        <f t="shared" si="38"/>
        <v>0</v>
      </c>
      <c r="G611" s="15">
        <f t="shared" si="39"/>
        <v>0</v>
      </c>
    </row>
    <row r="612" spans="1:7" x14ac:dyDescent="0.15">
      <c r="A612" s="5">
        <f>sim_obs!B246</f>
        <v>41519</v>
      </c>
      <c r="B612" s="12" t="e">
        <f>sim_obs!N246</f>
        <v>#N/A</v>
      </c>
      <c r="C612" s="15">
        <f>sim_obs!F246</f>
        <v>0</v>
      </c>
      <c r="D612" s="15">
        <f t="shared" si="36"/>
        <v>0</v>
      </c>
      <c r="E612" s="15">
        <f t="shared" si="37"/>
        <v>0</v>
      </c>
      <c r="F612" s="15">
        <f t="shared" si="38"/>
        <v>0</v>
      </c>
      <c r="G612" s="15">
        <f t="shared" si="39"/>
        <v>0</v>
      </c>
    </row>
    <row r="613" spans="1:7" x14ac:dyDescent="0.15">
      <c r="A613" s="5">
        <f>sim_obs!B247</f>
        <v>41520</v>
      </c>
      <c r="B613" s="12" t="e">
        <f>sim_obs!N247</f>
        <v>#N/A</v>
      </c>
      <c r="C613" s="15">
        <f>sim_obs!F247</f>
        <v>0</v>
      </c>
      <c r="D613" s="15">
        <f t="shared" si="36"/>
        <v>0</v>
      </c>
      <c r="E613" s="15">
        <f t="shared" si="37"/>
        <v>0</v>
      </c>
      <c r="F613" s="15">
        <f t="shared" si="38"/>
        <v>0</v>
      </c>
      <c r="G613" s="15">
        <f t="shared" si="39"/>
        <v>0</v>
      </c>
    </row>
    <row r="614" spans="1:7" x14ac:dyDescent="0.15">
      <c r="A614" s="5">
        <f>sim_obs!B248</f>
        <v>41521</v>
      </c>
      <c r="B614" s="12" t="e">
        <f>sim_obs!N248</f>
        <v>#N/A</v>
      </c>
      <c r="C614" s="15">
        <f>sim_obs!F248</f>
        <v>0</v>
      </c>
      <c r="D614" s="15">
        <f t="shared" si="36"/>
        <v>0</v>
      </c>
      <c r="E614" s="15">
        <f t="shared" si="37"/>
        <v>0</v>
      </c>
      <c r="F614" s="15">
        <f t="shared" si="38"/>
        <v>0</v>
      </c>
      <c r="G614" s="15">
        <f t="shared" si="39"/>
        <v>0</v>
      </c>
    </row>
    <row r="615" spans="1:7" x14ac:dyDescent="0.15">
      <c r="A615" s="5">
        <f>sim_obs!B249</f>
        <v>41522</v>
      </c>
      <c r="B615" s="12" t="e">
        <f>sim_obs!N249</f>
        <v>#N/A</v>
      </c>
      <c r="C615" s="15">
        <f>sim_obs!F249</f>
        <v>0</v>
      </c>
      <c r="D615" s="15">
        <f t="shared" si="36"/>
        <v>0</v>
      </c>
      <c r="E615" s="15">
        <f t="shared" si="37"/>
        <v>0</v>
      </c>
      <c r="F615" s="15">
        <f t="shared" si="38"/>
        <v>0</v>
      </c>
      <c r="G615" s="15">
        <f t="shared" si="39"/>
        <v>0</v>
      </c>
    </row>
    <row r="616" spans="1:7" x14ac:dyDescent="0.15">
      <c r="A616" s="5">
        <f>sim_obs!B250</f>
        <v>41523</v>
      </c>
      <c r="B616" s="12" t="e">
        <f>sim_obs!N250</f>
        <v>#N/A</v>
      </c>
      <c r="C616" s="15">
        <f>sim_obs!F250</f>
        <v>0</v>
      </c>
      <c r="D616" s="15">
        <f t="shared" si="36"/>
        <v>0</v>
      </c>
      <c r="E616" s="15">
        <f t="shared" si="37"/>
        <v>0</v>
      </c>
      <c r="F616" s="15">
        <f t="shared" si="38"/>
        <v>0</v>
      </c>
      <c r="G616" s="15">
        <f t="shared" si="39"/>
        <v>0</v>
      </c>
    </row>
    <row r="617" spans="1:7" x14ac:dyDescent="0.15">
      <c r="A617" s="5">
        <f>sim_obs!B251</f>
        <v>41524</v>
      </c>
      <c r="B617" s="12" t="e">
        <f>sim_obs!N251</f>
        <v>#N/A</v>
      </c>
      <c r="C617" s="15">
        <f>sim_obs!F251</f>
        <v>0</v>
      </c>
      <c r="D617" s="15">
        <f t="shared" si="36"/>
        <v>0</v>
      </c>
      <c r="E617" s="15">
        <f t="shared" si="37"/>
        <v>0</v>
      </c>
      <c r="F617" s="15">
        <f t="shared" si="38"/>
        <v>0</v>
      </c>
      <c r="G617" s="15">
        <f t="shared" si="39"/>
        <v>0</v>
      </c>
    </row>
    <row r="618" spans="1:7" x14ac:dyDescent="0.15">
      <c r="A618" s="5">
        <f>sim_obs!B252</f>
        <v>41525</v>
      </c>
      <c r="B618" s="12" t="e">
        <f>sim_obs!N252</f>
        <v>#N/A</v>
      </c>
      <c r="C618" s="15">
        <f>sim_obs!F252</f>
        <v>0</v>
      </c>
      <c r="D618" s="15">
        <f t="shared" si="36"/>
        <v>0</v>
      </c>
      <c r="E618" s="15">
        <f t="shared" si="37"/>
        <v>0</v>
      </c>
      <c r="F618" s="15">
        <f t="shared" si="38"/>
        <v>0</v>
      </c>
      <c r="G618" s="15">
        <f t="shared" si="39"/>
        <v>0</v>
      </c>
    </row>
    <row r="619" spans="1:7" x14ac:dyDescent="0.15">
      <c r="A619" s="5">
        <f>sim_obs!B253</f>
        <v>41526</v>
      </c>
      <c r="B619" s="12" t="e">
        <f>sim_obs!N253</f>
        <v>#N/A</v>
      </c>
      <c r="C619" s="15">
        <f>sim_obs!F253</f>
        <v>0</v>
      </c>
      <c r="D619" s="15">
        <f t="shared" si="36"/>
        <v>0</v>
      </c>
      <c r="E619" s="15">
        <f t="shared" si="37"/>
        <v>0</v>
      </c>
      <c r="F619" s="15">
        <f t="shared" si="38"/>
        <v>0</v>
      </c>
      <c r="G619" s="15">
        <f t="shared" si="39"/>
        <v>0</v>
      </c>
    </row>
    <row r="620" spans="1:7" x14ac:dyDescent="0.15">
      <c r="A620" s="5">
        <f>sim_obs!B254</f>
        <v>41527</v>
      </c>
      <c r="B620" s="12" t="e">
        <f>sim_obs!N254</f>
        <v>#N/A</v>
      </c>
      <c r="C620" s="15">
        <f>sim_obs!F254</f>
        <v>0</v>
      </c>
      <c r="D620" s="15">
        <f t="shared" si="36"/>
        <v>0</v>
      </c>
      <c r="E620" s="15">
        <f t="shared" si="37"/>
        <v>0</v>
      </c>
      <c r="F620" s="15">
        <f t="shared" si="38"/>
        <v>0</v>
      </c>
      <c r="G620" s="15">
        <f t="shared" si="39"/>
        <v>0</v>
      </c>
    </row>
    <row r="621" spans="1:7" x14ac:dyDescent="0.15">
      <c r="A621" s="5">
        <f>sim_obs!B255</f>
        <v>41528</v>
      </c>
      <c r="B621" s="12" t="e">
        <f>sim_obs!N255</f>
        <v>#N/A</v>
      </c>
      <c r="C621" s="15">
        <f>sim_obs!F255</f>
        <v>0</v>
      </c>
      <c r="D621" s="15">
        <f t="shared" si="36"/>
        <v>0</v>
      </c>
      <c r="E621" s="15">
        <f t="shared" si="37"/>
        <v>0</v>
      </c>
      <c r="F621" s="15">
        <f t="shared" si="38"/>
        <v>0</v>
      </c>
      <c r="G621" s="15">
        <f t="shared" si="39"/>
        <v>0</v>
      </c>
    </row>
    <row r="622" spans="1:7" x14ac:dyDescent="0.15">
      <c r="A622" s="5">
        <f>sim_obs!B256</f>
        <v>41529</v>
      </c>
      <c r="B622" s="12" t="e">
        <f>sim_obs!N256</f>
        <v>#N/A</v>
      </c>
      <c r="C622" s="15">
        <f>sim_obs!F256</f>
        <v>0</v>
      </c>
      <c r="D622" s="15">
        <f t="shared" si="36"/>
        <v>0</v>
      </c>
      <c r="E622" s="15">
        <f t="shared" si="37"/>
        <v>0</v>
      </c>
      <c r="F622" s="15">
        <f t="shared" si="38"/>
        <v>0</v>
      </c>
      <c r="G622" s="15">
        <f t="shared" si="39"/>
        <v>0</v>
      </c>
    </row>
    <row r="623" spans="1:7" x14ac:dyDescent="0.15">
      <c r="A623" s="5">
        <f>sim_obs!B257</f>
        <v>41530</v>
      </c>
      <c r="B623" s="12" t="e">
        <f>sim_obs!N257</f>
        <v>#N/A</v>
      </c>
      <c r="C623" s="15">
        <f>sim_obs!F257</f>
        <v>0</v>
      </c>
      <c r="D623" s="15">
        <f t="shared" si="36"/>
        <v>0</v>
      </c>
      <c r="E623" s="15">
        <f t="shared" si="37"/>
        <v>0</v>
      </c>
      <c r="F623" s="15">
        <f t="shared" si="38"/>
        <v>0</v>
      </c>
      <c r="G623" s="15">
        <f t="shared" si="39"/>
        <v>0</v>
      </c>
    </row>
    <row r="624" spans="1:7" x14ac:dyDescent="0.15">
      <c r="A624" s="5">
        <f>sim_obs!B258</f>
        <v>41531</v>
      </c>
      <c r="B624" s="12" t="e">
        <f>sim_obs!N258</f>
        <v>#N/A</v>
      </c>
      <c r="C624" s="15">
        <f>sim_obs!F258</f>
        <v>0</v>
      </c>
      <c r="D624" s="15">
        <f t="shared" si="36"/>
        <v>0</v>
      </c>
      <c r="E624" s="15">
        <f t="shared" si="37"/>
        <v>0</v>
      </c>
      <c r="F624" s="15">
        <f t="shared" si="38"/>
        <v>0</v>
      </c>
      <c r="G624" s="15">
        <f t="shared" si="39"/>
        <v>0</v>
      </c>
    </row>
    <row r="625" spans="1:7" x14ac:dyDescent="0.15">
      <c r="A625" s="5">
        <f>sim_obs!B259</f>
        <v>41532</v>
      </c>
      <c r="B625" s="12" t="e">
        <f>sim_obs!N259</f>
        <v>#N/A</v>
      </c>
      <c r="C625" s="15">
        <f>sim_obs!F259</f>
        <v>0</v>
      </c>
      <c r="D625" s="15">
        <f t="shared" si="36"/>
        <v>0</v>
      </c>
      <c r="E625" s="15">
        <f t="shared" si="37"/>
        <v>0</v>
      </c>
      <c r="F625" s="15">
        <f t="shared" si="38"/>
        <v>0</v>
      </c>
      <c r="G625" s="15">
        <f t="shared" si="39"/>
        <v>0</v>
      </c>
    </row>
    <row r="626" spans="1:7" x14ac:dyDescent="0.15">
      <c r="A626" s="5">
        <f>sim_obs!B260</f>
        <v>41533</v>
      </c>
      <c r="B626" s="12" t="e">
        <f>sim_obs!N260</f>
        <v>#N/A</v>
      </c>
      <c r="C626" s="15">
        <f>sim_obs!F260</f>
        <v>0</v>
      </c>
      <c r="D626" s="15">
        <f t="shared" si="36"/>
        <v>0</v>
      </c>
      <c r="E626" s="15">
        <f t="shared" si="37"/>
        <v>0</v>
      </c>
      <c r="F626" s="15">
        <f t="shared" si="38"/>
        <v>0</v>
      </c>
      <c r="G626" s="15">
        <f t="shared" si="39"/>
        <v>0</v>
      </c>
    </row>
    <row r="627" spans="1:7" x14ac:dyDescent="0.15">
      <c r="A627" s="5">
        <f>sim_obs!B261</f>
        <v>41534</v>
      </c>
      <c r="B627" s="12" t="e">
        <f>sim_obs!N261</f>
        <v>#N/A</v>
      </c>
      <c r="C627" s="15">
        <f>sim_obs!F261</f>
        <v>0</v>
      </c>
      <c r="D627" s="15">
        <f t="shared" si="36"/>
        <v>0</v>
      </c>
      <c r="E627" s="15">
        <f t="shared" si="37"/>
        <v>0</v>
      </c>
      <c r="F627" s="15">
        <f t="shared" si="38"/>
        <v>0</v>
      </c>
      <c r="G627" s="15">
        <f t="shared" si="39"/>
        <v>0</v>
      </c>
    </row>
    <row r="628" spans="1:7" x14ac:dyDescent="0.15">
      <c r="A628" s="5">
        <f>sim_obs!B262</f>
        <v>41535</v>
      </c>
      <c r="B628" s="12" t="e">
        <f>sim_obs!N262</f>
        <v>#N/A</v>
      </c>
      <c r="C628" s="15">
        <f>sim_obs!F262</f>
        <v>0</v>
      </c>
      <c r="D628" s="15">
        <f t="shared" si="36"/>
        <v>0</v>
      </c>
      <c r="E628" s="15">
        <f t="shared" si="37"/>
        <v>0</v>
      </c>
      <c r="F628" s="15">
        <f t="shared" si="38"/>
        <v>0</v>
      </c>
      <c r="G628" s="15">
        <f t="shared" si="39"/>
        <v>0</v>
      </c>
    </row>
    <row r="629" spans="1:7" x14ac:dyDescent="0.15">
      <c r="A629" s="5">
        <f>sim_obs!B263</f>
        <v>41536</v>
      </c>
      <c r="B629" s="12" t="e">
        <f>sim_obs!N263</f>
        <v>#N/A</v>
      </c>
      <c r="C629" s="15">
        <f>sim_obs!F263</f>
        <v>0</v>
      </c>
      <c r="D629" s="15">
        <f t="shared" si="36"/>
        <v>0</v>
      </c>
      <c r="E629" s="15">
        <f t="shared" si="37"/>
        <v>0</v>
      </c>
      <c r="F629" s="15">
        <f t="shared" si="38"/>
        <v>0</v>
      </c>
      <c r="G629" s="15">
        <f t="shared" si="39"/>
        <v>0</v>
      </c>
    </row>
    <row r="630" spans="1:7" x14ac:dyDescent="0.15">
      <c r="A630" s="5">
        <f>sim_obs!B264</f>
        <v>41537</v>
      </c>
      <c r="B630" s="12" t="e">
        <f>sim_obs!N264</f>
        <v>#N/A</v>
      </c>
      <c r="C630" s="15">
        <f>sim_obs!F264</f>
        <v>0</v>
      </c>
      <c r="D630" s="15">
        <f t="shared" si="36"/>
        <v>0</v>
      </c>
      <c r="E630" s="15">
        <f t="shared" si="37"/>
        <v>0</v>
      </c>
      <c r="F630" s="15">
        <f t="shared" si="38"/>
        <v>0</v>
      </c>
      <c r="G630" s="15">
        <f t="shared" si="39"/>
        <v>0</v>
      </c>
    </row>
    <row r="631" spans="1:7" x14ac:dyDescent="0.15">
      <c r="A631" s="5">
        <f>sim_obs!B265</f>
        <v>41538</v>
      </c>
      <c r="B631" s="12" t="e">
        <f>sim_obs!N265</f>
        <v>#N/A</v>
      </c>
      <c r="C631" s="15">
        <f>sim_obs!F265</f>
        <v>0</v>
      </c>
      <c r="D631" s="15">
        <f t="shared" si="36"/>
        <v>0</v>
      </c>
      <c r="E631" s="15">
        <f t="shared" si="37"/>
        <v>0</v>
      </c>
      <c r="F631" s="15">
        <f t="shared" si="38"/>
        <v>0</v>
      </c>
      <c r="G631" s="15">
        <f t="shared" si="39"/>
        <v>0</v>
      </c>
    </row>
    <row r="632" spans="1:7" x14ac:dyDescent="0.15">
      <c r="A632" s="5">
        <f>sim_obs!B266</f>
        <v>41539</v>
      </c>
      <c r="B632" s="12" t="e">
        <f>sim_obs!N266</f>
        <v>#N/A</v>
      </c>
      <c r="C632" s="15">
        <f>sim_obs!F266</f>
        <v>0</v>
      </c>
      <c r="D632" s="15">
        <f t="shared" si="36"/>
        <v>0</v>
      </c>
      <c r="E632" s="15">
        <f t="shared" si="37"/>
        <v>0</v>
      </c>
      <c r="F632" s="15">
        <f t="shared" si="38"/>
        <v>0</v>
      </c>
      <c r="G632" s="15">
        <f t="shared" si="39"/>
        <v>0</v>
      </c>
    </row>
    <row r="633" spans="1:7" x14ac:dyDescent="0.15">
      <c r="A633" s="5">
        <f>sim_obs!B267</f>
        <v>41540</v>
      </c>
      <c r="B633" s="12" t="e">
        <f>sim_obs!N267</f>
        <v>#N/A</v>
      </c>
      <c r="C633" s="15">
        <f>sim_obs!F267</f>
        <v>0</v>
      </c>
      <c r="D633" s="15">
        <f t="shared" si="36"/>
        <v>0</v>
      </c>
      <c r="E633" s="15">
        <f t="shared" si="37"/>
        <v>0</v>
      </c>
      <c r="F633" s="15">
        <f t="shared" si="38"/>
        <v>0</v>
      </c>
      <c r="G633" s="15">
        <f t="shared" si="39"/>
        <v>0</v>
      </c>
    </row>
    <row r="634" spans="1:7" x14ac:dyDescent="0.15">
      <c r="A634" s="5">
        <f>sim_obs!B268</f>
        <v>41541</v>
      </c>
      <c r="B634" s="12" t="e">
        <f>sim_obs!N268</f>
        <v>#N/A</v>
      </c>
      <c r="C634" s="15">
        <f>sim_obs!F268</f>
        <v>0</v>
      </c>
      <c r="D634" s="15">
        <f t="shared" si="36"/>
        <v>0</v>
      </c>
      <c r="E634" s="15">
        <f t="shared" si="37"/>
        <v>0</v>
      </c>
      <c r="F634" s="15">
        <f t="shared" si="38"/>
        <v>0</v>
      </c>
      <c r="G634" s="15">
        <f t="shared" si="39"/>
        <v>0</v>
      </c>
    </row>
    <row r="635" spans="1:7" x14ac:dyDescent="0.15">
      <c r="A635" s="5">
        <f>sim_obs!B269</f>
        <v>41542</v>
      </c>
      <c r="B635" s="12" t="e">
        <f>sim_obs!N269</f>
        <v>#N/A</v>
      </c>
      <c r="C635" s="15">
        <f>sim_obs!F269</f>
        <v>0</v>
      </c>
      <c r="D635" s="15">
        <f t="shared" si="36"/>
        <v>0</v>
      </c>
      <c r="E635" s="15">
        <f t="shared" si="37"/>
        <v>0</v>
      </c>
      <c r="F635" s="15">
        <f t="shared" si="38"/>
        <v>0</v>
      </c>
      <c r="G635" s="15">
        <f t="shared" si="39"/>
        <v>0</v>
      </c>
    </row>
    <row r="636" spans="1:7" x14ac:dyDescent="0.15">
      <c r="A636" s="5">
        <f>sim_obs!B270</f>
        <v>41543</v>
      </c>
      <c r="B636" s="12" t="e">
        <f>sim_obs!N270</f>
        <v>#N/A</v>
      </c>
      <c r="C636" s="15">
        <f>sim_obs!F270</f>
        <v>0</v>
      </c>
      <c r="D636" s="15">
        <f t="shared" si="36"/>
        <v>0</v>
      </c>
      <c r="E636" s="15">
        <f t="shared" si="37"/>
        <v>0</v>
      </c>
      <c r="F636" s="15">
        <f t="shared" si="38"/>
        <v>0</v>
      </c>
      <c r="G636" s="15">
        <f t="shared" si="39"/>
        <v>0</v>
      </c>
    </row>
    <row r="637" spans="1:7" x14ac:dyDescent="0.15">
      <c r="A637" s="5">
        <f>sim_obs!B271</f>
        <v>41544</v>
      </c>
      <c r="B637" s="12" t="e">
        <f>sim_obs!N271</f>
        <v>#N/A</v>
      </c>
      <c r="C637" s="15">
        <f>sim_obs!F271</f>
        <v>0</v>
      </c>
      <c r="D637" s="15">
        <f t="shared" si="36"/>
        <v>0</v>
      </c>
      <c r="E637" s="15">
        <f t="shared" si="37"/>
        <v>0</v>
      </c>
      <c r="F637" s="15">
        <f t="shared" si="38"/>
        <v>0</v>
      </c>
      <c r="G637" s="15">
        <f t="shared" si="39"/>
        <v>0</v>
      </c>
    </row>
    <row r="638" spans="1:7" x14ac:dyDescent="0.15">
      <c r="A638" s="5">
        <f>sim_obs!B272</f>
        <v>41545</v>
      </c>
      <c r="B638" s="12" t="e">
        <f>sim_obs!N272</f>
        <v>#N/A</v>
      </c>
      <c r="C638" s="15">
        <f>sim_obs!F272</f>
        <v>0</v>
      </c>
      <c r="D638" s="15">
        <f t="shared" si="36"/>
        <v>0</v>
      </c>
      <c r="E638" s="15">
        <f t="shared" si="37"/>
        <v>0</v>
      </c>
      <c r="F638" s="15">
        <f t="shared" si="38"/>
        <v>0</v>
      </c>
      <c r="G638" s="15">
        <f t="shared" si="39"/>
        <v>0</v>
      </c>
    </row>
    <row r="639" spans="1:7" x14ac:dyDescent="0.15">
      <c r="A639" s="5">
        <f>sim_obs!B273</f>
        <v>41546</v>
      </c>
      <c r="B639" s="12" t="e">
        <f>sim_obs!N273</f>
        <v>#N/A</v>
      </c>
      <c r="C639" s="15">
        <f>sim_obs!F273</f>
        <v>0</v>
      </c>
      <c r="D639" s="15">
        <f t="shared" si="36"/>
        <v>0</v>
      </c>
      <c r="E639" s="15">
        <f t="shared" si="37"/>
        <v>0</v>
      </c>
      <c r="F639" s="15">
        <f t="shared" si="38"/>
        <v>0</v>
      </c>
      <c r="G639" s="15">
        <f t="shared" si="39"/>
        <v>0</v>
      </c>
    </row>
    <row r="640" spans="1:7" x14ac:dyDescent="0.15">
      <c r="A640" s="5">
        <f>sim_obs!B274</f>
        <v>41547</v>
      </c>
      <c r="B640" s="12" t="e">
        <f>sim_obs!N274</f>
        <v>#N/A</v>
      </c>
      <c r="C640" s="15">
        <f>sim_obs!F274</f>
        <v>0</v>
      </c>
      <c r="D640" s="15">
        <f t="shared" si="36"/>
        <v>0</v>
      </c>
      <c r="E640" s="15">
        <f t="shared" si="37"/>
        <v>0</v>
      </c>
      <c r="F640" s="15">
        <f t="shared" si="38"/>
        <v>0</v>
      </c>
      <c r="G640" s="15">
        <f t="shared" si="39"/>
        <v>0</v>
      </c>
    </row>
    <row r="641" spans="1:7" x14ac:dyDescent="0.15">
      <c r="A641" s="5">
        <f>sim_obs!B275</f>
        <v>41548</v>
      </c>
      <c r="B641" s="12" t="e">
        <f>sim_obs!N275</f>
        <v>#N/A</v>
      </c>
      <c r="C641" s="15">
        <f>sim_obs!F275</f>
        <v>0</v>
      </c>
      <c r="D641" s="15">
        <f t="shared" si="36"/>
        <v>0</v>
      </c>
      <c r="E641" s="15">
        <f t="shared" si="37"/>
        <v>0</v>
      </c>
      <c r="F641" s="15">
        <f t="shared" si="38"/>
        <v>0</v>
      </c>
      <c r="G641" s="15">
        <f t="shared" si="39"/>
        <v>0</v>
      </c>
    </row>
    <row r="642" spans="1:7" x14ac:dyDescent="0.15">
      <c r="A642" s="5">
        <f>sim_obs!B276</f>
        <v>41549</v>
      </c>
      <c r="B642" s="12" t="e">
        <f>sim_obs!N276</f>
        <v>#N/A</v>
      </c>
      <c r="C642" s="15">
        <f>sim_obs!F276</f>
        <v>0</v>
      </c>
      <c r="D642" s="15">
        <f t="shared" si="36"/>
        <v>0</v>
      </c>
      <c r="E642" s="15">
        <f t="shared" si="37"/>
        <v>0</v>
      </c>
      <c r="F642" s="15">
        <f t="shared" si="38"/>
        <v>0</v>
      </c>
      <c r="G642" s="15">
        <f t="shared" si="39"/>
        <v>0</v>
      </c>
    </row>
    <row r="643" spans="1:7" x14ac:dyDescent="0.15">
      <c r="A643" s="5">
        <f>sim_obs!B277</f>
        <v>41550</v>
      </c>
      <c r="B643" s="12" t="e">
        <f>sim_obs!N277</f>
        <v>#N/A</v>
      </c>
      <c r="C643" s="15">
        <f>sim_obs!F277</f>
        <v>0</v>
      </c>
      <c r="D643" s="15">
        <f t="shared" ref="D643:D706" si="40">IFERROR(B643,0)</f>
        <v>0</v>
      </c>
      <c r="E643" s="15">
        <f t="shared" ref="E643:E706" si="41">IF(D643=0,0,C643)</f>
        <v>0</v>
      </c>
      <c r="F643" s="15">
        <f t="shared" ref="F643:F706" si="42">(D643-E643)^2</f>
        <v>0</v>
      </c>
      <c r="G643" s="15">
        <f t="shared" ref="G643:G706" si="43">(D643-$J$4)^2</f>
        <v>0</v>
      </c>
    </row>
    <row r="644" spans="1:7" x14ac:dyDescent="0.15">
      <c r="A644" s="5">
        <f>sim_obs!B278</f>
        <v>41551</v>
      </c>
      <c r="B644" s="12" t="e">
        <f>sim_obs!N278</f>
        <v>#N/A</v>
      </c>
      <c r="C644" s="15">
        <f>sim_obs!F278</f>
        <v>0</v>
      </c>
      <c r="D644" s="15">
        <f t="shared" si="40"/>
        <v>0</v>
      </c>
      <c r="E644" s="15">
        <f t="shared" si="41"/>
        <v>0</v>
      </c>
      <c r="F644" s="15">
        <f t="shared" si="42"/>
        <v>0</v>
      </c>
      <c r="G644" s="15">
        <f t="shared" si="43"/>
        <v>0</v>
      </c>
    </row>
    <row r="645" spans="1:7" x14ac:dyDescent="0.15">
      <c r="A645" s="5">
        <f>sim_obs!B279</f>
        <v>41552</v>
      </c>
      <c r="B645" s="12" t="e">
        <f>sim_obs!N279</f>
        <v>#N/A</v>
      </c>
      <c r="C645" s="15">
        <f>sim_obs!F279</f>
        <v>0</v>
      </c>
      <c r="D645" s="15">
        <f t="shared" si="40"/>
        <v>0</v>
      </c>
      <c r="E645" s="15">
        <f t="shared" si="41"/>
        <v>0</v>
      </c>
      <c r="F645" s="15">
        <f t="shared" si="42"/>
        <v>0</v>
      </c>
      <c r="G645" s="15">
        <f t="shared" si="43"/>
        <v>0</v>
      </c>
    </row>
    <row r="646" spans="1:7" x14ac:dyDescent="0.15">
      <c r="A646" s="5">
        <f>sim_obs!B280</f>
        <v>41553</v>
      </c>
      <c r="B646" s="12" t="e">
        <f>sim_obs!N280</f>
        <v>#N/A</v>
      </c>
      <c r="C646" s="15">
        <f>sim_obs!F280</f>
        <v>0</v>
      </c>
      <c r="D646" s="15">
        <f t="shared" si="40"/>
        <v>0</v>
      </c>
      <c r="E646" s="15">
        <f t="shared" si="41"/>
        <v>0</v>
      </c>
      <c r="F646" s="15">
        <f t="shared" si="42"/>
        <v>0</v>
      </c>
      <c r="G646" s="15">
        <f t="shared" si="43"/>
        <v>0</v>
      </c>
    </row>
    <row r="647" spans="1:7" x14ac:dyDescent="0.15">
      <c r="A647" s="5">
        <f>sim_obs!B281</f>
        <v>41554</v>
      </c>
      <c r="B647" s="12" t="e">
        <f>sim_obs!N281</f>
        <v>#N/A</v>
      </c>
      <c r="C647" s="15">
        <f>sim_obs!F281</f>
        <v>0</v>
      </c>
      <c r="D647" s="15">
        <f t="shared" si="40"/>
        <v>0</v>
      </c>
      <c r="E647" s="15">
        <f t="shared" si="41"/>
        <v>0</v>
      </c>
      <c r="F647" s="15">
        <f t="shared" si="42"/>
        <v>0</v>
      </c>
      <c r="G647" s="15">
        <f t="shared" si="43"/>
        <v>0</v>
      </c>
    </row>
    <row r="648" spans="1:7" x14ac:dyDescent="0.15">
      <c r="A648" s="5">
        <f>sim_obs!B282</f>
        <v>41555</v>
      </c>
      <c r="B648" s="12" t="e">
        <f>sim_obs!N282</f>
        <v>#N/A</v>
      </c>
      <c r="C648" s="15">
        <f>sim_obs!F282</f>
        <v>0</v>
      </c>
      <c r="D648" s="15">
        <f t="shared" si="40"/>
        <v>0</v>
      </c>
      <c r="E648" s="15">
        <f t="shared" si="41"/>
        <v>0</v>
      </c>
      <c r="F648" s="15">
        <f t="shared" si="42"/>
        <v>0</v>
      </c>
      <c r="G648" s="15">
        <f t="shared" si="43"/>
        <v>0</v>
      </c>
    </row>
    <row r="649" spans="1:7" x14ac:dyDescent="0.15">
      <c r="A649" s="5">
        <f>sim_obs!B283</f>
        <v>41556</v>
      </c>
      <c r="B649" s="12" t="e">
        <f>sim_obs!N283</f>
        <v>#N/A</v>
      </c>
      <c r="C649" s="15">
        <f>sim_obs!F283</f>
        <v>0</v>
      </c>
      <c r="D649" s="15">
        <f t="shared" si="40"/>
        <v>0</v>
      </c>
      <c r="E649" s="15">
        <f t="shared" si="41"/>
        <v>0</v>
      </c>
      <c r="F649" s="15">
        <f t="shared" si="42"/>
        <v>0</v>
      </c>
      <c r="G649" s="15">
        <f t="shared" si="43"/>
        <v>0</v>
      </c>
    </row>
    <row r="650" spans="1:7" x14ac:dyDescent="0.15">
      <c r="A650" s="5">
        <f>sim_obs!B284</f>
        <v>41557</v>
      </c>
      <c r="B650" s="12" t="e">
        <f>sim_obs!N284</f>
        <v>#N/A</v>
      </c>
      <c r="C650" s="15">
        <f>sim_obs!F284</f>
        <v>0</v>
      </c>
      <c r="D650" s="15">
        <f t="shared" si="40"/>
        <v>0</v>
      </c>
      <c r="E650" s="15">
        <f t="shared" si="41"/>
        <v>0</v>
      </c>
      <c r="F650" s="15">
        <f t="shared" si="42"/>
        <v>0</v>
      </c>
      <c r="G650" s="15">
        <f t="shared" si="43"/>
        <v>0</v>
      </c>
    </row>
    <row r="651" spans="1:7" x14ac:dyDescent="0.15">
      <c r="A651" s="5">
        <f>sim_obs!B285</f>
        <v>41558</v>
      </c>
      <c r="B651" s="12" t="e">
        <f>sim_obs!N285</f>
        <v>#N/A</v>
      </c>
      <c r="C651" s="15">
        <f>sim_obs!F285</f>
        <v>0</v>
      </c>
      <c r="D651" s="15">
        <f t="shared" si="40"/>
        <v>0</v>
      </c>
      <c r="E651" s="15">
        <f t="shared" si="41"/>
        <v>0</v>
      </c>
      <c r="F651" s="15">
        <f t="shared" si="42"/>
        <v>0</v>
      </c>
      <c r="G651" s="15">
        <f t="shared" si="43"/>
        <v>0</v>
      </c>
    </row>
    <row r="652" spans="1:7" x14ac:dyDescent="0.15">
      <c r="A652" s="5">
        <f>sim_obs!B286</f>
        <v>41559</v>
      </c>
      <c r="B652" s="12" t="e">
        <f>sim_obs!N286</f>
        <v>#N/A</v>
      </c>
      <c r="C652" s="15">
        <f>sim_obs!F286</f>
        <v>0</v>
      </c>
      <c r="D652" s="15">
        <f t="shared" si="40"/>
        <v>0</v>
      </c>
      <c r="E652" s="15">
        <f t="shared" si="41"/>
        <v>0</v>
      </c>
      <c r="F652" s="15">
        <f t="shared" si="42"/>
        <v>0</v>
      </c>
      <c r="G652" s="15">
        <f t="shared" si="43"/>
        <v>0</v>
      </c>
    </row>
    <row r="653" spans="1:7" x14ac:dyDescent="0.15">
      <c r="A653" s="5">
        <f>sim_obs!B287</f>
        <v>41560</v>
      </c>
      <c r="B653" s="12" t="e">
        <f>sim_obs!N287</f>
        <v>#N/A</v>
      </c>
      <c r="C653" s="15">
        <f>sim_obs!F287</f>
        <v>0</v>
      </c>
      <c r="D653" s="15">
        <f t="shared" si="40"/>
        <v>0</v>
      </c>
      <c r="E653" s="15">
        <f t="shared" si="41"/>
        <v>0</v>
      </c>
      <c r="F653" s="15">
        <f t="shared" si="42"/>
        <v>0</v>
      </c>
      <c r="G653" s="15">
        <f t="shared" si="43"/>
        <v>0</v>
      </c>
    </row>
    <row r="654" spans="1:7" x14ac:dyDescent="0.15">
      <c r="A654" s="5">
        <f>sim_obs!B288</f>
        <v>41561</v>
      </c>
      <c r="B654" s="12" t="e">
        <f>sim_obs!N288</f>
        <v>#N/A</v>
      </c>
      <c r="C654" s="15">
        <f>sim_obs!F288</f>
        <v>0</v>
      </c>
      <c r="D654" s="15">
        <f t="shared" si="40"/>
        <v>0</v>
      </c>
      <c r="E654" s="15">
        <f t="shared" si="41"/>
        <v>0</v>
      </c>
      <c r="F654" s="15">
        <f t="shared" si="42"/>
        <v>0</v>
      </c>
      <c r="G654" s="15">
        <f t="shared" si="43"/>
        <v>0</v>
      </c>
    </row>
    <row r="655" spans="1:7" x14ac:dyDescent="0.15">
      <c r="A655" s="5">
        <f>sim_obs!B289</f>
        <v>41562</v>
      </c>
      <c r="B655" s="12" t="e">
        <f>sim_obs!N289</f>
        <v>#N/A</v>
      </c>
      <c r="C655" s="15">
        <f>sim_obs!F289</f>
        <v>0</v>
      </c>
      <c r="D655" s="15">
        <f t="shared" si="40"/>
        <v>0</v>
      </c>
      <c r="E655" s="15">
        <f t="shared" si="41"/>
        <v>0</v>
      </c>
      <c r="F655" s="15">
        <f t="shared" si="42"/>
        <v>0</v>
      </c>
      <c r="G655" s="15">
        <f t="shared" si="43"/>
        <v>0</v>
      </c>
    </row>
    <row r="656" spans="1:7" x14ac:dyDescent="0.15">
      <c r="A656" s="5">
        <f>sim_obs!B290</f>
        <v>41563</v>
      </c>
      <c r="B656" s="12" t="e">
        <f>sim_obs!N290</f>
        <v>#N/A</v>
      </c>
      <c r="C656" s="15">
        <f>sim_obs!F290</f>
        <v>0</v>
      </c>
      <c r="D656" s="15">
        <f t="shared" si="40"/>
        <v>0</v>
      </c>
      <c r="E656" s="15">
        <f t="shared" si="41"/>
        <v>0</v>
      </c>
      <c r="F656" s="15">
        <f t="shared" si="42"/>
        <v>0</v>
      </c>
      <c r="G656" s="15">
        <f t="shared" si="43"/>
        <v>0</v>
      </c>
    </row>
    <row r="657" spans="1:7" x14ac:dyDescent="0.15">
      <c r="A657" s="5">
        <f>sim_obs!B291</f>
        <v>41564</v>
      </c>
      <c r="B657" s="12" t="e">
        <f>sim_obs!N291</f>
        <v>#N/A</v>
      </c>
      <c r="C657" s="15">
        <f>sim_obs!F291</f>
        <v>0</v>
      </c>
      <c r="D657" s="15">
        <f t="shared" si="40"/>
        <v>0</v>
      </c>
      <c r="E657" s="15">
        <f t="shared" si="41"/>
        <v>0</v>
      </c>
      <c r="F657" s="15">
        <f t="shared" si="42"/>
        <v>0</v>
      </c>
      <c r="G657" s="15">
        <f t="shared" si="43"/>
        <v>0</v>
      </c>
    </row>
    <row r="658" spans="1:7" x14ac:dyDescent="0.15">
      <c r="A658" s="5">
        <f>sim_obs!B292</f>
        <v>41565</v>
      </c>
      <c r="B658" s="12" t="e">
        <f>sim_obs!N292</f>
        <v>#N/A</v>
      </c>
      <c r="C658" s="15">
        <f>sim_obs!F292</f>
        <v>0</v>
      </c>
      <c r="D658" s="15">
        <f t="shared" si="40"/>
        <v>0</v>
      </c>
      <c r="E658" s="15">
        <f t="shared" si="41"/>
        <v>0</v>
      </c>
      <c r="F658" s="15">
        <f t="shared" si="42"/>
        <v>0</v>
      </c>
      <c r="G658" s="15">
        <f t="shared" si="43"/>
        <v>0</v>
      </c>
    </row>
    <row r="659" spans="1:7" x14ac:dyDescent="0.15">
      <c r="A659" s="5">
        <f>sim_obs!B293</f>
        <v>41566</v>
      </c>
      <c r="B659" s="12" t="e">
        <f>sim_obs!N293</f>
        <v>#N/A</v>
      </c>
      <c r="C659" s="15">
        <f>sim_obs!F293</f>
        <v>0</v>
      </c>
      <c r="D659" s="15">
        <f t="shared" si="40"/>
        <v>0</v>
      </c>
      <c r="E659" s="15">
        <f t="shared" si="41"/>
        <v>0</v>
      </c>
      <c r="F659" s="15">
        <f t="shared" si="42"/>
        <v>0</v>
      </c>
      <c r="G659" s="15">
        <f t="shared" si="43"/>
        <v>0</v>
      </c>
    </row>
    <row r="660" spans="1:7" x14ac:dyDescent="0.15">
      <c r="A660" s="5">
        <f>sim_obs!B294</f>
        <v>41567</v>
      </c>
      <c r="B660" s="12" t="e">
        <f>sim_obs!N294</f>
        <v>#N/A</v>
      </c>
      <c r="C660" s="15">
        <f>sim_obs!F294</f>
        <v>0</v>
      </c>
      <c r="D660" s="15">
        <f t="shared" si="40"/>
        <v>0</v>
      </c>
      <c r="E660" s="15">
        <f t="shared" si="41"/>
        <v>0</v>
      </c>
      <c r="F660" s="15">
        <f t="shared" si="42"/>
        <v>0</v>
      </c>
      <c r="G660" s="15">
        <f t="shared" si="43"/>
        <v>0</v>
      </c>
    </row>
    <row r="661" spans="1:7" x14ac:dyDescent="0.15">
      <c r="A661" s="5">
        <f>sim_obs!B295</f>
        <v>41568</v>
      </c>
      <c r="B661" s="12" t="e">
        <f>sim_obs!N295</f>
        <v>#N/A</v>
      </c>
      <c r="C661" s="15">
        <f>sim_obs!F295</f>
        <v>0</v>
      </c>
      <c r="D661" s="15">
        <f t="shared" si="40"/>
        <v>0</v>
      </c>
      <c r="E661" s="15">
        <f t="shared" si="41"/>
        <v>0</v>
      </c>
      <c r="F661" s="15">
        <f t="shared" si="42"/>
        <v>0</v>
      </c>
      <c r="G661" s="15">
        <f t="shared" si="43"/>
        <v>0</v>
      </c>
    </row>
    <row r="662" spans="1:7" x14ac:dyDescent="0.15">
      <c r="A662" s="5">
        <f>sim_obs!B296</f>
        <v>41569</v>
      </c>
      <c r="B662" s="12" t="e">
        <f>sim_obs!N296</f>
        <v>#N/A</v>
      </c>
      <c r="C662" s="15">
        <f>sim_obs!F296</f>
        <v>0</v>
      </c>
      <c r="D662" s="15">
        <f t="shared" si="40"/>
        <v>0</v>
      </c>
      <c r="E662" s="15">
        <f t="shared" si="41"/>
        <v>0</v>
      </c>
      <c r="F662" s="15">
        <f t="shared" si="42"/>
        <v>0</v>
      </c>
      <c r="G662" s="15">
        <f t="shared" si="43"/>
        <v>0</v>
      </c>
    </row>
    <row r="663" spans="1:7" x14ac:dyDescent="0.15">
      <c r="A663" s="5">
        <f>sim_obs!B297</f>
        <v>41570</v>
      </c>
      <c r="B663" s="12" t="e">
        <f>sim_obs!N297</f>
        <v>#N/A</v>
      </c>
      <c r="C663" s="15">
        <f>sim_obs!F297</f>
        <v>0</v>
      </c>
      <c r="D663" s="15">
        <f t="shared" si="40"/>
        <v>0</v>
      </c>
      <c r="E663" s="15">
        <f t="shared" si="41"/>
        <v>0</v>
      </c>
      <c r="F663" s="15">
        <f t="shared" si="42"/>
        <v>0</v>
      </c>
      <c r="G663" s="15">
        <f t="shared" si="43"/>
        <v>0</v>
      </c>
    </row>
    <row r="664" spans="1:7" x14ac:dyDescent="0.15">
      <c r="A664" s="5">
        <f>sim_obs!B298</f>
        <v>41571</v>
      </c>
      <c r="B664" s="12" t="e">
        <f>sim_obs!N298</f>
        <v>#N/A</v>
      </c>
      <c r="C664" s="15">
        <f>sim_obs!F298</f>
        <v>0</v>
      </c>
      <c r="D664" s="15">
        <f t="shared" si="40"/>
        <v>0</v>
      </c>
      <c r="E664" s="15">
        <f t="shared" si="41"/>
        <v>0</v>
      </c>
      <c r="F664" s="15">
        <f t="shared" si="42"/>
        <v>0</v>
      </c>
      <c r="G664" s="15">
        <f t="shared" si="43"/>
        <v>0</v>
      </c>
    </row>
    <row r="665" spans="1:7" x14ac:dyDescent="0.15">
      <c r="A665" s="5">
        <f>sim_obs!B299</f>
        <v>41572</v>
      </c>
      <c r="B665" s="12" t="e">
        <f>sim_obs!N299</f>
        <v>#N/A</v>
      </c>
      <c r="C665" s="15">
        <f>sim_obs!F299</f>
        <v>0</v>
      </c>
      <c r="D665" s="15">
        <f t="shared" si="40"/>
        <v>0</v>
      </c>
      <c r="E665" s="15">
        <f t="shared" si="41"/>
        <v>0</v>
      </c>
      <c r="F665" s="15">
        <f t="shared" si="42"/>
        <v>0</v>
      </c>
      <c r="G665" s="15">
        <f t="shared" si="43"/>
        <v>0</v>
      </c>
    </row>
    <row r="666" spans="1:7" x14ac:dyDescent="0.15">
      <c r="A666" s="5">
        <f>sim_obs!B300</f>
        <v>41573</v>
      </c>
      <c r="B666" s="12" t="e">
        <f>sim_obs!N300</f>
        <v>#N/A</v>
      </c>
      <c r="C666" s="15">
        <f>sim_obs!F300</f>
        <v>0</v>
      </c>
      <c r="D666" s="15">
        <f t="shared" si="40"/>
        <v>0</v>
      </c>
      <c r="E666" s="15">
        <f t="shared" si="41"/>
        <v>0</v>
      </c>
      <c r="F666" s="15">
        <f t="shared" si="42"/>
        <v>0</v>
      </c>
      <c r="G666" s="15">
        <f t="shared" si="43"/>
        <v>0</v>
      </c>
    </row>
    <row r="667" spans="1:7" x14ac:dyDescent="0.15">
      <c r="A667" s="5">
        <f>sim_obs!B301</f>
        <v>41574</v>
      </c>
      <c r="B667" s="12" t="e">
        <f>sim_obs!N301</f>
        <v>#N/A</v>
      </c>
      <c r="C667" s="15">
        <f>sim_obs!F301</f>
        <v>0</v>
      </c>
      <c r="D667" s="15">
        <f t="shared" si="40"/>
        <v>0</v>
      </c>
      <c r="E667" s="15">
        <f t="shared" si="41"/>
        <v>0</v>
      </c>
      <c r="F667" s="15">
        <f t="shared" si="42"/>
        <v>0</v>
      </c>
      <c r="G667" s="15">
        <f t="shared" si="43"/>
        <v>0</v>
      </c>
    </row>
    <row r="668" spans="1:7" x14ac:dyDescent="0.15">
      <c r="A668" s="5">
        <f>sim_obs!B302</f>
        <v>41575</v>
      </c>
      <c r="B668" s="12" t="e">
        <f>sim_obs!N302</f>
        <v>#N/A</v>
      </c>
      <c r="C668" s="15">
        <f>sim_obs!F302</f>
        <v>0</v>
      </c>
      <c r="D668" s="15">
        <f t="shared" si="40"/>
        <v>0</v>
      </c>
      <c r="E668" s="15">
        <f t="shared" si="41"/>
        <v>0</v>
      </c>
      <c r="F668" s="15">
        <f t="shared" si="42"/>
        <v>0</v>
      </c>
      <c r="G668" s="15">
        <f t="shared" si="43"/>
        <v>0</v>
      </c>
    </row>
    <row r="669" spans="1:7" x14ac:dyDescent="0.15">
      <c r="A669" s="5">
        <f>sim_obs!B303</f>
        <v>41576</v>
      </c>
      <c r="B669" s="12" t="e">
        <f>sim_obs!N303</f>
        <v>#N/A</v>
      </c>
      <c r="C669" s="15">
        <f>sim_obs!F303</f>
        <v>0</v>
      </c>
      <c r="D669" s="15">
        <f t="shared" si="40"/>
        <v>0</v>
      </c>
      <c r="E669" s="15">
        <f t="shared" si="41"/>
        <v>0</v>
      </c>
      <c r="F669" s="15">
        <f t="shared" si="42"/>
        <v>0</v>
      </c>
      <c r="G669" s="15">
        <f t="shared" si="43"/>
        <v>0</v>
      </c>
    </row>
    <row r="670" spans="1:7" x14ac:dyDescent="0.15">
      <c r="A670" s="5">
        <f>sim_obs!B304</f>
        <v>41577</v>
      </c>
      <c r="B670" s="12" t="e">
        <f>sim_obs!N304</f>
        <v>#N/A</v>
      </c>
      <c r="C670" s="15">
        <f>sim_obs!F304</f>
        <v>0</v>
      </c>
      <c r="D670" s="15">
        <f t="shared" si="40"/>
        <v>0</v>
      </c>
      <c r="E670" s="15">
        <f t="shared" si="41"/>
        <v>0</v>
      </c>
      <c r="F670" s="15">
        <f t="shared" si="42"/>
        <v>0</v>
      </c>
      <c r="G670" s="15">
        <f t="shared" si="43"/>
        <v>0</v>
      </c>
    </row>
    <row r="671" spans="1:7" x14ac:dyDescent="0.15">
      <c r="A671" s="5">
        <f>sim_obs!B305</f>
        <v>41578</v>
      </c>
      <c r="B671" s="12" t="e">
        <f>sim_obs!N305</f>
        <v>#N/A</v>
      </c>
      <c r="C671" s="15">
        <f>sim_obs!F305</f>
        <v>0</v>
      </c>
      <c r="D671" s="15">
        <f t="shared" si="40"/>
        <v>0</v>
      </c>
      <c r="E671" s="15">
        <f t="shared" si="41"/>
        <v>0</v>
      </c>
      <c r="F671" s="15">
        <f t="shared" si="42"/>
        <v>0</v>
      </c>
      <c r="G671" s="15">
        <f t="shared" si="43"/>
        <v>0</v>
      </c>
    </row>
    <row r="672" spans="1:7" x14ac:dyDescent="0.15">
      <c r="A672" s="5">
        <f>sim_obs!B306</f>
        <v>41579</v>
      </c>
      <c r="B672" s="12" t="e">
        <f>sim_obs!N306</f>
        <v>#N/A</v>
      </c>
      <c r="C672" s="15">
        <f>sim_obs!F306</f>
        <v>0</v>
      </c>
      <c r="D672" s="15">
        <f t="shared" si="40"/>
        <v>0</v>
      </c>
      <c r="E672" s="15">
        <f t="shared" si="41"/>
        <v>0</v>
      </c>
      <c r="F672" s="15">
        <f t="shared" si="42"/>
        <v>0</v>
      </c>
      <c r="G672" s="15">
        <f t="shared" si="43"/>
        <v>0</v>
      </c>
    </row>
    <row r="673" spans="1:7" x14ac:dyDescent="0.15">
      <c r="A673" s="5">
        <f>sim_obs!B307</f>
        <v>41580</v>
      </c>
      <c r="B673" s="12" t="e">
        <f>sim_obs!N307</f>
        <v>#N/A</v>
      </c>
      <c r="C673" s="15">
        <f>sim_obs!F307</f>
        <v>0</v>
      </c>
      <c r="D673" s="15">
        <f t="shared" si="40"/>
        <v>0</v>
      </c>
      <c r="E673" s="15">
        <f t="shared" si="41"/>
        <v>0</v>
      </c>
      <c r="F673" s="15">
        <f t="shared" si="42"/>
        <v>0</v>
      </c>
      <c r="G673" s="15">
        <f t="shared" si="43"/>
        <v>0</v>
      </c>
    </row>
    <row r="674" spans="1:7" x14ac:dyDescent="0.15">
      <c r="A674" s="5">
        <f>sim_obs!B308</f>
        <v>41581</v>
      </c>
      <c r="B674" s="12" t="e">
        <f>sim_obs!N308</f>
        <v>#N/A</v>
      </c>
      <c r="C674" s="15">
        <f>sim_obs!F308</f>
        <v>0</v>
      </c>
      <c r="D674" s="15">
        <f t="shared" si="40"/>
        <v>0</v>
      </c>
      <c r="E674" s="15">
        <f t="shared" si="41"/>
        <v>0</v>
      </c>
      <c r="F674" s="15">
        <f t="shared" si="42"/>
        <v>0</v>
      </c>
      <c r="G674" s="15">
        <f t="shared" si="43"/>
        <v>0</v>
      </c>
    </row>
    <row r="675" spans="1:7" x14ac:dyDescent="0.15">
      <c r="A675" s="5">
        <f>sim_obs!B309</f>
        <v>41582</v>
      </c>
      <c r="B675" s="12" t="e">
        <f>sim_obs!N309</f>
        <v>#N/A</v>
      </c>
      <c r="C675" s="15">
        <f>sim_obs!F309</f>
        <v>0</v>
      </c>
      <c r="D675" s="15">
        <f t="shared" si="40"/>
        <v>0</v>
      </c>
      <c r="E675" s="15">
        <f t="shared" si="41"/>
        <v>0</v>
      </c>
      <c r="F675" s="15">
        <f t="shared" si="42"/>
        <v>0</v>
      </c>
      <c r="G675" s="15">
        <f t="shared" si="43"/>
        <v>0</v>
      </c>
    </row>
    <row r="676" spans="1:7" x14ac:dyDescent="0.15">
      <c r="A676" s="5">
        <f>sim_obs!B310</f>
        <v>41583</v>
      </c>
      <c r="B676" s="12" t="e">
        <f>sim_obs!N310</f>
        <v>#N/A</v>
      </c>
      <c r="C676" s="15">
        <f>sim_obs!F310</f>
        <v>0</v>
      </c>
      <c r="D676" s="15">
        <f t="shared" si="40"/>
        <v>0</v>
      </c>
      <c r="E676" s="15">
        <f t="shared" si="41"/>
        <v>0</v>
      </c>
      <c r="F676" s="15">
        <f t="shared" si="42"/>
        <v>0</v>
      </c>
      <c r="G676" s="15">
        <f t="shared" si="43"/>
        <v>0</v>
      </c>
    </row>
    <row r="677" spans="1:7" x14ac:dyDescent="0.15">
      <c r="A677" s="5">
        <f>sim_obs!B311</f>
        <v>41584</v>
      </c>
      <c r="B677" s="12" t="e">
        <f>sim_obs!N311</f>
        <v>#N/A</v>
      </c>
      <c r="C677" s="15">
        <f>sim_obs!F311</f>
        <v>0</v>
      </c>
      <c r="D677" s="15">
        <f t="shared" si="40"/>
        <v>0</v>
      </c>
      <c r="E677" s="15">
        <f t="shared" si="41"/>
        <v>0</v>
      </c>
      <c r="F677" s="15">
        <f t="shared" si="42"/>
        <v>0</v>
      </c>
      <c r="G677" s="15">
        <f t="shared" si="43"/>
        <v>0</v>
      </c>
    </row>
    <row r="678" spans="1:7" x14ac:dyDescent="0.15">
      <c r="A678" s="5">
        <f>sim_obs!B312</f>
        <v>41585</v>
      </c>
      <c r="B678" s="12" t="e">
        <f>sim_obs!N312</f>
        <v>#N/A</v>
      </c>
      <c r="C678" s="15">
        <f>sim_obs!F312</f>
        <v>0</v>
      </c>
      <c r="D678" s="15">
        <f t="shared" si="40"/>
        <v>0</v>
      </c>
      <c r="E678" s="15">
        <f t="shared" si="41"/>
        <v>0</v>
      </c>
      <c r="F678" s="15">
        <f t="shared" si="42"/>
        <v>0</v>
      </c>
      <c r="G678" s="15">
        <f t="shared" si="43"/>
        <v>0</v>
      </c>
    </row>
    <row r="679" spans="1:7" x14ac:dyDescent="0.15">
      <c r="A679" s="5">
        <f>sim_obs!B313</f>
        <v>41586</v>
      </c>
      <c r="B679" s="12" t="e">
        <f>sim_obs!N313</f>
        <v>#N/A</v>
      </c>
      <c r="C679" s="15">
        <f>sim_obs!F313</f>
        <v>0</v>
      </c>
      <c r="D679" s="15">
        <f t="shared" si="40"/>
        <v>0</v>
      </c>
      <c r="E679" s="15">
        <f t="shared" si="41"/>
        <v>0</v>
      </c>
      <c r="F679" s="15">
        <f t="shared" si="42"/>
        <v>0</v>
      </c>
      <c r="G679" s="15">
        <f t="shared" si="43"/>
        <v>0</v>
      </c>
    </row>
    <row r="680" spans="1:7" x14ac:dyDescent="0.15">
      <c r="A680" s="5">
        <f>sim_obs!B314</f>
        <v>41587</v>
      </c>
      <c r="B680" s="12" t="e">
        <f>sim_obs!N314</f>
        <v>#N/A</v>
      </c>
      <c r="C680" s="15">
        <f>sim_obs!F314</f>
        <v>0</v>
      </c>
      <c r="D680" s="15">
        <f t="shared" si="40"/>
        <v>0</v>
      </c>
      <c r="E680" s="15">
        <f t="shared" si="41"/>
        <v>0</v>
      </c>
      <c r="F680" s="15">
        <f t="shared" si="42"/>
        <v>0</v>
      </c>
      <c r="G680" s="15">
        <f t="shared" si="43"/>
        <v>0</v>
      </c>
    </row>
    <row r="681" spans="1:7" x14ac:dyDescent="0.15">
      <c r="A681" s="5">
        <f>sim_obs!B315</f>
        <v>41588</v>
      </c>
      <c r="B681" s="12" t="e">
        <f>sim_obs!N315</f>
        <v>#N/A</v>
      </c>
      <c r="C681" s="15">
        <f>sim_obs!F315</f>
        <v>0</v>
      </c>
      <c r="D681" s="15">
        <f t="shared" si="40"/>
        <v>0</v>
      </c>
      <c r="E681" s="15">
        <f t="shared" si="41"/>
        <v>0</v>
      </c>
      <c r="F681" s="15">
        <f t="shared" si="42"/>
        <v>0</v>
      </c>
      <c r="G681" s="15">
        <f t="shared" si="43"/>
        <v>0</v>
      </c>
    </row>
    <row r="682" spans="1:7" x14ac:dyDescent="0.15">
      <c r="A682" s="5">
        <f>sim_obs!B316</f>
        <v>41589</v>
      </c>
      <c r="B682" s="12" t="e">
        <f>sim_obs!N316</f>
        <v>#N/A</v>
      </c>
      <c r="C682" s="15">
        <f>sim_obs!F316</f>
        <v>0</v>
      </c>
      <c r="D682" s="15">
        <f t="shared" si="40"/>
        <v>0</v>
      </c>
      <c r="E682" s="15">
        <f t="shared" si="41"/>
        <v>0</v>
      </c>
      <c r="F682" s="15">
        <f t="shared" si="42"/>
        <v>0</v>
      </c>
      <c r="G682" s="15">
        <f t="shared" si="43"/>
        <v>0</v>
      </c>
    </row>
    <row r="683" spans="1:7" x14ac:dyDescent="0.15">
      <c r="A683" s="5">
        <f>sim_obs!B317</f>
        <v>41590</v>
      </c>
      <c r="B683" s="12" t="e">
        <f>sim_obs!N317</f>
        <v>#N/A</v>
      </c>
      <c r="C683" s="15">
        <f>sim_obs!F317</f>
        <v>0</v>
      </c>
      <c r="D683" s="15">
        <f t="shared" si="40"/>
        <v>0</v>
      </c>
      <c r="E683" s="15">
        <f t="shared" si="41"/>
        <v>0</v>
      </c>
      <c r="F683" s="15">
        <f t="shared" si="42"/>
        <v>0</v>
      </c>
      <c r="G683" s="15">
        <f t="shared" si="43"/>
        <v>0</v>
      </c>
    </row>
    <row r="684" spans="1:7" x14ac:dyDescent="0.15">
      <c r="A684" s="5">
        <f>sim_obs!B318</f>
        <v>41591</v>
      </c>
      <c r="B684" s="12" t="e">
        <f>sim_obs!N318</f>
        <v>#N/A</v>
      </c>
      <c r="C684" s="15">
        <f>sim_obs!F318</f>
        <v>0</v>
      </c>
      <c r="D684" s="15">
        <f t="shared" si="40"/>
        <v>0</v>
      </c>
      <c r="E684" s="15">
        <f t="shared" si="41"/>
        <v>0</v>
      </c>
      <c r="F684" s="15">
        <f t="shared" si="42"/>
        <v>0</v>
      </c>
      <c r="G684" s="15">
        <f t="shared" si="43"/>
        <v>0</v>
      </c>
    </row>
    <row r="685" spans="1:7" x14ac:dyDescent="0.15">
      <c r="A685" s="5">
        <f>sim_obs!B319</f>
        <v>41592</v>
      </c>
      <c r="B685" s="12" t="e">
        <f>sim_obs!N319</f>
        <v>#N/A</v>
      </c>
      <c r="C685" s="15">
        <f>sim_obs!F319</f>
        <v>0</v>
      </c>
      <c r="D685" s="15">
        <f t="shared" si="40"/>
        <v>0</v>
      </c>
      <c r="E685" s="15">
        <f t="shared" si="41"/>
        <v>0</v>
      </c>
      <c r="F685" s="15">
        <f t="shared" si="42"/>
        <v>0</v>
      </c>
      <c r="G685" s="15">
        <f t="shared" si="43"/>
        <v>0</v>
      </c>
    </row>
    <row r="686" spans="1:7" x14ac:dyDescent="0.15">
      <c r="A686" s="5">
        <f>sim_obs!B320</f>
        <v>41593</v>
      </c>
      <c r="B686" s="12" t="e">
        <f>sim_obs!N320</f>
        <v>#N/A</v>
      </c>
      <c r="C686" s="15">
        <f>sim_obs!F320</f>
        <v>0</v>
      </c>
      <c r="D686" s="15">
        <f t="shared" si="40"/>
        <v>0</v>
      </c>
      <c r="E686" s="15">
        <f t="shared" si="41"/>
        <v>0</v>
      </c>
      <c r="F686" s="15">
        <f t="shared" si="42"/>
        <v>0</v>
      </c>
      <c r="G686" s="15">
        <f t="shared" si="43"/>
        <v>0</v>
      </c>
    </row>
    <row r="687" spans="1:7" x14ac:dyDescent="0.15">
      <c r="A687" s="5">
        <f>sim_obs!B321</f>
        <v>41594</v>
      </c>
      <c r="B687" s="12" t="e">
        <f>sim_obs!N321</f>
        <v>#N/A</v>
      </c>
      <c r="C687" s="15">
        <f>sim_obs!F321</f>
        <v>0</v>
      </c>
      <c r="D687" s="15">
        <f t="shared" si="40"/>
        <v>0</v>
      </c>
      <c r="E687" s="15">
        <f t="shared" si="41"/>
        <v>0</v>
      </c>
      <c r="F687" s="15">
        <f t="shared" si="42"/>
        <v>0</v>
      </c>
      <c r="G687" s="15">
        <f t="shared" si="43"/>
        <v>0</v>
      </c>
    </row>
    <row r="688" spans="1:7" x14ac:dyDescent="0.15">
      <c r="A688" s="5">
        <f>sim_obs!B322</f>
        <v>41595</v>
      </c>
      <c r="B688" s="12" t="e">
        <f>sim_obs!N322</f>
        <v>#N/A</v>
      </c>
      <c r="C688" s="15">
        <f>sim_obs!F322</f>
        <v>0</v>
      </c>
      <c r="D688" s="15">
        <f t="shared" si="40"/>
        <v>0</v>
      </c>
      <c r="E688" s="15">
        <f t="shared" si="41"/>
        <v>0</v>
      </c>
      <c r="F688" s="15">
        <f t="shared" si="42"/>
        <v>0</v>
      </c>
      <c r="G688" s="15">
        <f t="shared" si="43"/>
        <v>0</v>
      </c>
    </row>
    <row r="689" spans="1:7" x14ac:dyDescent="0.15">
      <c r="A689" s="5">
        <f>sim_obs!B323</f>
        <v>41596</v>
      </c>
      <c r="B689" s="12" t="e">
        <f>sim_obs!N323</f>
        <v>#N/A</v>
      </c>
      <c r="C689" s="15">
        <f>sim_obs!F323</f>
        <v>0</v>
      </c>
      <c r="D689" s="15">
        <f t="shared" si="40"/>
        <v>0</v>
      </c>
      <c r="E689" s="15">
        <f t="shared" si="41"/>
        <v>0</v>
      </c>
      <c r="F689" s="15">
        <f t="shared" si="42"/>
        <v>0</v>
      </c>
      <c r="G689" s="15">
        <f t="shared" si="43"/>
        <v>0</v>
      </c>
    </row>
    <row r="690" spans="1:7" x14ac:dyDescent="0.15">
      <c r="A690" s="5">
        <f>sim_obs!B324</f>
        <v>41597</v>
      </c>
      <c r="B690" s="12" t="e">
        <f>sim_obs!N324</f>
        <v>#N/A</v>
      </c>
      <c r="C690" s="15">
        <f>sim_obs!F324</f>
        <v>0</v>
      </c>
      <c r="D690" s="15">
        <f t="shared" si="40"/>
        <v>0</v>
      </c>
      <c r="E690" s="15">
        <f t="shared" si="41"/>
        <v>0</v>
      </c>
      <c r="F690" s="15">
        <f t="shared" si="42"/>
        <v>0</v>
      </c>
      <c r="G690" s="15">
        <f t="shared" si="43"/>
        <v>0</v>
      </c>
    </row>
    <row r="691" spans="1:7" x14ac:dyDescent="0.15">
      <c r="A691" s="5">
        <f>sim_obs!B325</f>
        <v>41598</v>
      </c>
      <c r="B691" s="12" t="e">
        <f>sim_obs!N325</f>
        <v>#N/A</v>
      </c>
      <c r="C691" s="15">
        <f>sim_obs!F325</f>
        <v>0</v>
      </c>
      <c r="D691" s="15">
        <f t="shared" si="40"/>
        <v>0</v>
      </c>
      <c r="E691" s="15">
        <f t="shared" si="41"/>
        <v>0</v>
      </c>
      <c r="F691" s="15">
        <f t="shared" si="42"/>
        <v>0</v>
      </c>
      <c r="G691" s="15">
        <f t="shared" si="43"/>
        <v>0</v>
      </c>
    </row>
    <row r="692" spans="1:7" x14ac:dyDescent="0.15">
      <c r="A692" s="5">
        <f>sim_obs!B326</f>
        <v>41599</v>
      </c>
      <c r="B692" s="12" t="e">
        <f>sim_obs!N326</f>
        <v>#N/A</v>
      </c>
      <c r="C692" s="15">
        <f>sim_obs!F326</f>
        <v>0</v>
      </c>
      <c r="D692" s="15">
        <f t="shared" si="40"/>
        <v>0</v>
      </c>
      <c r="E692" s="15">
        <f t="shared" si="41"/>
        <v>0</v>
      </c>
      <c r="F692" s="15">
        <f t="shared" si="42"/>
        <v>0</v>
      </c>
      <c r="G692" s="15">
        <f t="shared" si="43"/>
        <v>0</v>
      </c>
    </row>
    <row r="693" spans="1:7" x14ac:dyDescent="0.15">
      <c r="A693" s="5">
        <f>sim_obs!B327</f>
        <v>41600</v>
      </c>
      <c r="B693" s="12" t="e">
        <f>sim_obs!N327</f>
        <v>#N/A</v>
      </c>
      <c r="C693" s="15">
        <f>sim_obs!F327</f>
        <v>0</v>
      </c>
      <c r="D693" s="15">
        <f t="shared" si="40"/>
        <v>0</v>
      </c>
      <c r="E693" s="15">
        <f t="shared" si="41"/>
        <v>0</v>
      </c>
      <c r="F693" s="15">
        <f t="shared" si="42"/>
        <v>0</v>
      </c>
      <c r="G693" s="15">
        <f t="shared" si="43"/>
        <v>0</v>
      </c>
    </row>
    <row r="694" spans="1:7" x14ac:dyDescent="0.15">
      <c r="A694" s="5">
        <f>sim_obs!B328</f>
        <v>41601</v>
      </c>
      <c r="B694" s="12" t="e">
        <f>sim_obs!N328</f>
        <v>#N/A</v>
      </c>
      <c r="C694" s="15">
        <f>sim_obs!F328</f>
        <v>0</v>
      </c>
      <c r="D694" s="15">
        <f t="shared" si="40"/>
        <v>0</v>
      </c>
      <c r="E694" s="15">
        <f t="shared" si="41"/>
        <v>0</v>
      </c>
      <c r="F694" s="15">
        <f t="shared" si="42"/>
        <v>0</v>
      </c>
      <c r="G694" s="15">
        <f t="shared" si="43"/>
        <v>0</v>
      </c>
    </row>
    <row r="695" spans="1:7" x14ac:dyDescent="0.15">
      <c r="A695" s="5">
        <f>sim_obs!B329</f>
        <v>41602</v>
      </c>
      <c r="B695" s="12" t="e">
        <f>sim_obs!N329</f>
        <v>#N/A</v>
      </c>
      <c r="C695" s="15">
        <f>sim_obs!F329</f>
        <v>0</v>
      </c>
      <c r="D695" s="15">
        <f t="shared" si="40"/>
        <v>0</v>
      </c>
      <c r="E695" s="15">
        <f t="shared" si="41"/>
        <v>0</v>
      </c>
      <c r="F695" s="15">
        <f t="shared" si="42"/>
        <v>0</v>
      </c>
      <c r="G695" s="15">
        <f t="shared" si="43"/>
        <v>0</v>
      </c>
    </row>
    <row r="696" spans="1:7" x14ac:dyDescent="0.15">
      <c r="A696" s="5">
        <f>sim_obs!B330</f>
        <v>41603</v>
      </c>
      <c r="B696" s="12" t="e">
        <f>sim_obs!N330</f>
        <v>#N/A</v>
      </c>
      <c r="C696" s="15">
        <f>sim_obs!F330</f>
        <v>0</v>
      </c>
      <c r="D696" s="15">
        <f t="shared" si="40"/>
        <v>0</v>
      </c>
      <c r="E696" s="15">
        <f t="shared" si="41"/>
        <v>0</v>
      </c>
      <c r="F696" s="15">
        <f t="shared" si="42"/>
        <v>0</v>
      </c>
      <c r="G696" s="15">
        <f t="shared" si="43"/>
        <v>0</v>
      </c>
    </row>
    <row r="697" spans="1:7" x14ac:dyDescent="0.15">
      <c r="A697" s="5">
        <f>sim_obs!B331</f>
        <v>41604</v>
      </c>
      <c r="B697" s="12" t="e">
        <f>sim_obs!N331</f>
        <v>#N/A</v>
      </c>
      <c r="C697" s="15">
        <f>sim_obs!F331</f>
        <v>0</v>
      </c>
      <c r="D697" s="15">
        <f t="shared" si="40"/>
        <v>0</v>
      </c>
      <c r="E697" s="15">
        <f t="shared" si="41"/>
        <v>0</v>
      </c>
      <c r="F697" s="15">
        <f t="shared" si="42"/>
        <v>0</v>
      </c>
      <c r="G697" s="15">
        <f t="shared" si="43"/>
        <v>0</v>
      </c>
    </row>
    <row r="698" spans="1:7" x14ac:dyDescent="0.15">
      <c r="A698" s="5">
        <f>sim_obs!B332</f>
        <v>41605</v>
      </c>
      <c r="B698" s="12" t="e">
        <f>sim_obs!N332</f>
        <v>#N/A</v>
      </c>
      <c r="C698" s="15">
        <f>sim_obs!F332</f>
        <v>0</v>
      </c>
      <c r="D698" s="15">
        <f t="shared" si="40"/>
        <v>0</v>
      </c>
      <c r="E698" s="15">
        <f t="shared" si="41"/>
        <v>0</v>
      </c>
      <c r="F698" s="15">
        <f t="shared" si="42"/>
        <v>0</v>
      </c>
      <c r="G698" s="15">
        <f t="shared" si="43"/>
        <v>0</v>
      </c>
    </row>
    <row r="699" spans="1:7" x14ac:dyDescent="0.15">
      <c r="A699" s="5">
        <f>sim_obs!B333</f>
        <v>41606</v>
      </c>
      <c r="B699" s="12" t="e">
        <f>sim_obs!N333</f>
        <v>#N/A</v>
      </c>
      <c r="C699" s="15">
        <f>sim_obs!F333</f>
        <v>0</v>
      </c>
      <c r="D699" s="15">
        <f t="shared" si="40"/>
        <v>0</v>
      </c>
      <c r="E699" s="15">
        <f t="shared" si="41"/>
        <v>0</v>
      </c>
      <c r="F699" s="15">
        <f t="shared" si="42"/>
        <v>0</v>
      </c>
      <c r="G699" s="15">
        <f t="shared" si="43"/>
        <v>0</v>
      </c>
    </row>
    <row r="700" spans="1:7" x14ac:dyDescent="0.15">
      <c r="A700" s="5">
        <f>sim_obs!B334</f>
        <v>41607</v>
      </c>
      <c r="B700" s="12" t="e">
        <f>sim_obs!N334</f>
        <v>#N/A</v>
      </c>
      <c r="C700" s="15">
        <f>sim_obs!F334</f>
        <v>0</v>
      </c>
      <c r="D700" s="15">
        <f t="shared" si="40"/>
        <v>0</v>
      </c>
      <c r="E700" s="15">
        <f t="shared" si="41"/>
        <v>0</v>
      </c>
      <c r="F700" s="15">
        <f t="shared" si="42"/>
        <v>0</v>
      </c>
      <c r="G700" s="15">
        <f t="shared" si="43"/>
        <v>0</v>
      </c>
    </row>
    <row r="701" spans="1:7" x14ac:dyDescent="0.15">
      <c r="A701" s="5">
        <f>sim_obs!B335</f>
        <v>41608</v>
      </c>
      <c r="B701" s="12" t="e">
        <f>sim_obs!N335</f>
        <v>#N/A</v>
      </c>
      <c r="C701" s="15">
        <f>sim_obs!F335</f>
        <v>0</v>
      </c>
      <c r="D701" s="15">
        <f t="shared" si="40"/>
        <v>0</v>
      </c>
      <c r="E701" s="15">
        <f t="shared" si="41"/>
        <v>0</v>
      </c>
      <c r="F701" s="15">
        <f t="shared" si="42"/>
        <v>0</v>
      </c>
      <c r="G701" s="15">
        <f t="shared" si="43"/>
        <v>0</v>
      </c>
    </row>
    <row r="702" spans="1:7" x14ac:dyDescent="0.15">
      <c r="A702" s="5">
        <f>sim_obs!B336</f>
        <v>41609</v>
      </c>
      <c r="B702" s="12" t="e">
        <f>sim_obs!N336</f>
        <v>#N/A</v>
      </c>
      <c r="C702" s="15">
        <f>sim_obs!F336</f>
        <v>0</v>
      </c>
      <c r="D702" s="15">
        <f t="shared" si="40"/>
        <v>0</v>
      </c>
      <c r="E702" s="15">
        <f t="shared" si="41"/>
        <v>0</v>
      </c>
      <c r="F702" s="15">
        <f t="shared" si="42"/>
        <v>0</v>
      </c>
      <c r="G702" s="15">
        <f t="shared" si="43"/>
        <v>0</v>
      </c>
    </row>
    <row r="703" spans="1:7" x14ac:dyDescent="0.15">
      <c r="A703" s="5">
        <f>sim_obs!B337</f>
        <v>41610</v>
      </c>
      <c r="B703" s="12" t="e">
        <f>sim_obs!N337</f>
        <v>#N/A</v>
      </c>
      <c r="C703" s="15">
        <f>sim_obs!F337</f>
        <v>0</v>
      </c>
      <c r="D703" s="15">
        <f t="shared" si="40"/>
        <v>0</v>
      </c>
      <c r="E703" s="15">
        <f t="shared" si="41"/>
        <v>0</v>
      </c>
      <c r="F703" s="15">
        <f t="shared" si="42"/>
        <v>0</v>
      </c>
      <c r="G703" s="15">
        <f t="shared" si="43"/>
        <v>0</v>
      </c>
    </row>
    <row r="704" spans="1:7" x14ac:dyDescent="0.15">
      <c r="A704" s="5">
        <f>sim_obs!B338</f>
        <v>41611</v>
      </c>
      <c r="B704" s="12" t="e">
        <f>sim_obs!N338</f>
        <v>#N/A</v>
      </c>
      <c r="C704" s="15">
        <f>sim_obs!F338</f>
        <v>0</v>
      </c>
      <c r="D704" s="15">
        <f t="shared" si="40"/>
        <v>0</v>
      </c>
      <c r="E704" s="15">
        <f t="shared" si="41"/>
        <v>0</v>
      </c>
      <c r="F704" s="15">
        <f t="shared" si="42"/>
        <v>0</v>
      </c>
      <c r="G704" s="15">
        <f t="shared" si="43"/>
        <v>0</v>
      </c>
    </row>
    <row r="705" spans="1:7" x14ac:dyDescent="0.15">
      <c r="A705" s="5">
        <f>sim_obs!B339</f>
        <v>41612</v>
      </c>
      <c r="B705" s="12" t="e">
        <f>sim_obs!N339</f>
        <v>#N/A</v>
      </c>
      <c r="C705" s="15">
        <f>sim_obs!F339</f>
        <v>0</v>
      </c>
      <c r="D705" s="15">
        <f t="shared" si="40"/>
        <v>0</v>
      </c>
      <c r="E705" s="15">
        <f t="shared" si="41"/>
        <v>0</v>
      </c>
      <c r="F705" s="15">
        <f t="shared" si="42"/>
        <v>0</v>
      </c>
      <c r="G705" s="15">
        <f t="shared" si="43"/>
        <v>0</v>
      </c>
    </row>
    <row r="706" spans="1:7" x14ac:dyDescent="0.15">
      <c r="A706" s="5">
        <f>sim_obs!B340</f>
        <v>41613</v>
      </c>
      <c r="B706" s="12" t="e">
        <f>sim_obs!N340</f>
        <v>#N/A</v>
      </c>
      <c r="C706" s="15">
        <f>sim_obs!F340</f>
        <v>0</v>
      </c>
      <c r="D706" s="15">
        <f t="shared" si="40"/>
        <v>0</v>
      </c>
      <c r="E706" s="15">
        <f t="shared" si="41"/>
        <v>0</v>
      </c>
      <c r="F706" s="15">
        <f t="shared" si="42"/>
        <v>0</v>
      </c>
      <c r="G706" s="15">
        <f t="shared" si="43"/>
        <v>0</v>
      </c>
    </row>
    <row r="707" spans="1:7" x14ac:dyDescent="0.15">
      <c r="A707" s="5">
        <f>sim_obs!B341</f>
        <v>41614</v>
      </c>
      <c r="B707" s="12" t="e">
        <f>sim_obs!N341</f>
        <v>#N/A</v>
      </c>
      <c r="C707" s="15">
        <f>sim_obs!F341</f>
        <v>0</v>
      </c>
      <c r="D707" s="15">
        <f t="shared" ref="D707:D770" si="44">IFERROR(B707,0)</f>
        <v>0</v>
      </c>
      <c r="E707" s="15">
        <f t="shared" ref="E707:E770" si="45">IF(D707=0,0,C707)</f>
        <v>0</v>
      </c>
      <c r="F707" s="15">
        <f t="shared" ref="F707:F770" si="46">(D707-E707)^2</f>
        <v>0</v>
      </c>
      <c r="G707" s="15">
        <f t="shared" ref="G707:G770" si="47">(D707-$J$4)^2</f>
        <v>0</v>
      </c>
    </row>
    <row r="708" spans="1:7" x14ac:dyDescent="0.15">
      <c r="A708" s="5">
        <f>sim_obs!B342</f>
        <v>41615</v>
      </c>
      <c r="B708" s="12" t="e">
        <f>sim_obs!N342</f>
        <v>#N/A</v>
      </c>
      <c r="C708" s="15">
        <f>sim_obs!F342</f>
        <v>0</v>
      </c>
      <c r="D708" s="15">
        <f t="shared" si="44"/>
        <v>0</v>
      </c>
      <c r="E708" s="15">
        <f t="shared" si="45"/>
        <v>0</v>
      </c>
      <c r="F708" s="15">
        <f t="shared" si="46"/>
        <v>0</v>
      </c>
      <c r="G708" s="15">
        <f t="shared" si="47"/>
        <v>0</v>
      </c>
    </row>
    <row r="709" spans="1:7" x14ac:dyDescent="0.15">
      <c r="A709" s="5">
        <f>sim_obs!B343</f>
        <v>41616</v>
      </c>
      <c r="B709" s="12" t="e">
        <f>sim_obs!N343</f>
        <v>#N/A</v>
      </c>
      <c r="C709" s="15">
        <f>sim_obs!F343</f>
        <v>0</v>
      </c>
      <c r="D709" s="15">
        <f t="shared" si="44"/>
        <v>0</v>
      </c>
      <c r="E709" s="15">
        <f t="shared" si="45"/>
        <v>0</v>
      </c>
      <c r="F709" s="15">
        <f t="shared" si="46"/>
        <v>0</v>
      </c>
      <c r="G709" s="15">
        <f t="shared" si="47"/>
        <v>0</v>
      </c>
    </row>
    <row r="710" spans="1:7" x14ac:dyDescent="0.15">
      <c r="A710" s="5">
        <f>sim_obs!B344</f>
        <v>41617</v>
      </c>
      <c r="B710" s="12" t="e">
        <f>sim_obs!N344</f>
        <v>#N/A</v>
      </c>
      <c r="C710" s="15">
        <f>sim_obs!F344</f>
        <v>0</v>
      </c>
      <c r="D710" s="15">
        <f t="shared" si="44"/>
        <v>0</v>
      </c>
      <c r="E710" s="15">
        <f t="shared" si="45"/>
        <v>0</v>
      </c>
      <c r="F710" s="15">
        <f t="shared" si="46"/>
        <v>0</v>
      </c>
      <c r="G710" s="15">
        <f t="shared" si="47"/>
        <v>0</v>
      </c>
    </row>
    <row r="711" spans="1:7" x14ac:dyDescent="0.15">
      <c r="A711" s="5">
        <f>sim_obs!B345</f>
        <v>41618</v>
      </c>
      <c r="B711" s="12" t="e">
        <f>sim_obs!N345</f>
        <v>#N/A</v>
      </c>
      <c r="C711" s="15">
        <f>sim_obs!F345</f>
        <v>0</v>
      </c>
      <c r="D711" s="15">
        <f t="shared" si="44"/>
        <v>0</v>
      </c>
      <c r="E711" s="15">
        <f t="shared" si="45"/>
        <v>0</v>
      </c>
      <c r="F711" s="15">
        <f t="shared" si="46"/>
        <v>0</v>
      </c>
      <c r="G711" s="15">
        <f t="shared" si="47"/>
        <v>0</v>
      </c>
    </row>
    <row r="712" spans="1:7" x14ac:dyDescent="0.15">
      <c r="A712" s="5">
        <f>sim_obs!B346</f>
        <v>41619</v>
      </c>
      <c r="B712" s="12" t="e">
        <f>sim_obs!N346</f>
        <v>#N/A</v>
      </c>
      <c r="C712" s="15">
        <f>sim_obs!F346</f>
        <v>0</v>
      </c>
      <c r="D712" s="15">
        <f t="shared" si="44"/>
        <v>0</v>
      </c>
      <c r="E712" s="15">
        <f t="shared" si="45"/>
        <v>0</v>
      </c>
      <c r="F712" s="15">
        <f t="shared" si="46"/>
        <v>0</v>
      </c>
      <c r="G712" s="15">
        <f t="shared" si="47"/>
        <v>0</v>
      </c>
    </row>
    <row r="713" spans="1:7" x14ac:dyDescent="0.15">
      <c r="A713" s="5">
        <f>sim_obs!B347</f>
        <v>41620</v>
      </c>
      <c r="B713" s="12" t="e">
        <f>sim_obs!N347</f>
        <v>#N/A</v>
      </c>
      <c r="C713" s="15">
        <f>sim_obs!F347</f>
        <v>0</v>
      </c>
      <c r="D713" s="15">
        <f t="shared" si="44"/>
        <v>0</v>
      </c>
      <c r="E713" s="15">
        <f t="shared" si="45"/>
        <v>0</v>
      </c>
      <c r="F713" s="15">
        <f t="shared" si="46"/>
        <v>0</v>
      </c>
      <c r="G713" s="15">
        <f t="shared" si="47"/>
        <v>0</v>
      </c>
    </row>
    <row r="714" spans="1:7" x14ac:dyDescent="0.15">
      <c r="A714" s="5">
        <f>sim_obs!B348</f>
        <v>41621</v>
      </c>
      <c r="B714" s="12" t="e">
        <f>sim_obs!N348</f>
        <v>#N/A</v>
      </c>
      <c r="C714" s="15">
        <f>sim_obs!F348</f>
        <v>0</v>
      </c>
      <c r="D714" s="15">
        <f t="shared" si="44"/>
        <v>0</v>
      </c>
      <c r="E714" s="15">
        <f t="shared" si="45"/>
        <v>0</v>
      </c>
      <c r="F714" s="15">
        <f t="shared" si="46"/>
        <v>0</v>
      </c>
      <c r="G714" s="15">
        <f t="shared" si="47"/>
        <v>0</v>
      </c>
    </row>
    <row r="715" spans="1:7" x14ac:dyDescent="0.15">
      <c r="A715" s="5">
        <f>sim_obs!B349</f>
        <v>41622</v>
      </c>
      <c r="B715" s="12" t="e">
        <f>sim_obs!N349</f>
        <v>#N/A</v>
      </c>
      <c r="C715" s="15">
        <f>sim_obs!F349</f>
        <v>0</v>
      </c>
      <c r="D715" s="15">
        <f t="shared" si="44"/>
        <v>0</v>
      </c>
      <c r="E715" s="15">
        <f t="shared" si="45"/>
        <v>0</v>
      </c>
      <c r="F715" s="15">
        <f t="shared" si="46"/>
        <v>0</v>
      </c>
      <c r="G715" s="15">
        <f t="shared" si="47"/>
        <v>0</v>
      </c>
    </row>
    <row r="716" spans="1:7" x14ac:dyDescent="0.15">
      <c r="A716" s="5">
        <f>sim_obs!B350</f>
        <v>41623</v>
      </c>
      <c r="B716" s="12" t="e">
        <f>sim_obs!N350</f>
        <v>#N/A</v>
      </c>
      <c r="C716" s="15">
        <f>sim_obs!F350</f>
        <v>0</v>
      </c>
      <c r="D716" s="15">
        <f t="shared" si="44"/>
        <v>0</v>
      </c>
      <c r="E716" s="15">
        <f t="shared" si="45"/>
        <v>0</v>
      </c>
      <c r="F716" s="15">
        <f t="shared" si="46"/>
        <v>0</v>
      </c>
      <c r="G716" s="15">
        <f t="shared" si="47"/>
        <v>0</v>
      </c>
    </row>
    <row r="717" spans="1:7" x14ac:dyDescent="0.15">
      <c r="A717" s="5">
        <f>sim_obs!B351</f>
        <v>41624</v>
      </c>
      <c r="B717" s="12" t="e">
        <f>sim_obs!N351</f>
        <v>#N/A</v>
      </c>
      <c r="C717" s="15">
        <f>sim_obs!F351</f>
        <v>0</v>
      </c>
      <c r="D717" s="15">
        <f t="shared" si="44"/>
        <v>0</v>
      </c>
      <c r="E717" s="15">
        <f t="shared" si="45"/>
        <v>0</v>
      </c>
      <c r="F717" s="15">
        <f t="shared" si="46"/>
        <v>0</v>
      </c>
      <c r="G717" s="15">
        <f t="shared" si="47"/>
        <v>0</v>
      </c>
    </row>
    <row r="718" spans="1:7" x14ac:dyDescent="0.15">
      <c r="A718" s="5">
        <f>sim_obs!B352</f>
        <v>41625</v>
      </c>
      <c r="B718" s="12" t="e">
        <f>sim_obs!N352</f>
        <v>#N/A</v>
      </c>
      <c r="C718" s="15">
        <f>sim_obs!F352</f>
        <v>0</v>
      </c>
      <c r="D718" s="15">
        <f t="shared" si="44"/>
        <v>0</v>
      </c>
      <c r="E718" s="15">
        <f t="shared" si="45"/>
        <v>0</v>
      </c>
      <c r="F718" s="15">
        <f t="shared" si="46"/>
        <v>0</v>
      </c>
      <c r="G718" s="15">
        <f t="shared" si="47"/>
        <v>0</v>
      </c>
    </row>
    <row r="719" spans="1:7" x14ac:dyDescent="0.15">
      <c r="A719" s="5">
        <f>sim_obs!B353</f>
        <v>41626</v>
      </c>
      <c r="B719" s="12" t="e">
        <f>sim_obs!N353</f>
        <v>#N/A</v>
      </c>
      <c r="C719" s="15">
        <f>sim_obs!F353</f>
        <v>0</v>
      </c>
      <c r="D719" s="15">
        <f t="shared" si="44"/>
        <v>0</v>
      </c>
      <c r="E719" s="15">
        <f t="shared" si="45"/>
        <v>0</v>
      </c>
      <c r="F719" s="15">
        <f t="shared" si="46"/>
        <v>0</v>
      </c>
      <c r="G719" s="15">
        <f t="shared" si="47"/>
        <v>0</v>
      </c>
    </row>
    <row r="720" spans="1:7" x14ac:dyDescent="0.15">
      <c r="A720" s="5">
        <f>sim_obs!B354</f>
        <v>41627</v>
      </c>
      <c r="B720" s="12" t="e">
        <f>sim_obs!N354</f>
        <v>#N/A</v>
      </c>
      <c r="C720" s="15">
        <f>sim_obs!F354</f>
        <v>0</v>
      </c>
      <c r="D720" s="15">
        <f t="shared" si="44"/>
        <v>0</v>
      </c>
      <c r="E720" s="15">
        <f t="shared" si="45"/>
        <v>0</v>
      </c>
      <c r="F720" s="15">
        <f t="shared" si="46"/>
        <v>0</v>
      </c>
      <c r="G720" s="15">
        <f t="shared" si="47"/>
        <v>0</v>
      </c>
    </row>
    <row r="721" spans="1:7" x14ac:dyDescent="0.15">
      <c r="A721" s="5">
        <f>sim_obs!B355</f>
        <v>41628</v>
      </c>
      <c r="B721" s="12" t="e">
        <f>sim_obs!N355</f>
        <v>#N/A</v>
      </c>
      <c r="C721" s="15">
        <f>sim_obs!F355</f>
        <v>0</v>
      </c>
      <c r="D721" s="15">
        <f t="shared" si="44"/>
        <v>0</v>
      </c>
      <c r="E721" s="15">
        <f t="shared" si="45"/>
        <v>0</v>
      </c>
      <c r="F721" s="15">
        <f t="shared" si="46"/>
        <v>0</v>
      </c>
      <c r="G721" s="15">
        <f t="shared" si="47"/>
        <v>0</v>
      </c>
    </row>
    <row r="722" spans="1:7" x14ac:dyDescent="0.15">
      <c r="A722" s="5">
        <f>sim_obs!B356</f>
        <v>41629</v>
      </c>
      <c r="B722" s="12" t="e">
        <f>sim_obs!N356</f>
        <v>#N/A</v>
      </c>
      <c r="C722" s="15">
        <f>sim_obs!F356</f>
        <v>0</v>
      </c>
      <c r="D722" s="15">
        <f t="shared" si="44"/>
        <v>0</v>
      </c>
      <c r="E722" s="15">
        <f t="shared" si="45"/>
        <v>0</v>
      </c>
      <c r="F722" s="15">
        <f t="shared" si="46"/>
        <v>0</v>
      </c>
      <c r="G722" s="15">
        <f t="shared" si="47"/>
        <v>0</v>
      </c>
    </row>
    <row r="723" spans="1:7" x14ac:dyDescent="0.15">
      <c r="A723" s="5">
        <f>sim_obs!B357</f>
        <v>41630</v>
      </c>
      <c r="B723" s="12" t="e">
        <f>sim_obs!N357</f>
        <v>#N/A</v>
      </c>
      <c r="C723" s="15">
        <f>sim_obs!F357</f>
        <v>0</v>
      </c>
      <c r="D723" s="15">
        <f t="shared" si="44"/>
        <v>0</v>
      </c>
      <c r="E723" s="15">
        <f t="shared" si="45"/>
        <v>0</v>
      </c>
      <c r="F723" s="15">
        <f t="shared" si="46"/>
        <v>0</v>
      </c>
      <c r="G723" s="15">
        <f t="shared" si="47"/>
        <v>0</v>
      </c>
    </row>
    <row r="724" spans="1:7" x14ac:dyDescent="0.15">
      <c r="A724" s="5">
        <f>sim_obs!B358</f>
        <v>41631</v>
      </c>
      <c r="B724" s="12" t="e">
        <f>sim_obs!N358</f>
        <v>#N/A</v>
      </c>
      <c r="C724" s="15">
        <f>sim_obs!F358</f>
        <v>0</v>
      </c>
      <c r="D724" s="15">
        <f t="shared" si="44"/>
        <v>0</v>
      </c>
      <c r="E724" s="15">
        <f t="shared" si="45"/>
        <v>0</v>
      </c>
      <c r="F724" s="15">
        <f t="shared" si="46"/>
        <v>0</v>
      </c>
      <c r="G724" s="15">
        <f t="shared" si="47"/>
        <v>0</v>
      </c>
    </row>
    <row r="725" spans="1:7" x14ac:dyDescent="0.15">
      <c r="A725" s="5">
        <f>sim_obs!B359</f>
        <v>41632</v>
      </c>
      <c r="B725" s="12" t="e">
        <f>sim_obs!N359</f>
        <v>#N/A</v>
      </c>
      <c r="C725" s="15">
        <f>sim_obs!F359</f>
        <v>0</v>
      </c>
      <c r="D725" s="15">
        <f t="shared" si="44"/>
        <v>0</v>
      </c>
      <c r="E725" s="15">
        <f t="shared" si="45"/>
        <v>0</v>
      </c>
      <c r="F725" s="15">
        <f t="shared" si="46"/>
        <v>0</v>
      </c>
      <c r="G725" s="15">
        <f t="shared" si="47"/>
        <v>0</v>
      </c>
    </row>
    <row r="726" spans="1:7" x14ac:dyDescent="0.15">
      <c r="A726" s="5">
        <f>sim_obs!B360</f>
        <v>41633</v>
      </c>
      <c r="B726" s="12" t="e">
        <f>sim_obs!N360</f>
        <v>#N/A</v>
      </c>
      <c r="C726" s="15">
        <f>sim_obs!F360</f>
        <v>0</v>
      </c>
      <c r="D726" s="15">
        <f t="shared" si="44"/>
        <v>0</v>
      </c>
      <c r="E726" s="15">
        <f t="shared" si="45"/>
        <v>0</v>
      </c>
      <c r="F726" s="15">
        <f t="shared" si="46"/>
        <v>0</v>
      </c>
      <c r="G726" s="15">
        <f t="shared" si="47"/>
        <v>0</v>
      </c>
    </row>
    <row r="727" spans="1:7" x14ac:dyDescent="0.15">
      <c r="A727" s="5">
        <f>sim_obs!B361</f>
        <v>41634</v>
      </c>
      <c r="B727" s="12" t="e">
        <f>sim_obs!N361</f>
        <v>#N/A</v>
      </c>
      <c r="C727" s="15">
        <f>sim_obs!F361</f>
        <v>0</v>
      </c>
      <c r="D727" s="15">
        <f t="shared" si="44"/>
        <v>0</v>
      </c>
      <c r="E727" s="15">
        <f t="shared" si="45"/>
        <v>0</v>
      </c>
      <c r="F727" s="15">
        <f t="shared" si="46"/>
        <v>0</v>
      </c>
      <c r="G727" s="15">
        <f t="shared" si="47"/>
        <v>0</v>
      </c>
    </row>
    <row r="728" spans="1:7" x14ac:dyDescent="0.15">
      <c r="A728" s="5">
        <f>sim_obs!B362</f>
        <v>41635</v>
      </c>
      <c r="B728" s="12" t="e">
        <f>sim_obs!N362</f>
        <v>#N/A</v>
      </c>
      <c r="C728" s="15">
        <f>sim_obs!F362</f>
        <v>0</v>
      </c>
      <c r="D728" s="15">
        <f t="shared" si="44"/>
        <v>0</v>
      </c>
      <c r="E728" s="15">
        <f t="shared" si="45"/>
        <v>0</v>
      </c>
      <c r="F728" s="15">
        <f t="shared" si="46"/>
        <v>0</v>
      </c>
      <c r="G728" s="15">
        <f t="shared" si="47"/>
        <v>0</v>
      </c>
    </row>
    <row r="729" spans="1:7" x14ac:dyDescent="0.15">
      <c r="A729" s="5">
        <f>sim_obs!B363</f>
        <v>41636</v>
      </c>
      <c r="B729" s="12" t="e">
        <f>sim_obs!N363</f>
        <v>#N/A</v>
      </c>
      <c r="C729" s="15">
        <f>sim_obs!F363</f>
        <v>0</v>
      </c>
      <c r="D729" s="15">
        <f t="shared" si="44"/>
        <v>0</v>
      </c>
      <c r="E729" s="15">
        <f t="shared" si="45"/>
        <v>0</v>
      </c>
      <c r="F729" s="15">
        <f t="shared" si="46"/>
        <v>0</v>
      </c>
      <c r="G729" s="15">
        <f t="shared" si="47"/>
        <v>0</v>
      </c>
    </row>
    <row r="730" spans="1:7" x14ac:dyDescent="0.15">
      <c r="A730" s="5">
        <f>sim_obs!B364</f>
        <v>41637</v>
      </c>
      <c r="B730" s="12" t="e">
        <f>sim_obs!N364</f>
        <v>#N/A</v>
      </c>
      <c r="C730" s="15">
        <f>sim_obs!F364</f>
        <v>0</v>
      </c>
      <c r="D730" s="15">
        <f t="shared" si="44"/>
        <v>0</v>
      </c>
      <c r="E730" s="15">
        <f t="shared" si="45"/>
        <v>0</v>
      </c>
      <c r="F730" s="15">
        <f t="shared" si="46"/>
        <v>0</v>
      </c>
      <c r="G730" s="15">
        <f t="shared" si="47"/>
        <v>0</v>
      </c>
    </row>
    <row r="731" spans="1:7" x14ac:dyDescent="0.15">
      <c r="A731" s="5">
        <f>sim_obs!B365</f>
        <v>41638</v>
      </c>
      <c r="B731" s="12" t="e">
        <f>sim_obs!N365</f>
        <v>#N/A</v>
      </c>
      <c r="C731" s="15">
        <f>sim_obs!F365</f>
        <v>0</v>
      </c>
      <c r="D731" s="15">
        <f t="shared" si="44"/>
        <v>0</v>
      </c>
      <c r="E731" s="15">
        <f t="shared" si="45"/>
        <v>0</v>
      </c>
      <c r="F731" s="15">
        <f t="shared" si="46"/>
        <v>0</v>
      </c>
      <c r="G731" s="15">
        <f t="shared" si="47"/>
        <v>0</v>
      </c>
    </row>
    <row r="732" spans="1:7" x14ac:dyDescent="0.15">
      <c r="A732" s="5">
        <f>sim_obs!B366</f>
        <v>41639</v>
      </c>
      <c r="B732" s="12" t="e">
        <f>sim_obs!N366</f>
        <v>#N/A</v>
      </c>
      <c r="C732" s="15">
        <f>sim_obs!F366</f>
        <v>0</v>
      </c>
      <c r="D732" s="15">
        <f t="shared" si="44"/>
        <v>0</v>
      </c>
      <c r="E732" s="15">
        <f t="shared" si="45"/>
        <v>0</v>
      </c>
      <c r="F732" s="15">
        <f t="shared" si="46"/>
        <v>0</v>
      </c>
      <c r="G732" s="15">
        <f t="shared" si="47"/>
        <v>0</v>
      </c>
    </row>
    <row r="733" spans="1:7" x14ac:dyDescent="0.15">
      <c r="A733" s="5">
        <f>sim_obs!B367</f>
        <v>41640</v>
      </c>
      <c r="B733" s="12" t="e">
        <f>sim_obs!N367</f>
        <v>#N/A</v>
      </c>
      <c r="C733" s="15">
        <f>sim_obs!F367</f>
        <v>5202.9931640599998</v>
      </c>
      <c r="D733" s="15">
        <f t="shared" si="44"/>
        <v>0</v>
      </c>
      <c r="E733" s="15">
        <f t="shared" si="45"/>
        <v>0</v>
      </c>
      <c r="F733" s="15">
        <f t="shared" si="46"/>
        <v>0</v>
      </c>
      <c r="G733" s="15">
        <f t="shared" si="47"/>
        <v>0</v>
      </c>
    </row>
    <row r="734" spans="1:7" x14ac:dyDescent="0.15">
      <c r="A734" s="5">
        <f>sim_obs!B368</f>
        <v>41641</v>
      </c>
      <c r="B734" s="12" t="e">
        <f>sim_obs!N368</f>
        <v>#N/A</v>
      </c>
      <c r="C734" s="15">
        <f>sim_obs!F368</f>
        <v>5023.6606445300004</v>
      </c>
      <c r="D734" s="15">
        <f t="shared" si="44"/>
        <v>0</v>
      </c>
      <c r="E734" s="15">
        <f t="shared" si="45"/>
        <v>0</v>
      </c>
      <c r="F734" s="15">
        <f t="shared" si="46"/>
        <v>0</v>
      </c>
      <c r="G734" s="15">
        <f t="shared" si="47"/>
        <v>0</v>
      </c>
    </row>
    <row r="735" spans="1:7" x14ac:dyDescent="0.15">
      <c r="A735" s="5">
        <f>sim_obs!B369</f>
        <v>41642</v>
      </c>
      <c r="B735" s="12" t="e">
        <f>sim_obs!N369</f>
        <v>#N/A</v>
      </c>
      <c r="C735" s="15">
        <f>sim_obs!F369</f>
        <v>5150.6918945300004</v>
      </c>
      <c r="D735" s="15">
        <f t="shared" si="44"/>
        <v>0</v>
      </c>
      <c r="E735" s="15">
        <f t="shared" si="45"/>
        <v>0</v>
      </c>
      <c r="F735" s="15">
        <f t="shared" si="46"/>
        <v>0</v>
      </c>
      <c r="G735" s="15">
        <f t="shared" si="47"/>
        <v>0</v>
      </c>
    </row>
    <row r="736" spans="1:7" x14ac:dyDescent="0.15">
      <c r="A736" s="5">
        <f>sim_obs!B370</f>
        <v>41643</v>
      </c>
      <c r="B736" s="12" t="e">
        <f>sim_obs!N370</f>
        <v>#N/A</v>
      </c>
      <c r="C736" s="15">
        <f>sim_obs!F370</f>
        <v>5439.2299804699996</v>
      </c>
      <c r="D736" s="15">
        <f t="shared" si="44"/>
        <v>0</v>
      </c>
      <c r="E736" s="15">
        <f t="shared" si="45"/>
        <v>0</v>
      </c>
      <c r="F736" s="15">
        <f t="shared" si="46"/>
        <v>0</v>
      </c>
      <c r="G736" s="15">
        <f t="shared" si="47"/>
        <v>0</v>
      </c>
    </row>
    <row r="737" spans="1:7" x14ac:dyDescent="0.15">
      <c r="A737" s="5">
        <f>sim_obs!B371</f>
        <v>41644</v>
      </c>
      <c r="B737" s="12" t="e">
        <f>sim_obs!N371</f>
        <v>#N/A</v>
      </c>
      <c r="C737" s="15">
        <f>sim_obs!F371</f>
        <v>5174.2749023400002</v>
      </c>
      <c r="D737" s="15">
        <f t="shared" si="44"/>
        <v>0</v>
      </c>
      <c r="E737" s="15">
        <f t="shared" si="45"/>
        <v>0</v>
      </c>
      <c r="F737" s="15">
        <f t="shared" si="46"/>
        <v>0</v>
      </c>
      <c r="G737" s="15">
        <f t="shared" si="47"/>
        <v>0</v>
      </c>
    </row>
    <row r="738" spans="1:7" x14ac:dyDescent="0.15">
      <c r="A738" s="5">
        <f>sim_obs!B372</f>
        <v>41645</v>
      </c>
      <c r="B738" s="12" t="e">
        <f>sim_obs!N372</f>
        <v>#N/A</v>
      </c>
      <c r="C738" s="15">
        <f>sim_obs!F372</f>
        <v>4816.2451171900002</v>
      </c>
      <c r="D738" s="15">
        <f t="shared" si="44"/>
        <v>0</v>
      </c>
      <c r="E738" s="15">
        <f t="shared" si="45"/>
        <v>0</v>
      </c>
      <c r="F738" s="15">
        <f t="shared" si="46"/>
        <v>0</v>
      </c>
      <c r="G738" s="15">
        <f t="shared" si="47"/>
        <v>0</v>
      </c>
    </row>
    <row r="739" spans="1:7" x14ac:dyDescent="0.15">
      <c r="A739" s="5">
        <f>sim_obs!B373</f>
        <v>41646</v>
      </c>
      <c r="B739" s="12">
        <f>sim_obs!N373</f>
        <v>0.96699999999999997</v>
      </c>
      <c r="C739" s="15">
        <f>sim_obs!F373</f>
        <v>8878.2402343800004</v>
      </c>
      <c r="D739" s="15">
        <f t="shared" si="44"/>
        <v>0.96699999999999997</v>
      </c>
      <c r="E739" s="15">
        <f t="shared" si="45"/>
        <v>8878.2402343800004</v>
      </c>
      <c r="F739" s="15">
        <f t="shared" si="46"/>
        <v>78805980.077839538</v>
      </c>
      <c r="G739" s="15">
        <f t="shared" si="47"/>
        <v>0.93508899999999995</v>
      </c>
    </row>
    <row r="740" spans="1:7" x14ac:dyDescent="0.15">
      <c r="A740" s="5">
        <f>sim_obs!B374</f>
        <v>41647</v>
      </c>
      <c r="B740" s="12" t="e">
        <f>sim_obs!N374</f>
        <v>#N/A</v>
      </c>
      <c r="C740" s="15">
        <f>sim_obs!F374</f>
        <v>8013.7314453099998</v>
      </c>
      <c r="D740" s="15">
        <f t="shared" si="44"/>
        <v>0</v>
      </c>
      <c r="E740" s="15">
        <f t="shared" si="45"/>
        <v>0</v>
      </c>
      <c r="F740" s="15">
        <f t="shared" si="46"/>
        <v>0</v>
      </c>
      <c r="G740" s="15">
        <f t="shared" si="47"/>
        <v>0</v>
      </c>
    </row>
    <row r="741" spans="1:7" x14ac:dyDescent="0.15">
      <c r="A741" s="5">
        <f>sim_obs!B375</f>
        <v>41648</v>
      </c>
      <c r="B741" s="12" t="e">
        <f>sim_obs!N375</f>
        <v>#N/A</v>
      </c>
      <c r="C741" s="15">
        <f>sim_obs!F375</f>
        <v>3658.7001953099998</v>
      </c>
      <c r="D741" s="15">
        <f t="shared" si="44"/>
        <v>0</v>
      </c>
      <c r="E741" s="15">
        <f t="shared" si="45"/>
        <v>0</v>
      </c>
      <c r="F741" s="15">
        <f t="shared" si="46"/>
        <v>0</v>
      </c>
      <c r="G741" s="15">
        <f t="shared" si="47"/>
        <v>0</v>
      </c>
    </row>
    <row r="742" spans="1:7" x14ac:dyDescent="0.15">
      <c r="A742" s="5">
        <f>sim_obs!B376</f>
        <v>41649</v>
      </c>
      <c r="B742" s="12" t="e">
        <f>sim_obs!N376</f>
        <v>#N/A</v>
      </c>
      <c r="C742" s="15">
        <f>sim_obs!F376</f>
        <v>3258.6950683599998</v>
      </c>
      <c r="D742" s="15">
        <f t="shared" si="44"/>
        <v>0</v>
      </c>
      <c r="E742" s="15">
        <f t="shared" si="45"/>
        <v>0</v>
      </c>
      <c r="F742" s="15">
        <f t="shared" si="46"/>
        <v>0</v>
      </c>
      <c r="G742" s="15">
        <f t="shared" si="47"/>
        <v>0</v>
      </c>
    </row>
    <row r="743" spans="1:7" x14ac:dyDescent="0.15">
      <c r="A743" s="5">
        <f>sim_obs!B377</f>
        <v>41650</v>
      </c>
      <c r="B743" s="12" t="e">
        <f>sim_obs!N377</f>
        <v>#N/A</v>
      </c>
      <c r="C743" s="15">
        <f>sim_obs!F377</f>
        <v>3072.4763183599998</v>
      </c>
      <c r="D743" s="15">
        <f t="shared" si="44"/>
        <v>0</v>
      </c>
      <c r="E743" s="15">
        <f t="shared" si="45"/>
        <v>0</v>
      </c>
      <c r="F743" s="15">
        <f t="shared" si="46"/>
        <v>0</v>
      </c>
      <c r="G743" s="15">
        <f t="shared" si="47"/>
        <v>0</v>
      </c>
    </row>
    <row r="744" spans="1:7" x14ac:dyDescent="0.15">
      <c r="A744" s="5">
        <f>sim_obs!B378</f>
        <v>41651</v>
      </c>
      <c r="B744" s="12" t="e">
        <f>sim_obs!N378</f>
        <v>#N/A</v>
      </c>
      <c r="C744" s="15">
        <f>sim_obs!F378</f>
        <v>2882.4265136700001</v>
      </c>
      <c r="D744" s="15">
        <f t="shared" si="44"/>
        <v>0</v>
      </c>
      <c r="E744" s="15">
        <f t="shared" si="45"/>
        <v>0</v>
      </c>
      <c r="F744" s="15">
        <f t="shared" si="46"/>
        <v>0</v>
      </c>
      <c r="G744" s="15">
        <f t="shared" si="47"/>
        <v>0</v>
      </c>
    </row>
    <row r="745" spans="1:7" x14ac:dyDescent="0.15">
      <c r="A745" s="5">
        <f>sim_obs!B379</f>
        <v>41652</v>
      </c>
      <c r="B745" s="12" t="e">
        <f>sim_obs!N379</f>
        <v>#N/A</v>
      </c>
      <c r="C745" s="15">
        <f>sim_obs!F379</f>
        <v>2740.5510253900002</v>
      </c>
      <c r="D745" s="15">
        <f t="shared" si="44"/>
        <v>0</v>
      </c>
      <c r="E745" s="15">
        <f t="shared" si="45"/>
        <v>0</v>
      </c>
      <c r="F745" s="15">
        <f t="shared" si="46"/>
        <v>0</v>
      </c>
      <c r="G745" s="15">
        <f t="shared" si="47"/>
        <v>0</v>
      </c>
    </row>
    <row r="746" spans="1:7" x14ac:dyDescent="0.15">
      <c r="A746" s="5">
        <f>sim_obs!B380</f>
        <v>41653</v>
      </c>
      <c r="B746" s="12" t="e">
        <f>sim_obs!N380</f>
        <v>#N/A</v>
      </c>
      <c r="C746" s="15">
        <f>sim_obs!F380</f>
        <v>2610.9313964799999</v>
      </c>
      <c r="D746" s="15">
        <f t="shared" si="44"/>
        <v>0</v>
      </c>
      <c r="E746" s="15">
        <f t="shared" si="45"/>
        <v>0</v>
      </c>
      <c r="F746" s="15">
        <f t="shared" si="46"/>
        <v>0</v>
      </c>
      <c r="G746" s="15">
        <f t="shared" si="47"/>
        <v>0</v>
      </c>
    </row>
    <row r="747" spans="1:7" x14ac:dyDescent="0.15">
      <c r="A747" s="5">
        <f>sim_obs!B381</f>
        <v>41654</v>
      </c>
      <c r="B747" s="12" t="e">
        <f>sim_obs!N381</f>
        <v>#N/A</v>
      </c>
      <c r="C747" s="15">
        <f>sim_obs!F381</f>
        <v>2512.2346191400002</v>
      </c>
      <c r="D747" s="15">
        <f t="shared" si="44"/>
        <v>0</v>
      </c>
      <c r="E747" s="15">
        <f t="shared" si="45"/>
        <v>0</v>
      </c>
      <c r="F747" s="15">
        <f t="shared" si="46"/>
        <v>0</v>
      </c>
      <c r="G747" s="15">
        <f t="shared" si="47"/>
        <v>0</v>
      </c>
    </row>
    <row r="748" spans="1:7" x14ac:dyDescent="0.15">
      <c r="A748" s="5">
        <f>sim_obs!B382</f>
        <v>41655</v>
      </c>
      <c r="B748" s="12" t="e">
        <f>sim_obs!N382</f>
        <v>#N/A</v>
      </c>
      <c r="C748" s="15">
        <f>sim_obs!F382</f>
        <v>2430.7729492200001</v>
      </c>
      <c r="D748" s="15">
        <f t="shared" si="44"/>
        <v>0</v>
      </c>
      <c r="E748" s="15">
        <f t="shared" si="45"/>
        <v>0</v>
      </c>
      <c r="F748" s="15">
        <f t="shared" si="46"/>
        <v>0</v>
      </c>
      <c r="G748" s="15">
        <f t="shared" si="47"/>
        <v>0</v>
      </c>
    </row>
    <row r="749" spans="1:7" x14ac:dyDescent="0.15">
      <c r="A749" s="5">
        <f>sim_obs!B383</f>
        <v>41656</v>
      </c>
      <c r="B749" s="12" t="e">
        <f>sim_obs!N383</f>
        <v>#N/A</v>
      </c>
      <c r="C749" s="15">
        <f>sim_obs!F383</f>
        <v>2359.77075195</v>
      </c>
      <c r="D749" s="15">
        <f t="shared" si="44"/>
        <v>0</v>
      </c>
      <c r="E749" s="15">
        <f t="shared" si="45"/>
        <v>0</v>
      </c>
      <c r="F749" s="15">
        <f t="shared" si="46"/>
        <v>0</v>
      </c>
      <c r="G749" s="15">
        <f t="shared" si="47"/>
        <v>0</v>
      </c>
    </row>
    <row r="750" spans="1:7" x14ac:dyDescent="0.15">
      <c r="A750" s="5">
        <f>sim_obs!B384</f>
        <v>41657</v>
      </c>
      <c r="B750" s="12" t="e">
        <f>sim_obs!N384</f>
        <v>#N/A</v>
      </c>
      <c r="C750" s="15">
        <f>sim_obs!F384</f>
        <v>2324.8356933599998</v>
      </c>
      <c r="D750" s="15">
        <f t="shared" si="44"/>
        <v>0</v>
      </c>
      <c r="E750" s="15">
        <f t="shared" si="45"/>
        <v>0</v>
      </c>
      <c r="F750" s="15">
        <f t="shared" si="46"/>
        <v>0</v>
      </c>
      <c r="G750" s="15">
        <f t="shared" si="47"/>
        <v>0</v>
      </c>
    </row>
    <row r="751" spans="1:7" x14ac:dyDescent="0.15">
      <c r="A751" s="5">
        <f>sim_obs!B385</f>
        <v>41658</v>
      </c>
      <c r="B751" s="12" t="e">
        <f>sim_obs!N385</f>
        <v>#N/A</v>
      </c>
      <c r="C751" s="15">
        <f>sim_obs!F385</f>
        <v>2242.5588378900002</v>
      </c>
      <c r="D751" s="15">
        <f t="shared" si="44"/>
        <v>0</v>
      </c>
      <c r="E751" s="15">
        <f t="shared" si="45"/>
        <v>0</v>
      </c>
      <c r="F751" s="15">
        <f t="shared" si="46"/>
        <v>0</v>
      </c>
      <c r="G751" s="15">
        <f t="shared" si="47"/>
        <v>0</v>
      </c>
    </row>
    <row r="752" spans="1:7" x14ac:dyDescent="0.15">
      <c r="A752" s="5">
        <f>sim_obs!B386</f>
        <v>41659</v>
      </c>
      <c r="B752" s="12" t="e">
        <f>sim_obs!N386</f>
        <v>#N/A</v>
      </c>
      <c r="C752" s="15">
        <f>sim_obs!F386</f>
        <v>2174.8979492200001</v>
      </c>
      <c r="D752" s="15">
        <f t="shared" si="44"/>
        <v>0</v>
      </c>
      <c r="E752" s="15">
        <f t="shared" si="45"/>
        <v>0</v>
      </c>
      <c r="F752" s="15">
        <f t="shared" si="46"/>
        <v>0</v>
      </c>
      <c r="G752" s="15">
        <f t="shared" si="47"/>
        <v>0</v>
      </c>
    </row>
    <row r="753" spans="1:7" x14ac:dyDescent="0.15">
      <c r="A753" s="5">
        <f>sim_obs!B387</f>
        <v>41660</v>
      </c>
      <c r="B753" s="12" t="e">
        <f>sim_obs!N387</f>
        <v>#N/A</v>
      </c>
      <c r="C753" s="15">
        <f>sim_obs!F387</f>
        <v>2117.4899902299999</v>
      </c>
      <c r="D753" s="15">
        <f t="shared" si="44"/>
        <v>0</v>
      </c>
      <c r="E753" s="15">
        <f t="shared" si="45"/>
        <v>0</v>
      </c>
      <c r="F753" s="15">
        <f t="shared" si="46"/>
        <v>0</v>
      </c>
      <c r="G753" s="15">
        <f t="shared" si="47"/>
        <v>0</v>
      </c>
    </row>
    <row r="754" spans="1:7" x14ac:dyDescent="0.15">
      <c r="A754" s="5">
        <f>sim_obs!B388</f>
        <v>41661</v>
      </c>
      <c r="B754" s="12" t="e">
        <f>sim_obs!N388</f>
        <v>#N/A</v>
      </c>
      <c r="C754" s="15">
        <f>sim_obs!F388</f>
        <v>2047.8012695299999</v>
      </c>
      <c r="D754" s="15">
        <f t="shared" si="44"/>
        <v>0</v>
      </c>
      <c r="E754" s="15">
        <f t="shared" si="45"/>
        <v>0</v>
      </c>
      <c r="F754" s="15">
        <f t="shared" si="46"/>
        <v>0</v>
      </c>
      <c r="G754" s="15">
        <f t="shared" si="47"/>
        <v>0</v>
      </c>
    </row>
    <row r="755" spans="1:7" x14ac:dyDescent="0.15">
      <c r="A755" s="5">
        <f>sim_obs!B389</f>
        <v>41662</v>
      </c>
      <c r="B755" s="12" t="e">
        <f>sim_obs!N389</f>
        <v>#N/A</v>
      </c>
      <c r="C755" s="15">
        <f>sim_obs!F389</f>
        <v>1966.99938965</v>
      </c>
      <c r="D755" s="15">
        <f t="shared" si="44"/>
        <v>0</v>
      </c>
      <c r="E755" s="15">
        <f t="shared" si="45"/>
        <v>0</v>
      </c>
      <c r="F755" s="15">
        <f t="shared" si="46"/>
        <v>0</v>
      </c>
      <c r="G755" s="15">
        <f t="shared" si="47"/>
        <v>0</v>
      </c>
    </row>
    <row r="756" spans="1:7" x14ac:dyDescent="0.15">
      <c r="A756" s="5">
        <f>sim_obs!B390</f>
        <v>41663</v>
      </c>
      <c r="B756" s="12" t="e">
        <f>sim_obs!N390</f>
        <v>#N/A</v>
      </c>
      <c r="C756" s="15">
        <f>sim_obs!F390</f>
        <v>1903.4239502</v>
      </c>
      <c r="D756" s="15">
        <f t="shared" si="44"/>
        <v>0</v>
      </c>
      <c r="E756" s="15">
        <f t="shared" si="45"/>
        <v>0</v>
      </c>
      <c r="F756" s="15">
        <f t="shared" si="46"/>
        <v>0</v>
      </c>
      <c r="G756" s="15">
        <f t="shared" si="47"/>
        <v>0</v>
      </c>
    </row>
    <row r="757" spans="1:7" x14ac:dyDescent="0.15">
      <c r="A757" s="5">
        <f>sim_obs!B391</f>
        <v>41664</v>
      </c>
      <c r="B757" s="12" t="e">
        <f>sim_obs!N391</f>
        <v>#N/A</v>
      </c>
      <c r="C757" s="15">
        <f>sim_obs!F391</f>
        <v>1850.6892089800001</v>
      </c>
      <c r="D757" s="15">
        <f t="shared" si="44"/>
        <v>0</v>
      </c>
      <c r="E757" s="15">
        <f t="shared" si="45"/>
        <v>0</v>
      </c>
      <c r="F757" s="15">
        <f t="shared" si="46"/>
        <v>0</v>
      </c>
      <c r="G757" s="15">
        <f t="shared" si="47"/>
        <v>0</v>
      </c>
    </row>
    <row r="758" spans="1:7" x14ac:dyDescent="0.15">
      <c r="A758" s="5">
        <f>sim_obs!B392</f>
        <v>41665</v>
      </c>
      <c r="B758" s="12" t="e">
        <f>sim_obs!N392</f>
        <v>#N/A</v>
      </c>
      <c r="C758" s="15">
        <f>sim_obs!F392</f>
        <v>1769.9194335899999</v>
      </c>
      <c r="D758" s="15">
        <f t="shared" si="44"/>
        <v>0</v>
      </c>
      <c r="E758" s="15">
        <f t="shared" si="45"/>
        <v>0</v>
      </c>
      <c r="F758" s="15">
        <f t="shared" si="46"/>
        <v>0</v>
      </c>
      <c r="G758" s="15">
        <f t="shared" si="47"/>
        <v>0</v>
      </c>
    </row>
    <row r="759" spans="1:7" x14ac:dyDescent="0.15">
      <c r="A759" s="5">
        <f>sim_obs!B393</f>
        <v>41666</v>
      </c>
      <c r="B759" s="12" t="e">
        <f>sim_obs!N393</f>
        <v>#N/A</v>
      </c>
      <c r="C759" s="15">
        <f>sim_obs!F393</f>
        <v>1723.3679199200001</v>
      </c>
      <c r="D759" s="15">
        <f t="shared" si="44"/>
        <v>0</v>
      </c>
      <c r="E759" s="15">
        <f t="shared" si="45"/>
        <v>0</v>
      </c>
      <c r="F759" s="15">
        <f t="shared" si="46"/>
        <v>0</v>
      </c>
      <c r="G759" s="15">
        <f t="shared" si="47"/>
        <v>0</v>
      </c>
    </row>
    <row r="760" spans="1:7" x14ac:dyDescent="0.15">
      <c r="A760" s="5">
        <f>sim_obs!B394</f>
        <v>41667</v>
      </c>
      <c r="B760" s="12" t="e">
        <f>sim_obs!N394</f>
        <v>#N/A</v>
      </c>
      <c r="C760" s="15">
        <f>sim_obs!F394</f>
        <v>1661.0323486299999</v>
      </c>
      <c r="D760" s="15">
        <f t="shared" si="44"/>
        <v>0</v>
      </c>
      <c r="E760" s="15">
        <f t="shared" si="45"/>
        <v>0</v>
      </c>
      <c r="F760" s="15">
        <f t="shared" si="46"/>
        <v>0</v>
      </c>
      <c r="G760" s="15">
        <f t="shared" si="47"/>
        <v>0</v>
      </c>
    </row>
    <row r="761" spans="1:7" x14ac:dyDescent="0.15">
      <c r="A761" s="5">
        <f>sim_obs!B395</f>
        <v>41668</v>
      </c>
      <c r="B761" s="12" t="e">
        <f>sim_obs!N395</f>
        <v>#N/A</v>
      </c>
      <c r="C761" s="15">
        <f>sim_obs!F395</f>
        <v>10669.08789063</v>
      </c>
      <c r="D761" s="15">
        <f t="shared" si="44"/>
        <v>0</v>
      </c>
      <c r="E761" s="15">
        <f t="shared" si="45"/>
        <v>0</v>
      </c>
      <c r="F761" s="15">
        <f t="shared" si="46"/>
        <v>0</v>
      </c>
      <c r="G761" s="15">
        <f t="shared" si="47"/>
        <v>0</v>
      </c>
    </row>
    <row r="762" spans="1:7" x14ac:dyDescent="0.15">
      <c r="A762" s="5">
        <f>sim_obs!B396</f>
        <v>41669</v>
      </c>
      <c r="B762" s="12" t="e">
        <f>sim_obs!N396</f>
        <v>#N/A</v>
      </c>
      <c r="C762" s="15">
        <f>sim_obs!F396</f>
        <v>1966.1000976600001</v>
      </c>
      <c r="D762" s="15">
        <f t="shared" si="44"/>
        <v>0</v>
      </c>
      <c r="E762" s="15">
        <f t="shared" si="45"/>
        <v>0</v>
      </c>
      <c r="F762" s="15">
        <f t="shared" si="46"/>
        <v>0</v>
      </c>
      <c r="G762" s="15">
        <f t="shared" si="47"/>
        <v>0</v>
      </c>
    </row>
    <row r="763" spans="1:7" x14ac:dyDescent="0.15">
      <c r="A763" s="5">
        <f>sim_obs!B397</f>
        <v>41670</v>
      </c>
      <c r="B763" s="12" t="e">
        <f>sim_obs!N397</f>
        <v>#N/A</v>
      </c>
      <c r="C763" s="15">
        <f>sim_obs!F397</f>
        <v>1453.7264404299999</v>
      </c>
      <c r="D763" s="15">
        <f t="shared" si="44"/>
        <v>0</v>
      </c>
      <c r="E763" s="15">
        <f t="shared" si="45"/>
        <v>0</v>
      </c>
      <c r="F763" s="15">
        <f t="shared" si="46"/>
        <v>0</v>
      </c>
      <c r="G763" s="15">
        <f t="shared" si="47"/>
        <v>0</v>
      </c>
    </row>
    <row r="764" spans="1:7" x14ac:dyDescent="0.15">
      <c r="A764" s="5">
        <f>sim_obs!B398</f>
        <v>41671</v>
      </c>
      <c r="B764" s="12" t="e">
        <f>sim_obs!N398</f>
        <v>#N/A</v>
      </c>
      <c r="C764" s="15">
        <f>sim_obs!F398</f>
        <v>1438.8614502</v>
      </c>
      <c r="D764" s="15">
        <f t="shared" si="44"/>
        <v>0</v>
      </c>
      <c r="E764" s="15">
        <f t="shared" si="45"/>
        <v>0</v>
      </c>
      <c r="F764" s="15">
        <f t="shared" si="46"/>
        <v>0</v>
      </c>
      <c r="G764" s="15">
        <f t="shared" si="47"/>
        <v>0</v>
      </c>
    </row>
    <row r="765" spans="1:7" x14ac:dyDescent="0.15">
      <c r="A765" s="5">
        <f>sim_obs!B399</f>
        <v>41672</v>
      </c>
      <c r="B765" s="12" t="e">
        <f>sim_obs!N399</f>
        <v>#N/A</v>
      </c>
      <c r="C765" s="15">
        <f>sim_obs!F399</f>
        <v>1384.6030273399999</v>
      </c>
      <c r="D765" s="15">
        <f t="shared" si="44"/>
        <v>0</v>
      </c>
      <c r="E765" s="15">
        <f t="shared" si="45"/>
        <v>0</v>
      </c>
      <c r="F765" s="15">
        <f t="shared" si="46"/>
        <v>0</v>
      </c>
      <c r="G765" s="15">
        <f t="shared" si="47"/>
        <v>0</v>
      </c>
    </row>
    <row r="766" spans="1:7" x14ac:dyDescent="0.15">
      <c r="A766" s="5">
        <f>sim_obs!B400</f>
        <v>41673</v>
      </c>
      <c r="B766" s="12" t="e">
        <f>sim_obs!N400</f>
        <v>#N/A</v>
      </c>
      <c r="C766" s="15">
        <f>sim_obs!F400</f>
        <v>1730.4588623</v>
      </c>
      <c r="D766" s="15">
        <f t="shared" si="44"/>
        <v>0</v>
      </c>
      <c r="E766" s="15">
        <f t="shared" si="45"/>
        <v>0</v>
      </c>
      <c r="F766" s="15">
        <f t="shared" si="46"/>
        <v>0</v>
      </c>
      <c r="G766" s="15">
        <f t="shared" si="47"/>
        <v>0</v>
      </c>
    </row>
    <row r="767" spans="1:7" x14ac:dyDescent="0.15">
      <c r="A767" s="5">
        <f>sim_obs!B401</f>
        <v>41674</v>
      </c>
      <c r="B767" s="12" t="e">
        <f>sim_obs!N401</f>
        <v>#N/A</v>
      </c>
      <c r="C767" s="15">
        <f>sim_obs!F401</f>
        <v>1317.1983642600001</v>
      </c>
      <c r="D767" s="15">
        <f t="shared" si="44"/>
        <v>0</v>
      </c>
      <c r="E767" s="15">
        <f t="shared" si="45"/>
        <v>0</v>
      </c>
      <c r="F767" s="15">
        <f t="shared" si="46"/>
        <v>0</v>
      </c>
      <c r="G767" s="15">
        <f t="shared" si="47"/>
        <v>0</v>
      </c>
    </row>
    <row r="768" spans="1:7" x14ac:dyDescent="0.15">
      <c r="A768" s="5">
        <f>sim_obs!B402</f>
        <v>41675</v>
      </c>
      <c r="B768" s="12" t="e">
        <f>sim_obs!N402</f>
        <v>#N/A</v>
      </c>
      <c r="C768" s="15">
        <f>sim_obs!F402</f>
        <v>9342.94921875</v>
      </c>
      <c r="D768" s="15">
        <f t="shared" si="44"/>
        <v>0</v>
      </c>
      <c r="E768" s="15">
        <f t="shared" si="45"/>
        <v>0</v>
      </c>
      <c r="F768" s="15">
        <f t="shared" si="46"/>
        <v>0</v>
      </c>
      <c r="G768" s="15">
        <f t="shared" si="47"/>
        <v>0</v>
      </c>
    </row>
    <row r="769" spans="1:7" x14ac:dyDescent="0.15">
      <c r="A769" s="5">
        <f>sim_obs!B403</f>
        <v>41676</v>
      </c>
      <c r="B769" s="12" t="e">
        <f>sim_obs!N403</f>
        <v>#N/A</v>
      </c>
      <c r="C769" s="15">
        <f>sim_obs!F403</f>
        <v>13552.299804689999</v>
      </c>
      <c r="D769" s="15">
        <f t="shared" si="44"/>
        <v>0</v>
      </c>
      <c r="E769" s="15">
        <f t="shared" si="45"/>
        <v>0</v>
      </c>
      <c r="F769" s="15">
        <f t="shared" si="46"/>
        <v>0</v>
      </c>
      <c r="G769" s="15">
        <f t="shared" si="47"/>
        <v>0</v>
      </c>
    </row>
    <row r="770" spans="1:7" x14ac:dyDescent="0.15">
      <c r="A770" s="5">
        <f>sim_obs!B404</f>
        <v>41677</v>
      </c>
      <c r="B770" s="12" t="e">
        <f>sim_obs!N404</f>
        <v>#N/A</v>
      </c>
      <c r="C770" s="15">
        <f>sim_obs!F404</f>
        <v>1759.0153808600001</v>
      </c>
      <c r="D770" s="15">
        <f t="shared" si="44"/>
        <v>0</v>
      </c>
      <c r="E770" s="15">
        <f t="shared" si="45"/>
        <v>0</v>
      </c>
      <c r="F770" s="15">
        <f t="shared" si="46"/>
        <v>0</v>
      </c>
      <c r="G770" s="15">
        <f t="shared" si="47"/>
        <v>0</v>
      </c>
    </row>
    <row r="771" spans="1:7" x14ac:dyDescent="0.15">
      <c r="A771" s="5">
        <f>sim_obs!B405</f>
        <v>41678</v>
      </c>
      <c r="B771" s="12" t="e">
        <f>sim_obs!N405</f>
        <v>#N/A</v>
      </c>
      <c r="C771" s="15">
        <f>sim_obs!F405</f>
        <v>1202.1456298799999</v>
      </c>
      <c r="D771" s="15">
        <f t="shared" ref="D771:D834" si="48">IFERROR(B771,0)</f>
        <v>0</v>
      </c>
      <c r="E771" s="15">
        <f t="shared" ref="E771:E834" si="49">IF(D771=0,0,C771)</f>
        <v>0</v>
      </c>
      <c r="F771" s="15">
        <f t="shared" ref="F771:F834" si="50">(D771-E771)^2</f>
        <v>0</v>
      </c>
      <c r="G771" s="15">
        <f t="shared" ref="G771:G834" si="51">(D771-$J$4)^2</f>
        <v>0</v>
      </c>
    </row>
    <row r="772" spans="1:7" x14ac:dyDescent="0.15">
      <c r="A772" s="5">
        <f>sim_obs!B406</f>
        <v>41679</v>
      </c>
      <c r="B772" s="12" t="e">
        <f>sim_obs!N406</f>
        <v>#N/A</v>
      </c>
      <c r="C772" s="15">
        <f>sim_obs!F406</f>
        <v>1172.9157714800001</v>
      </c>
      <c r="D772" s="15">
        <f t="shared" si="48"/>
        <v>0</v>
      </c>
      <c r="E772" s="15">
        <f t="shared" si="49"/>
        <v>0</v>
      </c>
      <c r="F772" s="15">
        <f t="shared" si="50"/>
        <v>0</v>
      </c>
      <c r="G772" s="15">
        <f t="shared" si="51"/>
        <v>0</v>
      </c>
    </row>
    <row r="773" spans="1:7" x14ac:dyDescent="0.15">
      <c r="A773" s="5">
        <f>sim_obs!B407</f>
        <v>41680</v>
      </c>
      <c r="B773" s="12" t="e">
        <f>sim_obs!N407</f>
        <v>#N/A</v>
      </c>
      <c r="C773" s="15">
        <f>sim_obs!F407</f>
        <v>1141.47033691</v>
      </c>
      <c r="D773" s="15">
        <f t="shared" si="48"/>
        <v>0</v>
      </c>
      <c r="E773" s="15">
        <f t="shared" si="49"/>
        <v>0</v>
      </c>
      <c r="F773" s="15">
        <f t="shared" si="50"/>
        <v>0</v>
      </c>
      <c r="G773" s="15">
        <f t="shared" si="51"/>
        <v>0</v>
      </c>
    </row>
    <row r="774" spans="1:7" x14ac:dyDescent="0.15">
      <c r="A774" s="5">
        <f>sim_obs!B408</f>
        <v>41681</v>
      </c>
      <c r="B774" s="12" t="e">
        <f>sim_obs!N408</f>
        <v>#N/A</v>
      </c>
      <c r="C774" s="15">
        <f>sim_obs!F408</f>
        <v>1109.5682373</v>
      </c>
      <c r="D774" s="15">
        <f t="shared" si="48"/>
        <v>0</v>
      </c>
      <c r="E774" s="15">
        <f t="shared" si="49"/>
        <v>0</v>
      </c>
      <c r="F774" s="15">
        <f t="shared" si="50"/>
        <v>0</v>
      </c>
      <c r="G774" s="15">
        <f t="shared" si="51"/>
        <v>0</v>
      </c>
    </row>
    <row r="775" spans="1:7" x14ac:dyDescent="0.15">
      <c r="A775" s="5">
        <f>sim_obs!B409</f>
        <v>41682</v>
      </c>
      <c r="B775" s="12" t="e">
        <f>sim_obs!N409</f>
        <v>#N/A</v>
      </c>
      <c r="C775" s="15">
        <f>sim_obs!F409</f>
        <v>1078.6325683600001</v>
      </c>
      <c r="D775" s="15">
        <f t="shared" si="48"/>
        <v>0</v>
      </c>
      <c r="E775" s="15">
        <f t="shared" si="49"/>
        <v>0</v>
      </c>
      <c r="F775" s="15">
        <f t="shared" si="50"/>
        <v>0</v>
      </c>
      <c r="G775" s="15">
        <f t="shared" si="51"/>
        <v>0</v>
      </c>
    </row>
    <row r="776" spans="1:7" x14ac:dyDescent="0.15">
      <c r="A776" s="5">
        <f>sim_obs!B410</f>
        <v>41683</v>
      </c>
      <c r="B776" s="12" t="e">
        <f>sim_obs!N410</f>
        <v>#N/A</v>
      </c>
      <c r="C776" s="15">
        <f>sim_obs!F410</f>
        <v>8569.7119140600007</v>
      </c>
      <c r="D776" s="15">
        <f t="shared" si="48"/>
        <v>0</v>
      </c>
      <c r="E776" s="15">
        <f t="shared" si="49"/>
        <v>0</v>
      </c>
      <c r="F776" s="15">
        <f t="shared" si="50"/>
        <v>0</v>
      </c>
      <c r="G776" s="15">
        <f t="shared" si="51"/>
        <v>0</v>
      </c>
    </row>
    <row r="777" spans="1:7" x14ac:dyDescent="0.15">
      <c r="A777" s="5">
        <f>sim_obs!B411</f>
        <v>41684</v>
      </c>
      <c r="B777" s="12" t="e">
        <f>sim_obs!N411</f>
        <v>#N/A</v>
      </c>
      <c r="C777" s="15">
        <f>sim_obs!F411</f>
        <v>1225.9760742200001</v>
      </c>
      <c r="D777" s="15">
        <f t="shared" si="48"/>
        <v>0</v>
      </c>
      <c r="E777" s="15">
        <f t="shared" si="49"/>
        <v>0</v>
      </c>
      <c r="F777" s="15">
        <f t="shared" si="50"/>
        <v>0</v>
      </c>
      <c r="G777" s="15">
        <f t="shared" si="51"/>
        <v>0</v>
      </c>
    </row>
    <row r="778" spans="1:7" x14ac:dyDescent="0.15">
      <c r="A778" s="5">
        <f>sim_obs!B412</f>
        <v>41685</v>
      </c>
      <c r="B778" s="12" t="e">
        <f>sim_obs!N412</f>
        <v>#N/A</v>
      </c>
      <c r="C778" s="15">
        <f>sim_obs!F412</f>
        <v>927.81182861000002</v>
      </c>
      <c r="D778" s="15">
        <f t="shared" si="48"/>
        <v>0</v>
      </c>
      <c r="E778" s="15">
        <f t="shared" si="49"/>
        <v>0</v>
      </c>
      <c r="F778" s="15">
        <f t="shared" si="50"/>
        <v>0</v>
      </c>
      <c r="G778" s="15">
        <f t="shared" si="51"/>
        <v>0</v>
      </c>
    </row>
    <row r="779" spans="1:7" x14ac:dyDescent="0.15">
      <c r="A779" s="5">
        <f>sim_obs!B413</f>
        <v>41686</v>
      </c>
      <c r="B779" s="12" t="e">
        <f>sim_obs!N413</f>
        <v>#N/A</v>
      </c>
      <c r="C779" s="15">
        <f>sim_obs!F413</f>
        <v>7418.9155273400002</v>
      </c>
      <c r="D779" s="15">
        <f t="shared" si="48"/>
        <v>0</v>
      </c>
      <c r="E779" s="15">
        <f t="shared" si="49"/>
        <v>0</v>
      </c>
      <c r="F779" s="15">
        <f t="shared" si="50"/>
        <v>0</v>
      </c>
      <c r="G779" s="15">
        <f t="shared" si="51"/>
        <v>0</v>
      </c>
    </row>
    <row r="780" spans="1:7" x14ac:dyDescent="0.15">
      <c r="A780" s="5">
        <f>sim_obs!B414</f>
        <v>41687</v>
      </c>
      <c r="B780" s="12" t="e">
        <f>sim_obs!N414</f>
        <v>#N/A</v>
      </c>
      <c r="C780" s="15">
        <f>sim_obs!F414</f>
        <v>7637.0610351599998</v>
      </c>
      <c r="D780" s="15">
        <f t="shared" si="48"/>
        <v>0</v>
      </c>
      <c r="E780" s="15">
        <f t="shared" si="49"/>
        <v>0</v>
      </c>
      <c r="F780" s="15">
        <f t="shared" si="50"/>
        <v>0</v>
      </c>
      <c r="G780" s="15">
        <f t="shared" si="51"/>
        <v>0</v>
      </c>
    </row>
    <row r="781" spans="1:7" x14ac:dyDescent="0.15">
      <c r="A781" s="5">
        <f>sim_obs!B415</f>
        <v>41688</v>
      </c>
      <c r="B781" s="12" t="e">
        <f>sim_obs!N415</f>
        <v>#N/A</v>
      </c>
      <c r="C781" s="15">
        <f>sim_obs!F415</f>
        <v>3353.6477050799999</v>
      </c>
      <c r="D781" s="15">
        <f t="shared" si="48"/>
        <v>0</v>
      </c>
      <c r="E781" s="15">
        <f t="shared" si="49"/>
        <v>0</v>
      </c>
      <c r="F781" s="15">
        <f t="shared" si="50"/>
        <v>0</v>
      </c>
      <c r="G781" s="15">
        <f t="shared" si="51"/>
        <v>0</v>
      </c>
    </row>
    <row r="782" spans="1:7" x14ac:dyDescent="0.15">
      <c r="A782" s="5">
        <f>sim_obs!B416</f>
        <v>41689</v>
      </c>
      <c r="B782" s="12" t="e">
        <f>sim_obs!N416</f>
        <v>#N/A</v>
      </c>
      <c r="C782" s="15">
        <f>sim_obs!F416</f>
        <v>7680.3105468800004</v>
      </c>
      <c r="D782" s="15">
        <f t="shared" si="48"/>
        <v>0</v>
      </c>
      <c r="E782" s="15">
        <f t="shared" si="49"/>
        <v>0</v>
      </c>
      <c r="F782" s="15">
        <f t="shared" si="50"/>
        <v>0</v>
      </c>
      <c r="G782" s="15">
        <f t="shared" si="51"/>
        <v>0</v>
      </c>
    </row>
    <row r="783" spans="1:7" x14ac:dyDescent="0.15">
      <c r="A783" s="5">
        <f>sim_obs!B417</f>
        <v>41690</v>
      </c>
      <c r="B783" s="12" t="e">
        <f>sim_obs!N417</f>
        <v>#N/A</v>
      </c>
      <c r="C783" s="15">
        <f>sim_obs!F417</f>
        <v>1050.22167969</v>
      </c>
      <c r="D783" s="15">
        <f t="shared" si="48"/>
        <v>0</v>
      </c>
      <c r="E783" s="15">
        <f t="shared" si="49"/>
        <v>0</v>
      </c>
      <c r="F783" s="15">
        <f t="shared" si="50"/>
        <v>0</v>
      </c>
      <c r="G783" s="15">
        <f t="shared" si="51"/>
        <v>0</v>
      </c>
    </row>
    <row r="784" spans="1:7" x14ac:dyDescent="0.15">
      <c r="A784" s="5">
        <f>sim_obs!B418</f>
        <v>41691</v>
      </c>
      <c r="B784" s="12" t="e">
        <f>sim_obs!N418</f>
        <v>#N/A</v>
      </c>
      <c r="C784" s="15">
        <f>sim_obs!F418</f>
        <v>797.69268798999997</v>
      </c>
      <c r="D784" s="15">
        <f t="shared" si="48"/>
        <v>0</v>
      </c>
      <c r="E784" s="15">
        <f t="shared" si="49"/>
        <v>0</v>
      </c>
      <c r="F784" s="15">
        <f t="shared" si="50"/>
        <v>0</v>
      </c>
      <c r="G784" s="15">
        <f t="shared" si="51"/>
        <v>0</v>
      </c>
    </row>
    <row r="785" spans="1:7" x14ac:dyDescent="0.15">
      <c r="A785" s="5">
        <f>sim_obs!B419</f>
        <v>41692</v>
      </c>
      <c r="B785" s="12" t="e">
        <f>sim_obs!N419</f>
        <v>#N/A</v>
      </c>
      <c r="C785" s="15">
        <f>sim_obs!F419</f>
        <v>772.98309326000003</v>
      </c>
      <c r="D785" s="15">
        <f t="shared" si="48"/>
        <v>0</v>
      </c>
      <c r="E785" s="15">
        <f t="shared" si="49"/>
        <v>0</v>
      </c>
      <c r="F785" s="15">
        <f t="shared" si="50"/>
        <v>0</v>
      </c>
      <c r="G785" s="15">
        <f t="shared" si="51"/>
        <v>0</v>
      </c>
    </row>
    <row r="786" spans="1:7" x14ac:dyDescent="0.15">
      <c r="A786" s="5">
        <f>sim_obs!B420</f>
        <v>41693</v>
      </c>
      <c r="B786" s="12" t="e">
        <f>sim_obs!N420</f>
        <v>#N/A</v>
      </c>
      <c r="C786" s="15">
        <f>sim_obs!F420</f>
        <v>746.84283446999996</v>
      </c>
      <c r="D786" s="15">
        <f t="shared" si="48"/>
        <v>0</v>
      </c>
      <c r="E786" s="15">
        <f t="shared" si="49"/>
        <v>0</v>
      </c>
      <c r="F786" s="15">
        <f t="shared" si="50"/>
        <v>0</v>
      </c>
      <c r="G786" s="15">
        <f t="shared" si="51"/>
        <v>0</v>
      </c>
    </row>
    <row r="787" spans="1:7" x14ac:dyDescent="0.15">
      <c r="A787" s="5">
        <f>sim_obs!B421</f>
        <v>41694</v>
      </c>
      <c r="B787" s="12" t="e">
        <f>sim_obs!N421</f>
        <v>#N/A</v>
      </c>
      <c r="C787" s="15">
        <f>sim_obs!F421</f>
        <v>4578.5097656300004</v>
      </c>
      <c r="D787" s="15">
        <f t="shared" si="48"/>
        <v>0</v>
      </c>
      <c r="E787" s="15">
        <f t="shared" si="49"/>
        <v>0</v>
      </c>
      <c r="F787" s="15">
        <f t="shared" si="50"/>
        <v>0</v>
      </c>
      <c r="G787" s="15">
        <f t="shared" si="51"/>
        <v>0</v>
      </c>
    </row>
    <row r="788" spans="1:7" x14ac:dyDescent="0.15">
      <c r="A788" s="5">
        <f>sim_obs!B422</f>
        <v>41695</v>
      </c>
      <c r="B788" s="12" t="e">
        <f>sim_obs!N422</f>
        <v>#N/A</v>
      </c>
      <c r="C788" s="15">
        <f>sim_obs!F422</f>
        <v>10718.71289063</v>
      </c>
      <c r="D788" s="15">
        <f t="shared" si="48"/>
        <v>0</v>
      </c>
      <c r="E788" s="15">
        <f t="shared" si="49"/>
        <v>0</v>
      </c>
      <c r="F788" s="15">
        <f t="shared" si="50"/>
        <v>0</v>
      </c>
      <c r="G788" s="15">
        <f t="shared" si="51"/>
        <v>0</v>
      </c>
    </row>
    <row r="789" spans="1:7" x14ac:dyDescent="0.15">
      <c r="A789" s="5">
        <f>sim_obs!B423</f>
        <v>41696</v>
      </c>
      <c r="B789" s="12" t="e">
        <f>sim_obs!N423</f>
        <v>#N/A</v>
      </c>
      <c r="C789" s="15">
        <f>sim_obs!F423</f>
        <v>1149.1905517600001</v>
      </c>
      <c r="D789" s="15">
        <f t="shared" si="48"/>
        <v>0</v>
      </c>
      <c r="E789" s="15">
        <f t="shared" si="49"/>
        <v>0</v>
      </c>
      <c r="F789" s="15">
        <f t="shared" si="50"/>
        <v>0</v>
      </c>
      <c r="G789" s="15">
        <f t="shared" si="51"/>
        <v>0</v>
      </c>
    </row>
    <row r="790" spans="1:7" x14ac:dyDescent="0.15">
      <c r="A790" s="5">
        <f>sim_obs!B424</f>
        <v>41697</v>
      </c>
      <c r="B790" s="12" t="e">
        <f>sim_obs!N424</f>
        <v>#N/A</v>
      </c>
      <c r="C790" s="15">
        <f>sim_obs!F424</f>
        <v>17136.740234379999</v>
      </c>
      <c r="D790" s="15">
        <f t="shared" si="48"/>
        <v>0</v>
      </c>
      <c r="E790" s="15">
        <f t="shared" si="49"/>
        <v>0</v>
      </c>
      <c r="F790" s="15">
        <f t="shared" si="50"/>
        <v>0</v>
      </c>
      <c r="G790" s="15">
        <f t="shared" si="51"/>
        <v>0</v>
      </c>
    </row>
    <row r="791" spans="1:7" x14ac:dyDescent="0.15">
      <c r="A791" s="5">
        <f>sim_obs!B425</f>
        <v>41698</v>
      </c>
      <c r="B791" s="12" t="e">
        <f>sim_obs!N425</f>
        <v>#N/A</v>
      </c>
      <c r="C791" s="15">
        <f>sim_obs!F425</f>
        <v>15011.553710939999</v>
      </c>
      <c r="D791" s="15">
        <f t="shared" si="48"/>
        <v>0</v>
      </c>
      <c r="E791" s="15">
        <f t="shared" si="49"/>
        <v>0</v>
      </c>
      <c r="F791" s="15">
        <f t="shared" si="50"/>
        <v>0</v>
      </c>
      <c r="G791" s="15">
        <f t="shared" si="51"/>
        <v>0</v>
      </c>
    </row>
    <row r="792" spans="1:7" x14ac:dyDescent="0.15">
      <c r="A792" s="5">
        <f>sim_obs!B426</f>
        <v>41699</v>
      </c>
      <c r="B792" s="12" t="e">
        <f>sim_obs!N426</f>
        <v>#N/A</v>
      </c>
      <c r="C792" s="15">
        <f>sim_obs!F426</f>
        <v>3161.6738281299999</v>
      </c>
      <c r="D792" s="15">
        <f t="shared" si="48"/>
        <v>0</v>
      </c>
      <c r="E792" s="15">
        <f t="shared" si="49"/>
        <v>0</v>
      </c>
      <c r="F792" s="15">
        <f t="shared" si="50"/>
        <v>0</v>
      </c>
      <c r="G792" s="15">
        <f t="shared" si="51"/>
        <v>0</v>
      </c>
    </row>
    <row r="793" spans="1:7" x14ac:dyDescent="0.15">
      <c r="A793" s="5">
        <f>sim_obs!B427</f>
        <v>41700</v>
      </c>
      <c r="B793" s="12" t="e">
        <f>sim_obs!N427</f>
        <v>#N/A</v>
      </c>
      <c r="C793" s="15">
        <f>sim_obs!F427</f>
        <v>864.18109131000006</v>
      </c>
      <c r="D793" s="15">
        <f t="shared" si="48"/>
        <v>0</v>
      </c>
      <c r="E793" s="15">
        <f t="shared" si="49"/>
        <v>0</v>
      </c>
      <c r="F793" s="15">
        <f t="shared" si="50"/>
        <v>0</v>
      </c>
      <c r="G793" s="15">
        <f t="shared" si="51"/>
        <v>0</v>
      </c>
    </row>
    <row r="794" spans="1:7" x14ac:dyDescent="0.15">
      <c r="A794" s="5">
        <f>sim_obs!B428</f>
        <v>41701</v>
      </c>
      <c r="B794" s="12" t="e">
        <f>sim_obs!N428</f>
        <v>#N/A</v>
      </c>
      <c r="C794" s="15">
        <f>sim_obs!F428</f>
        <v>734.74737548999997</v>
      </c>
      <c r="D794" s="15">
        <f t="shared" si="48"/>
        <v>0</v>
      </c>
      <c r="E794" s="15">
        <f t="shared" si="49"/>
        <v>0</v>
      </c>
      <c r="F794" s="15">
        <f t="shared" si="50"/>
        <v>0</v>
      </c>
      <c r="G794" s="15">
        <f t="shared" si="51"/>
        <v>0</v>
      </c>
    </row>
    <row r="795" spans="1:7" x14ac:dyDescent="0.15">
      <c r="A795" s="5">
        <f>sim_obs!B429</f>
        <v>41702</v>
      </c>
      <c r="B795" s="12" t="e">
        <f>sim_obs!N429</f>
        <v>#N/A</v>
      </c>
      <c r="C795" s="15">
        <f>sim_obs!F429</f>
        <v>725.58215331999997</v>
      </c>
      <c r="D795" s="15">
        <f t="shared" si="48"/>
        <v>0</v>
      </c>
      <c r="E795" s="15">
        <f t="shared" si="49"/>
        <v>0</v>
      </c>
      <c r="F795" s="15">
        <f t="shared" si="50"/>
        <v>0</v>
      </c>
      <c r="G795" s="15">
        <f t="shared" si="51"/>
        <v>0</v>
      </c>
    </row>
    <row r="796" spans="1:7" x14ac:dyDescent="0.15">
      <c r="A796" s="5">
        <f>sim_obs!B430</f>
        <v>41703</v>
      </c>
      <c r="B796" s="12" t="e">
        <f>sim_obs!N430</f>
        <v>#N/A</v>
      </c>
      <c r="C796" s="15">
        <f>sim_obs!F430</f>
        <v>715.96643066000001</v>
      </c>
      <c r="D796" s="15">
        <f t="shared" si="48"/>
        <v>0</v>
      </c>
      <c r="E796" s="15">
        <f t="shared" si="49"/>
        <v>0</v>
      </c>
      <c r="F796" s="15">
        <f t="shared" si="50"/>
        <v>0</v>
      </c>
      <c r="G796" s="15">
        <f t="shared" si="51"/>
        <v>0</v>
      </c>
    </row>
    <row r="797" spans="1:7" x14ac:dyDescent="0.15">
      <c r="A797" s="5">
        <f>sim_obs!B431</f>
        <v>41704</v>
      </c>
      <c r="B797" s="12" t="e">
        <f>sim_obs!N431</f>
        <v>#N/A</v>
      </c>
      <c r="C797" s="15">
        <f>sim_obs!F431</f>
        <v>738.27593993999994</v>
      </c>
      <c r="D797" s="15">
        <f t="shared" si="48"/>
        <v>0</v>
      </c>
      <c r="E797" s="15">
        <f t="shared" si="49"/>
        <v>0</v>
      </c>
      <c r="F797" s="15">
        <f t="shared" si="50"/>
        <v>0</v>
      </c>
      <c r="G797" s="15">
        <f t="shared" si="51"/>
        <v>0</v>
      </c>
    </row>
    <row r="798" spans="1:7" x14ac:dyDescent="0.15">
      <c r="A798" s="5">
        <f>sim_obs!B432</f>
        <v>41705</v>
      </c>
      <c r="B798" s="12" t="e">
        <f>sim_obs!N432</f>
        <v>#N/A</v>
      </c>
      <c r="C798" s="15">
        <f>sim_obs!F432</f>
        <v>725.25927734000004</v>
      </c>
      <c r="D798" s="15">
        <f t="shared" si="48"/>
        <v>0</v>
      </c>
      <c r="E798" s="15">
        <f t="shared" si="49"/>
        <v>0</v>
      </c>
      <c r="F798" s="15">
        <f t="shared" si="50"/>
        <v>0</v>
      </c>
      <c r="G798" s="15">
        <f t="shared" si="51"/>
        <v>0</v>
      </c>
    </row>
    <row r="799" spans="1:7" x14ac:dyDescent="0.15">
      <c r="A799" s="5">
        <f>sim_obs!B433</f>
        <v>41706</v>
      </c>
      <c r="B799" s="12" t="e">
        <f>sim_obs!N433</f>
        <v>#N/A</v>
      </c>
      <c r="C799" s="15">
        <f>sim_obs!F433</f>
        <v>714.34851074000005</v>
      </c>
      <c r="D799" s="15">
        <f t="shared" si="48"/>
        <v>0</v>
      </c>
      <c r="E799" s="15">
        <f t="shared" si="49"/>
        <v>0</v>
      </c>
      <c r="F799" s="15">
        <f t="shared" si="50"/>
        <v>0</v>
      </c>
      <c r="G799" s="15">
        <f t="shared" si="51"/>
        <v>0</v>
      </c>
    </row>
    <row r="800" spans="1:7" x14ac:dyDescent="0.15">
      <c r="A800" s="5">
        <f>sim_obs!B434</f>
        <v>41707</v>
      </c>
      <c r="B800" s="12" t="e">
        <f>sim_obs!N434</f>
        <v>#N/A</v>
      </c>
      <c r="C800" s="15">
        <f>sim_obs!F434</f>
        <v>637.84191895000004</v>
      </c>
      <c r="D800" s="15">
        <f t="shared" si="48"/>
        <v>0</v>
      </c>
      <c r="E800" s="15">
        <f t="shared" si="49"/>
        <v>0</v>
      </c>
      <c r="F800" s="15">
        <f t="shared" si="50"/>
        <v>0</v>
      </c>
      <c r="G800" s="15">
        <f t="shared" si="51"/>
        <v>0</v>
      </c>
    </row>
    <row r="801" spans="1:7" x14ac:dyDescent="0.15">
      <c r="A801" s="5">
        <f>sim_obs!B435</f>
        <v>41708</v>
      </c>
      <c r="B801" s="12" t="e">
        <f>sim_obs!N435</f>
        <v>#N/A</v>
      </c>
      <c r="C801" s="15">
        <f>sim_obs!F435</f>
        <v>615.05670166000004</v>
      </c>
      <c r="D801" s="15">
        <f t="shared" si="48"/>
        <v>0</v>
      </c>
      <c r="E801" s="15">
        <f t="shared" si="49"/>
        <v>0</v>
      </c>
      <c r="F801" s="15">
        <f t="shared" si="50"/>
        <v>0</v>
      </c>
      <c r="G801" s="15">
        <f t="shared" si="51"/>
        <v>0</v>
      </c>
    </row>
    <row r="802" spans="1:7" x14ac:dyDescent="0.15">
      <c r="A802" s="5">
        <f>sim_obs!B436</f>
        <v>41709</v>
      </c>
      <c r="B802" s="12" t="e">
        <f>sim_obs!N436</f>
        <v>#N/A</v>
      </c>
      <c r="C802" s="15">
        <f>sim_obs!F436</f>
        <v>2192.9868164099998</v>
      </c>
      <c r="D802" s="15">
        <f t="shared" si="48"/>
        <v>0</v>
      </c>
      <c r="E802" s="15">
        <f t="shared" si="49"/>
        <v>0</v>
      </c>
      <c r="F802" s="15">
        <f t="shared" si="50"/>
        <v>0</v>
      </c>
      <c r="G802" s="15">
        <f t="shared" si="51"/>
        <v>0</v>
      </c>
    </row>
    <row r="803" spans="1:7" x14ac:dyDescent="0.15">
      <c r="A803" s="5">
        <f>sim_obs!B437</f>
        <v>41710</v>
      </c>
      <c r="B803" s="12" t="e">
        <f>sim_obs!N437</f>
        <v>#N/A</v>
      </c>
      <c r="C803" s="15">
        <f>sim_obs!F437</f>
        <v>1529.1016845700001</v>
      </c>
      <c r="D803" s="15">
        <f t="shared" si="48"/>
        <v>0</v>
      </c>
      <c r="E803" s="15">
        <f t="shared" si="49"/>
        <v>0</v>
      </c>
      <c r="F803" s="15">
        <f t="shared" si="50"/>
        <v>0</v>
      </c>
      <c r="G803" s="15">
        <f t="shared" si="51"/>
        <v>0</v>
      </c>
    </row>
    <row r="804" spans="1:7" x14ac:dyDescent="0.15">
      <c r="A804" s="5">
        <f>sim_obs!B438</f>
        <v>41711</v>
      </c>
      <c r="B804" s="12" t="e">
        <f>sim_obs!N438</f>
        <v>#N/A</v>
      </c>
      <c r="C804" s="15">
        <f>sim_obs!F438</f>
        <v>614.68811034999999</v>
      </c>
      <c r="D804" s="15">
        <f t="shared" si="48"/>
        <v>0</v>
      </c>
      <c r="E804" s="15">
        <f t="shared" si="49"/>
        <v>0</v>
      </c>
      <c r="F804" s="15">
        <f t="shared" si="50"/>
        <v>0</v>
      </c>
      <c r="G804" s="15">
        <f t="shared" si="51"/>
        <v>0</v>
      </c>
    </row>
    <row r="805" spans="1:7" x14ac:dyDescent="0.15">
      <c r="A805" s="5">
        <f>sim_obs!B439</f>
        <v>41712</v>
      </c>
      <c r="B805" s="12" t="e">
        <f>sim_obs!N439</f>
        <v>#N/A</v>
      </c>
      <c r="C805" s="15">
        <f>sim_obs!F439</f>
        <v>542.17407227000001</v>
      </c>
      <c r="D805" s="15">
        <f t="shared" si="48"/>
        <v>0</v>
      </c>
      <c r="E805" s="15">
        <f t="shared" si="49"/>
        <v>0</v>
      </c>
      <c r="F805" s="15">
        <f t="shared" si="50"/>
        <v>0</v>
      </c>
      <c r="G805" s="15">
        <f t="shared" si="51"/>
        <v>0</v>
      </c>
    </row>
    <row r="806" spans="1:7" x14ac:dyDescent="0.15">
      <c r="A806" s="5">
        <f>sim_obs!B440</f>
        <v>41713</v>
      </c>
      <c r="B806" s="12">
        <f>sim_obs!N440</f>
        <v>2.71</v>
      </c>
      <c r="C806" s="15">
        <f>sim_obs!F440</f>
        <v>494.43484496999997</v>
      </c>
      <c r="D806" s="15">
        <f t="shared" si="48"/>
        <v>2.71</v>
      </c>
      <c r="E806" s="15">
        <f t="shared" si="49"/>
        <v>494.43484496999997</v>
      </c>
      <c r="F806" s="15">
        <f t="shared" si="50"/>
        <v>241793.32316077052</v>
      </c>
      <c r="G806" s="15">
        <f t="shared" si="51"/>
        <v>7.3441000000000001</v>
      </c>
    </row>
    <row r="807" spans="1:7" x14ac:dyDescent="0.15">
      <c r="A807" s="5">
        <f>sim_obs!B441</f>
        <v>41714</v>
      </c>
      <c r="B807" s="12" t="e">
        <f>sim_obs!N441</f>
        <v>#N/A</v>
      </c>
      <c r="C807" s="15">
        <f>sim_obs!F441</f>
        <v>465.90557861000002</v>
      </c>
      <c r="D807" s="15">
        <f t="shared" si="48"/>
        <v>0</v>
      </c>
      <c r="E807" s="15">
        <f t="shared" si="49"/>
        <v>0</v>
      </c>
      <c r="F807" s="15">
        <f t="shared" si="50"/>
        <v>0</v>
      </c>
      <c r="G807" s="15">
        <f t="shared" si="51"/>
        <v>0</v>
      </c>
    </row>
    <row r="808" spans="1:7" x14ac:dyDescent="0.15">
      <c r="A808" s="5">
        <f>sim_obs!B442</f>
        <v>41715</v>
      </c>
      <c r="B808" s="12" t="e">
        <f>sim_obs!N442</f>
        <v>#N/A</v>
      </c>
      <c r="C808" s="15">
        <f>sim_obs!F442</f>
        <v>435.31707763999998</v>
      </c>
      <c r="D808" s="15">
        <f t="shared" si="48"/>
        <v>0</v>
      </c>
      <c r="E808" s="15">
        <f t="shared" si="49"/>
        <v>0</v>
      </c>
      <c r="F808" s="15">
        <f t="shared" si="50"/>
        <v>0</v>
      </c>
      <c r="G808" s="15">
        <f t="shared" si="51"/>
        <v>0</v>
      </c>
    </row>
    <row r="809" spans="1:7" x14ac:dyDescent="0.15">
      <c r="A809" s="5">
        <f>sim_obs!B443</f>
        <v>41716</v>
      </c>
      <c r="B809" s="12" t="e">
        <f>sim_obs!N443</f>
        <v>#N/A</v>
      </c>
      <c r="C809" s="15">
        <f>sim_obs!F443</f>
        <v>996.66009521000001</v>
      </c>
      <c r="D809" s="15">
        <f t="shared" si="48"/>
        <v>0</v>
      </c>
      <c r="E809" s="15">
        <f t="shared" si="49"/>
        <v>0</v>
      </c>
      <c r="F809" s="15">
        <f t="shared" si="50"/>
        <v>0</v>
      </c>
      <c r="G809" s="15">
        <f t="shared" si="51"/>
        <v>0</v>
      </c>
    </row>
    <row r="810" spans="1:7" x14ac:dyDescent="0.15">
      <c r="A810" s="5">
        <f>sim_obs!B444</f>
        <v>41717</v>
      </c>
      <c r="B810" s="12" t="e">
        <f>sim_obs!N444</f>
        <v>#N/A</v>
      </c>
      <c r="C810" s="15">
        <f>sim_obs!F444</f>
        <v>689.82318114999998</v>
      </c>
      <c r="D810" s="15">
        <f t="shared" si="48"/>
        <v>0</v>
      </c>
      <c r="E810" s="15">
        <f t="shared" si="49"/>
        <v>0</v>
      </c>
      <c r="F810" s="15">
        <f t="shared" si="50"/>
        <v>0</v>
      </c>
      <c r="G810" s="15">
        <f t="shared" si="51"/>
        <v>0</v>
      </c>
    </row>
    <row r="811" spans="1:7" x14ac:dyDescent="0.15">
      <c r="A811" s="5">
        <f>sim_obs!B445</f>
        <v>41718</v>
      </c>
      <c r="B811" s="12" t="e">
        <f>sim_obs!N445</f>
        <v>#N/A</v>
      </c>
      <c r="C811" s="15">
        <f>sim_obs!F445</f>
        <v>479.12402343999997</v>
      </c>
      <c r="D811" s="15">
        <f t="shared" si="48"/>
        <v>0</v>
      </c>
      <c r="E811" s="15">
        <f t="shared" si="49"/>
        <v>0</v>
      </c>
      <c r="F811" s="15">
        <f t="shared" si="50"/>
        <v>0</v>
      </c>
      <c r="G811" s="15">
        <f t="shared" si="51"/>
        <v>0</v>
      </c>
    </row>
    <row r="812" spans="1:7" x14ac:dyDescent="0.15">
      <c r="A812" s="5">
        <f>sim_obs!B446</f>
        <v>41719</v>
      </c>
      <c r="B812" s="12" t="e">
        <f>sim_obs!N446</f>
        <v>#N/A</v>
      </c>
      <c r="C812" s="15">
        <f>sim_obs!F446</f>
        <v>421.03100585999999</v>
      </c>
      <c r="D812" s="15">
        <f t="shared" si="48"/>
        <v>0</v>
      </c>
      <c r="E812" s="15">
        <f t="shared" si="49"/>
        <v>0</v>
      </c>
      <c r="F812" s="15">
        <f t="shared" si="50"/>
        <v>0</v>
      </c>
      <c r="G812" s="15">
        <f t="shared" si="51"/>
        <v>0</v>
      </c>
    </row>
    <row r="813" spans="1:7" x14ac:dyDescent="0.15">
      <c r="A813" s="5">
        <f>sim_obs!B447</f>
        <v>41720</v>
      </c>
      <c r="B813" s="12" t="e">
        <f>sim_obs!N447</f>
        <v>#N/A</v>
      </c>
      <c r="C813" s="15">
        <f>sim_obs!F447</f>
        <v>376.80996704</v>
      </c>
      <c r="D813" s="15">
        <f t="shared" si="48"/>
        <v>0</v>
      </c>
      <c r="E813" s="15">
        <f t="shared" si="49"/>
        <v>0</v>
      </c>
      <c r="F813" s="15">
        <f t="shared" si="50"/>
        <v>0</v>
      </c>
      <c r="G813" s="15">
        <f t="shared" si="51"/>
        <v>0</v>
      </c>
    </row>
    <row r="814" spans="1:7" x14ac:dyDescent="0.15">
      <c r="A814" s="5">
        <f>sim_obs!B448</f>
        <v>41721</v>
      </c>
      <c r="B814" s="12" t="e">
        <f>sim_obs!N448</f>
        <v>#N/A</v>
      </c>
      <c r="C814" s="15">
        <f>sim_obs!F448</f>
        <v>425.60498046999999</v>
      </c>
      <c r="D814" s="15">
        <f t="shared" si="48"/>
        <v>0</v>
      </c>
      <c r="E814" s="15">
        <f t="shared" si="49"/>
        <v>0</v>
      </c>
      <c r="F814" s="15">
        <f t="shared" si="50"/>
        <v>0</v>
      </c>
      <c r="G814" s="15">
        <f t="shared" si="51"/>
        <v>0</v>
      </c>
    </row>
    <row r="815" spans="1:7" x14ac:dyDescent="0.15">
      <c r="A815" s="5">
        <f>sim_obs!B449</f>
        <v>41722</v>
      </c>
      <c r="B815" s="12" t="e">
        <f>sim_obs!N449</f>
        <v>#N/A</v>
      </c>
      <c r="C815" s="15">
        <f>sim_obs!F449</f>
        <v>1335.6057128899999</v>
      </c>
      <c r="D815" s="15">
        <f t="shared" si="48"/>
        <v>0</v>
      </c>
      <c r="E815" s="15">
        <f t="shared" si="49"/>
        <v>0</v>
      </c>
      <c r="F815" s="15">
        <f t="shared" si="50"/>
        <v>0</v>
      </c>
      <c r="G815" s="15">
        <f t="shared" si="51"/>
        <v>0</v>
      </c>
    </row>
    <row r="816" spans="1:7" x14ac:dyDescent="0.15">
      <c r="A816" s="5">
        <f>sim_obs!B450</f>
        <v>41723</v>
      </c>
      <c r="B816" s="12" t="e">
        <f>sim_obs!N450</f>
        <v>#N/A</v>
      </c>
      <c r="C816" s="15">
        <f>sim_obs!F450</f>
        <v>12662.12304688</v>
      </c>
      <c r="D816" s="15">
        <f t="shared" si="48"/>
        <v>0</v>
      </c>
      <c r="E816" s="15">
        <f t="shared" si="49"/>
        <v>0</v>
      </c>
      <c r="F816" s="15">
        <f t="shared" si="50"/>
        <v>0</v>
      </c>
      <c r="G816" s="15">
        <f t="shared" si="51"/>
        <v>0</v>
      </c>
    </row>
    <row r="817" spans="1:7" x14ac:dyDescent="0.15">
      <c r="A817" s="5">
        <f>sim_obs!B451</f>
        <v>41724</v>
      </c>
      <c r="B817" s="12" t="e">
        <f>sim_obs!N451</f>
        <v>#N/A</v>
      </c>
      <c r="C817" s="15">
        <f>sim_obs!F451</f>
        <v>1104.4017334</v>
      </c>
      <c r="D817" s="15">
        <f t="shared" si="48"/>
        <v>0</v>
      </c>
      <c r="E817" s="15">
        <f t="shared" si="49"/>
        <v>0</v>
      </c>
      <c r="F817" s="15">
        <f t="shared" si="50"/>
        <v>0</v>
      </c>
      <c r="G817" s="15">
        <f t="shared" si="51"/>
        <v>0</v>
      </c>
    </row>
    <row r="818" spans="1:7" x14ac:dyDescent="0.15">
      <c r="A818" s="5">
        <f>sim_obs!B452</f>
        <v>41725</v>
      </c>
      <c r="B818" s="12" t="e">
        <f>sim_obs!N452</f>
        <v>#N/A</v>
      </c>
      <c r="C818" s="15">
        <f>sim_obs!F452</f>
        <v>280.53079223999998</v>
      </c>
      <c r="D818" s="15">
        <f t="shared" si="48"/>
        <v>0</v>
      </c>
      <c r="E818" s="15">
        <f t="shared" si="49"/>
        <v>0</v>
      </c>
      <c r="F818" s="15">
        <f t="shared" si="50"/>
        <v>0</v>
      </c>
      <c r="G818" s="15">
        <f t="shared" si="51"/>
        <v>0</v>
      </c>
    </row>
    <row r="819" spans="1:7" x14ac:dyDescent="0.15">
      <c r="A819" s="5">
        <f>sim_obs!B453</f>
        <v>41726</v>
      </c>
      <c r="B819" s="12" t="e">
        <f>sim_obs!N453</f>
        <v>#N/A</v>
      </c>
      <c r="C819" s="15">
        <f>sim_obs!F453</f>
        <v>238.02023315</v>
      </c>
      <c r="D819" s="15">
        <f t="shared" si="48"/>
        <v>0</v>
      </c>
      <c r="E819" s="15">
        <f t="shared" si="49"/>
        <v>0</v>
      </c>
      <c r="F819" s="15">
        <f t="shared" si="50"/>
        <v>0</v>
      </c>
      <c r="G819" s="15">
        <f t="shared" si="51"/>
        <v>0</v>
      </c>
    </row>
    <row r="820" spans="1:7" x14ac:dyDescent="0.15">
      <c r="A820" s="5">
        <f>sim_obs!B454</f>
        <v>41727</v>
      </c>
      <c r="B820" s="12" t="e">
        <f>sim_obs!N454</f>
        <v>#N/A</v>
      </c>
      <c r="C820" s="15">
        <f>sim_obs!F454</f>
        <v>40099.375</v>
      </c>
      <c r="D820" s="15">
        <f t="shared" si="48"/>
        <v>0</v>
      </c>
      <c r="E820" s="15">
        <f t="shared" si="49"/>
        <v>0</v>
      </c>
      <c r="F820" s="15">
        <f t="shared" si="50"/>
        <v>0</v>
      </c>
      <c r="G820" s="15">
        <f t="shared" si="51"/>
        <v>0</v>
      </c>
    </row>
    <row r="821" spans="1:7" x14ac:dyDescent="0.15">
      <c r="A821" s="5">
        <f>sim_obs!B455</f>
        <v>41728</v>
      </c>
      <c r="B821" s="12" t="e">
        <f>sim_obs!N455</f>
        <v>#N/A</v>
      </c>
      <c r="C821" s="15">
        <f>sim_obs!F455</f>
        <v>1831.0307617200001</v>
      </c>
      <c r="D821" s="15">
        <f t="shared" si="48"/>
        <v>0</v>
      </c>
      <c r="E821" s="15">
        <f t="shared" si="49"/>
        <v>0</v>
      </c>
      <c r="F821" s="15">
        <f t="shared" si="50"/>
        <v>0</v>
      </c>
      <c r="G821" s="15">
        <f t="shared" si="51"/>
        <v>0</v>
      </c>
    </row>
    <row r="822" spans="1:7" x14ac:dyDescent="0.15">
      <c r="A822" s="5">
        <f>sim_obs!B456</f>
        <v>41729</v>
      </c>
      <c r="B822" s="12" t="e">
        <f>sim_obs!N456</f>
        <v>#N/A</v>
      </c>
      <c r="C822" s="15">
        <f>sim_obs!F456</f>
        <v>459.44329834000001</v>
      </c>
      <c r="D822" s="15">
        <f t="shared" si="48"/>
        <v>0</v>
      </c>
      <c r="E822" s="15">
        <f t="shared" si="49"/>
        <v>0</v>
      </c>
      <c r="F822" s="15">
        <f t="shared" si="50"/>
        <v>0</v>
      </c>
      <c r="G822" s="15">
        <f t="shared" si="51"/>
        <v>0</v>
      </c>
    </row>
    <row r="823" spans="1:7" x14ac:dyDescent="0.15">
      <c r="A823" s="5">
        <f>sim_obs!B457</f>
        <v>41730</v>
      </c>
      <c r="B823" s="12" t="e">
        <f>sim_obs!N457</f>
        <v>#N/A</v>
      </c>
      <c r="C823" s="15">
        <f>sim_obs!F457</f>
        <v>323.90942382999998</v>
      </c>
      <c r="D823" s="15">
        <f t="shared" si="48"/>
        <v>0</v>
      </c>
      <c r="E823" s="15">
        <f t="shared" si="49"/>
        <v>0</v>
      </c>
      <c r="F823" s="15">
        <f t="shared" si="50"/>
        <v>0</v>
      </c>
      <c r="G823" s="15">
        <f t="shared" si="51"/>
        <v>0</v>
      </c>
    </row>
    <row r="824" spans="1:7" x14ac:dyDescent="0.15">
      <c r="A824" s="5">
        <f>sim_obs!B458</f>
        <v>41731</v>
      </c>
      <c r="B824" s="12" t="e">
        <f>sim_obs!N458</f>
        <v>#N/A</v>
      </c>
      <c r="C824" s="15">
        <f>sim_obs!F458</f>
        <v>87.67298126</v>
      </c>
      <c r="D824" s="15">
        <f t="shared" si="48"/>
        <v>0</v>
      </c>
      <c r="E824" s="15">
        <f t="shared" si="49"/>
        <v>0</v>
      </c>
      <c r="F824" s="15">
        <f t="shared" si="50"/>
        <v>0</v>
      </c>
      <c r="G824" s="15">
        <f t="shared" si="51"/>
        <v>0</v>
      </c>
    </row>
    <row r="825" spans="1:7" x14ac:dyDescent="0.15">
      <c r="A825" s="5">
        <f>sim_obs!B459</f>
        <v>41732</v>
      </c>
      <c r="B825" s="12" t="e">
        <f>sim_obs!N459</f>
        <v>#N/A</v>
      </c>
      <c r="C825" s="15">
        <f>sim_obs!F459</f>
        <v>280.61541748000002</v>
      </c>
      <c r="D825" s="15">
        <f t="shared" si="48"/>
        <v>0</v>
      </c>
      <c r="E825" s="15">
        <f t="shared" si="49"/>
        <v>0</v>
      </c>
      <c r="F825" s="15">
        <f t="shared" si="50"/>
        <v>0</v>
      </c>
      <c r="G825" s="15">
        <f t="shared" si="51"/>
        <v>0</v>
      </c>
    </row>
    <row r="826" spans="1:7" x14ac:dyDescent="0.15">
      <c r="A826" s="5">
        <f>sim_obs!B460</f>
        <v>41733</v>
      </c>
      <c r="B826" s="12" t="e">
        <f>sim_obs!N460</f>
        <v>#N/A</v>
      </c>
      <c r="C826" s="15">
        <f>sim_obs!F460</f>
        <v>251.23820495999999</v>
      </c>
      <c r="D826" s="15">
        <f t="shared" si="48"/>
        <v>0</v>
      </c>
      <c r="E826" s="15">
        <f t="shared" si="49"/>
        <v>0</v>
      </c>
      <c r="F826" s="15">
        <f t="shared" si="50"/>
        <v>0</v>
      </c>
      <c r="G826" s="15">
        <f t="shared" si="51"/>
        <v>0</v>
      </c>
    </row>
    <row r="827" spans="1:7" x14ac:dyDescent="0.15">
      <c r="A827" s="5">
        <f>sim_obs!B461</f>
        <v>41734</v>
      </c>
      <c r="B827" s="12" t="e">
        <f>sim_obs!N461</f>
        <v>#N/A</v>
      </c>
      <c r="C827" s="15">
        <f>sim_obs!F461</f>
        <v>283.64410400000003</v>
      </c>
      <c r="D827" s="15">
        <f t="shared" si="48"/>
        <v>0</v>
      </c>
      <c r="E827" s="15">
        <f t="shared" si="49"/>
        <v>0</v>
      </c>
      <c r="F827" s="15">
        <f t="shared" si="50"/>
        <v>0</v>
      </c>
      <c r="G827" s="15">
        <f t="shared" si="51"/>
        <v>0</v>
      </c>
    </row>
    <row r="828" spans="1:7" x14ac:dyDescent="0.15">
      <c r="A828" s="5">
        <f>sim_obs!B462</f>
        <v>41735</v>
      </c>
      <c r="B828" s="12" t="e">
        <f>sim_obs!N462</f>
        <v>#N/A</v>
      </c>
      <c r="C828" s="15">
        <f>sim_obs!F462</f>
        <v>343.25872802999999</v>
      </c>
      <c r="D828" s="15">
        <f t="shared" si="48"/>
        <v>0</v>
      </c>
      <c r="E828" s="15">
        <f t="shared" si="49"/>
        <v>0</v>
      </c>
      <c r="F828" s="15">
        <f t="shared" si="50"/>
        <v>0</v>
      </c>
      <c r="G828" s="15">
        <f t="shared" si="51"/>
        <v>0</v>
      </c>
    </row>
    <row r="829" spans="1:7" x14ac:dyDescent="0.15">
      <c r="A829" s="5">
        <f>sim_obs!B463</f>
        <v>41736</v>
      </c>
      <c r="B829" s="12" t="e">
        <f>sim_obs!N463</f>
        <v>#N/A</v>
      </c>
      <c r="C829" s="15">
        <f>sim_obs!F463</f>
        <v>345.93197631999999</v>
      </c>
      <c r="D829" s="15">
        <f t="shared" si="48"/>
        <v>0</v>
      </c>
      <c r="E829" s="15">
        <f t="shared" si="49"/>
        <v>0</v>
      </c>
      <c r="F829" s="15">
        <f t="shared" si="50"/>
        <v>0</v>
      </c>
      <c r="G829" s="15">
        <f t="shared" si="51"/>
        <v>0</v>
      </c>
    </row>
    <row r="830" spans="1:7" x14ac:dyDescent="0.15">
      <c r="A830" s="5">
        <f>sim_obs!B464</f>
        <v>41737</v>
      </c>
      <c r="B830" s="12" t="e">
        <f>sim_obs!N464</f>
        <v>#N/A</v>
      </c>
      <c r="C830" s="15">
        <f>sim_obs!F464</f>
        <v>261.90502930000002</v>
      </c>
      <c r="D830" s="15">
        <f t="shared" si="48"/>
        <v>0</v>
      </c>
      <c r="E830" s="15">
        <f t="shared" si="49"/>
        <v>0</v>
      </c>
      <c r="F830" s="15">
        <f t="shared" si="50"/>
        <v>0</v>
      </c>
      <c r="G830" s="15">
        <f t="shared" si="51"/>
        <v>0</v>
      </c>
    </row>
    <row r="831" spans="1:7" x14ac:dyDescent="0.15">
      <c r="A831" s="5">
        <f>sim_obs!B465</f>
        <v>41738</v>
      </c>
      <c r="B831" s="12" t="e">
        <f>sim_obs!N465</f>
        <v>#N/A</v>
      </c>
      <c r="C831" s="15">
        <f>sim_obs!F465</f>
        <v>58.849555969999997</v>
      </c>
      <c r="D831" s="15">
        <f t="shared" si="48"/>
        <v>0</v>
      </c>
      <c r="E831" s="15">
        <f t="shared" si="49"/>
        <v>0</v>
      </c>
      <c r="F831" s="15">
        <f t="shared" si="50"/>
        <v>0</v>
      </c>
      <c r="G831" s="15">
        <f t="shared" si="51"/>
        <v>0</v>
      </c>
    </row>
    <row r="832" spans="1:7" x14ac:dyDescent="0.15">
      <c r="A832" s="5">
        <f>sim_obs!B466</f>
        <v>41739</v>
      </c>
      <c r="B832" s="12" t="e">
        <f>sim_obs!N466</f>
        <v>#N/A</v>
      </c>
      <c r="C832" s="15">
        <f>sim_obs!F466</f>
        <v>53.586570739999999</v>
      </c>
      <c r="D832" s="15">
        <f t="shared" si="48"/>
        <v>0</v>
      </c>
      <c r="E832" s="15">
        <f t="shared" si="49"/>
        <v>0</v>
      </c>
      <c r="F832" s="15">
        <f t="shared" si="50"/>
        <v>0</v>
      </c>
      <c r="G832" s="15">
        <f t="shared" si="51"/>
        <v>0</v>
      </c>
    </row>
    <row r="833" spans="1:7" x14ac:dyDescent="0.15">
      <c r="A833" s="5">
        <f>sim_obs!B467</f>
        <v>41740</v>
      </c>
      <c r="B833" s="12" t="e">
        <f>sim_obs!N467</f>
        <v>#N/A</v>
      </c>
      <c r="C833" s="15">
        <f>sim_obs!F467</f>
        <v>30089.01953125</v>
      </c>
      <c r="D833" s="15">
        <f t="shared" si="48"/>
        <v>0</v>
      </c>
      <c r="E833" s="15">
        <f t="shared" si="49"/>
        <v>0</v>
      </c>
      <c r="F833" s="15">
        <f t="shared" si="50"/>
        <v>0</v>
      </c>
      <c r="G833" s="15">
        <f t="shared" si="51"/>
        <v>0</v>
      </c>
    </row>
    <row r="834" spans="1:7" x14ac:dyDescent="0.15">
      <c r="A834" s="5">
        <f>sim_obs!B468</f>
        <v>41741</v>
      </c>
      <c r="B834" s="12" t="e">
        <f>sim_obs!N468</f>
        <v>#N/A</v>
      </c>
      <c r="C834" s="15">
        <f>sim_obs!F468</f>
        <v>15537.647460939999</v>
      </c>
      <c r="D834" s="15">
        <f t="shared" si="48"/>
        <v>0</v>
      </c>
      <c r="E834" s="15">
        <f t="shared" si="49"/>
        <v>0</v>
      </c>
      <c r="F834" s="15">
        <f t="shared" si="50"/>
        <v>0</v>
      </c>
      <c r="G834" s="15">
        <f t="shared" si="51"/>
        <v>0</v>
      </c>
    </row>
    <row r="835" spans="1:7" x14ac:dyDescent="0.15">
      <c r="A835" s="5">
        <f>sim_obs!B469</f>
        <v>41742</v>
      </c>
      <c r="B835" s="12" t="e">
        <f>sim_obs!N469</f>
        <v>#N/A</v>
      </c>
      <c r="C835" s="15">
        <f>sim_obs!F469</f>
        <v>896.04870604999996</v>
      </c>
      <c r="D835" s="15">
        <f t="shared" ref="D835:D898" si="52">IFERROR(B835,0)</f>
        <v>0</v>
      </c>
      <c r="E835" s="15">
        <f t="shared" ref="E835:E898" si="53">IF(D835=0,0,C835)</f>
        <v>0</v>
      </c>
      <c r="F835" s="15">
        <f t="shared" ref="F835:F898" si="54">(D835-E835)^2</f>
        <v>0</v>
      </c>
      <c r="G835" s="15">
        <f t="shared" ref="G835:G898" si="55">(D835-$J$4)^2</f>
        <v>0</v>
      </c>
    </row>
    <row r="836" spans="1:7" x14ac:dyDescent="0.15">
      <c r="A836" s="5">
        <f>sim_obs!B470</f>
        <v>41743</v>
      </c>
      <c r="B836" s="12" t="e">
        <f>sim_obs!N470</f>
        <v>#N/A</v>
      </c>
      <c r="C836" s="15">
        <f>sim_obs!F470</f>
        <v>46.270671839999999</v>
      </c>
      <c r="D836" s="15">
        <f t="shared" si="52"/>
        <v>0</v>
      </c>
      <c r="E836" s="15">
        <f t="shared" si="53"/>
        <v>0</v>
      </c>
      <c r="F836" s="15">
        <f t="shared" si="54"/>
        <v>0</v>
      </c>
      <c r="G836" s="15">
        <f t="shared" si="55"/>
        <v>0</v>
      </c>
    </row>
    <row r="837" spans="1:7" x14ac:dyDescent="0.15">
      <c r="A837" s="5">
        <f>sim_obs!B471</f>
        <v>41744</v>
      </c>
      <c r="B837" s="12" t="e">
        <f>sim_obs!N471</f>
        <v>#N/A</v>
      </c>
      <c r="C837" s="15">
        <f>sim_obs!F471</f>
        <v>18978.953125</v>
      </c>
      <c r="D837" s="15">
        <f t="shared" si="52"/>
        <v>0</v>
      </c>
      <c r="E837" s="15">
        <f t="shared" si="53"/>
        <v>0</v>
      </c>
      <c r="F837" s="15">
        <f t="shared" si="54"/>
        <v>0</v>
      </c>
      <c r="G837" s="15">
        <f t="shared" si="55"/>
        <v>0</v>
      </c>
    </row>
    <row r="838" spans="1:7" x14ac:dyDescent="0.15">
      <c r="A838" s="5">
        <f>sim_obs!B472</f>
        <v>41745</v>
      </c>
      <c r="B838" s="12" t="e">
        <f>sim_obs!N472</f>
        <v>#N/A</v>
      </c>
      <c r="C838" s="15">
        <f>sim_obs!F472</f>
        <v>5175.0214843800004</v>
      </c>
      <c r="D838" s="15">
        <f t="shared" si="52"/>
        <v>0</v>
      </c>
      <c r="E838" s="15">
        <f t="shared" si="53"/>
        <v>0</v>
      </c>
      <c r="F838" s="15">
        <f t="shared" si="54"/>
        <v>0</v>
      </c>
      <c r="G838" s="15">
        <f t="shared" si="55"/>
        <v>0</v>
      </c>
    </row>
    <row r="839" spans="1:7" x14ac:dyDescent="0.15">
      <c r="A839" s="5">
        <f>sim_obs!B473</f>
        <v>41746</v>
      </c>
      <c r="B839" s="12" t="e">
        <f>sim_obs!N473</f>
        <v>#N/A</v>
      </c>
      <c r="C839" s="15">
        <f>sim_obs!F473</f>
        <v>74039.2421875</v>
      </c>
      <c r="D839" s="15">
        <f t="shared" si="52"/>
        <v>0</v>
      </c>
      <c r="E839" s="15">
        <f t="shared" si="53"/>
        <v>0</v>
      </c>
      <c r="F839" s="15">
        <f t="shared" si="54"/>
        <v>0</v>
      </c>
      <c r="G839" s="15">
        <f t="shared" si="55"/>
        <v>0</v>
      </c>
    </row>
    <row r="840" spans="1:7" x14ac:dyDescent="0.15">
      <c r="A840" s="5">
        <f>sim_obs!B474</f>
        <v>41747</v>
      </c>
      <c r="B840" s="12" t="e">
        <f>sim_obs!N474</f>
        <v>#N/A</v>
      </c>
      <c r="C840" s="15">
        <f>sim_obs!F474</f>
        <v>24252.533203129999</v>
      </c>
      <c r="D840" s="15">
        <f t="shared" si="52"/>
        <v>0</v>
      </c>
      <c r="E840" s="15">
        <f t="shared" si="53"/>
        <v>0</v>
      </c>
      <c r="F840" s="15">
        <f t="shared" si="54"/>
        <v>0</v>
      </c>
      <c r="G840" s="15">
        <f t="shared" si="55"/>
        <v>0</v>
      </c>
    </row>
    <row r="841" spans="1:7" x14ac:dyDescent="0.15">
      <c r="A841" s="5">
        <f>sim_obs!B475</f>
        <v>41748</v>
      </c>
      <c r="B841" s="12" t="e">
        <f>sim_obs!N475</f>
        <v>#N/A</v>
      </c>
      <c r="C841" s="15">
        <f>sim_obs!F475</f>
        <v>19182.142578129999</v>
      </c>
      <c r="D841" s="15">
        <f t="shared" si="52"/>
        <v>0</v>
      </c>
      <c r="E841" s="15">
        <f t="shared" si="53"/>
        <v>0</v>
      </c>
      <c r="F841" s="15">
        <f t="shared" si="54"/>
        <v>0</v>
      </c>
      <c r="G841" s="15">
        <f t="shared" si="55"/>
        <v>0</v>
      </c>
    </row>
    <row r="842" spans="1:7" x14ac:dyDescent="0.15">
      <c r="A842" s="5">
        <f>sim_obs!B476</f>
        <v>41749</v>
      </c>
      <c r="B842" s="12" t="e">
        <f>sim_obs!N476</f>
        <v>#N/A</v>
      </c>
      <c r="C842" s="15">
        <f>sim_obs!F476</f>
        <v>7724.0834960900002</v>
      </c>
      <c r="D842" s="15">
        <f t="shared" si="52"/>
        <v>0</v>
      </c>
      <c r="E842" s="15">
        <f t="shared" si="53"/>
        <v>0</v>
      </c>
      <c r="F842" s="15">
        <f t="shared" si="54"/>
        <v>0</v>
      </c>
      <c r="G842" s="15">
        <f t="shared" si="55"/>
        <v>0</v>
      </c>
    </row>
    <row r="843" spans="1:7" x14ac:dyDescent="0.15">
      <c r="A843" s="5">
        <f>sim_obs!B477</f>
        <v>41750</v>
      </c>
      <c r="B843" s="12" t="e">
        <f>sim_obs!N477</f>
        <v>#N/A</v>
      </c>
      <c r="C843" s="15">
        <f>sim_obs!F477</f>
        <v>16169.264648439999</v>
      </c>
      <c r="D843" s="15">
        <f t="shared" si="52"/>
        <v>0</v>
      </c>
      <c r="E843" s="15">
        <f t="shared" si="53"/>
        <v>0</v>
      </c>
      <c r="F843" s="15">
        <f t="shared" si="54"/>
        <v>0</v>
      </c>
      <c r="G843" s="15">
        <f t="shared" si="55"/>
        <v>0</v>
      </c>
    </row>
    <row r="844" spans="1:7" x14ac:dyDescent="0.15">
      <c r="A844" s="5">
        <f>sim_obs!B478</f>
        <v>41751</v>
      </c>
      <c r="B844" s="12" t="e">
        <f>sim_obs!N478</f>
        <v>#N/A</v>
      </c>
      <c r="C844" s="15">
        <f>sim_obs!F478</f>
        <v>6933.3256835900002</v>
      </c>
      <c r="D844" s="15">
        <f t="shared" si="52"/>
        <v>0</v>
      </c>
      <c r="E844" s="15">
        <f t="shared" si="53"/>
        <v>0</v>
      </c>
      <c r="F844" s="15">
        <f t="shared" si="54"/>
        <v>0</v>
      </c>
      <c r="G844" s="15">
        <f t="shared" si="55"/>
        <v>0</v>
      </c>
    </row>
    <row r="845" spans="1:7" x14ac:dyDescent="0.15">
      <c r="A845" s="5">
        <f>sim_obs!B479</f>
        <v>41752</v>
      </c>
      <c r="B845" s="12" t="e">
        <f>sim_obs!N479</f>
        <v>#N/A</v>
      </c>
      <c r="C845" s="15">
        <f>sim_obs!F479</f>
        <v>1969.9787597699999</v>
      </c>
      <c r="D845" s="15">
        <f t="shared" si="52"/>
        <v>0</v>
      </c>
      <c r="E845" s="15">
        <f t="shared" si="53"/>
        <v>0</v>
      </c>
      <c r="F845" s="15">
        <f t="shared" si="54"/>
        <v>0</v>
      </c>
      <c r="G845" s="15">
        <f t="shared" si="55"/>
        <v>0</v>
      </c>
    </row>
    <row r="846" spans="1:7" x14ac:dyDescent="0.15">
      <c r="A846" s="5">
        <f>sim_obs!B480</f>
        <v>41753</v>
      </c>
      <c r="B846" s="12" t="e">
        <f>sim_obs!N480</f>
        <v>#N/A</v>
      </c>
      <c r="C846" s="15">
        <f>sim_obs!F480</f>
        <v>1621.5274658200001</v>
      </c>
      <c r="D846" s="15">
        <f t="shared" si="52"/>
        <v>0</v>
      </c>
      <c r="E846" s="15">
        <f t="shared" si="53"/>
        <v>0</v>
      </c>
      <c r="F846" s="15">
        <f t="shared" si="54"/>
        <v>0</v>
      </c>
      <c r="G846" s="15">
        <f t="shared" si="55"/>
        <v>0</v>
      </c>
    </row>
    <row r="847" spans="1:7" x14ac:dyDescent="0.15">
      <c r="A847" s="5">
        <f>sim_obs!B481</f>
        <v>41754</v>
      </c>
      <c r="B847" s="12" t="e">
        <f>sim_obs!N481</f>
        <v>#N/A</v>
      </c>
      <c r="C847" s="15">
        <f>sim_obs!F481</f>
        <v>6309.3671875</v>
      </c>
      <c r="D847" s="15">
        <f t="shared" si="52"/>
        <v>0</v>
      </c>
      <c r="E847" s="15">
        <f t="shared" si="53"/>
        <v>0</v>
      </c>
      <c r="F847" s="15">
        <f t="shared" si="54"/>
        <v>0</v>
      </c>
      <c r="G847" s="15">
        <f t="shared" si="55"/>
        <v>0</v>
      </c>
    </row>
    <row r="848" spans="1:7" x14ac:dyDescent="0.15">
      <c r="A848" s="5">
        <f>sim_obs!B482</f>
        <v>41755</v>
      </c>
      <c r="B848" s="12" t="e">
        <f>sim_obs!N482</f>
        <v>#N/A</v>
      </c>
      <c r="C848" s="15">
        <f>sim_obs!F482</f>
        <v>5126.5761718800004</v>
      </c>
      <c r="D848" s="15">
        <f t="shared" si="52"/>
        <v>0</v>
      </c>
      <c r="E848" s="15">
        <f t="shared" si="53"/>
        <v>0</v>
      </c>
      <c r="F848" s="15">
        <f t="shared" si="54"/>
        <v>0</v>
      </c>
      <c r="G848" s="15">
        <f t="shared" si="55"/>
        <v>0</v>
      </c>
    </row>
    <row r="849" spans="1:7" x14ac:dyDescent="0.15">
      <c r="A849" s="5">
        <f>sim_obs!B483</f>
        <v>41756</v>
      </c>
      <c r="B849" s="12" t="e">
        <f>sim_obs!N483</f>
        <v>#N/A</v>
      </c>
      <c r="C849" s="15">
        <f>sim_obs!F483</f>
        <v>6262.1489257800004</v>
      </c>
      <c r="D849" s="15">
        <f t="shared" si="52"/>
        <v>0</v>
      </c>
      <c r="E849" s="15">
        <f t="shared" si="53"/>
        <v>0</v>
      </c>
      <c r="F849" s="15">
        <f t="shared" si="54"/>
        <v>0</v>
      </c>
      <c r="G849" s="15">
        <f t="shared" si="55"/>
        <v>0</v>
      </c>
    </row>
    <row r="850" spans="1:7" x14ac:dyDescent="0.15">
      <c r="A850" s="5">
        <f>sim_obs!B484</f>
        <v>41757</v>
      </c>
      <c r="B850" s="12" t="e">
        <f>sim_obs!N484</f>
        <v>#N/A</v>
      </c>
      <c r="C850" s="15">
        <f>sim_obs!F484</f>
        <v>1351.40270996</v>
      </c>
      <c r="D850" s="15">
        <f t="shared" si="52"/>
        <v>0</v>
      </c>
      <c r="E850" s="15">
        <f t="shared" si="53"/>
        <v>0</v>
      </c>
      <c r="F850" s="15">
        <f t="shared" si="54"/>
        <v>0</v>
      </c>
      <c r="G850" s="15">
        <f t="shared" si="55"/>
        <v>0</v>
      </c>
    </row>
    <row r="851" spans="1:7" x14ac:dyDescent="0.15">
      <c r="A851" s="5">
        <f>sim_obs!B485</f>
        <v>41758</v>
      </c>
      <c r="B851" s="12" t="e">
        <f>sim_obs!N485</f>
        <v>#N/A</v>
      </c>
      <c r="C851" s="15">
        <f>sim_obs!F485</f>
        <v>1097.1967773399999</v>
      </c>
      <c r="D851" s="15">
        <f t="shared" si="52"/>
        <v>0</v>
      </c>
      <c r="E851" s="15">
        <f t="shared" si="53"/>
        <v>0</v>
      </c>
      <c r="F851" s="15">
        <f t="shared" si="54"/>
        <v>0</v>
      </c>
      <c r="G851" s="15">
        <f t="shared" si="55"/>
        <v>0</v>
      </c>
    </row>
    <row r="852" spans="1:7" x14ac:dyDescent="0.15">
      <c r="A852" s="5">
        <f>sim_obs!B486</f>
        <v>41759</v>
      </c>
      <c r="B852" s="12" t="e">
        <f>sim_obs!N486</f>
        <v>#N/A</v>
      </c>
      <c r="C852" s="15">
        <f>sim_obs!F486</f>
        <v>1011.24285889</v>
      </c>
      <c r="D852" s="15">
        <f t="shared" si="52"/>
        <v>0</v>
      </c>
      <c r="E852" s="15">
        <f t="shared" si="53"/>
        <v>0</v>
      </c>
      <c r="F852" s="15">
        <f t="shared" si="54"/>
        <v>0</v>
      </c>
      <c r="G852" s="15">
        <f t="shared" si="55"/>
        <v>0</v>
      </c>
    </row>
    <row r="853" spans="1:7" x14ac:dyDescent="0.15">
      <c r="A853" s="5">
        <f>sim_obs!B487</f>
        <v>41760</v>
      </c>
      <c r="B853" s="12" t="e">
        <f>sim_obs!N487</f>
        <v>#N/A</v>
      </c>
      <c r="C853" s="15">
        <f>sim_obs!F487</f>
        <v>938.85107421999999</v>
      </c>
      <c r="D853" s="15">
        <f t="shared" si="52"/>
        <v>0</v>
      </c>
      <c r="E853" s="15">
        <f t="shared" si="53"/>
        <v>0</v>
      </c>
      <c r="F853" s="15">
        <f t="shared" si="54"/>
        <v>0</v>
      </c>
      <c r="G853" s="15">
        <f t="shared" si="55"/>
        <v>0</v>
      </c>
    </row>
    <row r="854" spans="1:7" x14ac:dyDescent="0.15">
      <c r="A854" s="5">
        <f>sim_obs!B488</f>
        <v>41761</v>
      </c>
      <c r="B854" s="12" t="e">
        <f>sim_obs!N488</f>
        <v>#N/A</v>
      </c>
      <c r="C854" s="15">
        <f>sim_obs!F488</f>
        <v>903.09893798999997</v>
      </c>
      <c r="D854" s="15">
        <f t="shared" si="52"/>
        <v>0</v>
      </c>
      <c r="E854" s="15">
        <f t="shared" si="53"/>
        <v>0</v>
      </c>
      <c r="F854" s="15">
        <f t="shared" si="54"/>
        <v>0</v>
      </c>
      <c r="G854" s="15">
        <f t="shared" si="55"/>
        <v>0</v>
      </c>
    </row>
    <row r="855" spans="1:7" x14ac:dyDescent="0.15">
      <c r="A855" s="5">
        <f>sim_obs!B489</f>
        <v>41762</v>
      </c>
      <c r="B855" s="12" t="e">
        <f>sim_obs!N489</f>
        <v>#N/A</v>
      </c>
      <c r="C855" s="15">
        <f>sim_obs!F489</f>
        <v>2931.2077636700001</v>
      </c>
      <c r="D855" s="15">
        <f t="shared" si="52"/>
        <v>0</v>
      </c>
      <c r="E855" s="15">
        <f t="shared" si="53"/>
        <v>0</v>
      </c>
      <c r="F855" s="15">
        <f t="shared" si="54"/>
        <v>0</v>
      </c>
      <c r="G855" s="15">
        <f t="shared" si="55"/>
        <v>0</v>
      </c>
    </row>
    <row r="856" spans="1:7" x14ac:dyDescent="0.15">
      <c r="A856" s="5">
        <f>sim_obs!B490</f>
        <v>41763</v>
      </c>
      <c r="B856" s="12" t="e">
        <f>sim_obs!N490</f>
        <v>#N/A</v>
      </c>
      <c r="C856" s="15">
        <f>sim_obs!F490</f>
        <v>1039.9543457</v>
      </c>
      <c r="D856" s="15">
        <f t="shared" si="52"/>
        <v>0</v>
      </c>
      <c r="E856" s="15">
        <f t="shared" si="53"/>
        <v>0</v>
      </c>
      <c r="F856" s="15">
        <f t="shared" si="54"/>
        <v>0</v>
      </c>
      <c r="G856" s="15">
        <f t="shared" si="55"/>
        <v>0</v>
      </c>
    </row>
    <row r="857" spans="1:7" x14ac:dyDescent="0.15">
      <c r="A857" s="5">
        <f>sim_obs!B491</f>
        <v>41764</v>
      </c>
      <c r="B857" s="12" t="e">
        <f>sim_obs!N491</f>
        <v>#N/A</v>
      </c>
      <c r="C857" s="15">
        <f>sim_obs!F491</f>
        <v>751.39971923999997</v>
      </c>
      <c r="D857" s="15">
        <f t="shared" si="52"/>
        <v>0</v>
      </c>
      <c r="E857" s="15">
        <f t="shared" si="53"/>
        <v>0</v>
      </c>
      <c r="F857" s="15">
        <f t="shared" si="54"/>
        <v>0</v>
      </c>
      <c r="G857" s="15">
        <f t="shared" si="55"/>
        <v>0</v>
      </c>
    </row>
    <row r="858" spans="1:7" x14ac:dyDescent="0.15">
      <c r="A858" s="5">
        <f>sim_obs!B492</f>
        <v>41765</v>
      </c>
      <c r="B858" s="12" t="e">
        <f>sim_obs!N492</f>
        <v>#N/A</v>
      </c>
      <c r="C858" s="15">
        <f>sim_obs!F492</f>
        <v>691.23419189000003</v>
      </c>
      <c r="D858" s="15">
        <f t="shared" si="52"/>
        <v>0</v>
      </c>
      <c r="E858" s="15">
        <f t="shared" si="53"/>
        <v>0</v>
      </c>
      <c r="F858" s="15">
        <f t="shared" si="54"/>
        <v>0</v>
      </c>
      <c r="G858" s="15">
        <f t="shared" si="55"/>
        <v>0</v>
      </c>
    </row>
    <row r="859" spans="1:7" x14ac:dyDescent="0.15">
      <c r="A859" s="5">
        <f>sim_obs!B493</f>
        <v>41766</v>
      </c>
      <c r="B859" s="12" t="e">
        <f>sim_obs!N493</f>
        <v>#N/A</v>
      </c>
      <c r="C859" s="15">
        <f>sim_obs!F493</f>
        <v>646.20068359000004</v>
      </c>
      <c r="D859" s="15">
        <f t="shared" si="52"/>
        <v>0</v>
      </c>
      <c r="E859" s="15">
        <f t="shared" si="53"/>
        <v>0</v>
      </c>
      <c r="F859" s="15">
        <f t="shared" si="54"/>
        <v>0</v>
      </c>
      <c r="G859" s="15">
        <f t="shared" si="55"/>
        <v>0</v>
      </c>
    </row>
    <row r="860" spans="1:7" x14ac:dyDescent="0.15">
      <c r="A860" s="5">
        <f>sim_obs!B494</f>
        <v>41767</v>
      </c>
      <c r="B860" s="12" t="e">
        <f>sim_obs!N494</f>
        <v>#N/A</v>
      </c>
      <c r="C860" s="15">
        <f>sim_obs!F494</f>
        <v>610.30419921999999</v>
      </c>
      <c r="D860" s="15">
        <f t="shared" si="52"/>
        <v>0</v>
      </c>
      <c r="E860" s="15">
        <f t="shared" si="53"/>
        <v>0</v>
      </c>
      <c r="F860" s="15">
        <f t="shared" si="54"/>
        <v>0</v>
      </c>
      <c r="G860" s="15">
        <f t="shared" si="55"/>
        <v>0</v>
      </c>
    </row>
    <row r="861" spans="1:7" x14ac:dyDescent="0.15">
      <c r="A861" s="5">
        <f>sim_obs!B495</f>
        <v>41768</v>
      </c>
      <c r="B861" s="12" t="e">
        <f>sim_obs!N495</f>
        <v>#N/A</v>
      </c>
      <c r="C861" s="15">
        <f>sim_obs!F495</f>
        <v>614.95123291000004</v>
      </c>
      <c r="D861" s="15">
        <f t="shared" si="52"/>
        <v>0</v>
      </c>
      <c r="E861" s="15">
        <f t="shared" si="53"/>
        <v>0</v>
      </c>
      <c r="F861" s="15">
        <f t="shared" si="54"/>
        <v>0</v>
      </c>
      <c r="G861" s="15">
        <f t="shared" si="55"/>
        <v>0</v>
      </c>
    </row>
    <row r="862" spans="1:7" x14ac:dyDescent="0.15">
      <c r="A862" s="5">
        <f>sim_obs!B496</f>
        <v>41769</v>
      </c>
      <c r="B862" s="12" t="e">
        <f>sim_obs!N496</f>
        <v>#N/A</v>
      </c>
      <c r="C862" s="15">
        <f>sim_obs!F496</f>
        <v>44458.26953125</v>
      </c>
      <c r="D862" s="15">
        <f t="shared" si="52"/>
        <v>0</v>
      </c>
      <c r="E862" s="15">
        <f t="shared" si="53"/>
        <v>0</v>
      </c>
      <c r="F862" s="15">
        <f t="shared" si="54"/>
        <v>0</v>
      </c>
      <c r="G862" s="15">
        <f t="shared" si="55"/>
        <v>0</v>
      </c>
    </row>
    <row r="863" spans="1:7" x14ac:dyDescent="0.15">
      <c r="A863" s="5">
        <f>sim_obs!B497</f>
        <v>41770</v>
      </c>
      <c r="B863" s="12" t="e">
        <f>sim_obs!N497</f>
        <v>#N/A</v>
      </c>
      <c r="C863" s="15">
        <f>sim_obs!F497</f>
        <v>21452.544921879999</v>
      </c>
      <c r="D863" s="15">
        <f t="shared" si="52"/>
        <v>0</v>
      </c>
      <c r="E863" s="15">
        <f t="shared" si="53"/>
        <v>0</v>
      </c>
      <c r="F863" s="15">
        <f t="shared" si="54"/>
        <v>0</v>
      </c>
      <c r="G863" s="15">
        <f t="shared" si="55"/>
        <v>0</v>
      </c>
    </row>
    <row r="864" spans="1:7" x14ac:dyDescent="0.15">
      <c r="A864" s="5">
        <f>sim_obs!B498</f>
        <v>41771</v>
      </c>
      <c r="B864" s="12" t="e">
        <f>sim_obs!N498</f>
        <v>#N/A</v>
      </c>
      <c r="C864" s="15">
        <f>sim_obs!F498</f>
        <v>821.22064208999996</v>
      </c>
      <c r="D864" s="15">
        <f t="shared" si="52"/>
        <v>0</v>
      </c>
      <c r="E864" s="15">
        <f t="shared" si="53"/>
        <v>0</v>
      </c>
      <c r="F864" s="15">
        <f t="shared" si="54"/>
        <v>0</v>
      </c>
      <c r="G864" s="15">
        <f t="shared" si="55"/>
        <v>0</v>
      </c>
    </row>
    <row r="865" spans="1:7" x14ac:dyDescent="0.15">
      <c r="A865" s="5">
        <f>sim_obs!B499</f>
        <v>41772</v>
      </c>
      <c r="B865" s="12" t="e">
        <f>sim_obs!N499</f>
        <v>#N/A</v>
      </c>
      <c r="C865" s="15">
        <f>sim_obs!F499</f>
        <v>480.07855224999997</v>
      </c>
      <c r="D865" s="15">
        <f t="shared" si="52"/>
        <v>0</v>
      </c>
      <c r="E865" s="15">
        <f t="shared" si="53"/>
        <v>0</v>
      </c>
      <c r="F865" s="15">
        <f t="shared" si="54"/>
        <v>0</v>
      </c>
      <c r="G865" s="15">
        <f t="shared" si="55"/>
        <v>0</v>
      </c>
    </row>
    <row r="866" spans="1:7" x14ac:dyDescent="0.15">
      <c r="A866" s="5">
        <f>sim_obs!B500</f>
        <v>41773</v>
      </c>
      <c r="B866" s="12">
        <f>sim_obs!N500</f>
        <v>5.0579999999999998</v>
      </c>
      <c r="C866" s="15">
        <f>sim_obs!F500</f>
        <v>506.67977904999998</v>
      </c>
      <c r="D866" s="15">
        <f t="shared" si="52"/>
        <v>5.0579999999999998</v>
      </c>
      <c r="E866" s="15">
        <f t="shared" si="53"/>
        <v>506.67977904999998</v>
      </c>
      <c r="F866" s="15">
        <f t="shared" si="54"/>
        <v>251624.409217287</v>
      </c>
      <c r="G866" s="15">
        <f t="shared" si="55"/>
        <v>25.583364</v>
      </c>
    </row>
    <row r="867" spans="1:7" x14ac:dyDescent="0.15">
      <c r="A867" s="5">
        <f>sim_obs!B501</f>
        <v>41774</v>
      </c>
      <c r="B867" s="12" t="e">
        <f>sim_obs!N501</f>
        <v>#N/A</v>
      </c>
      <c r="C867" s="15">
        <f>sim_obs!F501</f>
        <v>461.62060546999999</v>
      </c>
      <c r="D867" s="15">
        <f t="shared" si="52"/>
        <v>0</v>
      </c>
      <c r="E867" s="15">
        <f t="shared" si="53"/>
        <v>0</v>
      </c>
      <c r="F867" s="15">
        <f t="shared" si="54"/>
        <v>0</v>
      </c>
      <c r="G867" s="15">
        <f t="shared" si="55"/>
        <v>0</v>
      </c>
    </row>
    <row r="868" spans="1:7" x14ac:dyDescent="0.15">
      <c r="A868" s="5">
        <f>sim_obs!B502</f>
        <v>41775</v>
      </c>
      <c r="B868" s="12" t="e">
        <f>sim_obs!N502</f>
        <v>#N/A</v>
      </c>
      <c r="C868" s="15">
        <f>sim_obs!F502</f>
        <v>655.90222168000003</v>
      </c>
      <c r="D868" s="15">
        <f t="shared" si="52"/>
        <v>0</v>
      </c>
      <c r="E868" s="15">
        <f t="shared" si="53"/>
        <v>0</v>
      </c>
      <c r="F868" s="15">
        <f t="shared" si="54"/>
        <v>0</v>
      </c>
      <c r="G868" s="15">
        <f t="shared" si="55"/>
        <v>0</v>
      </c>
    </row>
    <row r="869" spans="1:7" x14ac:dyDescent="0.15">
      <c r="A869" s="5">
        <f>sim_obs!B503</f>
        <v>41776</v>
      </c>
      <c r="B869" s="12" t="e">
        <f>sim_obs!N503</f>
        <v>#N/A</v>
      </c>
      <c r="C869" s="15">
        <f>sim_obs!F503</f>
        <v>2706.7846679700001</v>
      </c>
      <c r="D869" s="15">
        <f t="shared" si="52"/>
        <v>0</v>
      </c>
      <c r="E869" s="15">
        <f t="shared" si="53"/>
        <v>0</v>
      </c>
      <c r="F869" s="15">
        <f t="shared" si="54"/>
        <v>0</v>
      </c>
      <c r="G869" s="15">
        <f t="shared" si="55"/>
        <v>0</v>
      </c>
    </row>
    <row r="870" spans="1:7" x14ac:dyDescent="0.15">
      <c r="A870" s="5">
        <f>sim_obs!B504</f>
        <v>41777</v>
      </c>
      <c r="B870" s="12" t="e">
        <f>sim_obs!N504</f>
        <v>#N/A</v>
      </c>
      <c r="C870" s="15">
        <f>sim_obs!F504</f>
        <v>470.37844848999998</v>
      </c>
      <c r="D870" s="15">
        <f t="shared" si="52"/>
        <v>0</v>
      </c>
      <c r="E870" s="15">
        <f t="shared" si="53"/>
        <v>0</v>
      </c>
      <c r="F870" s="15">
        <f t="shared" si="54"/>
        <v>0</v>
      </c>
      <c r="G870" s="15">
        <f t="shared" si="55"/>
        <v>0</v>
      </c>
    </row>
    <row r="871" spans="1:7" x14ac:dyDescent="0.15">
      <c r="A871" s="5">
        <f>sim_obs!B505</f>
        <v>41778</v>
      </c>
      <c r="B871" s="12" t="e">
        <f>sim_obs!N505</f>
        <v>#N/A</v>
      </c>
      <c r="C871" s="15">
        <f>sim_obs!F505</f>
        <v>409.94262694999998</v>
      </c>
      <c r="D871" s="15">
        <f t="shared" si="52"/>
        <v>0</v>
      </c>
      <c r="E871" s="15">
        <f t="shared" si="53"/>
        <v>0</v>
      </c>
      <c r="F871" s="15">
        <f t="shared" si="54"/>
        <v>0</v>
      </c>
      <c r="G871" s="15">
        <f t="shared" si="55"/>
        <v>0</v>
      </c>
    </row>
    <row r="872" spans="1:7" x14ac:dyDescent="0.15">
      <c r="A872" s="5">
        <f>sim_obs!B506</f>
        <v>41779</v>
      </c>
      <c r="B872" s="12" t="e">
        <f>sim_obs!N506</f>
        <v>#N/A</v>
      </c>
      <c r="C872" s="15">
        <f>sim_obs!F506</f>
        <v>358.56576538000002</v>
      </c>
      <c r="D872" s="15">
        <f t="shared" si="52"/>
        <v>0</v>
      </c>
      <c r="E872" s="15">
        <f t="shared" si="53"/>
        <v>0</v>
      </c>
      <c r="F872" s="15">
        <f t="shared" si="54"/>
        <v>0</v>
      </c>
      <c r="G872" s="15">
        <f t="shared" si="55"/>
        <v>0</v>
      </c>
    </row>
    <row r="873" spans="1:7" x14ac:dyDescent="0.15">
      <c r="A873" s="5">
        <f>sim_obs!B507</f>
        <v>41780</v>
      </c>
      <c r="B873" s="12" t="e">
        <f>sim_obs!N507</f>
        <v>#N/A</v>
      </c>
      <c r="C873" s="15">
        <f>sim_obs!F507</f>
        <v>345.96017455999998</v>
      </c>
      <c r="D873" s="15">
        <f t="shared" si="52"/>
        <v>0</v>
      </c>
      <c r="E873" s="15">
        <f t="shared" si="53"/>
        <v>0</v>
      </c>
      <c r="F873" s="15">
        <f t="shared" si="54"/>
        <v>0</v>
      </c>
      <c r="G873" s="15">
        <f t="shared" si="55"/>
        <v>0</v>
      </c>
    </row>
    <row r="874" spans="1:7" x14ac:dyDescent="0.15">
      <c r="A874" s="5">
        <f>sim_obs!B508</f>
        <v>41781</v>
      </c>
      <c r="B874" s="12" t="e">
        <f>sim_obs!N508</f>
        <v>#N/A</v>
      </c>
      <c r="C874" s="15">
        <f>sim_obs!F508</f>
        <v>315.64135742000002</v>
      </c>
      <c r="D874" s="15">
        <f t="shared" si="52"/>
        <v>0</v>
      </c>
      <c r="E874" s="15">
        <f t="shared" si="53"/>
        <v>0</v>
      </c>
      <c r="F874" s="15">
        <f t="shared" si="54"/>
        <v>0</v>
      </c>
      <c r="G874" s="15">
        <f t="shared" si="55"/>
        <v>0</v>
      </c>
    </row>
    <row r="875" spans="1:7" x14ac:dyDescent="0.15">
      <c r="A875" s="5">
        <f>sim_obs!B509</f>
        <v>41782</v>
      </c>
      <c r="B875" s="12" t="e">
        <f>sim_obs!N509</f>
        <v>#N/A</v>
      </c>
      <c r="C875" s="15">
        <f>sim_obs!F509</f>
        <v>306.10934448</v>
      </c>
      <c r="D875" s="15">
        <f t="shared" si="52"/>
        <v>0</v>
      </c>
      <c r="E875" s="15">
        <f t="shared" si="53"/>
        <v>0</v>
      </c>
      <c r="F875" s="15">
        <f t="shared" si="54"/>
        <v>0</v>
      </c>
      <c r="G875" s="15">
        <f t="shared" si="55"/>
        <v>0</v>
      </c>
    </row>
    <row r="876" spans="1:7" x14ac:dyDescent="0.15">
      <c r="A876" s="5">
        <f>sim_obs!B510</f>
        <v>41783</v>
      </c>
      <c r="B876" s="12" t="e">
        <f>sim_obs!N510</f>
        <v>#N/A</v>
      </c>
      <c r="C876" s="15">
        <f>sim_obs!F510</f>
        <v>558.25054932</v>
      </c>
      <c r="D876" s="15">
        <f t="shared" si="52"/>
        <v>0</v>
      </c>
      <c r="E876" s="15">
        <f t="shared" si="53"/>
        <v>0</v>
      </c>
      <c r="F876" s="15">
        <f t="shared" si="54"/>
        <v>0</v>
      </c>
      <c r="G876" s="15">
        <f t="shared" si="55"/>
        <v>0</v>
      </c>
    </row>
    <row r="877" spans="1:7" x14ac:dyDescent="0.15">
      <c r="A877" s="5">
        <f>sim_obs!B511</f>
        <v>41784</v>
      </c>
      <c r="B877" s="12" t="e">
        <f>sim_obs!N511</f>
        <v>#N/A</v>
      </c>
      <c r="C877" s="15">
        <f>sim_obs!F511</f>
        <v>1755.4412841799999</v>
      </c>
      <c r="D877" s="15">
        <f t="shared" si="52"/>
        <v>0</v>
      </c>
      <c r="E877" s="15">
        <f t="shared" si="53"/>
        <v>0</v>
      </c>
      <c r="F877" s="15">
        <f t="shared" si="54"/>
        <v>0</v>
      </c>
      <c r="G877" s="15">
        <f t="shared" si="55"/>
        <v>0</v>
      </c>
    </row>
    <row r="878" spans="1:7" x14ac:dyDescent="0.15">
      <c r="A878" s="5">
        <f>sim_obs!B512</f>
        <v>41785</v>
      </c>
      <c r="B878" s="12" t="e">
        <f>sim_obs!N512</f>
        <v>#N/A</v>
      </c>
      <c r="C878" s="15">
        <f>sim_obs!F512</f>
        <v>308.97375488</v>
      </c>
      <c r="D878" s="15">
        <f t="shared" si="52"/>
        <v>0</v>
      </c>
      <c r="E878" s="15">
        <f t="shared" si="53"/>
        <v>0</v>
      </c>
      <c r="F878" s="15">
        <f t="shared" si="54"/>
        <v>0</v>
      </c>
      <c r="G878" s="15">
        <f t="shared" si="55"/>
        <v>0</v>
      </c>
    </row>
    <row r="879" spans="1:7" x14ac:dyDescent="0.15">
      <c r="A879" s="5">
        <f>sim_obs!B513</f>
        <v>41786</v>
      </c>
      <c r="B879" s="12" t="e">
        <f>sim_obs!N513</f>
        <v>#N/A</v>
      </c>
      <c r="C879" s="15">
        <f>sim_obs!F513</f>
        <v>257.54638671999999</v>
      </c>
      <c r="D879" s="15">
        <f t="shared" si="52"/>
        <v>0</v>
      </c>
      <c r="E879" s="15">
        <f t="shared" si="53"/>
        <v>0</v>
      </c>
      <c r="F879" s="15">
        <f t="shared" si="54"/>
        <v>0</v>
      </c>
      <c r="G879" s="15">
        <f t="shared" si="55"/>
        <v>0</v>
      </c>
    </row>
    <row r="880" spans="1:7" x14ac:dyDescent="0.15">
      <c r="A880" s="5">
        <f>sim_obs!B514</f>
        <v>41787</v>
      </c>
      <c r="B880" s="12" t="e">
        <f>sim_obs!N514</f>
        <v>#N/A</v>
      </c>
      <c r="C880" s="15">
        <f>sim_obs!F514</f>
        <v>240.86732483</v>
      </c>
      <c r="D880" s="15">
        <f t="shared" si="52"/>
        <v>0</v>
      </c>
      <c r="E880" s="15">
        <f t="shared" si="53"/>
        <v>0</v>
      </c>
      <c r="F880" s="15">
        <f t="shared" si="54"/>
        <v>0</v>
      </c>
      <c r="G880" s="15">
        <f t="shared" si="55"/>
        <v>0</v>
      </c>
    </row>
    <row r="881" spans="1:7" x14ac:dyDescent="0.15">
      <c r="A881" s="5">
        <f>sim_obs!B515</f>
        <v>41788</v>
      </c>
      <c r="B881" s="12" t="e">
        <f>sim_obs!N515</f>
        <v>#N/A</v>
      </c>
      <c r="C881" s="15">
        <f>sim_obs!F515</f>
        <v>235.44323729999999</v>
      </c>
      <c r="D881" s="15">
        <f t="shared" si="52"/>
        <v>0</v>
      </c>
      <c r="E881" s="15">
        <f t="shared" si="53"/>
        <v>0</v>
      </c>
      <c r="F881" s="15">
        <f t="shared" si="54"/>
        <v>0</v>
      </c>
      <c r="G881" s="15">
        <f t="shared" si="55"/>
        <v>0</v>
      </c>
    </row>
    <row r="882" spans="1:7" x14ac:dyDescent="0.15">
      <c r="A882" s="5">
        <f>sim_obs!B516</f>
        <v>41789</v>
      </c>
      <c r="B882" s="12" t="e">
        <f>sim_obs!N516</f>
        <v>#N/A</v>
      </c>
      <c r="C882" s="15">
        <f>sim_obs!F516</f>
        <v>225.34976196</v>
      </c>
      <c r="D882" s="15">
        <f t="shared" si="52"/>
        <v>0</v>
      </c>
      <c r="E882" s="15">
        <f t="shared" si="53"/>
        <v>0</v>
      </c>
      <c r="F882" s="15">
        <f t="shared" si="54"/>
        <v>0</v>
      </c>
      <c r="G882" s="15">
        <f t="shared" si="55"/>
        <v>0</v>
      </c>
    </row>
    <row r="883" spans="1:7" x14ac:dyDescent="0.15">
      <c r="A883" s="5">
        <f>sim_obs!B517</f>
        <v>41790</v>
      </c>
      <c r="B883" s="12" t="e">
        <f>sim_obs!N517</f>
        <v>#N/A</v>
      </c>
      <c r="C883" s="15">
        <f>sim_obs!F517</f>
        <v>287.00579834000001</v>
      </c>
      <c r="D883" s="15">
        <f t="shared" si="52"/>
        <v>0</v>
      </c>
      <c r="E883" s="15">
        <f t="shared" si="53"/>
        <v>0</v>
      </c>
      <c r="F883" s="15">
        <f t="shared" si="54"/>
        <v>0</v>
      </c>
      <c r="G883" s="15">
        <f t="shared" si="55"/>
        <v>0</v>
      </c>
    </row>
    <row r="884" spans="1:7" x14ac:dyDescent="0.15">
      <c r="A884" s="5">
        <f>sim_obs!B518</f>
        <v>41791</v>
      </c>
      <c r="B884" s="12" t="e">
        <f>sim_obs!N518</f>
        <v>#N/A</v>
      </c>
      <c r="C884" s="15">
        <f>sim_obs!F518</f>
        <v>79024.9765625</v>
      </c>
      <c r="D884" s="15">
        <f t="shared" si="52"/>
        <v>0</v>
      </c>
      <c r="E884" s="15">
        <f t="shared" si="53"/>
        <v>0</v>
      </c>
      <c r="F884" s="15">
        <f t="shared" si="54"/>
        <v>0</v>
      </c>
      <c r="G884" s="15">
        <f t="shared" si="55"/>
        <v>0</v>
      </c>
    </row>
    <row r="885" spans="1:7" x14ac:dyDescent="0.15">
      <c r="A885" s="5">
        <f>sim_obs!B519</f>
        <v>41792</v>
      </c>
      <c r="B885" s="12" t="e">
        <f>sim_obs!N519</f>
        <v>#N/A</v>
      </c>
      <c r="C885" s="15">
        <f>sim_obs!F519</f>
        <v>4948.37109375</v>
      </c>
      <c r="D885" s="15">
        <f t="shared" si="52"/>
        <v>0</v>
      </c>
      <c r="E885" s="15">
        <f t="shared" si="53"/>
        <v>0</v>
      </c>
      <c r="F885" s="15">
        <f t="shared" si="54"/>
        <v>0</v>
      </c>
      <c r="G885" s="15">
        <f t="shared" si="55"/>
        <v>0</v>
      </c>
    </row>
    <row r="886" spans="1:7" x14ac:dyDescent="0.15">
      <c r="A886" s="5">
        <f>sim_obs!B520</f>
        <v>41793</v>
      </c>
      <c r="B886" s="12" t="e">
        <f>sim_obs!N520</f>
        <v>#N/A</v>
      </c>
      <c r="C886" s="15">
        <f>sim_obs!F520</f>
        <v>512.01800536999997</v>
      </c>
      <c r="D886" s="15">
        <f t="shared" si="52"/>
        <v>0</v>
      </c>
      <c r="E886" s="15">
        <f t="shared" si="53"/>
        <v>0</v>
      </c>
      <c r="F886" s="15">
        <f t="shared" si="54"/>
        <v>0</v>
      </c>
      <c r="G886" s="15">
        <f t="shared" si="55"/>
        <v>0</v>
      </c>
    </row>
    <row r="887" spans="1:7" x14ac:dyDescent="0.15">
      <c r="A887" s="5">
        <f>sim_obs!B521</f>
        <v>41794</v>
      </c>
      <c r="B887" s="12" t="e">
        <f>sim_obs!N521</f>
        <v>#N/A</v>
      </c>
      <c r="C887" s="15">
        <f>sim_obs!F521</f>
        <v>476.94390869</v>
      </c>
      <c r="D887" s="15">
        <f t="shared" si="52"/>
        <v>0</v>
      </c>
      <c r="E887" s="15">
        <f t="shared" si="53"/>
        <v>0</v>
      </c>
      <c r="F887" s="15">
        <f t="shared" si="54"/>
        <v>0</v>
      </c>
      <c r="G887" s="15">
        <f t="shared" si="55"/>
        <v>0</v>
      </c>
    </row>
    <row r="888" spans="1:7" x14ac:dyDescent="0.15">
      <c r="A888" s="5">
        <f>sim_obs!B522</f>
        <v>41795</v>
      </c>
      <c r="B888" s="12" t="e">
        <f>sim_obs!N522</f>
        <v>#N/A</v>
      </c>
      <c r="C888" s="15">
        <f>sim_obs!F522</f>
        <v>463.23046875</v>
      </c>
      <c r="D888" s="15">
        <f t="shared" si="52"/>
        <v>0</v>
      </c>
      <c r="E888" s="15">
        <f t="shared" si="53"/>
        <v>0</v>
      </c>
      <c r="F888" s="15">
        <f t="shared" si="54"/>
        <v>0</v>
      </c>
      <c r="G888" s="15">
        <f t="shared" si="55"/>
        <v>0</v>
      </c>
    </row>
    <row r="889" spans="1:7" x14ac:dyDescent="0.15">
      <c r="A889" s="5">
        <f>sim_obs!B523</f>
        <v>41796</v>
      </c>
      <c r="B889" s="12" t="e">
        <f>sim_obs!N523</f>
        <v>#N/A</v>
      </c>
      <c r="C889" s="15">
        <f>sim_obs!F523</f>
        <v>452.69451903999999</v>
      </c>
      <c r="D889" s="15">
        <f t="shared" si="52"/>
        <v>0</v>
      </c>
      <c r="E889" s="15">
        <f t="shared" si="53"/>
        <v>0</v>
      </c>
      <c r="F889" s="15">
        <f t="shared" si="54"/>
        <v>0</v>
      </c>
      <c r="G889" s="15">
        <f t="shared" si="55"/>
        <v>0</v>
      </c>
    </row>
    <row r="890" spans="1:7" x14ac:dyDescent="0.15">
      <c r="A890" s="5">
        <f>sim_obs!B524</f>
        <v>41797</v>
      </c>
      <c r="B890" s="12" t="e">
        <f>sim_obs!N524</f>
        <v>#N/A</v>
      </c>
      <c r="C890" s="15">
        <f>sim_obs!F524</f>
        <v>454.79638671999999</v>
      </c>
      <c r="D890" s="15">
        <f t="shared" si="52"/>
        <v>0</v>
      </c>
      <c r="E890" s="15">
        <f t="shared" si="53"/>
        <v>0</v>
      </c>
      <c r="F890" s="15">
        <f t="shared" si="54"/>
        <v>0</v>
      </c>
      <c r="G890" s="15">
        <f t="shared" si="55"/>
        <v>0</v>
      </c>
    </row>
    <row r="891" spans="1:7" x14ac:dyDescent="0.15">
      <c r="A891" s="5">
        <f>sim_obs!B525</f>
        <v>41798</v>
      </c>
      <c r="B891" s="12" t="e">
        <f>sim_obs!N525</f>
        <v>#N/A</v>
      </c>
      <c r="C891" s="15">
        <f>sim_obs!F525</f>
        <v>427.48507690000002</v>
      </c>
      <c r="D891" s="15">
        <f t="shared" si="52"/>
        <v>0</v>
      </c>
      <c r="E891" s="15">
        <f t="shared" si="53"/>
        <v>0</v>
      </c>
      <c r="F891" s="15">
        <f t="shared" si="54"/>
        <v>0</v>
      </c>
      <c r="G891" s="15">
        <f t="shared" si="55"/>
        <v>0</v>
      </c>
    </row>
    <row r="892" spans="1:7" x14ac:dyDescent="0.15">
      <c r="A892" s="5">
        <f>sim_obs!B526</f>
        <v>41799</v>
      </c>
      <c r="B892" s="12" t="e">
        <f>sim_obs!N526</f>
        <v>#N/A</v>
      </c>
      <c r="C892" s="15">
        <f>sim_obs!F526</f>
        <v>376.06552124000001</v>
      </c>
      <c r="D892" s="15">
        <f t="shared" si="52"/>
        <v>0</v>
      </c>
      <c r="E892" s="15">
        <f t="shared" si="53"/>
        <v>0</v>
      </c>
      <c r="F892" s="15">
        <f t="shared" si="54"/>
        <v>0</v>
      </c>
      <c r="G892" s="15">
        <f t="shared" si="55"/>
        <v>0</v>
      </c>
    </row>
    <row r="893" spans="1:7" x14ac:dyDescent="0.15">
      <c r="A893" s="5">
        <f>sim_obs!B527</f>
        <v>41800</v>
      </c>
      <c r="B893" s="12" t="e">
        <f>sim_obs!N527</f>
        <v>#N/A</v>
      </c>
      <c r="C893" s="15">
        <f>sim_obs!F527</f>
        <v>358.41049193999999</v>
      </c>
      <c r="D893" s="15">
        <f t="shared" si="52"/>
        <v>0</v>
      </c>
      <c r="E893" s="15">
        <f t="shared" si="53"/>
        <v>0</v>
      </c>
      <c r="F893" s="15">
        <f t="shared" si="54"/>
        <v>0</v>
      </c>
      <c r="G893" s="15">
        <f t="shared" si="55"/>
        <v>0</v>
      </c>
    </row>
    <row r="894" spans="1:7" x14ac:dyDescent="0.15">
      <c r="A894" s="5">
        <f>sim_obs!B528</f>
        <v>41801</v>
      </c>
      <c r="B894" s="12" t="e">
        <f>sim_obs!N528</f>
        <v>#N/A</v>
      </c>
      <c r="C894" s="15">
        <f>sim_obs!F528</f>
        <v>345.34722900000003</v>
      </c>
      <c r="D894" s="15">
        <f t="shared" si="52"/>
        <v>0</v>
      </c>
      <c r="E894" s="15">
        <f t="shared" si="53"/>
        <v>0</v>
      </c>
      <c r="F894" s="15">
        <f t="shared" si="54"/>
        <v>0</v>
      </c>
      <c r="G894" s="15">
        <f t="shared" si="55"/>
        <v>0</v>
      </c>
    </row>
    <row r="895" spans="1:7" x14ac:dyDescent="0.15">
      <c r="A895" s="5">
        <f>sim_obs!B529</f>
        <v>41802</v>
      </c>
      <c r="B895" s="12" t="e">
        <f>sim_obs!N529</f>
        <v>#N/A</v>
      </c>
      <c r="C895" s="15">
        <f>sim_obs!F529</f>
        <v>327.75546265000003</v>
      </c>
      <c r="D895" s="15">
        <f t="shared" si="52"/>
        <v>0</v>
      </c>
      <c r="E895" s="15">
        <f t="shared" si="53"/>
        <v>0</v>
      </c>
      <c r="F895" s="15">
        <f t="shared" si="54"/>
        <v>0</v>
      </c>
      <c r="G895" s="15">
        <f t="shared" si="55"/>
        <v>0</v>
      </c>
    </row>
    <row r="896" spans="1:7" x14ac:dyDescent="0.15">
      <c r="A896" s="5">
        <f>sim_obs!B530</f>
        <v>41803</v>
      </c>
      <c r="B896" s="12" t="e">
        <f>sim_obs!N530</f>
        <v>#N/A</v>
      </c>
      <c r="C896" s="15">
        <f>sim_obs!F530</f>
        <v>318.56515503000003</v>
      </c>
      <c r="D896" s="15">
        <f t="shared" si="52"/>
        <v>0</v>
      </c>
      <c r="E896" s="15">
        <f t="shared" si="53"/>
        <v>0</v>
      </c>
      <c r="F896" s="15">
        <f t="shared" si="54"/>
        <v>0</v>
      </c>
      <c r="G896" s="15">
        <f t="shared" si="55"/>
        <v>0</v>
      </c>
    </row>
    <row r="897" spans="1:7" x14ac:dyDescent="0.15">
      <c r="A897" s="5">
        <f>sim_obs!B531</f>
        <v>41804</v>
      </c>
      <c r="B897" s="12" t="e">
        <f>sim_obs!N531</f>
        <v>#N/A</v>
      </c>
      <c r="C897" s="15">
        <f>sim_obs!F531</f>
        <v>329.65585327000002</v>
      </c>
      <c r="D897" s="15">
        <f t="shared" si="52"/>
        <v>0</v>
      </c>
      <c r="E897" s="15">
        <f t="shared" si="53"/>
        <v>0</v>
      </c>
      <c r="F897" s="15">
        <f t="shared" si="54"/>
        <v>0</v>
      </c>
      <c r="G897" s="15">
        <f t="shared" si="55"/>
        <v>0</v>
      </c>
    </row>
    <row r="898" spans="1:7" x14ac:dyDescent="0.15">
      <c r="A898" s="5">
        <f>sim_obs!B532</f>
        <v>41805</v>
      </c>
      <c r="B898" s="12" t="e">
        <f>sim_obs!N532</f>
        <v>#N/A</v>
      </c>
      <c r="C898" s="15">
        <f>sim_obs!F532</f>
        <v>8227.6621093800004</v>
      </c>
      <c r="D898" s="15">
        <f t="shared" si="52"/>
        <v>0</v>
      </c>
      <c r="E898" s="15">
        <f t="shared" si="53"/>
        <v>0</v>
      </c>
      <c r="F898" s="15">
        <f t="shared" si="54"/>
        <v>0</v>
      </c>
      <c r="G898" s="15">
        <f t="shared" si="55"/>
        <v>0</v>
      </c>
    </row>
    <row r="899" spans="1:7" x14ac:dyDescent="0.15">
      <c r="A899" s="5">
        <f>sim_obs!B533</f>
        <v>41806</v>
      </c>
      <c r="B899" s="12" t="e">
        <f>sim_obs!N533</f>
        <v>#N/A</v>
      </c>
      <c r="C899" s="15">
        <f>sim_obs!F533</f>
        <v>1466.7891845700001</v>
      </c>
      <c r="D899" s="15">
        <f t="shared" ref="D899:D962" si="56">IFERROR(B899,0)</f>
        <v>0</v>
      </c>
      <c r="E899" s="15">
        <f t="shared" ref="E899:E962" si="57">IF(D899=0,0,C899)</f>
        <v>0</v>
      </c>
      <c r="F899" s="15">
        <f t="shared" ref="F899:F962" si="58">(D899-E899)^2</f>
        <v>0</v>
      </c>
      <c r="G899" s="15">
        <f t="shared" ref="G899:G962" si="59">(D899-$J$4)^2</f>
        <v>0</v>
      </c>
    </row>
    <row r="900" spans="1:7" x14ac:dyDescent="0.15">
      <c r="A900" s="5">
        <f>sim_obs!B534</f>
        <v>41807</v>
      </c>
      <c r="B900" s="12" t="e">
        <f>sim_obs!N534</f>
        <v>#N/A</v>
      </c>
      <c r="C900" s="15">
        <f>sim_obs!F534</f>
        <v>6012.3886718800004</v>
      </c>
      <c r="D900" s="15">
        <f t="shared" si="56"/>
        <v>0</v>
      </c>
      <c r="E900" s="15">
        <f t="shared" si="57"/>
        <v>0</v>
      </c>
      <c r="F900" s="15">
        <f t="shared" si="58"/>
        <v>0</v>
      </c>
      <c r="G900" s="15">
        <f t="shared" si="59"/>
        <v>0</v>
      </c>
    </row>
    <row r="901" spans="1:7" x14ac:dyDescent="0.15">
      <c r="A901" s="5">
        <f>sim_obs!B535</f>
        <v>41808</v>
      </c>
      <c r="B901" s="12" t="e">
        <f>sim_obs!N535</f>
        <v>#N/A</v>
      </c>
      <c r="C901" s="15">
        <f>sim_obs!F535</f>
        <v>392.31185913000002</v>
      </c>
      <c r="D901" s="15">
        <f t="shared" si="56"/>
        <v>0</v>
      </c>
      <c r="E901" s="15">
        <f t="shared" si="57"/>
        <v>0</v>
      </c>
      <c r="F901" s="15">
        <f t="shared" si="58"/>
        <v>0</v>
      </c>
      <c r="G901" s="15">
        <f t="shared" si="59"/>
        <v>0</v>
      </c>
    </row>
    <row r="902" spans="1:7" x14ac:dyDescent="0.15">
      <c r="A902" s="5">
        <f>sim_obs!B536</f>
        <v>41809</v>
      </c>
      <c r="B902" s="12" t="e">
        <f>sim_obs!N536</f>
        <v>#N/A</v>
      </c>
      <c r="C902" s="15">
        <f>sim_obs!F536</f>
        <v>227.08766173999999</v>
      </c>
      <c r="D902" s="15">
        <f t="shared" si="56"/>
        <v>0</v>
      </c>
      <c r="E902" s="15">
        <f t="shared" si="57"/>
        <v>0</v>
      </c>
      <c r="F902" s="15">
        <f t="shared" si="58"/>
        <v>0</v>
      </c>
      <c r="G902" s="15">
        <f t="shared" si="59"/>
        <v>0</v>
      </c>
    </row>
    <row r="903" spans="1:7" x14ac:dyDescent="0.15">
      <c r="A903" s="5">
        <f>sim_obs!B537</f>
        <v>41810</v>
      </c>
      <c r="B903" s="12" t="e">
        <f>sim_obs!N537</f>
        <v>#N/A</v>
      </c>
      <c r="C903" s="15">
        <f>sim_obs!F537</f>
        <v>212.67074585</v>
      </c>
      <c r="D903" s="15">
        <f t="shared" si="56"/>
        <v>0</v>
      </c>
      <c r="E903" s="15">
        <f t="shared" si="57"/>
        <v>0</v>
      </c>
      <c r="F903" s="15">
        <f t="shared" si="58"/>
        <v>0</v>
      </c>
      <c r="G903" s="15">
        <f t="shared" si="59"/>
        <v>0</v>
      </c>
    </row>
    <row r="904" spans="1:7" x14ac:dyDescent="0.15">
      <c r="A904" s="5">
        <f>sim_obs!B538</f>
        <v>41811</v>
      </c>
      <c r="B904" s="12" t="e">
        <f>sim_obs!N538</f>
        <v>#N/A</v>
      </c>
      <c r="C904" s="15">
        <f>sim_obs!F538</f>
        <v>238.26208496000001</v>
      </c>
      <c r="D904" s="15">
        <f t="shared" si="56"/>
        <v>0</v>
      </c>
      <c r="E904" s="15">
        <f t="shared" si="57"/>
        <v>0</v>
      </c>
      <c r="F904" s="15">
        <f t="shared" si="58"/>
        <v>0</v>
      </c>
      <c r="G904" s="15">
        <f t="shared" si="59"/>
        <v>0</v>
      </c>
    </row>
    <row r="905" spans="1:7" x14ac:dyDescent="0.15">
      <c r="A905" s="5">
        <f>sim_obs!B539</f>
        <v>41812</v>
      </c>
      <c r="B905" s="12" t="e">
        <f>sim_obs!N539</f>
        <v>#N/A</v>
      </c>
      <c r="C905" s="15">
        <f>sim_obs!F539</f>
        <v>298.92791748000002</v>
      </c>
      <c r="D905" s="15">
        <f t="shared" si="56"/>
        <v>0</v>
      </c>
      <c r="E905" s="15">
        <f t="shared" si="57"/>
        <v>0</v>
      </c>
      <c r="F905" s="15">
        <f t="shared" si="58"/>
        <v>0</v>
      </c>
      <c r="G905" s="15">
        <f t="shared" si="59"/>
        <v>0</v>
      </c>
    </row>
    <row r="906" spans="1:7" x14ac:dyDescent="0.15">
      <c r="A906" s="5">
        <f>sim_obs!B540</f>
        <v>41813</v>
      </c>
      <c r="B906" s="12" t="e">
        <f>sim_obs!N540</f>
        <v>#N/A</v>
      </c>
      <c r="C906" s="15">
        <f>sim_obs!F540</f>
        <v>225.45715332</v>
      </c>
      <c r="D906" s="15">
        <f t="shared" si="56"/>
        <v>0</v>
      </c>
      <c r="E906" s="15">
        <f t="shared" si="57"/>
        <v>0</v>
      </c>
      <c r="F906" s="15">
        <f t="shared" si="58"/>
        <v>0</v>
      </c>
      <c r="G906" s="15">
        <f t="shared" si="59"/>
        <v>0</v>
      </c>
    </row>
    <row r="907" spans="1:7" x14ac:dyDescent="0.15">
      <c r="A907" s="5">
        <f>sim_obs!B541</f>
        <v>41814</v>
      </c>
      <c r="B907" s="12" t="e">
        <f>sim_obs!N541</f>
        <v>#N/A</v>
      </c>
      <c r="C907" s="15">
        <f>sim_obs!F541</f>
        <v>191.91456604000001</v>
      </c>
      <c r="D907" s="15">
        <f t="shared" si="56"/>
        <v>0</v>
      </c>
      <c r="E907" s="15">
        <f t="shared" si="57"/>
        <v>0</v>
      </c>
      <c r="F907" s="15">
        <f t="shared" si="58"/>
        <v>0</v>
      </c>
      <c r="G907" s="15">
        <f t="shared" si="59"/>
        <v>0</v>
      </c>
    </row>
    <row r="908" spans="1:7" x14ac:dyDescent="0.15">
      <c r="A908" s="5">
        <f>sim_obs!B542</f>
        <v>41815</v>
      </c>
      <c r="B908" s="12" t="e">
        <f>sim_obs!N542</f>
        <v>#N/A</v>
      </c>
      <c r="C908" s="15">
        <f>sim_obs!F542</f>
        <v>31824.26953125</v>
      </c>
      <c r="D908" s="15">
        <f t="shared" si="56"/>
        <v>0</v>
      </c>
      <c r="E908" s="15">
        <f t="shared" si="57"/>
        <v>0</v>
      </c>
      <c r="F908" s="15">
        <f t="shared" si="58"/>
        <v>0</v>
      </c>
      <c r="G908" s="15">
        <f t="shared" si="59"/>
        <v>0</v>
      </c>
    </row>
    <row r="909" spans="1:7" x14ac:dyDescent="0.15">
      <c r="A909" s="5">
        <f>sim_obs!B543</f>
        <v>41816</v>
      </c>
      <c r="B909" s="12" t="e">
        <f>sim_obs!N543</f>
        <v>#N/A</v>
      </c>
      <c r="C909" s="15">
        <f>sim_obs!F543</f>
        <v>57790.8046875</v>
      </c>
      <c r="D909" s="15">
        <f t="shared" si="56"/>
        <v>0</v>
      </c>
      <c r="E909" s="15">
        <f t="shared" si="57"/>
        <v>0</v>
      </c>
      <c r="F909" s="15">
        <f t="shared" si="58"/>
        <v>0</v>
      </c>
      <c r="G909" s="15">
        <f t="shared" si="59"/>
        <v>0</v>
      </c>
    </row>
    <row r="910" spans="1:7" x14ac:dyDescent="0.15">
      <c r="A910" s="5">
        <f>sim_obs!B544</f>
        <v>41817</v>
      </c>
      <c r="B910" s="12" t="e">
        <f>sim_obs!N544</f>
        <v>#N/A</v>
      </c>
      <c r="C910" s="15">
        <f>sim_obs!F544</f>
        <v>3804.7780761700001</v>
      </c>
      <c r="D910" s="15">
        <f t="shared" si="56"/>
        <v>0</v>
      </c>
      <c r="E910" s="15">
        <f t="shared" si="57"/>
        <v>0</v>
      </c>
      <c r="F910" s="15">
        <f t="shared" si="58"/>
        <v>0</v>
      </c>
      <c r="G910" s="15">
        <f t="shared" si="59"/>
        <v>0</v>
      </c>
    </row>
    <row r="911" spans="1:7" x14ac:dyDescent="0.15">
      <c r="A911" s="5">
        <f>sim_obs!B545</f>
        <v>41818</v>
      </c>
      <c r="B911" s="12" t="e">
        <f>sim_obs!N545</f>
        <v>#N/A</v>
      </c>
      <c r="C911" s="15">
        <f>sim_obs!F545</f>
        <v>1277.40197754</v>
      </c>
      <c r="D911" s="15">
        <f t="shared" si="56"/>
        <v>0</v>
      </c>
      <c r="E911" s="15">
        <f t="shared" si="57"/>
        <v>0</v>
      </c>
      <c r="F911" s="15">
        <f t="shared" si="58"/>
        <v>0</v>
      </c>
      <c r="G911" s="15">
        <f t="shared" si="59"/>
        <v>0</v>
      </c>
    </row>
    <row r="912" spans="1:7" x14ac:dyDescent="0.15">
      <c r="A912" s="5">
        <f>sim_obs!B546</f>
        <v>41819</v>
      </c>
      <c r="B912" s="12" t="e">
        <f>sim_obs!N546</f>
        <v>#N/A</v>
      </c>
      <c r="C912" s="15">
        <f>sim_obs!F546</f>
        <v>454.48754882999998</v>
      </c>
      <c r="D912" s="15">
        <f t="shared" si="56"/>
        <v>0</v>
      </c>
      <c r="E912" s="15">
        <f t="shared" si="57"/>
        <v>0</v>
      </c>
      <c r="F912" s="15">
        <f t="shared" si="58"/>
        <v>0</v>
      </c>
      <c r="G912" s="15">
        <f t="shared" si="59"/>
        <v>0</v>
      </c>
    </row>
    <row r="913" spans="1:7" x14ac:dyDescent="0.15">
      <c r="A913" s="5">
        <f>sim_obs!B547</f>
        <v>41820</v>
      </c>
      <c r="B913" s="12" t="e">
        <f>sim_obs!N547</f>
        <v>#N/A</v>
      </c>
      <c r="C913" s="15">
        <f>sim_obs!F547</f>
        <v>1394.56213379</v>
      </c>
      <c r="D913" s="15">
        <f t="shared" si="56"/>
        <v>0</v>
      </c>
      <c r="E913" s="15">
        <f t="shared" si="57"/>
        <v>0</v>
      </c>
      <c r="F913" s="15">
        <f t="shared" si="58"/>
        <v>0</v>
      </c>
      <c r="G913" s="15">
        <f t="shared" si="59"/>
        <v>0</v>
      </c>
    </row>
    <row r="914" spans="1:7" x14ac:dyDescent="0.15">
      <c r="A914" s="5">
        <f>sim_obs!B548</f>
        <v>41821</v>
      </c>
      <c r="B914" s="12">
        <f>sim_obs!N548</f>
        <v>0.39400000000000002</v>
      </c>
      <c r="C914" s="15">
        <f>sim_obs!F548</f>
        <v>7692.4111328099998</v>
      </c>
      <c r="D914" s="15">
        <f t="shared" si="56"/>
        <v>0.39400000000000002</v>
      </c>
      <c r="E914" s="15">
        <f t="shared" si="57"/>
        <v>7692.4111328099998</v>
      </c>
      <c r="F914" s="15">
        <f t="shared" si="58"/>
        <v>59167127.571442567</v>
      </c>
      <c r="G914" s="15">
        <f t="shared" si="59"/>
        <v>0.15523600000000001</v>
      </c>
    </row>
    <row r="915" spans="1:7" x14ac:dyDescent="0.15">
      <c r="A915" s="5">
        <f>sim_obs!B549</f>
        <v>41822</v>
      </c>
      <c r="B915" s="12" t="e">
        <f>sim_obs!N549</f>
        <v>#N/A</v>
      </c>
      <c r="C915" s="15">
        <f>sim_obs!F549</f>
        <v>7349.4135742199996</v>
      </c>
      <c r="D915" s="15">
        <f t="shared" si="56"/>
        <v>0</v>
      </c>
      <c r="E915" s="15">
        <f t="shared" si="57"/>
        <v>0</v>
      </c>
      <c r="F915" s="15">
        <f t="shared" si="58"/>
        <v>0</v>
      </c>
      <c r="G915" s="15">
        <f t="shared" si="59"/>
        <v>0</v>
      </c>
    </row>
    <row r="916" spans="1:7" x14ac:dyDescent="0.15">
      <c r="A916" s="5">
        <f>sim_obs!B550</f>
        <v>41823</v>
      </c>
      <c r="B916" s="12" t="e">
        <f>sim_obs!N550</f>
        <v>#N/A</v>
      </c>
      <c r="C916" s="15">
        <f>sim_obs!F550</f>
        <v>1366.29870605</v>
      </c>
      <c r="D916" s="15">
        <f t="shared" si="56"/>
        <v>0</v>
      </c>
      <c r="E916" s="15">
        <f t="shared" si="57"/>
        <v>0</v>
      </c>
      <c r="F916" s="15">
        <f t="shared" si="58"/>
        <v>0</v>
      </c>
      <c r="G916" s="15">
        <f t="shared" si="59"/>
        <v>0</v>
      </c>
    </row>
    <row r="917" spans="1:7" x14ac:dyDescent="0.15">
      <c r="A917" s="5">
        <f>sim_obs!B551</f>
        <v>41824</v>
      </c>
      <c r="B917" s="12" t="e">
        <f>sim_obs!N551</f>
        <v>#N/A</v>
      </c>
      <c r="C917" s="15">
        <f>sim_obs!F551</f>
        <v>78595.1015625</v>
      </c>
      <c r="D917" s="15">
        <f t="shared" si="56"/>
        <v>0</v>
      </c>
      <c r="E917" s="15">
        <f t="shared" si="57"/>
        <v>0</v>
      </c>
      <c r="F917" s="15">
        <f t="shared" si="58"/>
        <v>0</v>
      </c>
      <c r="G917" s="15">
        <f t="shared" si="59"/>
        <v>0</v>
      </c>
    </row>
    <row r="918" spans="1:7" x14ac:dyDescent="0.15">
      <c r="A918" s="5">
        <f>sim_obs!B552</f>
        <v>41825</v>
      </c>
      <c r="B918" s="12" t="e">
        <f>sim_obs!N552</f>
        <v>#N/A</v>
      </c>
      <c r="C918" s="15">
        <f>sim_obs!F552</f>
        <v>38464.671875</v>
      </c>
      <c r="D918" s="15">
        <f t="shared" si="56"/>
        <v>0</v>
      </c>
      <c r="E918" s="15">
        <f t="shared" si="57"/>
        <v>0</v>
      </c>
      <c r="F918" s="15">
        <f t="shared" si="58"/>
        <v>0</v>
      </c>
      <c r="G918" s="15">
        <f t="shared" si="59"/>
        <v>0</v>
      </c>
    </row>
    <row r="919" spans="1:7" x14ac:dyDescent="0.15">
      <c r="A919" s="5">
        <f>sim_obs!B553</f>
        <v>41826</v>
      </c>
      <c r="B919" s="12" t="e">
        <f>sim_obs!N553</f>
        <v>#N/A</v>
      </c>
      <c r="C919" s="15">
        <f>sim_obs!F553</f>
        <v>7287.078125</v>
      </c>
      <c r="D919" s="15">
        <f t="shared" si="56"/>
        <v>0</v>
      </c>
      <c r="E919" s="15">
        <f t="shared" si="57"/>
        <v>0</v>
      </c>
      <c r="F919" s="15">
        <f t="shared" si="58"/>
        <v>0</v>
      </c>
      <c r="G919" s="15">
        <f t="shared" si="59"/>
        <v>0</v>
      </c>
    </row>
    <row r="920" spans="1:7" x14ac:dyDescent="0.15">
      <c r="A920" s="5">
        <f>sim_obs!B554</f>
        <v>41827</v>
      </c>
      <c r="B920" s="12" t="e">
        <f>sim_obs!N554</f>
        <v>#N/A</v>
      </c>
      <c r="C920" s="15">
        <f>sim_obs!F554</f>
        <v>5380.8950195300004</v>
      </c>
      <c r="D920" s="15">
        <f t="shared" si="56"/>
        <v>0</v>
      </c>
      <c r="E920" s="15">
        <f t="shared" si="57"/>
        <v>0</v>
      </c>
      <c r="F920" s="15">
        <f t="shared" si="58"/>
        <v>0</v>
      </c>
      <c r="G920" s="15">
        <f t="shared" si="59"/>
        <v>0</v>
      </c>
    </row>
    <row r="921" spans="1:7" x14ac:dyDescent="0.15">
      <c r="A921" s="5">
        <f>sim_obs!B555</f>
        <v>41828</v>
      </c>
      <c r="B921" s="12" t="e">
        <f>sim_obs!N555</f>
        <v>#N/A</v>
      </c>
      <c r="C921" s="15">
        <f>sim_obs!F555</f>
        <v>5001.5166015599998</v>
      </c>
      <c r="D921" s="15">
        <f t="shared" si="56"/>
        <v>0</v>
      </c>
      <c r="E921" s="15">
        <f t="shared" si="57"/>
        <v>0</v>
      </c>
      <c r="F921" s="15">
        <f t="shared" si="58"/>
        <v>0</v>
      </c>
      <c r="G921" s="15">
        <f t="shared" si="59"/>
        <v>0</v>
      </c>
    </row>
    <row r="922" spans="1:7" x14ac:dyDescent="0.15">
      <c r="A922" s="5">
        <f>sim_obs!B556</f>
        <v>41829</v>
      </c>
      <c r="B922" s="12" t="e">
        <f>sim_obs!N556</f>
        <v>#N/A</v>
      </c>
      <c r="C922" s="15">
        <f>sim_obs!F556</f>
        <v>4691.7324218800004</v>
      </c>
      <c r="D922" s="15">
        <f t="shared" si="56"/>
        <v>0</v>
      </c>
      <c r="E922" s="15">
        <f t="shared" si="57"/>
        <v>0</v>
      </c>
      <c r="F922" s="15">
        <f t="shared" si="58"/>
        <v>0</v>
      </c>
      <c r="G922" s="15">
        <f t="shared" si="59"/>
        <v>0</v>
      </c>
    </row>
    <row r="923" spans="1:7" x14ac:dyDescent="0.15">
      <c r="A923" s="5">
        <f>sim_obs!B557</f>
        <v>41830</v>
      </c>
      <c r="B923" s="12" t="e">
        <f>sim_obs!N557</f>
        <v>#N/A</v>
      </c>
      <c r="C923" s="15">
        <f>sim_obs!F557</f>
        <v>4261.4931640599998</v>
      </c>
      <c r="D923" s="15">
        <f t="shared" si="56"/>
        <v>0</v>
      </c>
      <c r="E923" s="15">
        <f t="shared" si="57"/>
        <v>0</v>
      </c>
      <c r="F923" s="15">
        <f t="shared" si="58"/>
        <v>0</v>
      </c>
      <c r="G923" s="15">
        <f t="shared" si="59"/>
        <v>0</v>
      </c>
    </row>
    <row r="924" spans="1:7" x14ac:dyDescent="0.15">
      <c r="A924" s="5">
        <f>sim_obs!B558</f>
        <v>41831</v>
      </c>
      <c r="B924" s="12" t="e">
        <f>sim_obs!N558</f>
        <v>#N/A</v>
      </c>
      <c r="C924" s="15">
        <f>sim_obs!F558</f>
        <v>4123.9667968800004</v>
      </c>
      <c r="D924" s="15">
        <f t="shared" si="56"/>
        <v>0</v>
      </c>
      <c r="E924" s="15">
        <f t="shared" si="57"/>
        <v>0</v>
      </c>
      <c r="F924" s="15">
        <f t="shared" si="58"/>
        <v>0</v>
      </c>
      <c r="G924" s="15">
        <f t="shared" si="59"/>
        <v>0</v>
      </c>
    </row>
    <row r="925" spans="1:7" x14ac:dyDescent="0.15">
      <c r="A925" s="5">
        <f>sim_obs!B559</f>
        <v>41832</v>
      </c>
      <c r="B925" s="12" t="e">
        <f>sim_obs!N559</f>
        <v>#N/A</v>
      </c>
      <c r="C925" s="15">
        <f>sim_obs!F559</f>
        <v>100495.8984375</v>
      </c>
      <c r="D925" s="15">
        <f t="shared" si="56"/>
        <v>0</v>
      </c>
      <c r="E925" s="15">
        <f t="shared" si="57"/>
        <v>0</v>
      </c>
      <c r="F925" s="15">
        <f t="shared" si="58"/>
        <v>0</v>
      </c>
      <c r="G925" s="15">
        <f t="shared" si="59"/>
        <v>0</v>
      </c>
    </row>
    <row r="926" spans="1:7" x14ac:dyDescent="0.15">
      <c r="A926" s="5">
        <f>sim_obs!B560</f>
        <v>41833</v>
      </c>
      <c r="B926" s="12" t="e">
        <f>sim_obs!N560</f>
        <v>#N/A</v>
      </c>
      <c r="C926" s="15">
        <f>sim_obs!F560</f>
        <v>16111.59375</v>
      </c>
      <c r="D926" s="15">
        <f t="shared" si="56"/>
        <v>0</v>
      </c>
      <c r="E926" s="15">
        <f t="shared" si="57"/>
        <v>0</v>
      </c>
      <c r="F926" s="15">
        <f t="shared" si="58"/>
        <v>0</v>
      </c>
      <c r="G926" s="15">
        <f t="shared" si="59"/>
        <v>0</v>
      </c>
    </row>
    <row r="927" spans="1:7" x14ac:dyDescent="0.15">
      <c r="A927" s="5">
        <f>sim_obs!B561</f>
        <v>41834</v>
      </c>
      <c r="B927" s="12" t="e">
        <f>sim_obs!N561</f>
        <v>#N/A</v>
      </c>
      <c r="C927" s="15">
        <f>sim_obs!F561</f>
        <v>11255.42382813</v>
      </c>
      <c r="D927" s="15">
        <f t="shared" si="56"/>
        <v>0</v>
      </c>
      <c r="E927" s="15">
        <f t="shared" si="57"/>
        <v>0</v>
      </c>
      <c r="F927" s="15">
        <f t="shared" si="58"/>
        <v>0</v>
      </c>
      <c r="G927" s="15">
        <f t="shared" si="59"/>
        <v>0</v>
      </c>
    </row>
    <row r="928" spans="1:7" x14ac:dyDescent="0.15">
      <c r="A928" s="5">
        <f>sim_obs!B562</f>
        <v>41835</v>
      </c>
      <c r="B928" s="12" t="e">
        <f>sim_obs!N562</f>
        <v>#N/A</v>
      </c>
      <c r="C928" s="15">
        <f>sim_obs!F562</f>
        <v>10548.760742189999</v>
      </c>
      <c r="D928" s="15">
        <f t="shared" si="56"/>
        <v>0</v>
      </c>
      <c r="E928" s="15">
        <f t="shared" si="57"/>
        <v>0</v>
      </c>
      <c r="F928" s="15">
        <f t="shared" si="58"/>
        <v>0</v>
      </c>
      <c r="G928" s="15">
        <f t="shared" si="59"/>
        <v>0</v>
      </c>
    </row>
    <row r="929" spans="1:7" x14ac:dyDescent="0.15">
      <c r="A929" s="5">
        <f>sim_obs!B563</f>
        <v>41836</v>
      </c>
      <c r="B929" s="12" t="e">
        <f>sim_obs!N563</f>
        <v>#N/A</v>
      </c>
      <c r="C929" s="15">
        <f>sim_obs!F563</f>
        <v>9644.62109375</v>
      </c>
      <c r="D929" s="15">
        <f t="shared" si="56"/>
        <v>0</v>
      </c>
      <c r="E929" s="15">
        <f t="shared" si="57"/>
        <v>0</v>
      </c>
      <c r="F929" s="15">
        <f t="shared" si="58"/>
        <v>0</v>
      </c>
      <c r="G929" s="15">
        <f t="shared" si="59"/>
        <v>0</v>
      </c>
    </row>
    <row r="930" spans="1:7" x14ac:dyDescent="0.15">
      <c r="A930" s="5">
        <f>sim_obs!B564</f>
        <v>41837</v>
      </c>
      <c r="B930" s="12" t="e">
        <f>sim_obs!N564</f>
        <v>#N/A</v>
      </c>
      <c r="C930" s="15">
        <f>sim_obs!F564</f>
        <v>9423.1855468800004</v>
      </c>
      <c r="D930" s="15">
        <f t="shared" si="56"/>
        <v>0</v>
      </c>
      <c r="E930" s="15">
        <f t="shared" si="57"/>
        <v>0</v>
      </c>
      <c r="F930" s="15">
        <f t="shared" si="58"/>
        <v>0</v>
      </c>
      <c r="G930" s="15">
        <f t="shared" si="59"/>
        <v>0</v>
      </c>
    </row>
    <row r="931" spans="1:7" x14ac:dyDescent="0.15">
      <c r="A931" s="5">
        <f>sim_obs!B565</f>
        <v>41838</v>
      </c>
      <c r="B931" s="12" t="e">
        <f>sim_obs!N565</f>
        <v>#N/A</v>
      </c>
      <c r="C931" s="15">
        <f>sim_obs!F565</f>
        <v>7886.9721679699996</v>
      </c>
      <c r="D931" s="15">
        <f t="shared" si="56"/>
        <v>0</v>
      </c>
      <c r="E931" s="15">
        <f t="shared" si="57"/>
        <v>0</v>
      </c>
      <c r="F931" s="15">
        <f t="shared" si="58"/>
        <v>0</v>
      </c>
      <c r="G931" s="15">
        <f t="shared" si="59"/>
        <v>0</v>
      </c>
    </row>
    <row r="932" spans="1:7" x14ac:dyDescent="0.15">
      <c r="A932" s="5">
        <f>sim_obs!B566</f>
        <v>41839</v>
      </c>
      <c r="B932" s="12" t="e">
        <f>sim_obs!N566</f>
        <v>#N/A</v>
      </c>
      <c r="C932" s="15">
        <f>sim_obs!F566</f>
        <v>7599.8422851599998</v>
      </c>
      <c r="D932" s="15">
        <f t="shared" si="56"/>
        <v>0</v>
      </c>
      <c r="E932" s="15">
        <f t="shared" si="57"/>
        <v>0</v>
      </c>
      <c r="F932" s="15">
        <f t="shared" si="58"/>
        <v>0</v>
      </c>
      <c r="G932" s="15">
        <f t="shared" si="59"/>
        <v>0</v>
      </c>
    </row>
    <row r="933" spans="1:7" x14ac:dyDescent="0.15">
      <c r="A933" s="5">
        <f>sim_obs!B567</f>
        <v>41840</v>
      </c>
      <c r="B933" s="12" t="e">
        <f>sim_obs!N567</f>
        <v>#N/A</v>
      </c>
      <c r="C933" s="15">
        <f>sim_obs!F567</f>
        <v>6883.6479492199996</v>
      </c>
      <c r="D933" s="15">
        <f t="shared" si="56"/>
        <v>0</v>
      </c>
      <c r="E933" s="15">
        <f t="shared" si="57"/>
        <v>0</v>
      </c>
      <c r="F933" s="15">
        <f t="shared" si="58"/>
        <v>0</v>
      </c>
      <c r="G933" s="15">
        <f t="shared" si="59"/>
        <v>0</v>
      </c>
    </row>
    <row r="934" spans="1:7" x14ac:dyDescent="0.15">
      <c r="A934" s="5">
        <f>sim_obs!B568</f>
        <v>41841</v>
      </c>
      <c r="B934" s="12" t="e">
        <f>sim_obs!N568</f>
        <v>#N/A</v>
      </c>
      <c r="C934" s="15">
        <f>sim_obs!F568</f>
        <v>6054.6171875</v>
      </c>
      <c r="D934" s="15">
        <f t="shared" si="56"/>
        <v>0</v>
      </c>
      <c r="E934" s="15">
        <f t="shared" si="57"/>
        <v>0</v>
      </c>
      <c r="F934" s="15">
        <f t="shared" si="58"/>
        <v>0</v>
      </c>
      <c r="G934" s="15">
        <f t="shared" si="59"/>
        <v>0</v>
      </c>
    </row>
    <row r="935" spans="1:7" x14ac:dyDescent="0.15">
      <c r="A935" s="5">
        <f>sim_obs!B569</f>
        <v>41842</v>
      </c>
      <c r="B935" s="12" t="e">
        <f>sim_obs!N569</f>
        <v>#N/A</v>
      </c>
      <c r="C935" s="15">
        <f>sim_obs!F569</f>
        <v>5407.4931640599998</v>
      </c>
      <c r="D935" s="15">
        <f t="shared" si="56"/>
        <v>0</v>
      </c>
      <c r="E935" s="15">
        <f t="shared" si="57"/>
        <v>0</v>
      </c>
      <c r="F935" s="15">
        <f t="shared" si="58"/>
        <v>0</v>
      </c>
      <c r="G935" s="15">
        <f t="shared" si="59"/>
        <v>0</v>
      </c>
    </row>
    <row r="936" spans="1:7" x14ac:dyDescent="0.15">
      <c r="A936" s="5">
        <f>sim_obs!B570</f>
        <v>41843</v>
      </c>
      <c r="B936" s="12" t="e">
        <f>sim_obs!N570</f>
        <v>#N/A</v>
      </c>
      <c r="C936" s="15">
        <f>sim_obs!F570</f>
        <v>4964.9047851599998</v>
      </c>
      <c r="D936" s="15">
        <f t="shared" si="56"/>
        <v>0</v>
      </c>
      <c r="E936" s="15">
        <f t="shared" si="57"/>
        <v>0</v>
      </c>
      <c r="F936" s="15">
        <f t="shared" si="58"/>
        <v>0</v>
      </c>
      <c r="G936" s="15">
        <f t="shared" si="59"/>
        <v>0</v>
      </c>
    </row>
    <row r="937" spans="1:7" x14ac:dyDescent="0.15">
      <c r="A937" s="5">
        <f>sim_obs!B571</f>
        <v>41844</v>
      </c>
      <c r="B937" s="12" t="e">
        <f>sim_obs!N571</f>
        <v>#N/A</v>
      </c>
      <c r="C937" s="15">
        <f>sim_obs!F571</f>
        <v>161193.734375</v>
      </c>
      <c r="D937" s="15">
        <f t="shared" si="56"/>
        <v>0</v>
      </c>
      <c r="E937" s="15">
        <f t="shared" si="57"/>
        <v>0</v>
      </c>
      <c r="F937" s="15">
        <f t="shared" si="58"/>
        <v>0</v>
      </c>
      <c r="G937" s="15">
        <f t="shared" si="59"/>
        <v>0</v>
      </c>
    </row>
    <row r="938" spans="1:7" x14ac:dyDescent="0.15">
      <c r="A938" s="5">
        <f>sim_obs!B572</f>
        <v>41845</v>
      </c>
      <c r="B938" s="12" t="e">
        <f>sim_obs!N572</f>
        <v>#N/A</v>
      </c>
      <c r="C938" s="15">
        <f>sim_obs!F572</f>
        <v>57638.71875</v>
      </c>
      <c r="D938" s="15">
        <f t="shared" si="56"/>
        <v>0</v>
      </c>
      <c r="E938" s="15">
        <f t="shared" si="57"/>
        <v>0</v>
      </c>
      <c r="F938" s="15">
        <f t="shared" si="58"/>
        <v>0</v>
      </c>
      <c r="G938" s="15">
        <f t="shared" si="59"/>
        <v>0</v>
      </c>
    </row>
    <row r="939" spans="1:7" x14ac:dyDescent="0.15">
      <c r="A939" s="5">
        <f>sim_obs!B573</f>
        <v>41846</v>
      </c>
      <c r="B939" s="12" t="e">
        <f>sim_obs!N573</f>
        <v>#N/A</v>
      </c>
      <c r="C939" s="15">
        <f>sim_obs!F573</f>
        <v>39834.96484375</v>
      </c>
      <c r="D939" s="15">
        <f t="shared" si="56"/>
        <v>0</v>
      </c>
      <c r="E939" s="15">
        <f t="shared" si="57"/>
        <v>0</v>
      </c>
      <c r="F939" s="15">
        <f t="shared" si="58"/>
        <v>0</v>
      </c>
      <c r="G939" s="15">
        <f t="shared" si="59"/>
        <v>0</v>
      </c>
    </row>
    <row r="940" spans="1:7" x14ac:dyDescent="0.15">
      <c r="A940" s="5">
        <f>sim_obs!B574</f>
        <v>41847</v>
      </c>
      <c r="B940" s="12" t="e">
        <f>sim_obs!N574</f>
        <v>#N/A</v>
      </c>
      <c r="C940" s="15">
        <f>sim_obs!F574</f>
        <v>79662.71875</v>
      </c>
      <c r="D940" s="15">
        <f t="shared" si="56"/>
        <v>0</v>
      </c>
      <c r="E940" s="15">
        <f t="shared" si="57"/>
        <v>0</v>
      </c>
      <c r="F940" s="15">
        <f t="shared" si="58"/>
        <v>0</v>
      </c>
      <c r="G940" s="15">
        <f t="shared" si="59"/>
        <v>0</v>
      </c>
    </row>
    <row r="941" spans="1:7" x14ac:dyDescent="0.15">
      <c r="A941" s="5">
        <f>sim_obs!B575</f>
        <v>41848</v>
      </c>
      <c r="B941" s="12" t="e">
        <f>sim_obs!N575</f>
        <v>#N/A</v>
      </c>
      <c r="C941" s="15">
        <f>sim_obs!F575</f>
        <v>58198.51953125</v>
      </c>
      <c r="D941" s="15">
        <f t="shared" si="56"/>
        <v>0</v>
      </c>
      <c r="E941" s="15">
        <f t="shared" si="57"/>
        <v>0</v>
      </c>
      <c r="F941" s="15">
        <f t="shared" si="58"/>
        <v>0</v>
      </c>
      <c r="G941" s="15">
        <f t="shared" si="59"/>
        <v>0</v>
      </c>
    </row>
    <row r="942" spans="1:7" x14ac:dyDescent="0.15">
      <c r="A942" s="5">
        <f>sim_obs!B576</f>
        <v>41849</v>
      </c>
      <c r="B942" s="12" t="e">
        <f>sim_obs!N576</f>
        <v>#N/A</v>
      </c>
      <c r="C942" s="15">
        <f>sim_obs!F576</f>
        <v>44582.578125</v>
      </c>
      <c r="D942" s="15">
        <f t="shared" si="56"/>
        <v>0</v>
      </c>
      <c r="E942" s="15">
        <f t="shared" si="57"/>
        <v>0</v>
      </c>
      <c r="F942" s="15">
        <f t="shared" si="58"/>
        <v>0</v>
      </c>
      <c r="G942" s="15">
        <f t="shared" si="59"/>
        <v>0</v>
      </c>
    </row>
    <row r="943" spans="1:7" x14ac:dyDescent="0.15">
      <c r="A943" s="5">
        <f>sim_obs!B577</f>
        <v>41850</v>
      </c>
      <c r="B943" s="12" t="e">
        <f>sim_obs!N577</f>
        <v>#N/A</v>
      </c>
      <c r="C943" s="15">
        <f>sim_obs!F577</f>
        <v>83860.3828125</v>
      </c>
      <c r="D943" s="15">
        <f t="shared" si="56"/>
        <v>0</v>
      </c>
      <c r="E943" s="15">
        <f t="shared" si="57"/>
        <v>0</v>
      </c>
      <c r="F943" s="15">
        <f t="shared" si="58"/>
        <v>0</v>
      </c>
      <c r="G943" s="15">
        <f t="shared" si="59"/>
        <v>0</v>
      </c>
    </row>
    <row r="944" spans="1:7" x14ac:dyDescent="0.15">
      <c r="A944" s="5">
        <f>sim_obs!B578</f>
        <v>41851</v>
      </c>
      <c r="B944" s="12" t="e">
        <f>sim_obs!N578</f>
        <v>#N/A</v>
      </c>
      <c r="C944" s="15">
        <f>sim_obs!F578</f>
        <v>41839.34765625</v>
      </c>
      <c r="D944" s="15">
        <f t="shared" si="56"/>
        <v>0</v>
      </c>
      <c r="E944" s="15">
        <f t="shared" si="57"/>
        <v>0</v>
      </c>
      <c r="F944" s="15">
        <f t="shared" si="58"/>
        <v>0</v>
      </c>
      <c r="G944" s="15">
        <f t="shared" si="59"/>
        <v>0</v>
      </c>
    </row>
    <row r="945" spans="1:7" x14ac:dyDescent="0.15">
      <c r="A945" s="5">
        <f>sim_obs!B579</f>
        <v>41852</v>
      </c>
      <c r="B945" s="12" t="e">
        <f>sim_obs!N579</f>
        <v>#N/A</v>
      </c>
      <c r="C945" s="15">
        <f>sim_obs!F579</f>
        <v>38354.65234375</v>
      </c>
      <c r="D945" s="15">
        <f t="shared" si="56"/>
        <v>0</v>
      </c>
      <c r="E945" s="15">
        <f t="shared" si="57"/>
        <v>0</v>
      </c>
      <c r="F945" s="15">
        <f t="shared" si="58"/>
        <v>0</v>
      </c>
      <c r="G945" s="15">
        <f t="shared" si="59"/>
        <v>0</v>
      </c>
    </row>
    <row r="946" spans="1:7" x14ac:dyDescent="0.15">
      <c r="A946" s="5">
        <f>sim_obs!B580</f>
        <v>41853</v>
      </c>
      <c r="B946" s="12" t="e">
        <f>sim_obs!N580</f>
        <v>#N/A</v>
      </c>
      <c r="C946" s="15">
        <f>sim_obs!F580</f>
        <v>27612.537109379999</v>
      </c>
      <c r="D946" s="15">
        <f t="shared" si="56"/>
        <v>0</v>
      </c>
      <c r="E946" s="15">
        <f t="shared" si="57"/>
        <v>0</v>
      </c>
      <c r="F946" s="15">
        <f t="shared" si="58"/>
        <v>0</v>
      </c>
      <c r="G946" s="15">
        <f t="shared" si="59"/>
        <v>0</v>
      </c>
    </row>
    <row r="947" spans="1:7" x14ac:dyDescent="0.15">
      <c r="A947" s="5">
        <f>sim_obs!B581</f>
        <v>41854</v>
      </c>
      <c r="B947" s="12" t="e">
        <f>sim_obs!N581</f>
        <v>#N/A</v>
      </c>
      <c r="C947" s="15">
        <f>sim_obs!F581</f>
        <v>23159.796875</v>
      </c>
      <c r="D947" s="15">
        <f t="shared" si="56"/>
        <v>0</v>
      </c>
      <c r="E947" s="15">
        <f t="shared" si="57"/>
        <v>0</v>
      </c>
      <c r="F947" s="15">
        <f t="shared" si="58"/>
        <v>0</v>
      </c>
      <c r="G947" s="15">
        <f t="shared" si="59"/>
        <v>0</v>
      </c>
    </row>
    <row r="948" spans="1:7" x14ac:dyDescent="0.15">
      <c r="A948" s="5">
        <f>sim_obs!B582</f>
        <v>41855</v>
      </c>
      <c r="B948" s="12" t="e">
        <f>sim_obs!N582</f>
        <v>#N/A</v>
      </c>
      <c r="C948" s="15">
        <f>sim_obs!F582</f>
        <v>19787.712890629999</v>
      </c>
      <c r="D948" s="15">
        <f t="shared" si="56"/>
        <v>0</v>
      </c>
      <c r="E948" s="15">
        <f t="shared" si="57"/>
        <v>0</v>
      </c>
      <c r="F948" s="15">
        <f t="shared" si="58"/>
        <v>0</v>
      </c>
      <c r="G948" s="15">
        <f t="shared" si="59"/>
        <v>0</v>
      </c>
    </row>
    <row r="949" spans="1:7" x14ac:dyDescent="0.15">
      <c r="A949" s="5">
        <f>sim_obs!B583</f>
        <v>41856</v>
      </c>
      <c r="B949" s="12" t="e">
        <f>sim_obs!N583</f>
        <v>#N/A</v>
      </c>
      <c r="C949" s="15">
        <f>sim_obs!F583</f>
        <v>17189.498046879999</v>
      </c>
      <c r="D949" s="15">
        <f t="shared" si="56"/>
        <v>0</v>
      </c>
      <c r="E949" s="15">
        <f t="shared" si="57"/>
        <v>0</v>
      </c>
      <c r="F949" s="15">
        <f t="shared" si="58"/>
        <v>0</v>
      </c>
      <c r="G949" s="15">
        <f t="shared" si="59"/>
        <v>0</v>
      </c>
    </row>
    <row r="950" spans="1:7" x14ac:dyDescent="0.15">
      <c r="A950" s="5">
        <f>sim_obs!B584</f>
        <v>41857</v>
      </c>
      <c r="B950" s="12" t="e">
        <f>sim_obs!N584</f>
        <v>#N/A</v>
      </c>
      <c r="C950" s="15">
        <f>sim_obs!F584</f>
        <v>31106.296875</v>
      </c>
      <c r="D950" s="15">
        <f t="shared" si="56"/>
        <v>0</v>
      </c>
      <c r="E950" s="15">
        <f t="shared" si="57"/>
        <v>0</v>
      </c>
      <c r="F950" s="15">
        <f t="shared" si="58"/>
        <v>0</v>
      </c>
      <c r="G950" s="15">
        <f t="shared" si="59"/>
        <v>0</v>
      </c>
    </row>
    <row r="951" spans="1:7" x14ac:dyDescent="0.15">
      <c r="A951" s="5">
        <f>sim_obs!B585</f>
        <v>41858</v>
      </c>
      <c r="B951" s="12" t="e">
        <f>sim_obs!N585</f>
        <v>#N/A</v>
      </c>
      <c r="C951" s="15">
        <f>sim_obs!F585</f>
        <v>18779.96484375</v>
      </c>
      <c r="D951" s="15">
        <f t="shared" si="56"/>
        <v>0</v>
      </c>
      <c r="E951" s="15">
        <f t="shared" si="57"/>
        <v>0</v>
      </c>
      <c r="F951" s="15">
        <f t="shared" si="58"/>
        <v>0</v>
      </c>
      <c r="G951" s="15">
        <f t="shared" si="59"/>
        <v>0</v>
      </c>
    </row>
    <row r="952" spans="1:7" x14ac:dyDescent="0.15">
      <c r="A952" s="5">
        <f>sim_obs!B586</f>
        <v>41859</v>
      </c>
      <c r="B952" s="12" t="e">
        <f>sim_obs!N586</f>
        <v>#N/A</v>
      </c>
      <c r="C952" s="15">
        <f>sim_obs!F586</f>
        <v>13706.96484375</v>
      </c>
      <c r="D952" s="15">
        <f t="shared" si="56"/>
        <v>0</v>
      </c>
      <c r="E952" s="15">
        <f t="shared" si="57"/>
        <v>0</v>
      </c>
      <c r="F952" s="15">
        <f t="shared" si="58"/>
        <v>0</v>
      </c>
      <c r="G952" s="15">
        <f t="shared" si="59"/>
        <v>0</v>
      </c>
    </row>
    <row r="953" spans="1:7" x14ac:dyDescent="0.15">
      <c r="A953" s="5">
        <f>sim_obs!B587</f>
        <v>41860</v>
      </c>
      <c r="B953" s="12" t="e">
        <f>sim_obs!N587</f>
        <v>#N/A</v>
      </c>
      <c r="C953" s="15">
        <f>sim_obs!F587</f>
        <v>11541.157226560001</v>
      </c>
      <c r="D953" s="15">
        <f t="shared" si="56"/>
        <v>0</v>
      </c>
      <c r="E953" s="15">
        <f t="shared" si="57"/>
        <v>0</v>
      </c>
      <c r="F953" s="15">
        <f t="shared" si="58"/>
        <v>0</v>
      </c>
      <c r="G953" s="15">
        <f t="shared" si="59"/>
        <v>0</v>
      </c>
    </row>
    <row r="954" spans="1:7" x14ac:dyDescent="0.15">
      <c r="A954" s="5">
        <f>sim_obs!B588</f>
        <v>41861</v>
      </c>
      <c r="B954" s="12" t="e">
        <f>sim_obs!N588</f>
        <v>#N/A</v>
      </c>
      <c r="C954" s="15">
        <f>sim_obs!F588</f>
        <v>11119.38671875</v>
      </c>
      <c r="D954" s="15">
        <f t="shared" si="56"/>
        <v>0</v>
      </c>
      <c r="E954" s="15">
        <f t="shared" si="57"/>
        <v>0</v>
      </c>
      <c r="F954" s="15">
        <f t="shared" si="58"/>
        <v>0</v>
      </c>
      <c r="G954" s="15">
        <f t="shared" si="59"/>
        <v>0</v>
      </c>
    </row>
    <row r="955" spans="1:7" x14ac:dyDescent="0.15">
      <c r="A955" s="5">
        <f>sim_obs!B589</f>
        <v>41862</v>
      </c>
      <c r="B955" s="12" t="e">
        <f>sim_obs!N589</f>
        <v>#N/A</v>
      </c>
      <c r="C955" s="15">
        <f>sim_obs!F589</f>
        <v>9009.2734375</v>
      </c>
      <c r="D955" s="15">
        <f t="shared" si="56"/>
        <v>0</v>
      </c>
      <c r="E955" s="15">
        <f t="shared" si="57"/>
        <v>0</v>
      </c>
      <c r="F955" s="15">
        <f t="shared" si="58"/>
        <v>0</v>
      </c>
      <c r="G955" s="15">
        <f t="shared" si="59"/>
        <v>0</v>
      </c>
    </row>
    <row r="956" spans="1:7" x14ac:dyDescent="0.15">
      <c r="A956" s="5">
        <f>sim_obs!B590</f>
        <v>41863</v>
      </c>
      <c r="B956" s="12" t="e">
        <f>sim_obs!N590</f>
        <v>#N/A</v>
      </c>
      <c r="C956" s="15">
        <f>sim_obs!F590</f>
        <v>10607.96289063</v>
      </c>
      <c r="D956" s="15">
        <f t="shared" si="56"/>
        <v>0</v>
      </c>
      <c r="E956" s="15">
        <f t="shared" si="57"/>
        <v>0</v>
      </c>
      <c r="F956" s="15">
        <f t="shared" si="58"/>
        <v>0</v>
      </c>
      <c r="G956" s="15">
        <f t="shared" si="59"/>
        <v>0</v>
      </c>
    </row>
    <row r="957" spans="1:7" x14ac:dyDescent="0.15">
      <c r="A957" s="5">
        <f>sim_obs!B591</f>
        <v>41864</v>
      </c>
      <c r="B957" s="12" t="e">
        <f>sim_obs!N591</f>
        <v>#N/A</v>
      </c>
      <c r="C957" s="15">
        <f>sim_obs!F591</f>
        <v>72960.90625</v>
      </c>
      <c r="D957" s="15">
        <f t="shared" si="56"/>
        <v>0</v>
      </c>
      <c r="E957" s="15">
        <f t="shared" si="57"/>
        <v>0</v>
      </c>
      <c r="F957" s="15">
        <f t="shared" si="58"/>
        <v>0</v>
      </c>
      <c r="G957" s="15">
        <f t="shared" si="59"/>
        <v>0</v>
      </c>
    </row>
    <row r="958" spans="1:7" x14ac:dyDescent="0.15">
      <c r="A958" s="5">
        <f>sim_obs!B592</f>
        <v>41865</v>
      </c>
      <c r="B958" s="12" t="e">
        <f>sim_obs!N592</f>
        <v>#N/A</v>
      </c>
      <c r="C958" s="15">
        <f>sim_obs!F592</f>
        <v>14326.00390625</v>
      </c>
      <c r="D958" s="15">
        <f t="shared" si="56"/>
        <v>0</v>
      </c>
      <c r="E958" s="15">
        <f t="shared" si="57"/>
        <v>0</v>
      </c>
      <c r="F958" s="15">
        <f t="shared" si="58"/>
        <v>0</v>
      </c>
      <c r="G958" s="15">
        <f t="shared" si="59"/>
        <v>0</v>
      </c>
    </row>
    <row r="959" spans="1:7" x14ac:dyDescent="0.15">
      <c r="A959" s="5">
        <f>sim_obs!B593</f>
        <v>41866</v>
      </c>
      <c r="B959" s="12" t="e">
        <f>sim_obs!N593</f>
        <v>#N/A</v>
      </c>
      <c r="C959" s="15">
        <f>sim_obs!F593</f>
        <v>8434.9853515600007</v>
      </c>
      <c r="D959" s="15">
        <f t="shared" si="56"/>
        <v>0</v>
      </c>
      <c r="E959" s="15">
        <f t="shared" si="57"/>
        <v>0</v>
      </c>
      <c r="F959" s="15">
        <f t="shared" si="58"/>
        <v>0</v>
      </c>
      <c r="G959" s="15">
        <f t="shared" si="59"/>
        <v>0</v>
      </c>
    </row>
    <row r="960" spans="1:7" x14ac:dyDescent="0.15">
      <c r="A960" s="5">
        <f>sim_obs!B594</f>
        <v>41867</v>
      </c>
      <c r="B960" s="12" t="e">
        <f>sim_obs!N594</f>
        <v>#N/A</v>
      </c>
      <c r="C960" s="15">
        <f>sim_obs!F594</f>
        <v>7948.5263671900002</v>
      </c>
      <c r="D960" s="15">
        <f t="shared" si="56"/>
        <v>0</v>
      </c>
      <c r="E960" s="15">
        <f t="shared" si="57"/>
        <v>0</v>
      </c>
      <c r="F960" s="15">
        <f t="shared" si="58"/>
        <v>0</v>
      </c>
      <c r="G960" s="15">
        <f t="shared" si="59"/>
        <v>0</v>
      </c>
    </row>
    <row r="961" spans="1:7" x14ac:dyDescent="0.15">
      <c r="A961" s="5">
        <f>sim_obs!B595</f>
        <v>41868</v>
      </c>
      <c r="B961" s="12" t="e">
        <f>sim_obs!N595</f>
        <v>#N/A</v>
      </c>
      <c r="C961" s="15">
        <f>sim_obs!F595</f>
        <v>7286.28515625</v>
      </c>
      <c r="D961" s="15">
        <f t="shared" si="56"/>
        <v>0</v>
      </c>
      <c r="E961" s="15">
        <f t="shared" si="57"/>
        <v>0</v>
      </c>
      <c r="F961" s="15">
        <f t="shared" si="58"/>
        <v>0</v>
      </c>
      <c r="G961" s="15">
        <f t="shared" si="59"/>
        <v>0</v>
      </c>
    </row>
    <row r="962" spans="1:7" x14ac:dyDescent="0.15">
      <c r="A962" s="5">
        <f>sim_obs!B596</f>
        <v>41869</v>
      </c>
      <c r="B962" s="12" t="e">
        <f>sim_obs!N596</f>
        <v>#N/A</v>
      </c>
      <c r="C962" s="15">
        <f>sim_obs!F596</f>
        <v>6485.6186523400002</v>
      </c>
      <c r="D962" s="15">
        <f t="shared" si="56"/>
        <v>0</v>
      </c>
      <c r="E962" s="15">
        <f t="shared" si="57"/>
        <v>0</v>
      </c>
      <c r="F962" s="15">
        <f t="shared" si="58"/>
        <v>0</v>
      </c>
      <c r="G962" s="15">
        <f t="shared" si="59"/>
        <v>0</v>
      </c>
    </row>
    <row r="963" spans="1:7" x14ac:dyDescent="0.15">
      <c r="A963" s="5">
        <f>sim_obs!B597</f>
        <v>41870</v>
      </c>
      <c r="B963" s="12" t="e">
        <f>sim_obs!N597</f>
        <v>#N/A</v>
      </c>
      <c r="C963" s="15">
        <f>sim_obs!F597</f>
        <v>5908.1430664099998</v>
      </c>
      <c r="D963" s="15">
        <f t="shared" ref="D963:D1026" si="60">IFERROR(B963,0)</f>
        <v>0</v>
      </c>
      <c r="E963" s="15">
        <f t="shared" ref="E963:E1026" si="61">IF(D963=0,0,C963)</f>
        <v>0</v>
      </c>
      <c r="F963" s="15">
        <f t="shared" ref="F963:F1026" si="62">(D963-E963)^2</f>
        <v>0</v>
      </c>
      <c r="G963" s="15">
        <f t="shared" ref="G963:G1026" si="63">(D963-$J$4)^2</f>
        <v>0</v>
      </c>
    </row>
    <row r="964" spans="1:7" x14ac:dyDescent="0.15">
      <c r="A964" s="5">
        <f>sim_obs!B598</f>
        <v>41871</v>
      </c>
      <c r="B964" s="12" t="e">
        <f>sim_obs!N598</f>
        <v>#N/A</v>
      </c>
      <c r="C964" s="15">
        <f>sim_obs!F598</f>
        <v>5471.4013671900002</v>
      </c>
      <c r="D964" s="15">
        <f t="shared" si="60"/>
        <v>0</v>
      </c>
      <c r="E964" s="15">
        <f t="shared" si="61"/>
        <v>0</v>
      </c>
      <c r="F964" s="15">
        <f t="shared" si="62"/>
        <v>0</v>
      </c>
      <c r="G964" s="15">
        <f t="shared" si="63"/>
        <v>0</v>
      </c>
    </row>
    <row r="965" spans="1:7" x14ac:dyDescent="0.15">
      <c r="A965" s="5">
        <f>sim_obs!B599</f>
        <v>41872</v>
      </c>
      <c r="B965" s="12" t="e">
        <f>sim_obs!N599</f>
        <v>#N/A</v>
      </c>
      <c r="C965" s="15">
        <f>sim_obs!F599</f>
        <v>5021.9506835900002</v>
      </c>
      <c r="D965" s="15">
        <f t="shared" si="60"/>
        <v>0</v>
      </c>
      <c r="E965" s="15">
        <f t="shared" si="61"/>
        <v>0</v>
      </c>
      <c r="F965" s="15">
        <f t="shared" si="62"/>
        <v>0</v>
      </c>
      <c r="G965" s="15">
        <f t="shared" si="63"/>
        <v>0</v>
      </c>
    </row>
    <row r="966" spans="1:7" x14ac:dyDescent="0.15">
      <c r="A966" s="5">
        <f>sim_obs!B600</f>
        <v>41873</v>
      </c>
      <c r="B966" s="12" t="e">
        <f>sim_obs!N600</f>
        <v>#N/A</v>
      </c>
      <c r="C966" s="15">
        <f>sim_obs!F600</f>
        <v>4708.4467773400002</v>
      </c>
      <c r="D966" s="15">
        <f t="shared" si="60"/>
        <v>0</v>
      </c>
      <c r="E966" s="15">
        <f t="shared" si="61"/>
        <v>0</v>
      </c>
      <c r="F966" s="15">
        <f t="shared" si="62"/>
        <v>0</v>
      </c>
      <c r="G966" s="15">
        <f t="shared" si="63"/>
        <v>0</v>
      </c>
    </row>
    <row r="967" spans="1:7" x14ac:dyDescent="0.15">
      <c r="A967" s="5">
        <f>sim_obs!B601</f>
        <v>41874</v>
      </c>
      <c r="B967" s="12" t="e">
        <f>sim_obs!N601</f>
        <v>#N/A</v>
      </c>
      <c r="C967" s="15">
        <f>sim_obs!F601</f>
        <v>5006.4067382800004</v>
      </c>
      <c r="D967" s="15">
        <f t="shared" si="60"/>
        <v>0</v>
      </c>
      <c r="E967" s="15">
        <f t="shared" si="61"/>
        <v>0</v>
      </c>
      <c r="F967" s="15">
        <f t="shared" si="62"/>
        <v>0</v>
      </c>
      <c r="G967" s="15">
        <f t="shared" si="63"/>
        <v>0</v>
      </c>
    </row>
    <row r="968" spans="1:7" x14ac:dyDescent="0.15">
      <c r="A968" s="5">
        <f>sim_obs!B602</f>
        <v>41875</v>
      </c>
      <c r="B968" s="12" t="e">
        <f>sim_obs!N602</f>
        <v>#N/A</v>
      </c>
      <c r="C968" s="15">
        <f>sim_obs!F602</f>
        <v>18013.1640625</v>
      </c>
      <c r="D968" s="15">
        <f t="shared" si="60"/>
        <v>0</v>
      </c>
      <c r="E968" s="15">
        <f t="shared" si="61"/>
        <v>0</v>
      </c>
      <c r="F968" s="15">
        <f t="shared" si="62"/>
        <v>0</v>
      </c>
      <c r="G968" s="15">
        <f t="shared" si="63"/>
        <v>0</v>
      </c>
    </row>
    <row r="969" spans="1:7" x14ac:dyDescent="0.15">
      <c r="A969" s="5">
        <f>sim_obs!B603</f>
        <v>41876</v>
      </c>
      <c r="B969" s="12" t="e">
        <f>sim_obs!N603</f>
        <v>#N/A</v>
      </c>
      <c r="C969" s="15">
        <f>sim_obs!F603</f>
        <v>4489.6357421900002</v>
      </c>
      <c r="D969" s="15">
        <f t="shared" si="60"/>
        <v>0</v>
      </c>
      <c r="E969" s="15">
        <f t="shared" si="61"/>
        <v>0</v>
      </c>
      <c r="F969" s="15">
        <f t="shared" si="62"/>
        <v>0</v>
      </c>
      <c r="G969" s="15">
        <f t="shared" si="63"/>
        <v>0</v>
      </c>
    </row>
    <row r="970" spans="1:7" x14ac:dyDescent="0.15">
      <c r="A970" s="5">
        <f>sim_obs!B604</f>
        <v>41877</v>
      </c>
      <c r="B970" s="12" t="e">
        <f>sim_obs!N604</f>
        <v>#N/A</v>
      </c>
      <c r="C970" s="15">
        <f>sim_obs!F604</f>
        <v>3697.84765625</v>
      </c>
      <c r="D970" s="15">
        <f t="shared" si="60"/>
        <v>0</v>
      </c>
      <c r="E970" s="15">
        <f t="shared" si="61"/>
        <v>0</v>
      </c>
      <c r="F970" s="15">
        <f t="shared" si="62"/>
        <v>0</v>
      </c>
      <c r="G970" s="15">
        <f t="shared" si="63"/>
        <v>0</v>
      </c>
    </row>
    <row r="971" spans="1:7" x14ac:dyDescent="0.15">
      <c r="A971" s="5">
        <f>sim_obs!B605</f>
        <v>41878</v>
      </c>
      <c r="B971" s="12">
        <f>sim_obs!N605</f>
        <v>2.26275</v>
      </c>
      <c r="C971" s="15">
        <f>sim_obs!F605</f>
        <v>19366.64453125</v>
      </c>
      <c r="D971" s="15">
        <f t="shared" si="60"/>
        <v>2.26275</v>
      </c>
      <c r="E971" s="15">
        <f t="shared" si="61"/>
        <v>19366.64453125</v>
      </c>
      <c r="F971" s="15">
        <f t="shared" si="62"/>
        <v>374979281.77000684</v>
      </c>
      <c r="G971" s="15">
        <f t="shared" si="63"/>
        <v>5.1200375625000003</v>
      </c>
    </row>
    <row r="972" spans="1:7" x14ac:dyDescent="0.15">
      <c r="A972" s="5">
        <f>sim_obs!B606</f>
        <v>41879</v>
      </c>
      <c r="B972" s="12">
        <f>sim_obs!N606</f>
        <v>0.84199999999999997</v>
      </c>
      <c r="C972" s="15">
        <f>sim_obs!F606</f>
        <v>4384.2397460900002</v>
      </c>
      <c r="D972" s="15">
        <f t="shared" si="60"/>
        <v>0.84199999999999997</v>
      </c>
      <c r="E972" s="15">
        <f t="shared" si="61"/>
        <v>4384.2397460900002</v>
      </c>
      <c r="F972" s="15">
        <f t="shared" si="62"/>
        <v>19214175.800426897</v>
      </c>
      <c r="G972" s="15">
        <f t="shared" si="63"/>
        <v>0.70896399999999993</v>
      </c>
    </row>
    <row r="973" spans="1:7" x14ac:dyDescent="0.15">
      <c r="A973" s="5">
        <f>sim_obs!B607</f>
        <v>41880</v>
      </c>
      <c r="B973" s="12">
        <f>sim_obs!N607</f>
        <v>0.57699999999999996</v>
      </c>
      <c r="C973" s="15">
        <f>sim_obs!F607</f>
        <v>4708.9956054699996</v>
      </c>
      <c r="D973" s="15">
        <f t="shared" si="60"/>
        <v>0.57699999999999996</v>
      </c>
      <c r="E973" s="15">
        <f t="shared" si="61"/>
        <v>4708.9956054699996</v>
      </c>
      <c r="F973" s="15">
        <f t="shared" si="62"/>
        <v>22169205.764336053</v>
      </c>
      <c r="G973" s="15">
        <f t="shared" si="63"/>
        <v>0.33292899999999997</v>
      </c>
    </row>
    <row r="974" spans="1:7" x14ac:dyDescent="0.15">
      <c r="A974" s="5">
        <f>sim_obs!B608</f>
        <v>41881</v>
      </c>
      <c r="B974" s="12">
        <f>sim_obs!N608</f>
        <v>0.79400000000000004</v>
      </c>
      <c r="C974" s="15">
        <f>sim_obs!F608</f>
        <v>4438.0253906300004</v>
      </c>
      <c r="D974" s="15">
        <f t="shared" si="60"/>
        <v>0.79400000000000004</v>
      </c>
      <c r="E974" s="15">
        <f t="shared" si="61"/>
        <v>4438.0253906300004</v>
      </c>
      <c r="F974" s="15">
        <f t="shared" si="62"/>
        <v>19689022.413992248</v>
      </c>
      <c r="G974" s="15">
        <f t="shared" si="63"/>
        <v>0.63043600000000011</v>
      </c>
    </row>
    <row r="975" spans="1:7" x14ac:dyDescent="0.15">
      <c r="A975" s="5">
        <f>sim_obs!B609</f>
        <v>41882</v>
      </c>
      <c r="B975" s="12">
        <f>sim_obs!N609</f>
        <v>1.0271999999999999</v>
      </c>
      <c r="C975" s="15">
        <f>sim_obs!F609</f>
        <v>15108.036132810001</v>
      </c>
      <c r="D975" s="15">
        <f t="shared" si="60"/>
        <v>1.0271999999999999</v>
      </c>
      <c r="E975" s="15">
        <f t="shared" si="61"/>
        <v>15108.036132810001</v>
      </c>
      <c r="F975" s="15">
        <f t="shared" si="62"/>
        <v>228221718.89600113</v>
      </c>
      <c r="G975" s="15">
        <f t="shared" si="63"/>
        <v>1.0551398399999998</v>
      </c>
    </row>
    <row r="976" spans="1:7" x14ac:dyDescent="0.15">
      <c r="A976" s="5">
        <f>sim_obs!B610</f>
        <v>41883</v>
      </c>
      <c r="B976" s="12">
        <f>sim_obs!N610</f>
        <v>1.1850000000000001</v>
      </c>
      <c r="C976" s="15">
        <f>sim_obs!F610</f>
        <v>3293.0720214799999</v>
      </c>
      <c r="D976" s="15">
        <f t="shared" si="60"/>
        <v>1.1850000000000001</v>
      </c>
      <c r="E976" s="15">
        <f t="shared" si="61"/>
        <v>3293.0720214799999</v>
      </c>
      <c r="F976" s="15">
        <f t="shared" si="62"/>
        <v>10836520.162188465</v>
      </c>
      <c r="G976" s="15">
        <f t="shared" si="63"/>
        <v>1.4042250000000001</v>
      </c>
    </row>
    <row r="977" spans="1:7" x14ac:dyDescent="0.15">
      <c r="A977" s="5">
        <f>sim_obs!B611</f>
        <v>41884</v>
      </c>
      <c r="B977" s="12">
        <f>sim_obs!N611</f>
        <v>1.3939999999999999</v>
      </c>
      <c r="C977" s="15">
        <f>sim_obs!F611</f>
        <v>15926.524414060001</v>
      </c>
      <c r="D977" s="15">
        <f t="shared" si="60"/>
        <v>1.3939999999999999</v>
      </c>
      <c r="E977" s="15">
        <f t="shared" si="61"/>
        <v>15926.524414060001</v>
      </c>
      <c r="F977" s="15">
        <f t="shared" si="62"/>
        <v>253609778.70481884</v>
      </c>
      <c r="G977" s="15">
        <f t="shared" si="63"/>
        <v>1.9432359999999997</v>
      </c>
    </row>
    <row r="978" spans="1:7" x14ac:dyDescent="0.15">
      <c r="A978" s="5">
        <f>sim_obs!B612</f>
        <v>41885</v>
      </c>
      <c r="B978" s="12">
        <f>sim_obs!N612</f>
        <v>1.2463333329999999</v>
      </c>
      <c r="C978" s="15">
        <f>sim_obs!F612</f>
        <v>3105.4641113299999</v>
      </c>
      <c r="D978" s="15">
        <f t="shared" si="60"/>
        <v>1.2463333329999999</v>
      </c>
      <c r="E978" s="15">
        <f t="shared" si="61"/>
        <v>3105.4641113299999</v>
      </c>
      <c r="F978" s="15">
        <f t="shared" si="62"/>
        <v>9636168.0132326297</v>
      </c>
      <c r="G978" s="15">
        <f t="shared" si="63"/>
        <v>1.5533467769468887</v>
      </c>
    </row>
    <row r="979" spans="1:7" x14ac:dyDescent="0.15">
      <c r="A979" s="5">
        <f>sim_obs!B613</f>
        <v>41886</v>
      </c>
      <c r="B979" s="12">
        <f>sim_obs!N613</f>
        <v>1.01</v>
      </c>
      <c r="C979" s="15">
        <f>sim_obs!F613</f>
        <v>2238.1240234400002</v>
      </c>
      <c r="D979" s="15">
        <f t="shared" si="60"/>
        <v>1.01</v>
      </c>
      <c r="E979" s="15">
        <f t="shared" si="61"/>
        <v>2238.1240234400002</v>
      </c>
      <c r="F979" s="15">
        <f t="shared" si="62"/>
        <v>5004679.1538719051</v>
      </c>
      <c r="G979" s="15">
        <f t="shared" si="63"/>
        <v>1.0201</v>
      </c>
    </row>
    <row r="980" spans="1:7" x14ac:dyDescent="0.15">
      <c r="A980" s="5">
        <f>sim_obs!B614</f>
        <v>41887</v>
      </c>
      <c r="B980" s="12" t="e">
        <f>sim_obs!N614</f>
        <v>#N/A</v>
      </c>
      <c r="C980" s="15">
        <f>sim_obs!F614</f>
        <v>2225.4821777299999</v>
      </c>
      <c r="D980" s="15">
        <f t="shared" si="60"/>
        <v>0</v>
      </c>
      <c r="E980" s="15">
        <f t="shared" si="61"/>
        <v>0</v>
      </c>
      <c r="F980" s="15">
        <f t="shared" si="62"/>
        <v>0</v>
      </c>
      <c r="G980" s="15">
        <f t="shared" si="63"/>
        <v>0</v>
      </c>
    </row>
    <row r="981" spans="1:7" x14ac:dyDescent="0.15">
      <c r="A981" s="5">
        <f>sim_obs!B615</f>
        <v>41888</v>
      </c>
      <c r="B981" s="12" t="e">
        <f>sim_obs!N615</f>
        <v>#N/A</v>
      </c>
      <c r="C981" s="15">
        <f>sim_obs!F615</f>
        <v>2130.2597656299999</v>
      </c>
      <c r="D981" s="15">
        <f t="shared" si="60"/>
        <v>0</v>
      </c>
      <c r="E981" s="15">
        <f t="shared" si="61"/>
        <v>0</v>
      </c>
      <c r="F981" s="15">
        <f t="shared" si="62"/>
        <v>0</v>
      </c>
      <c r="G981" s="15">
        <f t="shared" si="63"/>
        <v>0</v>
      </c>
    </row>
    <row r="982" spans="1:7" x14ac:dyDescent="0.15">
      <c r="A982" s="5">
        <f>sim_obs!B616</f>
        <v>41889</v>
      </c>
      <c r="B982" s="12" t="e">
        <f>sim_obs!N616</f>
        <v>#N/A</v>
      </c>
      <c r="C982" s="15">
        <f>sim_obs!F616</f>
        <v>1949.67419434</v>
      </c>
      <c r="D982" s="15">
        <f t="shared" si="60"/>
        <v>0</v>
      </c>
      <c r="E982" s="15">
        <f t="shared" si="61"/>
        <v>0</v>
      </c>
      <c r="F982" s="15">
        <f t="shared" si="62"/>
        <v>0</v>
      </c>
      <c r="G982" s="15">
        <f t="shared" si="63"/>
        <v>0</v>
      </c>
    </row>
    <row r="983" spans="1:7" x14ac:dyDescent="0.15">
      <c r="A983" s="5">
        <f>sim_obs!B617</f>
        <v>41890</v>
      </c>
      <c r="B983" s="12" t="e">
        <f>sim_obs!N617</f>
        <v>#N/A</v>
      </c>
      <c r="C983" s="15">
        <f>sim_obs!F617</f>
        <v>23515.46875</v>
      </c>
      <c r="D983" s="15">
        <f t="shared" si="60"/>
        <v>0</v>
      </c>
      <c r="E983" s="15">
        <f t="shared" si="61"/>
        <v>0</v>
      </c>
      <c r="F983" s="15">
        <f t="shared" si="62"/>
        <v>0</v>
      </c>
      <c r="G983" s="15">
        <f t="shared" si="63"/>
        <v>0</v>
      </c>
    </row>
    <row r="984" spans="1:7" x14ac:dyDescent="0.15">
      <c r="A984" s="5">
        <f>sim_obs!B618</f>
        <v>41891</v>
      </c>
      <c r="B984" s="12" t="e">
        <f>sim_obs!N618</f>
        <v>#N/A</v>
      </c>
      <c r="C984" s="15">
        <f>sim_obs!F618</f>
        <v>2786.3911132799999</v>
      </c>
      <c r="D984" s="15">
        <f t="shared" si="60"/>
        <v>0</v>
      </c>
      <c r="E984" s="15">
        <f t="shared" si="61"/>
        <v>0</v>
      </c>
      <c r="F984" s="15">
        <f t="shared" si="62"/>
        <v>0</v>
      </c>
      <c r="G984" s="15">
        <f t="shared" si="63"/>
        <v>0</v>
      </c>
    </row>
    <row r="985" spans="1:7" x14ac:dyDescent="0.15">
      <c r="A985" s="5">
        <f>sim_obs!B619</f>
        <v>41892</v>
      </c>
      <c r="B985" s="12" t="e">
        <f>sim_obs!N619</f>
        <v>#N/A</v>
      </c>
      <c r="C985" s="15">
        <f>sim_obs!F619</f>
        <v>7376.8530273400002</v>
      </c>
      <c r="D985" s="15">
        <f t="shared" si="60"/>
        <v>0</v>
      </c>
      <c r="E985" s="15">
        <f t="shared" si="61"/>
        <v>0</v>
      </c>
      <c r="F985" s="15">
        <f t="shared" si="62"/>
        <v>0</v>
      </c>
      <c r="G985" s="15">
        <f t="shared" si="63"/>
        <v>0</v>
      </c>
    </row>
    <row r="986" spans="1:7" x14ac:dyDescent="0.15">
      <c r="A986" s="5">
        <f>sim_obs!B620</f>
        <v>41893</v>
      </c>
      <c r="B986" s="12" t="e">
        <f>sim_obs!N620</f>
        <v>#N/A</v>
      </c>
      <c r="C986" s="15">
        <f>sim_obs!F620</f>
        <v>9649.9355468800004</v>
      </c>
      <c r="D986" s="15">
        <f t="shared" si="60"/>
        <v>0</v>
      </c>
      <c r="E986" s="15">
        <f t="shared" si="61"/>
        <v>0</v>
      </c>
      <c r="F986" s="15">
        <f t="shared" si="62"/>
        <v>0</v>
      </c>
      <c r="G986" s="15">
        <f t="shared" si="63"/>
        <v>0</v>
      </c>
    </row>
    <row r="987" spans="1:7" x14ac:dyDescent="0.15">
      <c r="A987" s="5">
        <f>sim_obs!B621</f>
        <v>41894</v>
      </c>
      <c r="B987" s="12" t="e">
        <f>sim_obs!N621</f>
        <v>#N/A</v>
      </c>
      <c r="C987" s="15">
        <f>sim_obs!F621</f>
        <v>50327.3828125</v>
      </c>
      <c r="D987" s="15">
        <f t="shared" si="60"/>
        <v>0</v>
      </c>
      <c r="E987" s="15">
        <f t="shared" si="61"/>
        <v>0</v>
      </c>
      <c r="F987" s="15">
        <f t="shared" si="62"/>
        <v>0</v>
      </c>
      <c r="G987" s="15">
        <f t="shared" si="63"/>
        <v>0</v>
      </c>
    </row>
    <row r="988" spans="1:7" x14ac:dyDescent="0.15">
      <c r="A988" s="5">
        <f>sim_obs!B622</f>
        <v>41895</v>
      </c>
      <c r="B988" s="12" t="e">
        <f>sim_obs!N622</f>
        <v>#N/A</v>
      </c>
      <c r="C988" s="15">
        <f>sim_obs!F622</f>
        <v>6230.9116210900002</v>
      </c>
      <c r="D988" s="15">
        <f t="shared" si="60"/>
        <v>0</v>
      </c>
      <c r="E988" s="15">
        <f t="shared" si="61"/>
        <v>0</v>
      </c>
      <c r="F988" s="15">
        <f t="shared" si="62"/>
        <v>0</v>
      </c>
      <c r="G988" s="15">
        <f t="shared" si="63"/>
        <v>0</v>
      </c>
    </row>
    <row r="989" spans="1:7" x14ac:dyDescent="0.15">
      <c r="A989" s="5">
        <f>sim_obs!B623</f>
        <v>41896</v>
      </c>
      <c r="B989" s="12" t="e">
        <f>sim_obs!N623</f>
        <v>#N/A</v>
      </c>
      <c r="C989" s="15">
        <f>sim_obs!F623</f>
        <v>3143.8168945299999</v>
      </c>
      <c r="D989" s="15">
        <f t="shared" si="60"/>
        <v>0</v>
      </c>
      <c r="E989" s="15">
        <f t="shared" si="61"/>
        <v>0</v>
      </c>
      <c r="F989" s="15">
        <f t="shared" si="62"/>
        <v>0</v>
      </c>
      <c r="G989" s="15">
        <f t="shared" si="63"/>
        <v>0</v>
      </c>
    </row>
    <row r="990" spans="1:7" x14ac:dyDescent="0.15">
      <c r="A990" s="5">
        <f>sim_obs!B624</f>
        <v>41897</v>
      </c>
      <c r="B990" s="12" t="e">
        <f>sim_obs!N624</f>
        <v>#N/A</v>
      </c>
      <c r="C990" s="15">
        <f>sim_obs!F624</f>
        <v>2964.6274414099998</v>
      </c>
      <c r="D990" s="15">
        <f t="shared" si="60"/>
        <v>0</v>
      </c>
      <c r="E990" s="15">
        <f t="shared" si="61"/>
        <v>0</v>
      </c>
      <c r="F990" s="15">
        <f t="shared" si="62"/>
        <v>0</v>
      </c>
      <c r="G990" s="15">
        <f t="shared" si="63"/>
        <v>0</v>
      </c>
    </row>
    <row r="991" spans="1:7" x14ac:dyDescent="0.15">
      <c r="A991" s="5">
        <f>sim_obs!B625</f>
        <v>41898</v>
      </c>
      <c r="B991" s="12" t="e">
        <f>sim_obs!N625</f>
        <v>#N/A</v>
      </c>
      <c r="C991" s="15">
        <f>sim_obs!F625</f>
        <v>2784.1728515599998</v>
      </c>
      <c r="D991" s="15">
        <f t="shared" si="60"/>
        <v>0</v>
      </c>
      <c r="E991" s="15">
        <f t="shared" si="61"/>
        <v>0</v>
      </c>
      <c r="F991" s="15">
        <f t="shared" si="62"/>
        <v>0</v>
      </c>
      <c r="G991" s="15">
        <f t="shared" si="63"/>
        <v>0</v>
      </c>
    </row>
    <row r="992" spans="1:7" x14ac:dyDescent="0.15">
      <c r="A992" s="5">
        <f>sim_obs!B626</f>
        <v>41899</v>
      </c>
      <c r="B992" s="12" t="e">
        <f>sim_obs!N626</f>
        <v>#N/A</v>
      </c>
      <c r="C992" s="15">
        <f>sim_obs!F626</f>
        <v>2629.6831054700001</v>
      </c>
      <c r="D992" s="15">
        <f t="shared" si="60"/>
        <v>0</v>
      </c>
      <c r="E992" s="15">
        <f t="shared" si="61"/>
        <v>0</v>
      </c>
      <c r="F992" s="15">
        <f t="shared" si="62"/>
        <v>0</v>
      </c>
      <c r="G992" s="15">
        <f t="shared" si="63"/>
        <v>0</v>
      </c>
    </row>
    <row r="993" spans="1:7" x14ac:dyDescent="0.15">
      <c r="A993" s="5">
        <f>sim_obs!B627</f>
        <v>41900</v>
      </c>
      <c r="B993" s="12" t="e">
        <f>sim_obs!N627</f>
        <v>#N/A</v>
      </c>
      <c r="C993" s="15">
        <f>sim_obs!F627</f>
        <v>11901.721679689999</v>
      </c>
      <c r="D993" s="15">
        <f t="shared" si="60"/>
        <v>0</v>
      </c>
      <c r="E993" s="15">
        <f t="shared" si="61"/>
        <v>0</v>
      </c>
      <c r="F993" s="15">
        <f t="shared" si="62"/>
        <v>0</v>
      </c>
      <c r="G993" s="15">
        <f t="shared" si="63"/>
        <v>0</v>
      </c>
    </row>
    <row r="994" spans="1:7" x14ac:dyDescent="0.15">
      <c r="A994" s="5">
        <f>sim_obs!B628</f>
        <v>41901</v>
      </c>
      <c r="B994" s="12" t="e">
        <f>sim_obs!N628</f>
        <v>#N/A</v>
      </c>
      <c r="C994" s="15">
        <f>sim_obs!F628</f>
        <v>7084.1826171900002</v>
      </c>
      <c r="D994" s="15">
        <f t="shared" si="60"/>
        <v>0</v>
      </c>
      <c r="E994" s="15">
        <f t="shared" si="61"/>
        <v>0</v>
      </c>
      <c r="F994" s="15">
        <f t="shared" si="62"/>
        <v>0</v>
      </c>
      <c r="G994" s="15">
        <f t="shared" si="63"/>
        <v>0</v>
      </c>
    </row>
    <row r="995" spans="1:7" x14ac:dyDescent="0.15">
      <c r="A995" s="5">
        <f>sim_obs!B629</f>
        <v>41902</v>
      </c>
      <c r="B995" s="12" t="e">
        <f>sim_obs!N629</f>
        <v>#N/A</v>
      </c>
      <c r="C995" s="15">
        <f>sim_obs!F629</f>
        <v>2438.4892578099998</v>
      </c>
      <c r="D995" s="15">
        <f t="shared" si="60"/>
        <v>0</v>
      </c>
      <c r="E995" s="15">
        <f t="shared" si="61"/>
        <v>0</v>
      </c>
      <c r="F995" s="15">
        <f t="shared" si="62"/>
        <v>0</v>
      </c>
      <c r="G995" s="15">
        <f t="shared" si="63"/>
        <v>0</v>
      </c>
    </row>
    <row r="996" spans="1:7" x14ac:dyDescent="0.15">
      <c r="A996" s="5">
        <f>sim_obs!B630</f>
        <v>41903</v>
      </c>
      <c r="B996" s="12" t="e">
        <f>sim_obs!N630</f>
        <v>#N/A</v>
      </c>
      <c r="C996" s="15">
        <f>sim_obs!F630</f>
        <v>2115.4587402299999</v>
      </c>
      <c r="D996" s="15">
        <f t="shared" si="60"/>
        <v>0</v>
      </c>
      <c r="E996" s="15">
        <f t="shared" si="61"/>
        <v>0</v>
      </c>
      <c r="F996" s="15">
        <f t="shared" si="62"/>
        <v>0</v>
      </c>
      <c r="G996" s="15">
        <f t="shared" si="63"/>
        <v>0</v>
      </c>
    </row>
    <row r="997" spans="1:7" x14ac:dyDescent="0.15">
      <c r="A997" s="5">
        <f>sim_obs!B631</f>
        <v>41904</v>
      </c>
      <c r="B997" s="12" t="e">
        <f>sim_obs!N631</f>
        <v>#N/A</v>
      </c>
      <c r="C997" s="15">
        <f>sim_obs!F631</f>
        <v>2060.7043457</v>
      </c>
      <c r="D997" s="15">
        <f t="shared" si="60"/>
        <v>0</v>
      </c>
      <c r="E997" s="15">
        <f t="shared" si="61"/>
        <v>0</v>
      </c>
      <c r="F997" s="15">
        <f t="shared" si="62"/>
        <v>0</v>
      </c>
      <c r="G997" s="15">
        <f t="shared" si="63"/>
        <v>0</v>
      </c>
    </row>
    <row r="998" spans="1:7" x14ac:dyDescent="0.15">
      <c r="A998" s="5">
        <f>sim_obs!B632</f>
        <v>41905</v>
      </c>
      <c r="B998" s="12" t="e">
        <f>sim_obs!N632</f>
        <v>#N/A</v>
      </c>
      <c r="C998" s="15">
        <f>sim_obs!F632</f>
        <v>2022.85876465</v>
      </c>
      <c r="D998" s="15">
        <f t="shared" si="60"/>
        <v>0</v>
      </c>
      <c r="E998" s="15">
        <f t="shared" si="61"/>
        <v>0</v>
      </c>
      <c r="F998" s="15">
        <f t="shared" si="62"/>
        <v>0</v>
      </c>
      <c r="G998" s="15">
        <f t="shared" si="63"/>
        <v>0</v>
      </c>
    </row>
    <row r="999" spans="1:7" x14ac:dyDescent="0.15">
      <c r="A999" s="5">
        <f>sim_obs!B633</f>
        <v>41906</v>
      </c>
      <c r="B999" s="12" t="e">
        <f>sim_obs!N633</f>
        <v>#N/A</v>
      </c>
      <c r="C999" s="15">
        <f>sim_obs!F633</f>
        <v>1925.4785156299999</v>
      </c>
      <c r="D999" s="15">
        <f t="shared" si="60"/>
        <v>0</v>
      </c>
      <c r="E999" s="15">
        <f t="shared" si="61"/>
        <v>0</v>
      </c>
      <c r="F999" s="15">
        <f t="shared" si="62"/>
        <v>0</v>
      </c>
      <c r="G999" s="15">
        <f t="shared" si="63"/>
        <v>0</v>
      </c>
    </row>
    <row r="1000" spans="1:7" x14ac:dyDescent="0.15">
      <c r="A1000" s="5">
        <f>sim_obs!B634</f>
        <v>41907</v>
      </c>
      <c r="B1000" s="12" t="e">
        <f>sim_obs!N634</f>
        <v>#N/A</v>
      </c>
      <c r="C1000" s="15">
        <f>sim_obs!F634</f>
        <v>1991.02526855</v>
      </c>
      <c r="D1000" s="15">
        <f t="shared" si="60"/>
        <v>0</v>
      </c>
      <c r="E1000" s="15">
        <f t="shared" si="61"/>
        <v>0</v>
      </c>
      <c r="F1000" s="15">
        <f t="shared" si="62"/>
        <v>0</v>
      </c>
      <c r="G1000" s="15">
        <f t="shared" si="63"/>
        <v>0</v>
      </c>
    </row>
    <row r="1001" spans="1:7" x14ac:dyDescent="0.15">
      <c r="A1001" s="5">
        <f>sim_obs!B635</f>
        <v>41908</v>
      </c>
      <c r="B1001" s="12" t="e">
        <f>sim_obs!N635</f>
        <v>#N/A</v>
      </c>
      <c r="C1001" s="15">
        <f>sim_obs!F635</f>
        <v>1894.0546875</v>
      </c>
      <c r="D1001" s="15">
        <f t="shared" si="60"/>
        <v>0</v>
      </c>
      <c r="E1001" s="15">
        <f t="shared" si="61"/>
        <v>0</v>
      </c>
      <c r="F1001" s="15">
        <f t="shared" si="62"/>
        <v>0</v>
      </c>
      <c r="G1001" s="15">
        <f t="shared" si="63"/>
        <v>0</v>
      </c>
    </row>
    <row r="1002" spans="1:7" x14ac:dyDescent="0.15">
      <c r="A1002" s="5">
        <f>sim_obs!B636</f>
        <v>41909</v>
      </c>
      <c r="B1002" s="12" t="e">
        <f>sim_obs!N636</f>
        <v>#N/A</v>
      </c>
      <c r="C1002" s="15">
        <f>sim_obs!F636</f>
        <v>2222.7084960900002</v>
      </c>
      <c r="D1002" s="15">
        <f t="shared" si="60"/>
        <v>0</v>
      </c>
      <c r="E1002" s="15">
        <f t="shared" si="61"/>
        <v>0</v>
      </c>
      <c r="F1002" s="15">
        <f t="shared" si="62"/>
        <v>0</v>
      </c>
      <c r="G1002" s="15">
        <f t="shared" si="63"/>
        <v>0</v>
      </c>
    </row>
    <row r="1003" spans="1:7" x14ac:dyDescent="0.15">
      <c r="A1003" s="5">
        <f>sim_obs!B637</f>
        <v>41910</v>
      </c>
      <c r="B1003" s="12" t="e">
        <f>sim_obs!N637</f>
        <v>#N/A</v>
      </c>
      <c r="C1003" s="15">
        <f>sim_obs!F637</f>
        <v>37689.87109375</v>
      </c>
      <c r="D1003" s="15">
        <f t="shared" si="60"/>
        <v>0</v>
      </c>
      <c r="E1003" s="15">
        <f t="shared" si="61"/>
        <v>0</v>
      </c>
      <c r="F1003" s="15">
        <f t="shared" si="62"/>
        <v>0</v>
      </c>
      <c r="G1003" s="15">
        <f t="shared" si="63"/>
        <v>0</v>
      </c>
    </row>
    <row r="1004" spans="1:7" x14ac:dyDescent="0.15">
      <c r="A1004" s="5">
        <f>sim_obs!B638</f>
        <v>41911</v>
      </c>
      <c r="B1004" s="12" t="e">
        <f>sim_obs!N638</f>
        <v>#N/A</v>
      </c>
      <c r="C1004" s="15">
        <f>sim_obs!F638</f>
        <v>5402.6933593800004</v>
      </c>
      <c r="D1004" s="15">
        <f t="shared" si="60"/>
        <v>0</v>
      </c>
      <c r="E1004" s="15">
        <f t="shared" si="61"/>
        <v>0</v>
      </c>
      <c r="F1004" s="15">
        <f t="shared" si="62"/>
        <v>0</v>
      </c>
      <c r="G1004" s="15">
        <f t="shared" si="63"/>
        <v>0</v>
      </c>
    </row>
    <row r="1005" spans="1:7" x14ac:dyDescent="0.15">
      <c r="A1005" s="5">
        <f>sim_obs!B639</f>
        <v>41912</v>
      </c>
      <c r="B1005" s="12" t="e">
        <f>sim_obs!N639</f>
        <v>#N/A</v>
      </c>
      <c r="C1005" s="15">
        <f>sim_obs!F639</f>
        <v>1669.0157470700001</v>
      </c>
      <c r="D1005" s="15">
        <f t="shared" si="60"/>
        <v>0</v>
      </c>
      <c r="E1005" s="15">
        <f t="shared" si="61"/>
        <v>0</v>
      </c>
      <c r="F1005" s="15">
        <f t="shared" si="62"/>
        <v>0</v>
      </c>
      <c r="G1005" s="15">
        <f t="shared" si="63"/>
        <v>0</v>
      </c>
    </row>
    <row r="1006" spans="1:7" x14ac:dyDescent="0.15">
      <c r="A1006" s="5">
        <f>sim_obs!B640</f>
        <v>41913</v>
      </c>
      <c r="B1006" s="12" t="e">
        <f>sim_obs!N640</f>
        <v>#N/A</v>
      </c>
      <c r="C1006" s="15">
        <f>sim_obs!F640</f>
        <v>1359.19494629</v>
      </c>
      <c r="D1006" s="15">
        <f t="shared" si="60"/>
        <v>0</v>
      </c>
      <c r="E1006" s="15">
        <f t="shared" si="61"/>
        <v>0</v>
      </c>
      <c r="F1006" s="15">
        <f t="shared" si="62"/>
        <v>0</v>
      </c>
      <c r="G1006" s="15">
        <f t="shared" si="63"/>
        <v>0</v>
      </c>
    </row>
    <row r="1007" spans="1:7" x14ac:dyDescent="0.15">
      <c r="A1007" s="5">
        <f>sim_obs!B641</f>
        <v>41914</v>
      </c>
      <c r="B1007" s="12" t="e">
        <f>sim_obs!N641</f>
        <v>#N/A</v>
      </c>
      <c r="C1007" s="15">
        <f>sim_obs!F641</f>
        <v>1554.60192871</v>
      </c>
      <c r="D1007" s="15">
        <f t="shared" si="60"/>
        <v>0</v>
      </c>
      <c r="E1007" s="15">
        <f t="shared" si="61"/>
        <v>0</v>
      </c>
      <c r="F1007" s="15">
        <f t="shared" si="62"/>
        <v>0</v>
      </c>
      <c r="G1007" s="15">
        <f t="shared" si="63"/>
        <v>0</v>
      </c>
    </row>
    <row r="1008" spans="1:7" x14ac:dyDescent="0.15">
      <c r="A1008" s="5">
        <f>sim_obs!B642</f>
        <v>41915</v>
      </c>
      <c r="B1008" s="12" t="e">
        <f>sim_obs!N642</f>
        <v>#N/A</v>
      </c>
      <c r="C1008" s="15">
        <f>sim_obs!F642</f>
        <v>1265.48205566</v>
      </c>
      <c r="D1008" s="15">
        <f t="shared" si="60"/>
        <v>0</v>
      </c>
      <c r="E1008" s="15">
        <f t="shared" si="61"/>
        <v>0</v>
      </c>
      <c r="F1008" s="15">
        <f t="shared" si="62"/>
        <v>0</v>
      </c>
      <c r="G1008" s="15">
        <f t="shared" si="63"/>
        <v>0</v>
      </c>
    </row>
    <row r="1009" spans="1:7" x14ac:dyDescent="0.15">
      <c r="A1009" s="5">
        <f>sim_obs!B643</f>
        <v>41916</v>
      </c>
      <c r="B1009" s="12" t="e">
        <f>sim_obs!N643</f>
        <v>#N/A</v>
      </c>
      <c r="C1009" s="15">
        <f>sim_obs!F643</f>
        <v>1184.8194580100001</v>
      </c>
      <c r="D1009" s="15">
        <f t="shared" si="60"/>
        <v>0</v>
      </c>
      <c r="E1009" s="15">
        <f t="shared" si="61"/>
        <v>0</v>
      </c>
      <c r="F1009" s="15">
        <f t="shared" si="62"/>
        <v>0</v>
      </c>
      <c r="G1009" s="15">
        <f t="shared" si="63"/>
        <v>0</v>
      </c>
    </row>
    <row r="1010" spans="1:7" x14ac:dyDescent="0.15">
      <c r="A1010" s="5">
        <f>sim_obs!B644</f>
        <v>41917</v>
      </c>
      <c r="B1010" s="12" t="e">
        <f>sim_obs!N644</f>
        <v>#N/A</v>
      </c>
      <c r="C1010" s="15">
        <f>sim_obs!F644</f>
        <v>1147.9465332</v>
      </c>
      <c r="D1010" s="15">
        <f t="shared" si="60"/>
        <v>0</v>
      </c>
      <c r="E1010" s="15">
        <f t="shared" si="61"/>
        <v>0</v>
      </c>
      <c r="F1010" s="15">
        <f t="shared" si="62"/>
        <v>0</v>
      </c>
      <c r="G1010" s="15">
        <f t="shared" si="63"/>
        <v>0</v>
      </c>
    </row>
    <row r="1011" spans="1:7" x14ac:dyDescent="0.15">
      <c r="A1011" s="5">
        <f>sim_obs!B645</f>
        <v>41918</v>
      </c>
      <c r="B1011" s="12" t="e">
        <f>sim_obs!N645</f>
        <v>#N/A</v>
      </c>
      <c r="C1011" s="15">
        <f>sim_obs!F645</f>
        <v>1114.5690918</v>
      </c>
      <c r="D1011" s="15">
        <f t="shared" si="60"/>
        <v>0</v>
      </c>
      <c r="E1011" s="15">
        <f t="shared" si="61"/>
        <v>0</v>
      </c>
      <c r="F1011" s="15">
        <f t="shared" si="62"/>
        <v>0</v>
      </c>
      <c r="G1011" s="15">
        <f t="shared" si="63"/>
        <v>0</v>
      </c>
    </row>
    <row r="1012" spans="1:7" x14ac:dyDescent="0.15">
      <c r="A1012" s="5">
        <f>sim_obs!B646</f>
        <v>41919</v>
      </c>
      <c r="B1012" s="12" t="e">
        <f>sim_obs!N646</f>
        <v>#N/A</v>
      </c>
      <c r="C1012" s="15">
        <f>sim_obs!F646</f>
        <v>1069.72143555</v>
      </c>
      <c r="D1012" s="15">
        <f t="shared" si="60"/>
        <v>0</v>
      </c>
      <c r="E1012" s="15">
        <f t="shared" si="61"/>
        <v>0</v>
      </c>
      <c r="F1012" s="15">
        <f t="shared" si="62"/>
        <v>0</v>
      </c>
      <c r="G1012" s="15">
        <f t="shared" si="63"/>
        <v>0</v>
      </c>
    </row>
    <row r="1013" spans="1:7" x14ac:dyDescent="0.15">
      <c r="A1013" s="5">
        <f>sim_obs!B647</f>
        <v>41920</v>
      </c>
      <c r="B1013" s="12" t="e">
        <f>sim_obs!N647</f>
        <v>#N/A</v>
      </c>
      <c r="C1013" s="15">
        <f>sim_obs!F647</f>
        <v>1041.18481445</v>
      </c>
      <c r="D1013" s="15">
        <f t="shared" si="60"/>
        <v>0</v>
      </c>
      <c r="E1013" s="15">
        <f t="shared" si="61"/>
        <v>0</v>
      </c>
      <c r="F1013" s="15">
        <f t="shared" si="62"/>
        <v>0</v>
      </c>
      <c r="G1013" s="15">
        <f t="shared" si="63"/>
        <v>0</v>
      </c>
    </row>
    <row r="1014" spans="1:7" x14ac:dyDescent="0.15">
      <c r="A1014" s="5">
        <f>sim_obs!B648</f>
        <v>41921</v>
      </c>
      <c r="B1014" s="12" t="e">
        <f>sim_obs!N648</f>
        <v>#N/A</v>
      </c>
      <c r="C1014" s="15">
        <f>sim_obs!F648</f>
        <v>1017.44592285</v>
      </c>
      <c r="D1014" s="15">
        <f t="shared" si="60"/>
        <v>0</v>
      </c>
      <c r="E1014" s="15">
        <f t="shared" si="61"/>
        <v>0</v>
      </c>
      <c r="F1014" s="15">
        <f t="shared" si="62"/>
        <v>0</v>
      </c>
      <c r="G1014" s="15">
        <f t="shared" si="63"/>
        <v>0</v>
      </c>
    </row>
    <row r="1015" spans="1:7" x14ac:dyDescent="0.15">
      <c r="A1015" s="5">
        <f>sim_obs!B649</f>
        <v>41922</v>
      </c>
      <c r="B1015" s="12">
        <f>sim_obs!N649</f>
        <v>1.1000000000000001</v>
      </c>
      <c r="C1015" s="15">
        <f>sim_obs!F649</f>
        <v>990.16802978999999</v>
      </c>
      <c r="D1015" s="15">
        <f t="shared" si="60"/>
        <v>1.1000000000000001</v>
      </c>
      <c r="E1015" s="15">
        <f t="shared" si="61"/>
        <v>990.16802978999999</v>
      </c>
      <c r="F1015" s="15">
        <f t="shared" si="62"/>
        <v>978255.56755267223</v>
      </c>
      <c r="G1015" s="15">
        <f t="shared" si="63"/>
        <v>1.2100000000000002</v>
      </c>
    </row>
    <row r="1016" spans="1:7" x14ac:dyDescent="0.15">
      <c r="A1016" s="5">
        <f>sim_obs!B650</f>
        <v>41923</v>
      </c>
      <c r="B1016" s="12" t="e">
        <f>sim_obs!N650</f>
        <v>#N/A</v>
      </c>
      <c r="C1016" s="15">
        <f>sim_obs!F650</f>
        <v>968.56237793000003</v>
      </c>
      <c r="D1016" s="15">
        <f t="shared" si="60"/>
        <v>0</v>
      </c>
      <c r="E1016" s="15">
        <f t="shared" si="61"/>
        <v>0</v>
      </c>
      <c r="F1016" s="15">
        <f t="shared" si="62"/>
        <v>0</v>
      </c>
      <c r="G1016" s="15">
        <f t="shared" si="63"/>
        <v>0</v>
      </c>
    </row>
    <row r="1017" spans="1:7" x14ac:dyDescent="0.15">
      <c r="A1017" s="5">
        <f>sim_obs!B651</f>
        <v>41924</v>
      </c>
      <c r="B1017" s="12" t="e">
        <f>sim_obs!N651</f>
        <v>#N/A</v>
      </c>
      <c r="C1017" s="15">
        <f>sim_obs!F651</f>
        <v>949.18109131000006</v>
      </c>
      <c r="D1017" s="15">
        <f t="shared" si="60"/>
        <v>0</v>
      </c>
      <c r="E1017" s="15">
        <f t="shared" si="61"/>
        <v>0</v>
      </c>
      <c r="F1017" s="15">
        <f t="shared" si="62"/>
        <v>0</v>
      </c>
      <c r="G1017" s="15">
        <f t="shared" si="63"/>
        <v>0</v>
      </c>
    </row>
    <row r="1018" spans="1:7" x14ac:dyDescent="0.15">
      <c r="A1018" s="5">
        <f>sim_obs!B652</f>
        <v>41925</v>
      </c>
      <c r="B1018" s="12" t="e">
        <f>sim_obs!N652</f>
        <v>#N/A</v>
      </c>
      <c r="C1018" s="15">
        <f>sim_obs!F652</f>
        <v>931.77911376999998</v>
      </c>
      <c r="D1018" s="15">
        <f t="shared" si="60"/>
        <v>0</v>
      </c>
      <c r="E1018" s="15">
        <f t="shared" si="61"/>
        <v>0</v>
      </c>
      <c r="F1018" s="15">
        <f t="shared" si="62"/>
        <v>0</v>
      </c>
      <c r="G1018" s="15">
        <f t="shared" si="63"/>
        <v>0</v>
      </c>
    </row>
    <row r="1019" spans="1:7" x14ac:dyDescent="0.15">
      <c r="A1019" s="5">
        <f>sim_obs!B653</f>
        <v>41926</v>
      </c>
      <c r="B1019" s="12" t="e">
        <f>sim_obs!N653</f>
        <v>#N/A</v>
      </c>
      <c r="C1019" s="15">
        <f>sim_obs!F653</f>
        <v>908.36968993999994</v>
      </c>
      <c r="D1019" s="15">
        <f t="shared" si="60"/>
        <v>0</v>
      </c>
      <c r="E1019" s="15">
        <f t="shared" si="61"/>
        <v>0</v>
      </c>
      <c r="F1019" s="15">
        <f t="shared" si="62"/>
        <v>0</v>
      </c>
      <c r="G1019" s="15">
        <f t="shared" si="63"/>
        <v>0</v>
      </c>
    </row>
    <row r="1020" spans="1:7" x14ac:dyDescent="0.15">
      <c r="A1020" s="5">
        <f>sim_obs!B654</f>
        <v>41927</v>
      </c>
      <c r="B1020" s="12" t="e">
        <f>sim_obs!N654</f>
        <v>#N/A</v>
      </c>
      <c r="C1020" s="15">
        <f>sim_obs!F654</f>
        <v>878.59930420000001</v>
      </c>
      <c r="D1020" s="15">
        <f t="shared" si="60"/>
        <v>0</v>
      </c>
      <c r="E1020" s="15">
        <f t="shared" si="61"/>
        <v>0</v>
      </c>
      <c r="F1020" s="15">
        <f t="shared" si="62"/>
        <v>0</v>
      </c>
      <c r="G1020" s="15">
        <f t="shared" si="63"/>
        <v>0</v>
      </c>
    </row>
    <row r="1021" spans="1:7" x14ac:dyDescent="0.15">
      <c r="A1021" s="5">
        <f>sim_obs!B655</f>
        <v>41928</v>
      </c>
      <c r="B1021" s="12" t="e">
        <f>sim_obs!N655</f>
        <v>#N/A</v>
      </c>
      <c r="C1021" s="15">
        <f>sim_obs!F655</f>
        <v>884.42498779000005</v>
      </c>
      <c r="D1021" s="15">
        <f t="shared" si="60"/>
        <v>0</v>
      </c>
      <c r="E1021" s="15">
        <f t="shared" si="61"/>
        <v>0</v>
      </c>
      <c r="F1021" s="15">
        <f t="shared" si="62"/>
        <v>0</v>
      </c>
      <c r="G1021" s="15">
        <f t="shared" si="63"/>
        <v>0</v>
      </c>
    </row>
    <row r="1022" spans="1:7" x14ac:dyDescent="0.15">
      <c r="A1022" s="5">
        <f>sim_obs!B656</f>
        <v>41929</v>
      </c>
      <c r="B1022" s="12" t="e">
        <f>sim_obs!N656</f>
        <v>#N/A</v>
      </c>
      <c r="C1022" s="15">
        <f>sim_obs!F656</f>
        <v>861.86480713000003</v>
      </c>
      <c r="D1022" s="15">
        <f t="shared" si="60"/>
        <v>0</v>
      </c>
      <c r="E1022" s="15">
        <f t="shared" si="61"/>
        <v>0</v>
      </c>
      <c r="F1022" s="15">
        <f t="shared" si="62"/>
        <v>0</v>
      </c>
      <c r="G1022" s="15">
        <f t="shared" si="63"/>
        <v>0</v>
      </c>
    </row>
    <row r="1023" spans="1:7" x14ac:dyDescent="0.15">
      <c r="A1023" s="5">
        <f>sim_obs!B657</f>
        <v>41930</v>
      </c>
      <c r="B1023" s="12" t="e">
        <f>sim_obs!N657</f>
        <v>#N/A</v>
      </c>
      <c r="C1023" s="15">
        <f>sim_obs!F657</f>
        <v>768.88964843999997</v>
      </c>
      <c r="D1023" s="15">
        <f t="shared" si="60"/>
        <v>0</v>
      </c>
      <c r="E1023" s="15">
        <f t="shared" si="61"/>
        <v>0</v>
      </c>
      <c r="F1023" s="15">
        <f t="shared" si="62"/>
        <v>0</v>
      </c>
      <c r="G1023" s="15">
        <f t="shared" si="63"/>
        <v>0</v>
      </c>
    </row>
    <row r="1024" spans="1:7" x14ac:dyDescent="0.15">
      <c r="A1024" s="5">
        <f>sim_obs!B658</f>
        <v>41931</v>
      </c>
      <c r="B1024" s="12" t="e">
        <f>sim_obs!N658</f>
        <v>#N/A</v>
      </c>
      <c r="C1024" s="15">
        <f>sim_obs!F658</f>
        <v>758.99993896000001</v>
      </c>
      <c r="D1024" s="15">
        <f t="shared" si="60"/>
        <v>0</v>
      </c>
      <c r="E1024" s="15">
        <f t="shared" si="61"/>
        <v>0</v>
      </c>
      <c r="F1024" s="15">
        <f t="shared" si="62"/>
        <v>0</v>
      </c>
      <c r="G1024" s="15">
        <f t="shared" si="63"/>
        <v>0</v>
      </c>
    </row>
    <row r="1025" spans="1:7" x14ac:dyDescent="0.15">
      <c r="A1025" s="5">
        <f>sim_obs!B659</f>
        <v>41932</v>
      </c>
      <c r="B1025" s="12" t="e">
        <f>sim_obs!N659</f>
        <v>#N/A</v>
      </c>
      <c r="C1025" s="15">
        <f>sim_obs!F659</f>
        <v>988.71740723000005</v>
      </c>
      <c r="D1025" s="15">
        <f t="shared" si="60"/>
        <v>0</v>
      </c>
      <c r="E1025" s="15">
        <f t="shared" si="61"/>
        <v>0</v>
      </c>
      <c r="F1025" s="15">
        <f t="shared" si="62"/>
        <v>0</v>
      </c>
      <c r="G1025" s="15">
        <f t="shared" si="63"/>
        <v>0</v>
      </c>
    </row>
    <row r="1026" spans="1:7" x14ac:dyDescent="0.15">
      <c r="A1026" s="5">
        <f>sim_obs!B660</f>
        <v>41933</v>
      </c>
      <c r="B1026" s="12" t="e">
        <f>sim_obs!N660</f>
        <v>#N/A</v>
      </c>
      <c r="C1026" s="15">
        <f>sim_obs!F660</f>
        <v>12834.952148439999</v>
      </c>
      <c r="D1026" s="15">
        <f t="shared" si="60"/>
        <v>0</v>
      </c>
      <c r="E1026" s="15">
        <f t="shared" si="61"/>
        <v>0</v>
      </c>
      <c r="F1026" s="15">
        <f t="shared" si="62"/>
        <v>0</v>
      </c>
      <c r="G1026" s="15">
        <f t="shared" si="63"/>
        <v>0</v>
      </c>
    </row>
    <row r="1027" spans="1:7" x14ac:dyDescent="0.15">
      <c r="A1027" s="5">
        <f>sim_obs!B661</f>
        <v>41934</v>
      </c>
      <c r="B1027" s="12" t="e">
        <f>sim_obs!N661</f>
        <v>#N/A</v>
      </c>
      <c r="C1027" s="15">
        <f>sim_obs!F661</f>
        <v>1248.9702148399999</v>
      </c>
      <c r="D1027" s="15">
        <f t="shared" ref="D1027:D1090" si="64">IFERROR(B1027,0)</f>
        <v>0</v>
      </c>
      <c r="E1027" s="15">
        <f t="shared" ref="E1027:E1090" si="65">IF(D1027=0,0,C1027)</f>
        <v>0</v>
      </c>
      <c r="F1027" s="15">
        <f t="shared" ref="F1027:F1090" si="66">(D1027-E1027)^2</f>
        <v>0</v>
      </c>
      <c r="G1027" s="15">
        <f t="shared" ref="G1027:G1090" si="67">(D1027-$J$4)^2</f>
        <v>0</v>
      </c>
    </row>
    <row r="1028" spans="1:7" x14ac:dyDescent="0.15">
      <c r="A1028" s="5">
        <f>sim_obs!B662</f>
        <v>41935</v>
      </c>
      <c r="B1028" s="12" t="e">
        <f>sim_obs!N662</f>
        <v>#N/A</v>
      </c>
      <c r="C1028" s="15">
        <f>sim_obs!F662</f>
        <v>673.36077881000006</v>
      </c>
      <c r="D1028" s="15">
        <f t="shared" si="64"/>
        <v>0</v>
      </c>
      <c r="E1028" s="15">
        <f t="shared" si="65"/>
        <v>0</v>
      </c>
      <c r="F1028" s="15">
        <f t="shared" si="66"/>
        <v>0</v>
      </c>
      <c r="G1028" s="15">
        <f t="shared" si="67"/>
        <v>0</v>
      </c>
    </row>
    <row r="1029" spans="1:7" x14ac:dyDescent="0.15">
      <c r="A1029" s="5">
        <f>sim_obs!B663</f>
        <v>41936</v>
      </c>
      <c r="B1029" s="12" t="e">
        <f>sim_obs!N663</f>
        <v>#N/A</v>
      </c>
      <c r="C1029" s="15">
        <f>sim_obs!F663</f>
        <v>651.87011718999997</v>
      </c>
      <c r="D1029" s="15">
        <f t="shared" si="64"/>
        <v>0</v>
      </c>
      <c r="E1029" s="15">
        <f t="shared" si="65"/>
        <v>0</v>
      </c>
      <c r="F1029" s="15">
        <f t="shared" si="66"/>
        <v>0</v>
      </c>
      <c r="G1029" s="15">
        <f t="shared" si="67"/>
        <v>0</v>
      </c>
    </row>
    <row r="1030" spans="1:7" x14ac:dyDescent="0.15">
      <c r="A1030" s="5">
        <f>sim_obs!B664</f>
        <v>41937</v>
      </c>
      <c r="B1030" s="12" t="e">
        <f>sim_obs!N664</f>
        <v>#N/A</v>
      </c>
      <c r="C1030" s="15">
        <f>sim_obs!F664</f>
        <v>620.70593262</v>
      </c>
      <c r="D1030" s="15">
        <f t="shared" si="64"/>
        <v>0</v>
      </c>
      <c r="E1030" s="15">
        <f t="shared" si="65"/>
        <v>0</v>
      </c>
      <c r="F1030" s="15">
        <f t="shared" si="66"/>
        <v>0</v>
      </c>
      <c r="G1030" s="15">
        <f t="shared" si="67"/>
        <v>0</v>
      </c>
    </row>
    <row r="1031" spans="1:7" x14ac:dyDescent="0.15">
      <c r="A1031" s="5">
        <f>sim_obs!B665</f>
        <v>41938</v>
      </c>
      <c r="B1031" s="12" t="e">
        <f>sim_obs!N665</f>
        <v>#N/A</v>
      </c>
      <c r="C1031" s="15">
        <f>sim_obs!F665</f>
        <v>589.67712401999995</v>
      </c>
      <c r="D1031" s="15">
        <f t="shared" si="64"/>
        <v>0</v>
      </c>
      <c r="E1031" s="15">
        <f t="shared" si="65"/>
        <v>0</v>
      </c>
      <c r="F1031" s="15">
        <f t="shared" si="66"/>
        <v>0</v>
      </c>
      <c r="G1031" s="15">
        <f t="shared" si="67"/>
        <v>0</v>
      </c>
    </row>
    <row r="1032" spans="1:7" x14ac:dyDescent="0.15">
      <c r="A1032" s="5">
        <f>sim_obs!B666</f>
        <v>41939</v>
      </c>
      <c r="B1032" s="12" t="e">
        <f>sim_obs!N666</f>
        <v>#N/A</v>
      </c>
      <c r="C1032" s="15">
        <f>sim_obs!F666</f>
        <v>646.92669678000004</v>
      </c>
      <c r="D1032" s="15">
        <f t="shared" si="64"/>
        <v>0</v>
      </c>
      <c r="E1032" s="15">
        <f t="shared" si="65"/>
        <v>0</v>
      </c>
      <c r="F1032" s="15">
        <f t="shared" si="66"/>
        <v>0</v>
      </c>
      <c r="G1032" s="15">
        <f t="shared" si="67"/>
        <v>0</v>
      </c>
    </row>
    <row r="1033" spans="1:7" x14ac:dyDescent="0.15">
      <c r="A1033" s="5">
        <f>sim_obs!B667</f>
        <v>41940</v>
      </c>
      <c r="B1033" s="12" t="e">
        <f>sim_obs!N667</f>
        <v>#N/A</v>
      </c>
      <c r="C1033" s="15">
        <f>sim_obs!F667</f>
        <v>627.91168213000003</v>
      </c>
      <c r="D1033" s="15">
        <f t="shared" si="64"/>
        <v>0</v>
      </c>
      <c r="E1033" s="15">
        <f t="shared" si="65"/>
        <v>0</v>
      </c>
      <c r="F1033" s="15">
        <f t="shared" si="66"/>
        <v>0</v>
      </c>
      <c r="G1033" s="15">
        <f t="shared" si="67"/>
        <v>0</v>
      </c>
    </row>
    <row r="1034" spans="1:7" x14ac:dyDescent="0.15">
      <c r="A1034" s="5">
        <f>sim_obs!B668</f>
        <v>41941</v>
      </c>
      <c r="B1034" s="12" t="e">
        <f>sim_obs!N668</f>
        <v>#N/A</v>
      </c>
      <c r="C1034" s="15">
        <f>sim_obs!F668</f>
        <v>17468.076171879999</v>
      </c>
      <c r="D1034" s="15">
        <f t="shared" si="64"/>
        <v>0</v>
      </c>
      <c r="E1034" s="15">
        <f t="shared" si="65"/>
        <v>0</v>
      </c>
      <c r="F1034" s="15">
        <f t="shared" si="66"/>
        <v>0</v>
      </c>
      <c r="G1034" s="15">
        <f t="shared" si="67"/>
        <v>0</v>
      </c>
    </row>
    <row r="1035" spans="1:7" x14ac:dyDescent="0.15">
      <c r="A1035" s="5">
        <f>sim_obs!B669</f>
        <v>41942</v>
      </c>
      <c r="B1035" s="12" t="e">
        <f>sim_obs!N669</f>
        <v>#N/A</v>
      </c>
      <c r="C1035" s="15">
        <f>sim_obs!F669</f>
        <v>8377.08984375</v>
      </c>
      <c r="D1035" s="15">
        <f t="shared" si="64"/>
        <v>0</v>
      </c>
      <c r="E1035" s="15">
        <f t="shared" si="65"/>
        <v>0</v>
      </c>
      <c r="F1035" s="15">
        <f t="shared" si="66"/>
        <v>0</v>
      </c>
      <c r="G1035" s="15">
        <f t="shared" si="67"/>
        <v>0</v>
      </c>
    </row>
    <row r="1036" spans="1:7" x14ac:dyDescent="0.15">
      <c r="A1036" s="5">
        <f>sim_obs!B670</f>
        <v>41943</v>
      </c>
      <c r="B1036" s="12" t="e">
        <f>sim_obs!N670</f>
        <v>#N/A</v>
      </c>
      <c r="C1036" s="15">
        <f>sim_obs!F670</f>
        <v>2252.8913574200001</v>
      </c>
      <c r="D1036" s="15">
        <f t="shared" si="64"/>
        <v>0</v>
      </c>
      <c r="E1036" s="15">
        <f t="shared" si="65"/>
        <v>0</v>
      </c>
      <c r="F1036" s="15">
        <f t="shared" si="66"/>
        <v>0</v>
      </c>
      <c r="G1036" s="15">
        <f t="shared" si="67"/>
        <v>0</v>
      </c>
    </row>
    <row r="1037" spans="1:7" x14ac:dyDescent="0.15">
      <c r="A1037" s="5">
        <f>sim_obs!B671</f>
        <v>41944</v>
      </c>
      <c r="B1037" s="12" t="e">
        <f>sim_obs!N671</f>
        <v>#N/A</v>
      </c>
      <c r="C1037" s="15">
        <f>sim_obs!F671</f>
        <v>616.078125</v>
      </c>
      <c r="D1037" s="15">
        <f t="shared" si="64"/>
        <v>0</v>
      </c>
      <c r="E1037" s="15">
        <f t="shared" si="65"/>
        <v>0</v>
      </c>
      <c r="F1037" s="15">
        <f t="shared" si="66"/>
        <v>0</v>
      </c>
      <c r="G1037" s="15">
        <f t="shared" si="67"/>
        <v>0</v>
      </c>
    </row>
    <row r="1038" spans="1:7" x14ac:dyDescent="0.15">
      <c r="A1038" s="5">
        <f>sim_obs!B672</f>
        <v>41945</v>
      </c>
      <c r="B1038" s="12" t="e">
        <f>sim_obs!N672</f>
        <v>#N/A</v>
      </c>
      <c r="C1038" s="15">
        <f>sim_obs!F672</f>
        <v>753.10986328000001</v>
      </c>
      <c r="D1038" s="15">
        <f t="shared" si="64"/>
        <v>0</v>
      </c>
      <c r="E1038" s="15">
        <f t="shared" si="65"/>
        <v>0</v>
      </c>
      <c r="F1038" s="15">
        <f t="shared" si="66"/>
        <v>0</v>
      </c>
      <c r="G1038" s="15">
        <f t="shared" si="67"/>
        <v>0</v>
      </c>
    </row>
    <row r="1039" spans="1:7" x14ac:dyDescent="0.15">
      <c r="A1039" s="5">
        <f>sim_obs!B673</f>
        <v>41946</v>
      </c>
      <c r="B1039" s="12" t="e">
        <f>sim_obs!N673</f>
        <v>#N/A</v>
      </c>
      <c r="C1039" s="15">
        <f>sim_obs!F673</f>
        <v>513.19396973000005</v>
      </c>
      <c r="D1039" s="15">
        <f t="shared" si="64"/>
        <v>0</v>
      </c>
      <c r="E1039" s="15">
        <f t="shared" si="65"/>
        <v>0</v>
      </c>
      <c r="F1039" s="15">
        <f t="shared" si="66"/>
        <v>0</v>
      </c>
      <c r="G1039" s="15">
        <f t="shared" si="67"/>
        <v>0</v>
      </c>
    </row>
    <row r="1040" spans="1:7" x14ac:dyDescent="0.15">
      <c r="A1040" s="5">
        <f>sim_obs!B674</f>
        <v>41947</v>
      </c>
      <c r="B1040" s="12" t="e">
        <f>sim_obs!N674</f>
        <v>#N/A</v>
      </c>
      <c r="C1040" s="15">
        <f>sim_obs!F674</f>
        <v>465.95205687999999</v>
      </c>
      <c r="D1040" s="15">
        <f t="shared" si="64"/>
        <v>0</v>
      </c>
      <c r="E1040" s="15">
        <f t="shared" si="65"/>
        <v>0</v>
      </c>
      <c r="F1040" s="15">
        <f t="shared" si="66"/>
        <v>0</v>
      </c>
      <c r="G1040" s="15">
        <f t="shared" si="67"/>
        <v>0</v>
      </c>
    </row>
    <row r="1041" spans="1:7" x14ac:dyDescent="0.15">
      <c r="A1041" s="5">
        <f>sim_obs!B675</f>
        <v>41948</v>
      </c>
      <c r="B1041" s="12" t="e">
        <f>sim_obs!N675</f>
        <v>#N/A</v>
      </c>
      <c r="C1041" s="15">
        <f>sim_obs!F675</f>
        <v>1975.6384277300001</v>
      </c>
      <c r="D1041" s="15">
        <f t="shared" si="64"/>
        <v>0</v>
      </c>
      <c r="E1041" s="15">
        <f t="shared" si="65"/>
        <v>0</v>
      </c>
      <c r="F1041" s="15">
        <f t="shared" si="66"/>
        <v>0</v>
      </c>
      <c r="G1041" s="15">
        <f t="shared" si="67"/>
        <v>0</v>
      </c>
    </row>
    <row r="1042" spans="1:7" x14ac:dyDescent="0.15">
      <c r="A1042" s="5">
        <f>sim_obs!B676</f>
        <v>41949</v>
      </c>
      <c r="B1042" s="12" t="e">
        <f>sim_obs!N676</f>
        <v>#N/A</v>
      </c>
      <c r="C1042" s="15">
        <f>sim_obs!F676</f>
        <v>523.09631348000005</v>
      </c>
      <c r="D1042" s="15">
        <f t="shared" si="64"/>
        <v>0</v>
      </c>
      <c r="E1042" s="15">
        <f t="shared" si="65"/>
        <v>0</v>
      </c>
      <c r="F1042" s="15">
        <f t="shared" si="66"/>
        <v>0</v>
      </c>
      <c r="G1042" s="15">
        <f t="shared" si="67"/>
        <v>0</v>
      </c>
    </row>
    <row r="1043" spans="1:7" x14ac:dyDescent="0.15">
      <c r="A1043" s="5">
        <f>sim_obs!B677</f>
        <v>41950</v>
      </c>
      <c r="B1043" s="12" t="e">
        <f>sim_obs!N677</f>
        <v>#N/A</v>
      </c>
      <c r="C1043" s="15">
        <f>sim_obs!F677</f>
        <v>2665.7402343799999</v>
      </c>
      <c r="D1043" s="15">
        <f t="shared" si="64"/>
        <v>0</v>
      </c>
      <c r="E1043" s="15">
        <f t="shared" si="65"/>
        <v>0</v>
      </c>
      <c r="F1043" s="15">
        <f t="shared" si="66"/>
        <v>0</v>
      </c>
      <c r="G1043" s="15">
        <f t="shared" si="67"/>
        <v>0</v>
      </c>
    </row>
    <row r="1044" spans="1:7" x14ac:dyDescent="0.15">
      <c r="A1044" s="5">
        <f>sim_obs!B678</f>
        <v>41951</v>
      </c>
      <c r="B1044" s="12" t="e">
        <f>sim_obs!N678</f>
        <v>#N/A</v>
      </c>
      <c r="C1044" s="15">
        <f>sim_obs!F678</f>
        <v>8155.4086914099998</v>
      </c>
      <c r="D1044" s="15">
        <f t="shared" si="64"/>
        <v>0</v>
      </c>
      <c r="E1044" s="15">
        <f t="shared" si="65"/>
        <v>0</v>
      </c>
      <c r="F1044" s="15">
        <f t="shared" si="66"/>
        <v>0</v>
      </c>
      <c r="G1044" s="15">
        <f t="shared" si="67"/>
        <v>0</v>
      </c>
    </row>
    <row r="1045" spans="1:7" x14ac:dyDescent="0.15">
      <c r="A1045" s="5">
        <f>sim_obs!B679</f>
        <v>41952</v>
      </c>
      <c r="B1045" s="12" t="e">
        <f>sim_obs!N679</f>
        <v>#N/A</v>
      </c>
      <c r="C1045" s="15">
        <f>sim_obs!F679</f>
        <v>803.39642333999996</v>
      </c>
      <c r="D1045" s="15">
        <f t="shared" si="64"/>
        <v>0</v>
      </c>
      <c r="E1045" s="15">
        <f t="shared" si="65"/>
        <v>0</v>
      </c>
      <c r="F1045" s="15">
        <f t="shared" si="66"/>
        <v>0</v>
      </c>
      <c r="G1045" s="15">
        <f t="shared" si="67"/>
        <v>0</v>
      </c>
    </row>
    <row r="1046" spans="1:7" x14ac:dyDescent="0.15">
      <c r="A1046" s="5">
        <f>sim_obs!B680</f>
        <v>41953</v>
      </c>
      <c r="B1046" s="12" t="e">
        <f>sim_obs!N680</f>
        <v>#N/A</v>
      </c>
      <c r="C1046" s="15">
        <f>sim_obs!F680</f>
        <v>443.21286011000001</v>
      </c>
      <c r="D1046" s="15">
        <f t="shared" si="64"/>
        <v>0</v>
      </c>
      <c r="E1046" s="15">
        <f t="shared" si="65"/>
        <v>0</v>
      </c>
      <c r="F1046" s="15">
        <f t="shared" si="66"/>
        <v>0</v>
      </c>
      <c r="G1046" s="15">
        <f t="shared" si="67"/>
        <v>0</v>
      </c>
    </row>
    <row r="1047" spans="1:7" x14ac:dyDescent="0.15">
      <c r="A1047" s="5">
        <f>sim_obs!B681</f>
        <v>41954</v>
      </c>
      <c r="B1047" s="12" t="e">
        <f>sim_obs!N681</f>
        <v>#N/A</v>
      </c>
      <c r="C1047" s="15">
        <f>sim_obs!F681</f>
        <v>414.42315674000002</v>
      </c>
      <c r="D1047" s="15">
        <f t="shared" si="64"/>
        <v>0</v>
      </c>
      <c r="E1047" s="15">
        <f t="shared" si="65"/>
        <v>0</v>
      </c>
      <c r="F1047" s="15">
        <f t="shared" si="66"/>
        <v>0</v>
      </c>
      <c r="G1047" s="15">
        <f t="shared" si="67"/>
        <v>0</v>
      </c>
    </row>
    <row r="1048" spans="1:7" x14ac:dyDescent="0.15">
      <c r="A1048" s="5">
        <f>sim_obs!B682</f>
        <v>41955</v>
      </c>
      <c r="B1048" s="12" t="e">
        <f>sim_obs!N682</f>
        <v>#N/A</v>
      </c>
      <c r="C1048" s="15">
        <f>sim_obs!F682</f>
        <v>390.12854004000002</v>
      </c>
      <c r="D1048" s="15">
        <f t="shared" si="64"/>
        <v>0</v>
      </c>
      <c r="E1048" s="15">
        <f t="shared" si="65"/>
        <v>0</v>
      </c>
      <c r="F1048" s="15">
        <f t="shared" si="66"/>
        <v>0</v>
      </c>
      <c r="G1048" s="15">
        <f t="shared" si="67"/>
        <v>0</v>
      </c>
    </row>
    <row r="1049" spans="1:7" x14ac:dyDescent="0.15">
      <c r="A1049" s="5">
        <f>sim_obs!B683</f>
        <v>41956</v>
      </c>
      <c r="B1049" s="12" t="e">
        <f>sim_obs!N683</f>
        <v>#N/A</v>
      </c>
      <c r="C1049" s="15">
        <f>sim_obs!F683</f>
        <v>340.43527222</v>
      </c>
      <c r="D1049" s="15">
        <f t="shared" si="64"/>
        <v>0</v>
      </c>
      <c r="E1049" s="15">
        <f t="shared" si="65"/>
        <v>0</v>
      </c>
      <c r="F1049" s="15">
        <f t="shared" si="66"/>
        <v>0</v>
      </c>
      <c r="G1049" s="15">
        <f t="shared" si="67"/>
        <v>0</v>
      </c>
    </row>
    <row r="1050" spans="1:7" x14ac:dyDescent="0.15">
      <c r="A1050" s="5">
        <f>sim_obs!B684</f>
        <v>41957</v>
      </c>
      <c r="B1050" s="12" t="e">
        <f>sim_obs!N684</f>
        <v>#N/A</v>
      </c>
      <c r="C1050" s="15">
        <f>sim_obs!F684</f>
        <v>325.49291992000002</v>
      </c>
      <c r="D1050" s="15">
        <f t="shared" si="64"/>
        <v>0</v>
      </c>
      <c r="E1050" s="15">
        <f t="shared" si="65"/>
        <v>0</v>
      </c>
      <c r="F1050" s="15">
        <f t="shared" si="66"/>
        <v>0</v>
      </c>
      <c r="G1050" s="15">
        <f t="shared" si="67"/>
        <v>0</v>
      </c>
    </row>
    <row r="1051" spans="1:7" x14ac:dyDescent="0.15">
      <c r="A1051" s="5">
        <f>sim_obs!B685</f>
        <v>41958</v>
      </c>
      <c r="B1051" s="12" t="e">
        <f>sim_obs!N685</f>
        <v>#N/A</v>
      </c>
      <c r="C1051" s="15">
        <f>sim_obs!F685</f>
        <v>375.29754638999998</v>
      </c>
      <c r="D1051" s="15">
        <f t="shared" si="64"/>
        <v>0</v>
      </c>
      <c r="E1051" s="15">
        <f t="shared" si="65"/>
        <v>0</v>
      </c>
      <c r="F1051" s="15">
        <f t="shared" si="66"/>
        <v>0</v>
      </c>
      <c r="G1051" s="15">
        <f t="shared" si="67"/>
        <v>0</v>
      </c>
    </row>
    <row r="1052" spans="1:7" x14ac:dyDescent="0.15">
      <c r="A1052" s="5">
        <f>sim_obs!B686</f>
        <v>41959</v>
      </c>
      <c r="B1052" s="12" t="e">
        <f>sim_obs!N686</f>
        <v>#N/A</v>
      </c>
      <c r="C1052" s="15">
        <f>sim_obs!F686</f>
        <v>326.30734253000003</v>
      </c>
      <c r="D1052" s="15">
        <f t="shared" si="64"/>
        <v>0</v>
      </c>
      <c r="E1052" s="15">
        <f t="shared" si="65"/>
        <v>0</v>
      </c>
      <c r="F1052" s="15">
        <f t="shared" si="66"/>
        <v>0</v>
      </c>
      <c r="G1052" s="15">
        <f t="shared" si="67"/>
        <v>0</v>
      </c>
    </row>
    <row r="1053" spans="1:7" x14ac:dyDescent="0.15">
      <c r="A1053" s="5">
        <f>sim_obs!B687</f>
        <v>41960</v>
      </c>
      <c r="B1053" s="12" t="e">
        <f>sim_obs!N687</f>
        <v>#N/A</v>
      </c>
      <c r="C1053" s="15">
        <f>sim_obs!F687</f>
        <v>81.044082639999999</v>
      </c>
      <c r="D1053" s="15">
        <f t="shared" si="64"/>
        <v>0</v>
      </c>
      <c r="E1053" s="15">
        <f t="shared" si="65"/>
        <v>0</v>
      </c>
      <c r="F1053" s="15">
        <f t="shared" si="66"/>
        <v>0</v>
      </c>
      <c r="G1053" s="15">
        <f t="shared" si="67"/>
        <v>0</v>
      </c>
    </row>
    <row r="1054" spans="1:7" x14ac:dyDescent="0.15">
      <c r="A1054" s="5">
        <f>sim_obs!B688</f>
        <v>41961</v>
      </c>
      <c r="B1054" s="12" t="e">
        <f>sim_obs!N688</f>
        <v>#N/A</v>
      </c>
      <c r="C1054" s="15">
        <f>sim_obs!F688</f>
        <v>71.636291499999999</v>
      </c>
      <c r="D1054" s="15">
        <f t="shared" si="64"/>
        <v>0</v>
      </c>
      <c r="E1054" s="15">
        <f t="shared" si="65"/>
        <v>0</v>
      </c>
      <c r="F1054" s="15">
        <f t="shared" si="66"/>
        <v>0</v>
      </c>
      <c r="G1054" s="15">
        <f t="shared" si="67"/>
        <v>0</v>
      </c>
    </row>
    <row r="1055" spans="1:7" x14ac:dyDescent="0.15">
      <c r="A1055" s="5">
        <f>sim_obs!B689</f>
        <v>41962</v>
      </c>
      <c r="B1055" s="12" t="e">
        <f>sim_obs!N689</f>
        <v>#N/A</v>
      </c>
      <c r="C1055" s="15">
        <f>sim_obs!F689</f>
        <v>249.95115662000001</v>
      </c>
      <c r="D1055" s="15">
        <f t="shared" si="64"/>
        <v>0</v>
      </c>
      <c r="E1055" s="15">
        <f t="shared" si="65"/>
        <v>0</v>
      </c>
      <c r="F1055" s="15">
        <f t="shared" si="66"/>
        <v>0</v>
      </c>
      <c r="G1055" s="15">
        <f t="shared" si="67"/>
        <v>0</v>
      </c>
    </row>
    <row r="1056" spans="1:7" x14ac:dyDescent="0.15">
      <c r="A1056" s="5">
        <f>sim_obs!B690</f>
        <v>41963</v>
      </c>
      <c r="B1056" s="12" t="e">
        <f>sim_obs!N690</f>
        <v>#N/A</v>
      </c>
      <c r="C1056" s="15">
        <f>sim_obs!F690</f>
        <v>71.04721069</v>
      </c>
      <c r="D1056" s="15">
        <f t="shared" si="64"/>
        <v>0</v>
      </c>
      <c r="E1056" s="15">
        <f t="shared" si="65"/>
        <v>0</v>
      </c>
      <c r="F1056" s="15">
        <f t="shared" si="66"/>
        <v>0</v>
      </c>
      <c r="G1056" s="15">
        <f t="shared" si="67"/>
        <v>0</v>
      </c>
    </row>
    <row r="1057" spans="1:7" x14ac:dyDescent="0.15">
      <c r="A1057" s="5">
        <f>sim_obs!B691</f>
        <v>41964</v>
      </c>
      <c r="B1057" s="12" t="e">
        <f>sim_obs!N691</f>
        <v>#N/A</v>
      </c>
      <c r="C1057" s="15">
        <f>sim_obs!F691</f>
        <v>62.688640589999999</v>
      </c>
      <c r="D1057" s="15">
        <f t="shared" si="64"/>
        <v>0</v>
      </c>
      <c r="E1057" s="15">
        <f t="shared" si="65"/>
        <v>0</v>
      </c>
      <c r="F1057" s="15">
        <f t="shared" si="66"/>
        <v>0</v>
      </c>
      <c r="G1057" s="15">
        <f t="shared" si="67"/>
        <v>0</v>
      </c>
    </row>
    <row r="1058" spans="1:7" x14ac:dyDescent="0.15">
      <c r="A1058" s="5">
        <f>sim_obs!B692</f>
        <v>41965</v>
      </c>
      <c r="B1058" s="12" t="e">
        <f>sim_obs!N692</f>
        <v>#N/A</v>
      </c>
      <c r="C1058" s="15">
        <f>sim_obs!F692</f>
        <v>61.934574130000001</v>
      </c>
      <c r="D1058" s="15">
        <f t="shared" si="64"/>
        <v>0</v>
      </c>
      <c r="E1058" s="15">
        <f t="shared" si="65"/>
        <v>0</v>
      </c>
      <c r="F1058" s="15">
        <f t="shared" si="66"/>
        <v>0</v>
      </c>
      <c r="G1058" s="15">
        <f t="shared" si="67"/>
        <v>0</v>
      </c>
    </row>
    <row r="1059" spans="1:7" x14ac:dyDescent="0.15">
      <c r="A1059" s="5">
        <f>sim_obs!B693</f>
        <v>41966</v>
      </c>
      <c r="B1059" s="12" t="e">
        <f>sim_obs!N693</f>
        <v>#N/A</v>
      </c>
      <c r="C1059" s="15">
        <f>sim_obs!F693</f>
        <v>11593.963867189999</v>
      </c>
      <c r="D1059" s="15">
        <f t="shared" si="64"/>
        <v>0</v>
      </c>
      <c r="E1059" s="15">
        <f t="shared" si="65"/>
        <v>0</v>
      </c>
      <c r="F1059" s="15">
        <f t="shared" si="66"/>
        <v>0</v>
      </c>
      <c r="G1059" s="15">
        <f t="shared" si="67"/>
        <v>0</v>
      </c>
    </row>
    <row r="1060" spans="1:7" x14ac:dyDescent="0.15">
      <c r="A1060" s="5">
        <f>sim_obs!B694</f>
        <v>41967</v>
      </c>
      <c r="B1060" s="12" t="e">
        <f>sim_obs!N694</f>
        <v>#N/A</v>
      </c>
      <c r="C1060" s="15">
        <f>sim_obs!F694</f>
        <v>29371.056640629999</v>
      </c>
      <c r="D1060" s="15">
        <f t="shared" si="64"/>
        <v>0</v>
      </c>
      <c r="E1060" s="15">
        <f t="shared" si="65"/>
        <v>0</v>
      </c>
      <c r="F1060" s="15">
        <f t="shared" si="66"/>
        <v>0</v>
      </c>
      <c r="G1060" s="15">
        <f t="shared" si="67"/>
        <v>0</v>
      </c>
    </row>
    <row r="1061" spans="1:7" x14ac:dyDescent="0.15">
      <c r="A1061" s="5">
        <f>sim_obs!B695</f>
        <v>41968</v>
      </c>
      <c r="B1061" s="12" t="e">
        <f>sim_obs!N695</f>
        <v>#N/A</v>
      </c>
      <c r="C1061" s="15">
        <f>sim_obs!F695</f>
        <v>7125.7177734400002</v>
      </c>
      <c r="D1061" s="15">
        <f t="shared" si="64"/>
        <v>0</v>
      </c>
      <c r="E1061" s="15">
        <f t="shared" si="65"/>
        <v>0</v>
      </c>
      <c r="F1061" s="15">
        <f t="shared" si="66"/>
        <v>0</v>
      </c>
      <c r="G1061" s="15">
        <f t="shared" si="67"/>
        <v>0</v>
      </c>
    </row>
    <row r="1062" spans="1:7" x14ac:dyDescent="0.15">
      <c r="A1062" s="5">
        <f>sim_obs!B696</f>
        <v>41969</v>
      </c>
      <c r="B1062" s="12" t="e">
        <f>sim_obs!N696</f>
        <v>#N/A</v>
      </c>
      <c r="C1062" s="15">
        <f>sim_obs!F696</f>
        <v>530.11004638999998</v>
      </c>
      <c r="D1062" s="15">
        <f t="shared" si="64"/>
        <v>0</v>
      </c>
      <c r="E1062" s="15">
        <f t="shared" si="65"/>
        <v>0</v>
      </c>
      <c r="F1062" s="15">
        <f t="shared" si="66"/>
        <v>0</v>
      </c>
      <c r="G1062" s="15">
        <f t="shared" si="67"/>
        <v>0</v>
      </c>
    </row>
    <row r="1063" spans="1:7" x14ac:dyDescent="0.15">
      <c r="A1063" s="5">
        <f>sim_obs!B697</f>
        <v>41970</v>
      </c>
      <c r="B1063" s="12" t="e">
        <f>sim_obs!N697</f>
        <v>#N/A</v>
      </c>
      <c r="C1063" s="15">
        <f>sim_obs!F697</f>
        <v>26199.921875</v>
      </c>
      <c r="D1063" s="15">
        <f t="shared" si="64"/>
        <v>0</v>
      </c>
      <c r="E1063" s="15">
        <f t="shared" si="65"/>
        <v>0</v>
      </c>
      <c r="F1063" s="15">
        <f t="shared" si="66"/>
        <v>0</v>
      </c>
      <c r="G1063" s="15">
        <f t="shared" si="67"/>
        <v>0</v>
      </c>
    </row>
    <row r="1064" spans="1:7" x14ac:dyDescent="0.15">
      <c r="A1064" s="5">
        <f>sim_obs!B698</f>
        <v>41971</v>
      </c>
      <c r="B1064" s="12">
        <f>sim_obs!N698</f>
        <v>0.6</v>
      </c>
      <c r="C1064" s="15">
        <f>sim_obs!F698</f>
        <v>2419.2775878900002</v>
      </c>
      <c r="D1064" s="15">
        <f t="shared" si="64"/>
        <v>0.6</v>
      </c>
      <c r="E1064" s="15">
        <f t="shared" si="65"/>
        <v>2419.2775878900002</v>
      </c>
      <c r="F1064" s="15">
        <f t="shared" si="66"/>
        <v>5850001.27416139</v>
      </c>
      <c r="G1064" s="15">
        <f t="shared" si="67"/>
        <v>0.36</v>
      </c>
    </row>
    <row r="1065" spans="1:7" x14ac:dyDescent="0.15">
      <c r="A1065" s="5">
        <f>sim_obs!B699</f>
        <v>41972</v>
      </c>
      <c r="B1065" s="12" t="e">
        <f>sim_obs!N699</f>
        <v>#N/A</v>
      </c>
      <c r="C1065" s="15">
        <f>sim_obs!F699</f>
        <v>6786.3886718800004</v>
      </c>
      <c r="D1065" s="15">
        <f t="shared" si="64"/>
        <v>0</v>
      </c>
      <c r="E1065" s="15">
        <f t="shared" si="65"/>
        <v>0</v>
      </c>
      <c r="F1065" s="15">
        <f t="shared" si="66"/>
        <v>0</v>
      </c>
      <c r="G1065" s="15">
        <f t="shared" si="67"/>
        <v>0</v>
      </c>
    </row>
    <row r="1066" spans="1:7" x14ac:dyDescent="0.15">
      <c r="A1066" s="5">
        <f>sim_obs!B700</f>
        <v>41973</v>
      </c>
      <c r="B1066" s="12" t="e">
        <f>sim_obs!N700</f>
        <v>#N/A</v>
      </c>
      <c r="C1066" s="15">
        <f>sim_obs!F700</f>
        <v>541.70660399999997</v>
      </c>
      <c r="D1066" s="15">
        <f t="shared" si="64"/>
        <v>0</v>
      </c>
      <c r="E1066" s="15">
        <f t="shared" si="65"/>
        <v>0</v>
      </c>
      <c r="F1066" s="15">
        <f t="shared" si="66"/>
        <v>0</v>
      </c>
      <c r="G1066" s="15">
        <f t="shared" si="67"/>
        <v>0</v>
      </c>
    </row>
    <row r="1067" spans="1:7" x14ac:dyDescent="0.15">
      <c r="A1067" s="5">
        <f>sim_obs!B701</f>
        <v>41974</v>
      </c>
      <c r="B1067" s="12" t="e">
        <f>sim_obs!N701</f>
        <v>#N/A</v>
      </c>
      <c r="C1067" s="15">
        <f>sim_obs!F701</f>
        <v>118.89096069</v>
      </c>
      <c r="D1067" s="15">
        <f t="shared" si="64"/>
        <v>0</v>
      </c>
      <c r="E1067" s="15">
        <f t="shared" si="65"/>
        <v>0</v>
      </c>
      <c r="F1067" s="15">
        <f t="shared" si="66"/>
        <v>0</v>
      </c>
      <c r="G1067" s="15">
        <f t="shared" si="67"/>
        <v>0</v>
      </c>
    </row>
    <row r="1068" spans="1:7" x14ac:dyDescent="0.15">
      <c r="A1068" s="5">
        <f>sim_obs!B702</f>
        <v>41975</v>
      </c>
      <c r="B1068" s="12" t="e">
        <f>sim_obs!N702</f>
        <v>#N/A</v>
      </c>
      <c r="C1068" s="15">
        <f>sim_obs!F702</f>
        <v>112.09863281</v>
      </c>
      <c r="D1068" s="15">
        <f t="shared" si="64"/>
        <v>0</v>
      </c>
      <c r="E1068" s="15">
        <f t="shared" si="65"/>
        <v>0</v>
      </c>
      <c r="F1068" s="15">
        <f t="shared" si="66"/>
        <v>0</v>
      </c>
      <c r="G1068" s="15">
        <f t="shared" si="67"/>
        <v>0</v>
      </c>
    </row>
    <row r="1069" spans="1:7" x14ac:dyDescent="0.15">
      <c r="A1069" s="5">
        <f>sim_obs!B703</f>
        <v>41976</v>
      </c>
      <c r="B1069" s="12" t="e">
        <f>sim_obs!N703</f>
        <v>#N/A</v>
      </c>
      <c r="C1069" s="15">
        <f>sim_obs!F703</f>
        <v>55.25578308</v>
      </c>
      <c r="D1069" s="15">
        <f t="shared" si="64"/>
        <v>0</v>
      </c>
      <c r="E1069" s="15">
        <f t="shared" si="65"/>
        <v>0</v>
      </c>
      <c r="F1069" s="15">
        <f t="shared" si="66"/>
        <v>0</v>
      </c>
      <c r="G1069" s="15">
        <f t="shared" si="67"/>
        <v>0</v>
      </c>
    </row>
    <row r="1070" spans="1:7" x14ac:dyDescent="0.15">
      <c r="A1070" s="5">
        <f>sim_obs!B704</f>
        <v>41977</v>
      </c>
      <c r="B1070" s="12" t="e">
        <f>sim_obs!N704</f>
        <v>#N/A</v>
      </c>
      <c r="C1070" s="15">
        <f>sim_obs!F704</f>
        <v>55.726661679999999</v>
      </c>
      <c r="D1070" s="15">
        <f t="shared" si="64"/>
        <v>0</v>
      </c>
      <c r="E1070" s="15">
        <f t="shared" si="65"/>
        <v>0</v>
      </c>
      <c r="F1070" s="15">
        <f t="shared" si="66"/>
        <v>0</v>
      </c>
      <c r="G1070" s="15">
        <f t="shared" si="67"/>
        <v>0</v>
      </c>
    </row>
    <row r="1071" spans="1:7" x14ac:dyDescent="0.15">
      <c r="A1071" s="5">
        <f>sim_obs!B705</f>
        <v>41978</v>
      </c>
      <c r="B1071" s="12" t="e">
        <f>sim_obs!N705</f>
        <v>#N/A</v>
      </c>
      <c r="C1071" s="15">
        <f>sim_obs!F705</f>
        <v>53.124141690000002</v>
      </c>
      <c r="D1071" s="15">
        <f t="shared" si="64"/>
        <v>0</v>
      </c>
      <c r="E1071" s="15">
        <f t="shared" si="65"/>
        <v>0</v>
      </c>
      <c r="F1071" s="15">
        <f t="shared" si="66"/>
        <v>0</v>
      </c>
      <c r="G1071" s="15">
        <f t="shared" si="67"/>
        <v>0</v>
      </c>
    </row>
    <row r="1072" spans="1:7" x14ac:dyDescent="0.15">
      <c r="A1072" s="5">
        <f>sim_obs!B706</f>
        <v>41979</v>
      </c>
      <c r="B1072" s="12" t="e">
        <f>sim_obs!N706</f>
        <v>#N/A</v>
      </c>
      <c r="C1072" s="15">
        <f>sim_obs!F706</f>
        <v>52.997669219999999</v>
      </c>
      <c r="D1072" s="15">
        <f t="shared" si="64"/>
        <v>0</v>
      </c>
      <c r="E1072" s="15">
        <f t="shared" si="65"/>
        <v>0</v>
      </c>
      <c r="F1072" s="15">
        <f t="shared" si="66"/>
        <v>0</v>
      </c>
      <c r="G1072" s="15">
        <f t="shared" si="67"/>
        <v>0</v>
      </c>
    </row>
    <row r="1073" spans="1:7" x14ac:dyDescent="0.15">
      <c r="A1073" s="5">
        <f>sim_obs!B707</f>
        <v>41980</v>
      </c>
      <c r="B1073" s="12" t="e">
        <f>sim_obs!N707</f>
        <v>#N/A</v>
      </c>
      <c r="C1073" s="15">
        <f>sim_obs!F707</f>
        <v>49.916542049999997</v>
      </c>
      <c r="D1073" s="15">
        <f t="shared" si="64"/>
        <v>0</v>
      </c>
      <c r="E1073" s="15">
        <f t="shared" si="65"/>
        <v>0</v>
      </c>
      <c r="F1073" s="15">
        <f t="shared" si="66"/>
        <v>0</v>
      </c>
      <c r="G1073" s="15">
        <f t="shared" si="67"/>
        <v>0</v>
      </c>
    </row>
    <row r="1074" spans="1:7" x14ac:dyDescent="0.15">
      <c r="A1074" s="5">
        <f>sim_obs!B708</f>
        <v>41981</v>
      </c>
      <c r="B1074" s="12" t="e">
        <f>sim_obs!N708</f>
        <v>#N/A</v>
      </c>
      <c r="C1074" s="15">
        <f>sim_obs!F708</f>
        <v>48.546066279999998</v>
      </c>
      <c r="D1074" s="15">
        <f t="shared" si="64"/>
        <v>0</v>
      </c>
      <c r="E1074" s="15">
        <f t="shared" si="65"/>
        <v>0</v>
      </c>
      <c r="F1074" s="15">
        <f t="shared" si="66"/>
        <v>0</v>
      </c>
      <c r="G1074" s="15">
        <f t="shared" si="67"/>
        <v>0</v>
      </c>
    </row>
    <row r="1075" spans="1:7" x14ac:dyDescent="0.15">
      <c r="A1075" s="5">
        <f>sim_obs!B709</f>
        <v>41982</v>
      </c>
      <c r="B1075" s="12" t="e">
        <f>sim_obs!N709</f>
        <v>#N/A</v>
      </c>
      <c r="C1075" s="15">
        <f>sim_obs!F709</f>
        <v>44.964439390000003</v>
      </c>
      <c r="D1075" s="15">
        <f t="shared" si="64"/>
        <v>0</v>
      </c>
      <c r="E1075" s="15">
        <f t="shared" si="65"/>
        <v>0</v>
      </c>
      <c r="F1075" s="15">
        <f t="shared" si="66"/>
        <v>0</v>
      </c>
      <c r="G1075" s="15">
        <f t="shared" si="67"/>
        <v>0</v>
      </c>
    </row>
    <row r="1076" spans="1:7" x14ac:dyDescent="0.15">
      <c r="A1076" s="5">
        <f>sim_obs!B710</f>
        <v>41983</v>
      </c>
      <c r="B1076" s="12" t="e">
        <f>sim_obs!N710</f>
        <v>#N/A</v>
      </c>
      <c r="C1076" s="15">
        <f>sim_obs!F710</f>
        <v>1370.7540283200001</v>
      </c>
      <c r="D1076" s="15">
        <f t="shared" si="64"/>
        <v>0</v>
      </c>
      <c r="E1076" s="15">
        <f t="shared" si="65"/>
        <v>0</v>
      </c>
      <c r="F1076" s="15">
        <f t="shared" si="66"/>
        <v>0</v>
      </c>
      <c r="G1076" s="15">
        <f t="shared" si="67"/>
        <v>0</v>
      </c>
    </row>
    <row r="1077" spans="1:7" x14ac:dyDescent="0.15">
      <c r="A1077" s="5">
        <f>sim_obs!B711</f>
        <v>41984</v>
      </c>
      <c r="B1077" s="12" t="e">
        <f>sim_obs!N711</f>
        <v>#N/A</v>
      </c>
      <c r="C1077" s="15">
        <f>sim_obs!F711</f>
        <v>54.912715910000003</v>
      </c>
      <c r="D1077" s="15">
        <f t="shared" si="64"/>
        <v>0</v>
      </c>
      <c r="E1077" s="15">
        <f t="shared" si="65"/>
        <v>0</v>
      </c>
      <c r="F1077" s="15">
        <f t="shared" si="66"/>
        <v>0</v>
      </c>
      <c r="G1077" s="15">
        <f t="shared" si="67"/>
        <v>0</v>
      </c>
    </row>
    <row r="1078" spans="1:7" x14ac:dyDescent="0.15">
      <c r="A1078" s="5">
        <f>sim_obs!B712</f>
        <v>41985</v>
      </c>
      <c r="B1078" s="12" t="e">
        <f>sim_obs!N712</f>
        <v>#N/A</v>
      </c>
      <c r="C1078" s="15">
        <f>sim_obs!F712</f>
        <v>39.371494290000001</v>
      </c>
      <c r="D1078" s="15">
        <f t="shared" si="64"/>
        <v>0</v>
      </c>
      <c r="E1078" s="15">
        <f t="shared" si="65"/>
        <v>0</v>
      </c>
      <c r="F1078" s="15">
        <f t="shared" si="66"/>
        <v>0</v>
      </c>
      <c r="G1078" s="15">
        <f t="shared" si="67"/>
        <v>0</v>
      </c>
    </row>
    <row r="1079" spans="1:7" x14ac:dyDescent="0.15">
      <c r="A1079" s="5">
        <f>sim_obs!B713</f>
        <v>41986</v>
      </c>
      <c r="B1079" s="12" t="e">
        <f>sim_obs!N713</f>
        <v>#N/A</v>
      </c>
      <c r="C1079" s="15">
        <f>sim_obs!F713</f>
        <v>38.771965029999997</v>
      </c>
      <c r="D1079" s="15">
        <f t="shared" si="64"/>
        <v>0</v>
      </c>
      <c r="E1079" s="15">
        <f t="shared" si="65"/>
        <v>0</v>
      </c>
      <c r="F1079" s="15">
        <f t="shared" si="66"/>
        <v>0</v>
      </c>
      <c r="G1079" s="15">
        <f t="shared" si="67"/>
        <v>0</v>
      </c>
    </row>
    <row r="1080" spans="1:7" x14ac:dyDescent="0.15">
      <c r="A1080" s="5">
        <f>sim_obs!B714</f>
        <v>41987</v>
      </c>
      <c r="B1080" s="12" t="e">
        <f>sim_obs!N714</f>
        <v>#N/A</v>
      </c>
      <c r="C1080" s="15">
        <f>sim_obs!F714</f>
        <v>38.199111940000002</v>
      </c>
      <c r="D1080" s="15">
        <f t="shared" si="64"/>
        <v>0</v>
      </c>
      <c r="E1080" s="15">
        <f t="shared" si="65"/>
        <v>0</v>
      </c>
      <c r="F1080" s="15">
        <f t="shared" si="66"/>
        <v>0</v>
      </c>
      <c r="G1080" s="15">
        <f t="shared" si="67"/>
        <v>0</v>
      </c>
    </row>
    <row r="1081" spans="1:7" x14ac:dyDescent="0.15">
      <c r="A1081" s="5">
        <f>sim_obs!B715</f>
        <v>41988</v>
      </c>
      <c r="B1081" s="12" t="e">
        <f>sim_obs!N715</f>
        <v>#N/A</v>
      </c>
      <c r="C1081" s="15">
        <f>sim_obs!F715</f>
        <v>38.834861760000003</v>
      </c>
      <c r="D1081" s="15">
        <f t="shared" si="64"/>
        <v>0</v>
      </c>
      <c r="E1081" s="15">
        <f t="shared" si="65"/>
        <v>0</v>
      </c>
      <c r="F1081" s="15">
        <f t="shared" si="66"/>
        <v>0</v>
      </c>
      <c r="G1081" s="15">
        <f t="shared" si="67"/>
        <v>0</v>
      </c>
    </row>
    <row r="1082" spans="1:7" x14ac:dyDescent="0.15">
      <c r="A1082" s="5">
        <f>sim_obs!B716</f>
        <v>41989</v>
      </c>
      <c r="B1082" s="12" t="e">
        <f>sim_obs!N716</f>
        <v>#N/A</v>
      </c>
      <c r="C1082" s="15">
        <f>sim_obs!F716</f>
        <v>38.88329315</v>
      </c>
      <c r="D1082" s="15">
        <f t="shared" si="64"/>
        <v>0</v>
      </c>
      <c r="E1082" s="15">
        <f t="shared" si="65"/>
        <v>0</v>
      </c>
      <c r="F1082" s="15">
        <f t="shared" si="66"/>
        <v>0</v>
      </c>
      <c r="G1082" s="15">
        <f t="shared" si="67"/>
        <v>0</v>
      </c>
    </row>
    <row r="1083" spans="1:7" x14ac:dyDescent="0.15">
      <c r="A1083" s="5">
        <f>sim_obs!B717</f>
        <v>41990</v>
      </c>
      <c r="B1083" s="12" t="e">
        <f>sim_obs!N717</f>
        <v>#N/A</v>
      </c>
      <c r="C1083" s="15">
        <f>sim_obs!F717</f>
        <v>38.27621078</v>
      </c>
      <c r="D1083" s="15">
        <f t="shared" si="64"/>
        <v>0</v>
      </c>
      <c r="E1083" s="15">
        <f t="shared" si="65"/>
        <v>0</v>
      </c>
      <c r="F1083" s="15">
        <f t="shared" si="66"/>
        <v>0</v>
      </c>
      <c r="G1083" s="15">
        <f t="shared" si="67"/>
        <v>0</v>
      </c>
    </row>
    <row r="1084" spans="1:7" x14ac:dyDescent="0.15">
      <c r="A1084" s="5">
        <f>sim_obs!B718</f>
        <v>41991</v>
      </c>
      <c r="B1084" s="12" t="e">
        <f>sim_obs!N718</f>
        <v>#N/A</v>
      </c>
      <c r="C1084" s="15">
        <f>sim_obs!F718</f>
        <v>37.120147709999998</v>
      </c>
      <c r="D1084" s="15">
        <f t="shared" si="64"/>
        <v>0</v>
      </c>
      <c r="E1084" s="15">
        <f t="shared" si="65"/>
        <v>0</v>
      </c>
      <c r="F1084" s="15">
        <f t="shared" si="66"/>
        <v>0</v>
      </c>
      <c r="G1084" s="15">
        <f t="shared" si="67"/>
        <v>0</v>
      </c>
    </row>
    <row r="1085" spans="1:7" x14ac:dyDescent="0.15">
      <c r="A1085" s="5">
        <f>sim_obs!B719</f>
        <v>41992</v>
      </c>
      <c r="B1085" s="12" t="e">
        <f>sim_obs!N719</f>
        <v>#N/A</v>
      </c>
      <c r="C1085" s="15">
        <f>sim_obs!F719</f>
        <v>35.522178650000001</v>
      </c>
      <c r="D1085" s="15">
        <f t="shared" si="64"/>
        <v>0</v>
      </c>
      <c r="E1085" s="15">
        <f t="shared" si="65"/>
        <v>0</v>
      </c>
      <c r="F1085" s="15">
        <f t="shared" si="66"/>
        <v>0</v>
      </c>
      <c r="G1085" s="15">
        <f t="shared" si="67"/>
        <v>0</v>
      </c>
    </row>
    <row r="1086" spans="1:7" x14ac:dyDescent="0.15">
      <c r="A1086" s="5">
        <f>sim_obs!B720</f>
        <v>41993</v>
      </c>
      <c r="B1086" s="12" t="e">
        <f>sim_obs!N720</f>
        <v>#N/A</v>
      </c>
      <c r="C1086" s="15">
        <f>sim_obs!F720</f>
        <v>35.705596919999998</v>
      </c>
      <c r="D1086" s="15">
        <f t="shared" si="64"/>
        <v>0</v>
      </c>
      <c r="E1086" s="15">
        <f t="shared" si="65"/>
        <v>0</v>
      </c>
      <c r="F1086" s="15">
        <f t="shared" si="66"/>
        <v>0</v>
      </c>
      <c r="G1086" s="15">
        <f t="shared" si="67"/>
        <v>0</v>
      </c>
    </row>
    <row r="1087" spans="1:7" x14ac:dyDescent="0.15">
      <c r="A1087" s="5">
        <f>sim_obs!B721</f>
        <v>41994</v>
      </c>
      <c r="B1087" s="12" t="e">
        <f>sim_obs!N721</f>
        <v>#N/A</v>
      </c>
      <c r="C1087" s="15">
        <f>sim_obs!F721</f>
        <v>29.366863250000002</v>
      </c>
      <c r="D1087" s="15">
        <f t="shared" si="64"/>
        <v>0</v>
      </c>
      <c r="E1087" s="15">
        <f t="shared" si="65"/>
        <v>0</v>
      </c>
      <c r="F1087" s="15">
        <f t="shared" si="66"/>
        <v>0</v>
      </c>
      <c r="G1087" s="15">
        <f t="shared" si="67"/>
        <v>0</v>
      </c>
    </row>
    <row r="1088" spans="1:7" x14ac:dyDescent="0.15">
      <c r="A1088" s="5">
        <f>sim_obs!B722</f>
        <v>41995</v>
      </c>
      <c r="B1088" s="12" t="e">
        <f>sim_obs!N722</f>
        <v>#N/A</v>
      </c>
      <c r="C1088" s="15">
        <f>sim_obs!F722</f>
        <v>28.439958570000002</v>
      </c>
      <c r="D1088" s="15">
        <f t="shared" si="64"/>
        <v>0</v>
      </c>
      <c r="E1088" s="15">
        <f t="shared" si="65"/>
        <v>0</v>
      </c>
      <c r="F1088" s="15">
        <f t="shared" si="66"/>
        <v>0</v>
      </c>
      <c r="G1088" s="15">
        <f t="shared" si="67"/>
        <v>0</v>
      </c>
    </row>
    <row r="1089" spans="1:7" x14ac:dyDescent="0.15">
      <c r="A1089" s="5">
        <f>sim_obs!B723</f>
        <v>41996</v>
      </c>
      <c r="B1089" s="12" t="e">
        <f>sim_obs!N723</f>
        <v>#N/A</v>
      </c>
      <c r="C1089" s="15">
        <f>sim_obs!F723</f>
        <v>18.46914482</v>
      </c>
      <c r="D1089" s="15">
        <f t="shared" si="64"/>
        <v>0</v>
      </c>
      <c r="E1089" s="15">
        <f t="shared" si="65"/>
        <v>0</v>
      </c>
      <c r="F1089" s="15">
        <f t="shared" si="66"/>
        <v>0</v>
      </c>
      <c r="G1089" s="15">
        <f t="shared" si="67"/>
        <v>0</v>
      </c>
    </row>
    <row r="1090" spans="1:7" x14ac:dyDescent="0.15">
      <c r="A1090" s="5">
        <f>sim_obs!B724</f>
        <v>41997</v>
      </c>
      <c r="B1090" s="12" t="e">
        <f>sim_obs!N724</f>
        <v>#N/A</v>
      </c>
      <c r="C1090" s="15">
        <f>sim_obs!F724</f>
        <v>19.064912799999998</v>
      </c>
      <c r="D1090" s="15">
        <f t="shared" si="64"/>
        <v>0</v>
      </c>
      <c r="E1090" s="15">
        <f t="shared" si="65"/>
        <v>0</v>
      </c>
      <c r="F1090" s="15">
        <f t="shared" si="66"/>
        <v>0</v>
      </c>
      <c r="G1090" s="15">
        <f t="shared" si="67"/>
        <v>0</v>
      </c>
    </row>
    <row r="1091" spans="1:7" x14ac:dyDescent="0.15">
      <c r="A1091" s="5">
        <f>sim_obs!B725</f>
        <v>41998</v>
      </c>
      <c r="B1091" s="12" t="e">
        <f>sim_obs!N725</f>
        <v>#N/A</v>
      </c>
      <c r="C1091" s="15">
        <f>sim_obs!F725</f>
        <v>19.159593579999999</v>
      </c>
      <c r="D1091" s="15">
        <f t="shared" ref="D1091:D1097" si="68">IFERROR(B1091,0)</f>
        <v>0</v>
      </c>
      <c r="E1091" s="15">
        <f t="shared" ref="E1091:E1097" si="69">IF(D1091=0,0,C1091)</f>
        <v>0</v>
      </c>
      <c r="F1091" s="15">
        <f t="shared" ref="F1091:F1097" si="70">(D1091-E1091)^2</f>
        <v>0</v>
      </c>
      <c r="G1091" s="15">
        <f t="shared" ref="G1091:G1097" si="71">(D1091-$J$4)^2</f>
        <v>0</v>
      </c>
    </row>
    <row r="1092" spans="1:7" x14ac:dyDescent="0.15">
      <c r="A1092" s="5">
        <f>sim_obs!B726</f>
        <v>41999</v>
      </c>
      <c r="B1092" s="12" t="e">
        <f>sim_obs!N726</f>
        <v>#N/A</v>
      </c>
      <c r="C1092" s="15">
        <f>sim_obs!F726</f>
        <v>18.79682159</v>
      </c>
      <c r="D1092" s="15">
        <f t="shared" si="68"/>
        <v>0</v>
      </c>
      <c r="E1092" s="15">
        <f t="shared" si="69"/>
        <v>0</v>
      </c>
      <c r="F1092" s="15">
        <f t="shared" si="70"/>
        <v>0</v>
      </c>
      <c r="G1092" s="15">
        <f t="shared" si="71"/>
        <v>0</v>
      </c>
    </row>
    <row r="1093" spans="1:7" x14ac:dyDescent="0.15">
      <c r="A1093" s="5">
        <f>sim_obs!B727</f>
        <v>42000</v>
      </c>
      <c r="B1093" s="12" t="e">
        <f>sim_obs!N727</f>
        <v>#N/A</v>
      </c>
      <c r="C1093" s="15">
        <f>sim_obs!F727</f>
        <v>15.012282369999999</v>
      </c>
      <c r="D1093" s="15">
        <f t="shared" si="68"/>
        <v>0</v>
      </c>
      <c r="E1093" s="15">
        <f t="shared" si="69"/>
        <v>0</v>
      </c>
      <c r="F1093" s="15">
        <f t="shared" si="70"/>
        <v>0</v>
      </c>
      <c r="G1093" s="15">
        <f t="shared" si="71"/>
        <v>0</v>
      </c>
    </row>
    <row r="1094" spans="1:7" x14ac:dyDescent="0.15">
      <c r="A1094" s="5">
        <f>sim_obs!B728</f>
        <v>42001</v>
      </c>
      <c r="B1094" s="12" t="e">
        <f>sim_obs!N728</f>
        <v>#N/A</v>
      </c>
      <c r="C1094" s="15">
        <f>sim_obs!F728</f>
        <v>14.26343346</v>
      </c>
      <c r="D1094" s="15">
        <f t="shared" si="68"/>
        <v>0</v>
      </c>
      <c r="E1094" s="15">
        <f t="shared" si="69"/>
        <v>0</v>
      </c>
      <c r="F1094" s="15">
        <f t="shared" si="70"/>
        <v>0</v>
      </c>
      <c r="G1094" s="15">
        <f t="shared" si="71"/>
        <v>0</v>
      </c>
    </row>
    <row r="1095" spans="1:7" x14ac:dyDescent="0.15">
      <c r="A1095" s="5">
        <f>sim_obs!B729</f>
        <v>42002</v>
      </c>
      <c r="B1095" s="12" t="e">
        <f>sim_obs!N729</f>
        <v>#N/A</v>
      </c>
      <c r="C1095" s="15">
        <f>sim_obs!F729</f>
        <v>13.001131060000001</v>
      </c>
      <c r="D1095" s="15">
        <f t="shared" si="68"/>
        <v>0</v>
      </c>
      <c r="E1095" s="15">
        <f t="shared" si="69"/>
        <v>0</v>
      </c>
      <c r="F1095" s="15">
        <f t="shared" si="70"/>
        <v>0</v>
      </c>
      <c r="G1095" s="15">
        <f t="shared" si="71"/>
        <v>0</v>
      </c>
    </row>
    <row r="1096" spans="1:7" x14ac:dyDescent="0.15">
      <c r="A1096" s="5">
        <f>sim_obs!B730</f>
        <v>42003</v>
      </c>
      <c r="B1096" s="12" t="e">
        <f>sim_obs!N730</f>
        <v>#N/A</v>
      </c>
      <c r="C1096" s="15">
        <f>sim_obs!F730</f>
        <v>11.950311660000001</v>
      </c>
      <c r="D1096" s="15">
        <f t="shared" si="68"/>
        <v>0</v>
      </c>
      <c r="E1096" s="15">
        <f t="shared" si="69"/>
        <v>0</v>
      </c>
      <c r="F1096" s="15">
        <f t="shared" si="70"/>
        <v>0</v>
      </c>
      <c r="G1096" s="15">
        <f t="shared" si="71"/>
        <v>0</v>
      </c>
    </row>
    <row r="1097" spans="1:7" x14ac:dyDescent="0.15">
      <c r="A1097" s="5">
        <f>sim_obs!B731</f>
        <v>42004</v>
      </c>
      <c r="B1097" s="12" t="e">
        <f>sim_obs!N731</f>
        <v>#N/A</v>
      </c>
      <c r="C1097" s="15">
        <f>sim_obs!F731</f>
        <v>12.57908344</v>
      </c>
      <c r="D1097" s="15">
        <f t="shared" si="68"/>
        <v>0</v>
      </c>
      <c r="E1097" s="15">
        <f t="shared" si="69"/>
        <v>0</v>
      </c>
      <c r="F1097" s="15">
        <f t="shared" si="70"/>
        <v>0</v>
      </c>
      <c r="G1097" s="15">
        <f t="shared" si="71"/>
        <v>0</v>
      </c>
    </row>
  </sheetData>
  <mergeCells count="4">
    <mergeCell ref="I2:M2"/>
    <mergeCell ref="I3:J3"/>
    <mergeCell ref="L3:M3"/>
    <mergeCell ref="I10:M10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1097"/>
  <sheetViews>
    <sheetView zoomScale="115" zoomScaleNormal="115" workbookViewId="0">
      <selection activeCell="M9" sqref="M9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5" width="9.625" style="15" customWidth="1"/>
    <col min="6" max="6" width="22.375" style="15" bestFit="1" customWidth="1"/>
    <col min="7" max="7" width="18.75" style="15" bestFit="1" customWidth="1"/>
    <col min="9" max="9" width="9.625" bestFit="1" customWidth="1"/>
    <col min="10" max="10" width="13.375" bestFit="1" customWidth="1"/>
    <col min="11" max="11" width="10.125" bestFit="1" customWidth="1"/>
    <col min="12" max="12" width="12" bestFit="1" customWidth="1"/>
    <col min="13" max="13" width="17" bestFit="1" customWidth="1"/>
  </cols>
  <sheetData>
    <row r="1" spans="1:13" x14ac:dyDescent="0.15">
      <c r="A1" s="15" t="s">
        <v>6</v>
      </c>
      <c r="B1" s="15" t="s">
        <v>5</v>
      </c>
      <c r="C1" s="15" t="s">
        <v>39</v>
      </c>
      <c r="D1" s="15" t="s">
        <v>50</v>
      </c>
      <c r="E1" s="15" t="s">
        <v>51</v>
      </c>
      <c r="F1" s="16" t="s">
        <v>7</v>
      </c>
      <c r="G1" s="16" t="s">
        <v>8</v>
      </c>
    </row>
    <row r="2" spans="1:13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>
        <f>IFERROR(B2,0)</f>
        <v>0</v>
      </c>
      <c r="E2" s="15">
        <f>IF(D2=0,0,C2)</f>
        <v>0</v>
      </c>
      <c r="F2" s="15">
        <f>(D2-E2)^2</f>
        <v>0</v>
      </c>
      <c r="G2" s="15">
        <f>(D2-$J$4)^2</f>
        <v>0</v>
      </c>
      <c r="I2" s="81" t="s">
        <v>4</v>
      </c>
      <c r="J2" s="81"/>
      <c r="K2" s="81"/>
      <c r="L2" s="81"/>
      <c r="M2" s="81"/>
    </row>
    <row r="3" spans="1:13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>
        <f t="shared" ref="D3:D66" si="0">IFERROR(B3,0)</f>
        <v>0</v>
      </c>
      <c r="E3" s="15">
        <f t="shared" ref="E3:E66" si="1">IF(D3=0,0,C3)</f>
        <v>0</v>
      </c>
      <c r="F3" s="15">
        <f t="shared" ref="F3:F66" si="2">(D3-E3)^2</f>
        <v>0</v>
      </c>
      <c r="G3" s="15">
        <f t="shared" ref="G3:G66" si="3">(D3-$J$4)^2</f>
        <v>0</v>
      </c>
      <c r="I3" s="82"/>
      <c r="J3" s="82"/>
      <c r="K3" s="36"/>
      <c r="L3" s="82" t="s">
        <v>41</v>
      </c>
      <c r="M3" s="82"/>
    </row>
    <row r="4" spans="1:13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>
        <f t="shared" si="0"/>
        <v>0</v>
      </c>
      <c r="E4" s="15">
        <f t="shared" si="1"/>
        <v>0</v>
      </c>
      <c r="F4" s="15">
        <f t="shared" si="2"/>
        <v>0</v>
      </c>
      <c r="G4" s="15">
        <f t="shared" si="3"/>
        <v>0</v>
      </c>
      <c r="I4" s="37"/>
      <c r="J4" s="38"/>
      <c r="K4" s="37"/>
      <c r="L4" s="37" t="s">
        <v>42</v>
      </c>
      <c r="M4" s="38">
        <f>AVERAGE(D733:D1097)</f>
        <v>0</v>
      </c>
    </row>
    <row r="5" spans="1:13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>
        <f t="shared" si="0"/>
        <v>0</v>
      </c>
      <c r="E5" s="15">
        <f t="shared" si="1"/>
        <v>0</v>
      </c>
      <c r="F5" s="15">
        <f t="shared" si="2"/>
        <v>0</v>
      </c>
      <c r="G5" s="15">
        <f t="shared" si="3"/>
        <v>0</v>
      </c>
      <c r="I5" s="37"/>
      <c r="J5" s="38"/>
      <c r="K5" s="37"/>
      <c r="L5" s="37" t="s">
        <v>43</v>
      </c>
      <c r="M5" s="38">
        <f>SUM(F733:F1097)</f>
        <v>0</v>
      </c>
    </row>
    <row r="6" spans="1:13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>
        <f t="shared" si="0"/>
        <v>0</v>
      </c>
      <c r="E6" s="15">
        <f t="shared" si="1"/>
        <v>0</v>
      </c>
      <c r="F6" s="15">
        <f t="shared" si="2"/>
        <v>0</v>
      </c>
      <c r="G6" s="15">
        <f t="shared" si="3"/>
        <v>0</v>
      </c>
      <c r="I6" s="37"/>
      <c r="J6" s="38"/>
      <c r="K6" s="37"/>
      <c r="L6" s="37" t="s">
        <v>44</v>
      </c>
      <c r="M6" s="38">
        <f>SUM(G733:G1097)</f>
        <v>0</v>
      </c>
    </row>
    <row r="7" spans="1:13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>
        <f t="shared" si="0"/>
        <v>0</v>
      </c>
      <c r="E7" s="15">
        <f t="shared" si="1"/>
        <v>0</v>
      </c>
      <c r="F7" s="15">
        <f t="shared" si="2"/>
        <v>0</v>
      </c>
      <c r="G7" s="15">
        <f t="shared" si="3"/>
        <v>0</v>
      </c>
      <c r="I7" s="37"/>
      <c r="J7" s="39"/>
      <c r="K7" s="37"/>
      <c r="L7" s="37" t="s">
        <v>45</v>
      </c>
      <c r="M7" s="41" t="e">
        <f>nscoe(B733:B1097,C733:C1097)</f>
        <v>#VALUE!</v>
      </c>
    </row>
    <row r="8" spans="1:13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>
        <f t="shared" si="0"/>
        <v>0</v>
      </c>
      <c r="E8" s="15">
        <f t="shared" si="1"/>
        <v>0</v>
      </c>
      <c r="F8" s="15">
        <f t="shared" si="2"/>
        <v>0</v>
      </c>
      <c r="G8" s="15">
        <f t="shared" si="3"/>
        <v>0</v>
      </c>
      <c r="I8" s="40"/>
      <c r="J8" s="39"/>
      <c r="K8" s="40"/>
      <c r="L8" s="40" t="s">
        <v>46</v>
      </c>
      <c r="M8" s="41" t="e">
        <f>rsquare(B733:B1097,C733:C1097)</f>
        <v>#VALUE!</v>
      </c>
    </row>
    <row r="9" spans="1:13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>
        <f t="shared" si="0"/>
        <v>0</v>
      </c>
      <c r="E9" s="15">
        <f t="shared" si="1"/>
        <v>0</v>
      </c>
      <c r="F9" s="15">
        <f t="shared" si="2"/>
        <v>0</v>
      </c>
      <c r="G9" s="15">
        <f t="shared" si="3"/>
        <v>0</v>
      </c>
      <c r="I9" s="37"/>
      <c r="J9" s="37"/>
      <c r="K9" s="37"/>
      <c r="L9" s="36"/>
    </row>
    <row r="10" spans="1:13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>
        <f t="shared" si="0"/>
        <v>0</v>
      </c>
      <c r="E10" s="15">
        <f t="shared" si="1"/>
        <v>0</v>
      </c>
      <c r="F10" s="15">
        <f t="shared" si="2"/>
        <v>0</v>
      </c>
      <c r="G10" s="15">
        <f t="shared" si="3"/>
        <v>0</v>
      </c>
      <c r="I10" s="81" t="s">
        <v>52</v>
      </c>
      <c r="J10" s="81"/>
      <c r="K10" s="81"/>
      <c r="L10" s="81"/>
      <c r="M10" s="81"/>
    </row>
    <row r="11" spans="1:13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>
        <f t="shared" si="0"/>
        <v>0</v>
      </c>
      <c r="E11" s="15">
        <f t="shared" si="1"/>
        <v>0</v>
      </c>
      <c r="F11" s="15">
        <f t="shared" si="2"/>
        <v>0</v>
      </c>
      <c r="G11" s="15">
        <f t="shared" si="3"/>
        <v>0</v>
      </c>
      <c r="I11" s="37"/>
      <c r="J11" s="38"/>
      <c r="L11" s="37" t="s">
        <v>5</v>
      </c>
      <c r="M11" s="38">
        <f>SUM(D733:D1097)</f>
        <v>0</v>
      </c>
    </row>
    <row r="12" spans="1:13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>
        <f t="shared" si="0"/>
        <v>0</v>
      </c>
      <c r="E12" s="15">
        <f t="shared" si="1"/>
        <v>0</v>
      </c>
      <c r="F12" s="15">
        <f t="shared" si="2"/>
        <v>0</v>
      </c>
      <c r="G12" s="15">
        <f t="shared" si="3"/>
        <v>0</v>
      </c>
      <c r="I12" t="s">
        <v>9</v>
      </c>
      <c r="J12" s="13" t="e">
        <f>SUM(C2:C732)</f>
        <v>#REF!</v>
      </c>
      <c r="L12" t="s">
        <v>9</v>
      </c>
      <c r="M12">
        <f>SUM(E733:E1097)</f>
        <v>0</v>
      </c>
    </row>
    <row r="13" spans="1:13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>
        <f t="shared" si="0"/>
        <v>0</v>
      </c>
      <c r="E13" s="15">
        <f t="shared" si="1"/>
        <v>0</v>
      </c>
      <c r="F13" s="15">
        <f t="shared" si="2"/>
        <v>0</v>
      </c>
      <c r="G13" s="15">
        <f t="shared" si="3"/>
        <v>0</v>
      </c>
    </row>
    <row r="14" spans="1:13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>
        <f t="shared" si="0"/>
        <v>0</v>
      </c>
      <c r="E14" s="15">
        <f t="shared" si="1"/>
        <v>0</v>
      </c>
      <c r="F14" s="15">
        <f t="shared" si="2"/>
        <v>0</v>
      </c>
      <c r="G14" s="15">
        <f t="shared" si="3"/>
        <v>0</v>
      </c>
    </row>
    <row r="15" spans="1:13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>
        <f t="shared" si="0"/>
        <v>0</v>
      </c>
      <c r="E15" s="15">
        <f t="shared" si="1"/>
        <v>0</v>
      </c>
      <c r="F15" s="15">
        <f t="shared" si="2"/>
        <v>0</v>
      </c>
      <c r="G15" s="15">
        <f t="shared" si="3"/>
        <v>0</v>
      </c>
    </row>
    <row r="16" spans="1:13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>
        <f t="shared" si="0"/>
        <v>0</v>
      </c>
      <c r="E16" s="15">
        <f t="shared" si="1"/>
        <v>0</v>
      </c>
      <c r="F16" s="15">
        <f t="shared" si="2"/>
        <v>0</v>
      </c>
      <c r="G16" s="15">
        <f t="shared" si="3"/>
        <v>0</v>
      </c>
    </row>
    <row r="17" spans="1:7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>
        <f t="shared" si="0"/>
        <v>0</v>
      </c>
      <c r="E17" s="15">
        <f t="shared" si="1"/>
        <v>0</v>
      </c>
      <c r="F17" s="15">
        <f t="shared" si="2"/>
        <v>0</v>
      </c>
      <c r="G17" s="15">
        <f t="shared" si="3"/>
        <v>0</v>
      </c>
    </row>
    <row r="18" spans="1:7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>
        <f t="shared" si="0"/>
        <v>0</v>
      </c>
      <c r="E18" s="15">
        <f t="shared" si="1"/>
        <v>0</v>
      </c>
      <c r="F18" s="15">
        <f t="shared" si="2"/>
        <v>0</v>
      </c>
      <c r="G18" s="15">
        <f t="shared" si="3"/>
        <v>0</v>
      </c>
    </row>
    <row r="19" spans="1:7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>
        <f t="shared" si="0"/>
        <v>0</v>
      </c>
      <c r="E19" s="15">
        <f t="shared" si="1"/>
        <v>0</v>
      </c>
      <c r="F19" s="15">
        <f t="shared" si="2"/>
        <v>0</v>
      </c>
      <c r="G19" s="15">
        <f t="shared" si="3"/>
        <v>0</v>
      </c>
    </row>
    <row r="20" spans="1:7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>
        <f t="shared" si="0"/>
        <v>0</v>
      </c>
      <c r="E20" s="15">
        <f t="shared" si="1"/>
        <v>0</v>
      </c>
      <c r="F20" s="15">
        <f t="shared" si="2"/>
        <v>0</v>
      </c>
      <c r="G20" s="15">
        <f t="shared" si="3"/>
        <v>0</v>
      </c>
    </row>
    <row r="21" spans="1:7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>
        <f t="shared" si="0"/>
        <v>0</v>
      </c>
      <c r="E21" s="15">
        <f t="shared" si="1"/>
        <v>0</v>
      </c>
      <c r="F21" s="15">
        <f t="shared" si="2"/>
        <v>0</v>
      </c>
      <c r="G21" s="15">
        <f t="shared" si="3"/>
        <v>0</v>
      </c>
    </row>
    <row r="22" spans="1:7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>
        <f t="shared" si="0"/>
        <v>0</v>
      </c>
      <c r="E22" s="15">
        <f t="shared" si="1"/>
        <v>0</v>
      </c>
      <c r="F22" s="15">
        <f t="shared" si="2"/>
        <v>0</v>
      </c>
      <c r="G22" s="15">
        <f t="shared" si="3"/>
        <v>0</v>
      </c>
    </row>
    <row r="23" spans="1:7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>
        <f t="shared" si="0"/>
        <v>0</v>
      </c>
      <c r="E23" s="15">
        <f t="shared" si="1"/>
        <v>0</v>
      </c>
      <c r="F23" s="15">
        <f t="shared" si="2"/>
        <v>0</v>
      </c>
      <c r="G23" s="15">
        <f t="shared" si="3"/>
        <v>0</v>
      </c>
    </row>
    <row r="24" spans="1:7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>
        <f t="shared" si="0"/>
        <v>0</v>
      </c>
      <c r="E24" s="15">
        <f t="shared" si="1"/>
        <v>0</v>
      </c>
      <c r="F24" s="15">
        <f t="shared" si="2"/>
        <v>0</v>
      </c>
      <c r="G24" s="15">
        <f t="shared" si="3"/>
        <v>0</v>
      </c>
    </row>
    <row r="25" spans="1:7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>
        <f t="shared" si="0"/>
        <v>0</v>
      </c>
      <c r="E25" s="15">
        <f t="shared" si="1"/>
        <v>0</v>
      </c>
      <c r="F25" s="15">
        <f t="shared" si="2"/>
        <v>0</v>
      </c>
      <c r="G25" s="15">
        <f t="shared" si="3"/>
        <v>0</v>
      </c>
    </row>
    <row r="26" spans="1:7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>
        <f t="shared" si="0"/>
        <v>0</v>
      </c>
      <c r="E26" s="15">
        <f t="shared" si="1"/>
        <v>0</v>
      </c>
      <c r="F26" s="15">
        <f t="shared" si="2"/>
        <v>0</v>
      </c>
      <c r="G26" s="15">
        <f t="shared" si="3"/>
        <v>0</v>
      </c>
    </row>
    <row r="27" spans="1:7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>
        <f t="shared" si="0"/>
        <v>0</v>
      </c>
      <c r="E27" s="15">
        <f t="shared" si="1"/>
        <v>0</v>
      </c>
      <c r="F27" s="15">
        <f t="shared" si="2"/>
        <v>0</v>
      </c>
      <c r="G27" s="15">
        <f t="shared" si="3"/>
        <v>0</v>
      </c>
    </row>
    <row r="28" spans="1:7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>
        <f t="shared" si="0"/>
        <v>0</v>
      </c>
      <c r="E28" s="15">
        <f t="shared" si="1"/>
        <v>0</v>
      </c>
      <c r="F28" s="15">
        <f t="shared" si="2"/>
        <v>0</v>
      </c>
      <c r="G28" s="15">
        <f t="shared" si="3"/>
        <v>0</v>
      </c>
    </row>
    <row r="29" spans="1:7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>
        <f t="shared" si="0"/>
        <v>0</v>
      </c>
      <c r="E29" s="15">
        <f t="shared" si="1"/>
        <v>0</v>
      </c>
      <c r="F29" s="15">
        <f t="shared" si="2"/>
        <v>0</v>
      </c>
      <c r="G29" s="15">
        <f t="shared" si="3"/>
        <v>0</v>
      </c>
    </row>
    <row r="30" spans="1:7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>
        <f t="shared" si="0"/>
        <v>0</v>
      </c>
      <c r="E30" s="15">
        <f t="shared" si="1"/>
        <v>0</v>
      </c>
      <c r="F30" s="15">
        <f t="shared" si="2"/>
        <v>0</v>
      </c>
      <c r="G30" s="15">
        <f t="shared" si="3"/>
        <v>0</v>
      </c>
    </row>
    <row r="31" spans="1:7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>
        <f t="shared" si="0"/>
        <v>0</v>
      </c>
      <c r="E31" s="15">
        <f t="shared" si="1"/>
        <v>0</v>
      </c>
      <c r="F31" s="15">
        <f t="shared" si="2"/>
        <v>0</v>
      </c>
      <c r="G31" s="15">
        <f t="shared" si="3"/>
        <v>0</v>
      </c>
    </row>
    <row r="32" spans="1:7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>
        <f t="shared" si="0"/>
        <v>0</v>
      </c>
      <c r="E32" s="15">
        <f t="shared" si="1"/>
        <v>0</v>
      </c>
      <c r="F32" s="15">
        <f t="shared" si="2"/>
        <v>0</v>
      </c>
      <c r="G32" s="15">
        <f t="shared" si="3"/>
        <v>0</v>
      </c>
    </row>
    <row r="33" spans="1:7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>
        <f t="shared" si="0"/>
        <v>0</v>
      </c>
      <c r="E33" s="15">
        <f t="shared" si="1"/>
        <v>0</v>
      </c>
      <c r="F33" s="15">
        <f t="shared" si="2"/>
        <v>0</v>
      </c>
      <c r="G33" s="15">
        <f t="shared" si="3"/>
        <v>0</v>
      </c>
    </row>
    <row r="34" spans="1:7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>
        <f t="shared" si="0"/>
        <v>0</v>
      </c>
      <c r="E34" s="15">
        <f t="shared" si="1"/>
        <v>0</v>
      </c>
      <c r="F34" s="15">
        <f t="shared" si="2"/>
        <v>0</v>
      </c>
      <c r="G34" s="15">
        <f t="shared" si="3"/>
        <v>0</v>
      </c>
    </row>
    <row r="35" spans="1:7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>
        <f t="shared" si="0"/>
        <v>0</v>
      </c>
      <c r="E35" s="15">
        <f t="shared" si="1"/>
        <v>0</v>
      </c>
      <c r="F35" s="15">
        <f t="shared" si="2"/>
        <v>0</v>
      </c>
      <c r="G35" s="15">
        <f t="shared" si="3"/>
        <v>0</v>
      </c>
    </row>
    <row r="36" spans="1:7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>
        <f t="shared" si="0"/>
        <v>0</v>
      </c>
      <c r="E36" s="15">
        <f t="shared" si="1"/>
        <v>0</v>
      </c>
      <c r="F36" s="15">
        <f t="shared" si="2"/>
        <v>0</v>
      </c>
      <c r="G36" s="15">
        <f t="shared" si="3"/>
        <v>0</v>
      </c>
    </row>
    <row r="37" spans="1:7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>
        <f t="shared" si="0"/>
        <v>0</v>
      </c>
      <c r="E37" s="15">
        <f t="shared" si="1"/>
        <v>0</v>
      </c>
      <c r="F37" s="15">
        <f t="shared" si="2"/>
        <v>0</v>
      </c>
      <c r="G37" s="15">
        <f t="shared" si="3"/>
        <v>0</v>
      </c>
    </row>
    <row r="38" spans="1:7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>
        <f t="shared" si="0"/>
        <v>0</v>
      </c>
      <c r="E38" s="15">
        <f t="shared" si="1"/>
        <v>0</v>
      </c>
      <c r="F38" s="15">
        <f t="shared" si="2"/>
        <v>0</v>
      </c>
      <c r="G38" s="15">
        <f t="shared" si="3"/>
        <v>0</v>
      </c>
    </row>
    <row r="39" spans="1:7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>
        <f t="shared" si="0"/>
        <v>0</v>
      </c>
      <c r="E39" s="15">
        <f t="shared" si="1"/>
        <v>0</v>
      </c>
      <c r="F39" s="15">
        <f t="shared" si="2"/>
        <v>0</v>
      </c>
      <c r="G39" s="15">
        <f t="shared" si="3"/>
        <v>0</v>
      </c>
    </row>
    <row r="40" spans="1:7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>
        <f t="shared" si="0"/>
        <v>0</v>
      </c>
      <c r="E40" s="15">
        <f t="shared" si="1"/>
        <v>0</v>
      </c>
      <c r="F40" s="15">
        <f t="shared" si="2"/>
        <v>0</v>
      </c>
      <c r="G40" s="15">
        <f t="shared" si="3"/>
        <v>0</v>
      </c>
    </row>
    <row r="41" spans="1:7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>
        <f t="shared" si="0"/>
        <v>0</v>
      </c>
      <c r="E41" s="15">
        <f t="shared" si="1"/>
        <v>0</v>
      </c>
      <c r="F41" s="15">
        <f t="shared" si="2"/>
        <v>0</v>
      </c>
      <c r="G41" s="15">
        <f t="shared" si="3"/>
        <v>0</v>
      </c>
    </row>
    <row r="42" spans="1:7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>
        <f t="shared" si="0"/>
        <v>0</v>
      </c>
      <c r="E42" s="15">
        <f t="shared" si="1"/>
        <v>0</v>
      </c>
      <c r="F42" s="15">
        <f t="shared" si="2"/>
        <v>0</v>
      </c>
      <c r="G42" s="15">
        <f t="shared" si="3"/>
        <v>0</v>
      </c>
    </row>
    <row r="43" spans="1:7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>
        <f t="shared" si="0"/>
        <v>0</v>
      </c>
      <c r="E43" s="15">
        <f t="shared" si="1"/>
        <v>0</v>
      </c>
      <c r="F43" s="15">
        <f t="shared" si="2"/>
        <v>0</v>
      </c>
      <c r="G43" s="15">
        <f t="shared" si="3"/>
        <v>0</v>
      </c>
    </row>
    <row r="44" spans="1:7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>
        <f t="shared" si="0"/>
        <v>0</v>
      </c>
      <c r="E44" s="15">
        <f t="shared" si="1"/>
        <v>0</v>
      </c>
      <c r="F44" s="15">
        <f t="shared" si="2"/>
        <v>0</v>
      </c>
      <c r="G44" s="15">
        <f t="shared" si="3"/>
        <v>0</v>
      </c>
    </row>
    <row r="45" spans="1:7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>
        <f t="shared" si="0"/>
        <v>0</v>
      </c>
      <c r="E45" s="15">
        <f t="shared" si="1"/>
        <v>0</v>
      </c>
      <c r="F45" s="15">
        <f t="shared" si="2"/>
        <v>0</v>
      </c>
      <c r="G45" s="15">
        <f t="shared" si="3"/>
        <v>0</v>
      </c>
    </row>
    <row r="46" spans="1:7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>
        <f t="shared" si="0"/>
        <v>0</v>
      </c>
      <c r="E46" s="15">
        <f t="shared" si="1"/>
        <v>0</v>
      </c>
      <c r="F46" s="15">
        <f t="shared" si="2"/>
        <v>0</v>
      </c>
      <c r="G46" s="15">
        <f t="shared" si="3"/>
        <v>0</v>
      </c>
    </row>
    <row r="47" spans="1:7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>
        <f t="shared" si="0"/>
        <v>0</v>
      </c>
      <c r="E47" s="15">
        <f t="shared" si="1"/>
        <v>0</v>
      </c>
      <c r="F47" s="15">
        <f t="shared" si="2"/>
        <v>0</v>
      </c>
      <c r="G47" s="15">
        <f t="shared" si="3"/>
        <v>0</v>
      </c>
    </row>
    <row r="48" spans="1:7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>
        <f t="shared" si="0"/>
        <v>0</v>
      </c>
      <c r="E48" s="15">
        <f t="shared" si="1"/>
        <v>0</v>
      </c>
      <c r="F48" s="15">
        <f t="shared" si="2"/>
        <v>0</v>
      </c>
      <c r="G48" s="15">
        <f t="shared" si="3"/>
        <v>0</v>
      </c>
    </row>
    <row r="49" spans="1:7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>
        <f t="shared" si="0"/>
        <v>0</v>
      </c>
      <c r="E49" s="15">
        <f t="shared" si="1"/>
        <v>0</v>
      </c>
      <c r="F49" s="15">
        <f t="shared" si="2"/>
        <v>0</v>
      </c>
      <c r="G49" s="15">
        <f t="shared" si="3"/>
        <v>0</v>
      </c>
    </row>
    <row r="50" spans="1:7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>
        <f t="shared" si="0"/>
        <v>0</v>
      </c>
      <c r="E50" s="15">
        <f t="shared" si="1"/>
        <v>0</v>
      </c>
      <c r="F50" s="15">
        <f t="shared" si="2"/>
        <v>0</v>
      </c>
      <c r="G50" s="15">
        <f t="shared" si="3"/>
        <v>0</v>
      </c>
    </row>
    <row r="51" spans="1:7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>
        <f t="shared" si="0"/>
        <v>0</v>
      </c>
      <c r="E51" s="15">
        <f t="shared" si="1"/>
        <v>0</v>
      </c>
      <c r="F51" s="15">
        <f t="shared" si="2"/>
        <v>0</v>
      </c>
      <c r="G51" s="15">
        <f t="shared" si="3"/>
        <v>0</v>
      </c>
    </row>
    <row r="52" spans="1:7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>
        <f t="shared" si="0"/>
        <v>0</v>
      </c>
      <c r="E52" s="15">
        <f t="shared" si="1"/>
        <v>0</v>
      </c>
      <c r="F52" s="15">
        <f t="shared" si="2"/>
        <v>0</v>
      </c>
      <c r="G52" s="15">
        <f t="shared" si="3"/>
        <v>0</v>
      </c>
    </row>
    <row r="53" spans="1:7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>
        <f t="shared" si="0"/>
        <v>0</v>
      </c>
      <c r="E53" s="15">
        <f t="shared" si="1"/>
        <v>0</v>
      </c>
      <c r="F53" s="15">
        <f t="shared" si="2"/>
        <v>0</v>
      </c>
      <c r="G53" s="15">
        <f t="shared" si="3"/>
        <v>0</v>
      </c>
    </row>
    <row r="54" spans="1:7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>
        <f t="shared" si="0"/>
        <v>0</v>
      </c>
      <c r="E54" s="15">
        <f t="shared" si="1"/>
        <v>0</v>
      </c>
      <c r="F54" s="15">
        <f t="shared" si="2"/>
        <v>0</v>
      </c>
      <c r="G54" s="15">
        <f t="shared" si="3"/>
        <v>0</v>
      </c>
    </row>
    <row r="55" spans="1:7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>
        <f t="shared" si="0"/>
        <v>0</v>
      </c>
      <c r="E55" s="15">
        <f t="shared" si="1"/>
        <v>0</v>
      </c>
      <c r="F55" s="15">
        <f t="shared" si="2"/>
        <v>0</v>
      </c>
      <c r="G55" s="15">
        <f t="shared" si="3"/>
        <v>0</v>
      </c>
    </row>
    <row r="56" spans="1:7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>
        <f t="shared" si="0"/>
        <v>0</v>
      </c>
      <c r="E56" s="15">
        <f t="shared" si="1"/>
        <v>0</v>
      </c>
      <c r="F56" s="15">
        <f t="shared" si="2"/>
        <v>0</v>
      </c>
      <c r="G56" s="15">
        <f t="shared" si="3"/>
        <v>0</v>
      </c>
    </row>
    <row r="57" spans="1:7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>
        <f t="shared" si="0"/>
        <v>0</v>
      </c>
      <c r="E57" s="15">
        <f t="shared" si="1"/>
        <v>0</v>
      </c>
      <c r="F57" s="15">
        <f t="shared" si="2"/>
        <v>0</v>
      </c>
      <c r="G57" s="15">
        <f t="shared" si="3"/>
        <v>0</v>
      </c>
    </row>
    <row r="58" spans="1:7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>
        <f t="shared" si="0"/>
        <v>0</v>
      </c>
      <c r="E58" s="15">
        <f t="shared" si="1"/>
        <v>0</v>
      </c>
      <c r="F58" s="15">
        <f t="shared" si="2"/>
        <v>0</v>
      </c>
      <c r="G58" s="15">
        <f t="shared" si="3"/>
        <v>0</v>
      </c>
    </row>
    <row r="59" spans="1:7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>
        <f t="shared" si="0"/>
        <v>0</v>
      </c>
      <c r="E59" s="15">
        <f t="shared" si="1"/>
        <v>0</v>
      </c>
      <c r="F59" s="15">
        <f t="shared" si="2"/>
        <v>0</v>
      </c>
      <c r="G59" s="15">
        <f t="shared" si="3"/>
        <v>0</v>
      </c>
    </row>
    <row r="60" spans="1:7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>
        <f t="shared" si="0"/>
        <v>0</v>
      </c>
      <c r="E60" s="15">
        <f t="shared" si="1"/>
        <v>0</v>
      </c>
      <c r="F60" s="15">
        <f t="shared" si="2"/>
        <v>0</v>
      </c>
      <c r="G60" s="15">
        <f t="shared" si="3"/>
        <v>0</v>
      </c>
    </row>
    <row r="61" spans="1:7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>
        <f t="shared" si="0"/>
        <v>0</v>
      </c>
      <c r="E61" s="15">
        <f t="shared" si="1"/>
        <v>0</v>
      </c>
      <c r="F61" s="15">
        <f t="shared" si="2"/>
        <v>0</v>
      </c>
      <c r="G61" s="15">
        <f t="shared" si="3"/>
        <v>0</v>
      </c>
    </row>
    <row r="62" spans="1:7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>
        <f t="shared" si="0"/>
        <v>0</v>
      </c>
      <c r="E62" s="15">
        <f t="shared" si="1"/>
        <v>0</v>
      </c>
      <c r="F62" s="15">
        <f t="shared" si="2"/>
        <v>0</v>
      </c>
      <c r="G62" s="15">
        <f t="shared" si="3"/>
        <v>0</v>
      </c>
    </row>
    <row r="63" spans="1:7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>
        <f t="shared" si="0"/>
        <v>0</v>
      </c>
      <c r="E63" s="15">
        <f t="shared" si="1"/>
        <v>0</v>
      </c>
      <c r="F63" s="15">
        <f t="shared" si="2"/>
        <v>0</v>
      </c>
      <c r="G63" s="15">
        <f t="shared" si="3"/>
        <v>0</v>
      </c>
    </row>
    <row r="64" spans="1:7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>
        <f t="shared" si="0"/>
        <v>0</v>
      </c>
      <c r="E64" s="15">
        <f t="shared" si="1"/>
        <v>0</v>
      </c>
      <c r="F64" s="15">
        <f t="shared" si="2"/>
        <v>0</v>
      </c>
      <c r="G64" s="15">
        <f t="shared" si="3"/>
        <v>0</v>
      </c>
    </row>
    <row r="65" spans="1:7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>
        <f t="shared" si="0"/>
        <v>0</v>
      </c>
      <c r="E65" s="15">
        <f t="shared" si="1"/>
        <v>0</v>
      </c>
      <c r="F65" s="15">
        <f t="shared" si="2"/>
        <v>0</v>
      </c>
      <c r="G65" s="15">
        <f t="shared" si="3"/>
        <v>0</v>
      </c>
    </row>
    <row r="66" spans="1:7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>
        <f t="shared" si="0"/>
        <v>0</v>
      </c>
      <c r="E66" s="15">
        <f t="shared" si="1"/>
        <v>0</v>
      </c>
      <c r="F66" s="15">
        <f t="shared" si="2"/>
        <v>0</v>
      </c>
      <c r="G66" s="15">
        <f t="shared" si="3"/>
        <v>0</v>
      </c>
    </row>
    <row r="67" spans="1:7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>
        <f t="shared" ref="D67:D130" si="4">IFERROR(B67,0)</f>
        <v>0</v>
      </c>
      <c r="E67" s="15">
        <f t="shared" ref="E67:E130" si="5">IF(D67=0,0,C67)</f>
        <v>0</v>
      </c>
      <c r="F67" s="15">
        <f t="shared" ref="F67:F130" si="6">(D67-E67)^2</f>
        <v>0</v>
      </c>
      <c r="G67" s="15">
        <f t="shared" ref="G67:G130" si="7">(D67-$J$4)^2</f>
        <v>0</v>
      </c>
    </row>
    <row r="68" spans="1:7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>
        <f t="shared" si="4"/>
        <v>0</v>
      </c>
      <c r="E68" s="15">
        <f t="shared" si="5"/>
        <v>0</v>
      </c>
      <c r="F68" s="15">
        <f t="shared" si="6"/>
        <v>0</v>
      </c>
      <c r="G68" s="15">
        <f t="shared" si="7"/>
        <v>0</v>
      </c>
    </row>
    <row r="69" spans="1:7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>
        <f t="shared" si="4"/>
        <v>0</v>
      </c>
      <c r="E69" s="15">
        <f t="shared" si="5"/>
        <v>0</v>
      </c>
      <c r="F69" s="15">
        <f t="shared" si="6"/>
        <v>0</v>
      </c>
      <c r="G69" s="15">
        <f t="shared" si="7"/>
        <v>0</v>
      </c>
    </row>
    <row r="70" spans="1:7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>
        <f t="shared" si="4"/>
        <v>0</v>
      </c>
      <c r="E70" s="15">
        <f t="shared" si="5"/>
        <v>0</v>
      </c>
      <c r="F70" s="15">
        <f t="shared" si="6"/>
        <v>0</v>
      </c>
      <c r="G70" s="15">
        <f t="shared" si="7"/>
        <v>0</v>
      </c>
    </row>
    <row r="71" spans="1:7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>
        <f t="shared" si="4"/>
        <v>0</v>
      </c>
      <c r="E71" s="15">
        <f t="shared" si="5"/>
        <v>0</v>
      </c>
      <c r="F71" s="15">
        <f t="shared" si="6"/>
        <v>0</v>
      </c>
      <c r="G71" s="15">
        <f t="shared" si="7"/>
        <v>0</v>
      </c>
    </row>
    <row r="72" spans="1:7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>
        <f t="shared" si="4"/>
        <v>0</v>
      </c>
      <c r="E72" s="15">
        <f t="shared" si="5"/>
        <v>0</v>
      </c>
      <c r="F72" s="15">
        <f t="shared" si="6"/>
        <v>0</v>
      </c>
      <c r="G72" s="15">
        <f t="shared" si="7"/>
        <v>0</v>
      </c>
    </row>
    <row r="73" spans="1:7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>
        <f t="shared" si="4"/>
        <v>0</v>
      </c>
      <c r="E73" s="15">
        <f t="shared" si="5"/>
        <v>0</v>
      </c>
      <c r="F73" s="15">
        <f t="shared" si="6"/>
        <v>0</v>
      </c>
      <c r="G73" s="15">
        <f t="shared" si="7"/>
        <v>0</v>
      </c>
    </row>
    <row r="74" spans="1:7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>
        <f t="shared" si="4"/>
        <v>0</v>
      </c>
      <c r="E74" s="15">
        <f t="shared" si="5"/>
        <v>0</v>
      </c>
      <c r="F74" s="15">
        <f t="shared" si="6"/>
        <v>0</v>
      </c>
      <c r="G74" s="15">
        <f t="shared" si="7"/>
        <v>0</v>
      </c>
    </row>
    <row r="75" spans="1:7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>
        <f t="shared" si="4"/>
        <v>0</v>
      </c>
      <c r="E75" s="15">
        <f t="shared" si="5"/>
        <v>0</v>
      </c>
      <c r="F75" s="15">
        <f t="shared" si="6"/>
        <v>0</v>
      </c>
      <c r="G75" s="15">
        <f t="shared" si="7"/>
        <v>0</v>
      </c>
    </row>
    <row r="76" spans="1:7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>
        <f t="shared" si="4"/>
        <v>0</v>
      </c>
      <c r="E76" s="15">
        <f t="shared" si="5"/>
        <v>0</v>
      </c>
      <c r="F76" s="15">
        <f t="shared" si="6"/>
        <v>0</v>
      </c>
      <c r="G76" s="15">
        <f t="shared" si="7"/>
        <v>0</v>
      </c>
    </row>
    <row r="77" spans="1:7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>
        <f t="shared" si="4"/>
        <v>0</v>
      </c>
      <c r="E77" s="15">
        <f t="shared" si="5"/>
        <v>0</v>
      </c>
      <c r="F77" s="15">
        <f t="shared" si="6"/>
        <v>0</v>
      </c>
      <c r="G77" s="15">
        <f t="shared" si="7"/>
        <v>0</v>
      </c>
    </row>
    <row r="78" spans="1:7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>
        <f t="shared" si="4"/>
        <v>0</v>
      </c>
      <c r="E78" s="15">
        <f t="shared" si="5"/>
        <v>0</v>
      </c>
      <c r="F78" s="15">
        <f t="shared" si="6"/>
        <v>0</v>
      </c>
      <c r="G78" s="15">
        <f t="shared" si="7"/>
        <v>0</v>
      </c>
    </row>
    <row r="79" spans="1:7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>
        <f t="shared" si="4"/>
        <v>0</v>
      </c>
      <c r="E79" s="15">
        <f t="shared" si="5"/>
        <v>0</v>
      </c>
      <c r="F79" s="15">
        <f t="shared" si="6"/>
        <v>0</v>
      </c>
      <c r="G79" s="15">
        <f t="shared" si="7"/>
        <v>0</v>
      </c>
    </row>
    <row r="80" spans="1:7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>
        <f t="shared" si="4"/>
        <v>0</v>
      </c>
      <c r="E80" s="15">
        <f t="shared" si="5"/>
        <v>0</v>
      </c>
      <c r="F80" s="15">
        <f t="shared" si="6"/>
        <v>0</v>
      </c>
      <c r="G80" s="15">
        <f t="shared" si="7"/>
        <v>0</v>
      </c>
    </row>
    <row r="81" spans="1:7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>
        <f t="shared" si="4"/>
        <v>0</v>
      </c>
      <c r="E81" s="15">
        <f t="shared" si="5"/>
        <v>0</v>
      </c>
      <c r="F81" s="15">
        <f t="shared" si="6"/>
        <v>0</v>
      </c>
      <c r="G81" s="15">
        <f t="shared" si="7"/>
        <v>0</v>
      </c>
    </row>
    <row r="82" spans="1:7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>
        <f t="shared" si="4"/>
        <v>0</v>
      </c>
      <c r="E82" s="15">
        <f t="shared" si="5"/>
        <v>0</v>
      </c>
      <c r="F82" s="15">
        <f t="shared" si="6"/>
        <v>0</v>
      </c>
      <c r="G82" s="15">
        <f t="shared" si="7"/>
        <v>0</v>
      </c>
    </row>
    <row r="83" spans="1:7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>
        <f t="shared" si="4"/>
        <v>0</v>
      </c>
      <c r="E83" s="15">
        <f t="shared" si="5"/>
        <v>0</v>
      </c>
      <c r="F83" s="15">
        <f t="shared" si="6"/>
        <v>0</v>
      </c>
      <c r="G83" s="15">
        <f t="shared" si="7"/>
        <v>0</v>
      </c>
    </row>
    <row r="84" spans="1:7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>
        <f t="shared" si="4"/>
        <v>0</v>
      </c>
      <c r="E84" s="15">
        <f t="shared" si="5"/>
        <v>0</v>
      </c>
      <c r="F84" s="15">
        <f t="shared" si="6"/>
        <v>0</v>
      </c>
      <c r="G84" s="15">
        <f t="shared" si="7"/>
        <v>0</v>
      </c>
    </row>
    <row r="85" spans="1:7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>
        <f t="shared" si="4"/>
        <v>0</v>
      </c>
      <c r="E85" s="15">
        <f t="shared" si="5"/>
        <v>0</v>
      </c>
      <c r="F85" s="15">
        <f t="shared" si="6"/>
        <v>0</v>
      </c>
      <c r="G85" s="15">
        <f t="shared" si="7"/>
        <v>0</v>
      </c>
    </row>
    <row r="86" spans="1:7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>
        <f t="shared" si="4"/>
        <v>0</v>
      </c>
      <c r="E86" s="15">
        <f t="shared" si="5"/>
        <v>0</v>
      </c>
      <c r="F86" s="15">
        <f t="shared" si="6"/>
        <v>0</v>
      </c>
      <c r="G86" s="15">
        <f t="shared" si="7"/>
        <v>0</v>
      </c>
    </row>
    <row r="87" spans="1:7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>
        <f t="shared" si="4"/>
        <v>0</v>
      </c>
      <c r="E87" s="15">
        <f t="shared" si="5"/>
        <v>0</v>
      </c>
      <c r="F87" s="15">
        <f t="shared" si="6"/>
        <v>0</v>
      </c>
      <c r="G87" s="15">
        <f t="shared" si="7"/>
        <v>0</v>
      </c>
    </row>
    <row r="88" spans="1:7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>
        <f t="shared" si="4"/>
        <v>0</v>
      </c>
      <c r="E88" s="15">
        <f t="shared" si="5"/>
        <v>0</v>
      </c>
      <c r="F88" s="15">
        <f t="shared" si="6"/>
        <v>0</v>
      </c>
      <c r="G88" s="15">
        <f t="shared" si="7"/>
        <v>0</v>
      </c>
    </row>
    <row r="89" spans="1:7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>
        <f t="shared" si="4"/>
        <v>0</v>
      </c>
      <c r="E89" s="15">
        <f t="shared" si="5"/>
        <v>0</v>
      </c>
      <c r="F89" s="15">
        <f t="shared" si="6"/>
        <v>0</v>
      </c>
      <c r="G89" s="15">
        <f t="shared" si="7"/>
        <v>0</v>
      </c>
    </row>
    <row r="90" spans="1:7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>
        <f t="shared" si="4"/>
        <v>0</v>
      </c>
      <c r="E90" s="15">
        <f t="shared" si="5"/>
        <v>0</v>
      </c>
      <c r="F90" s="15">
        <f t="shared" si="6"/>
        <v>0</v>
      </c>
      <c r="G90" s="15">
        <f t="shared" si="7"/>
        <v>0</v>
      </c>
    </row>
    <row r="91" spans="1:7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>
        <f t="shared" si="4"/>
        <v>0</v>
      </c>
      <c r="E91" s="15">
        <f t="shared" si="5"/>
        <v>0</v>
      </c>
      <c r="F91" s="15">
        <f t="shared" si="6"/>
        <v>0</v>
      </c>
      <c r="G91" s="15">
        <f t="shared" si="7"/>
        <v>0</v>
      </c>
    </row>
    <row r="92" spans="1:7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>
        <f t="shared" si="4"/>
        <v>0</v>
      </c>
      <c r="E92" s="15">
        <f t="shared" si="5"/>
        <v>0</v>
      </c>
      <c r="F92" s="15">
        <f t="shared" si="6"/>
        <v>0</v>
      </c>
      <c r="G92" s="15">
        <f t="shared" si="7"/>
        <v>0</v>
      </c>
    </row>
    <row r="93" spans="1:7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>
        <f t="shared" si="4"/>
        <v>0</v>
      </c>
      <c r="E93" s="15">
        <f t="shared" si="5"/>
        <v>0</v>
      </c>
      <c r="F93" s="15">
        <f t="shared" si="6"/>
        <v>0</v>
      </c>
      <c r="G93" s="15">
        <f t="shared" si="7"/>
        <v>0</v>
      </c>
    </row>
    <row r="94" spans="1:7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>
        <f t="shared" si="4"/>
        <v>0</v>
      </c>
      <c r="E94" s="15">
        <f t="shared" si="5"/>
        <v>0</v>
      </c>
      <c r="F94" s="15">
        <f t="shared" si="6"/>
        <v>0</v>
      </c>
      <c r="G94" s="15">
        <f t="shared" si="7"/>
        <v>0</v>
      </c>
    </row>
    <row r="95" spans="1:7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>
        <f t="shared" si="4"/>
        <v>0</v>
      </c>
      <c r="E95" s="15">
        <f t="shared" si="5"/>
        <v>0</v>
      </c>
      <c r="F95" s="15">
        <f t="shared" si="6"/>
        <v>0</v>
      </c>
      <c r="G95" s="15">
        <f t="shared" si="7"/>
        <v>0</v>
      </c>
    </row>
    <row r="96" spans="1:7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>
        <f t="shared" si="4"/>
        <v>0</v>
      </c>
      <c r="E96" s="15">
        <f t="shared" si="5"/>
        <v>0</v>
      </c>
      <c r="F96" s="15">
        <f t="shared" si="6"/>
        <v>0</v>
      </c>
      <c r="G96" s="15">
        <f t="shared" si="7"/>
        <v>0</v>
      </c>
    </row>
    <row r="97" spans="1:7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>
        <f t="shared" si="4"/>
        <v>0</v>
      </c>
      <c r="E97" s="15">
        <f t="shared" si="5"/>
        <v>0</v>
      </c>
      <c r="F97" s="15">
        <f t="shared" si="6"/>
        <v>0</v>
      </c>
      <c r="G97" s="15">
        <f t="shared" si="7"/>
        <v>0</v>
      </c>
    </row>
    <row r="98" spans="1:7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>
        <f t="shared" si="4"/>
        <v>0</v>
      </c>
      <c r="E98" s="15">
        <f t="shared" si="5"/>
        <v>0</v>
      </c>
      <c r="F98" s="15">
        <f t="shared" si="6"/>
        <v>0</v>
      </c>
      <c r="G98" s="15">
        <f t="shared" si="7"/>
        <v>0</v>
      </c>
    </row>
    <row r="99" spans="1:7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>
        <f t="shared" si="4"/>
        <v>0</v>
      </c>
      <c r="E99" s="15">
        <f t="shared" si="5"/>
        <v>0</v>
      </c>
      <c r="F99" s="15">
        <f t="shared" si="6"/>
        <v>0</v>
      </c>
      <c r="G99" s="15">
        <f t="shared" si="7"/>
        <v>0</v>
      </c>
    </row>
    <row r="100" spans="1:7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>
        <f t="shared" si="4"/>
        <v>0</v>
      </c>
      <c r="E100" s="15">
        <f t="shared" si="5"/>
        <v>0</v>
      </c>
      <c r="F100" s="15">
        <f t="shared" si="6"/>
        <v>0</v>
      </c>
      <c r="G100" s="15">
        <f t="shared" si="7"/>
        <v>0</v>
      </c>
    </row>
    <row r="101" spans="1:7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>
        <f t="shared" si="4"/>
        <v>0</v>
      </c>
      <c r="E101" s="15">
        <f t="shared" si="5"/>
        <v>0</v>
      </c>
      <c r="F101" s="15">
        <f t="shared" si="6"/>
        <v>0</v>
      </c>
      <c r="G101" s="15">
        <f t="shared" si="7"/>
        <v>0</v>
      </c>
    </row>
    <row r="102" spans="1:7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>
        <f t="shared" si="4"/>
        <v>0</v>
      </c>
      <c r="E102" s="15">
        <f t="shared" si="5"/>
        <v>0</v>
      </c>
      <c r="F102" s="15">
        <f t="shared" si="6"/>
        <v>0</v>
      </c>
      <c r="G102" s="15">
        <f t="shared" si="7"/>
        <v>0</v>
      </c>
    </row>
    <row r="103" spans="1:7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>
        <f t="shared" si="4"/>
        <v>0</v>
      </c>
      <c r="E103" s="15">
        <f t="shared" si="5"/>
        <v>0</v>
      </c>
      <c r="F103" s="15">
        <f t="shared" si="6"/>
        <v>0</v>
      </c>
      <c r="G103" s="15">
        <f t="shared" si="7"/>
        <v>0</v>
      </c>
    </row>
    <row r="104" spans="1:7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>
        <f t="shared" si="4"/>
        <v>0</v>
      </c>
      <c r="E104" s="15">
        <f t="shared" si="5"/>
        <v>0</v>
      </c>
      <c r="F104" s="15">
        <f t="shared" si="6"/>
        <v>0</v>
      </c>
      <c r="G104" s="15">
        <f t="shared" si="7"/>
        <v>0</v>
      </c>
    </row>
    <row r="105" spans="1:7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>
        <f t="shared" si="4"/>
        <v>0</v>
      </c>
      <c r="E105" s="15">
        <f t="shared" si="5"/>
        <v>0</v>
      </c>
      <c r="F105" s="15">
        <f t="shared" si="6"/>
        <v>0</v>
      </c>
      <c r="G105" s="15">
        <f t="shared" si="7"/>
        <v>0</v>
      </c>
    </row>
    <row r="106" spans="1:7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>
        <f t="shared" si="4"/>
        <v>0</v>
      </c>
      <c r="E106" s="15">
        <f t="shared" si="5"/>
        <v>0</v>
      </c>
      <c r="F106" s="15">
        <f t="shared" si="6"/>
        <v>0</v>
      </c>
      <c r="G106" s="15">
        <f t="shared" si="7"/>
        <v>0</v>
      </c>
    </row>
    <row r="107" spans="1:7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>
        <f t="shared" si="4"/>
        <v>0</v>
      </c>
      <c r="E107" s="15">
        <f t="shared" si="5"/>
        <v>0</v>
      </c>
      <c r="F107" s="15">
        <f t="shared" si="6"/>
        <v>0</v>
      </c>
      <c r="G107" s="15">
        <f t="shared" si="7"/>
        <v>0</v>
      </c>
    </row>
    <row r="108" spans="1:7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>
        <f t="shared" si="4"/>
        <v>0</v>
      </c>
      <c r="E108" s="15">
        <f t="shared" si="5"/>
        <v>0</v>
      </c>
      <c r="F108" s="15">
        <f t="shared" si="6"/>
        <v>0</v>
      </c>
      <c r="G108" s="15">
        <f t="shared" si="7"/>
        <v>0</v>
      </c>
    </row>
    <row r="109" spans="1:7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>
        <f t="shared" si="4"/>
        <v>0</v>
      </c>
      <c r="E109" s="15">
        <f t="shared" si="5"/>
        <v>0</v>
      </c>
      <c r="F109" s="15">
        <f t="shared" si="6"/>
        <v>0</v>
      </c>
      <c r="G109" s="15">
        <f t="shared" si="7"/>
        <v>0</v>
      </c>
    </row>
    <row r="110" spans="1:7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>
        <f t="shared" si="4"/>
        <v>0</v>
      </c>
      <c r="E110" s="15">
        <f t="shared" si="5"/>
        <v>0</v>
      </c>
      <c r="F110" s="15">
        <f t="shared" si="6"/>
        <v>0</v>
      </c>
      <c r="G110" s="15">
        <f t="shared" si="7"/>
        <v>0</v>
      </c>
    </row>
    <row r="111" spans="1:7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>
        <f t="shared" si="4"/>
        <v>0</v>
      </c>
      <c r="E111" s="15">
        <f t="shared" si="5"/>
        <v>0</v>
      </c>
      <c r="F111" s="15">
        <f t="shared" si="6"/>
        <v>0</v>
      </c>
      <c r="G111" s="15">
        <f t="shared" si="7"/>
        <v>0</v>
      </c>
    </row>
    <row r="112" spans="1:7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>
        <f t="shared" si="4"/>
        <v>0</v>
      </c>
      <c r="E112" s="15">
        <f t="shared" si="5"/>
        <v>0</v>
      </c>
      <c r="F112" s="15">
        <f t="shared" si="6"/>
        <v>0</v>
      </c>
      <c r="G112" s="15">
        <f t="shared" si="7"/>
        <v>0</v>
      </c>
    </row>
    <row r="113" spans="1:7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>
        <f t="shared" si="4"/>
        <v>0</v>
      </c>
      <c r="E113" s="15">
        <f t="shared" si="5"/>
        <v>0</v>
      </c>
      <c r="F113" s="15">
        <f t="shared" si="6"/>
        <v>0</v>
      </c>
      <c r="G113" s="15">
        <f t="shared" si="7"/>
        <v>0</v>
      </c>
    </row>
    <row r="114" spans="1:7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>
        <f t="shared" si="4"/>
        <v>0</v>
      </c>
      <c r="E114" s="15">
        <f t="shared" si="5"/>
        <v>0</v>
      </c>
      <c r="F114" s="15">
        <f t="shared" si="6"/>
        <v>0</v>
      </c>
      <c r="G114" s="15">
        <f t="shared" si="7"/>
        <v>0</v>
      </c>
    </row>
    <row r="115" spans="1:7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>
        <f t="shared" si="4"/>
        <v>0</v>
      </c>
      <c r="E115" s="15">
        <f t="shared" si="5"/>
        <v>0</v>
      </c>
      <c r="F115" s="15">
        <f t="shared" si="6"/>
        <v>0</v>
      </c>
      <c r="G115" s="15">
        <f t="shared" si="7"/>
        <v>0</v>
      </c>
    </row>
    <row r="116" spans="1:7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>
        <f t="shared" si="4"/>
        <v>0</v>
      </c>
      <c r="E116" s="15">
        <f t="shared" si="5"/>
        <v>0</v>
      </c>
      <c r="F116" s="15">
        <f t="shared" si="6"/>
        <v>0</v>
      </c>
      <c r="G116" s="15">
        <f t="shared" si="7"/>
        <v>0</v>
      </c>
    </row>
    <row r="117" spans="1:7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>
        <f t="shared" si="4"/>
        <v>0</v>
      </c>
      <c r="E117" s="15">
        <f t="shared" si="5"/>
        <v>0</v>
      </c>
      <c r="F117" s="15">
        <f t="shared" si="6"/>
        <v>0</v>
      </c>
      <c r="G117" s="15">
        <f t="shared" si="7"/>
        <v>0</v>
      </c>
    </row>
    <row r="118" spans="1:7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>
        <f t="shared" si="4"/>
        <v>0</v>
      </c>
      <c r="E118" s="15">
        <f t="shared" si="5"/>
        <v>0</v>
      </c>
      <c r="F118" s="15">
        <f t="shared" si="6"/>
        <v>0</v>
      </c>
      <c r="G118" s="15">
        <f t="shared" si="7"/>
        <v>0</v>
      </c>
    </row>
    <row r="119" spans="1:7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>
        <f t="shared" si="4"/>
        <v>0</v>
      </c>
      <c r="E119" s="15">
        <f t="shared" si="5"/>
        <v>0</v>
      </c>
      <c r="F119" s="15">
        <f t="shared" si="6"/>
        <v>0</v>
      </c>
      <c r="G119" s="15">
        <f t="shared" si="7"/>
        <v>0</v>
      </c>
    </row>
    <row r="120" spans="1:7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>
        <f t="shared" si="4"/>
        <v>0</v>
      </c>
      <c r="E120" s="15">
        <f t="shared" si="5"/>
        <v>0</v>
      </c>
      <c r="F120" s="15">
        <f t="shared" si="6"/>
        <v>0</v>
      </c>
      <c r="G120" s="15">
        <f t="shared" si="7"/>
        <v>0</v>
      </c>
    </row>
    <row r="121" spans="1:7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>
        <f t="shared" si="4"/>
        <v>0</v>
      </c>
      <c r="E121" s="15">
        <f t="shared" si="5"/>
        <v>0</v>
      </c>
      <c r="F121" s="15">
        <f t="shared" si="6"/>
        <v>0</v>
      </c>
      <c r="G121" s="15">
        <f t="shared" si="7"/>
        <v>0</v>
      </c>
    </row>
    <row r="122" spans="1:7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>
        <f t="shared" si="4"/>
        <v>0</v>
      </c>
      <c r="E122" s="15">
        <f t="shared" si="5"/>
        <v>0</v>
      </c>
      <c r="F122" s="15">
        <f t="shared" si="6"/>
        <v>0</v>
      </c>
      <c r="G122" s="15">
        <f t="shared" si="7"/>
        <v>0</v>
      </c>
    </row>
    <row r="123" spans="1:7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>
        <f t="shared" si="4"/>
        <v>0</v>
      </c>
      <c r="E123" s="15">
        <f t="shared" si="5"/>
        <v>0</v>
      </c>
      <c r="F123" s="15">
        <f t="shared" si="6"/>
        <v>0</v>
      </c>
      <c r="G123" s="15">
        <f t="shared" si="7"/>
        <v>0</v>
      </c>
    </row>
    <row r="124" spans="1:7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>
        <f t="shared" si="4"/>
        <v>0</v>
      </c>
      <c r="E124" s="15">
        <f t="shared" si="5"/>
        <v>0</v>
      </c>
      <c r="F124" s="15">
        <f t="shared" si="6"/>
        <v>0</v>
      </c>
      <c r="G124" s="15">
        <f t="shared" si="7"/>
        <v>0</v>
      </c>
    </row>
    <row r="125" spans="1:7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>
        <f t="shared" si="4"/>
        <v>0</v>
      </c>
      <c r="E125" s="15">
        <f t="shared" si="5"/>
        <v>0</v>
      </c>
      <c r="F125" s="15">
        <f t="shared" si="6"/>
        <v>0</v>
      </c>
      <c r="G125" s="15">
        <f t="shared" si="7"/>
        <v>0</v>
      </c>
    </row>
    <row r="126" spans="1:7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>
        <f t="shared" si="4"/>
        <v>0</v>
      </c>
      <c r="E126" s="15">
        <f t="shared" si="5"/>
        <v>0</v>
      </c>
      <c r="F126" s="15">
        <f t="shared" si="6"/>
        <v>0</v>
      </c>
      <c r="G126" s="15">
        <f t="shared" si="7"/>
        <v>0</v>
      </c>
    </row>
    <row r="127" spans="1:7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>
        <f t="shared" si="4"/>
        <v>0</v>
      </c>
      <c r="E127" s="15">
        <f t="shared" si="5"/>
        <v>0</v>
      </c>
      <c r="F127" s="15">
        <f t="shared" si="6"/>
        <v>0</v>
      </c>
      <c r="G127" s="15">
        <f t="shared" si="7"/>
        <v>0</v>
      </c>
    </row>
    <row r="128" spans="1:7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>
        <f t="shared" si="4"/>
        <v>0</v>
      </c>
      <c r="E128" s="15">
        <f t="shared" si="5"/>
        <v>0</v>
      </c>
      <c r="F128" s="15">
        <f t="shared" si="6"/>
        <v>0</v>
      </c>
      <c r="G128" s="15">
        <f t="shared" si="7"/>
        <v>0</v>
      </c>
    </row>
    <row r="129" spans="1:7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>
        <f t="shared" si="4"/>
        <v>0</v>
      </c>
      <c r="E129" s="15">
        <f t="shared" si="5"/>
        <v>0</v>
      </c>
      <c r="F129" s="15">
        <f t="shared" si="6"/>
        <v>0</v>
      </c>
      <c r="G129" s="15">
        <f t="shared" si="7"/>
        <v>0</v>
      </c>
    </row>
    <row r="130" spans="1:7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>
        <f t="shared" si="4"/>
        <v>0</v>
      </c>
      <c r="E130" s="15">
        <f t="shared" si="5"/>
        <v>0</v>
      </c>
      <c r="F130" s="15">
        <f t="shared" si="6"/>
        <v>0</v>
      </c>
      <c r="G130" s="15">
        <f t="shared" si="7"/>
        <v>0</v>
      </c>
    </row>
    <row r="131" spans="1:7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>
        <f t="shared" ref="D131:D194" si="8">IFERROR(B131,0)</f>
        <v>0</v>
      </c>
      <c r="E131" s="15">
        <f t="shared" ref="E131:E194" si="9">IF(D131=0,0,C131)</f>
        <v>0</v>
      </c>
      <c r="F131" s="15">
        <f t="shared" ref="F131:F194" si="10">(D131-E131)^2</f>
        <v>0</v>
      </c>
      <c r="G131" s="15">
        <f t="shared" ref="G131:G194" si="11">(D131-$J$4)^2</f>
        <v>0</v>
      </c>
    </row>
    <row r="132" spans="1:7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>
        <f t="shared" si="8"/>
        <v>0</v>
      </c>
      <c r="E132" s="15">
        <f t="shared" si="9"/>
        <v>0</v>
      </c>
      <c r="F132" s="15">
        <f t="shared" si="10"/>
        <v>0</v>
      </c>
      <c r="G132" s="15">
        <f t="shared" si="11"/>
        <v>0</v>
      </c>
    </row>
    <row r="133" spans="1:7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>
        <f t="shared" si="8"/>
        <v>0</v>
      </c>
      <c r="E133" s="15">
        <f t="shared" si="9"/>
        <v>0</v>
      </c>
      <c r="F133" s="15">
        <f t="shared" si="10"/>
        <v>0</v>
      </c>
      <c r="G133" s="15">
        <f t="shared" si="11"/>
        <v>0</v>
      </c>
    </row>
    <row r="134" spans="1:7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>
        <f t="shared" si="8"/>
        <v>0</v>
      </c>
      <c r="E134" s="15">
        <f t="shared" si="9"/>
        <v>0</v>
      </c>
      <c r="F134" s="15">
        <f t="shared" si="10"/>
        <v>0</v>
      </c>
      <c r="G134" s="15">
        <f t="shared" si="11"/>
        <v>0</v>
      </c>
    </row>
    <row r="135" spans="1:7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>
        <f t="shared" si="8"/>
        <v>0</v>
      </c>
      <c r="E135" s="15">
        <f t="shared" si="9"/>
        <v>0</v>
      </c>
      <c r="F135" s="15">
        <f t="shared" si="10"/>
        <v>0</v>
      </c>
      <c r="G135" s="15">
        <f t="shared" si="11"/>
        <v>0</v>
      </c>
    </row>
    <row r="136" spans="1:7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>
        <f t="shared" si="8"/>
        <v>0</v>
      </c>
      <c r="E136" s="15">
        <f t="shared" si="9"/>
        <v>0</v>
      </c>
      <c r="F136" s="15">
        <f t="shared" si="10"/>
        <v>0</v>
      </c>
      <c r="G136" s="15">
        <f t="shared" si="11"/>
        <v>0</v>
      </c>
    </row>
    <row r="137" spans="1:7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>
        <f t="shared" si="8"/>
        <v>0</v>
      </c>
      <c r="E137" s="15">
        <f t="shared" si="9"/>
        <v>0</v>
      </c>
      <c r="F137" s="15">
        <f t="shared" si="10"/>
        <v>0</v>
      </c>
      <c r="G137" s="15">
        <f t="shared" si="11"/>
        <v>0</v>
      </c>
    </row>
    <row r="138" spans="1:7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>
        <f t="shared" si="8"/>
        <v>0</v>
      </c>
      <c r="E138" s="15">
        <f t="shared" si="9"/>
        <v>0</v>
      </c>
      <c r="F138" s="15">
        <f t="shared" si="10"/>
        <v>0</v>
      </c>
      <c r="G138" s="15">
        <f t="shared" si="11"/>
        <v>0</v>
      </c>
    </row>
    <row r="139" spans="1:7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>
        <f t="shared" si="8"/>
        <v>0</v>
      </c>
      <c r="E139" s="15">
        <f t="shared" si="9"/>
        <v>0</v>
      </c>
      <c r="F139" s="15">
        <f t="shared" si="10"/>
        <v>0</v>
      </c>
      <c r="G139" s="15">
        <f t="shared" si="11"/>
        <v>0</v>
      </c>
    </row>
    <row r="140" spans="1:7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>
        <f t="shared" si="8"/>
        <v>0</v>
      </c>
      <c r="E140" s="15">
        <f t="shared" si="9"/>
        <v>0</v>
      </c>
      <c r="F140" s="15">
        <f t="shared" si="10"/>
        <v>0</v>
      </c>
      <c r="G140" s="15">
        <f t="shared" si="11"/>
        <v>0</v>
      </c>
    </row>
    <row r="141" spans="1:7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>
        <f t="shared" si="8"/>
        <v>0</v>
      </c>
      <c r="E141" s="15">
        <f t="shared" si="9"/>
        <v>0</v>
      </c>
      <c r="F141" s="15">
        <f t="shared" si="10"/>
        <v>0</v>
      </c>
      <c r="G141" s="15">
        <f t="shared" si="11"/>
        <v>0</v>
      </c>
    </row>
    <row r="142" spans="1:7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>
        <f t="shared" si="8"/>
        <v>0</v>
      </c>
      <c r="E142" s="15">
        <f t="shared" si="9"/>
        <v>0</v>
      </c>
      <c r="F142" s="15">
        <f t="shared" si="10"/>
        <v>0</v>
      </c>
      <c r="G142" s="15">
        <f t="shared" si="11"/>
        <v>0</v>
      </c>
    </row>
    <row r="143" spans="1:7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>
        <f t="shared" si="8"/>
        <v>0</v>
      </c>
      <c r="E143" s="15">
        <f t="shared" si="9"/>
        <v>0</v>
      </c>
      <c r="F143" s="15">
        <f t="shared" si="10"/>
        <v>0</v>
      </c>
      <c r="G143" s="15">
        <f t="shared" si="11"/>
        <v>0</v>
      </c>
    </row>
    <row r="144" spans="1:7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>
        <f t="shared" si="8"/>
        <v>0</v>
      </c>
      <c r="E144" s="15">
        <f t="shared" si="9"/>
        <v>0</v>
      </c>
      <c r="F144" s="15">
        <f t="shared" si="10"/>
        <v>0</v>
      </c>
      <c r="G144" s="15">
        <f t="shared" si="11"/>
        <v>0</v>
      </c>
    </row>
    <row r="145" spans="1:7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>
        <f t="shared" si="8"/>
        <v>0</v>
      </c>
      <c r="E145" s="15">
        <f t="shared" si="9"/>
        <v>0</v>
      </c>
      <c r="F145" s="15">
        <f t="shared" si="10"/>
        <v>0</v>
      </c>
      <c r="G145" s="15">
        <f t="shared" si="11"/>
        <v>0</v>
      </c>
    </row>
    <row r="146" spans="1:7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>
        <f t="shared" si="8"/>
        <v>0</v>
      </c>
      <c r="E146" s="15">
        <f t="shared" si="9"/>
        <v>0</v>
      </c>
      <c r="F146" s="15">
        <f t="shared" si="10"/>
        <v>0</v>
      </c>
      <c r="G146" s="15">
        <f t="shared" si="11"/>
        <v>0</v>
      </c>
    </row>
    <row r="147" spans="1:7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>
        <f t="shared" si="8"/>
        <v>0</v>
      </c>
      <c r="E147" s="15">
        <f t="shared" si="9"/>
        <v>0</v>
      </c>
      <c r="F147" s="15">
        <f t="shared" si="10"/>
        <v>0</v>
      </c>
      <c r="G147" s="15">
        <f t="shared" si="11"/>
        <v>0</v>
      </c>
    </row>
    <row r="148" spans="1:7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>
        <f t="shared" si="8"/>
        <v>0</v>
      </c>
      <c r="E148" s="15">
        <f t="shared" si="9"/>
        <v>0</v>
      </c>
      <c r="F148" s="15">
        <f t="shared" si="10"/>
        <v>0</v>
      </c>
      <c r="G148" s="15">
        <f t="shared" si="11"/>
        <v>0</v>
      </c>
    </row>
    <row r="149" spans="1:7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>
        <f t="shared" si="8"/>
        <v>0</v>
      </c>
      <c r="E149" s="15">
        <f t="shared" si="9"/>
        <v>0</v>
      </c>
      <c r="F149" s="15">
        <f t="shared" si="10"/>
        <v>0</v>
      </c>
      <c r="G149" s="15">
        <f t="shared" si="11"/>
        <v>0</v>
      </c>
    </row>
    <row r="150" spans="1:7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>
        <f t="shared" si="8"/>
        <v>0</v>
      </c>
      <c r="E150" s="15">
        <f t="shared" si="9"/>
        <v>0</v>
      </c>
      <c r="F150" s="15">
        <f t="shared" si="10"/>
        <v>0</v>
      </c>
      <c r="G150" s="15">
        <f t="shared" si="11"/>
        <v>0</v>
      </c>
    </row>
    <row r="151" spans="1:7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>
        <f t="shared" si="8"/>
        <v>0</v>
      </c>
      <c r="E151" s="15">
        <f t="shared" si="9"/>
        <v>0</v>
      </c>
      <c r="F151" s="15">
        <f t="shared" si="10"/>
        <v>0</v>
      </c>
      <c r="G151" s="15">
        <f t="shared" si="11"/>
        <v>0</v>
      </c>
    </row>
    <row r="152" spans="1:7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>
        <f t="shared" si="8"/>
        <v>0</v>
      </c>
      <c r="E152" s="15">
        <f t="shared" si="9"/>
        <v>0</v>
      </c>
      <c r="F152" s="15">
        <f t="shared" si="10"/>
        <v>0</v>
      </c>
      <c r="G152" s="15">
        <f t="shared" si="11"/>
        <v>0</v>
      </c>
    </row>
    <row r="153" spans="1:7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>
        <f t="shared" si="8"/>
        <v>0</v>
      </c>
      <c r="E153" s="15">
        <f t="shared" si="9"/>
        <v>0</v>
      </c>
      <c r="F153" s="15">
        <f t="shared" si="10"/>
        <v>0</v>
      </c>
      <c r="G153" s="15">
        <f t="shared" si="11"/>
        <v>0</v>
      </c>
    </row>
    <row r="154" spans="1:7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>
        <f t="shared" si="8"/>
        <v>0</v>
      </c>
      <c r="E154" s="15">
        <f t="shared" si="9"/>
        <v>0</v>
      </c>
      <c r="F154" s="15">
        <f t="shared" si="10"/>
        <v>0</v>
      </c>
      <c r="G154" s="15">
        <f t="shared" si="11"/>
        <v>0</v>
      </c>
    </row>
    <row r="155" spans="1:7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>
        <f t="shared" si="8"/>
        <v>0</v>
      </c>
      <c r="E155" s="15">
        <f t="shared" si="9"/>
        <v>0</v>
      </c>
      <c r="F155" s="15">
        <f t="shared" si="10"/>
        <v>0</v>
      </c>
      <c r="G155" s="15">
        <f t="shared" si="11"/>
        <v>0</v>
      </c>
    </row>
    <row r="156" spans="1:7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>
        <f t="shared" si="8"/>
        <v>0</v>
      </c>
      <c r="E156" s="15">
        <f t="shared" si="9"/>
        <v>0</v>
      </c>
      <c r="F156" s="15">
        <f t="shared" si="10"/>
        <v>0</v>
      </c>
      <c r="G156" s="15">
        <f t="shared" si="11"/>
        <v>0</v>
      </c>
    </row>
    <row r="157" spans="1:7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>
        <f t="shared" si="8"/>
        <v>0</v>
      </c>
      <c r="E157" s="15">
        <f t="shared" si="9"/>
        <v>0</v>
      </c>
      <c r="F157" s="15">
        <f t="shared" si="10"/>
        <v>0</v>
      </c>
      <c r="G157" s="15">
        <f t="shared" si="11"/>
        <v>0</v>
      </c>
    </row>
    <row r="158" spans="1:7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>
        <f t="shared" si="8"/>
        <v>0</v>
      </c>
      <c r="E158" s="15">
        <f t="shared" si="9"/>
        <v>0</v>
      </c>
      <c r="F158" s="15">
        <f t="shared" si="10"/>
        <v>0</v>
      </c>
      <c r="G158" s="15">
        <f t="shared" si="11"/>
        <v>0</v>
      </c>
    </row>
    <row r="159" spans="1:7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>
        <f t="shared" si="8"/>
        <v>0</v>
      </c>
      <c r="E159" s="15">
        <f t="shared" si="9"/>
        <v>0</v>
      </c>
      <c r="F159" s="15">
        <f t="shared" si="10"/>
        <v>0</v>
      </c>
      <c r="G159" s="15">
        <f t="shared" si="11"/>
        <v>0</v>
      </c>
    </row>
    <row r="160" spans="1:7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>
        <f t="shared" si="8"/>
        <v>0</v>
      </c>
      <c r="E160" s="15">
        <f t="shared" si="9"/>
        <v>0</v>
      </c>
      <c r="F160" s="15">
        <f t="shared" si="10"/>
        <v>0</v>
      </c>
      <c r="G160" s="15">
        <f t="shared" si="11"/>
        <v>0</v>
      </c>
    </row>
    <row r="161" spans="1:7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>
        <f t="shared" si="8"/>
        <v>0</v>
      </c>
      <c r="E161" s="15">
        <f t="shared" si="9"/>
        <v>0</v>
      </c>
      <c r="F161" s="15">
        <f t="shared" si="10"/>
        <v>0</v>
      </c>
      <c r="G161" s="15">
        <f t="shared" si="11"/>
        <v>0</v>
      </c>
    </row>
    <row r="162" spans="1:7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>
        <f t="shared" si="8"/>
        <v>0</v>
      </c>
      <c r="E162" s="15">
        <f t="shared" si="9"/>
        <v>0</v>
      </c>
      <c r="F162" s="15">
        <f t="shared" si="10"/>
        <v>0</v>
      </c>
      <c r="G162" s="15">
        <f t="shared" si="11"/>
        <v>0</v>
      </c>
    </row>
    <row r="163" spans="1:7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>
        <f t="shared" si="8"/>
        <v>0</v>
      </c>
      <c r="E163" s="15">
        <f t="shared" si="9"/>
        <v>0</v>
      </c>
      <c r="F163" s="15">
        <f t="shared" si="10"/>
        <v>0</v>
      </c>
      <c r="G163" s="15">
        <f t="shared" si="11"/>
        <v>0</v>
      </c>
    </row>
    <row r="164" spans="1:7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>
        <f t="shared" si="8"/>
        <v>0</v>
      </c>
      <c r="E164" s="15">
        <f t="shared" si="9"/>
        <v>0</v>
      </c>
      <c r="F164" s="15">
        <f t="shared" si="10"/>
        <v>0</v>
      </c>
      <c r="G164" s="15">
        <f t="shared" si="11"/>
        <v>0</v>
      </c>
    </row>
    <row r="165" spans="1:7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>
        <f t="shared" si="8"/>
        <v>0</v>
      </c>
      <c r="E165" s="15">
        <f t="shared" si="9"/>
        <v>0</v>
      </c>
      <c r="F165" s="15">
        <f t="shared" si="10"/>
        <v>0</v>
      </c>
      <c r="G165" s="15">
        <f t="shared" si="11"/>
        <v>0</v>
      </c>
    </row>
    <row r="166" spans="1:7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>
        <f t="shared" si="8"/>
        <v>0</v>
      </c>
      <c r="E166" s="15">
        <f t="shared" si="9"/>
        <v>0</v>
      </c>
      <c r="F166" s="15">
        <f t="shared" si="10"/>
        <v>0</v>
      </c>
      <c r="G166" s="15">
        <f t="shared" si="11"/>
        <v>0</v>
      </c>
    </row>
    <row r="167" spans="1:7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>
        <f t="shared" si="8"/>
        <v>0</v>
      </c>
      <c r="E167" s="15">
        <f t="shared" si="9"/>
        <v>0</v>
      </c>
      <c r="F167" s="15">
        <f t="shared" si="10"/>
        <v>0</v>
      </c>
      <c r="G167" s="15">
        <f t="shared" si="11"/>
        <v>0</v>
      </c>
    </row>
    <row r="168" spans="1:7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>
        <f t="shared" si="8"/>
        <v>0</v>
      </c>
      <c r="E168" s="15">
        <f t="shared" si="9"/>
        <v>0</v>
      </c>
      <c r="F168" s="15">
        <f t="shared" si="10"/>
        <v>0</v>
      </c>
      <c r="G168" s="15">
        <f t="shared" si="11"/>
        <v>0</v>
      </c>
    </row>
    <row r="169" spans="1:7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>
        <f t="shared" si="8"/>
        <v>0</v>
      </c>
      <c r="E169" s="15">
        <f t="shared" si="9"/>
        <v>0</v>
      </c>
      <c r="F169" s="15">
        <f t="shared" si="10"/>
        <v>0</v>
      </c>
      <c r="G169" s="15">
        <f t="shared" si="11"/>
        <v>0</v>
      </c>
    </row>
    <row r="170" spans="1:7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>
        <f t="shared" si="8"/>
        <v>0</v>
      </c>
      <c r="E170" s="15">
        <f t="shared" si="9"/>
        <v>0</v>
      </c>
      <c r="F170" s="15">
        <f t="shared" si="10"/>
        <v>0</v>
      </c>
      <c r="G170" s="15">
        <f t="shared" si="11"/>
        <v>0</v>
      </c>
    </row>
    <row r="171" spans="1:7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>
        <f t="shared" si="8"/>
        <v>0</v>
      </c>
      <c r="E171" s="15">
        <f t="shared" si="9"/>
        <v>0</v>
      </c>
      <c r="F171" s="15">
        <f t="shared" si="10"/>
        <v>0</v>
      </c>
      <c r="G171" s="15">
        <f t="shared" si="11"/>
        <v>0</v>
      </c>
    </row>
    <row r="172" spans="1:7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>
        <f t="shared" si="8"/>
        <v>0</v>
      </c>
      <c r="E172" s="15">
        <f t="shared" si="9"/>
        <v>0</v>
      </c>
      <c r="F172" s="15">
        <f t="shared" si="10"/>
        <v>0</v>
      </c>
      <c r="G172" s="15">
        <f t="shared" si="11"/>
        <v>0</v>
      </c>
    </row>
    <row r="173" spans="1:7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>
        <f t="shared" si="8"/>
        <v>0</v>
      </c>
      <c r="E173" s="15">
        <f t="shared" si="9"/>
        <v>0</v>
      </c>
      <c r="F173" s="15">
        <f t="shared" si="10"/>
        <v>0</v>
      </c>
      <c r="G173" s="15">
        <f t="shared" si="11"/>
        <v>0</v>
      </c>
    </row>
    <row r="174" spans="1:7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>
        <f t="shared" si="8"/>
        <v>0</v>
      </c>
      <c r="E174" s="15">
        <f t="shared" si="9"/>
        <v>0</v>
      </c>
      <c r="F174" s="15">
        <f t="shared" si="10"/>
        <v>0</v>
      </c>
      <c r="G174" s="15">
        <f t="shared" si="11"/>
        <v>0</v>
      </c>
    </row>
    <row r="175" spans="1:7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>
        <f t="shared" si="8"/>
        <v>0</v>
      </c>
      <c r="E175" s="15">
        <f t="shared" si="9"/>
        <v>0</v>
      </c>
      <c r="F175" s="15">
        <f t="shared" si="10"/>
        <v>0</v>
      </c>
      <c r="G175" s="15">
        <f t="shared" si="11"/>
        <v>0</v>
      </c>
    </row>
    <row r="176" spans="1:7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>
        <f t="shared" si="8"/>
        <v>0</v>
      </c>
      <c r="E176" s="15">
        <f t="shared" si="9"/>
        <v>0</v>
      </c>
      <c r="F176" s="15">
        <f t="shared" si="10"/>
        <v>0</v>
      </c>
      <c r="G176" s="15">
        <f t="shared" si="11"/>
        <v>0</v>
      </c>
    </row>
    <row r="177" spans="1:7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>
        <f t="shared" si="8"/>
        <v>0</v>
      </c>
      <c r="E177" s="15">
        <f t="shared" si="9"/>
        <v>0</v>
      </c>
      <c r="F177" s="15">
        <f t="shared" si="10"/>
        <v>0</v>
      </c>
      <c r="G177" s="15">
        <f t="shared" si="11"/>
        <v>0</v>
      </c>
    </row>
    <row r="178" spans="1:7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>
        <f t="shared" si="8"/>
        <v>0</v>
      </c>
      <c r="E178" s="15">
        <f t="shared" si="9"/>
        <v>0</v>
      </c>
      <c r="F178" s="15">
        <f t="shared" si="10"/>
        <v>0</v>
      </c>
      <c r="G178" s="15">
        <f t="shared" si="11"/>
        <v>0</v>
      </c>
    </row>
    <row r="179" spans="1:7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>
        <f t="shared" si="8"/>
        <v>0</v>
      </c>
      <c r="E179" s="15">
        <f t="shared" si="9"/>
        <v>0</v>
      </c>
      <c r="F179" s="15">
        <f t="shared" si="10"/>
        <v>0</v>
      </c>
      <c r="G179" s="15">
        <f t="shared" si="11"/>
        <v>0</v>
      </c>
    </row>
    <row r="180" spans="1:7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>
        <f t="shared" si="8"/>
        <v>0</v>
      </c>
      <c r="E180" s="15">
        <f t="shared" si="9"/>
        <v>0</v>
      </c>
      <c r="F180" s="15">
        <f t="shared" si="10"/>
        <v>0</v>
      </c>
      <c r="G180" s="15">
        <f t="shared" si="11"/>
        <v>0</v>
      </c>
    </row>
    <row r="181" spans="1:7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>
        <f t="shared" si="8"/>
        <v>0</v>
      </c>
      <c r="E181" s="15">
        <f t="shared" si="9"/>
        <v>0</v>
      </c>
      <c r="F181" s="15">
        <f t="shared" si="10"/>
        <v>0</v>
      </c>
      <c r="G181" s="15">
        <f t="shared" si="11"/>
        <v>0</v>
      </c>
    </row>
    <row r="182" spans="1:7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>
        <f t="shared" si="8"/>
        <v>0</v>
      </c>
      <c r="E182" s="15">
        <f t="shared" si="9"/>
        <v>0</v>
      </c>
      <c r="F182" s="15">
        <f t="shared" si="10"/>
        <v>0</v>
      </c>
      <c r="G182" s="15">
        <f t="shared" si="11"/>
        <v>0</v>
      </c>
    </row>
    <row r="183" spans="1:7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>
        <f t="shared" si="8"/>
        <v>0</v>
      </c>
      <c r="E183" s="15">
        <f t="shared" si="9"/>
        <v>0</v>
      </c>
      <c r="F183" s="15">
        <f t="shared" si="10"/>
        <v>0</v>
      </c>
      <c r="G183" s="15">
        <f t="shared" si="11"/>
        <v>0</v>
      </c>
    </row>
    <row r="184" spans="1:7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>
        <f t="shared" si="8"/>
        <v>0</v>
      </c>
      <c r="E184" s="15">
        <f t="shared" si="9"/>
        <v>0</v>
      </c>
      <c r="F184" s="15">
        <f t="shared" si="10"/>
        <v>0</v>
      </c>
      <c r="G184" s="15">
        <f t="shared" si="11"/>
        <v>0</v>
      </c>
    </row>
    <row r="185" spans="1:7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>
        <f t="shared" si="8"/>
        <v>0</v>
      </c>
      <c r="E185" s="15">
        <f t="shared" si="9"/>
        <v>0</v>
      </c>
      <c r="F185" s="15">
        <f t="shared" si="10"/>
        <v>0</v>
      </c>
      <c r="G185" s="15">
        <f t="shared" si="11"/>
        <v>0</v>
      </c>
    </row>
    <row r="186" spans="1:7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>
        <f t="shared" si="8"/>
        <v>0</v>
      </c>
      <c r="E186" s="15">
        <f t="shared" si="9"/>
        <v>0</v>
      </c>
      <c r="F186" s="15">
        <f t="shared" si="10"/>
        <v>0</v>
      </c>
      <c r="G186" s="15">
        <f t="shared" si="11"/>
        <v>0</v>
      </c>
    </row>
    <row r="187" spans="1:7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>
        <f t="shared" si="8"/>
        <v>0</v>
      </c>
      <c r="E187" s="15">
        <f t="shared" si="9"/>
        <v>0</v>
      </c>
      <c r="F187" s="15">
        <f t="shared" si="10"/>
        <v>0</v>
      </c>
      <c r="G187" s="15">
        <f t="shared" si="11"/>
        <v>0</v>
      </c>
    </row>
    <row r="188" spans="1:7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>
        <f t="shared" si="8"/>
        <v>0</v>
      </c>
      <c r="E188" s="15">
        <f t="shared" si="9"/>
        <v>0</v>
      </c>
      <c r="F188" s="15">
        <f t="shared" si="10"/>
        <v>0</v>
      </c>
      <c r="G188" s="15">
        <f t="shared" si="11"/>
        <v>0</v>
      </c>
    </row>
    <row r="189" spans="1:7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>
        <f t="shared" si="8"/>
        <v>0</v>
      </c>
      <c r="E189" s="15">
        <f t="shared" si="9"/>
        <v>0</v>
      </c>
      <c r="F189" s="15">
        <f t="shared" si="10"/>
        <v>0</v>
      </c>
      <c r="G189" s="15">
        <f t="shared" si="11"/>
        <v>0</v>
      </c>
    </row>
    <row r="190" spans="1:7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>
        <f t="shared" si="8"/>
        <v>0</v>
      </c>
      <c r="E190" s="15">
        <f t="shared" si="9"/>
        <v>0</v>
      </c>
      <c r="F190" s="15">
        <f t="shared" si="10"/>
        <v>0</v>
      </c>
      <c r="G190" s="15">
        <f t="shared" si="11"/>
        <v>0</v>
      </c>
    </row>
    <row r="191" spans="1:7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>
        <f t="shared" si="8"/>
        <v>0</v>
      </c>
      <c r="E191" s="15">
        <f t="shared" si="9"/>
        <v>0</v>
      </c>
      <c r="F191" s="15">
        <f t="shared" si="10"/>
        <v>0</v>
      </c>
      <c r="G191" s="15">
        <f t="shared" si="11"/>
        <v>0</v>
      </c>
    </row>
    <row r="192" spans="1:7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>
        <f t="shared" si="8"/>
        <v>0</v>
      </c>
      <c r="E192" s="15">
        <f t="shared" si="9"/>
        <v>0</v>
      </c>
      <c r="F192" s="15">
        <f t="shared" si="10"/>
        <v>0</v>
      </c>
      <c r="G192" s="15">
        <f t="shared" si="11"/>
        <v>0</v>
      </c>
    </row>
    <row r="193" spans="1:7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>
        <f t="shared" si="8"/>
        <v>0</v>
      </c>
      <c r="E193" s="15">
        <f t="shared" si="9"/>
        <v>0</v>
      </c>
      <c r="F193" s="15">
        <f t="shared" si="10"/>
        <v>0</v>
      </c>
      <c r="G193" s="15">
        <f t="shared" si="11"/>
        <v>0</v>
      </c>
    </row>
    <row r="194" spans="1:7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>
        <f t="shared" si="8"/>
        <v>0</v>
      </c>
      <c r="E194" s="15">
        <f t="shared" si="9"/>
        <v>0</v>
      </c>
      <c r="F194" s="15">
        <f t="shared" si="10"/>
        <v>0</v>
      </c>
      <c r="G194" s="15">
        <f t="shared" si="11"/>
        <v>0</v>
      </c>
    </row>
    <row r="195" spans="1:7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>
        <f t="shared" ref="D195:D258" si="12">IFERROR(B195,0)</f>
        <v>0</v>
      </c>
      <c r="E195" s="15">
        <f t="shared" ref="E195:E258" si="13">IF(D195=0,0,C195)</f>
        <v>0</v>
      </c>
      <c r="F195" s="15">
        <f t="shared" ref="F195:F258" si="14">(D195-E195)^2</f>
        <v>0</v>
      </c>
      <c r="G195" s="15">
        <f t="shared" ref="G195:G258" si="15">(D195-$J$4)^2</f>
        <v>0</v>
      </c>
    </row>
    <row r="196" spans="1:7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>
        <f t="shared" si="12"/>
        <v>0</v>
      </c>
      <c r="E196" s="15">
        <f t="shared" si="13"/>
        <v>0</v>
      </c>
      <c r="F196" s="15">
        <f t="shared" si="14"/>
        <v>0</v>
      </c>
      <c r="G196" s="15">
        <f t="shared" si="15"/>
        <v>0</v>
      </c>
    </row>
    <row r="197" spans="1:7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>
        <f t="shared" si="12"/>
        <v>0</v>
      </c>
      <c r="E197" s="15">
        <f t="shared" si="13"/>
        <v>0</v>
      </c>
      <c r="F197" s="15">
        <f t="shared" si="14"/>
        <v>0</v>
      </c>
      <c r="G197" s="15">
        <f t="shared" si="15"/>
        <v>0</v>
      </c>
    </row>
    <row r="198" spans="1:7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>
        <f t="shared" si="12"/>
        <v>0</v>
      </c>
      <c r="E198" s="15">
        <f t="shared" si="13"/>
        <v>0</v>
      </c>
      <c r="F198" s="15">
        <f t="shared" si="14"/>
        <v>0</v>
      </c>
      <c r="G198" s="15">
        <f t="shared" si="15"/>
        <v>0</v>
      </c>
    </row>
    <row r="199" spans="1:7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>
        <f t="shared" si="12"/>
        <v>0</v>
      </c>
      <c r="E199" s="15">
        <f t="shared" si="13"/>
        <v>0</v>
      </c>
      <c r="F199" s="15">
        <f t="shared" si="14"/>
        <v>0</v>
      </c>
      <c r="G199" s="15">
        <f t="shared" si="15"/>
        <v>0</v>
      </c>
    </row>
    <row r="200" spans="1:7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>
        <f t="shared" si="12"/>
        <v>0</v>
      </c>
      <c r="E200" s="15">
        <f t="shared" si="13"/>
        <v>0</v>
      </c>
      <c r="F200" s="15">
        <f t="shared" si="14"/>
        <v>0</v>
      </c>
      <c r="G200" s="15">
        <f t="shared" si="15"/>
        <v>0</v>
      </c>
    </row>
    <row r="201" spans="1:7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>
        <f t="shared" si="12"/>
        <v>0</v>
      </c>
      <c r="E201" s="15">
        <f t="shared" si="13"/>
        <v>0</v>
      </c>
      <c r="F201" s="15">
        <f t="shared" si="14"/>
        <v>0</v>
      </c>
      <c r="G201" s="15">
        <f t="shared" si="15"/>
        <v>0</v>
      </c>
    </row>
    <row r="202" spans="1:7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>
        <f t="shared" si="12"/>
        <v>0</v>
      </c>
      <c r="E202" s="15">
        <f t="shared" si="13"/>
        <v>0</v>
      </c>
      <c r="F202" s="15">
        <f t="shared" si="14"/>
        <v>0</v>
      </c>
      <c r="G202" s="15">
        <f t="shared" si="15"/>
        <v>0</v>
      </c>
    </row>
    <row r="203" spans="1:7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>
        <f t="shared" si="12"/>
        <v>0</v>
      </c>
      <c r="E203" s="15">
        <f t="shared" si="13"/>
        <v>0</v>
      </c>
      <c r="F203" s="15">
        <f t="shared" si="14"/>
        <v>0</v>
      </c>
      <c r="G203" s="15">
        <f t="shared" si="15"/>
        <v>0</v>
      </c>
    </row>
    <row r="204" spans="1:7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>
        <f t="shared" si="12"/>
        <v>0</v>
      </c>
      <c r="E204" s="15">
        <f t="shared" si="13"/>
        <v>0</v>
      </c>
      <c r="F204" s="15">
        <f t="shared" si="14"/>
        <v>0</v>
      </c>
      <c r="G204" s="15">
        <f t="shared" si="15"/>
        <v>0</v>
      </c>
    </row>
    <row r="205" spans="1:7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>
        <f t="shared" si="12"/>
        <v>0</v>
      </c>
      <c r="E205" s="15">
        <f t="shared" si="13"/>
        <v>0</v>
      </c>
      <c r="F205" s="15">
        <f t="shared" si="14"/>
        <v>0</v>
      </c>
      <c r="G205" s="15">
        <f t="shared" si="15"/>
        <v>0</v>
      </c>
    </row>
    <row r="206" spans="1:7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>
        <f t="shared" si="12"/>
        <v>0</v>
      </c>
      <c r="E206" s="15">
        <f t="shared" si="13"/>
        <v>0</v>
      </c>
      <c r="F206" s="15">
        <f t="shared" si="14"/>
        <v>0</v>
      </c>
      <c r="G206" s="15">
        <f t="shared" si="15"/>
        <v>0</v>
      </c>
    </row>
    <row r="207" spans="1:7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>
        <f t="shared" si="12"/>
        <v>0</v>
      </c>
      <c r="E207" s="15">
        <f t="shared" si="13"/>
        <v>0</v>
      </c>
      <c r="F207" s="15">
        <f t="shared" si="14"/>
        <v>0</v>
      </c>
      <c r="G207" s="15">
        <f t="shared" si="15"/>
        <v>0</v>
      </c>
    </row>
    <row r="208" spans="1:7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>
        <f t="shared" si="12"/>
        <v>0</v>
      </c>
      <c r="E208" s="15">
        <f t="shared" si="13"/>
        <v>0</v>
      </c>
      <c r="F208" s="15">
        <f t="shared" si="14"/>
        <v>0</v>
      </c>
      <c r="G208" s="15">
        <f t="shared" si="15"/>
        <v>0</v>
      </c>
    </row>
    <row r="209" spans="1:7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>
        <f t="shared" si="12"/>
        <v>0</v>
      </c>
      <c r="E209" s="15">
        <f t="shared" si="13"/>
        <v>0</v>
      </c>
      <c r="F209" s="15">
        <f t="shared" si="14"/>
        <v>0</v>
      </c>
      <c r="G209" s="15">
        <f t="shared" si="15"/>
        <v>0</v>
      </c>
    </row>
    <row r="210" spans="1:7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>
        <f t="shared" si="12"/>
        <v>0</v>
      </c>
      <c r="E210" s="15">
        <f t="shared" si="13"/>
        <v>0</v>
      </c>
      <c r="F210" s="15">
        <f t="shared" si="14"/>
        <v>0</v>
      </c>
      <c r="G210" s="15">
        <f t="shared" si="15"/>
        <v>0</v>
      </c>
    </row>
    <row r="211" spans="1:7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>
        <f t="shared" si="12"/>
        <v>0</v>
      </c>
      <c r="E211" s="15">
        <f t="shared" si="13"/>
        <v>0</v>
      </c>
      <c r="F211" s="15">
        <f t="shared" si="14"/>
        <v>0</v>
      </c>
      <c r="G211" s="15">
        <f t="shared" si="15"/>
        <v>0</v>
      </c>
    </row>
    <row r="212" spans="1:7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>
        <f t="shared" si="12"/>
        <v>0</v>
      </c>
      <c r="E212" s="15">
        <f t="shared" si="13"/>
        <v>0</v>
      </c>
      <c r="F212" s="15">
        <f t="shared" si="14"/>
        <v>0</v>
      </c>
      <c r="G212" s="15">
        <f t="shared" si="15"/>
        <v>0</v>
      </c>
    </row>
    <row r="213" spans="1:7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>
        <f t="shared" si="12"/>
        <v>0</v>
      </c>
      <c r="E213" s="15">
        <f t="shared" si="13"/>
        <v>0</v>
      </c>
      <c r="F213" s="15">
        <f t="shared" si="14"/>
        <v>0</v>
      </c>
      <c r="G213" s="15">
        <f t="shared" si="15"/>
        <v>0</v>
      </c>
    </row>
    <row r="214" spans="1:7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>
        <f t="shared" si="12"/>
        <v>0</v>
      </c>
      <c r="E214" s="15">
        <f t="shared" si="13"/>
        <v>0</v>
      </c>
      <c r="F214" s="15">
        <f t="shared" si="14"/>
        <v>0</v>
      </c>
      <c r="G214" s="15">
        <f t="shared" si="15"/>
        <v>0</v>
      </c>
    </row>
    <row r="215" spans="1:7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>
        <f t="shared" si="12"/>
        <v>0</v>
      </c>
      <c r="E215" s="15">
        <f t="shared" si="13"/>
        <v>0</v>
      </c>
      <c r="F215" s="15">
        <f t="shared" si="14"/>
        <v>0</v>
      </c>
      <c r="G215" s="15">
        <f t="shared" si="15"/>
        <v>0</v>
      </c>
    </row>
    <row r="216" spans="1:7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>
        <f t="shared" si="12"/>
        <v>0</v>
      </c>
      <c r="E216" s="15">
        <f t="shared" si="13"/>
        <v>0</v>
      </c>
      <c r="F216" s="15">
        <f t="shared" si="14"/>
        <v>0</v>
      </c>
      <c r="G216" s="15">
        <f t="shared" si="15"/>
        <v>0</v>
      </c>
    </row>
    <row r="217" spans="1:7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>
        <f t="shared" si="12"/>
        <v>0</v>
      </c>
      <c r="E217" s="15">
        <f t="shared" si="13"/>
        <v>0</v>
      </c>
      <c r="F217" s="15">
        <f t="shared" si="14"/>
        <v>0</v>
      </c>
      <c r="G217" s="15">
        <f t="shared" si="15"/>
        <v>0</v>
      </c>
    </row>
    <row r="218" spans="1:7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>
        <f t="shared" si="12"/>
        <v>0</v>
      </c>
      <c r="E218" s="15">
        <f t="shared" si="13"/>
        <v>0</v>
      </c>
      <c r="F218" s="15">
        <f t="shared" si="14"/>
        <v>0</v>
      </c>
      <c r="G218" s="15">
        <f t="shared" si="15"/>
        <v>0</v>
      </c>
    </row>
    <row r="219" spans="1:7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>
        <f t="shared" si="12"/>
        <v>0</v>
      </c>
      <c r="E219" s="15">
        <f t="shared" si="13"/>
        <v>0</v>
      </c>
      <c r="F219" s="15">
        <f t="shared" si="14"/>
        <v>0</v>
      </c>
      <c r="G219" s="15">
        <f t="shared" si="15"/>
        <v>0</v>
      </c>
    </row>
    <row r="220" spans="1:7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>
        <f t="shared" si="12"/>
        <v>0</v>
      </c>
      <c r="E220" s="15">
        <f t="shared" si="13"/>
        <v>0</v>
      </c>
      <c r="F220" s="15">
        <f t="shared" si="14"/>
        <v>0</v>
      </c>
      <c r="G220" s="15">
        <f t="shared" si="15"/>
        <v>0</v>
      </c>
    </row>
    <row r="221" spans="1:7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>
        <f t="shared" si="12"/>
        <v>0</v>
      </c>
      <c r="E221" s="15">
        <f t="shared" si="13"/>
        <v>0</v>
      </c>
      <c r="F221" s="15">
        <f t="shared" si="14"/>
        <v>0</v>
      </c>
      <c r="G221" s="15">
        <f t="shared" si="15"/>
        <v>0</v>
      </c>
    </row>
    <row r="222" spans="1:7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>
        <f t="shared" si="12"/>
        <v>0</v>
      </c>
      <c r="E222" s="15">
        <f t="shared" si="13"/>
        <v>0</v>
      </c>
      <c r="F222" s="15">
        <f t="shared" si="14"/>
        <v>0</v>
      </c>
      <c r="G222" s="15">
        <f t="shared" si="15"/>
        <v>0</v>
      </c>
    </row>
    <row r="223" spans="1:7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>
        <f t="shared" si="12"/>
        <v>0</v>
      </c>
      <c r="E223" s="15">
        <f t="shared" si="13"/>
        <v>0</v>
      </c>
      <c r="F223" s="15">
        <f t="shared" si="14"/>
        <v>0</v>
      </c>
      <c r="G223" s="15">
        <f t="shared" si="15"/>
        <v>0</v>
      </c>
    </row>
    <row r="224" spans="1:7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>
        <f t="shared" si="12"/>
        <v>0</v>
      </c>
      <c r="E224" s="15">
        <f t="shared" si="13"/>
        <v>0</v>
      </c>
      <c r="F224" s="15">
        <f t="shared" si="14"/>
        <v>0</v>
      </c>
      <c r="G224" s="15">
        <f t="shared" si="15"/>
        <v>0</v>
      </c>
    </row>
    <row r="225" spans="1:7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>
        <f t="shared" si="12"/>
        <v>0</v>
      </c>
      <c r="E225" s="15">
        <f t="shared" si="13"/>
        <v>0</v>
      </c>
      <c r="F225" s="15">
        <f t="shared" si="14"/>
        <v>0</v>
      </c>
      <c r="G225" s="15">
        <f t="shared" si="15"/>
        <v>0</v>
      </c>
    </row>
    <row r="226" spans="1:7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>
        <f t="shared" si="12"/>
        <v>0</v>
      </c>
      <c r="E226" s="15">
        <f t="shared" si="13"/>
        <v>0</v>
      </c>
      <c r="F226" s="15">
        <f t="shared" si="14"/>
        <v>0</v>
      </c>
      <c r="G226" s="15">
        <f t="shared" si="15"/>
        <v>0</v>
      </c>
    </row>
    <row r="227" spans="1:7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>
        <f t="shared" si="12"/>
        <v>0</v>
      </c>
      <c r="E227" s="15">
        <f t="shared" si="13"/>
        <v>0</v>
      </c>
      <c r="F227" s="15">
        <f t="shared" si="14"/>
        <v>0</v>
      </c>
      <c r="G227" s="15">
        <f t="shared" si="15"/>
        <v>0</v>
      </c>
    </row>
    <row r="228" spans="1:7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>
        <f t="shared" si="12"/>
        <v>0</v>
      </c>
      <c r="E228" s="15">
        <f t="shared" si="13"/>
        <v>0</v>
      </c>
      <c r="F228" s="15">
        <f t="shared" si="14"/>
        <v>0</v>
      </c>
      <c r="G228" s="15">
        <f t="shared" si="15"/>
        <v>0</v>
      </c>
    </row>
    <row r="229" spans="1:7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>
        <f t="shared" si="12"/>
        <v>0</v>
      </c>
      <c r="E229" s="15">
        <f t="shared" si="13"/>
        <v>0</v>
      </c>
      <c r="F229" s="15">
        <f t="shared" si="14"/>
        <v>0</v>
      </c>
      <c r="G229" s="15">
        <f t="shared" si="15"/>
        <v>0</v>
      </c>
    </row>
    <row r="230" spans="1:7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>
        <f t="shared" si="12"/>
        <v>0</v>
      </c>
      <c r="E230" s="15">
        <f t="shared" si="13"/>
        <v>0</v>
      </c>
      <c r="F230" s="15">
        <f t="shared" si="14"/>
        <v>0</v>
      </c>
      <c r="G230" s="15">
        <f t="shared" si="15"/>
        <v>0</v>
      </c>
    </row>
    <row r="231" spans="1:7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>
        <f t="shared" si="12"/>
        <v>0</v>
      </c>
      <c r="E231" s="15">
        <f t="shared" si="13"/>
        <v>0</v>
      </c>
      <c r="F231" s="15">
        <f t="shared" si="14"/>
        <v>0</v>
      </c>
      <c r="G231" s="15">
        <f t="shared" si="15"/>
        <v>0</v>
      </c>
    </row>
    <row r="232" spans="1:7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>
        <f t="shared" si="12"/>
        <v>0</v>
      </c>
      <c r="E232" s="15">
        <f t="shared" si="13"/>
        <v>0</v>
      </c>
      <c r="F232" s="15">
        <f t="shared" si="14"/>
        <v>0</v>
      </c>
      <c r="G232" s="15">
        <f t="shared" si="15"/>
        <v>0</v>
      </c>
    </row>
    <row r="233" spans="1:7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>
        <f t="shared" si="12"/>
        <v>0</v>
      </c>
      <c r="E233" s="15">
        <f t="shared" si="13"/>
        <v>0</v>
      </c>
      <c r="F233" s="15">
        <f t="shared" si="14"/>
        <v>0</v>
      </c>
      <c r="G233" s="15">
        <f t="shared" si="15"/>
        <v>0</v>
      </c>
    </row>
    <row r="234" spans="1:7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>
        <f t="shared" si="12"/>
        <v>0</v>
      </c>
      <c r="E234" s="15">
        <f t="shared" si="13"/>
        <v>0</v>
      </c>
      <c r="F234" s="15">
        <f t="shared" si="14"/>
        <v>0</v>
      </c>
      <c r="G234" s="15">
        <f t="shared" si="15"/>
        <v>0</v>
      </c>
    </row>
    <row r="235" spans="1:7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>
        <f t="shared" si="12"/>
        <v>0</v>
      </c>
      <c r="E235" s="15">
        <f t="shared" si="13"/>
        <v>0</v>
      </c>
      <c r="F235" s="15">
        <f t="shared" si="14"/>
        <v>0</v>
      </c>
      <c r="G235" s="15">
        <f t="shared" si="15"/>
        <v>0</v>
      </c>
    </row>
    <row r="236" spans="1:7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>
        <f t="shared" si="12"/>
        <v>0</v>
      </c>
      <c r="E236" s="15">
        <f t="shared" si="13"/>
        <v>0</v>
      </c>
      <c r="F236" s="15">
        <f t="shared" si="14"/>
        <v>0</v>
      </c>
      <c r="G236" s="15">
        <f t="shared" si="15"/>
        <v>0</v>
      </c>
    </row>
    <row r="237" spans="1:7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>
        <f t="shared" si="12"/>
        <v>0</v>
      </c>
      <c r="E237" s="15">
        <f t="shared" si="13"/>
        <v>0</v>
      </c>
      <c r="F237" s="15">
        <f t="shared" si="14"/>
        <v>0</v>
      </c>
      <c r="G237" s="15">
        <f t="shared" si="15"/>
        <v>0</v>
      </c>
    </row>
    <row r="238" spans="1:7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>
        <f t="shared" si="12"/>
        <v>0</v>
      </c>
      <c r="E238" s="15">
        <f t="shared" si="13"/>
        <v>0</v>
      </c>
      <c r="F238" s="15">
        <f t="shared" si="14"/>
        <v>0</v>
      </c>
      <c r="G238" s="15">
        <f t="shared" si="15"/>
        <v>0</v>
      </c>
    </row>
    <row r="239" spans="1:7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>
        <f t="shared" si="12"/>
        <v>0</v>
      </c>
      <c r="E239" s="15">
        <f t="shared" si="13"/>
        <v>0</v>
      </c>
      <c r="F239" s="15">
        <f t="shared" si="14"/>
        <v>0</v>
      </c>
      <c r="G239" s="15">
        <f t="shared" si="15"/>
        <v>0</v>
      </c>
    </row>
    <row r="240" spans="1:7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>
        <f t="shared" si="12"/>
        <v>0</v>
      </c>
      <c r="E240" s="15">
        <f t="shared" si="13"/>
        <v>0</v>
      </c>
      <c r="F240" s="15">
        <f t="shared" si="14"/>
        <v>0</v>
      </c>
      <c r="G240" s="15">
        <f t="shared" si="15"/>
        <v>0</v>
      </c>
    </row>
    <row r="241" spans="1:7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>
        <f t="shared" si="12"/>
        <v>0</v>
      </c>
      <c r="E241" s="15">
        <f t="shared" si="13"/>
        <v>0</v>
      </c>
      <c r="F241" s="15">
        <f t="shared" si="14"/>
        <v>0</v>
      </c>
      <c r="G241" s="15">
        <f t="shared" si="15"/>
        <v>0</v>
      </c>
    </row>
    <row r="242" spans="1:7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>
        <f t="shared" si="12"/>
        <v>0</v>
      </c>
      <c r="E242" s="15">
        <f t="shared" si="13"/>
        <v>0</v>
      </c>
      <c r="F242" s="15">
        <f t="shared" si="14"/>
        <v>0</v>
      </c>
      <c r="G242" s="15">
        <f t="shared" si="15"/>
        <v>0</v>
      </c>
    </row>
    <row r="243" spans="1:7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>
        <f t="shared" si="12"/>
        <v>0</v>
      </c>
      <c r="E243" s="15">
        <f t="shared" si="13"/>
        <v>0</v>
      </c>
      <c r="F243" s="15">
        <f t="shared" si="14"/>
        <v>0</v>
      </c>
      <c r="G243" s="15">
        <f t="shared" si="15"/>
        <v>0</v>
      </c>
    </row>
    <row r="244" spans="1:7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>
        <f t="shared" si="12"/>
        <v>0</v>
      </c>
      <c r="E244" s="15">
        <f t="shared" si="13"/>
        <v>0</v>
      </c>
      <c r="F244" s="15">
        <f t="shared" si="14"/>
        <v>0</v>
      </c>
      <c r="G244" s="15">
        <f t="shared" si="15"/>
        <v>0</v>
      </c>
    </row>
    <row r="245" spans="1:7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>
        <f t="shared" si="12"/>
        <v>0</v>
      </c>
      <c r="E245" s="15">
        <f t="shared" si="13"/>
        <v>0</v>
      </c>
      <c r="F245" s="15">
        <f t="shared" si="14"/>
        <v>0</v>
      </c>
      <c r="G245" s="15">
        <f t="shared" si="15"/>
        <v>0</v>
      </c>
    </row>
    <row r="246" spans="1:7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>
        <f t="shared" si="12"/>
        <v>0</v>
      </c>
      <c r="E246" s="15">
        <f t="shared" si="13"/>
        <v>0</v>
      </c>
      <c r="F246" s="15">
        <f t="shared" si="14"/>
        <v>0</v>
      </c>
      <c r="G246" s="15">
        <f t="shared" si="15"/>
        <v>0</v>
      </c>
    </row>
    <row r="247" spans="1:7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>
        <f t="shared" si="12"/>
        <v>0</v>
      </c>
      <c r="E247" s="15">
        <f t="shared" si="13"/>
        <v>0</v>
      </c>
      <c r="F247" s="15">
        <f t="shared" si="14"/>
        <v>0</v>
      </c>
      <c r="G247" s="15">
        <f t="shared" si="15"/>
        <v>0</v>
      </c>
    </row>
    <row r="248" spans="1:7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>
        <f t="shared" si="12"/>
        <v>0</v>
      </c>
      <c r="E248" s="15">
        <f t="shared" si="13"/>
        <v>0</v>
      </c>
      <c r="F248" s="15">
        <f t="shared" si="14"/>
        <v>0</v>
      </c>
      <c r="G248" s="15">
        <f t="shared" si="15"/>
        <v>0</v>
      </c>
    </row>
    <row r="249" spans="1:7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>
        <f t="shared" si="12"/>
        <v>0</v>
      </c>
      <c r="E249" s="15">
        <f t="shared" si="13"/>
        <v>0</v>
      </c>
      <c r="F249" s="15">
        <f t="shared" si="14"/>
        <v>0</v>
      </c>
      <c r="G249" s="15">
        <f t="shared" si="15"/>
        <v>0</v>
      </c>
    </row>
    <row r="250" spans="1:7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>
        <f t="shared" si="12"/>
        <v>0</v>
      </c>
      <c r="E250" s="15">
        <f t="shared" si="13"/>
        <v>0</v>
      </c>
      <c r="F250" s="15">
        <f t="shared" si="14"/>
        <v>0</v>
      </c>
      <c r="G250" s="15">
        <f t="shared" si="15"/>
        <v>0</v>
      </c>
    </row>
    <row r="251" spans="1:7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>
        <f t="shared" si="12"/>
        <v>0</v>
      </c>
      <c r="E251" s="15">
        <f t="shared" si="13"/>
        <v>0</v>
      </c>
      <c r="F251" s="15">
        <f t="shared" si="14"/>
        <v>0</v>
      </c>
      <c r="G251" s="15">
        <f t="shared" si="15"/>
        <v>0</v>
      </c>
    </row>
    <row r="252" spans="1:7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>
        <f t="shared" si="12"/>
        <v>0</v>
      </c>
      <c r="E252" s="15">
        <f t="shared" si="13"/>
        <v>0</v>
      </c>
      <c r="F252" s="15">
        <f t="shared" si="14"/>
        <v>0</v>
      </c>
      <c r="G252" s="15">
        <f t="shared" si="15"/>
        <v>0</v>
      </c>
    </row>
    <row r="253" spans="1:7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>
        <f t="shared" si="12"/>
        <v>0</v>
      </c>
      <c r="E253" s="15">
        <f t="shared" si="13"/>
        <v>0</v>
      </c>
      <c r="F253" s="15">
        <f t="shared" si="14"/>
        <v>0</v>
      </c>
      <c r="G253" s="15">
        <f t="shared" si="15"/>
        <v>0</v>
      </c>
    </row>
    <row r="254" spans="1:7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>
        <f t="shared" si="12"/>
        <v>0</v>
      </c>
      <c r="E254" s="15">
        <f t="shared" si="13"/>
        <v>0</v>
      </c>
      <c r="F254" s="15">
        <f t="shared" si="14"/>
        <v>0</v>
      </c>
      <c r="G254" s="15">
        <f t="shared" si="15"/>
        <v>0</v>
      </c>
    </row>
    <row r="255" spans="1:7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>
        <f t="shared" si="12"/>
        <v>0</v>
      </c>
      <c r="E255" s="15">
        <f t="shared" si="13"/>
        <v>0</v>
      </c>
      <c r="F255" s="15">
        <f t="shared" si="14"/>
        <v>0</v>
      </c>
      <c r="G255" s="15">
        <f t="shared" si="15"/>
        <v>0</v>
      </c>
    </row>
    <row r="256" spans="1:7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>
        <f t="shared" si="12"/>
        <v>0</v>
      </c>
      <c r="E256" s="15">
        <f t="shared" si="13"/>
        <v>0</v>
      </c>
      <c r="F256" s="15">
        <f t="shared" si="14"/>
        <v>0</v>
      </c>
      <c r="G256" s="15">
        <f t="shared" si="15"/>
        <v>0</v>
      </c>
    </row>
    <row r="257" spans="1:7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>
        <f t="shared" si="12"/>
        <v>0</v>
      </c>
      <c r="E257" s="15">
        <f t="shared" si="13"/>
        <v>0</v>
      </c>
      <c r="F257" s="15">
        <f t="shared" si="14"/>
        <v>0</v>
      </c>
      <c r="G257" s="15">
        <f t="shared" si="15"/>
        <v>0</v>
      </c>
    </row>
    <row r="258" spans="1:7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>
        <f t="shared" si="12"/>
        <v>0</v>
      </c>
      <c r="E258" s="15">
        <f t="shared" si="13"/>
        <v>0</v>
      </c>
      <c r="F258" s="15">
        <f t="shared" si="14"/>
        <v>0</v>
      </c>
      <c r="G258" s="15">
        <f t="shared" si="15"/>
        <v>0</v>
      </c>
    </row>
    <row r="259" spans="1:7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>
        <f t="shared" ref="D259:D322" si="16">IFERROR(B259,0)</f>
        <v>0</v>
      </c>
      <c r="E259" s="15">
        <f t="shared" ref="E259:E322" si="17">IF(D259=0,0,C259)</f>
        <v>0</v>
      </c>
      <c r="F259" s="15">
        <f t="shared" ref="F259:F322" si="18">(D259-E259)^2</f>
        <v>0</v>
      </c>
      <c r="G259" s="15">
        <f t="shared" ref="G259:G322" si="19">(D259-$J$4)^2</f>
        <v>0</v>
      </c>
    </row>
    <row r="260" spans="1:7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>
        <f t="shared" si="16"/>
        <v>0</v>
      </c>
      <c r="E260" s="15">
        <f t="shared" si="17"/>
        <v>0</v>
      </c>
      <c r="F260" s="15">
        <f t="shared" si="18"/>
        <v>0</v>
      </c>
      <c r="G260" s="15">
        <f t="shared" si="19"/>
        <v>0</v>
      </c>
    </row>
    <row r="261" spans="1:7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>
        <f t="shared" si="16"/>
        <v>0</v>
      </c>
      <c r="E261" s="15">
        <f t="shared" si="17"/>
        <v>0</v>
      </c>
      <c r="F261" s="15">
        <f t="shared" si="18"/>
        <v>0</v>
      </c>
      <c r="G261" s="15">
        <f t="shared" si="19"/>
        <v>0</v>
      </c>
    </row>
    <row r="262" spans="1:7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>
        <f t="shared" si="16"/>
        <v>0</v>
      </c>
      <c r="E262" s="15">
        <f t="shared" si="17"/>
        <v>0</v>
      </c>
      <c r="F262" s="15">
        <f t="shared" si="18"/>
        <v>0</v>
      </c>
      <c r="G262" s="15">
        <f t="shared" si="19"/>
        <v>0</v>
      </c>
    </row>
    <row r="263" spans="1:7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>
        <f t="shared" si="16"/>
        <v>0</v>
      </c>
      <c r="E263" s="15">
        <f t="shared" si="17"/>
        <v>0</v>
      </c>
      <c r="F263" s="15">
        <f t="shared" si="18"/>
        <v>0</v>
      </c>
      <c r="G263" s="15">
        <f t="shared" si="19"/>
        <v>0</v>
      </c>
    </row>
    <row r="264" spans="1:7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>
        <f t="shared" si="16"/>
        <v>0</v>
      </c>
      <c r="E264" s="15">
        <f t="shared" si="17"/>
        <v>0</v>
      </c>
      <c r="F264" s="15">
        <f t="shared" si="18"/>
        <v>0</v>
      </c>
      <c r="G264" s="15">
        <f t="shared" si="19"/>
        <v>0</v>
      </c>
    </row>
    <row r="265" spans="1:7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>
        <f t="shared" si="16"/>
        <v>0</v>
      </c>
      <c r="E265" s="15">
        <f t="shared" si="17"/>
        <v>0</v>
      </c>
      <c r="F265" s="15">
        <f t="shared" si="18"/>
        <v>0</v>
      </c>
      <c r="G265" s="15">
        <f t="shared" si="19"/>
        <v>0</v>
      </c>
    </row>
    <row r="266" spans="1:7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>
        <f t="shared" si="16"/>
        <v>0</v>
      </c>
      <c r="E266" s="15">
        <f t="shared" si="17"/>
        <v>0</v>
      </c>
      <c r="F266" s="15">
        <f t="shared" si="18"/>
        <v>0</v>
      </c>
      <c r="G266" s="15">
        <f t="shared" si="19"/>
        <v>0</v>
      </c>
    </row>
    <row r="267" spans="1:7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>
        <f t="shared" si="16"/>
        <v>0</v>
      </c>
      <c r="E267" s="15">
        <f t="shared" si="17"/>
        <v>0</v>
      </c>
      <c r="F267" s="15">
        <f t="shared" si="18"/>
        <v>0</v>
      </c>
      <c r="G267" s="15">
        <f t="shared" si="19"/>
        <v>0</v>
      </c>
    </row>
    <row r="268" spans="1:7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>
        <f t="shared" si="16"/>
        <v>0</v>
      </c>
      <c r="E268" s="15">
        <f t="shared" si="17"/>
        <v>0</v>
      </c>
      <c r="F268" s="15">
        <f t="shared" si="18"/>
        <v>0</v>
      </c>
      <c r="G268" s="15">
        <f t="shared" si="19"/>
        <v>0</v>
      </c>
    </row>
    <row r="269" spans="1:7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>
        <f t="shared" si="16"/>
        <v>0</v>
      </c>
      <c r="E269" s="15">
        <f t="shared" si="17"/>
        <v>0</v>
      </c>
      <c r="F269" s="15">
        <f t="shared" si="18"/>
        <v>0</v>
      </c>
      <c r="G269" s="15">
        <f t="shared" si="19"/>
        <v>0</v>
      </c>
    </row>
    <row r="270" spans="1:7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>
        <f t="shared" si="16"/>
        <v>0</v>
      </c>
      <c r="E270" s="15">
        <f t="shared" si="17"/>
        <v>0</v>
      </c>
      <c r="F270" s="15">
        <f t="shared" si="18"/>
        <v>0</v>
      </c>
      <c r="G270" s="15">
        <f t="shared" si="19"/>
        <v>0</v>
      </c>
    </row>
    <row r="271" spans="1:7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>
        <f t="shared" si="16"/>
        <v>0</v>
      </c>
      <c r="E271" s="15">
        <f t="shared" si="17"/>
        <v>0</v>
      </c>
      <c r="F271" s="15">
        <f t="shared" si="18"/>
        <v>0</v>
      </c>
      <c r="G271" s="15">
        <f t="shared" si="19"/>
        <v>0</v>
      </c>
    </row>
    <row r="272" spans="1:7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>
        <f t="shared" si="16"/>
        <v>0</v>
      </c>
      <c r="E272" s="15">
        <f t="shared" si="17"/>
        <v>0</v>
      </c>
      <c r="F272" s="15">
        <f t="shared" si="18"/>
        <v>0</v>
      </c>
      <c r="G272" s="15">
        <f t="shared" si="19"/>
        <v>0</v>
      </c>
    </row>
    <row r="273" spans="1:7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>
        <f t="shared" si="16"/>
        <v>0</v>
      </c>
      <c r="E273" s="15">
        <f t="shared" si="17"/>
        <v>0</v>
      </c>
      <c r="F273" s="15">
        <f t="shared" si="18"/>
        <v>0</v>
      </c>
      <c r="G273" s="15">
        <f t="shared" si="19"/>
        <v>0</v>
      </c>
    </row>
    <row r="274" spans="1:7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>
        <f t="shared" si="16"/>
        <v>0</v>
      </c>
      <c r="E274" s="15">
        <f t="shared" si="17"/>
        <v>0</v>
      </c>
      <c r="F274" s="15">
        <f t="shared" si="18"/>
        <v>0</v>
      </c>
      <c r="G274" s="15">
        <f t="shared" si="19"/>
        <v>0</v>
      </c>
    </row>
    <row r="275" spans="1:7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>
        <f t="shared" si="16"/>
        <v>0</v>
      </c>
      <c r="E275" s="15">
        <f t="shared" si="17"/>
        <v>0</v>
      </c>
      <c r="F275" s="15">
        <f t="shared" si="18"/>
        <v>0</v>
      </c>
      <c r="G275" s="15">
        <f t="shared" si="19"/>
        <v>0</v>
      </c>
    </row>
    <row r="276" spans="1:7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>
        <f t="shared" si="16"/>
        <v>0</v>
      </c>
      <c r="E276" s="15">
        <f t="shared" si="17"/>
        <v>0</v>
      </c>
      <c r="F276" s="15">
        <f t="shared" si="18"/>
        <v>0</v>
      </c>
      <c r="G276" s="15">
        <f t="shared" si="19"/>
        <v>0</v>
      </c>
    </row>
    <row r="277" spans="1:7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>
        <f t="shared" si="16"/>
        <v>0</v>
      </c>
      <c r="E277" s="15">
        <f t="shared" si="17"/>
        <v>0</v>
      </c>
      <c r="F277" s="15">
        <f t="shared" si="18"/>
        <v>0</v>
      </c>
      <c r="G277" s="15">
        <f t="shared" si="19"/>
        <v>0</v>
      </c>
    </row>
    <row r="278" spans="1:7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>
        <f t="shared" si="16"/>
        <v>0</v>
      </c>
      <c r="E278" s="15">
        <f t="shared" si="17"/>
        <v>0</v>
      </c>
      <c r="F278" s="15">
        <f t="shared" si="18"/>
        <v>0</v>
      </c>
      <c r="G278" s="15">
        <f t="shared" si="19"/>
        <v>0</v>
      </c>
    </row>
    <row r="279" spans="1:7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>
        <f t="shared" si="16"/>
        <v>0</v>
      </c>
      <c r="E279" s="15">
        <f t="shared" si="17"/>
        <v>0</v>
      </c>
      <c r="F279" s="15">
        <f t="shared" si="18"/>
        <v>0</v>
      </c>
      <c r="G279" s="15">
        <f t="shared" si="19"/>
        <v>0</v>
      </c>
    </row>
    <row r="280" spans="1:7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>
        <f t="shared" si="16"/>
        <v>0</v>
      </c>
      <c r="E280" s="15">
        <f t="shared" si="17"/>
        <v>0</v>
      </c>
      <c r="F280" s="15">
        <f t="shared" si="18"/>
        <v>0</v>
      </c>
      <c r="G280" s="15">
        <f t="shared" si="19"/>
        <v>0</v>
      </c>
    </row>
    <row r="281" spans="1:7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>
        <f t="shared" si="16"/>
        <v>0</v>
      </c>
      <c r="E281" s="15">
        <f t="shared" si="17"/>
        <v>0</v>
      </c>
      <c r="F281" s="15">
        <f t="shared" si="18"/>
        <v>0</v>
      </c>
      <c r="G281" s="15">
        <f t="shared" si="19"/>
        <v>0</v>
      </c>
    </row>
    <row r="282" spans="1:7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>
        <f t="shared" si="16"/>
        <v>0</v>
      </c>
      <c r="E282" s="15">
        <f t="shared" si="17"/>
        <v>0</v>
      </c>
      <c r="F282" s="15">
        <f t="shared" si="18"/>
        <v>0</v>
      </c>
      <c r="G282" s="15">
        <f t="shared" si="19"/>
        <v>0</v>
      </c>
    </row>
    <row r="283" spans="1:7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>
        <f t="shared" si="16"/>
        <v>0</v>
      </c>
      <c r="E283" s="15">
        <f t="shared" si="17"/>
        <v>0</v>
      </c>
      <c r="F283" s="15">
        <f t="shared" si="18"/>
        <v>0</v>
      </c>
      <c r="G283" s="15">
        <f t="shared" si="19"/>
        <v>0</v>
      </c>
    </row>
    <row r="284" spans="1:7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>
        <f t="shared" si="16"/>
        <v>0</v>
      </c>
      <c r="E284" s="15">
        <f t="shared" si="17"/>
        <v>0</v>
      </c>
      <c r="F284" s="15">
        <f t="shared" si="18"/>
        <v>0</v>
      </c>
      <c r="G284" s="15">
        <f t="shared" si="19"/>
        <v>0</v>
      </c>
    </row>
    <row r="285" spans="1:7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>
        <f t="shared" si="16"/>
        <v>0</v>
      </c>
      <c r="E285" s="15">
        <f t="shared" si="17"/>
        <v>0</v>
      </c>
      <c r="F285" s="15">
        <f t="shared" si="18"/>
        <v>0</v>
      </c>
      <c r="G285" s="15">
        <f t="shared" si="19"/>
        <v>0</v>
      </c>
    </row>
    <row r="286" spans="1:7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>
        <f t="shared" si="16"/>
        <v>0</v>
      </c>
      <c r="E286" s="15">
        <f t="shared" si="17"/>
        <v>0</v>
      </c>
      <c r="F286" s="15">
        <f t="shared" si="18"/>
        <v>0</v>
      </c>
      <c r="G286" s="15">
        <f t="shared" si="19"/>
        <v>0</v>
      </c>
    </row>
    <row r="287" spans="1:7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>
        <f t="shared" si="16"/>
        <v>0</v>
      </c>
      <c r="E287" s="15">
        <f t="shared" si="17"/>
        <v>0</v>
      </c>
      <c r="F287" s="15">
        <f t="shared" si="18"/>
        <v>0</v>
      </c>
      <c r="G287" s="15">
        <f t="shared" si="19"/>
        <v>0</v>
      </c>
    </row>
    <row r="288" spans="1:7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>
        <f t="shared" si="16"/>
        <v>0</v>
      </c>
      <c r="E288" s="15">
        <f t="shared" si="17"/>
        <v>0</v>
      </c>
      <c r="F288" s="15">
        <f t="shared" si="18"/>
        <v>0</v>
      </c>
      <c r="G288" s="15">
        <f t="shared" si="19"/>
        <v>0</v>
      </c>
    </row>
    <row r="289" spans="1:7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>
        <f t="shared" si="16"/>
        <v>0</v>
      </c>
      <c r="E289" s="15">
        <f t="shared" si="17"/>
        <v>0</v>
      </c>
      <c r="F289" s="15">
        <f t="shared" si="18"/>
        <v>0</v>
      </c>
      <c r="G289" s="15">
        <f t="shared" si="19"/>
        <v>0</v>
      </c>
    </row>
    <row r="290" spans="1:7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>
        <f t="shared" si="16"/>
        <v>0</v>
      </c>
      <c r="E290" s="15">
        <f t="shared" si="17"/>
        <v>0</v>
      </c>
      <c r="F290" s="15">
        <f t="shared" si="18"/>
        <v>0</v>
      </c>
      <c r="G290" s="15">
        <f t="shared" si="19"/>
        <v>0</v>
      </c>
    </row>
    <row r="291" spans="1:7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>
        <f t="shared" si="16"/>
        <v>0</v>
      </c>
      <c r="E291" s="15">
        <f t="shared" si="17"/>
        <v>0</v>
      </c>
      <c r="F291" s="15">
        <f t="shared" si="18"/>
        <v>0</v>
      </c>
      <c r="G291" s="15">
        <f t="shared" si="19"/>
        <v>0</v>
      </c>
    </row>
    <row r="292" spans="1:7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>
        <f t="shared" si="16"/>
        <v>0</v>
      </c>
      <c r="E292" s="15">
        <f t="shared" si="17"/>
        <v>0</v>
      </c>
      <c r="F292" s="15">
        <f t="shared" si="18"/>
        <v>0</v>
      </c>
      <c r="G292" s="15">
        <f t="shared" si="19"/>
        <v>0</v>
      </c>
    </row>
    <row r="293" spans="1:7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>
        <f t="shared" si="16"/>
        <v>0</v>
      </c>
      <c r="E293" s="15">
        <f t="shared" si="17"/>
        <v>0</v>
      </c>
      <c r="F293" s="15">
        <f t="shared" si="18"/>
        <v>0</v>
      </c>
      <c r="G293" s="15">
        <f t="shared" si="19"/>
        <v>0</v>
      </c>
    </row>
    <row r="294" spans="1:7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>
        <f t="shared" si="16"/>
        <v>0</v>
      </c>
      <c r="E294" s="15">
        <f t="shared" si="17"/>
        <v>0</v>
      </c>
      <c r="F294" s="15">
        <f t="shared" si="18"/>
        <v>0</v>
      </c>
      <c r="G294" s="15">
        <f t="shared" si="19"/>
        <v>0</v>
      </c>
    </row>
    <row r="295" spans="1:7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>
        <f t="shared" si="16"/>
        <v>0</v>
      </c>
      <c r="E295" s="15">
        <f t="shared" si="17"/>
        <v>0</v>
      </c>
      <c r="F295" s="15">
        <f t="shared" si="18"/>
        <v>0</v>
      </c>
      <c r="G295" s="15">
        <f t="shared" si="19"/>
        <v>0</v>
      </c>
    </row>
    <row r="296" spans="1:7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>
        <f t="shared" si="16"/>
        <v>0</v>
      </c>
      <c r="E296" s="15">
        <f t="shared" si="17"/>
        <v>0</v>
      </c>
      <c r="F296" s="15">
        <f t="shared" si="18"/>
        <v>0</v>
      </c>
      <c r="G296" s="15">
        <f t="shared" si="19"/>
        <v>0</v>
      </c>
    </row>
    <row r="297" spans="1:7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>
        <f t="shared" si="16"/>
        <v>0</v>
      </c>
      <c r="E297" s="15">
        <f t="shared" si="17"/>
        <v>0</v>
      </c>
      <c r="F297" s="15">
        <f t="shared" si="18"/>
        <v>0</v>
      </c>
      <c r="G297" s="15">
        <f t="shared" si="19"/>
        <v>0</v>
      </c>
    </row>
    <row r="298" spans="1:7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>
        <f t="shared" si="16"/>
        <v>0</v>
      </c>
      <c r="E298" s="15">
        <f t="shared" si="17"/>
        <v>0</v>
      </c>
      <c r="F298" s="15">
        <f t="shared" si="18"/>
        <v>0</v>
      </c>
      <c r="G298" s="15">
        <f t="shared" si="19"/>
        <v>0</v>
      </c>
    </row>
    <row r="299" spans="1:7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>
        <f t="shared" si="16"/>
        <v>0</v>
      </c>
      <c r="E299" s="15">
        <f t="shared" si="17"/>
        <v>0</v>
      </c>
      <c r="F299" s="15">
        <f t="shared" si="18"/>
        <v>0</v>
      </c>
      <c r="G299" s="15">
        <f t="shared" si="19"/>
        <v>0</v>
      </c>
    </row>
    <row r="300" spans="1:7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>
        <f t="shared" si="16"/>
        <v>0</v>
      </c>
      <c r="E300" s="15">
        <f t="shared" si="17"/>
        <v>0</v>
      </c>
      <c r="F300" s="15">
        <f t="shared" si="18"/>
        <v>0</v>
      </c>
      <c r="G300" s="15">
        <f t="shared" si="19"/>
        <v>0</v>
      </c>
    </row>
    <row r="301" spans="1:7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>
        <f t="shared" si="16"/>
        <v>0</v>
      </c>
      <c r="E301" s="15">
        <f t="shared" si="17"/>
        <v>0</v>
      </c>
      <c r="F301" s="15">
        <f t="shared" si="18"/>
        <v>0</v>
      </c>
      <c r="G301" s="15">
        <f t="shared" si="19"/>
        <v>0</v>
      </c>
    </row>
    <row r="302" spans="1:7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>
        <f t="shared" si="16"/>
        <v>0</v>
      </c>
      <c r="E302" s="15">
        <f t="shared" si="17"/>
        <v>0</v>
      </c>
      <c r="F302" s="15">
        <f t="shared" si="18"/>
        <v>0</v>
      </c>
      <c r="G302" s="15">
        <f t="shared" si="19"/>
        <v>0</v>
      </c>
    </row>
    <row r="303" spans="1:7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>
        <f t="shared" si="16"/>
        <v>0</v>
      </c>
      <c r="E303" s="15">
        <f t="shared" si="17"/>
        <v>0</v>
      </c>
      <c r="F303" s="15">
        <f t="shared" si="18"/>
        <v>0</v>
      </c>
      <c r="G303" s="15">
        <f t="shared" si="19"/>
        <v>0</v>
      </c>
    </row>
    <row r="304" spans="1:7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>
        <f t="shared" si="16"/>
        <v>0</v>
      </c>
      <c r="E304" s="15">
        <f t="shared" si="17"/>
        <v>0</v>
      </c>
      <c r="F304" s="15">
        <f t="shared" si="18"/>
        <v>0</v>
      </c>
      <c r="G304" s="15">
        <f t="shared" si="19"/>
        <v>0</v>
      </c>
    </row>
    <row r="305" spans="1:7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>
        <f t="shared" si="16"/>
        <v>0</v>
      </c>
      <c r="E305" s="15">
        <f t="shared" si="17"/>
        <v>0</v>
      </c>
      <c r="F305" s="15">
        <f t="shared" si="18"/>
        <v>0</v>
      </c>
      <c r="G305" s="15">
        <f t="shared" si="19"/>
        <v>0</v>
      </c>
    </row>
    <row r="306" spans="1:7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>
        <f t="shared" si="16"/>
        <v>0</v>
      </c>
      <c r="E306" s="15">
        <f t="shared" si="17"/>
        <v>0</v>
      </c>
      <c r="F306" s="15">
        <f t="shared" si="18"/>
        <v>0</v>
      </c>
      <c r="G306" s="15">
        <f t="shared" si="19"/>
        <v>0</v>
      </c>
    </row>
    <row r="307" spans="1:7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>
        <f t="shared" si="16"/>
        <v>0</v>
      </c>
      <c r="E307" s="15">
        <f t="shared" si="17"/>
        <v>0</v>
      </c>
      <c r="F307" s="15">
        <f t="shared" si="18"/>
        <v>0</v>
      </c>
      <c r="G307" s="15">
        <f t="shared" si="19"/>
        <v>0</v>
      </c>
    </row>
    <row r="308" spans="1:7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>
        <f t="shared" si="16"/>
        <v>0</v>
      </c>
      <c r="E308" s="15">
        <f t="shared" si="17"/>
        <v>0</v>
      </c>
      <c r="F308" s="15">
        <f t="shared" si="18"/>
        <v>0</v>
      </c>
      <c r="G308" s="15">
        <f t="shared" si="19"/>
        <v>0</v>
      </c>
    </row>
    <row r="309" spans="1:7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>
        <f t="shared" si="16"/>
        <v>0</v>
      </c>
      <c r="E309" s="15">
        <f t="shared" si="17"/>
        <v>0</v>
      </c>
      <c r="F309" s="15">
        <f t="shared" si="18"/>
        <v>0</v>
      </c>
      <c r="G309" s="15">
        <f t="shared" si="19"/>
        <v>0</v>
      </c>
    </row>
    <row r="310" spans="1:7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>
        <f t="shared" si="16"/>
        <v>0</v>
      </c>
      <c r="E310" s="15">
        <f t="shared" si="17"/>
        <v>0</v>
      </c>
      <c r="F310" s="15">
        <f t="shared" si="18"/>
        <v>0</v>
      </c>
      <c r="G310" s="15">
        <f t="shared" si="19"/>
        <v>0</v>
      </c>
    </row>
    <row r="311" spans="1:7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>
        <f t="shared" si="16"/>
        <v>0</v>
      </c>
      <c r="E311" s="15">
        <f t="shared" si="17"/>
        <v>0</v>
      </c>
      <c r="F311" s="15">
        <f t="shared" si="18"/>
        <v>0</v>
      </c>
      <c r="G311" s="15">
        <f t="shared" si="19"/>
        <v>0</v>
      </c>
    </row>
    <row r="312" spans="1:7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>
        <f t="shared" si="16"/>
        <v>0</v>
      </c>
      <c r="E312" s="15">
        <f t="shared" si="17"/>
        <v>0</v>
      </c>
      <c r="F312" s="15">
        <f t="shared" si="18"/>
        <v>0</v>
      </c>
      <c r="G312" s="15">
        <f t="shared" si="19"/>
        <v>0</v>
      </c>
    </row>
    <row r="313" spans="1:7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>
        <f t="shared" si="16"/>
        <v>0</v>
      </c>
      <c r="E313" s="15">
        <f t="shared" si="17"/>
        <v>0</v>
      </c>
      <c r="F313" s="15">
        <f t="shared" si="18"/>
        <v>0</v>
      </c>
      <c r="G313" s="15">
        <f t="shared" si="19"/>
        <v>0</v>
      </c>
    </row>
    <row r="314" spans="1:7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>
        <f t="shared" si="16"/>
        <v>0</v>
      </c>
      <c r="E314" s="15">
        <f t="shared" si="17"/>
        <v>0</v>
      </c>
      <c r="F314" s="15">
        <f t="shared" si="18"/>
        <v>0</v>
      </c>
      <c r="G314" s="15">
        <f t="shared" si="19"/>
        <v>0</v>
      </c>
    </row>
    <row r="315" spans="1:7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>
        <f t="shared" si="16"/>
        <v>0</v>
      </c>
      <c r="E315" s="15">
        <f t="shared" si="17"/>
        <v>0</v>
      </c>
      <c r="F315" s="15">
        <f t="shared" si="18"/>
        <v>0</v>
      </c>
      <c r="G315" s="15">
        <f t="shared" si="19"/>
        <v>0</v>
      </c>
    </row>
    <row r="316" spans="1:7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>
        <f t="shared" si="16"/>
        <v>0</v>
      </c>
      <c r="E316" s="15">
        <f t="shared" si="17"/>
        <v>0</v>
      </c>
      <c r="F316" s="15">
        <f t="shared" si="18"/>
        <v>0</v>
      </c>
      <c r="G316" s="15">
        <f t="shared" si="19"/>
        <v>0</v>
      </c>
    </row>
    <row r="317" spans="1:7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>
        <f t="shared" si="16"/>
        <v>0</v>
      </c>
      <c r="E317" s="15">
        <f t="shared" si="17"/>
        <v>0</v>
      </c>
      <c r="F317" s="15">
        <f t="shared" si="18"/>
        <v>0</v>
      </c>
      <c r="G317" s="15">
        <f t="shared" si="19"/>
        <v>0</v>
      </c>
    </row>
    <row r="318" spans="1:7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>
        <f t="shared" si="16"/>
        <v>0</v>
      </c>
      <c r="E318" s="15">
        <f t="shared" si="17"/>
        <v>0</v>
      </c>
      <c r="F318" s="15">
        <f t="shared" si="18"/>
        <v>0</v>
      </c>
      <c r="G318" s="15">
        <f t="shared" si="19"/>
        <v>0</v>
      </c>
    </row>
    <row r="319" spans="1:7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>
        <f t="shared" si="16"/>
        <v>0</v>
      </c>
      <c r="E319" s="15">
        <f t="shared" si="17"/>
        <v>0</v>
      </c>
      <c r="F319" s="15">
        <f t="shared" si="18"/>
        <v>0</v>
      </c>
      <c r="G319" s="15">
        <f t="shared" si="19"/>
        <v>0</v>
      </c>
    </row>
    <row r="320" spans="1:7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>
        <f t="shared" si="16"/>
        <v>0</v>
      </c>
      <c r="E320" s="15">
        <f t="shared" si="17"/>
        <v>0</v>
      </c>
      <c r="F320" s="15">
        <f t="shared" si="18"/>
        <v>0</v>
      </c>
      <c r="G320" s="15">
        <f t="shared" si="19"/>
        <v>0</v>
      </c>
    </row>
    <row r="321" spans="1:7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>
        <f t="shared" si="16"/>
        <v>0</v>
      </c>
      <c r="E321" s="15">
        <f t="shared" si="17"/>
        <v>0</v>
      </c>
      <c r="F321" s="15">
        <f t="shared" si="18"/>
        <v>0</v>
      </c>
      <c r="G321" s="15">
        <f t="shared" si="19"/>
        <v>0</v>
      </c>
    </row>
    <row r="322" spans="1:7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>
        <f t="shared" si="16"/>
        <v>0</v>
      </c>
      <c r="E322" s="15">
        <f t="shared" si="17"/>
        <v>0</v>
      </c>
      <c r="F322" s="15">
        <f t="shared" si="18"/>
        <v>0</v>
      </c>
      <c r="G322" s="15">
        <f t="shared" si="19"/>
        <v>0</v>
      </c>
    </row>
    <row r="323" spans="1:7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>
        <f t="shared" ref="D323:D386" si="20">IFERROR(B323,0)</f>
        <v>0</v>
      </c>
      <c r="E323" s="15">
        <f t="shared" ref="E323:E386" si="21">IF(D323=0,0,C323)</f>
        <v>0</v>
      </c>
      <c r="F323" s="15">
        <f t="shared" ref="F323:F386" si="22">(D323-E323)^2</f>
        <v>0</v>
      </c>
      <c r="G323" s="15">
        <f t="shared" ref="G323:G386" si="23">(D323-$J$4)^2</f>
        <v>0</v>
      </c>
    </row>
    <row r="324" spans="1:7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>
        <f t="shared" si="20"/>
        <v>0</v>
      </c>
      <c r="E324" s="15">
        <f t="shared" si="21"/>
        <v>0</v>
      </c>
      <c r="F324" s="15">
        <f t="shared" si="22"/>
        <v>0</v>
      </c>
      <c r="G324" s="15">
        <f t="shared" si="23"/>
        <v>0</v>
      </c>
    </row>
    <row r="325" spans="1:7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>
        <f t="shared" si="20"/>
        <v>0</v>
      </c>
      <c r="E325" s="15">
        <f t="shared" si="21"/>
        <v>0</v>
      </c>
      <c r="F325" s="15">
        <f t="shared" si="22"/>
        <v>0</v>
      </c>
      <c r="G325" s="15">
        <f t="shared" si="23"/>
        <v>0</v>
      </c>
    </row>
    <row r="326" spans="1:7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>
        <f t="shared" si="20"/>
        <v>0</v>
      </c>
      <c r="E326" s="15">
        <f t="shared" si="21"/>
        <v>0</v>
      </c>
      <c r="F326" s="15">
        <f t="shared" si="22"/>
        <v>0</v>
      </c>
      <c r="G326" s="15">
        <f t="shared" si="23"/>
        <v>0</v>
      </c>
    </row>
    <row r="327" spans="1:7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>
        <f t="shared" si="20"/>
        <v>0</v>
      </c>
      <c r="E327" s="15">
        <f t="shared" si="21"/>
        <v>0</v>
      </c>
      <c r="F327" s="15">
        <f t="shared" si="22"/>
        <v>0</v>
      </c>
      <c r="G327" s="15">
        <f t="shared" si="23"/>
        <v>0</v>
      </c>
    </row>
    <row r="328" spans="1:7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>
        <f t="shared" si="20"/>
        <v>0</v>
      </c>
      <c r="E328" s="15">
        <f t="shared" si="21"/>
        <v>0</v>
      </c>
      <c r="F328" s="15">
        <f t="shared" si="22"/>
        <v>0</v>
      </c>
      <c r="G328" s="15">
        <f t="shared" si="23"/>
        <v>0</v>
      </c>
    </row>
    <row r="329" spans="1:7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>
        <f t="shared" si="20"/>
        <v>0</v>
      </c>
      <c r="E329" s="15">
        <f t="shared" si="21"/>
        <v>0</v>
      </c>
      <c r="F329" s="15">
        <f t="shared" si="22"/>
        <v>0</v>
      </c>
      <c r="G329" s="15">
        <f t="shared" si="23"/>
        <v>0</v>
      </c>
    </row>
    <row r="330" spans="1:7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>
        <f t="shared" si="20"/>
        <v>0</v>
      </c>
      <c r="E330" s="15">
        <f t="shared" si="21"/>
        <v>0</v>
      </c>
      <c r="F330" s="15">
        <f t="shared" si="22"/>
        <v>0</v>
      </c>
      <c r="G330" s="15">
        <f t="shared" si="23"/>
        <v>0</v>
      </c>
    </row>
    <row r="331" spans="1:7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>
        <f t="shared" si="20"/>
        <v>0</v>
      </c>
      <c r="E331" s="15">
        <f t="shared" si="21"/>
        <v>0</v>
      </c>
      <c r="F331" s="15">
        <f t="shared" si="22"/>
        <v>0</v>
      </c>
      <c r="G331" s="15">
        <f t="shared" si="23"/>
        <v>0</v>
      </c>
    </row>
    <row r="332" spans="1:7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>
        <f t="shared" si="20"/>
        <v>0</v>
      </c>
      <c r="E332" s="15">
        <f t="shared" si="21"/>
        <v>0</v>
      </c>
      <c r="F332" s="15">
        <f t="shared" si="22"/>
        <v>0</v>
      </c>
      <c r="G332" s="15">
        <f t="shared" si="23"/>
        <v>0</v>
      </c>
    </row>
    <row r="333" spans="1:7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>
        <f t="shared" si="20"/>
        <v>0</v>
      </c>
      <c r="E333" s="15">
        <f t="shared" si="21"/>
        <v>0</v>
      </c>
      <c r="F333" s="15">
        <f t="shared" si="22"/>
        <v>0</v>
      </c>
      <c r="G333" s="15">
        <f t="shared" si="23"/>
        <v>0</v>
      </c>
    </row>
    <row r="334" spans="1:7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>
        <f t="shared" si="20"/>
        <v>0</v>
      </c>
      <c r="E334" s="15">
        <f t="shared" si="21"/>
        <v>0</v>
      </c>
      <c r="F334" s="15">
        <f t="shared" si="22"/>
        <v>0</v>
      </c>
      <c r="G334" s="15">
        <f t="shared" si="23"/>
        <v>0</v>
      </c>
    </row>
    <row r="335" spans="1:7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>
        <f t="shared" si="20"/>
        <v>0</v>
      </c>
      <c r="E335" s="15">
        <f t="shared" si="21"/>
        <v>0</v>
      </c>
      <c r="F335" s="15">
        <f t="shared" si="22"/>
        <v>0</v>
      </c>
      <c r="G335" s="15">
        <f t="shared" si="23"/>
        <v>0</v>
      </c>
    </row>
    <row r="336" spans="1:7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>
        <f t="shared" si="20"/>
        <v>0</v>
      </c>
      <c r="E336" s="15">
        <f t="shared" si="21"/>
        <v>0</v>
      </c>
      <c r="F336" s="15">
        <f t="shared" si="22"/>
        <v>0</v>
      </c>
      <c r="G336" s="15">
        <f t="shared" si="23"/>
        <v>0</v>
      </c>
    </row>
    <row r="337" spans="1:7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>
        <f t="shared" si="20"/>
        <v>0</v>
      </c>
      <c r="E337" s="15">
        <f t="shared" si="21"/>
        <v>0</v>
      </c>
      <c r="F337" s="15">
        <f t="shared" si="22"/>
        <v>0</v>
      </c>
      <c r="G337" s="15">
        <f t="shared" si="23"/>
        <v>0</v>
      </c>
    </row>
    <row r="338" spans="1:7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>
        <f t="shared" si="20"/>
        <v>0</v>
      </c>
      <c r="E338" s="15">
        <f t="shared" si="21"/>
        <v>0</v>
      </c>
      <c r="F338" s="15">
        <f t="shared" si="22"/>
        <v>0</v>
      </c>
      <c r="G338" s="15">
        <f t="shared" si="23"/>
        <v>0</v>
      </c>
    </row>
    <row r="339" spans="1:7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>
        <f t="shared" si="20"/>
        <v>0</v>
      </c>
      <c r="E339" s="15">
        <f t="shared" si="21"/>
        <v>0</v>
      </c>
      <c r="F339" s="15">
        <f t="shared" si="22"/>
        <v>0</v>
      </c>
      <c r="G339" s="15">
        <f t="shared" si="23"/>
        <v>0</v>
      </c>
    </row>
    <row r="340" spans="1:7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>
        <f t="shared" si="20"/>
        <v>0</v>
      </c>
      <c r="E340" s="15">
        <f t="shared" si="21"/>
        <v>0</v>
      </c>
      <c r="F340" s="15">
        <f t="shared" si="22"/>
        <v>0</v>
      </c>
      <c r="G340" s="15">
        <f t="shared" si="23"/>
        <v>0</v>
      </c>
    </row>
    <row r="341" spans="1:7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>
        <f t="shared" si="20"/>
        <v>0</v>
      </c>
      <c r="E341" s="15">
        <f t="shared" si="21"/>
        <v>0</v>
      </c>
      <c r="F341" s="15">
        <f t="shared" si="22"/>
        <v>0</v>
      </c>
      <c r="G341" s="15">
        <f t="shared" si="23"/>
        <v>0</v>
      </c>
    </row>
    <row r="342" spans="1:7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>
        <f t="shared" si="20"/>
        <v>0</v>
      </c>
      <c r="E342" s="15">
        <f t="shared" si="21"/>
        <v>0</v>
      </c>
      <c r="F342" s="15">
        <f t="shared" si="22"/>
        <v>0</v>
      </c>
      <c r="G342" s="15">
        <f t="shared" si="23"/>
        <v>0</v>
      </c>
    </row>
    <row r="343" spans="1:7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>
        <f t="shared" si="20"/>
        <v>0</v>
      </c>
      <c r="E343" s="15">
        <f t="shared" si="21"/>
        <v>0</v>
      </c>
      <c r="F343" s="15">
        <f t="shared" si="22"/>
        <v>0</v>
      </c>
      <c r="G343" s="15">
        <f t="shared" si="23"/>
        <v>0</v>
      </c>
    </row>
    <row r="344" spans="1:7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>
        <f t="shared" si="20"/>
        <v>0</v>
      </c>
      <c r="E344" s="15">
        <f t="shared" si="21"/>
        <v>0</v>
      </c>
      <c r="F344" s="15">
        <f t="shared" si="22"/>
        <v>0</v>
      </c>
      <c r="G344" s="15">
        <f t="shared" si="23"/>
        <v>0</v>
      </c>
    </row>
    <row r="345" spans="1:7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>
        <f t="shared" si="20"/>
        <v>0</v>
      </c>
      <c r="E345" s="15">
        <f t="shared" si="21"/>
        <v>0</v>
      </c>
      <c r="F345" s="15">
        <f t="shared" si="22"/>
        <v>0</v>
      </c>
      <c r="G345" s="15">
        <f t="shared" si="23"/>
        <v>0</v>
      </c>
    </row>
    <row r="346" spans="1:7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>
        <f t="shared" si="20"/>
        <v>0</v>
      </c>
      <c r="E346" s="15">
        <f t="shared" si="21"/>
        <v>0</v>
      </c>
      <c r="F346" s="15">
        <f t="shared" si="22"/>
        <v>0</v>
      </c>
      <c r="G346" s="15">
        <f t="shared" si="23"/>
        <v>0</v>
      </c>
    </row>
    <row r="347" spans="1:7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>
        <f t="shared" si="20"/>
        <v>0</v>
      </c>
      <c r="E347" s="15">
        <f t="shared" si="21"/>
        <v>0</v>
      </c>
      <c r="F347" s="15">
        <f t="shared" si="22"/>
        <v>0</v>
      </c>
      <c r="G347" s="15">
        <f t="shared" si="23"/>
        <v>0</v>
      </c>
    </row>
    <row r="348" spans="1:7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>
        <f t="shared" si="20"/>
        <v>0</v>
      </c>
      <c r="E348" s="15">
        <f t="shared" si="21"/>
        <v>0</v>
      </c>
      <c r="F348" s="15">
        <f t="shared" si="22"/>
        <v>0</v>
      </c>
      <c r="G348" s="15">
        <f t="shared" si="23"/>
        <v>0</v>
      </c>
    </row>
    <row r="349" spans="1:7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>
        <f t="shared" si="20"/>
        <v>0</v>
      </c>
      <c r="E349" s="15">
        <f t="shared" si="21"/>
        <v>0</v>
      </c>
      <c r="F349" s="15">
        <f t="shared" si="22"/>
        <v>0</v>
      </c>
      <c r="G349" s="15">
        <f t="shared" si="23"/>
        <v>0</v>
      </c>
    </row>
    <row r="350" spans="1:7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>
        <f t="shared" si="20"/>
        <v>0</v>
      </c>
      <c r="E350" s="15">
        <f t="shared" si="21"/>
        <v>0</v>
      </c>
      <c r="F350" s="15">
        <f t="shared" si="22"/>
        <v>0</v>
      </c>
      <c r="G350" s="15">
        <f t="shared" si="23"/>
        <v>0</v>
      </c>
    </row>
    <row r="351" spans="1:7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>
        <f t="shared" si="20"/>
        <v>0</v>
      </c>
      <c r="E351" s="15">
        <f t="shared" si="21"/>
        <v>0</v>
      </c>
      <c r="F351" s="15">
        <f t="shared" si="22"/>
        <v>0</v>
      </c>
      <c r="G351" s="15">
        <f t="shared" si="23"/>
        <v>0</v>
      </c>
    </row>
    <row r="352" spans="1:7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>
        <f t="shared" si="20"/>
        <v>0</v>
      </c>
      <c r="E352" s="15">
        <f t="shared" si="21"/>
        <v>0</v>
      </c>
      <c r="F352" s="15">
        <f t="shared" si="22"/>
        <v>0</v>
      </c>
      <c r="G352" s="15">
        <f t="shared" si="23"/>
        <v>0</v>
      </c>
    </row>
    <row r="353" spans="1:7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>
        <f t="shared" si="20"/>
        <v>0</v>
      </c>
      <c r="E353" s="15">
        <f t="shared" si="21"/>
        <v>0</v>
      </c>
      <c r="F353" s="15">
        <f t="shared" si="22"/>
        <v>0</v>
      </c>
      <c r="G353" s="15">
        <f t="shared" si="23"/>
        <v>0</v>
      </c>
    </row>
    <row r="354" spans="1:7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>
        <f t="shared" si="20"/>
        <v>0</v>
      </c>
      <c r="E354" s="15">
        <f t="shared" si="21"/>
        <v>0</v>
      </c>
      <c r="F354" s="15">
        <f t="shared" si="22"/>
        <v>0</v>
      </c>
      <c r="G354" s="15">
        <f t="shared" si="23"/>
        <v>0</v>
      </c>
    </row>
    <row r="355" spans="1:7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>
        <f t="shared" si="20"/>
        <v>0</v>
      </c>
      <c r="E355" s="15">
        <f t="shared" si="21"/>
        <v>0</v>
      </c>
      <c r="F355" s="15">
        <f t="shared" si="22"/>
        <v>0</v>
      </c>
      <c r="G355" s="15">
        <f t="shared" si="23"/>
        <v>0</v>
      </c>
    </row>
    <row r="356" spans="1:7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>
        <f t="shared" si="20"/>
        <v>0</v>
      </c>
      <c r="E356" s="15">
        <f t="shared" si="21"/>
        <v>0</v>
      </c>
      <c r="F356" s="15">
        <f t="shared" si="22"/>
        <v>0</v>
      </c>
      <c r="G356" s="15">
        <f t="shared" si="23"/>
        <v>0</v>
      </c>
    </row>
    <row r="357" spans="1:7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>
        <f t="shared" si="20"/>
        <v>0</v>
      </c>
      <c r="E357" s="15">
        <f t="shared" si="21"/>
        <v>0</v>
      </c>
      <c r="F357" s="15">
        <f t="shared" si="22"/>
        <v>0</v>
      </c>
      <c r="G357" s="15">
        <f t="shared" si="23"/>
        <v>0</v>
      </c>
    </row>
    <row r="358" spans="1:7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>
        <f t="shared" si="20"/>
        <v>0</v>
      </c>
      <c r="E358" s="15">
        <f t="shared" si="21"/>
        <v>0</v>
      </c>
      <c r="F358" s="15">
        <f t="shared" si="22"/>
        <v>0</v>
      </c>
      <c r="G358" s="15">
        <f t="shared" si="23"/>
        <v>0</v>
      </c>
    </row>
    <row r="359" spans="1:7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>
        <f t="shared" si="20"/>
        <v>0</v>
      </c>
      <c r="E359" s="15">
        <f t="shared" si="21"/>
        <v>0</v>
      </c>
      <c r="F359" s="15">
        <f t="shared" si="22"/>
        <v>0</v>
      </c>
      <c r="G359" s="15">
        <f t="shared" si="23"/>
        <v>0</v>
      </c>
    </row>
    <row r="360" spans="1:7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>
        <f t="shared" si="20"/>
        <v>0</v>
      </c>
      <c r="E360" s="15">
        <f t="shared" si="21"/>
        <v>0</v>
      </c>
      <c r="F360" s="15">
        <f t="shared" si="22"/>
        <v>0</v>
      </c>
      <c r="G360" s="15">
        <f t="shared" si="23"/>
        <v>0</v>
      </c>
    </row>
    <row r="361" spans="1:7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>
        <f t="shared" si="20"/>
        <v>0</v>
      </c>
      <c r="E361" s="15">
        <f t="shared" si="21"/>
        <v>0</v>
      </c>
      <c r="F361" s="15">
        <f t="shared" si="22"/>
        <v>0</v>
      </c>
      <c r="G361" s="15">
        <f t="shared" si="23"/>
        <v>0</v>
      </c>
    </row>
    <row r="362" spans="1:7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>
        <f t="shared" si="20"/>
        <v>0</v>
      </c>
      <c r="E362" s="15">
        <f t="shared" si="21"/>
        <v>0</v>
      </c>
      <c r="F362" s="15">
        <f t="shared" si="22"/>
        <v>0</v>
      </c>
      <c r="G362" s="15">
        <f t="shared" si="23"/>
        <v>0</v>
      </c>
    </row>
    <row r="363" spans="1:7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>
        <f t="shared" si="20"/>
        <v>0</v>
      </c>
      <c r="E363" s="15">
        <f t="shared" si="21"/>
        <v>0</v>
      </c>
      <c r="F363" s="15">
        <f t="shared" si="22"/>
        <v>0</v>
      </c>
      <c r="G363" s="15">
        <f t="shared" si="23"/>
        <v>0</v>
      </c>
    </row>
    <row r="364" spans="1:7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>
        <f t="shared" si="20"/>
        <v>0</v>
      </c>
      <c r="E364" s="15">
        <f t="shared" si="21"/>
        <v>0</v>
      </c>
      <c r="F364" s="15">
        <f t="shared" si="22"/>
        <v>0</v>
      </c>
      <c r="G364" s="15">
        <f t="shared" si="23"/>
        <v>0</v>
      </c>
    </row>
    <row r="365" spans="1:7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>
        <f t="shared" si="20"/>
        <v>0</v>
      </c>
      <c r="E365" s="15">
        <f t="shared" si="21"/>
        <v>0</v>
      </c>
      <c r="F365" s="15">
        <f t="shared" si="22"/>
        <v>0</v>
      </c>
      <c r="G365" s="15">
        <f t="shared" si="23"/>
        <v>0</v>
      </c>
    </row>
    <row r="366" spans="1:7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>
        <f t="shared" si="20"/>
        <v>0</v>
      </c>
      <c r="E366" s="15">
        <f t="shared" si="21"/>
        <v>0</v>
      </c>
      <c r="F366" s="15">
        <f t="shared" si="22"/>
        <v>0</v>
      </c>
      <c r="G366" s="15">
        <f t="shared" si="23"/>
        <v>0</v>
      </c>
    </row>
    <row r="367" spans="1:7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>
        <f t="shared" si="20"/>
        <v>0</v>
      </c>
      <c r="E367" s="15">
        <f t="shared" si="21"/>
        <v>0</v>
      </c>
      <c r="F367" s="15">
        <f t="shared" si="22"/>
        <v>0</v>
      </c>
      <c r="G367" s="15">
        <f t="shared" si="23"/>
        <v>0</v>
      </c>
    </row>
    <row r="368" spans="1:7" x14ac:dyDescent="0.15">
      <c r="A368" s="5">
        <f>sim_obs!B2</f>
        <v>41275</v>
      </c>
      <c r="B368" s="12" t="e">
        <f>sim_obs!O2</f>
        <v>#N/A</v>
      </c>
      <c r="C368" s="15">
        <f>sim_obs!G2</f>
        <v>0</v>
      </c>
      <c r="D368" s="15">
        <f t="shared" si="20"/>
        <v>0</v>
      </c>
      <c r="E368" s="15">
        <f t="shared" si="21"/>
        <v>0</v>
      </c>
      <c r="F368" s="15">
        <f t="shared" si="22"/>
        <v>0</v>
      </c>
      <c r="G368" s="15">
        <f t="shared" si="23"/>
        <v>0</v>
      </c>
    </row>
    <row r="369" spans="1:7" x14ac:dyDescent="0.15">
      <c r="A369" s="5">
        <f>sim_obs!B3</f>
        <v>41276</v>
      </c>
      <c r="B369" s="12" t="e">
        <f>sim_obs!O3</f>
        <v>#N/A</v>
      </c>
      <c r="C369" s="15">
        <f>sim_obs!G3</f>
        <v>0</v>
      </c>
      <c r="D369" s="15">
        <f t="shared" si="20"/>
        <v>0</v>
      </c>
      <c r="E369" s="15">
        <f t="shared" si="21"/>
        <v>0</v>
      </c>
      <c r="F369" s="15">
        <f t="shared" si="22"/>
        <v>0</v>
      </c>
      <c r="G369" s="15">
        <f t="shared" si="23"/>
        <v>0</v>
      </c>
    </row>
    <row r="370" spans="1:7" x14ac:dyDescent="0.15">
      <c r="A370" s="5">
        <f>sim_obs!B4</f>
        <v>41277</v>
      </c>
      <c r="B370" s="12" t="e">
        <f>sim_obs!O4</f>
        <v>#N/A</v>
      </c>
      <c r="C370" s="15">
        <f>sim_obs!G4</f>
        <v>0</v>
      </c>
      <c r="D370" s="15">
        <f t="shared" si="20"/>
        <v>0</v>
      </c>
      <c r="E370" s="15">
        <f t="shared" si="21"/>
        <v>0</v>
      </c>
      <c r="F370" s="15">
        <f t="shared" si="22"/>
        <v>0</v>
      </c>
      <c r="G370" s="15">
        <f t="shared" si="23"/>
        <v>0</v>
      </c>
    </row>
    <row r="371" spans="1:7" x14ac:dyDescent="0.15">
      <c r="A371" s="5">
        <f>sim_obs!B5</f>
        <v>41278</v>
      </c>
      <c r="B371" s="12" t="e">
        <f>sim_obs!O5</f>
        <v>#N/A</v>
      </c>
      <c r="C371" s="15">
        <f>sim_obs!G5</f>
        <v>0</v>
      </c>
      <c r="D371" s="15">
        <f t="shared" si="20"/>
        <v>0</v>
      </c>
      <c r="E371" s="15">
        <f t="shared" si="21"/>
        <v>0</v>
      </c>
      <c r="F371" s="15">
        <f t="shared" si="22"/>
        <v>0</v>
      </c>
      <c r="G371" s="15">
        <f t="shared" si="23"/>
        <v>0</v>
      </c>
    </row>
    <row r="372" spans="1:7" x14ac:dyDescent="0.15">
      <c r="A372" s="5">
        <f>sim_obs!B6</f>
        <v>41279</v>
      </c>
      <c r="B372" s="12" t="e">
        <f>sim_obs!O6</f>
        <v>#N/A</v>
      </c>
      <c r="C372" s="15">
        <f>sim_obs!G6</f>
        <v>0</v>
      </c>
      <c r="D372" s="15">
        <f t="shared" si="20"/>
        <v>0</v>
      </c>
      <c r="E372" s="15">
        <f t="shared" si="21"/>
        <v>0</v>
      </c>
      <c r="F372" s="15">
        <f t="shared" si="22"/>
        <v>0</v>
      </c>
      <c r="G372" s="15">
        <f t="shared" si="23"/>
        <v>0</v>
      </c>
    </row>
    <row r="373" spans="1:7" x14ac:dyDescent="0.15">
      <c r="A373" s="5">
        <f>sim_obs!B7</f>
        <v>41280</v>
      </c>
      <c r="B373" s="12" t="e">
        <f>sim_obs!O7</f>
        <v>#N/A</v>
      </c>
      <c r="C373" s="15">
        <f>sim_obs!G7</f>
        <v>0</v>
      </c>
      <c r="D373" s="15">
        <f t="shared" si="20"/>
        <v>0</v>
      </c>
      <c r="E373" s="15">
        <f t="shared" si="21"/>
        <v>0</v>
      </c>
      <c r="F373" s="15">
        <f t="shared" si="22"/>
        <v>0</v>
      </c>
      <c r="G373" s="15">
        <f t="shared" si="23"/>
        <v>0</v>
      </c>
    </row>
    <row r="374" spans="1:7" x14ac:dyDescent="0.15">
      <c r="A374" s="5">
        <f>sim_obs!B8</f>
        <v>41281</v>
      </c>
      <c r="B374" s="12" t="e">
        <f>sim_obs!O8</f>
        <v>#N/A</v>
      </c>
      <c r="C374" s="15">
        <f>sim_obs!G8</f>
        <v>0</v>
      </c>
      <c r="D374" s="15">
        <f t="shared" si="20"/>
        <v>0</v>
      </c>
      <c r="E374" s="15">
        <f t="shared" si="21"/>
        <v>0</v>
      </c>
      <c r="F374" s="15">
        <f t="shared" si="22"/>
        <v>0</v>
      </c>
      <c r="G374" s="15">
        <f t="shared" si="23"/>
        <v>0</v>
      </c>
    </row>
    <row r="375" spans="1:7" x14ac:dyDescent="0.15">
      <c r="A375" s="5">
        <f>sim_obs!B9</f>
        <v>41282</v>
      </c>
      <c r="B375" s="12" t="e">
        <f>sim_obs!O9</f>
        <v>#N/A</v>
      </c>
      <c r="C375" s="15">
        <f>sim_obs!G9</f>
        <v>0</v>
      </c>
      <c r="D375" s="15">
        <f t="shared" si="20"/>
        <v>0</v>
      </c>
      <c r="E375" s="15">
        <f t="shared" si="21"/>
        <v>0</v>
      </c>
      <c r="F375" s="15">
        <f t="shared" si="22"/>
        <v>0</v>
      </c>
      <c r="G375" s="15">
        <f t="shared" si="23"/>
        <v>0</v>
      </c>
    </row>
    <row r="376" spans="1:7" x14ac:dyDescent="0.15">
      <c r="A376" s="5">
        <f>sim_obs!B10</f>
        <v>41283</v>
      </c>
      <c r="B376" s="12" t="e">
        <f>sim_obs!O10</f>
        <v>#N/A</v>
      </c>
      <c r="C376" s="15">
        <f>sim_obs!G10</f>
        <v>0</v>
      </c>
      <c r="D376" s="15">
        <f t="shared" si="20"/>
        <v>0</v>
      </c>
      <c r="E376" s="15">
        <f t="shared" si="21"/>
        <v>0</v>
      </c>
      <c r="F376" s="15">
        <f t="shared" si="22"/>
        <v>0</v>
      </c>
      <c r="G376" s="15">
        <f t="shared" si="23"/>
        <v>0</v>
      </c>
    </row>
    <row r="377" spans="1:7" x14ac:dyDescent="0.15">
      <c r="A377" s="5">
        <f>sim_obs!B11</f>
        <v>41284</v>
      </c>
      <c r="B377" s="12" t="e">
        <f>sim_obs!O11</f>
        <v>#N/A</v>
      </c>
      <c r="C377" s="15">
        <f>sim_obs!G11</f>
        <v>0</v>
      </c>
      <c r="D377" s="15">
        <f t="shared" si="20"/>
        <v>0</v>
      </c>
      <c r="E377" s="15">
        <f t="shared" si="21"/>
        <v>0</v>
      </c>
      <c r="F377" s="15">
        <f t="shared" si="22"/>
        <v>0</v>
      </c>
      <c r="G377" s="15">
        <f t="shared" si="23"/>
        <v>0</v>
      </c>
    </row>
    <row r="378" spans="1:7" x14ac:dyDescent="0.15">
      <c r="A378" s="5">
        <f>sim_obs!B12</f>
        <v>41285</v>
      </c>
      <c r="B378" s="12" t="e">
        <f>sim_obs!O12</f>
        <v>#N/A</v>
      </c>
      <c r="C378" s="15">
        <f>sim_obs!G12</f>
        <v>0</v>
      </c>
      <c r="D378" s="15">
        <f t="shared" si="20"/>
        <v>0</v>
      </c>
      <c r="E378" s="15">
        <f t="shared" si="21"/>
        <v>0</v>
      </c>
      <c r="F378" s="15">
        <f t="shared" si="22"/>
        <v>0</v>
      </c>
      <c r="G378" s="15">
        <f t="shared" si="23"/>
        <v>0</v>
      </c>
    </row>
    <row r="379" spans="1:7" x14ac:dyDescent="0.15">
      <c r="A379" s="5">
        <f>sim_obs!B13</f>
        <v>41286</v>
      </c>
      <c r="B379" s="12" t="e">
        <f>sim_obs!O13</f>
        <v>#N/A</v>
      </c>
      <c r="C379" s="15">
        <f>sim_obs!G13</f>
        <v>0</v>
      </c>
      <c r="D379" s="15">
        <f t="shared" si="20"/>
        <v>0</v>
      </c>
      <c r="E379" s="15">
        <f t="shared" si="21"/>
        <v>0</v>
      </c>
      <c r="F379" s="15">
        <f t="shared" si="22"/>
        <v>0</v>
      </c>
      <c r="G379" s="15">
        <f t="shared" si="23"/>
        <v>0</v>
      </c>
    </row>
    <row r="380" spans="1:7" x14ac:dyDescent="0.15">
      <c r="A380" s="5">
        <f>sim_obs!B14</f>
        <v>41287</v>
      </c>
      <c r="B380" s="12" t="e">
        <f>sim_obs!O14</f>
        <v>#N/A</v>
      </c>
      <c r="C380" s="15">
        <f>sim_obs!G14</f>
        <v>0</v>
      </c>
      <c r="D380" s="15">
        <f t="shared" si="20"/>
        <v>0</v>
      </c>
      <c r="E380" s="15">
        <f t="shared" si="21"/>
        <v>0</v>
      </c>
      <c r="F380" s="15">
        <f t="shared" si="22"/>
        <v>0</v>
      </c>
      <c r="G380" s="15">
        <f t="shared" si="23"/>
        <v>0</v>
      </c>
    </row>
    <row r="381" spans="1:7" x14ac:dyDescent="0.15">
      <c r="A381" s="5">
        <f>sim_obs!B15</f>
        <v>41288</v>
      </c>
      <c r="B381" s="12" t="e">
        <f>sim_obs!O15</f>
        <v>#N/A</v>
      </c>
      <c r="C381" s="15">
        <f>sim_obs!G15</f>
        <v>0</v>
      </c>
      <c r="D381" s="15">
        <f t="shared" si="20"/>
        <v>0</v>
      </c>
      <c r="E381" s="15">
        <f t="shared" si="21"/>
        <v>0</v>
      </c>
      <c r="F381" s="15">
        <f t="shared" si="22"/>
        <v>0</v>
      </c>
      <c r="G381" s="15">
        <f t="shared" si="23"/>
        <v>0</v>
      </c>
    </row>
    <row r="382" spans="1:7" x14ac:dyDescent="0.15">
      <c r="A382" s="5">
        <f>sim_obs!B16</f>
        <v>41289</v>
      </c>
      <c r="B382" s="12" t="e">
        <f>sim_obs!O16</f>
        <v>#N/A</v>
      </c>
      <c r="C382" s="15">
        <f>sim_obs!G16</f>
        <v>0</v>
      </c>
      <c r="D382" s="15">
        <f t="shared" si="20"/>
        <v>0</v>
      </c>
      <c r="E382" s="15">
        <f t="shared" si="21"/>
        <v>0</v>
      </c>
      <c r="F382" s="15">
        <f t="shared" si="22"/>
        <v>0</v>
      </c>
      <c r="G382" s="15">
        <f t="shared" si="23"/>
        <v>0</v>
      </c>
    </row>
    <row r="383" spans="1:7" x14ac:dyDescent="0.15">
      <c r="A383" s="5">
        <f>sim_obs!B17</f>
        <v>41290</v>
      </c>
      <c r="B383" s="12" t="e">
        <f>sim_obs!O17</f>
        <v>#N/A</v>
      </c>
      <c r="C383" s="15">
        <f>sim_obs!G17</f>
        <v>0</v>
      </c>
      <c r="D383" s="15">
        <f t="shared" si="20"/>
        <v>0</v>
      </c>
      <c r="E383" s="15">
        <f t="shared" si="21"/>
        <v>0</v>
      </c>
      <c r="F383" s="15">
        <f t="shared" si="22"/>
        <v>0</v>
      </c>
      <c r="G383" s="15">
        <f t="shared" si="23"/>
        <v>0</v>
      </c>
    </row>
    <row r="384" spans="1:7" x14ac:dyDescent="0.15">
      <c r="A384" s="5">
        <f>sim_obs!B18</f>
        <v>41291</v>
      </c>
      <c r="B384" s="12" t="e">
        <f>sim_obs!O18</f>
        <v>#N/A</v>
      </c>
      <c r="C384" s="15">
        <f>sim_obs!G18</f>
        <v>0</v>
      </c>
      <c r="D384" s="15">
        <f t="shared" si="20"/>
        <v>0</v>
      </c>
      <c r="E384" s="15">
        <f t="shared" si="21"/>
        <v>0</v>
      </c>
      <c r="F384" s="15">
        <f t="shared" si="22"/>
        <v>0</v>
      </c>
      <c r="G384" s="15">
        <f t="shared" si="23"/>
        <v>0</v>
      </c>
    </row>
    <row r="385" spans="1:7" x14ac:dyDescent="0.15">
      <c r="A385" s="5">
        <f>sim_obs!B19</f>
        <v>41292</v>
      </c>
      <c r="B385" s="12" t="e">
        <f>sim_obs!O19</f>
        <v>#N/A</v>
      </c>
      <c r="C385" s="15">
        <f>sim_obs!G19</f>
        <v>0</v>
      </c>
      <c r="D385" s="15">
        <f t="shared" si="20"/>
        <v>0</v>
      </c>
      <c r="E385" s="15">
        <f t="shared" si="21"/>
        <v>0</v>
      </c>
      <c r="F385" s="15">
        <f t="shared" si="22"/>
        <v>0</v>
      </c>
      <c r="G385" s="15">
        <f t="shared" si="23"/>
        <v>0</v>
      </c>
    </row>
    <row r="386" spans="1:7" x14ac:dyDescent="0.15">
      <c r="A386" s="5">
        <f>sim_obs!B20</f>
        <v>41293</v>
      </c>
      <c r="B386" s="12" t="e">
        <f>sim_obs!O20</f>
        <v>#N/A</v>
      </c>
      <c r="C386" s="15">
        <f>sim_obs!G20</f>
        <v>0</v>
      </c>
      <c r="D386" s="15">
        <f t="shared" si="20"/>
        <v>0</v>
      </c>
      <c r="E386" s="15">
        <f t="shared" si="21"/>
        <v>0</v>
      </c>
      <c r="F386" s="15">
        <f t="shared" si="22"/>
        <v>0</v>
      </c>
      <c r="G386" s="15">
        <f t="shared" si="23"/>
        <v>0</v>
      </c>
    </row>
    <row r="387" spans="1:7" x14ac:dyDescent="0.15">
      <c r="A387" s="5">
        <f>sim_obs!B21</f>
        <v>41294</v>
      </c>
      <c r="B387" s="12" t="e">
        <f>sim_obs!O21</f>
        <v>#N/A</v>
      </c>
      <c r="C387" s="15">
        <f>sim_obs!G21</f>
        <v>0</v>
      </c>
      <c r="D387" s="15">
        <f t="shared" ref="D387:D450" si="24">IFERROR(B387,0)</f>
        <v>0</v>
      </c>
      <c r="E387" s="15">
        <f t="shared" ref="E387:E450" si="25">IF(D387=0,0,C387)</f>
        <v>0</v>
      </c>
      <c r="F387" s="15">
        <f t="shared" ref="F387:F450" si="26">(D387-E387)^2</f>
        <v>0</v>
      </c>
      <c r="G387" s="15">
        <f t="shared" ref="G387:G450" si="27">(D387-$J$4)^2</f>
        <v>0</v>
      </c>
    </row>
    <row r="388" spans="1:7" x14ac:dyDescent="0.15">
      <c r="A388" s="5">
        <f>sim_obs!B22</f>
        <v>41295</v>
      </c>
      <c r="B388" s="12" t="e">
        <f>sim_obs!O22</f>
        <v>#N/A</v>
      </c>
      <c r="C388" s="15">
        <f>sim_obs!G22</f>
        <v>0</v>
      </c>
      <c r="D388" s="15">
        <f t="shared" si="24"/>
        <v>0</v>
      </c>
      <c r="E388" s="15">
        <f t="shared" si="25"/>
        <v>0</v>
      </c>
      <c r="F388" s="15">
        <f t="shared" si="26"/>
        <v>0</v>
      </c>
      <c r="G388" s="15">
        <f t="shared" si="27"/>
        <v>0</v>
      </c>
    </row>
    <row r="389" spans="1:7" x14ac:dyDescent="0.15">
      <c r="A389" s="5">
        <f>sim_obs!B23</f>
        <v>41296</v>
      </c>
      <c r="B389" s="12" t="e">
        <f>sim_obs!O23</f>
        <v>#N/A</v>
      </c>
      <c r="C389" s="15">
        <f>sim_obs!G23</f>
        <v>0</v>
      </c>
      <c r="D389" s="15">
        <f t="shared" si="24"/>
        <v>0</v>
      </c>
      <c r="E389" s="15">
        <f t="shared" si="25"/>
        <v>0</v>
      </c>
      <c r="F389" s="15">
        <f t="shared" si="26"/>
        <v>0</v>
      </c>
      <c r="G389" s="15">
        <f t="shared" si="27"/>
        <v>0</v>
      </c>
    </row>
    <row r="390" spans="1:7" x14ac:dyDescent="0.15">
      <c r="A390" s="5">
        <f>sim_obs!B24</f>
        <v>41297</v>
      </c>
      <c r="B390" s="12" t="e">
        <f>sim_obs!O24</f>
        <v>#N/A</v>
      </c>
      <c r="C390" s="15">
        <f>sim_obs!G24</f>
        <v>0</v>
      </c>
      <c r="D390" s="15">
        <f t="shared" si="24"/>
        <v>0</v>
      </c>
      <c r="E390" s="15">
        <f t="shared" si="25"/>
        <v>0</v>
      </c>
      <c r="F390" s="15">
        <f t="shared" si="26"/>
        <v>0</v>
      </c>
      <c r="G390" s="15">
        <f t="shared" si="27"/>
        <v>0</v>
      </c>
    </row>
    <row r="391" spans="1:7" x14ac:dyDescent="0.15">
      <c r="A391" s="5">
        <f>sim_obs!B25</f>
        <v>41298</v>
      </c>
      <c r="B391" s="12" t="e">
        <f>sim_obs!O25</f>
        <v>#N/A</v>
      </c>
      <c r="C391" s="15">
        <f>sim_obs!G25</f>
        <v>0</v>
      </c>
      <c r="D391" s="15">
        <f t="shared" si="24"/>
        <v>0</v>
      </c>
      <c r="E391" s="15">
        <f t="shared" si="25"/>
        <v>0</v>
      </c>
      <c r="F391" s="15">
        <f t="shared" si="26"/>
        <v>0</v>
      </c>
      <c r="G391" s="15">
        <f t="shared" si="27"/>
        <v>0</v>
      </c>
    </row>
    <row r="392" spans="1:7" x14ac:dyDescent="0.15">
      <c r="A392" s="5">
        <f>sim_obs!B26</f>
        <v>41299</v>
      </c>
      <c r="B392" s="12" t="e">
        <f>sim_obs!O26</f>
        <v>#N/A</v>
      </c>
      <c r="C392" s="15">
        <f>sim_obs!G26</f>
        <v>0</v>
      </c>
      <c r="D392" s="15">
        <f t="shared" si="24"/>
        <v>0</v>
      </c>
      <c r="E392" s="15">
        <f t="shared" si="25"/>
        <v>0</v>
      </c>
      <c r="F392" s="15">
        <f t="shared" si="26"/>
        <v>0</v>
      </c>
      <c r="G392" s="15">
        <f t="shared" si="27"/>
        <v>0</v>
      </c>
    </row>
    <row r="393" spans="1:7" x14ac:dyDescent="0.15">
      <c r="A393" s="5">
        <f>sim_obs!B27</f>
        <v>41300</v>
      </c>
      <c r="B393" s="12" t="e">
        <f>sim_obs!O27</f>
        <v>#N/A</v>
      </c>
      <c r="C393" s="15">
        <f>sim_obs!G27</f>
        <v>0</v>
      </c>
      <c r="D393" s="15">
        <f t="shared" si="24"/>
        <v>0</v>
      </c>
      <c r="E393" s="15">
        <f t="shared" si="25"/>
        <v>0</v>
      </c>
      <c r="F393" s="15">
        <f t="shared" si="26"/>
        <v>0</v>
      </c>
      <c r="G393" s="15">
        <f t="shared" si="27"/>
        <v>0</v>
      </c>
    </row>
    <row r="394" spans="1:7" x14ac:dyDescent="0.15">
      <c r="A394" s="5">
        <f>sim_obs!B28</f>
        <v>41301</v>
      </c>
      <c r="B394" s="12" t="e">
        <f>sim_obs!O28</f>
        <v>#N/A</v>
      </c>
      <c r="C394" s="15">
        <f>sim_obs!G28</f>
        <v>0</v>
      </c>
      <c r="D394" s="15">
        <f t="shared" si="24"/>
        <v>0</v>
      </c>
      <c r="E394" s="15">
        <f t="shared" si="25"/>
        <v>0</v>
      </c>
      <c r="F394" s="15">
        <f t="shared" si="26"/>
        <v>0</v>
      </c>
      <c r="G394" s="15">
        <f t="shared" si="27"/>
        <v>0</v>
      </c>
    </row>
    <row r="395" spans="1:7" x14ac:dyDescent="0.15">
      <c r="A395" s="5">
        <f>sim_obs!B29</f>
        <v>41302</v>
      </c>
      <c r="B395" s="12" t="e">
        <f>sim_obs!O29</f>
        <v>#N/A</v>
      </c>
      <c r="C395" s="15">
        <f>sim_obs!G29</f>
        <v>0</v>
      </c>
      <c r="D395" s="15">
        <f t="shared" si="24"/>
        <v>0</v>
      </c>
      <c r="E395" s="15">
        <f t="shared" si="25"/>
        <v>0</v>
      </c>
      <c r="F395" s="15">
        <f t="shared" si="26"/>
        <v>0</v>
      </c>
      <c r="G395" s="15">
        <f t="shared" si="27"/>
        <v>0</v>
      </c>
    </row>
    <row r="396" spans="1:7" x14ac:dyDescent="0.15">
      <c r="A396" s="5">
        <f>sim_obs!B30</f>
        <v>41303</v>
      </c>
      <c r="B396" s="12" t="e">
        <f>sim_obs!O30</f>
        <v>#N/A</v>
      </c>
      <c r="C396" s="15">
        <f>sim_obs!G30</f>
        <v>0</v>
      </c>
      <c r="D396" s="15">
        <f t="shared" si="24"/>
        <v>0</v>
      </c>
      <c r="E396" s="15">
        <f t="shared" si="25"/>
        <v>0</v>
      </c>
      <c r="F396" s="15">
        <f t="shared" si="26"/>
        <v>0</v>
      </c>
      <c r="G396" s="15">
        <f t="shared" si="27"/>
        <v>0</v>
      </c>
    </row>
    <row r="397" spans="1:7" x14ac:dyDescent="0.15">
      <c r="A397" s="5">
        <f>sim_obs!B31</f>
        <v>41304</v>
      </c>
      <c r="B397" s="12" t="e">
        <f>sim_obs!O31</f>
        <v>#N/A</v>
      </c>
      <c r="C397" s="15">
        <f>sim_obs!G31</f>
        <v>0</v>
      </c>
      <c r="D397" s="15">
        <f t="shared" si="24"/>
        <v>0</v>
      </c>
      <c r="E397" s="15">
        <f t="shared" si="25"/>
        <v>0</v>
      </c>
      <c r="F397" s="15">
        <f t="shared" si="26"/>
        <v>0</v>
      </c>
      <c r="G397" s="15">
        <f t="shared" si="27"/>
        <v>0</v>
      </c>
    </row>
    <row r="398" spans="1:7" x14ac:dyDescent="0.15">
      <c r="A398" s="5">
        <f>sim_obs!B32</f>
        <v>41305</v>
      </c>
      <c r="B398" s="12" t="e">
        <f>sim_obs!O32</f>
        <v>#N/A</v>
      </c>
      <c r="C398" s="15">
        <f>sim_obs!G32</f>
        <v>0</v>
      </c>
      <c r="D398" s="15">
        <f t="shared" si="24"/>
        <v>0</v>
      </c>
      <c r="E398" s="15">
        <f t="shared" si="25"/>
        <v>0</v>
      </c>
      <c r="F398" s="15">
        <f t="shared" si="26"/>
        <v>0</v>
      </c>
      <c r="G398" s="15">
        <f t="shared" si="27"/>
        <v>0</v>
      </c>
    </row>
    <row r="399" spans="1:7" x14ac:dyDescent="0.15">
      <c r="A399" s="5">
        <f>sim_obs!B33</f>
        <v>41306</v>
      </c>
      <c r="B399" s="12" t="e">
        <f>sim_obs!O33</f>
        <v>#N/A</v>
      </c>
      <c r="C399" s="15">
        <f>sim_obs!G33</f>
        <v>0</v>
      </c>
      <c r="D399" s="15">
        <f t="shared" si="24"/>
        <v>0</v>
      </c>
      <c r="E399" s="15">
        <f t="shared" si="25"/>
        <v>0</v>
      </c>
      <c r="F399" s="15">
        <f t="shared" si="26"/>
        <v>0</v>
      </c>
      <c r="G399" s="15">
        <f t="shared" si="27"/>
        <v>0</v>
      </c>
    </row>
    <row r="400" spans="1:7" x14ac:dyDescent="0.15">
      <c r="A400" s="5">
        <f>sim_obs!B34</f>
        <v>41307</v>
      </c>
      <c r="B400" s="12" t="e">
        <f>sim_obs!O34</f>
        <v>#N/A</v>
      </c>
      <c r="C400" s="15">
        <f>sim_obs!G34</f>
        <v>0</v>
      </c>
      <c r="D400" s="15">
        <f t="shared" si="24"/>
        <v>0</v>
      </c>
      <c r="E400" s="15">
        <f t="shared" si="25"/>
        <v>0</v>
      </c>
      <c r="F400" s="15">
        <f t="shared" si="26"/>
        <v>0</v>
      </c>
      <c r="G400" s="15">
        <f t="shared" si="27"/>
        <v>0</v>
      </c>
    </row>
    <row r="401" spans="1:7" x14ac:dyDescent="0.15">
      <c r="A401" s="5">
        <f>sim_obs!B35</f>
        <v>41308</v>
      </c>
      <c r="B401" s="12" t="e">
        <f>sim_obs!O35</f>
        <v>#N/A</v>
      </c>
      <c r="C401" s="15">
        <f>sim_obs!G35</f>
        <v>0</v>
      </c>
      <c r="D401" s="15">
        <f t="shared" si="24"/>
        <v>0</v>
      </c>
      <c r="E401" s="15">
        <f t="shared" si="25"/>
        <v>0</v>
      </c>
      <c r="F401" s="15">
        <f t="shared" si="26"/>
        <v>0</v>
      </c>
      <c r="G401" s="15">
        <f t="shared" si="27"/>
        <v>0</v>
      </c>
    </row>
    <row r="402" spans="1:7" x14ac:dyDescent="0.15">
      <c r="A402" s="5">
        <f>sim_obs!B36</f>
        <v>41309</v>
      </c>
      <c r="B402" s="12" t="e">
        <f>sim_obs!O36</f>
        <v>#N/A</v>
      </c>
      <c r="C402" s="15">
        <f>sim_obs!G36</f>
        <v>0</v>
      </c>
      <c r="D402" s="15">
        <f t="shared" si="24"/>
        <v>0</v>
      </c>
      <c r="E402" s="15">
        <f t="shared" si="25"/>
        <v>0</v>
      </c>
      <c r="F402" s="15">
        <f t="shared" si="26"/>
        <v>0</v>
      </c>
      <c r="G402" s="15">
        <f t="shared" si="27"/>
        <v>0</v>
      </c>
    </row>
    <row r="403" spans="1:7" x14ac:dyDescent="0.15">
      <c r="A403" s="5">
        <f>sim_obs!B37</f>
        <v>41310</v>
      </c>
      <c r="B403" s="12" t="e">
        <f>sim_obs!O37</f>
        <v>#N/A</v>
      </c>
      <c r="C403" s="15">
        <f>sim_obs!G37</f>
        <v>0</v>
      </c>
      <c r="D403" s="15">
        <f t="shared" si="24"/>
        <v>0</v>
      </c>
      <c r="E403" s="15">
        <f t="shared" si="25"/>
        <v>0</v>
      </c>
      <c r="F403" s="15">
        <f t="shared" si="26"/>
        <v>0</v>
      </c>
      <c r="G403" s="15">
        <f t="shared" si="27"/>
        <v>0</v>
      </c>
    </row>
    <row r="404" spans="1:7" x14ac:dyDescent="0.15">
      <c r="A404" s="5">
        <f>sim_obs!B38</f>
        <v>41311</v>
      </c>
      <c r="B404" s="12" t="e">
        <f>sim_obs!O38</f>
        <v>#N/A</v>
      </c>
      <c r="C404" s="15">
        <f>sim_obs!G38</f>
        <v>0</v>
      </c>
      <c r="D404" s="15">
        <f t="shared" si="24"/>
        <v>0</v>
      </c>
      <c r="E404" s="15">
        <f t="shared" si="25"/>
        <v>0</v>
      </c>
      <c r="F404" s="15">
        <f t="shared" si="26"/>
        <v>0</v>
      </c>
      <c r="G404" s="15">
        <f t="shared" si="27"/>
        <v>0</v>
      </c>
    </row>
    <row r="405" spans="1:7" x14ac:dyDescent="0.15">
      <c r="A405" s="5">
        <f>sim_obs!B39</f>
        <v>41312</v>
      </c>
      <c r="B405" s="12" t="e">
        <f>sim_obs!O39</f>
        <v>#N/A</v>
      </c>
      <c r="C405" s="15">
        <f>sim_obs!G39</f>
        <v>0</v>
      </c>
      <c r="D405" s="15">
        <f t="shared" si="24"/>
        <v>0</v>
      </c>
      <c r="E405" s="15">
        <f t="shared" si="25"/>
        <v>0</v>
      </c>
      <c r="F405" s="15">
        <f t="shared" si="26"/>
        <v>0</v>
      </c>
      <c r="G405" s="15">
        <f t="shared" si="27"/>
        <v>0</v>
      </c>
    </row>
    <row r="406" spans="1:7" x14ac:dyDescent="0.15">
      <c r="A406" s="5">
        <f>sim_obs!B40</f>
        <v>41313</v>
      </c>
      <c r="B406" s="12" t="e">
        <f>sim_obs!O40</f>
        <v>#N/A</v>
      </c>
      <c r="C406" s="15">
        <f>sim_obs!G40</f>
        <v>0</v>
      </c>
      <c r="D406" s="15">
        <f t="shared" si="24"/>
        <v>0</v>
      </c>
      <c r="E406" s="15">
        <f t="shared" si="25"/>
        <v>0</v>
      </c>
      <c r="F406" s="15">
        <f t="shared" si="26"/>
        <v>0</v>
      </c>
      <c r="G406" s="15">
        <f t="shared" si="27"/>
        <v>0</v>
      </c>
    </row>
    <row r="407" spans="1:7" x14ac:dyDescent="0.15">
      <c r="A407" s="5">
        <f>sim_obs!B41</f>
        <v>41314</v>
      </c>
      <c r="B407" s="12" t="e">
        <f>sim_obs!O41</f>
        <v>#N/A</v>
      </c>
      <c r="C407" s="15">
        <f>sim_obs!G41</f>
        <v>0</v>
      </c>
      <c r="D407" s="15">
        <f t="shared" si="24"/>
        <v>0</v>
      </c>
      <c r="E407" s="15">
        <f t="shared" si="25"/>
        <v>0</v>
      </c>
      <c r="F407" s="15">
        <f t="shared" si="26"/>
        <v>0</v>
      </c>
      <c r="G407" s="15">
        <f t="shared" si="27"/>
        <v>0</v>
      </c>
    </row>
    <row r="408" spans="1:7" x14ac:dyDescent="0.15">
      <c r="A408" s="5">
        <f>sim_obs!B42</f>
        <v>41315</v>
      </c>
      <c r="B408" s="12" t="e">
        <f>sim_obs!O42</f>
        <v>#N/A</v>
      </c>
      <c r="C408" s="15">
        <f>sim_obs!G42</f>
        <v>0</v>
      </c>
      <c r="D408" s="15">
        <f t="shared" si="24"/>
        <v>0</v>
      </c>
      <c r="E408" s="15">
        <f t="shared" si="25"/>
        <v>0</v>
      </c>
      <c r="F408" s="15">
        <f t="shared" si="26"/>
        <v>0</v>
      </c>
      <c r="G408" s="15">
        <f t="shared" si="27"/>
        <v>0</v>
      </c>
    </row>
    <row r="409" spans="1:7" x14ac:dyDescent="0.15">
      <c r="A409" s="5">
        <f>sim_obs!B43</f>
        <v>41316</v>
      </c>
      <c r="B409" s="12" t="e">
        <f>sim_obs!O43</f>
        <v>#N/A</v>
      </c>
      <c r="C409" s="15">
        <f>sim_obs!G43</f>
        <v>0</v>
      </c>
      <c r="D409" s="15">
        <f t="shared" si="24"/>
        <v>0</v>
      </c>
      <c r="E409" s="15">
        <f t="shared" si="25"/>
        <v>0</v>
      </c>
      <c r="F409" s="15">
        <f t="shared" si="26"/>
        <v>0</v>
      </c>
      <c r="G409" s="15">
        <f t="shared" si="27"/>
        <v>0</v>
      </c>
    </row>
    <row r="410" spans="1:7" x14ac:dyDescent="0.15">
      <c r="A410" s="5">
        <f>sim_obs!B44</f>
        <v>41317</v>
      </c>
      <c r="B410" s="12" t="e">
        <f>sim_obs!O44</f>
        <v>#N/A</v>
      </c>
      <c r="C410" s="15">
        <f>sim_obs!G44</f>
        <v>0</v>
      </c>
      <c r="D410" s="15">
        <f t="shared" si="24"/>
        <v>0</v>
      </c>
      <c r="E410" s="15">
        <f t="shared" si="25"/>
        <v>0</v>
      </c>
      <c r="F410" s="15">
        <f t="shared" si="26"/>
        <v>0</v>
      </c>
      <c r="G410" s="15">
        <f t="shared" si="27"/>
        <v>0</v>
      </c>
    </row>
    <row r="411" spans="1:7" x14ac:dyDescent="0.15">
      <c r="A411" s="5">
        <f>sim_obs!B45</f>
        <v>41318</v>
      </c>
      <c r="B411" s="12" t="e">
        <f>sim_obs!O45</f>
        <v>#N/A</v>
      </c>
      <c r="C411" s="15">
        <f>sim_obs!G45</f>
        <v>0</v>
      </c>
      <c r="D411" s="15">
        <f t="shared" si="24"/>
        <v>0</v>
      </c>
      <c r="E411" s="15">
        <f t="shared" si="25"/>
        <v>0</v>
      </c>
      <c r="F411" s="15">
        <f t="shared" si="26"/>
        <v>0</v>
      </c>
      <c r="G411" s="15">
        <f t="shared" si="27"/>
        <v>0</v>
      </c>
    </row>
    <row r="412" spans="1:7" x14ac:dyDescent="0.15">
      <c r="A412" s="5">
        <f>sim_obs!B46</f>
        <v>41319</v>
      </c>
      <c r="B412" s="12" t="e">
        <f>sim_obs!O46</f>
        <v>#N/A</v>
      </c>
      <c r="C412" s="15">
        <f>sim_obs!G46</f>
        <v>0</v>
      </c>
      <c r="D412" s="15">
        <f t="shared" si="24"/>
        <v>0</v>
      </c>
      <c r="E412" s="15">
        <f t="shared" si="25"/>
        <v>0</v>
      </c>
      <c r="F412" s="15">
        <f t="shared" si="26"/>
        <v>0</v>
      </c>
      <c r="G412" s="15">
        <f t="shared" si="27"/>
        <v>0</v>
      </c>
    </row>
    <row r="413" spans="1:7" x14ac:dyDescent="0.15">
      <c r="A413" s="5">
        <f>sim_obs!B47</f>
        <v>41320</v>
      </c>
      <c r="B413" s="12" t="e">
        <f>sim_obs!O47</f>
        <v>#N/A</v>
      </c>
      <c r="C413" s="15">
        <f>sim_obs!G47</f>
        <v>0</v>
      </c>
      <c r="D413" s="15">
        <f t="shared" si="24"/>
        <v>0</v>
      </c>
      <c r="E413" s="15">
        <f t="shared" si="25"/>
        <v>0</v>
      </c>
      <c r="F413" s="15">
        <f t="shared" si="26"/>
        <v>0</v>
      </c>
      <c r="G413" s="15">
        <f t="shared" si="27"/>
        <v>0</v>
      </c>
    </row>
    <row r="414" spans="1:7" x14ac:dyDescent="0.15">
      <c r="A414" s="5">
        <f>sim_obs!B48</f>
        <v>41321</v>
      </c>
      <c r="B414" s="12" t="e">
        <f>sim_obs!O48</f>
        <v>#N/A</v>
      </c>
      <c r="C414" s="15">
        <f>sim_obs!G48</f>
        <v>0</v>
      </c>
      <c r="D414" s="15">
        <f t="shared" si="24"/>
        <v>0</v>
      </c>
      <c r="E414" s="15">
        <f t="shared" si="25"/>
        <v>0</v>
      </c>
      <c r="F414" s="15">
        <f t="shared" si="26"/>
        <v>0</v>
      </c>
      <c r="G414" s="15">
        <f t="shared" si="27"/>
        <v>0</v>
      </c>
    </row>
    <row r="415" spans="1:7" x14ac:dyDescent="0.15">
      <c r="A415" s="5">
        <f>sim_obs!B49</f>
        <v>41322</v>
      </c>
      <c r="B415" s="12" t="e">
        <f>sim_obs!O49</f>
        <v>#N/A</v>
      </c>
      <c r="C415" s="15">
        <f>sim_obs!G49</f>
        <v>0</v>
      </c>
      <c r="D415" s="15">
        <f t="shared" si="24"/>
        <v>0</v>
      </c>
      <c r="E415" s="15">
        <f t="shared" si="25"/>
        <v>0</v>
      </c>
      <c r="F415" s="15">
        <f t="shared" si="26"/>
        <v>0</v>
      </c>
      <c r="G415" s="15">
        <f t="shared" si="27"/>
        <v>0</v>
      </c>
    </row>
    <row r="416" spans="1:7" x14ac:dyDescent="0.15">
      <c r="A416" s="5">
        <f>sim_obs!B50</f>
        <v>41323</v>
      </c>
      <c r="B416" s="12" t="e">
        <f>sim_obs!O50</f>
        <v>#N/A</v>
      </c>
      <c r="C416" s="15">
        <f>sim_obs!G50</f>
        <v>0</v>
      </c>
      <c r="D416" s="15">
        <f t="shared" si="24"/>
        <v>0</v>
      </c>
      <c r="E416" s="15">
        <f t="shared" si="25"/>
        <v>0</v>
      </c>
      <c r="F416" s="15">
        <f t="shared" si="26"/>
        <v>0</v>
      </c>
      <c r="G416" s="15">
        <f t="shared" si="27"/>
        <v>0</v>
      </c>
    </row>
    <row r="417" spans="1:7" x14ac:dyDescent="0.15">
      <c r="A417" s="5">
        <f>sim_obs!B51</f>
        <v>41324</v>
      </c>
      <c r="B417" s="12" t="e">
        <f>sim_obs!O51</f>
        <v>#N/A</v>
      </c>
      <c r="C417" s="15">
        <f>sim_obs!G51</f>
        <v>0</v>
      </c>
      <c r="D417" s="15">
        <f t="shared" si="24"/>
        <v>0</v>
      </c>
      <c r="E417" s="15">
        <f t="shared" si="25"/>
        <v>0</v>
      </c>
      <c r="F417" s="15">
        <f t="shared" si="26"/>
        <v>0</v>
      </c>
      <c r="G417" s="15">
        <f t="shared" si="27"/>
        <v>0</v>
      </c>
    </row>
    <row r="418" spans="1:7" x14ac:dyDescent="0.15">
      <c r="A418" s="5">
        <f>sim_obs!B52</f>
        <v>41325</v>
      </c>
      <c r="B418" s="12" t="e">
        <f>sim_obs!O52</f>
        <v>#N/A</v>
      </c>
      <c r="C418" s="15">
        <f>sim_obs!G52</f>
        <v>0</v>
      </c>
      <c r="D418" s="15">
        <f t="shared" si="24"/>
        <v>0</v>
      </c>
      <c r="E418" s="15">
        <f t="shared" si="25"/>
        <v>0</v>
      </c>
      <c r="F418" s="15">
        <f t="shared" si="26"/>
        <v>0</v>
      </c>
      <c r="G418" s="15">
        <f t="shared" si="27"/>
        <v>0</v>
      </c>
    </row>
    <row r="419" spans="1:7" x14ac:dyDescent="0.15">
      <c r="A419" s="5">
        <f>sim_obs!B53</f>
        <v>41326</v>
      </c>
      <c r="B419" s="12" t="e">
        <f>sim_obs!O53</f>
        <v>#N/A</v>
      </c>
      <c r="C419" s="15">
        <f>sim_obs!G53</f>
        <v>0</v>
      </c>
      <c r="D419" s="15">
        <f t="shared" si="24"/>
        <v>0</v>
      </c>
      <c r="E419" s="15">
        <f t="shared" si="25"/>
        <v>0</v>
      </c>
      <c r="F419" s="15">
        <f t="shared" si="26"/>
        <v>0</v>
      </c>
      <c r="G419" s="15">
        <f t="shared" si="27"/>
        <v>0</v>
      </c>
    </row>
    <row r="420" spans="1:7" x14ac:dyDescent="0.15">
      <c r="A420" s="5">
        <f>sim_obs!B54</f>
        <v>41327</v>
      </c>
      <c r="B420" s="12" t="e">
        <f>sim_obs!O54</f>
        <v>#N/A</v>
      </c>
      <c r="C420" s="15">
        <f>sim_obs!G54</f>
        <v>0</v>
      </c>
      <c r="D420" s="15">
        <f t="shared" si="24"/>
        <v>0</v>
      </c>
      <c r="E420" s="15">
        <f t="shared" si="25"/>
        <v>0</v>
      </c>
      <c r="F420" s="15">
        <f t="shared" si="26"/>
        <v>0</v>
      </c>
      <c r="G420" s="15">
        <f t="shared" si="27"/>
        <v>0</v>
      </c>
    </row>
    <row r="421" spans="1:7" x14ac:dyDescent="0.15">
      <c r="A421" s="5">
        <f>sim_obs!B55</f>
        <v>41328</v>
      </c>
      <c r="B421" s="12" t="e">
        <f>sim_obs!O55</f>
        <v>#N/A</v>
      </c>
      <c r="C421" s="15">
        <f>sim_obs!G55</f>
        <v>0</v>
      </c>
      <c r="D421" s="15">
        <f t="shared" si="24"/>
        <v>0</v>
      </c>
      <c r="E421" s="15">
        <f t="shared" si="25"/>
        <v>0</v>
      </c>
      <c r="F421" s="15">
        <f t="shared" si="26"/>
        <v>0</v>
      </c>
      <c r="G421" s="15">
        <f t="shared" si="27"/>
        <v>0</v>
      </c>
    </row>
    <row r="422" spans="1:7" x14ac:dyDescent="0.15">
      <c r="A422" s="5">
        <f>sim_obs!B56</f>
        <v>41329</v>
      </c>
      <c r="B422" s="12" t="e">
        <f>sim_obs!O56</f>
        <v>#N/A</v>
      </c>
      <c r="C422" s="15">
        <f>sim_obs!G56</f>
        <v>0</v>
      </c>
      <c r="D422" s="15">
        <f t="shared" si="24"/>
        <v>0</v>
      </c>
      <c r="E422" s="15">
        <f t="shared" si="25"/>
        <v>0</v>
      </c>
      <c r="F422" s="15">
        <f t="shared" si="26"/>
        <v>0</v>
      </c>
      <c r="G422" s="15">
        <f t="shared" si="27"/>
        <v>0</v>
      </c>
    </row>
    <row r="423" spans="1:7" x14ac:dyDescent="0.15">
      <c r="A423" s="5">
        <f>sim_obs!B57</f>
        <v>41330</v>
      </c>
      <c r="B423" s="12" t="e">
        <f>sim_obs!O57</f>
        <v>#N/A</v>
      </c>
      <c r="C423" s="15">
        <f>sim_obs!G57</f>
        <v>0</v>
      </c>
      <c r="D423" s="15">
        <f t="shared" si="24"/>
        <v>0</v>
      </c>
      <c r="E423" s="15">
        <f t="shared" si="25"/>
        <v>0</v>
      </c>
      <c r="F423" s="15">
        <f t="shared" si="26"/>
        <v>0</v>
      </c>
      <c r="G423" s="15">
        <f t="shared" si="27"/>
        <v>0</v>
      </c>
    </row>
    <row r="424" spans="1:7" x14ac:dyDescent="0.15">
      <c r="A424" s="5">
        <f>sim_obs!B58</f>
        <v>41331</v>
      </c>
      <c r="B424" s="12" t="e">
        <f>sim_obs!O58</f>
        <v>#N/A</v>
      </c>
      <c r="C424" s="15">
        <f>sim_obs!G58</f>
        <v>0</v>
      </c>
      <c r="D424" s="15">
        <f t="shared" si="24"/>
        <v>0</v>
      </c>
      <c r="E424" s="15">
        <f t="shared" si="25"/>
        <v>0</v>
      </c>
      <c r="F424" s="15">
        <f t="shared" si="26"/>
        <v>0</v>
      </c>
      <c r="G424" s="15">
        <f t="shared" si="27"/>
        <v>0</v>
      </c>
    </row>
    <row r="425" spans="1:7" x14ac:dyDescent="0.15">
      <c r="A425" s="5">
        <f>sim_obs!B59</f>
        <v>41332</v>
      </c>
      <c r="B425" s="12" t="e">
        <f>sim_obs!O59</f>
        <v>#N/A</v>
      </c>
      <c r="C425" s="15">
        <f>sim_obs!G59</f>
        <v>0</v>
      </c>
      <c r="D425" s="15">
        <f t="shared" si="24"/>
        <v>0</v>
      </c>
      <c r="E425" s="15">
        <f t="shared" si="25"/>
        <v>0</v>
      </c>
      <c r="F425" s="15">
        <f t="shared" si="26"/>
        <v>0</v>
      </c>
      <c r="G425" s="15">
        <f t="shared" si="27"/>
        <v>0</v>
      </c>
    </row>
    <row r="426" spans="1:7" x14ac:dyDescent="0.15">
      <c r="A426" s="5">
        <f>sim_obs!B60</f>
        <v>41333</v>
      </c>
      <c r="B426" s="12" t="e">
        <f>sim_obs!O60</f>
        <v>#N/A</v>
      </c>
      <c r="C426" s="15">
        <f>sim_obs!G60</f>
        <v>0</v>
      </c>
      <c r="D426" s="15">
        <f t="shared" si="24"/>
        <v>0</v>
      </c>
      <c r="E426" s="15">
        <f t="shared" si="25"/>
        <v>0</v>
      </c>
      <c r="F426" s="15">
        <f t="shared" si="26"/>
        <v>0</v>
      </c>
      <c r="G426" s="15">
        <f t="shared" si="27"/>
        <v>0</v>
      </c>
    </row>
    <row r="427" spans="1:7" x14ac:dyDescent="0.15">
      <c r="A427" s="5">
        <f>sim_obs!B61</f>
        <v>41334</v>
      </c>
      <c r="B427" s="12" t="e">
        <f>sim_obs!O61</f>
        <v>#N/A</v>
      </c>
      <c r="C427" s="15">
        <f>sim_obs!G61</f>
        <v>0</v>
      </c>
      <c r="D427" s="15">
        <f t="shared" si="24"/>
        <v>0</v>
      </c>
      <c r="E427" s="15">
        <f t="shared" si="25"/>
        <v>0</v>
      </c>
      <c r="F427" s="15">
        <f t="shared" si="26"/>
        <v>0</v>
      </c>
      <c r="G427" s="15">
        <f t="shared" si="27"/>
        <v>0</v>
      </c>
    </row>
    <row r="428" spans="1:7" x14ac:dyDescent="0.15">
      <c r="A428" s="5">
        <f>sim_obs!B62</f>
        <v>41335</v>
      </c>
      <c r="B428" s="12" t="e">
        <f>sim_obs!O62</f>
        <v>#N/A</v>
      </c>
      <c r="C428" s="15">
        <f>sim_obs!G62</f>
        <v>0</v>
      </c>
      <c r="D428" s="15">
        <f t="shared" si="24"/>
        <v>0</v>
      </c>
      <c r="E428" s="15">
        <f t="shared" si="25"/>
        <v>0</v>
      </c>
      <c r="F428" s="15">
        <f t="shared" si="26"/>
        <v>0</v>
      </c>
      <c r="G428" s="15">
        <f t="shared" si="27"/>
        <v>0</v>
      </c>
    </row>
    <row r="429" spans="1:7" x14ac:dyDescent="0.15">
      <c r="A429" s="5">
        <f>sim_obs!B63</f>
        <v>41336</v>
      </c>
      <c r="B429" s="12" t="e">
        <f>sim_obs!O63</f>
        <v>#N/A</v>
      </c>
      <c r="C429" s="15">
        <f>sim_obs!G63</f>
        <v>0</v>
      </c>
      <c r="D429" s="15">
        <f t="shared" si="24"/>
        <v>0</v>
      </c>
      <c r="E429" s="15">
        <f t="shared" si="25"/>
        <v>0</v>
      </c>
      <c r="F429" s="15">
        <f t="shared" si="26"/>
        <v>0</v>
      </c>
      <c r="G429" s="15">
        <f t="shared" si="27"/>
        <v>0</v>
      </c>
    </row>
    <row r="430" spans="1:7" x14ac:dyDescent="0.15">
      <c r="A430" s="5">
        <f>sim_obs!B64</f>
        <v>41337</v>
      </c>
      <c r="B430" s="12" t="e">
        <f>sim_obs!O64</f>
        <v>#N/A</v>
      </c>
      <c r="C430" s="15">
        <f>sim_obs!G64</f>
        <v>0</v>
      </c>
      <c r="D430" s="15">
        <f t="shared" si="24"/>
        <v>0</v>
      </c>
      <c r="E430" s="15">
        <f t="shared" si="25"/>
        <v>0</v>
      </c>
      <c r="F430" s="15">
        <f t="shared" si="26"/>
        <v>0</v>
      </c>
      <c r="G430" s="15">
        <f t="shared" si="27"/>
        <v>0</v>
      </c>
    </row>
    <row r="431" spans="1:7" x14ac:dyDescent="0.15">
      <c r="A431" s="5">
        <f>sim_obs!B65</f>
        <v>41338</v>
      </c>
      <c r="B431" s="12" t="e">
        <f>sim_obs!O65</f>
        <v>#N/A</v>
      </c>
      <c r="C431" s="15">
        <f>sim_obs!G65</f>
        <v>0</v>
      </c>
      <c r="D431" s="15">
        <f t="shared" si="24"/>
        <v>0</v>
      </c>
      <c r="E431" s="15">
        <f t="shared" si="25"/>
        <v>0</v>
      </c>
      <c r="F431" s="15">
        <f t="shared" si="26"/>
        <v>0</v>
      </c>
      <c r="G431" s="15">
        <f t="shared" si="27"/>
        <v>0</v>
      </c>
    </row>
    <row r="432" spans="1:7" x14ac:dyDescent="0.15">
      <c r="A432" s="5">
        <f>sim_obs!B66</f>
        <v>41339</v>
      </c>
      <c r="B432" s="12" t="e">
        <f>sim_obs!O66</f>
        <v>#N/A</v>
      </c>
      <c r="C432" s="15">
        <f>sim_obs!G66</f>
        <v>0</v>
      </c>
      <c r="D432" s="15">
        <f t="shared" si="24"/>
        <v>0</v>
      </c>
      <c r="E432" s="15">
        <f t="shared" si="25"/>
        <v>0</v>
      </c>
      <c r="F432" s="15">
        <f t="shared" si="26"/>
        <v>0</v>
      </c>
      <c r="G432" s="15">
        <f t="shared" si="27"/>
        <v>0</v>
      </c>
    </row>
    <row r="433" spans="1:7" x14ac:dyDescent="0.15">
      <c r="A433" s="5">
        <f>sim_obs!B67</f>
        <v>41340</v>
      </c>
      <c r="B433" s="12" t="e">
        <f>sim_obs!O67</f>
        <v>#N/A</v>
      </c>
      <c r="C433" s="15">
        <f>sim_obs!G67</f>
        <v>0</v>
      </c>
      <c r="D433" s="15">
        <f t="shared" si="24"/>
        <v>0</v>
      </c>
      <c r="E433" s="15">
        <f t="shared" si="25"/>
        <v>0</v>
      </c>
      <c r="F433" s="15">
        <f t="shared" si="26"/>
        <v>0</v>
      </c>
      <c r="G433" s="15">
        <f t="shared" si="27"/>
        <v>0</v>
      </c>
    </row>
    <row r="434" spans="1:7" x14ac:dyDescent="0.15">
      <c r="A434" s="5">
        <f>sim_obs!B68</f>
        <v>41341</v>
      </c>
      <c r="B434" s="12" t="e">
        <f>sim_obs!O68</f>
        <v>#N/A</v>
      </c>
      <c r="C434" s="15">
        <f>sim_obs!G68</f>
        <v>0</v>
      </c>
      <c r="D434" s="15">
        <f t="shared" si="24"/>
        <v>0</v>
      </c>
      <c r="E434" s="15">
        <f t="shared" si="25"/>
        <v>0</v>
      </c>
      <c r="F434" s="15">
        <f t="shared" si="26"/>
        <v>0</v>
      </c>
      <c r="G434" s="15">
        <f t="shared" si="27"/>
        <v>0</v>
      </c>
    </row>
    <row r="435" spans="1:7" x14ac:dyDescent="0.15">
      <c r="A435" s="5">
        <f>sim_obs!B69</f>
        <v>41342</v>
      </c>
      <c r="B435" s="12" t="e">
        <f>sim_obs!O69</f>
        <v>#N/A</v>
      </c>
      <c r="C435" s="15">
        <f>sim_obs!G69</f>
        <v>0</v>
      </c>
      <c r="D435" s="15">
        <f t="shared" si="24"/>
        <v>0</v>
      </c>
      <c r="E435" s="15">
        <f t="shared" si="25"/>
        <v>0</v>
      </c>
      <c r="F435" s="15">
        <f t="shared" si="26"/>
        <v>0</v>
      </c>
      <c r="G435" s="15">
        <f t="shared" si="27"/>
        <v>0</v>
      </c>
    </row>
    <row r="436" spans="1:7" x14ac:dyDescent="0.15">
      <c r="A436" s="5">
        <f>sim_obs!B70</f>
        <v>41343</v>
      </c>
      <c r="B436" s="12" t="e">
        <f>sim_obs!O70</f>
        <v>#N/A</v>
      </c>
      <c r="C436" s="15">
        <f>sim_obs!G70</f>
        <v>0</v>
      </c>
      <c r="D436" s="15">
        <f t="shared" si="24"/>
        <v>0</v>
      </c>
      <c r="E436" s="15">
        <f t="shared" si="25"/>
        <v>0</v>
      </c>
      <c r="F436" s="15">
        <f t="shared" si="26"/>
        <v>0</v>
      </c>
      <c r="G436" s="15">
        <f t="shared" si="27"/>
        <v>0</v>
      </c>
    </row>
    <row r="437" spans="1:7" x14ac:dyDescent="0.15">
      <c r="A437" s="5">
        <f>sim_obs!B71</f>
        <v>41344</v>
      </c>
      <c r="B437" s="12" t="e">
        <f>sim_obs!O71</f>
        <v>#N/A</v>
      </c>
      <c r="C437" s="15">
        <f>sim_obs!G71</f>
        <v>0</v>
      </c>
      <c r="D437" s="15">
        <f t="shared" si="24"/>
        <v>0</v>
      </c>
      <c r="E437" s="15">
        <f t="shared" si="25"/>
        <v>0</v>
      </c>
      <c r="F437" s="15">
        <f t="shared" si="26"/>
        <v>0</v>
      </c>
      <c r="G437" s="15">
        <f t="shared" si="27"/>
        <v>0</v>
      </c>
    </row>
    <row r="438" spans="1:7" x14ac:dyDescent="0.15">
      <c r="A438" s="5">
        <f>sim_obs!B72</f>
        <v>41345</v>
      </c>
      <c r="B438" s="12" t="e">
        <f>sim_obs!O72</f>
        <v>#N/A</v>
      </c>
      <c r="C438" s="15">
        <f>sim_obs!G72</f>
        <v>0</v>
      </c>
      <c r="D438" s="15">
        <f t="shared" si="24"/>
        <v>0</v>
      </c>
      <c r="E438" s="15">
        <f t="shared" si="25"/>
        <v>0</v>
      </c>
      <c r="F438" s="15">
        <f t="shared" si="26"/>
        <v>0</v>
      </c>
      <c r="G438" s="15">
        <f t="shared" si="27"/>
        <v>0</v>
      </c>
    </row>
    <row r="439" spans="1:7" x14ac:dyDescent="0.15">
      <c r="A439" s="5">
        <f>sim_obs!B73</f>
        <v>41346</v>
      </c>
      <c r="B439" s="12" t="e">
        <f>sim_obs!O73</f>
        <v>#N/A</v>
      </c>
      <c r="C439" s="15">
        <f>sim_obs!G73</f>
        <v>0</v>
      </c>
      <c r="D439" s="15">
        <f t="shared" si="24"/>
        <v>0</v>
      </c>
      <c r="E439" s="15">
        <f t="shared" si="25"/>
        <v>0</v>
      </c>
      <c r="F439" s="15">
        <f t="shared" si="26"/>
        <v>0</v>
      </c>
      <c r="G439" s="15">
        <f t="shared" si="27"/>
        <v>0</v>
      </c>
    </row>
    <row r="440" spans="1:7" x14ac:dyDescent="0.15">
      <c r="A440" s="5">
        <f>sim_obs!B74</f>
        <v>41347</v>
      </c>
      <c r="B440" s="12" t="e">
        <f>sim_obs!O74</f>
        <v>#N/A</v>
      </c>
      <c r="C440" s="15">
        <f>sim_obs!G74</f>
        <v>0</v>
      </c>
      <c r="D440" s="15">
        <f t="shared" si="24"/>
        <v>0</v>
      </c>
      <c r="E440" s="15">
        <f t="shared" si="25"/>
        <v>0</v>
      </c>
      <c r="F440" s="15">
        <f t="shared" si="26"/>
        <v>0</v>
      </c>
      <c r="G440" s="15">
        <f t="shared" si="27"/>
        <v>0</v>
      </c>
    </row>
    <row r="441" spans="1:7" x14ac:dyDescent="0.15">
      <c r="A441" s="5">
        <f>sim_obs!B75</f>
        <v>41348</v>
      </c>
      <c r="B441" s="12" t="e">
        <f>sim_obs!O75</f>
        <v>#N/A</v>
      </c>
      <c r="C441" s="15">
        <f>sim_obs!G75</f>
        <v>0</v>
      </c>
      <c r="D441" s="15">
        <f t="shared" si="24"/>
        <v>0</v>
      </c>
      <c r="E441" s="15">
        <f t="shared" si="25"/>
        <v>0</v>
      </c>
      <c r="F441" s="15">
        <f t="shared" si="26"/>
        <v>0</v>
      </c>
      <c r="G441" s="15">
        <f t="shared" si="27"/>
        <v>0</v>
      </c>
    </row>
    <row r="442" spans="1:7" x14ac:dyDescent="0.15">
      <c r="A442" s="5">
        <f>sim_obs!B76</f>
        <v>41349</v>
      </c>
      <c r="B442" s="12" t="e">
        <f>sim_obs!O76</f>
        <v>#N/A</v>
      </c>
      <c r="C442" s="15">
        <f>sim_obs!G76</f>
        <v>0</v>
      </c>
      <c r="D442" s="15">
        <f t="shared" si="24"/>
        <v>0</v>
      </c>
      <c r="E442" s="15">
        <f t="shared" si="25"/>
        <v>0</v>
      </c>
      <c r="F442" s="15">
        <f t="shared" si="26"/>
        <v>0</v>
      </c>
      <c r="G442" s="15">
        <f t="shared" si="27"/>
        <v>0</v>
      </c>
    </row>
    <row r="443" spans="1:7" x14ac:dyDescent="0.15">
      <c r="A443" s="5">
        <f>sim_obs!B77</f>
        <v>41350</v>
      </c>
      <c r="B443" s="12" t="e">
        <f>sim_obs!O77</f>
        <v>#N/A</v>
      </c>
      <c r="C443" s="15">
        <f>sim_obs!G77</f>
        <v>0</v>
      </c>
      <c r="D443" s="15">
        <f t="shared" si="24"/>
        <v>0</v>
      </c>
      <c r="E443" s="15">
        <f t="shared" si="25"/>
        <v>0</v>
      </c>
      <c r="F443" s="15">
        <f t="shared" si="26"/>
        <v>0</v>
      </c>
      <c r="G443" s="15">
        <f t="shared" si="27"/>
        <v>0</v>
      </c>
    </row>
    <row r="444" spans="1:7" x14ac:dyDescent="0.15">
      <c r="A444" s="5">
        <f>sim_obs!B78</f>
        <v>41351</v>
      </c>
      <c r="B444" s="12" t="e">
        <f>sim_obs!O78</f>
        <v>#N/A</v>
      </c>
      <c r="C444" s="15">
        <f>sim_obs!G78</f>
        <v>0</v>
      </c>
      <c r="D444" s="15">
        <f t="shared" si="24"/>
        <v>0</v>
      </c>
      <c r="E444" s="15">
        <f t="shared" si="25"/>
        <v>0</v>
      </c>
      <c r="F444" s="15">
        <f t="shared" si="26"/>
        <v>0</v>
      </c>
      <c r="G444" s="15">
        <f t="shared" si="27"/>
        <v>0</v>
      </c>
    </row>
    <row r="445" spans="1:7" x14ac:dyDescent="0.15">
      <c r="A445" s="5">
        <f>sim_obs!B79</f>
        <v>41352</v>
      </c>
      <c r="B445" s="12" t="e">
        <f>sim_obs!O79</f>
        <v>#N/A</v>
      </c>
      <c r="C445" s="15">
        <f>sim_obs!G79</f>
        <v>0</v>
      </c>
      <c r="D445" s="15">
        <f t="shared" si="24"/>
        <v>0</v>
      </c>
      <c r="E445" s="15">
        <f t="shared" si="25"/>
        <v>0</v>
      </c>
      <c r="F445" s="15">
        <f t="shared" si="26"/>
        <v>0</v>
      </c>
      <c r="G445" s="15">
        <f t="shared" si="27"/>
        <v>0</v>
      </c>
    </row>
    <row r="446" spans="1:7" x14ac:dyDescent="0.15">
      <c r="A446" s="5">
        <f>sim_obs!B80</f>
        <v>41353</v>
      </c>
      <c r="B446" s="12" t="e">
        <f>sim_obs!O80</f>
        <v>#N/A</v>
      </c>
      <c r="C446" s="15">
        <f>sim_obs!G80</f>
        <v>0</v>
      </c>
      <c r="D446" s="15">
        <f t="shared" si="24"/>
        <v>0</v>
      </c>
      <c r="E446" s="15">
        <f t="shared" si="25"/>
        <v>0</v>
      </c>
      <c r="F446" s="15">
        <f t="shared" si="26"/>
        <v>0</v>
      </c>
      <c r="G446" s="15">
        <f t="shared" si="27"/>
        <v>0</v>
      </c>
    </row>
    <row r="447" spans="1:7" x14ac:dyDescent="0.15">
      <c r="A447" s="5">
        <f>sim_obs!B81</f>
        <v>41354</v>
      </c>
      <c r="B447" s="12" t="e">
        <f>sim_obs!O81</f>
        <v>#N/A</v>
      </c>
      <c r="C447" s="15">
        <f>sim_obs!G81</f>
        <v>0</v>
      </c>
      <c r="D447" s="15">
        <f t="shared" si="24"/>
        <v>0</v>
      </c>
      <c r="E447" s="15">
        <f t="shared" si="25"/>
        <v>0</v>
      </c>
      <c r="F447" s="15">
        <f t="shared" si="26"/>
        <v>0</v>
      </c>
      <c r="G447" s="15">
        <f t="shared" si="27"/>
        <v>0</v>
      </c>
    </row>
    <row r="448" spans="1:7" x14ac:dyDescent="0.15">
      <c r="A448" s="5">
        <f>sim_obs!B82</f>
        <v>41355</v>
      </c>
      <c r="B448" s="12" t="e">
        <f>sim_obs!O82</f>
        <v>#N/A</v>
      </c>
      <c r="C448" s="15">
        <f>sim_obs!G82</f>
        <v>0</v>
      </c>
      <c r="D448" s="15">
        <f t="shared" si="24"/>
        <v>0</v>
      </c>
      <c r="E448" s="15">
        <f t="shared" si="25"/>
        <v>0</v>
      </c>
      <c r="F448" s="15">
        <f t="shared" si="26"/>
        <v>0</v>
      </c>
      <c r="G448" s="15">
        <f t="shared" si="27"/>
        <v>0</v>
      </c>
    </row>
    <row r="449" spans="1:7" x14ac:dyDescent="0.15">
      <c r="A449" s="5">
        <f>sim_obs!B83</f>
        <v>41356</v>
      </c>
      <c r="B449" s="12" t="e">
        <f>sim_obs!O83</f>
        <v>#N/A</v>
      </c>
      <c r="C449" s="15">
        <f>sim_obs!G83</f>
        <v>0</v>
      </c>
      <c r="D449" s="15">
        <f t="shared" si="24"/>
        <v>0</v>
      </c>
      <c r="E449" s="15">
        <f t="shared" si="25"/>
        <v>0</v>
      </c>
      <c r="F449" s="15">
        <f t="shared" si="26"/>
        <v>0</v>
      </c>
      <c r="G449" s="15">
        <f t="shared" si="27"/>
        <v>0</v>
      </c>
    </row>
    <row r="450" spans="1:7" x14ac:dyDescent="0.15">
      <c r="A450" s="5">
        <f>sim_obs!B84</f>
        <v>41357</v>
      </c>
      <c r="B450" s="12" t="e">
        <f>sim_obs!O84</f>
        <v>#N/A</v>
      </c>
      <c r="C450" s="15">
        <f>sim_obs!G84</f>
        <v>0</v>
      </c>
      <c r="D450" s="15">
        <f t="shared" si="24"/>
        <v>0</v>
      </c>
      <c r="E450" s="15">
        <f t="shared" si="25"/>
        <v>0</v>
      </c>
      <c r="F450" s="15">
        <f t="shared" si="26"/>
        <v>0</v>
      </c>
      <c r="G450" s="15">
        <f t="shared" si="27"/>
        <v>0</v>
      </c>
    </row>
    <row r="451" spans="1:7" x14ac:dyDescent="0.15">
      <c r="A451" s="5">
        <f>sim_obs!B85</f>
        <v>41358</v>
      </c>
      <c r="B451" s="12" t="e">
        <f>sim_obs!O85</f>
        <v>#N/A</v>
      </c>
      <c r="C451" s="15">
        <f>sim_obs!G85</f>
        <v>0</v>
      </c>
      <c r="D451" s="15">
        <f t="shared" ref="D451:D514" si="28">IFERROR(B451,0)</f>
        <v>0</v>
      </c>
      <c r="E451" s="15">
        <f t="shared" ref="E451:E514" si="29">IF(D451=0,0,C451)</f>
        <v>0</v>
      </c>
      <c r="F451" s="15">
        <f t="shared" ref="F451:F514" si="30">(D451-E451)^2</f>
        <v>0</v>
      </c>
      <c r="G451" s="15">
        <f t="shared" ref="G451:G514" si="31">(D451-$J$4)^2</f>
        <v>0</v>
      </c>
    </row>
    <row r="452" spans="1:7" x14ac:dyDescent="0.15">
      <c r="A452" s="5">
        <f>sim_obs!B86</f>
        <v>41359</v>
      </c>
      <c r="B452" s="12" t="e">
        <f>sim_obs!O86</f>
        <v>#N/A</v>
      </c>
      <c r="C452" s="15">
        <f>sim_obs!G86</f>
        <v>0</v>
      </c>
      <c r="D452" s="15">
        <f t="shared" si="28"/>
        <v>0</v>
      </c>
      <c r="E452" s="15">
        <f t="shared" si="29"/>
        <v>0</v>
      </c>
      <c r="F452" s="15">
        <f t="shared" si="30"/>
        <v>0</v>
      </c>
      <c r="G452" s="15">
        <f t="shared" si="31"/>
        <v>0</v>
      </c>
    </row>
    <row r="453" spans="1:7" x14ac:dyDescent="0.15">
      <c r="A453" s="5">
        <f>sim_obs!B87</f>
        <v>41360</v>
      </c>
      <c r="B453" s="12" t="e">
        <f>sim_obs!O87</f>
        <v>#N/A</v>
      </c>
      <c r="C453" s="15">
        <f>sim_obs!G87</f>
        <v>0</v>
      </c>
      <c r="D453" s="15">
        <f t="shared" si="28"/>
        <v>0</v>
      </c>
      <c r="E453" s="15">
        <f t="shared" si="29"/>
        <v>0</v>
      </c>
      <c r="F453" s="15">
        <f t="shared" si="30"/>
        <v>0</v>
      </c>
      <c r="G453" s="15">
        <f t="shared" si="31"/>
        <v>0</v>
      </c>
    </row>
    <row r="454" spans="1:7" x14ac:dyDescent="0.15">
      <c r="A454" s="5">
        <f>sim_obs!B88</f>
        <v>41361</v>
      </c>
      <c r="B454" s="12" t="e">
        <f>sim_obs!O88</f>
        <v>#N/A</v>
      </c>
      <c r="C454" s="15">
        <f>sim_obs!G88</f>
        <v>0</v>
      </c>
      <c r="D454" s="15">
        <f t="shared" si="28"/>
        <v>0</v>
      </c>
      <c r="E454" s="15">
        <f t="shared" si="29"/>
        <v>0</v>
      </c>
      <c r="F454" s="15">
        <f t="shared" si="30"/>
        <v>0</v>
      </c>
      <c r="G454" s="15">
        <f t="shared" si="31"/>
        <v>0</v>
      </c>
    </row>
    <row r="455" spans="1:7" x14ac:dyDescent="0.15">
      <c r="A455" s="5">
        <f>sim_obs!B89</f>
        <v>41362</v>
      </c>
      <c r="B455" s="12" t="e">
        <f>sim_obs!O89</f>
        <v>#N/A</v>
      </c>
      <c r="C455" s="15">
        <f>sim_obs!G89</f>
        <v>0</v>
      </c>
      <c r="D455" s="15">
        <f t="shared" si="28"/>
        <v>0</v>
      </c>
      <c r="E455" s="15">
        <f t="shared" si="29"/>
        <v>0</v>
      </c>
      <c r="F455" s="15">
        <f t="shared" si="30"/>
        <v>0</v>
      </c>
      <c r="G455" s="15">
        <f t="shared" si="31"/>
        <v>0</v>
      </c>
    </row>
    <row r="456" spans="1:7" x14ac:dyDescent="0.15">
      <c r="A456" s="5">
        <f>sim_obs!B90</f>
        <v>41363</v>
      </c>
      <c r="B456" s="12" t="e">
        <f>sim_obs!O90</f>
        <v>#N/A</v>
      </c>
      <c r="C456" s="15">
        <f>sim_obs!G90</f>
        <v>0</v>
      </c>
      <c r="D456" s="15">
        <f t="shared" si="28"/>
        <v>0</v>
      </c>
      <c r="E456" s="15">
        <f t="shared" si="29"/>
        <v>0</v>
      </c>
      <c r="F456" s="15">
        <f t="shared" si="30"/>
        <v>0</v>
      </c>
      <c r="G456" s="15">
        <f t="shared" si="31"/>
        <v>0</v>
      </c>
    </row>
    <row r="457" spans="1:7" x14ac:dyDescent="0.15">
      <c r="A457" s="5">
        <f>sim_obs!B91</f>
        <v>41364</v>
      </c>
      <c r="B457" s="12" t="e">
        <f>sim_obs!O91</f>
        <v>#N/A</v>
      </c>
      <c r="C457" s="15">
        <f>sim_obs!G91</f>
        <v>0</v>
      </c>
      <c r="D457" s="15">
        <f t="shared" si="28"/>
        <v>0</v>
      </c>
      <c r="E457" s="15">
        <f t="shared" si="29"/>
        <v>0</v>
      </c>
      <c r="F457" s="15">
        <f t="shared" si="30"/>
        <v>0</v>
      </c>
      <c r="G457" s="15">
        <f t="shared" si="31"/>
        <v>0</v>
      </c>
    </row>
    <row r="458" spans="1:7" x14ac:dyDescent="0.15">
      <c r="A458" s="5">
        <f>sim_obs!B92</f>
        <v>41365</v>
      </c>
      <c r="B458" s="12" t="e">
        <f>sim_obs!O92</f>
        <v>#N/A</v>
      </c>
      <c r="C458" s="15">
        <f>sim_obs!G92</f>
        <v>0</v>
      </c>
      <c r="D458" s="15">
        <f t="shared" si="28"/>
        <v>0</v>
      </c>
      <c r="E458" s="15">
        <f t="shared" si="29"/>
        <v>0</v>
      </c>
      <c r="F458" s="15">
        <f t="shared" si="30"/>
        <v>0</v>
      </c>
      <c r="G458" s="15">
        <f t="shared" si="31"/>
        <v>0</v>
      </c>
    </row>
    <row r="459" spans="1:7" x14ac:dyDescent="0.15">
      <c r="A459" s="5">
        <f>sim_obs!B93</f>
        <v>41366</v>
      </c>
      <c r="B459" s="12" t="e">
        <f>sim_obs!O93</f>
        <v>#N/A</v>
      </c>
      <c r="C459" s="15">
        <f>sim_obs!G93</f>
        <v>0</v>
      </c>
      <c r="D459" s="15">
        <f t="shared" si="28"/>
        <v>0</v>
      </c>
      <c r="E459" s="15">
        <f t="shared" si="29"/>
        <v>0</v>
      </c>
      <c r="F459" s="15">
        <f t="shared" si="30"/>
        <v>0</v>
      </c>
      <c r="G459" s="15">
        <f t="shared" si="31"/>
        <v>0</v>
      </c>
    </row>
    <row r="460" spans="1:7" x14ac:dyDescent="0.15">
      <c r="A460" s="5">
        <f>sim_obs!B94</f>
        <v>41367</v>
      </c>
      <c r="B460" s="12" t="e">
        <f>sim_obs!O94</f>
        <v>#N/A</v>
      </c>
      <c r="C460" s="15">
        <f>sim_obs!G94</f>
        <v>0</v>
      </c>
      <c r="D460" s="15">
        <f t="shared" si="28"/>
        <v>0</v>
      </c>
      <c r="E460" s="15">
        <f t="shared" si="29"/>
        <v>0</v>
      </c>
      <c r="F460" s="15">
        <f t="shared" si="30"/>
        <v>0</v>
      </c>
      <c r="G460" s="15">
        <f t="shared" si="31"/>
        <v>0</v>
      </c>
    </row>
    <row r="461" spans="1:7" x14ac:dyDescent="0.15">
      <c r="A461" s="5">
        <f>sim_obs!B95</f>
        <v>41368</v>
      </c>
      <c r="B461" s="12" t="e">
        <f>sim_obs!O95</f>
        <v>#N/A</v>
      </c>
      <c r="C461" s="15">
        <f>sim_obs!G95</f>
        <v>0</v>
      </c>
      <c r="D461" s="15">
        <f t="shared" si="28"/>
        <v>0</v>
      </c>
      <c r="E461" s="15">
        <f t="shared" si="29"/>
        <v>0</v>
      </c>
      <c r="F461" s="15">
        <f t="shared" si="30"/>
        <v>0</v>
      </c>
      <c r="G461" s="15">
        <f t="shared" si="31"/>
        <v>0</v>
      </c>
    </row>
    <row r="462" spans="1:7" x14ac:dyDescent="0.15">
      <c r="A462" s="5">
        <f>sim_obs!B96</f>
        <v>41369</v>
      </c>
      <c r="B462" s="12" t="e">
        <f>sim_obs!O96</f>
        <v>#N/A</v>
      </c>
      <c r="C462" s="15">
        <f>sim_obs!G96</f>
        <v>0</v>
      </c>
      <c r="D462" s="15">
        <f t="shared" si="28"/>
        <v>0</v>
      </c>
      <c r="E462" s="15">
        <f t="shared" si="29"/>
        <v>0</v>
      </c>
      <c r="F462" s="15">
        <f t="shared" si="30"/>
        <v>0</v>
      </c>
      <c r="G462" s="15">
        <f t="shared" si="31"/>
        <v>0</v>
      </c>
    </row>
    <row r="463" spans="1:7" x14ac:dyDescent="0.15">
      <c r="A463" s="5">
        <f>sim_obs!B97</f>
        <v>41370</v>
      </c>
      <c r="B463" s="12" t="e">
        <f>sim_obs!O97</f>
        <v>#N/A</v>
      </c>
      <c r="C463" s="15">
        <f>sim_obs!G97</f>
        <v>0</v>
      </c>
      <c r="D463" s="15">
        <f t="shared" si="28"/>
        <v>0</v>
      </c>
      <c r="E463" s="15">
        <f t="shared" si="29"/>
        <v>0</v>
      </c>
      <c r="F463" s="15">
        <f t="shared" si="30"/>
        <v>0</v>
      </c>
      <c r="G463" s="15">
        <f t="shared" si="31"/>
        <v>0</v>
      </c>
    </row>
    <row r="464" spans="1:7" x14ac:dyDescent="0.15">
      <c r="A464" s="5">
        <f>sim_obs!B98</f>
        <v>41371</v>
      </c>
      <c r="B464" s="12" t="e">
        <f>sim_obs!O98</f>
        <v>#N/A</v>
      </c>
      <c r="C464" s="15">
        <f>sim_obs!G98</f>
        <v>0</v>
      </c>
      <c r="D464" s="15">
        <f t="shared" si="28"/>
        <v>0</v>
      </c>
      <c r="E464" s="15">
        <f t="shared" si="29"/>
        <v>0</v>
      </c>
      <c r="F464" s="15">
        <f t="shared" si="30"/>
        <v>0</v>
      </c>
      <c r="G464" s="15">
        <f t="shared" si="31"/>
        <v>0</v>
      </c>
    </row>
    <row r="465" spans="1:7" x14ac:dyDescent="0.15">
      <c r="A465" s="5">
        <f>sim_obs!B99</f>
        <v>41372</v>
      </c>
      <c r="B465" s="12" t="e">
        <f>sim_obs!O99</f>
        <v>#N/A</v>
      </c>
      <c r="C465" s="15">
        <f>sim_obs!G99</f>
        <v>0</v>
      </c>
      <c r="D465" s="15">
        <f t="shared" si="28"/>
        <v>0</v>
      </c>
      <c r="E465" s="15">
        <f t="shared" si="29"/>
        <v>0</v>
      </c>
      <c r="F465" s="15">
        <f t="shared" si="30"/>
        <v>0</v>
      </c>
      <c r="G465" s="15">
        <f t="shared" si="31"/>
        <v>0</v>
      </c>
    </row>
    <row r="466" spans="1:7" x14ac:dyDescent="0.15">
      <c r="A466" s="5">
        <f>sim_obs!B100</f>
        <v>41373</v>
      </c>
      <c r="B466" s="12" t="e">
        <f>sim_obs!O100</f>
        <v>#N/A</v>
      </c>
      <c r="C466" s="15">
        <f>sim_obs!G100</f>
        <v>0</v>
      </c>
      <c r="D466" s="15">
        <f t="shared" si="28"/>
        <v>0</v>
      </c>
      <c r="E466" s="15">
        <f t="shared" si="29"/>
        <v>0</v>
      </c>
      <c r="F466" s="15">
        <f t="shared" si="30"/>
        <v>0</v>
      </c>
      <c r="G466" s="15">
        <f t="shared" si="31"/>
        <v>0</v>
      </c>
    </row>
    <row r="467" spans="1:7" x14ac:dyDescent="0.15">
      <c r="A467" s="5">
        <f>sim_obs!B101</f>
        <v>41374</v>
      </c>
      <c r="B467" s="12" t="e">
        <f>sim_obs!O101</f>
        <v>#N/A</v>
      </c>
      <c r="C467" s="15">
        <f>sim_obs!G101</f>
        <v>0</v>
      </c>
      <c r="D467" s="15">
        <f t="shared" si="28"/>
        <v>0</v>
      </c>
      <c r="E467" s="15">
        <f t="shared" si="29"/>
        <v>0</v>
      </c>
      <c r="F467" s="15">
        <f t="shared" si="30"/>
        <v>0</v>
      </c>
      <c r="G467" s="15">
        <f t="shared" si="31"/>
        <v>0</v>
      </c>
    </row>
    <row r="468" spans="1:7" x14ac:dyDescent="0.15">
      <c r="A468" s="5">
        <f>sim_obs!B102</f>
        <v>41375</v>
      </c>
      <c r="B468" s="12" t="e">
        <f>sim_obs!O102</f>
        <v>#N/A</v>
      </c>
      <c r="C468" s="15">
        <f>sim_obs!G102</f>
        <v>0</v>
      </c>
      <c r="D468" s="15">
        <f t="shared" si="28"/>
        <v>0</v>
      </c>
      <c r="E468" s="15">
        <f t="shared" si="29"/>
        <v>0</v>
      </c>
      <c r="F468" s="15">
        <f t="shared" si="30"/>
        <v>0</v>
      </c>
      <c r="G468" s="15">
        <f t="shared" si="31"/>
        <v>0</v>
      </c>
    </row>
    <row r="469" spans="1:7" x14ac:dyDescent="0.15">
      <c r="A469" s="5">
        <f>sim_obs!B103</f>
        <v>41376</v>
      </c>
      <c r="B469" s="12" t="e">
        <f>sim_obs!O103</f>
        <v>#N/A</v>
      </c>
      <c r="C469" s="15">
        <f>sim_obs!G103</f>
        <v>0</v>
      </c>
      <c r="D469" s="15">
        <f t="shared" si="28"/>
        <v>0</v>
      </c>
      <c r="E469" s="15">
        <f t="shared" si="29"/>
        <v>0</v>
      </c>
      <c r="F469" s="15">
        <f t="shared" si="30"/>
        <v>0</v>
      </c>
      <c r="G469" s="15">
        <f t="shared" si="31"/>
        <v>0</v>
      </c>
    </row>
    <row r="470" spans="1:7" x14ac:dyDescent="0.15">
      <c r="A470" s="5">
        <f>sim_obs!B104</f>
        <v>41377</v>
      </c>
      <c r="B470" s="12" t="e">
        <f>sim_obs!O104</f>
        <v>#N/A</v>
      </c>
      <c r="C470" s="15">
        <f>sim_obs!G104</f>
        <v>0</v>
      </c>
      <c r="D470" s="15">
        <f t="shared" si="28"/>
        <v>0</v>
      </c>
      <c r="E470" s="15">
        <f t="shared" si="29"/>
        <v>0</v>
      </c>
      <c r="F470" s="15">
        <f t="shared" si="30"/>
        <v>0</v>
      </c>
      <c r="G470" s="15">
        <f t="shared" si="31"/>
        <v>0</v>
      </c>
    </row>
    <row r="471" spans="1:7" x14ac:dyDescent="0.15">
      <c r="A471" s="5">
        <f>sim_obs!B105</f>
        <v>41378</v>
      </c>
      <c r="B471" s="12" t="e">
        <f>sim_obs!O105</f>
        <v>#N/A</v>
      </c>
      <c r="C471" s="15">
        <f>sim_obs!G105</f>
        <v>0</v>
      </c>
      <c r="D471" s="15">
        <f t="shared" si="28"/>
        <v>0</v>
      </c>
      <c r="E471" s="15">
        <f t="shared" si="29"/>
        <v>0</v>
      </c>
      <c r="F471" s="15">
        <f t="shared" si="30"/>
        <v>0</v>
      </c>
      <c r="G471" s="15">
        <f t="shared" si="31"/>
        <v>0</v>
      </c>
    </row>
    <row r="472" spans="1:7" x14ac:dyDescent="0.15">
      <c r="A472" s="5">
        <f>sim_obs!B106</f>
        <v>41379</v>
      </c>
      <c r="B472" s="12" t="e">
        <f>sim_obs!O106</f>
        <v>#N/A</v>
      </c>
      <c r="C472" s="15">
        <f>sim_obs!G106</f>
        <v>0</v>
      </c>
      <c r="D472" s="15">
        <f t="shared" si="28"/>
        <v>0</v>
      </c>
      <c r="E472" s="15">
        <f t="shared" si="29"/>
        <v>0</v>
      </c>
      <c r="F472" s="15">
        <f t="shared" si="30"/>
        <v>0</v>
      </c>
      <c r="G472" s="15">
        <f t="shared" si="31"/>
        <v>0</v>
      </c>
    </row>
    <row r="473" spans="1:7" x14ac:dyDescent="0.15">
      <c r="A473" s="5">
        <f>sim_obs!B107</f>
        <v>41380</v>
      </c>
      <c r="B473" s="12" t="e">
        <f>sim_obs!O107</f>
        <v>#N/A</v>
      </c>
      <c r="C473" s="15">
        <f>sim_obs!G107</f>
        <v>0</v>
      </c>
      <c r="D473" s="15">
        <f t="shared" si="28"/>
        <v>0</v>
      </c>
      <c r="E473" s="15">
        <f t="shared" si="29"/>
        <v>0</v>
      </c>
      <c r="F473" s="15">
        <f t="shared" si="30"/>
        <v>0</v>
      </c>
      <c r="G473" s="15">
        <f t="shared" si="31"/>
        <v>0</v>
      </c>
    </row>
    <row r="474" spans="1:7" x14ac:dyDescent="0.15">
      <c r="A474" s="5">
        <f>sim_obs!B108</f>
        <v>41381</v>
      </c>
      <c r="B474" s="12" t="e">
        <f>sim_obs!O108</f>
        <v>#N/A</v>
      </c>
      <c r="C474" s="15">
        <f>sim_obs!G108</f>
        <v>0</v>
      </c>
      <c r="D474" s="15">
        <f t="shared" si="28"/>
        <v>0</v>
      </c>
      <c r="E474" s="15">
        <f t="shared" si="29"/>
        <v>0</v>
      </c>
      <c r="F474" s="15">
        <f t="shared" si="30"/>
        <v>0</v>
      </c>
      <c r="G474" s="15">
        <f t="shared" si="31"/>
        <v>0</v>
      </c>
    </row>
    <row r="475" spans="1:7" x14ac:dyDescent="0.15">
      <c r="A475" s="5">
        <f>sim_obs!B109</f>
        <v>41382</v>
      </c>
      <c r="B475" s="12" t="e">
        <f>sim_obs!O109</f>
        <v>#N/A</v>
      </c>
      <c r="C475" s="15">
        <f>sim_obs!G109</f>
        <v>0</v>
      </c>
      <c r="D475" s="15">
        <f t="shared" si="28"/>
        <v>0</v>
      </c>
      <c r="E475" s="15">
        <f t="shared" si="29"/>
        <v>0</v>
      </c>
      <c r="F475" s="15">
        <f t="shared" si="30"/>
        <v>0</v>
      </c>
      <c r="G475" s="15">
        <f t="shared" si="31"/>
        <v>0</v>
      </c>
    </row>
    <row r="476" spans="1:7" x14ac:dyDescent="0.15">
      <c r="A476" s="5">
        <f>sim_obs!B110</f>
        <v>41383</v>
      </c>
      <c r="B476" s="12" t="e">
        <f>sim_obs!O110</f>
        <v>#N/A</v>
      </c>
      <c r="C476" s="15">
        <f>sim_obs!G110</f>
        <v>0</v>
      </c>
      <c r="D476" s="15">
        <f t="shared" si="28"/>
        <v>0</v>
      </c>
      <c r="E476" s="15">
        <f t="shared" si="29"/>
        <v>0</v>
      </c>
      <c r="F476" s="15">
        <f t="shared" si="30"/>
        <v>0</v>
      </c>
      <c r="G476" s="15">
        <f t="shared" si="31"/>
        <v>0</v>
      </c>
    </row>
    <row r="477" spans="1:7" x14ac:dyDescent="0.15">
      <c r="A477" s="5">
        <f>sim_obs!B111</f>
        <v>41384</v>
      </c>
      <c r="B477" s="12" t="e">
        <f>sim_obs!O111</f>
        <v>#N/A</v>
      </c>
      <c r="C477" s="15">
        <f>sim_obs!G111</f>
        <v>0</v>
      </c>
      <c r="D477" s="15">
        <f t="shared" si="28"/>
        <v>0</v>
      </c>
      <c r="E477" s="15">
        <f t="shared" si="29"/>
        <v>0</v>
      </c>
      <c r="F477" s="15">
        <f t="shared" si="30"/>
        <v>0</v>
      </c>
      <c r="G477" s="15">
        <f t="shared" si="31"/>
        <v>0</v>
      </c>
    </row>
    <row r="478" spans="1:7" x14ac:dyDescent="0.15">
      <c r="A478" s="5">
        <f>sim_obs!B112</f>
        <v>41385</v>
      </c>
      <c r="B478" s="12" t="e">
        <f>sim_obs!O112</f>
        <v>#N/A</v>
      </c>
      <c r="C478" s="15">
        <f>sim_obs!G112</f>
        <v>0</v>
      </c>
      <c r="D478" s="15">
        <f t="shared" si="28"/>
        <v>0</v>
      </c>
      <c r="E478" s="15">
        <f t="shared" si="29"/>
        <v>0</v>
      </c>
      <c r="F478" s="15">
        <f t="shared" si="30"/>
        <v>0</v>
      </c>
      <c r="G478" s="15">
        <f t="shared" si="31"/>
        <v>0</v>
      </c>
    </row>
    <row r="479" spans="1:7" x14ac:dyDescent="0.15">
      <c r="A479" s="5">
        <f>sim_obs!B113</f>
        <v>41386</v>
      </c>
      <c r="B479" s="12" t="e">
        <f>sim_obs!O113</f>
        <v>#N/A</v>
      </c>
      <c r="C479" s="15">
        <f>sim_obs!G113</f>
        <v>0</v>
      </c>
      <c r="D479" s="15">
        <f t="shared" si="28"/>
        <v>0</v>
      </c>
      <c r="E479" s="15">
        <f t="shared" si="29"/>
        <v>0</v>
      </c>
      <c r="F479" s="15">
        <f t="shared" si="30"/>
        <v>0</v>
      </c>
      <c r="G479" s="15">
        <f t="shared" si="31"/>
        <v>0</v>
      </c>
    </row>
    <row r="480" spans="1:7" x14ac:dyDescent="0.15">
      <c r="A480" s="5">
        <f>sim_obs!B114</f>
        <v>41387</v>
      </c>
      <c r="B480" s="12" t="e">
        <f>sim_obs!O114</f>
        <v>#N/A</v>
      </c>
      <c r="C480" s="15">
        <f>sim_obs!G114</f>
        <v>0</v>
      </c>
      <c r="D480" s="15">
        <f t="shared" si="28"/>
        <v>0</v>
      </c>
      <c r="E480" s="15">
        <f t="shared" si="29"/>
        <v>0</v>
      </c>
      <c r="F480" s="15">
        <f t="shared" si="30"/>
        <v>0</v>
      </c>
      <c r="G480" s="15">
        <f t="shared" si="31"/>
        <v>0</v>
      </c>
    </row>
    <row r="481" spans="1:7" x14ac:dyDescent="0.15">
      <c r="A481" s="5">
        <f>sim_obs!B115</f>
        <v>41388</v>
      </c>
      <c r="B481" s="12" t="e">
        <f>sim_obs!O115</f>
        <v>#N/A</v>
      </c>
      <c r="C481" s="15">
        <f>sim_obs!G115</f>
        <v>0</v>
      </c>
      <c r="D481" s="15">
        <f t="shared" si="28"/>
        <v>0</v>
      </c>
      <c r="E481" s="15">
        <f t="shared" si="29"/>
        <v>0</v>
      </c>
      <c r="F481" s="15">
        <f t="shared" si="30"/>
        <v>0</v>
      </c>
      <c r="G481" s="15">
        <f t="shared" si="31"/>
        <v>0</v>
      </c>
    </row>
    <row r="482" spans="1:7" x14ac:dyDescent="0.15">
      <c r="A482" s="5">
        <f>sim_obs!B116</f>
        <v>41389</v>
      </c>
      <c r="B482" s="12" t="e">
        <f>sim_obs!O116</f>
        <v>#N/A</v>
      </c>
      <c r="C482" s="15">
        <f>sim_obs!G116</f>
        <v>0</v>
      </c>
      <c r="D482" s="15">
        <f t="shared" si="28"/>
        <v>0</v>
      </c>
      <c r="E482" s="15">
        <f t="shared" si="29"/>
        <v>0</v>
      </c>
      <c r="F482" s="15">
        <f t="shared" si="30"/>
        <v>0</v>
      </c>
      <c r="G482" s="15">
        <f t="shared" si="31"/>
        <v>0</v>
      </c>
    </row>
    <row r="483" spans="1:7" x14ac:dyDescent="0.15">
      <c r="A483" s="5">
        <f>sim_obs!B117</f>
        <v>41390</v>
      </c>
      <c r="B483" s="12" t="e">
        <f>sim_obs!O117</f>
        <v>#N/A</v>
      </c>
      <c r="C483" s="15">
        <f>sim_obs!G117</f>
        <v>0</v>
      </c>
      <c r="D483" s="15">
        <f t="shared" si="28"/>
        <v>0</v>
      </c>
      <c r="E483" s="15">
        <f t="shared" si="29"/>
        <v>0</v>
      </c>
      <c r="F483" s="15">
        <f t="shared" si="30"/>
        <v>0</v>
      </c>
      <c r="G483" s="15">
        <f t="shared" si="31"/>
        <v>0</v>
      </c>
    </row>
    <row r="484" spans="1:7" x14ac:dyDescent="0.15">
      <c r="A484" s="5">
        <f>sim_obs!B118</f>
        <v>41391</v>
      </c>
      <c r="B484" s="12" t="e">
        <f>sim_obs!O118</f>
        <v>#N/A</v>
      </c>
      <c r="C484" s="15">
        <f>sim_obs!G118</f>
        <v>0</v>
      </c>
      <c r="D484" s="15">
        <f t="shared" si="28"/>
        <v>0</v>
      </c>
      <c r="E484" s="15">
        <f t="shared" si="29"/>
        <v>0</v>
      </c>
      <c r="F484" s="15">
        <f t="shared" si="30"/>
        <v>0</v>
      </c>
      <c r="G484" s="15">
        <f t="shared" si="31"/>
        <v>0</v>
      </c>
    </row>
    <row r="485" spans="1:7" x14ac:dyDescent="0.15">
      <c r="A485" s="5">
        <f>sim_obs!B119</f>
        <v>41392</v>
      </c>
      <c r="B485" s="12" t="e">
        <f>sim_obs!O119</f>
        <v>#N/A</v>
      </c>
      <c r="C485" s="15">
        <f>sim_obs!G119</f>
        <v>0</v>
      </c>
      <c r="D485" s="15">
        <f t="shared" si="28"/>
        <v>0</v>
      </c>
      <c r="E485" s="15">
        <f t="shared" si="29"/>
        <v>0</v>
      </c>
      <c r="F485" s="15">
        <f t="shared" si="30"/>
        <v>0</v>
      </c>
      <c r="G485" s="15">
        <f t="shared" si="31"/>
        <v>0</v>
      </c>
    </row>
    <row r="486" spans="1:7" x14ac:dyDescent="0.15">
      <c r="A486" s="5">
        <f>sim_obs!B120</f>
        <v>41393</v>
      </c>
      <c r="B486" s="12" t="e">
        <f>sim_obs!O120</f>
        <v>#N/A</v>
      </c>
      <c r="C486" s="15">
        <f>sim_obs!G120</f>
        <v>0</v>
      </c>
      <c r="D486" s="15">
        <f t="shared" si="28"/>
        <v>0</v>
      </c>
      <c r="E486" s="15">
        <f t="shared" si="29"/>
        <v>0</v>
      </c>
      <c r="F486" s="15">
        <f t="shared" si="30"/>
        <v>0</v>
      </c>
      <c r="G486" s="15">
        <f t="shared" si="31"/>
        <v>0</v>
      </c>
    </row>
    <row r="487" spans="1:7" x14ac:dyDescent="0.15">
      <c r="A487" s="5">
        <f>sim_obs!B121</f>
        <v>41394</v>
      </c>
      <c r="B487" s="12" t="e">
        <f>sim_obs!O121</f>
        <v>#N/A</v>
      </c>
      <c r="C487" s="15">
        <f>sim_obs!G121</f>
        <v>0</v>
      </c>
      <c r="D487" s="15">
        <f t="shared" si="28"/>
        <v>0</v>
      </c>
      <c r="E487" s="15">
        <f t="shared" si="29"/>
        <v>0</v>
      </c>
      <c r="F487" s="15">
        <f t="shared" si="30"/>
        <v>0</v>
      </c>
      <c r="G487" s="15">
        <f t="shared" si="31"/>
        <v>0</v>
      </c>
    </row>
    <row r="488" spans="1:7" x14ac:dyDescent="0.15">
      <c r="A488" s="5">
        <f>sim_obs!B122</f>
        <v>41395</v>
      </c>
      <c r="B488" s="12" t="e">
        <f>sim_obs!O122</f>
        <v>#N/A</v>
      </c>
      <c r="C488" s="15">
        <f>sim_obs!G122</f>
        <v>0</v>
      </c>
      <c r="D488" s="15">
        <f t="shared" si="28"/>
        <v>0</v>
      </c>
      <c r="E488" s="15">
        <f t="shared" si="29"/>
        <v>0</v>
      </c>
      <c r="F488" s="15">
        <f t="shared" si="30"/>
        <v>0</v>
      </c>
      <c r="G488" s="15">
        <f t="shared" si="31"/>
        <v>0</v>
      </c>
    </row>
    <row r="489" spans="1:7" x14ac:dyDescent="0.15">
      <c r="A489" s="5">
        <f>sim_obs!B123</f>
        <v>41396</v>
      </c>
      <c r="B489" s="12" t="e">
        <f>sim_obs!O123</f>
        <v>#N/A</v>
      </c>
      <c r="C489" s="15">
        <f>sim_obs!G123</f>
        <v>0</v>
      </c>
      <c r="D489" s="15">
        <f t="shared" si="28"/>
        <v>0</v>
      </c>
      <c r="E489" s="15">
        <f t="shared" si="29"/>
        <v>0</v>
      </c>
      <c r="F489" s="15">
        <f t="shared" si="30"/>
        <v>0</v>
      </c>
      <c r="G489" s="15">
        <f t="shared" si="31"/>
        <v>0</v>
      </c>
    </row>
    <row r="490" spans="1:7" x14ac:dyDescent="0.15">
      <c r="A490" s="5">
        <f>sim_obs!B124</f>
        <v>41397</v>
      </c>
      <c r="B490" s="12" t="e">
        <f>sim_obs!O124</f>
        <v>#N/A</v>
      </c>
      <c r="C490" s="15">
        <f>sim_obs!G124</f>
        <v>0</v>
      </c>
      <c r="D490" s="15">
        <f t="shared" si="28"/>
        <v>0</v>
      </c>
      <c r="E490" s="15">
        <f t="shared" si="29"/>
        <v>0</v>
      </c>
      <c r="F490" s="15">
        <f t="shared" si="30"/>
        <v>0</v>
      </c>
      <c r="G490" s="15">
        <f t="shared" si="31"/>
        <v>0</v>
      </c>
    </row>
    <row r="491" spans="1:7" x14ac:dyDescent="0.15">
      <c r="A491" s="5">
        <f>sim_obs!B125</f>
        <v>41398</v>
      </c>
      <c r="B491" s="12" t="e">
        <f>sim_obs!O125</f>
        <v>#N/A</v>
      </c>
      <c r="C491" s="15">
        <f>sim_obs!G125</f>
        <v>0</v>
      </c>
      <c r="D491" s="15">
        <f t="shared" si="28"/>
        <v>0</v>
      </c>
      <c r="E491" s="15">
        <f t="shared" si="29"/>
        <v>0</v>
      </c>
      <c r="F491" s="15">
        <f t="shared" si="30"/>
        <v>0</v>
      </c>
      <c r="G491" s="15">
        <f t="shared" si="31"/>
        <v>0</v>
      </c>
    </row>
    <row r="492" spans="1:7" x14ac:dyDescent="0.15">
      <c r="A492" s="5">
        <f>sim_obs!B126</f>
        <v>41399</v>
      </c>
      <c r="B492" s="12" t="e">
        <f>sim_obs!O126</f>
        <v>#N/A</v>
      </c>
      <c r="C492" s="15">
        <f>sim_obs!G126</f>
        <v>0</v>
      </c>
      <c r="D492" s="15">
        <f t="shared" si="28"/>
        <v>0</v>
      </c>
      <c r="E492" s="15">
        <f t="shared" si="29"/>
        <v>0</v>
      </c>
      <c r="F492" s="15">
        <f t="shared" si="30"/>
        <v>0</v>
      </c>
      <c r="G492" s="15">
        <f t="shared" si="31"/>
        <v>0</v>
      </c>
    </row>
    <row r="493" spans="1:7" x14ac:dyDescent="0.15">
      <c r="A493" s="5">
        <f>sim_obs!B127</f>
        <v>41400</v>
      </c>
      <c r="B493" s="12" t="e">
        <f>sim_obs!O127</f>
        <v>#N/A</v>
      </c>
      <c r="C493" s="15">
        <f>sim_obs!G127</f>
        <v>0</v>
      </c>
      <c r="D493" s="15">
        <f t="shared" si="28"/>
        <v>0</v>
      </c>
      <c r="E493" s="15">
        <f t="shared" si="29"/>
        <v>0</v>
      </c>
      <c r="F493" s="15">
        <f t="shared" si="30"/>
        <v>0</v>
      </c>
      <c r="G493" s="15">
        <f t="shared" si="31"/>
        <v>0</v>
      </c>
    </row>
    <row r="494" spans="1:7" x14ac:dyDescent="0.15">
      <c r="A494" s="5">
        <f>sim_obs!B128</f>
        <v>41401</v>
      </c>
      <c r="B494" s="12" t="e">
        <f>sim_obs!O128</f>
        <v>#N/A</v>
      </c>
      <c r="C494" s="15">
        <f>sim_obs!G128</f>
        <v>0</v>
      </c>
      <c r="D494" s="15">
        <f t="shared" si="28"/>
        <v>0</v>
      </c>
      <c r="E494" s="15">
        <f t="shared" si="29"/>
        <v>0</v>
      </c>
      <c r="F494" s="15">
        <f t="shared" si="30"/>
        <v>0</v>
      </c>
      <c r="G494" s="15">
        <f t="shared" si="31"/>
        <v>0</v>
      </c>
    </row>
    <row r="495" spans="1:7" x14ac:dyDescent="0.15">
      <c r="A495" s="5">
        <f>sim_obs!B129</f>
        <v>41402</v>
      </c>
      <c r="B495" s="12" t="e">
        <f>sim_obs!O129</f>
        <v>#N/A</v>
      </c>
      <c r="C495" s="15">
        <f>sim_obs!G129</f>
        <v>0</v>
      </c>
      <c r="D495" s="15">
        <f t="shared" si="28"/>
        <v>0</v>
      </c>
      <c r="E495" s="15">
        <f t="shared" si="29"/>
        <v>0</v>
      </c>
      <c r="F495" s="15">
        <f t="shared" si="30"/>
        <v>0</v>
      </c>
      <c r="G495" s="15">
        <f t="shared" si="31"/>
        <v>0</v>
      </c>
    </row>
    <row r="496" spans="1:7" x14ac:dyDescent="0.15">
      <c r="A496" s="5">
        <f>sim_obs!B130</f>
        <v>41403</v>
      </c>
      <c r="B496" s="12" t="e">
        <f>sim_obs!O130</f>
        <v>#N/A</v>
      </c>
      <c r="C496" s="15">
        <f>sim_obs!G130</f>
        <v>0</v>
      </c>
      <c r="D496" s="15">
        <f t="shared" si="28"/>
        <v>0</v>
      </c>
      <c r="E496" s="15">
        <f t="shared" si="29"/>
        <v>0</v>
      </c>
      <c r="F496" s="15">
        <f t="shared" si="30"/>
        <v>0</v>
      </c>
      <c r="G496" s="15">
        <f t="shared" si="31"/>
        <v>0</v>
      </c>
    </row>
    <row r="497" spans="1:7" x14ac:dyDescent="0.15">
      <c r="A497" s="5">
        <f>sim_obs!B131</f>
        <v>41404</v>
      </c>
      <c r="B497" s="12" t="e">
        <f>sim_obs!O131</f>
        <v>#N/A</v>
      </c>
      <c r="C497" s="15">
        <f>sim_obs!G131</f>
        <v>0</v>
      </c>
      <c r="D497" s="15">
        <f t="shared" si="28"/>
        <v>0</v>
      </c>
      <c r="E497" s="15">
        <f t="shared" si="29"/>
        <v>0</v>
      </c>
      <c r="F497" s="15">
        <f t="shared" si="30"/>
        <v>0</v>
      </c>
      <c r="G497" s="15">
        <f t="shared" si="31"/>
        <v>0</v>
      </c>
    </row>
    <row r="498" spans="1:7" x14ac:dyDescent="0.15">
      <c r="A498" s="5">
        <f>sim_obs!B132</f>
        <v>41405</v>
      </c>
      <c r="B498" s="12" t="e">
        <f>sim_obs!O132</f>
        <v>#N/A</v>
      </c>
      <c r="C498" s="15">
        <f>sim_obs!G132</f>
        <v>0</v>
      </c>
      <c r="D498" s="15">
        <f t="shared" si="28"/>
        <v>0</v>
      </c>
      <c r="E498" s="15">
        <f t="shared" si="29"/>
        <v>0</v>
      </c>
      <c r="F498" s="15">
        <f t="shared" si="30"/>
        <v>0</v>
      </c>
      <c r="G498" s="15">
        <f t="shared" si="31"/>
        <v>0</v>
      </c>
    </row>
    <row r="499" spans="1:7" x14ac:dyDescent="0.15">
      <c r="A499" s="5">
        <f>sim_obs!B133</f>
        <v>41406</v>
      </c>
      <c r="B499" s="12" t="e">
        <f>sim_obs!O133</f>
        <v>#N/A</v>
      </c>
      <c r="C499" s="15">
        <f>sim_obs!G133</f>
        <v>0</v>
      </c>
      <c r="D499" s="15">
        <f t="shared" si="28"/>
        <v>0</v>
      </c>
      <c r="E499" s="15">
        <f t="shared" si="29"/>
        <v>0</v>
      </c>
      <c r="F499" s="15">
        <f t="shared" si="30"/>
        <v>0</v>
      </c>
      <c r="G499" s="15">
        <f t="shared" si="31"/>
        <v>0</v>
      </c>
    </row>
    <row r="500" spans="1:7" x14ac:dyDescent="0.15">
      <c r="A500" s="5">
        <f>sim_obs!B134</f>
        <v>41407</v>
      </c>
      <c r="B500" s="12" t="e">
        <f>sim_obs!O134</f>
        <v>#N/A</v>
      </c>
      <c r="C500" s="15">
        <f>sim_obs!G134</f>
        <v>0</v>
      </c>
      <c r="D500" s="15">
        <f t="shared" si="28"/>
        <v>0</v>
      </c>
      <c r="E500" s="15">
        <f t="shared" si="29"/>
        <v>0</v>
      </c>
      <c r="F500" s="15">
        <f t="shared" si="30"/>
        <v>0</v>
      </c>
      <c r="G500" s="15">
        <f t="shared" si="31"/>
        <v>0</v>
      </c>
    </row>
    <row r="501" spans="1:7" x14ac:dyDescent="0.15">
      <c r="A501" s="5">
        <f>sim_obs!B135</f>
        <v>41408</v>
      </c>
      <c r="B501" s="12" t="e">
        <f>sim_obs!O135</f>
        <v>#N/A</v>
      </c>
      <c r="C501" s="15">
        <f>sim_obs!G135</f>
        <v>0</v>
      </c>
      <c r="D501" s="15">
        <f t="shared" si="28"/>
        <v>0</v>
      </c>
      <c r="E501" s="15">
        <f t="shared" si="29"/>
        <v>0</v>
      </c>
      <c r="F501" s="15">
        <f t="shared" si="30"/>
        <v>0</v>
      </c>
      <c r="G501" s="15">
        <f t="shared" si="31"/>
        <v>0</v>
      </c>
    </row>
    <row r="502" spans="1:7" x14ac:dyDescent="0.15">
      <c r="A502" s="5">
        <f>sim_obs!B136</f>
        <v>41409</v>
      </c>
      <c r="B502" s="12" t="e">
        <f>sim_obs!O136</f>
        <v>#N/A</v>
      </c>
      <c r="C502" s="15">
        <f>sim_obs!G136</f>
        <v>0</v>
      </c>
      <c r="D502" s="15">
        <f t="shared" si="28"/>
        <v>0</v>
      </c>
      <c r="E502" s="15">
        <f t="shared" si="29"/>
        <v>0</v>
      </c>
      <c r="F502" s="15">
        <f t="shared" si="30"/>
        <v>0</v>
      </c>
      <c r="G502" s="15">
        <f t="shared" si="31"/>
        <v>0</v>
      </c>
    </row>
    <row r="503" spans="1:7" x14ac:dyDescent="0.15">
      <c r="A503" s="5">
        <f>sim_obs!B137</f>
        <v>41410</v>
      </c>
      <c r="B503" s="12" t="e">
        <f>sim_obs!O137</f>
        <v>#N/A</v>
      </c>
      <c r="C503" s="15">
        <f>sim_obs!G137</f>
        <v>0</v>
      </c>
      <c r="D503" s="15">
        <f t="shared" si="28"/>
        <v>0</v>
      </c>
      <c r="E503" s="15">
        <f t="shared" si="29"/>
        <v>0</v>
      </c>
      <c r="F503" s="15">
        <f t="shared" si="30"/>
        <v>0</v>
      </c>
      <c r="G503" s="15">
        <f t="shared" si="31"/>
        <v>0</v>
      </c>
    </row>
    <row r="504" spans="1:7" x14ac:dyDescent="0.15">
      <c r="A504" s="5">
        <f>sim_obs!B138</f>
        <v>41411</v>
      </c>
      <c r="B504" s="12" t="e">
        <f>sim_obs!O138</f>
        <v>#N/A</v>
      </c>
      <c r="C504" s="15">
        <f>sim_obs!G138</f>
        <v>0</v>
      </c>
      <c r="D504" s="15">
        <f t="shared" si="28"/>
        <v>0</v>
      </c>
      <c r="E504" s="15">
        <f t="shared" si="29"/>
        <v>0</v>
      </c>
      <c r="F504" s="15">
        <f t="shared" si="30"/>
        <v>0</v>
      </c>
      <c r="G504" s="15">
        <f t="shared" si="31"/>
        <v>0</v>
      </c>
    </row>
    <row r="505" spans="1:7" x14ac:dyDescent="0.15">
      <c r="A505" s="5">
        <f>sim_obs!B139</f>
        <v>41412</v>
      </c>
      <c r="B505" s="12" t="e">
        <f>sim_obs!O139</f>
        <v>#N/A</v>
      </c>
      <c r="C505" s="15">
        <f>sim_obs!G139</f>
        <v>0</v>
      </c>
      <c r="D505" s="15">
        <f t="shared" si="28"/>
        <v>0</v>
      </c>
      <c r="E505" s="15">
        <f t="shared" si="29"/>
        <v>0</v>
      </c>
      <c r="F505" s="15">
        <f t="shared" si="30"/>
        <v>0</v>
      </c>
      <c r="G505" s="15">
        <f t="shared" si="31"/>
        <v>0</v>
      </c>
    </row>
    <row r="506" spans="1:7" x14ac:dyDescent="0.15">
      <c r="A506" s="5">
        <f>sim_obs!B140</f>
        <v>41413</v>
      </c>
      <c r="B506" s="12" t="e">
        <f>sim_obs!O140</f>
        <v>#N/A</v>
      </c>
      <c r="C506" s="15">
        <f>sim_obs!G140</f>
        <v>0</v>
      </c>
      <c r="D506" s="15">
        <f t="shared" si="28"/>
        <v>0</v>
      </c>
      <c r="E506" s="15">
        <f t="shared" si="29"/>
        <v>0</v>
      </c>
      <c r="F506" s="15">
        <f t="shared" si="30"/>
        <v>0</v>
      </c>
      <c r="G506" s="15">
        <f t="shared" si="31"/>
        <v>0</v>
      </c>
    </row>
    <row r="507" spans="1:7" x14ac:dyDescent="0.15">
      <c r="A507" s="5">
        <f>sim_obs!B141</f>
        <v>41414</v>
      </c>
      <c r="B507" s="12" t="e">
        <f>sim_obs!O141</f>
        <v>#N/A</v>
      </c>
      <c r="C507" s="15">
        <f>sim_obs!G141</f>
        <v>0</v>
      </c>
      <c r="D507" s="15">
        <f t="shared" si="28"/>
        <v>0</v>
      </c>
      <c r="E507" s="15">
        <f t="shared" si="29"/>
        <v>0</v>
      </c>
      <c r="F507" s="15">
        <f t="shared" si="30"/>
        <v>0</v>
      </c>
      <c r="G507" s="15">
        <f t="shared" si="31"/>
        <v>0</v>
      </c>
    </row>
    <row r="508" spans="1:7" x14ac:dyDescent="0.15">
      <c r="A508" s="5">
        <f>sim_obs!B142</f>
        <v>41415</v>
      </c>
      <c r="B508" s="12" t="e">
        <f>sim_obs!O142</f>
        <v>#N/A</v>
      </c>
      <c r="C508" s="15">
        <f>sim_obs!G142</f>
        <v>0</v>
      </c>
      <c r="D508" s="15">
        <f t="shared" si="28"/>
        <v>0</v>
      </c>
      <c r="E508" s="15">
        <f t="shared" si="29"/>
        <v>0</v>
      </c>
      <c r="F508" s="15">
        <f t="shared" si="30"/>
        <v>0</v>
      </c>
      <c r="G508" s="15">
        <f t="shared" si="31"/>
        <v>0</v>
      </c>
    </row>
    <row r="509" spans="1:7" x14ac:dyDescent="0.15">
      <c r="A509" s="5">
        <f>sim_obs!B143</f>
        <v>41416</v>
      </c>
      <c r="B509" s="12" t="e">
        <f>sim_obs!O143</f>
        <v>#N/A</v>
      </c>
      <c r="C509" s="15">
        <f>sim_obs!G143</f>
        <v>0</v>
      </c>
      <c r="D509" s="15">
        <f t="shared" si="28"/>
        <v>0</v>
      </c>
      <c r="E509" s="15">
        <f t="shared" si="29"/>
        <v>0</v>
      </c>
      <c r="F509" s="15">
        <f t="shared" si="30"/>
        <v>0</v>
      </c>
      <c r="G509" s="15">
        <f t="shared" si="31"/>
        <v>0</v>
      </c>
    </row>
    <row r="510" spans="1:7" x14ac:dyDescent="0.15">
      <c r="A510" s="5">
        <f>sim_obs!B144</f>
        <v>41417</v>
      </c>
      <c r="B510" s="12" t="e">
        <f>sim_obs!O144</f>
        <v>#N/A</v>
      </c>
      <c r="C510" s="15">
        <f>sim_obs!G144</f>
        <v>0</v>
      </c>
      <c r="D510" s="15">
        <f t="shared" si="28"/>
        <v>0</v>
      </c>
      <c r="E510" s="15">
        <f t="shared" si="29"/>
        <v>0</v>
      </c>
      <c r="F510" s="15">
        <f t="shared" si="30"/>
        <v>0</v>
      </c>
      <c r="G510" s="15">
        <f t="shared" si="31"/>
        <v>0</v>
      </c>
    </row>
    <row r="511" spans="1:7" x14ac:dyDescent="0.15">
      <c r="A511" s="5">
        <f>sim_obs!B145</f>
        <v>41418</v>
      </c>
      <c r="B511" s="12" t="e">
        <f>sim_obs!O145</f>
        <v>#N/A</v>
      </c>
      <c r="C511" s="15">
        <f>sim_obs!G145</f>
        <v>0</v>
      </c>
      <c r="D511" s="15">
        <f t="shared" si="28"/>
        <v>0</v>
      </c>
      <c r="E511" s="15">
        <f t="shared" si="29"/>
        <v>0</v>
      </c>
      <c r="F511" s="15">
        <f t="shared" si="30"/>
        <v>0</v>
      </c>
      <c r="G511" s="15">
        <f t="shared" si="31"/>
        <v>0</v>
      </c>
    </row>
    <row r="512" spans="1:7" x14ac:dyDescent="0.15">
      <c r="A512" s="5">
        <f>sim_obs!B146</f>
        <v>41419</v>
      </c>
      <c r="B512" s="12" t="e">
        <f>sim_obs!O146</f>
        <v>#N/A</v>
      </c>
      <c r="C512" s="15">
        <f>sim_obs!G146</f>
        <v>0</v>
      </c>
      <c r="D512" s="15">
        <f t="shared" si="28"/>
        <v>0</v>
      </c>
      <c r="E512" s="15">
        <f t="shared" si="29"/>
        <v>0</v>
      </c>
      <c r="F512" s="15">
        <f t="shared" si="30"/>
        <v>0</v>
      </c>
      <c r="G512" s="15">
        <f t="shared" si="31"/>
        <v>0</v>
      </c>
    </row>
    <row r="513" spans="1:7" x14ac:dyDescent="0.15">
      <c r="A513" s="5">
        <f>sim_obs!B147</f>
        <v>41420</v>
      </c>
      <c r="B513" s="12" t="e">
        <f>sim_obs!O147</f>
        <v>#N/A</v>
      </c>
      <c r="C513" s="15">
        <f>sim_obs!G147</f>
        <v>0</v>
      </c>
      <c r="D513" s="15">
        <f t="shared" si="28"/>
        <v>0</v>
      </c>
      <c r="E513" s="15">
        <f t="shared" si="29"/>
        <v>0</v>
      </c>
      <c r="F513" s="15">
        <f t="shared" si="30"/>
        <v>0</v>
      </c>
      <c r="G513" s="15">
        <f t="shared" si="31"/>
        <v>0</v>
      </c>
    </row>
    <row r="514" spans="1:7" x14ac:dyDescent="0.15">
      <c r="A514" s="5">
        <f>sim_obs!B148</f>
        <v>41421</v>
      </c>
      <c r="B514" s="12" t="e">
        <f>sim_obs!O148</f>
        <v>#N/A</v>
      </c>
      <c r="C514" s="15">
        <f>sim_obs!G148</f>
        <v>0</v>
      </c>
      <c r="D514" s="15">
        <f t="shared" si="28"/>
        <v>0</v>
      </c>
      <c r="E514" s="15">
        <f t="shared" si="29"/>
        <v>0</v>
      </c>
      <c r="F514" s="15">
        <f t="shared" si="30"/>
        <v>0</v>
      </c>
      <c r="G514" s="15">
        <f t="shared" si="31"/>
        <v>0</v>
      </c>
    </row>
    <row r="515" spans="1:7" x14ac:dyDescent="0.15">
      <c r="A515" s="5">
        <f>sim_obs!B149</f>
        <v>41422</v>
      </c>
      <c r="B515" s="12" t="e">
        <f>sim_obs!O149</f>
        <v>#N/A</v>
      </c>
      <c r="C515" s="15">
        <f>sim_obs!G149</f>
        <v>0</v>
      </c>
      <c r="D515" s="15">
        <f t="shared" ref="D515:D578" si="32">IFERROR(B515,0)</f>
        <v>0</v>
      </c>
      <c r="E515" s="15">
        <f t="shared" ref="E515:E578" si="33">IF(D515=0,0,C515)</f>
        <v>0</v>
      </c>
      <c r="F515" s="15">
        <f t="shared" ref="F515:F578" si="34">(D515-E515)^2</f>
        <v>0</v>
      </c>
      <c r="G515" s="15">
        <f t="shared" ref="G515:G578" si="35">(D515-$J$4)^2</f>
        <v>0</v>
      </c>
    </row>
    <row r="516" spans="1:7" x14ac:dyDescent="0.15">
      <c r="A516" s="5">
        <f>sim_obs!B150</f>
        <v>41423</v>
      </c>
      <c r="B516" s="12" t="e">
        <f>sim_obs!O150</f>
        <v>#N/A</v>
      </c>
      <c r="C516" s="15">
        <f>sim_obs!G150</f>
        <v>0</v>
      </c>
      <c r="D516" s="15">
        <f t="shared" si="32"/>
        <v>0</v>
      </c>
      <c r="E516" s="15">
        <f t="shared" si="33"/>
        <v>0</v>
      </c>
      <c r="F516" s="15">
        <f t="shared" si="34"/>
        <v>0</v>
      </c>
      <c r="G516" s="15">
        <f t="shared" si="35"/>
        <v>0</v>
      </c>
    </row>
    <row r="517" spans="1:7" x14ac:dyDescent="0.15">
      <c r="A517" s="5">
        <f>sim_obs!B151</f>
        <v>41424</v>
      </c>
      <c r="B517" s="12" t="e">
        <f>sim_obs!O151</f>
        <v>#N/A</v>
      </c>
      <c r="C517" s="15">
        <f>sim_obs!G151</f>
        <v>0</v>
      </c>
      <c r="D517" s="15">
        <f t="shared" si="32"/>
        <v>0</v>
      </c>
      <c r="E517" s="15">
        <f t="shared" si="33"/>
        <v>0</v>
      </c>
      <c r="F517" s="15">
        <f t="shared" si="34"/>
        <v>0</v>
      </c>
      <c r="G517" s="15">
        <f t="shared" si="35"/>
        <v>0</v>
      </c>
    </row>
    <row r="518" spans="1:7" x14ac:dyDescent="0.15">
      <c r="A518" s="5">
        <f>sim_obs!B152</f>
        <v>41425</v>
      </c>
      <c r="B518" s="12" t="e">
        <f>sim_obs!O152</f>
        <v>#N/A</v>
      </c>
      <c r="C518" s="15">
        <f>sim_obs!G152</f>
        <v>0</v>
      </c>
      <c r="D518" s="15">
        <f t="shared" si="32"/>
        <v>0</v>
      </c>
      <c r="E518" s="15">
        <f t="shared" si="33"/>
        <v>0</v>
      </c>
      <c r="F518" s="15">
        <f t="shared" si="34"/>
        <v>0</v>
      </c>
      <c r="G518" s="15">
        <f t="shared" si="35"/>
        <v>0</v>
      </c>
    </row>
    <row r="519" spans="1:7" x14ac:dyDescent="0.15">
      <c r="A519" s="5">
        <f>sim_obs!B153</f>
        <v>41426</v>
      </c>
      <c r="B519" s="12" t="e">
        <f>sim_obs!O153</f>
        <v>#N/A</v>
      </c>
      <c r="C519" s="15">
        <f>sim_obs!G153</f>
        <v>0</v>
      </c>
      <c r="D519" s="15">
        <f t="shared" si="32"/>
        <v>0</v>
      </c>
      <c r="E519" s="15">
        <f t="shared" si="33"/>
        <v>0</v>
      </c>
      <c r="F519" s="15">
        <f t="shared" si="34"/>
        <v>0</v>
      </c>
      <c r="G519" s="15">
        <f t="shared" si="35"/>
        <v>0</v>
      </c>
    </row>
    <row r="520" spans="1:7" x14ac:dyDescent="0.15">
      <c r="A520" s="5">
        <f>sim_obs!B154</f>
        <v>41427</v>
      </c>
      <c r="B520" s="12" t="e">
        <f>sim_obs!O154</f>
        <v>#N/A</v>
      </c>
      <c r="C520" s="15">
        <f>sim_obs!G154</f>
        <v>0</v>
      </c>
      <c r="D520" s="15">
        <f t="shared" si="32"/>
        <v>0</v>
      </c>
      <c r="E520" s="15">
        <f t="shared" si="33"/>
        <v>0</v>
      </c>
      <c r="F520" s="15">
        <f t="shared" si="34"/>
        <v>0</v>
      </c>
      <c r="G520" s="15">
        <f t="shared" si="35"/>
        <v>0</v>
      </c>
    </row>
    <row r="521" spans="1:7" x14ac:dyDescent="0.15">
      <c r="A521" s="5">
        <f>sim_obs!B155</f>
        <v>41428</v>
      </c>
      <c r="B521" s="12" t="e">
        <f>sim_obs!O155</f>
        <v>#N/A</v>
      </c>
      <c r="C521" s="15">
        <f>sim_obs!G155</f>
        <v>0</v>
      </c>
      <c r="D521" s="15">
        <f t="shared" si="32"/>
        <v>0</v>
      </c>
      <c r="E521" s="15">
        <f t="shared" si="33"/>
        <v>0</v>
      </c>
      <c r="F521" s="15">
        <f t="shared" si="34"/>
        <v>0</v>
      </c>
      <c r="G521" s="15">
        <f t="shared" si="35"/>
        <v>0</v>
      </c>
    </row>
    <row r="522" spans="1:7" x14ac:dyDescent="0.15">
      <c r="A522" s="5">
        <f>sim_obs!B156</f>
        <v>41429</v>
      </c>
      <c r="B522" s="12" t="e">
        <f>sim_obs!O156</f>
        <v>#N/A</v>
      </c>
      <c r="C522" s="15">
        <f>sim_obs!G156</f>
        <v>0</v>
      </c>
      <c r="D522" s="15">
        <f t="shared" si="32"/>
        <v>0</v>
      </c>
      <c r="E522" s="15">
        <f t="shared" si="33"/>
        <v>0</v>
      </c>
      <c r="F522" s="15">
        <f t="shared" si="34"/>
        <v>0</v>
      </c>
      <c r="G522" s="15">
        <f t="shared" si="35"/>
        <v>0</v>
      </c>
    </row>
    <row r="523" spans="1:7" x14ac:dyDescent="0.15">
      <c r="A523" s="5">
        <f>sim_obs!B157</f>
        <v>41430</v>
      </c>
      <c r="B523" s="12" t="e">
        <f>sim_obs!O157</f>
        <v>#N/A</v>
      </c>
      <c r="C523" s="15">
        <f>sim_obs!G157</f>
        <v>0</v>
      </c>
      <c r="D523" s="15">
        <f t="shared" si="32"/>
        <v>0</v>
      </c>
      <c r="E523" s="15">
        <f t="shared" si="33"/>
        <v>0</v>
      </c>
      <c r="F523" s="15">
        <f t="shared" si="34"/>
        <v>0</v>
      </c>
      <c r="G523" s="15">
        <f t="shared" si="35"/>
        <v>0</v>
      </c>
    </row>
    <row r="524" spans="1:7" x14ac:dyDescent="0.15">
      <c r="A524" s="5">
        <f>sim_obs!B158</f>
        <v>41431</v>
      </c>
      <c r="B524" s="12" t="e">
        <f>sim_obs!O158</f>
        <v>#N/A</v>
      </c>
      <c r="C524" s="15">
        <f>sim_obs!G158</f>
        <v>0</v>
      </c>
      <c r="D524" s="15">
        <f t="shared" si="32"/>
        <v>0</v>
      </c>
      <c r="E524" s="15">
        <f t="shared" si="33"/>
        <v>0</v>
      </c>
      <c r="F524" s="15">
        <f t="shared" si="34"/>
        <v>0</v>
      </c>
      <c r="G524" s="15">
        <f t="shared" si="35"/>
        <v>0</v>
      </c>
    </row>
    <row r="525" spans="1:7" x14ac:dyDescent="0.15">
      <c r="A525" s="5">
        <f>sim_obs!B159</f>
        <v>41432</v>
      </c>
      <c r="B525" s="12" t="e">
        <f>sim_obs!O159</f>
        <v>#N/A</v>
      </c>
      <c r="C525" s="15">
        <f>sim_obs!G159</f>
        <v>0</v>
      </c>
      <c r="D525" s="15">
        <f t="shared" si="32"/>
        <v>0</v>
      </c>
      <c r="E525" s="15">
        <f t="shared" si="33"/>
        <v>0</v>
      </c>
      <c r="F525" s="15">
        <f t="shared" si="34"/>
        <v>0</v>
      </c>
      <c r="G525" s="15">
        <f t="shared" si="35"/>
        <v>0</v>
      </c>
    </row>
    <row r="526" spans="1:7" x14ac:dyDescent="0.15">
      <c r="A526" s="5">
        <f>sim_obs!B160</f>
        <v>41433</v>
      </c>
      <c r="B526" s="12" t="e">
        <f>sim_obs!O160</f>
        <v>#N/A</v>
      </c>
      <c r="C526" s="15">
        <f>sim_obs!G160</f>
        <v>0</v>
      </c>
      <c r="D526" s="15">
        <f t="shared" si="32"/>
        <v>0</v>
      </c>
      <c r="E526" s="15">
        <f t="shared" si="33"/>
        <v>0</v>
      </c>
      <c r="F526" s="15">
        <f t="shared" si="34"/>
        <v>0</v>
      </c>
      <c r="G526" s="15">
        <f t="shared" si="35"/>
        <v>0</v>
      </c>
    </row>
    <row r="527" spans="1:7" x14ac:dyDescent="0.15">
      <c r="A527" s="5">
        <f>sim_obs!B161</f>
        <v>41434</v>
      </c>
      <c r="B527" s="12" t="e">
        <f>sim_obs!O161</f>
        <v>#N/A</v>
      </c>
      <c r="C527" s="15">
        <f>sim_obs!G161</f>
        <v>0</v>
      </c>
      <c r="D527" s="15">
        <f t="shared" si="32"/>
        <v>0</v>
      </c>
      <c r="E527" s="15">
        <f t="shared" si="33"/>
        <v>0</v>
      </c>
      <c r="F527" s="15">
        <f t="shared" si="34"/>
        <v>0</v>
      </c>
      <c r="G527" s="15">
        <f t="shared" si="35"/>
        <v>0</v>
      </c>
    </row>
    <row r="528" spans="1:7" x14ac:dyDescent="0.15">
      <c r="A528" s="5">
        <f>sim_obs!B162</f>
        <v>41435</v>
      </c>
      <c r="B528" s="12" t="e">
        <f>sim_obs!O162</f>
        <v>#N/A</v>
      </c>
      <c r="C528" s="15">
        <f>sim_obs!G162</f>
        <v>0</v>
      </c>
      <c r="D528" s="15">
        <f t="shared" si="32"/>
        <v>0</v>
      </c>
      <c r="E528" s="15">
        <f t="shared" si="33"/>
        <v>0</v>
      </c>
      <c r="F528" s="15">
        <f t="shared" si="34"/>
        <v>0</v>
      </c>
      <c r="G528" s="15">
        <f t="shared" si="35"/>
        <v>0</v>
      </c>
    </row>
    <row r="529" spans="1:7" x14ac:dyDescent="0.15">
      <c r="A529" s="5">
        <f>sim_obs!B163</f>
        <v>41436</v>
      </c>
      <c r="B529" s="12" t="e">
        <f>sim_obs!O163</f>
        <v>#N/A</v>
      </c>
      <c r="C529" s="15">
        <f>sim_obs!G163</f>
        <v>0</v>
      </c>
      <c r="D529" s="15">
        <f t="shared" si="32"/>
        <v>0</v>
      </c>
      <c r="E529" s="15">
        <f t="shared" si="33"/>
        <v>0</v>
      </c>
      <c r="F529" s="15">
        <f t="shared" si="34"/>
        <v>0</v>
      </c>
      <c r="G529" s="15">
        <f t="shared" si="35"/>
        <v>0</v>
      </c>
    </row>
    <row r="530" spans="1:7" x14ac:dyDescent="0.15">
      <c r="A530" s="5">
        <f>sim_obs!B164</f>
        <v>41437</v>
      </c>
      <c r="B530" s="12" t="e">
        <f>sim_obs!O164</f>
        <v>#N/A</v>
      </c>
      <c r="C530" s="15">
        <f>sim_obs!G164</f>
        <v>0</v>
      </c>
      <c r="D530" s="15">
        <f t="shared" si="32"/>
        <v>0</v>
      </c>
      <c r="E530" s="15">
        <f t="shared" si="33"/>
        <v>0</v>
      </c>
      <c r="F530" s="15">
        <f t="shared" si="34"/>
        <v>0</v>
      </c>
      <c r="G530" s="15">
        <f t="shared" si="35"/>
        <v>0</v>
      </c>
    </row>
    <row r="531" spans="1:7" x14ac:dyDescent="0.15">
      <c r="A531" s="5">
        <f>sim_obs!B165</f>
        <v>41438</v>
      </c>
      <c r="B531" s="12" t="e">
        <f>sim_obs!O165</f>
        <v>#N/A</v>
      </c>
      <c r="C531" s="15">
        <f>sim_obs!G165</f>
        <v>0</v>
      </c>
      <c r="D531" s="15">
        <f t="shared" si="32"/>
        <v>0</v>
      </c>
      <c r="E531" s="15">
        <f t="shared" si="33"/>
        <v>0</v>
      </c>
      <c r="F531" s="15">
        <f t="shared" si="34"/>
        <v>0</v>
      </c>
      <c r="G531" s="15">
        <f t="shared" si="35"/>
        <v>0</v>
      </c>
    </row>
    <row r="532" spans="1:7" x14ac:dyDescent="0.15">
      <c r="A532" s="5">
        <f>sim_obs!B166</f>
        <v>41439</v>
      </c>
      <c r="B532" s="12" t="e">
        <f>sim_obs!O166</f>
        <v>#N/A</v>
      </c>
      <c r="C532" s="15">
        <f>sim_obs!G166</f>
        <v>0</v>
      </c>
      <c r="D532" s="15">
        <f t="shared" si="32"/>
        <v>0</v>
      </c>
      <c r="E532" s="15">
        <f t="shared" si="33"/>
        <v>0</v>
      </c>
      <c r="F532" s="15">
        <f t="shared" si="34"/>
        <v>0</v>
      </c>
      <c r="G532" s="15">
        <f t="shared" si="35"/>
        <v>0</v>
      </c>
    </row>
    <row r="533" spans="1:7" x14ac:dyDescent="0.15">
      <c r="A533" s="5">
        <f>sim_obs!B167</f>
        <v>41440</v>
      </c>
      <c r="B533" s="12" t="e">
        <f>sim_obs!O167</f>
        <v>#N/A</v>
      </c>
      <c r="C533" s="15">
        <f>sim_obs!G167</f>
        <v>0</v>
      </c>
      <c r="D533" s="15">
        <f t="shared" si="32"/>
        <v>0</v>
      </c>
      <c r="E533" s="15">
        <f t="shared" si="33"/>
        <v>0</v>
      </c>
      <c r="F533" s="15">
        <f t="shared" si="34"/>
        <v>0</v>
      </c>
      <c r="G533" s="15">
        <f t="shared" si="35"/>
        <v>0</v>
      </c>
    </row>
    <row r="534" spans="1:7" x14ac:dyDescent="0.15">
      <c r="A534" s="5">
        <f>sim_obs!B168</f>
        <v>41441</v>
      </c>
      <c r="B534" s="12" t="e">
        <f>sim_obs!O168</f>
        <v>#N/A</v>
      </c>
      <c r="C534" s="15">
        <f>sim_obs!G168</f>
        <v>0</v>
      </c>
      <c r="D534" s="15">
        <f t="shared" si="32"/>
        <v>0</v>
      </c>
      <c r="E534" s="15">
        <f t="shared" si="33"/>
        <v>0</v>
      </c>
      <c r="F534" s="15">
        <f t="shared" si="34"/>
        <v>0</v>
      </c>
      <c r="G534" s="15">
        <f t="shared" si="35"/>
        <v>0</v>
      </c>
    </row>
    <row r="535" spans="1:7" x14ac:dyDescent="0.15">
      <c r="A535" s="5">
        <f>sim_obs!B169</f>
        <v>41442</v>
      </c>
      <c r="B535" s="12" t="e">
        <f>sim_obs!O169</f>
        <v>#N/A</v>
      </c>
      <c r="C535" s="15">
        <f>sim_obs!G169</f>
        <v>0</v>
      </c>
      <c r="D535" s="15">
        <f t="shared" si="32"/>
        <v>0</v>
      </c>
      <c r="E535" s="15">
        <f t="shared" si="33"/>
        <v>0</v>
      </c>
      <c r="F535" s="15">
        <f t="shared" si="34"/>
        <v>0</v>
      </c>
      <c r="G535" s="15">
        <f t="shared" si="35"/>
        <v>0</v>
      </c>
    </row>
    <row r="536" spans="1:7" x14ac:dyDescent="0.15">
      <c r="A536" s="5">
        <f>sim_obs!B170</f>
        <v>41443</v>
      </c>
      <c r="B536" s="12" t="e">
        <f>sim_obs!O170</f>
        <v>#N/A</v>
      </c>
      <c r="C536" s="15">
        <f>sim_obs!G170</f>
        <v>0</v>
      </c>
      <c r="D536" s="15">
        <f t="shared" si="32"/>
        <v>0</v>
      </c>
      <c r="E536" s="15">
        <f t="shared" si="33"/>
        <v>0</v>
      </c>
      <c r="F536" s="15">
        <f t="shared" si="34"/>
        <v>0</v>
      </c>
      <c r="G536" s="15">
        <f t="shared" si="35"/>
        <v>0</v>
      </c>
    </row>
    <row r="537" spans="1:7" x14ac:dyDescent="0.15">
      <c r="A537" s="5">
        <f>sim_obs!B171</f>
        <v>41444</v>
      </c>
      <c r="B537" s="12" t="e">
        <f>sim_obs!O171</f>
        <v>#N/A</v>
      </c>
      <c r="C537" s="15">
        <f>sim_obs!G171</f>
        <v>0</v>
      </c>
      <c r="D537" s="15">
        <f t="shared" si="32"/>
        <v>0</v>
      </c>
      <c r="E537" s="15">
        <f t="shared" si="33"/>
        <v>0</v>
      </c>
      <c r="F537" s="15">
        <f t="shared" si="34"/>
        <v>0</v>
      </c>
      <c r="G537" s="15">
        <f t="shared" si="35"/>
        <v>0</v>
      </c>
    </row>
    <row r="538" spans="1:7" x14ac:dyDescent="0.15">
      <c r="A538" s="5">
        <f>sim_obs!B172</f>
        <v>41445</v>
      </c>
      <c r="B538" s="12" t="e">
        <f>sim_obs!O172</f>
        <v>#N/A</v>
      </c>
      <c r="C538" s="15">
        <f>sim_obs!G172</f>
        <v>0</v>
      </c>
      <c r="D538" s="15">
        <f t="shared" si="32"/>
        <v>0</v>
      </c>
      <c r="E538" s="15">
        <f t="shared" si="33"/>
        <v>0</v>
      </c>
      <c r="F538" s="15">
        <f t="shared" si="34"/>
        <v>0</v>
      </c>
      <c r="G538" s="15">
        <f t="shared" si="35"/>
        <v>0</v>
      </c>
    </row>
    <row r="539" spans="1:7" x14ac:dyDescent="0.15">
      <c r="A539" s="5">
        <f>sim_obs!B173</f>
        <v>41446</v>
      </c>
      <c r="B539" s="12" t="e">
        <f>sim_obs!O173</f>
        <v>#N/A</v>
      </c>
      <c r="C539" s="15">
        <f>sim_obs!G173</f>
        <v>0</v>
      </c>
      <c r="D539" s="15">
        <f t="shared" si="32"/>
        <v>0</v>
      </c>
      <c r="E539" s="15">
        <f t="shared" si="33"/>
        <v>0</v>
      </c>
      <c r="F539" s="15">
        <f t="shared" si="34"/>
        <v>0</v>
      </c>
      <c r="G539" s="15">
        <f t="shared" si="35"/>
        <v>0</v>
      </c>
    </row>
    <row r="540" spans="1:7" x14ac:dyDescent="0.15">
      <c r="A540" s="5">
        <f>sim_obs!B174</f>
        <v>41447</v>
      </c>
      <c r="B540" s="12" t="e">
        <f>sim_obs!O174</f>
        <v>#N/A</v>
      </c>
      <c r="C540" s="15">
        <f>sim_obs!G174</f>
        <v>0</v>
      </c>
      <c r="D540" s="15">
        <f t="shared" si="32"/>
        <v>0</v>
      </c>
      <c r="E540" s="15">
        <f t="shared" si="33"/>
        <v>0</v>
      </c>
      <c r="F540" s="15">
        <f t="shared" si="34"/>
        <v>0</v>
      </c>
      <c r="G540" s="15">
        <f t="shared" si="35"/>
        <v>0</v>
      </c>
    </row>
    <row r="541" spans="1:7" x14ac:dyDescent="0.15">
      <c r="A541" s="5">
        <f>sim_obs!B175</f>
        <v>41448</v>
      </c>
      <c r="B541" s="12" t="e">
        <f>sim_obs!O175</f>
        <v>#N/A</v>
      </c>
      <c r="C541" s="15">
        <f>sim_obs!G175</f>
        <v>0</v>
      </c>
      <c r="D541" s="15">
        <f t="shared" si="32"/>
        <v>0</v>
      </c>
      <c r="E541" s="15">
        <f t="shared" si="33"/>
        <v>0</v>
      </c>
      <c r="F541" s="15">
        <f t="shared" si="34"/>
        <v>0</v>
      </c>
      <c r="G541" s="15">
        <f t="shared" si="35"/>
        <v>0</v>
      </c>
    </row>
    <row r="542" spans="1:7" x14ac:dyDescent="0.15">
      <c r="A542" s="5">
        <f>sim_obs!B176</f>
        <v>41449</v>
      </c>
      <c r="B542" s="12" t="e">
        <f>sim_obs!O176</f>
        <v>#N/A</v>
      </c>
      <c r="C542" s="15">
        <f>sim_obs!G176</f>
        <v>0</v>
      </c>
      <c r="D542" s="15">
        <f t="shared" si="32"/>
        <v>0</v>
      </c>
      <c r="E542" s="15">
        <f t="shared" si="33"/>
        <v>0</v>
      </c>
      <c r="F542" s="15">
        <f t="shared" si="34"/>
        <v>0</v>
      </c>
      <c r="G542" s="15">
        <f t="shared" si="35"/>
        <v>0</v>
      </c>
    </row>
    <row r="543" spans="1:7" x14ac:dyDescent="0.15">
      <c r="A543" s="5">
        <f>sim_obs!B177</f>
        <v>41450</v>
      </c>
      <c r="B543" s="12" t="e">
        <f>sim_obs!O177</f>
        <v>#N/A</v>
      </c>
      <c r="C543" s="15">
        <f>sim_obs!G177</f>
        <v>0</v>
      </c>
      <c r="D543" s="15">
        <f t="shared" si="32"/>
        <v>0</v>
      </c>
      <c r="E543" s="15">
        <f t="shared" si="33"/>
        <v>0</v>
      </c>
      <c r="F543" s="15">
        <f t="shared" si="34"/>
        <v>0</v>
      </c>
      <c r="G543" s="15">
        <f t="shared" si="35"/>
        <v>0</v>
      </c>
    </row>
    <row r="544" spans="1:7" x14ac:dyDescent="0.15">
      <c r="A544" s="5">
        <f>sim_obs!B178</f>
        <v>41451</v>
      </c>
      <c r="B544" s="12" t="e">
        <f>sim_obs!O178</f>
        <v>#N/A</v>
      </c>
      <c r="C544" s="15">
        <f>sim_obs!G178</f>
        <v>0</v>
      </c>
      <c r="D544" s="15">
        <f t="shared" si="32"/>
        <v>0</v>
      </c>
      <c r="E544" s="15">
        <f t="shared" si="33"/>
        <v>0</v>
      </c>
      <c r="F544" s="15">
        <f t="shared" si="34"/>
        <v>0</v>
      </c>
      <c r="G544" s="15">
        <f t="shared" si="35"/>
        <v>0</v>
      </c>
    </row>
    <row r="545" spans="1:7" x14ac:dyDescent="0.15">
      <c r="A545" s="5">
        <f>sim_obs!B179</f>
        <v>41452</v>
      </c>
      <c r="B545" s="12" t="e">
        <f>sim_obs!O179</f>
        <v>#N/A</v>
      </c>
      <c r="C545" s="15">
        <f>sim_obs!G179</f>
        <v>0</v>
      </c>
      <c r="D545" s="15">
        <f t="shared" si="32"/>
        <v>0</v>
      </c>
      <c r="E545" s="15">
        <f t="shared" si="33"/>
        <v>0</v>
      </c>
      <c r="F545" s="15">
        <f t="shared" si="34"/>
        <v>0</v>
      </c>
      <c r="G545" s="15">
        <f t="shared" si="35"/>
        <v>0</v>
      </c>
    </row>
    <row r="546" spans="1:7" x14ac:dyDescent="0.15">
      <c r="A546" s="5">
        <f>sim_obs!B180</f>
        <v>41453</v>
      </c>
      <c r="B546" s="12" t="e">
        <f>sim_obs!O180</f>
        <v>#N/A</v>
      </c>
      <c r="C546" s="15">
        <f>sim_obs!G180</f>
        <v>0</v>
      </c>
      <c r="D546" s="15">
        <f t="shared" si="32"/>
        <v>0</v>
      </c>
      <c r="E546" s="15">
        <f t="shared" si="33"/>
        <v>0</v>
      </c>
      <c r="F546" s="15">
        <f t="shared" si="34"/>
        <v>0</v>
      </c>
      <c r="G546" s="15">
        <f t="shared" si="35"/>
        <v>0</v>
      </c>
    </row>
    <row r="547" spans="1:7" x14ac:dyDescent="0.15">
      <c r="A547" s="5">
        <f>sim_obs!B181</f>
        <v>41454</v>
      </c>
      <c r="B547" s="12" t="e">
        <f>sim_obs!O181</f>
        <v>#N/A</v>
      </c>
      <c r="C547" s="15">
        <f>sim_obs!G181</f>
        <v>0</v>
      </c>
      <c r="D547" s="15">
        <f t="shared" si="32"/>
        <v>0</v>
      </c>
      <c r="E547" s="15">
        <f t="shared" si="33"/>
        <v>0</v>
      </c>
      <c r="F547" s="15">
        <f t="shared" si="34"/>
        <v>0</v>
      </c>
      <c r="G547" s="15">
        <f t="shared" si="35"/>
        <v>0</v>
      </c>
    </row>
    <row r="548" spans="1:7" x14ac:dyDescent="0.15">
      <c r="A548" s="5">
        <f>sim_obs!B182</f>
        <v>41455</v>
      </c>
      <c r="B548" s="12" t="e">
        <f>sim_obs!O182</f>
        <v>#N/A</v>
      </c>
      <c r="C548" s="15">
        <f>sim_obs!G182</f>
        <v>0</v>
      </c>
      <c r="D548" s="15">
        <f t="shared" si="32"/>
        <v>0</v>
      </c>
      <c r="E548" s="15">
        <f t="shared" si="33"/>
        <v>0</v>
      </c>
      <c r="F548" s="15">
        <f t="shared" si="34"/>
        <v>0</v>
      </c>
      <c r="G548" s="15">
        <f t="shared" si="35"/>
        <v>0</v>
      </c>
    </row>
    <row r="549" spans="1:7" x14ac:dyDescent="0.15">
      <c r="A549" s="5">
        <f>sim_obs!B183</f>
        <v>41456</v>
      </c>
      <c r="B549" s="12" t="e">
        <f>sim_obs!O183</f>
        <v>#N/A</v>
      </c>
      <c r="C549" s="15">
        <f>sim_obs!G183</f>
        <v>0</v>
      </c>
      <c r="D549" s="15">
        <f t="shared" si="32"/>
        <v>0</v>
      </c>
      <c r="E549" s="15">
        <f t="shared" si="33"/>
        <v>0</v>
      </c>
      <c r="F549" s="15">
        <f t="shared" si="34"/>
        <v>0</v>
      </c>
      <c r="G549" s="15">
        <f t="shared" si="35"/>
        <v>0</v>
      </c>
    </row>
    <row r="550" spans="1:7" x14ac:dyDescent="0.15">
      <c r="A550" s="5">
        <f>sim_obs!B184</f>
        <v>41457</v>
      </c>
      <c r="B550" s="12" t="e">
        <f>sim_obs!O184</f>
        <v>#N/A</v>
      </c>
      <c r="C550" s="15">
        <f>sim_obs!G184</f>
        <v>0</v>
      </c>
      <c r="D550" s="15">
        <f t="shared" si="32"/>
        <v>0</v>
      </c>
      <c r="E550" s="15">
        <f t="shared" si="33"/>
        <v>0</v>
      </c>
      <c r="F550" s="15">
        <f t="shared" si="34"/>
        <v>0</v>
      </c>
      <c r="G550" s="15">
        <f t="shared" si="35"/>
        <v>0</v>
      </c>
    </row>
    <row r="551" spans="1:7" x14ac:dyDescent="0.15">
      <c r="A551" s="5">
        <f>sim_obs!B185</f>
        <v>41458</v>
      </c>
      <c r="B551" s="12" t="e">
        <f>sim_obs!O185</f>
        <v>#N/A</v>
      </c>
      <c r="C551" s="15">
        <f>sim_obs!G185</f>
        <v>0</v>
      </c>
      <c r="D551" s="15">
        <f t="shared" si="32"/>
        <v>0</v>
      </c>
      <c r="E551" s="15">
        <f t="shared" si="33"/>
        <v>0</v>
      </c>
      <c r="F551" s="15">
        <f t="shared" si="34"/>
        <v>0</v>
      </c>
      <c r="G551" s="15">
        <f t="shared" si="35"/>
        <v>0</v>
      </c>
    </row>
    <row r="552" spans="1:7" x14ac:dyDescent="0.15">
      <c r="A552" s="5">
        <f>sim_obs!B186</f>
        <v>41459</v>
      </c>
      <c r="B552" s="12" t="e">
        <f>sim_obs!O186</f>
        <v>#N/A</v>
      </c>
      <c r="C552" s="15">
        <f>sim_obs!G186</f>
        <v>0</v>
      </c>
      <c r="D552" s="15">
        <f t="shared" si="32"/>
        <v>0</v>
      </c>
      <c r="E552" s="15">
        <f t="shared" si="33"/>
        <v>0</v>
      </c>
      <c r="F552" s="15">
        <f t="shared" si="34"/>
        <v>0</v>
      </c>
      <c r="G552" s="15">
        <f t="shared" si="35"/>
        <v>0</v>
      </c>
    </row>
    <row r="553" spans="1:7" x14ac:dyDescent="0.15">
      <c r="A553" s="5">
        <f>sim_obs!B187</f>
        <v>41460</v>
      </c>
      <c r="B553" s="12" t="e">
        <f>sim_obs!O187</f>
        <v>#N/A</v>
      </c>
      <c r="C553" s="15">
        <f>sim_obs!G187</f>
        <v>0</v>
      </c>
      <c r="D553" s="15">
        <f t="shared" si="32"/>
        <v>0</v>
      </c>
      <c r="E553" s="15">
        <f t="shared" si="33"/>
        <v>0</v>
      </c>
      <c r="F553" s="15">
        <f t="shared" si="34"/>
        <v>0</v>
      </c>
      <c r="G553" s="15">
        <f t="shared" si="35"/>
        <v>0</v>
      </c>
    </row>
    <row r="554" spans="1:7" x14ac:dyDescent="0.15">
      <c r="A554" s="5">
        <f>sim_obs!B188</f>
        <v>41461</v>
      </c>
      <c r="B554" s="12" t="e">
        <f>sim_obs!O188</f>
        <v>#N/A</v>
      </c>
      <c r="C554" s="15">
        <f>sim_obs!G188</f>
        <v>0</v>
      </c>
      <c r="D554" s="15">
        <f t="shared" si="32"/>
        <v>0</v>
      </c>
      <c r="E554" s="15">
        <f t="shared" si="33"/>
        <v>0</v>
      </c>
      <c r="F554" s="15">
        <f t="shared" si="34"/>
        <v>0</v>
      </c>
      <c r="G554" s="15">
        <f t="shared" si="35"/>
        <v>0</v>
      </c>
    </row>
    <row r="555" spans="1:7" x14ac:dyDescent="0.15">
      <c r="A555" s="5">
        <f>sim_obs!B189</f>
        <v>41462</v>
      </c>
      <c r="B555" s="12" t="e">
        <f>sim_obs!O189</f>
        <v>#N/A</v>
      </c>
      <c r="C555" s="15">
        <f>sim_obs!G189</f>
        <v>0</v>
      </c>
      <c r="D555" s="15">
        <f t="shared" si="32"/>
        <v>0</v>
      </c>
      <c r="E555" s="15">
        <f t="shared" si="33"/>
        <v>0</v>
      </c>
      <c r="F555" s="15">
        <f t="shared" si="34"/>
        <v>0</v>
      </c>
      <c r="G555" s="15">
        <f t="shared" si="35"/>
        <v>0</v>
      </c>
    </row>
    <row r="556" spans="1:7" x14ac:dyDescent="0.15">
      <c r="A556" s="5">
        <f>sim_obs!B190</f>
        <v>41463</v>
      </c>
      <c r="B556" s="12" t="e">
        <f>sim_obs!O190</f>
        <v>#N/A</v>
      </c>
      <c r="C556" s="15">
        <f>sim_obs!G190</f>
        <v>0</v>
      </c>
      <c r="D556" s="15">
        <f t="shared" si="32"/>
        <v>0</v>
      </c>
      <c r="E556" s="15">
        <f t="shared" si="33"/>
        <v>0</v>
      </c>
      <c r="F556" s="15">
        <f t="shared" si="34"/>
        <v>0</v>
      </c>
      <c r="G556" s="15">
        <f t="shared" si="35"/>
        <v>0</v>
      </c>
    </row>
    <row r="557" spans="1:7" x14ac:dyDescent="0.15">
      <c r="A557" s="5">
        <f>sim_obs!B191</f>
        <v>41464</v>
      </c>
      <c r="B557" s="12" t="e">
        <f>sim_obs!O191</f>
        <v>#N/A</v>
      </c>
      <c r="C557" s="15">
        <f>sim_obs!G191</f>
        <v>0</v>
      </c>
      <c r="D557" s="15">
        <f t="shared" si="32"/>
        <v>0</v>
      </c>
      <c r="E557" s="15">
        <f t="shared" si="33"/>
        <v>0</v>
      </c>
      <c r="F557" s="15">
        <f t="shared" si="34"/>
        <v>0</v>
      </c>
      <c r="G557" s="15">
        <f t="shared" si="35"/>
        <v>0</v>
      </c>
    </row>
    <row r="558" spans="1:7" x14ac:dyDescent="0.15">
      <c r="A558" s="5">
        <f>sim_obs!B192</f>
        <v>41465</v>
      </c>
      <c r="B558" s="12" t="e">
        <f>sim_obs!O192</f>
        <v>#N/A</v>
      </c>
      <c r="C558" s="15">
        <f>sim_obs!G192</f>
        <v>0</v>
      </c>
      <c r="D558" s="15">
        <f t="shared" si="32"/>
        <v>0</v>
      </c>
      <c r="E558" s="15">
        <f t="shared" si="33"/>
        <v>0</v>
      </c>
      <c r="F558" s="15">
        <f t="shared" si="34"/>
        <v>0</v>
      </c>
      <c r="G558" s="15">
        <f t="shared" si="35"/>
        <v>0</v>
      </c>
    </row>
    <row r="559" spans="1:7" x14ac:dyDescent="0.15">
      <c r="A559" s="5">
        <f>sim_obs!B193</f>
        <v>41466</v>
      </c>
      <c r="B559" s="12" t="e">
        <f>sim_obs!O193</f>
        <v>#N/A</v>
      </c>
      <c r="C559" s="15">
        <f>sim_obs!G193</f>
        <v>0</v>
      </c>
      <c r="D559" s="15">
        <f t="shared" si="32"/>
        <v>0</v>
      </c>
      <c r="E559" s="15">
        <f t="shared" si="33"/>
        <v>0</v>
      </c>
      <c r="F559" s="15">
        <f t="shared" si="34"/>
        <v>0</v>
      </c>
      <c r="G559" s="15">
        <f t="shared" si="35"/>
        <v>0</v>
      </c>
    </row>
    <row r="560" spans="1:7" x14ac:dyDescent="0.15">
      <c r="A560" s="5">
        <f>sim_obs!B194</f>
        <v>41467</v>
      </c>
      <c r="B560" s="12" t="e">
        <f>sim_obs!O194</f>
        <v>#N/A</v>
      </c>
      <c r="C560" s="15">
        <f>sim_obs!G194</f>
        <v>0</v>
      </c>
      <c r="D560" s="15">
        <f t="shared" si="32"/>
        <v>0</v>
      </c>
      <c r="E560" s="15">
        <f t="shared" si="33"/>
        <v>0</v>
      </c>
      <c r="F560" s="15">
        <f t="shared" si="34"/>
        <v>0</v>
      </c>
      <c r="G560" s="15">
        <f t="shared" si="35"/>
        <v>0</v>
      </c>
    </row>
    <row r="561" spans="1:7" x14ac:dyDescent="0.15">
      <c r="A561" s="5">
        <f>sim_obs!B195</f>
        <v>41468</v>
      </c>
      <c r="B561" s="12" t="e">
        <f>sim_obs!O195</f>
        <v>#N/A</v>
      </c>
      <c r="C561" s="15">
        <f>sim_obs!G195</f>
        <v>0</v>
      </c>
      <c r="D561" s="15">
        <f t="shared" si="32"/>
        <v>0</v>
      </c>
      <c r="E561" s="15">
        <f t="shared" si="33"/>
        <v>0</v>
      </c>
      <c r="F561" s="15">
        <f t="shared" si="34"/>
        <v>0</v>
      </c>
      <c r="G561" s="15">
        <f t="shared" si="35"/>
        <v>0</v>
      </c>
    </row>
    <row r="562" spans="1:7" x14ac:dyDescent="0.15">
      <c r="A562" s="5">
        <f>sim_obs!B196</f>
        <v>41469</v>
      </c>
      <c r="B562" s="12" t="e">
        <f>sim_obs!O196</f>
        <v>#N/A</v>
      </c>
      <c r="C562" s="15">
        <f>sim_obs!G196</f>
        <v>0</v>
      </c>
      <c r="D562" s="15">
        <f t="shared" si="32"/>
        <v>0</v>
      </c>
      <c r="E562" s="15">
        <f t="shared" si="33"/>
        <v>0</v>
      </c>
      <c r="F562" s="15">
        <f t="shared" si="34"/>
        <v>0</v>
      </c>
      <c r="G562" s="15">
        <f t="shared" si="35"/>
        <v>0</v>
      </c>
    </row>
    <row r="563" spans="1:7" x14ac:dyDescent="0.15">
      <c r="A563" s="5">
        <f>sim_obs!B197</f>
        <v>41470</v>
      </c>
      <c r="B563" s="12" t="e">
        <f>sim_obs!O197</f>
        <v>#N/A</v>
      </c>
      <c r="C563" s="15">
        <f>sim_obs!G197</f>
        <v>0</v>
      </c>
      <c r="D563" s="15">
        <f t="shared" si="32"/>
        <v>0</v>
      </c>
      <c r="E563" s="15">
        <f t="shared" si="33"/>
        <v>0</v>
      </c>
      <c r="F563" s="15">
        <f t="shared" si="34"/>
        <v>0</v>
      </c>
      <c r="G563" s="15">
        <f t="shared" si="35"/>
        <v>0</v>
      </c>
    </row>
    <row r="564" spans="1:7" x14ac:dyDescent="0.15">
      <c r="A564" s="5">
        <f>sim_obs!B198</f>
        <v>41471</v>
      </c>
      <c r="B564" s="12" t="e">
        <f>sim_obs!O198</f>
        <v>#N/A</v>
      </c>
      <c r="C564" s="15">
        <f>sim_obs!G198</f>
        <v>0</v>
      </c>
      <c r="D564" s="15">
        <f t="shared" si="32"/>
        <v>0</v>
      </c>
      <c r="E564" s="15">
        <f t="shared" si="33"/>
        <v>0</v>
      </c>
      <c r="F564" s="15">
        <f t="shared" si="34"/>
        <v>0</v>
      </c>
      <c r="G564" s="15">
        <f t="shared" si="35"/>
        <v>0</v>
      </c>
    </row>
    <row r="565" spans="1:7" x14ac:dyDescent="0.15">
      <c r="A565" s="5">
        <f>sim_obs!B199</f>
        <v>41472</v>
      </c>
      <c r="B565" s="12" t="e">
        <f>sim_obs!O199</f>
        <v>#N/A</v>
      </c>
      <c r="C565" s="15">
        <f>sim_obs!G199</f>
        <v>0</v>
      </c>
      <c r="D565" s="15">
        <f t="shared" si="32"/>
        <v>0</v>
      </c>
      <c r="E565" s="15">
        <f t="shared" si="33"/>
        <v>0</v>
      </c>
      <c r="F565" s="15">
        <f t="shared" si="34"/>
        <v>0</v>
      </c>
      <c r="G565" s="15">
        <f t="shared" si="35"/>
        <v>0</v>
      </c>
    </row>
    <row r="566" spans="1:7" x14ac:dyDescent="0.15">
      <c r="A566" s="5">
        <f>sim_obs!B200</f>
        <v>41473</v>
      </c>
      <c r="B566" s="12" t="e">
        <f>sim_obs!O200</f>
        <v>#N/A</v>
      </c>
      <c r="C566" s="15">
        <f>sim_obs!G200</f>
        <v>0</v>
      </c>
      <c r="D566" s="15">
        <f t="shared" si="32"/>
        <v>0</v>
      </c>
      <c r="E566" s="15">
        <f t="shared" si="33"/>
        <v>0</v>
      </c>
      <c r="F566" s="15">
        <f t="shared" si="34"/>
        <v>0</v>
      </c>
      <c r="G566" s="15">
        <f t="shared" si="35"/>
        <v>0</v>
      </c>
    </row>
    <row r="567" spans="1:7" x14ac:dyDescent="0.15">
      <c r="A567" s="5">
        <f>sim_obs!B201</f>
        <v>41474</v>
      </c>
      <c r="B567" s="12" t="e">
        <f>sim_obs!O201</f>
        <v>#N/A</v>
      </c>
      <c r="C567" s="15">
        <f>sim_obs!G201</f>
        <v>0</v>
      </c>
      <c r="D567" s="15">
        <f t="shared" si="32"/>
        <v>0</v>
      </c>
      <c r="E567" s="15">
        <f t="shared" si="33"/>
        <v>0</v>
      </c>
      <c r="F567" s="15">
        <f t="shared" si="34"/>
        <v>0</v>
      </c>
      <c r="G567" s="15">
        <f t="shared" si="35"/>
        <v>0</v>
      </c>
    </row>
    <row r="568" spans="1:7" x14ac:dyDescent="0.15">
      <c r="A568" s="5">
        <f>sim_obs!B202</f>
        <v>41475</v>
      </c>
      <c r="B568" s="12" t="e">
        <f>sim_obs!O202</f>
        <v>#N/A</v>
      </c>
      <c r="C568" s="15">
        <f>sim_obs!G202</f>
        <v>0</v>
      </c>
      <c r="D568" s="15">
        <f t="shared" si="32"/>
        <v>0</v>
      </c>
      <c r="E568" s="15">
        <f t="shared" si="33"/>
        <v>0</v>
      </c>
      <c r="F568" s="15">
        <f t="shared" si="34"/>
        <v>0</v>
      </c>
      <c r="G568" s="15">
        <f t="shared" si="35"/>
        <v>0</v>
      </c>
    </row>
    <row r="569" spans="1:7" x14ac:dyDescent="0.15">
      <c r="A569" s="5">
        <f>sim_obs!B203</f>
        <v>41476</v>
      </c>
      <c r="B569" s="12" t="e">
        <f>sim_obs!O203</f>
        <v>#N/A</v>
      </c>
      <c r="C569" s="15">
        <f>sim_obs!G203</f>
        <v>0</v>
      </c>
      <c r="D569" s="15">
        <f t="shared" si="32"/>
        <v>0</v>
      </c>
      <c r="E569" s="15">
        <f t="shared" si="33"/>
        <v>0</v>
      </c>
      <c r="F569" s="15">
        <f t="shared" si="34"/>
        <v>0</v>
      </c>
      <c r="G569" s="15">
        <f t="shared" si="35"/>
        <v>0</v>
      </c>
    </row>
    <row r="570" spans="1:7" x14ac:dyDescent="0.15">
      <c r="A570" s="5">
        <f>sim_obs!B204</f>
        <v>41477</v>
      </c>
      <c r="B570" s="12" t="e">
        <f>sim_obs!O204</f>
        <v>#N/A</v>
      </c>
      <c r="C570" s="15">
        <f>sim_obs!G204</f>
        <v>0</v>
      </c>
      <c r="D570" s="15">
        <f t="shared" si="32"/>
        <v>0</v>
      </c>
      <c r="E570" s="15">
        <f t="shared" si="33"/>
        <v>0</v>
      </c>
      <c r="F570" s="15">
        <f t="shared" si="34"/>
        <v>0</v>
      </c>
      <c r="G570" s="15">
        <f t="shared" si="35"/>
        <v>0</v>
      </c>
    </row>
    <row r="571" spans="1:7" x14ac:dyDescent="0.15">
      <c r="A571" s="5">
        <f>sim_obs!B205</f>
        <v>41478</v>
      </c>
      <c r="B571" s="12" t="e">
        <f>sim_obs!O205</f>
        <v>#N/A</v>
      </c>
      <c r="C571" s="15">
        <f>sim_obs!G205</f>
        <v>0</v>
      </c>
      <c r="D571" s="15">
        <f t="shared" si="32"/>
        <v>0</v>
      </c>
      <c r="E571" s="15">
        <f t="shared" si="33"/>
        <v>0</v>
      </c>
      <c r="F571" s="15">
        <f t="shared" si="34"/>
        <v>0</v>
      </c>
      <c r="G571" s="15">
        <f t="shared" si="35"/>
        <v>0</v>
      </c>
    </row>
    <row r="572" spans="1:7" x14ac:dyDescent="0.15">
      <c r="A572" s="5">
        <f>sim_obs!B206</f>
        <v>41479</v>
      </c>
      <c r="B572" s="12" t="e">
        <f>sim_obs!O206</f>
        <v>#N/A</v>
      </c>
      <c r="C572" s="15">
        <f>sim_obs!G206</f>
        <v>0</v>
      </c>
      <c r="D572" s="15">
        <f t="shared" si="32"/>
        <v>0</v>
      </c>
      <c r="E572" s="15">
        <f t="shared" si="33"/>
        <v>0</v>
      </c>
      <c r="F572" s="15">
        <f t="shared" si="34"/>
        <v>0</v>
      </c>
      <c r="G572" s="15">
        <f t="shared" si="35"/>
        <v>0</v>
      </c>
    </row>
    <row r="573" spans="1:7" x14ac:dyDescent="0.15">
      <c r="A573" s="5">
        <f>sim_obs!B207</f>
        <v>41480</v>
      </c>
      <c r="B573" s="12" t="e">
        <f>sim_obs!O207</f>
        <v>#N/A</v>
      </c>
      <c r="C573" s="15">
        <f>sim_obs!G207</f>
        <v>0</v>
      </c>
      <c r="D573" s="15">
        <f t="shared" si="32"/>
        <v>0</v>
      </c>
      <c r="E573" s="15">
        <f t="shared" si="33"/>
        <v>0</v>
      </c>
      <c r="F573" s="15">
        <f t="shared" si="34"/>
        <v>0</v>
      </c>
      <c r="G573" s="15">
        <f t="shared" si="35"/>
        <v>0</v>
      </c>
    </row>
    <row r="574" spans="1:7" x14ac:dyDescent="0.15">
      <c r="A574" s="5">
        <f>sim_obs!B208</f>
        <v>41481</v>
      </c>
      <c r="B574" s="12" t="e">
        <f>sim_obs!O208</f>
        <v>#N/A</v>
      </c>
      <c r="C574" s="15">
        <f>sim_obs!G208</f>
        <v>0</v>
      </c>
      <c r="D574" s="15">
        <f t="shared" si="32"/>
        <v>0</v>
      </c>
      <c r="E574" s="15">
        <f t="shared" si="33"/>
        <v>0</v>
      </c>
      <c r="F574" s="15">
        <f t="shared" si="34"/>
        <v>0</v>
      </c>
      <c r="G574" s="15">
        <f t="shared" si="35"/>
        <v>0</v>
      </c>
    </row>
    <row r="575" spans="1:7" x14ac:dyDescent="0.15">
      <c r="A575" s="5">
        <f>sim_obs!B209</f>
        <v>41482</v>
      </c>
      <c r="B575" s="12" t="e">
        <f>sim_obs!O209</f>
        <v>#N/A</v>
      </c>
      <c r="C575" s="15">
        <f>sim_obs!G209</f>
        <v>0</v>
      </c>
      <c r="D575" s="15">
        <f t="shared" si="32"/>
        <v>0</v>
      </c>
      <c r="E575" s="15">
        <f t="shared" si="33"/>
        <v>0</v>
      </c>
      <c r="F575" s="15">
        <f t="shared" si="34"/>
        <v>0</v>
      </c>
      <c r="G575" s="15">
        <f t="shared" si="35"/>
        <v>0</v>
      </c>
    </row>
    <row r="576" spans="1:7" x14ac:dyDescent="0.15">
      <c r="A576" s="5">
        <f>sim_obs!B210</f>
        <v>41483</v>
      </c>
      <c r="B576" s="12" t="e">
        <f>sim_obs!O210</f>
        <v>#N/A</v>
      </c>
      <c r="C576" s="15">
        <f>sim_obs!G210</f>
        <v>0</v>
      </c>
      <c r="D576" s="15">
        <f t="shared" si="32"/>
        <v>0</v>
      </c>
      <c r="E576" s="15">
        <f t="shared" si="33"/>
        <v>0</v>
      </c>
      <c r="F576" s="15">
        <f t="shared" si="34"/>
        <v>0</v>
      </c>
      <c r="G576" s="15">
        <f t="shared" si="35"/>
        <v>0</v>
      </c>
    </row>
    <row r="577" spans="1:7" x14ac:dyDescent="0.15">
      <c r="A577" s="5">
        <f>sim_obs!B211</f>
        <v>41484</v>
      </c>
      <c r="B577" s="12" t="e">
        <f>sim_obs!O211</f>
        <v>#N/A</v>
      </c>
      <c r="C577" s="15">
        <f>sim_obs!G211</f>
        <v>0</v>
      </c>
      <c r="D577" s="15">
        <f t="shared" si="32"/>
        <v>0</v>
      </c>
      <c r="E577" s="15">
        <f t="shared" si="33"/>
        <v>0</v>
      </c>
      <c r="F577" s="15">
        <f t="shared" si="34"/>
        <v>0</v>
      </c>
      <c r="G577" s="15">
        <f t="shared" si="35"/>
        <v>0</v>
      </c>
    </row>
    <row r="578" spans="1:7" x14ac:dyDescent="0.15">
      <c r="A578" s="5">
        <f>sim_obs!B212</f>
        <v>41485</v>
      </c>
      <c r="B578" s="12" t="e">
        <f>sim_obs!O212</f>
        <v>#N/A</v>
      </c>
      <c r="C578" s="15">
        <f>sim_obs!G212</f>
        <v>0</v>
      </c>
      <c r="D578" s="15">
        <f t="shared" si="32"/>
        <v>0</v>
      </c>
      <c r="E578" s="15">
        <f t="shared" si="33"/>
        <v>0</v>
      </c>
      <c r="F578" s="15">
        <f t="shared" si="34"/>
        <v>0</v>
      </c>
      <c r="G578" s="15">
        <f t="shared" si="35"/>
        <v>0</v>
      </c>
    </row>
    <row r="579" spans="1:7" x14ac:dyDescent="0.15">
      <c r="A579" s="5">
        <f>sim_obs!B213</f>
        <v>41486</v>
      </c>
      <c r="B579" s="12" t="e">
        <f>sim_obs!O213</f>
        <v>#N/A</v>
      </c>
      <c r="C579" s="15">
        <f>sim_obs!G213</f>
        <v>0</v>
      </c>
      <c r="D579" s="15">
        <f t="shared" ref="D579:D642" si="36">IFERROR(B579,0)</f>
        <v>0</v>
      </c>
      <c r="E579" s="15">
        <f t="shared" ref="E579:E642" si="37">IF(D579=0,0,C579)</f>
        <v>0</v>
      </c>
      <c r="F579" s="15">
        <f t="shared" ref="F579:F642" si="38">(D579-E579)^2</f>
        <v>0</v>
      </c>
      <c r="G579" s="15">
        <f t="shared" ref="G579:G642" si="39">(D579-$J$4)^2</f>
        <v>0</v>
      </c>
    </row>
    <row r="580" spans="1:7" x14ac:dyDescent="0.15">
      <c r="A580" s="5">
        <f>sim_obs!B214</f>
        <v>41487</v>
      </c>
      <c r="B580" s="12" t="e">
        <f>sim_obs!O214</f>
        <v>#N/A</v>
      </c>
      <c r="C580" s="15">
        <f>sim_obs!G214</f>
        <v>0</v>
      </c>
      <c r="D580" s="15">
        <f t="shared" si="36"/>
        <v>0</v>
      </c>
      <c r="E580" s="15">
        <f t="shared" si="37"/>
        <v>0</v>
      </c>
      <c r="F580" s="15">
        <f t="shared" si="38"/>
        <v>0</v>
      </c>
      <c r="G580" s="15">
        <f t="shared" si="39"/>
        <v>0</v>
      </c>
    </row>
    <row r="581" spans="1:7" x14ac:dyDescent="0.15">
      <c r="A581" s="5">
        <f>sim_obs!B215</f>
        <v>41488</v>
      </c>
      <c r="B581" s="12" t="e">
        <f>sim_obs!O215</f>
        <v>#N/A</v>
      </c>
      <c r="C581" s="15">
        <f>sim_obs!G215</f>
        <v>0</v>
      </c>
      <c r="D581" s="15">
        <f t="shared" si="36"/>
        <v>0</v>
      </c>
      <c r="E581" s="15">
        <f t="shared" si="37"/>
        <v>0</v>
      </c>
      <c r="F581" s="15">
        <f t="shared" si="38"/>
        <v>0</v>
      </c>
      <c r="G581" s="15">
        <f t="shared" si="39"/>
        <v>0</v>
      </c>
    </row>
    <row r="582" spans="1:7" x14ac:dyDescent="0.15">
      <c r="A582" s="5">
        <f>sim_obs!B216</f>
        <v>41489</v>
      </c>
      <c r="B582" s="12" t="e">
        <f>sim_obs!O216</f>
        <v>#N/A</v>
      </c>
      <c r="C582" s="15">
        <f>sim_obs!G216</f>
        <v>0</v>
      </c>
      <c r="D582" s="15">
        <f t="shared" si="36"/>
        <v>0</v>
      </c>
      <c r="E582" s="15">
        <f t="shared" si="37"/>
        <v>0</v>
      </c>
      <c r="F582" s="15">
        <f t="shared" si="38"/>
        <v>0</v>
      </c>
      <c r="G582" s="15">
        <f t="shared" si="39"/>
        <v>0</v>
      </c>
    </row>
    <row r="583" spans="1:7" x14ac:dyDescent="0.15">
      <c r="A583" s="5">
        <f>sim_obs!B217</f>
        <v>41490</v>
      </c>
      <c r="B583" s="12" t="e">
        <f>sim_obs!O217</f>
        <v>#N/A</v>
      </c>
      <c r="C583" s="15">
        <f>sim_obs!G217</f>
        <v>0</v>
      </c>
      <c r="D583" s="15">
        <f t="shared" si="36"/>
        <v>0</v>
      </c>
      <c r="E583" s="15">
        <f t="shared" si="37"/>
        <v>0</v>
      </c>
      <c r="F583" s="15">
        <f t="shared" si="38"/>
        <v>0</v>
      </c>
      <c r="G583" s="15">
        <f t="shared" si="39"/>
        <v>0</v>
      </c>
    </row>
    <row r="584" spans="1:7" x14ac:dyDescent="0.15">
      <c r="A584" s="5">
        <f>sim_obs!B218</f>
        <v>41491</v>
      </c>
      <c r="B584" s="12" t="e">
        <f>sim_obs!O218</f>
        <v>#N/A</v>
      </c>
      <c r="C584" s="15">
        <f>sim_obs!G218</f>
        <v>0</v>
      </c>
      <c r="D584" s="15">
        <f t="shared" si="36"/>
        <v>0</v>
      </c>
      <c r="E584" s="15">
        <f t="shared" si="37"/>
        <v>0</v>
      </c>
      <c r="F584" s="15">
        <f t="shared" si="38"/>
        <v>0</v>
      </c>
      <c r="G584" s="15">
        <f t="shared" si="39"/>
        <v>0</v>
      </c>
    </row>
    <row r="585" spans="1:7" x14ac:dyDescent="0.15">
      <c r="A585" s="5">
        <f>sim_obs!B219</f>
        <v>41492</v>
      </c>
      <c r="B585" s="12" t="e">
        <f>sim_obs!O219</f>
        <v>#N/A</v>
      </c>
      <c r="C585" s="15">
        <f>sim_obs!G219</f>
        <v>0</v>
      </c>
      <c r="D585" s="15">
        <f t="shared" si="36"/>
        <v>0</v>
      </c>
      <c r="E585" s="15">
        <f t="shared" si="37"/>
        <v>0</v>
      </c>
      <c r="F585" s="15">
        <f t="shared" si="38"/>
        <v>0</v>
      </c>
      <c r="G585" s="15">
        <f t="shared" si="39"/>
        <v>0</v>
      </c>
    </row>
    <row r="586" spans="1:7" x14ac:dyDescent="0.15">
      <c r="A586" s="5">
        <f>sim_obs!B220</f>
        <v>41493</v>
      </c>
      <c r="B586" s="12" t="e">
        <f>sim_obs!O220</f>
        <v>#N/A</v>
      </c>
      <c r="C586" s="15">
        <f>sim_obs!G220</f>
        <v>0</v>
      </c>
      <c r="D586" s="15">
        <f t="shared" si="36"/>
        <v>0</v>
      </c>
      <c r="E586" s="15">
        <f t="shared" si="37"/>
        <v>0</v>
      </c>
      <c r="F586" s="15">
        <f t="shared" si="38"/>
        <v>0</v>
      </c>
      <c r="G586" s="15">
        <f t="shared" si="39"/>
        <v>0</v>
      </c>
    </row>
    <row r="587" spans="1:7" x14ac:dyDescent="0.15">
      <c r="A587" s="5">
        <f>sim_obs!B221</f>
        <v>41494</v>
      </c>
      <c r="B587" s="12" t="e">
        <f>sim_obs!O221</f>
        <v>#N/A</v>
      </c>
      <c r="C587" s="15">
        <f>sim_obs!G221</f>
        <v>0</v>
      </c>
      <c r="D587" s="15">
        <f t="shared" si="36"/>
        <v>0</v>
      </c>
      <c r="E587" s="15">
        <f t="shared" si="37"/>
        <v>0</v>
      </c>
      <c r="F587" s="15">
        <f t="shared" si="38"/>
        <v>0</v>
      </c>
      <c r="G587" s="15">
        <f t="shared" si="39"/>
        <v>0</v>
      </c>
    </row>
    <row r="588" spans="1:7" x14ac:dyDescent="0.15">
      <c r="A588" s="5">
        <f>sim_obs!B222</f>
        <v>41495</v>
      </c>
      <c r="B588" s="12" t="e">
        <f>sim_obs!O222</f>
        <v>#N/A</v>
      </c>
      <c r="C588" s="15">
        <f>sim_obs!G222</f>
        <v>0</v>
      </c>
      <c r="D588" s="15">
        <f t="shared" si="36"/>
        <v>0</v>
      </c>
      <c r="E588" s="15">
        <f t="shared" si="37"/>
        <v>0</v>
      </c>
      <c r="F588" s="15">
        <f t="shared" si="38"/>
        <v>0</v>
      </c>
      <c r="G588" s="15">
        <f t="shared" si="39"/>
        <v>0</v>
      </c>
    </row>
    <row r="589" spans="1:7" x14ac:dyDescent="0.15">
      <c r="A589" s="5">
        <f>sim_obs!B223</f>
        <v>41496</v>
      </c>
      <c r="B589" s="12" t="e">
        <f>sim_obs!O223</f>
        <v>#N/A</v>
      </c>
      <c r="C589" s="15">
        <f>sim_obs!G223</f>
        <v>0</v>
      </c>
      <c r="D589" s="15">
        <f t="shared" si="36"/>
        <v>0</v>
      </c>
      <c r="E589" s="15">
        <f t="shared" si="37"/>
        <v>0</v>
      </c>
      <c r="F589" s="15">
        <f t="shared" si="38"/>
        <v>0</v>
      </c>
      <c r="G589" s="15">
        <f t="shared" si="39"/>
        <v>0</v>
      </c>
    </row>
    <row r="590" spans="1:7" x14ac:dyDescent="0.15">
      <c r="A590" s="5">
        <f>sim_obs!B224</f>
        <v>41497</v>
      </c>
      <c r="B590" s="12" t="e">
        <f>sim_obs!O224</f>
        <v>#N/A</v>
      </c>
      <c r="C590" s="15">
        <f>sim_obs!G224</f>
        <v>0</v>
      </c>
      <c r="D590" s="15">
        <f t="shared" si="36"/>
        <v>0</v>
      </c>
      <c r="E590" s="15">
        <f t="shared" si="37"/>
        <v>0</v>
      </c>
      <c r="F590" s="15">
        <f t="shared" si="38"/>
        <v>0</v>
      </c>
      <c r="G590" s="15">
        <f t="shared" si="39"/>
        <v>0</v>
      </c>
    </row>
    <row r="591" spans="1:7" x14ac:dyDescent="0.15">
      <c r="A591" s="5">
        <f>sim_obs!B225</f>
        <v>41498</v>
      </c>
      <c r="B591" s="12" t="e">
        <f>sim_obs!O225</f>
        <v>#N/A</v>
      </c>
      <c r="C591" s="15">
        <f>sim_obs!G225</f>
        <v>0</v>
      </c>
      <c r="D591" s="15">
        <f t="shared" si="36"/>
        <v>0</v>
      </c>
      <c r="E591" s="15">
        <f t="shared" si="37"/>
        <v>0</v>
      </c>
      <c r="F591" s="15">
        <f t="shared" si="38"/>
        <v>0</v>
      </c>
      <c r="G591" s="15">
        <f t="shared" si="39"/>
        <v>0</v>
      </c>
    </row>
    <row r="592" spans="1:7" x14ac:dyDescent="0.15">
      <c r="A592" s="5">
        <f>sim_obs!B226</f>
        <v>41499</v>
      </c>
      <c r="B592" s="12" t="e">
        <f>sim_obs!O226</f>
        <v>#N/A</v>
      </c>
      <c r="C592" s="15">
        <f>sim_obs!G226</f>
        <v>0</v>
      </c>
      <c r="D592" s="15">
        <f t="shared" si="36"/>
        <v>0</v>
      </c>
      <c r="E592" s="15">
        <f t="shared" si="37"/>
        <v>0</v>
      </c>
      <c r="F592" s="15">
        <f t="shared" si="38"/>
        <v>0</v>
      </c>
      <c r="G592" s="15">
        <f t="shared" si="39"/>
        <v>0</v>
      </c>
    </row>
    <row r="593" spans="1:7" x14ac:dyDescent="0.15">
      <c r="A593" s="5">
        <f>sim_obs!B227</f>
        <v>41500</v>
      </c>
      <c r="B593" s="12" t="e">
        <f>sim_obs!O227</f>
        <v>#N/A</v>
      </c>
      <c r="C593" s="15">
        <f>sim_obs!G227</f>
        <v>0</v>
      </c>
      <c r="D593" s="15">
        <f t="shared" si="36"/>
        <v>0</v>
      </c>
      <c r="E593" s="15">
        <f t="shared" si="37"/>
        <v>0</v>
      </c>
      <c r="F593" s="15">
        <f t="shared" si="38"/>
        <v>0</v>
      </c>
      <c r="G593" s="15">
        <f t="shared" si="39"/>
        <v>0</v>
      </c>
    </row>
    <row r="594" spans="1:7" x14ac:dyDescent="0.15">
      <c r="A594" s="5">
        <f>sim_obs!B228</f>
        <v>41501</v>
      </c>
      <c r="B594" s="12" t="e">
        <f>sim_obs!O228</f>
        <v>#N/A</v>
      </c>
      <c r="C594" s="15">
        <f>sim_obs!G228</f>
        <v>0</v>
      </c>
      <c r="D594" s="15">
        <f t="shared" si="36"/>
        <v>0</v>
      </c>
      <c r="E594" s="15">
        <f t="shared" si="37"/>
        <v>0</v>
      </c>
      <c r="F594" s="15">
        <f t="shared" si="38"/>
        <v>0</v>
      </c>
      <c r="G594" s="15">
        <f t="shared" si="39"/>
        <v>0</v>
      </c>
    </row>
    <row r="595" spans="1:7" x14ac:dyDescent="0.15">
      <c r="A595" s="5">
        <f>sim_obs!B229</f>
        <v>41502</v>
      </c>
      <c r="B595" s="12" t="e">
        <f>sim_obs!O229</f>
        <v>#N/A</v>
      </c>
      <c r="C595" s="15">
        <f>sim_obs!G229</f>
        <v>0</v>
      </c>
      <c r="D595" s="15">
        <f t="shared" si="36"/>
        <v>0</v>
      </c>
      <c r="E595" s="15">
        <f t="shared" si="37"/>
        <v>0</v>
      </c>
      <c r="F595" s="15">
        <f t="shared" si="38"/>
        <v>0</v>
      </c>
      <c r="G595" s="15">
        <f t="shared" si="39"/>
        <v>0</v>
      </c>
    </row>
    <row r="596" spans="1:7" x14ac:dyDescent="0.15">
      <c r="A596" s="5">
        <f>sim_obs!B230</f>
        <v>41503</v>
      </c>
      <c r="B596" s="12" t="e">
        <f>sim_obs!O230</f>
        <v>#N/A</v>
      </c>
      <c r="C596" s="15">
        <f>sim_obs!G230</f>
        <v>0</v>
      </c>
      <c r="D596" s="15">
        <f t="shared" si="36"/>
        <v>0</v>
      </c>
      <c r="E596" s="15">
        <f t="shared" si="37"/>
        <v>0</v>
      </c>
      <c r="F596" s="15">
        <f t="shared" si="38"/>
        <v>0</v>
      </c>
      <c r="G596" s="15">
        <f t="shared" si="39"/>
        <v>0</v>
      </c>
    </row>
    <row r="597" spans="1:7" x14ac:dyDescent="0.15">
      <c r="A597" s="5">
        <f>sim_obs!B231</f>
        <v>41504</v>
      </c>
      <c r="B597" s="12" t="e">
        <f>sim_obs!O231</f>
        <v>#N/A</v>
      </c>
      <c r="C597" s="15">
        <f>sim_obs!G231</f>
        <v>0</v>
      </c>
      <c r="D597" s="15">
        <f t="shared" si="36"/>
        <v>0</v>
      </c>
      <c r="E597" s="15">
        <f t="shared" si="37"/>
        <v>0</v>
      </c>
      <c r="F597" s="15">
        <f t="shared" si="38"/>
        <v>0</v>
      </c>
      <c r="G597" s="15">
        <f t="shared" si="39"/>
        <v>0</v>
      </c>
    </row>
    <row r="598" spans="1:7" x14ac:dyDescent="0.15">
      <c r="A598" s="5">
        <f>sim_obs!B232</f>
        <v>41505</v>
      </c>
      <c r="B598" s="12" t="e">
        <f>sim_obs!O232</f>
        <v>#N/A</v>
      </c>
      <c r="C598" s="15">
        <f>sim_obs!G232</f>
        <v>0</v>
      </c>
      <c r="D598" s="15">
        <f t="shared" si="36"/>
        <v>0</v>
      </c>
      <c r="E598" s="15">
        <f t="shared" si="37"/>
        <v>0</v>
      </c>
      <c r="F598" s="15">
        <f t="shared" si="38"/>
        <v>0</v>
      </c>
      <c r="G598" s="15">
        <f t="shared" si="39"/>
        <v>0</v>
      </c>
    </row>
    <row r="599" spans="1:7" x14ac:dyDescent="0.15">
      <c r="A599" s="5">
        <f>sim_obs!B233</f>
        <v>41506</v>
      </c>
      <c r="B599" s="12" t="e">
        <f>sim_obs!O233</f>
        <v>#N/A</v>
      </c>
      <c r="C599" s="15">
        <f>sim_obs!G233</f>
        <v>0</v>
      </c>
      <c r="D599" s="15">
        <f t="shared" si="36"/>
        <v>0</v>
      </c>
      <c r="E599" s="15">
        <f t="shared" si="37"/>
        <v>0</v>
      </c>
      <c r="F599" s="15">
        <f t="shared" si="38"/>
        <v>0</v>
      </c>
      <c r="G599" s="15">
        <f t="shared" si="39"/>
        <v>0</v>
      </c>
    </row>
    <row r="600" spans="1:7" x14ac:dyDescent="0.15">
      <c r="A600" s="5">
        <f>sim_obs!B234</f>
        <v>41507</v>
      </c>
      <c r="B600" s="12" t="e">
        <f>sim_obs!O234</f>
        <v>#N/A</v>
      </c>
      <c r="C600" s="15">
        <f>sim_obs!G234</f>
        <v>0</v>
      </c>
      <c r="D600" s="15">
        <f t="shared" si="36"/>
        <v>0</v>
      </c>
      <c r="E600" s="15">
        <f t="shared" si="37"/>
        <v>0</v>
      </c>
      <c r="F600" s="15">
        <f t="shared" si="38"/>
        <v>0</v>
      </c>
      <c r="G600" s="15">
        <f t="shared" si="39"/>
        <v>0</v>
      </c>
    </row>
    <row r="601" spans="1:7" x14ac:dyDescent="0.15">
      <c r="A601" s="5">
        <f>sim_obs!B235</f>
        <v>41508</v>
      </c>
      <c r="B601" s="12" t="e">
        <f>sim_obs!O235</f>
        <v>#N/A</v>
      </c>
      <c r="C601" s="15">
        <f>sim_obs!G235</f>
        <v>0</v>
      </c>
      <c r="D601" s="15">
        <f t="shared" si="36"/>
        <v>0</v>
      </c>
      <c r="E601" s="15">
        <f t="shared" si="37"/>
        <v>0</v>
      </c>
      <c r="F601" s="15">
        <f t="shared" si="38"/>
        <v>0</v>
      </c>
      <c r="G601" s="15">
        <f t="shared" si="39"/>
        <v>0</v>
      </c>
    </row>
    <row r="602" spans="1:7" x14ac:dyDescent="0.15">
      <c r="A602" s="5">
        <f>sim_obs!B236</f>
        <v>41509</v>
      </c>
      <c r="B602" s="12" t="e">
        <f>sim_obs!O236</f>
        <v>#N/A</v>
      </c>
      <c r="C602" s="15">
        <f>sim_obs!G236</f>
        <v>0</v>
      </c>
      <c r="D602" s="15">
        <f t="shared" si="36"/>
        <v>0</v>
      </c>
      <c r="E602" s="15">
        <f t="shared" si="37"/>
        <v>0</v>
      </c>
      <c r="F602" s="15">
        <f t="shared" si="38"/>
        <v>0</v>
      </c>
      <c r="G602" s="15">
        <f t="shared" si="39"/>
        <v>0</v>
      </c>
    </row>
    <row r="603" spans="1:7" x14ac:dyDescent="0.15">
      <c r="A603" s="5">
        <f>sim_obs!B237</f>
        <v>41510</v>
      </c>
      <c r="B603" s="12" t="e">
        <f>sim_obs!O237</f>
        <v>#N/A</v>
      </c>
      <c r="C603" s="15">
        <f>sim_obs!G237</f>
        <v>0</v>
      </c>
      <c r="D603" s="15">
        <f t="shared" si="36"/>
        <v>0</v>
      </c>
      <c r="E603" s="15">
        <f t="shared" si="37"/>
        <v>0</v>
      </c>
      <c r="F603" s="15">
        <f t="shared" si="38"/>
        <v>0</v>
      </c>
      <c r="G603" s="15">
        <f t="shared" si="39"/>
        <v>0</v>
      </c>
    </row>
    <row r="604" spans="1:7" x14ac:dyDescent="0.15">
      <c r="A604" s="5">
        <f>sim_obs!B238</f>
        <v>41511</v>
      </c>
      <c r="B604" s="12" t="e">
        <f>sim_obs!O238</f>
        <v>#N/A</v>
      </c>
      <c r="C604" s="15">
        <f>sim_obs!G238</f>
        <v>0</v>
      </c>
      <c r="D604" s="15">
        <f t="shared" si="36"/>
        <v>0</v>
      </c>
      <c r="E604" s="15">
        <f t="shared" si="37"/>
        <v>0</v>
      </c>
      <c r="F604" s="15">
        <f t="shared" si="38"/>
        <v>0</v>
      </c>
      <c r="G604" s="15">
        <f t="shared" si="39"/>
        <v>0</v>
      </c>
    </row>
    <row r="605" spans="1:7" x14ac:dyDescent="0.15">
      <c r="A605" s="5">
        <f>sim_obs!B239</f>
        <v>41512</v>
      </c>
      <c r="B605" s="12" t="e">
        <f>sim_obs!O239</f>
        <v>#N/A</v>
      </c>
      <c r="C605" s="15">
        <f>sim_obs!G239</f>
        <v>0</v>
      </c>
      <c r="D605" s="15">
        <f t="shared" si="36"/>
        <v>0</v>
      </c>
      <c r="E605" s="15">
        <f t="shared" si="37"/>
        <v>0</v>
      </c>
      <c r="F605" s="15">
        <f t="shared" si="38"/>
        <v>0</v>
      </c>
      <c r="G605" s="15">
        <f t="shared" si="39"/>
        <v>0</v>
      </c>
    </row>
    <row r="606" spans="1:7" x14ac:dyDescent="0.15">
      <c r="A606" s="5">
        <f>sim_obs!B240</f>
        <v>41513</v>
      </c>
      <c r="B606" s="12" t="e">
        <f>sim_obs!O240</f>
        <v>#N/A</v>
      </c>
      <c r="C606" s="15">
        <f>sim_obs!G240</f>
        <v>0</v>
      </c>
      <c r="D606" s="15">
        <f t="shared" si="36"/>
        <v>0</v>
      </c>
      <c r="E606" s="15">
        <f t="shared" si="37"/>
        <v>0</v>
      </c>
      <c r="F606" s="15">
        <f t="shared" si="38"/>
        <v>0</v>
      </c>
      <c r="G606" s="15">
        <f t="shared" si="39"/>
        <v>0</v>
      </c>
    </row>
    <row r="607" spans="1:7" x14ac:dyDescent="0.15">
      <c r="A607" s="5">
        <f>sim_obs!B241</f>
        <v>41514</v>
      </c>
      <c r="B607" s="12" t="e">
        <f>sim_obs!O241</f>
        <v>#N/A</v>
      </c>
      <c r="C607" s="15">
        <f>sim_obs!G241</f>
        <v>0</v>
      </c>
      <c r="D607" s="15">
        <f t="shared" si="36"/>
        <v>0</v>
      </c>
      <c r="E607" s="15">
        <f t="shared" si="37"/>
        <v>0</v>
      </c>
      <c r="F607" s="15">
        <f t="shared" si="38"/>
        <v>0</v>
      </c>
      <c r="G607" s="15">
        <f t="shared" si="39"/>
        <v>0</v>
      </c>
    </row>
    <row r="608" spans="1:7" x14ac:dyDescent="0.15">
      <c r="A608" s="5">
        <f>sim_obs!B242</f>
        <v>41515</v>
      </c>
      <c r="B608" s="12" t="e">
        <f>sim_obs!O242</f>
        <v>#N/A</v>
      </c>
      <c r="C608" s="15">
        <f>sim_obs!G242</f>
        <v>0</v>
      </c>
      <c r="D608" s="15">
        <f t="shared" si="36"/>
        <v>0</v>
      </c>
      <c r="E608" s="15">
        <f t="shared" si="37"/>
        <v>0</v>
      </c>
      <c r="F608" s="15">
        <f t="shared" si="38"/>
        <v>0</v>
      </c>
      <c r="G608" s="15">
        <f t="shared" si="39"/>
        <v>0</v>
      </c>
    </row>
    <row r="609" spans="1:7" x14ac:dyDescent="0.15">
      <c r="A609" s="5">
        <f>sim_obs!B243</f>
        <v>41516</v>
      </c>
      <c r="B609" s="12" t="e">
        <f>sim_obs!O243</f>
        <v>#N/A</v>
      </c>
      <c r="C609" s="15">
        <f>sim_obs!G243</f>
        <v>0</v>
      </c>
      <c r="D609" s="15">
        <f t="shared" si="36"/>
        <v>0</v>
      </c>
      <c r="E609" s="15">
        <f t="shared" si="37"/>
        <v>0</v>
      </c>
      <c r="F609" s="15">
        <f t="shared" si="38"/>
        <v>0</v>
      </c>
      <c r="G609" s="15">
        <f t="shared" si="39"/>
        <v>0</v>
      </c>
    </row>
    <row r="610" spans="1:7" x14ac:dyDescent="0.15">
      <c r="A610" s="5">
        <f>sim_obs!B244</f>
        <v>41517</v>
      </c>
      <c r="B610" s="12" t="e">
        <f>sim_obs!O244</f>
        <v>#N/A</v>
      </c>
      <c r="C610" s="15">
        <f>sim_obs!G244</f>
        <v>0</v>
      </c>
      <c r="D610" s="15">
        <f t="shared" si="36"/>
        <v>0</v>
      </c>
      <c r="E610" s="15">
        <f t="shared" si="37"/>
        <v>0</v>
      </c>
      <c r="F610" s="15">
        <f t="shared" si="38"/>
        <v>0</v>
      </c>
      <c r="G610" s="15">
        <f t="shared" si="39"/>
        <v>0</v>
      </c>
    </row>
    <row r="611" spans="1:7" x14ac:dyDescent="0.15">
      <c r="A611" s="5">
        <f>sim_obs!B245</f>
        <v>41518</v>
      </c>
      <c r="B611" s="12" t="e">
        <f>sim_obs!O245</f>
        <v>#N/A</v>
      </c>
      <c r="C611" s="15">
        <f>sim_obs!G245</f>
        <v>0</v>
      </c>
      <c r="D611" s="15">
        <f t="shared" si="36"/>
        <v>0</v>
      </c>
      <c r="E611" s="15">
        <f t="shared" si="37"/>
        <v>0</v>
      </c>
      <c r="F611" s="15">
        <f t="shared" si="38"/>
        <v>0</v>
      </c>
      <c r="G611" s="15">
        <f t="shared" si="39"/>
        <v>0</v>
      </c>
    </row>
    <row r="612" spans="1:7" x14ac:dyDescent="0.15">
      <c r="A612" s="5">
        <f>sim_obs!B246</f>
        <v>41519</v>
      </c>
      <c r="B612" s="12" t="e">
        <f>sim_obs!O246</f>
        <v>#N/A</v>
      </c>
      <c r="C612" s="15">
        <f>sim_obs!G246</f>
        <v>0</v>
      </c>
      <c r="D612" s="15">
        <f t="shared" si="36"/>
        <v>0</v>
      </c>
      <c r="E612" s="15">
        <f t="shared" si="37"/>
        <v>0</v>
      </c>
      <c r="F612" s="15">
        <f t="shared" si="38"/>
        <v>0</v>
      </c>
      <c r="G612" s="15">
        <f t="shared" si="39"/>
        <v>0</v>
      </c>
    </row>
    <row r="613" spans="1:7" x14ac:dyDescent="0.15">
      <c r="A613" s="5">
        <f>sim_obs!B247</f>
        <v>41520</v>
      </c>
      <c r="B613" s="12" t="e">
        <f>sim_obs!O247</f>
        <v>#N/A</v>
      </c>
      <c r="C613" s="15">
        <f>sim_obs!G247</f>
        <v>0</v>
      </c>
      <c r="D613" s="15">
        <f t="shared" si="36"/>
        <v>0</v>
      </c>
      <c r="E613" s="15">
        <f t="shared" si="37"/>
        <v>0</v>
      </c>
      <c r="F613" s="15">
        <f t="shared" si="38"/>
        <v>0</v>
      </c>
      <c r="G613" s="15">
        <f t="shared" si="39"/>
        <v>0</v>
      </c>
    </row>
    <row r="614" spans="1:7" x14ac:dyDescent="0.15">
      <c r="A614" s="5">
        <f>sim_obs!B248</f>
        <v>41521</v>
      </c>
      <c r="B614" s="12" t="e">
        <f>sim_obs!O248</f>
        <v>#N/A</v>
      </c>
      <c r="C614" s="15">
        <f>sim_obs!G248</f>
        <v>0</v>
      </c>
      <c r="D614" s="15">
        <f t="shared" si="36"/>
        <v>0</v>
      </c>
      <c r="E614" s="15">
        <f t="shared" si="37"/>
        <v>0</v>
      </c>
      <c r="F614" s="15">
        <f t="shared" si="38"/>
        <v>0</v>
      </c>
      <c r="G614" s="15">
        <f t="shared" si="39"/>
        <v>0</v>
      </c>
    </row>
    <row r="615" spans="1:7" x14ac:dyDescent="0.15">
      <c r="A615" s="5">
        <f>sim_obs!B249</f>
        <v>41522</v>
      </c>
      <c r="B615" s="12" t="e">
        <f>sim_obs!O249</f>
        <v>#N/A</v>
      </c>
      <c r="C615" s="15">
        <f>sim_obs!G249</f>
        <v>0</v>
      </c>
      <c r="D615" s="15">
        <f t="shared" si="36"/>
        <v>0</v>
      </c>
      <c r="E615" s="15">
        <f t="shared" si="37"/>
        <v>0</v>
      </c>
      <c r="F615" s="15">
        <f t="shared" si="38"/>
        <v>0</v>
      </c>
      <c r="G615" s="15">
        <f t="shared" si="39"/>
        <v>0</v>
      </c>
    </row>
    <row r="616" spans="1:7" x14ac:dyDescent="0.15">
      <c r="A616" s="5">
        <f>sim_obs!B250</f>
        <v>41523</v>
      </c>
      <c r="B616" s="12" t="e">
        <f>sim_obs!O250</f>
        <v>#N/A</v>
      </c>
      <c r="C616" s="15">
        <f>sim_obs!G250</f>
        <v>0</v>
      </c>
      <c r="D616" s="15">
        <f t="shared" si="36"/>
        <v>0</v>
      </c>
      <c r="E616" s="15">
        <f t="shared" si="37"/>
        <v>0</v>
      </c>
      <c r="F616" s="15">
        <f t="shared" si="38"/>
        <v>0</v>
      </c>
      <c r="G616" s="15">
        <f t="shared" si="39"/>
        <v>0</v>
      </c>
    </row>
    <row r="617" spans="1:7" x14ac:dyDescent="0.15">
      <c r="A617" s="5">
        <f>sim_obs!B251</f>
        <v>41524</v>
      </c>
      <c r="B617" s="12" t="e">
        <f>sim_obs!O251</f>
        <v>#N/A</v>
      </c>
      <c r="C617" s="15">
        <f>sim_obs!G251</f>
        <v>0</v>
      </c>
      <c r="D617" s="15">
        <f t="shared" si="36"/>
        <v>0</v>
      </c>
      <c r="E617" s="15">
        <f t="shared" si="37"/>
        <v>0</v>
      </c>
      <c r="F617" s="15">
        <f t="shared" si="38"/>
        <v>0</v>
      </c>
      <c r="G617" s="15">
        <f t="shared" si="39"/>
        <v>0</v>
      </c>
    </row>
    <row r="618" spans="1:7" x14ac:dyDescent="0.15">
      <c r="A618" s="5">
        <f>sim_obs!B252</f>
        <v>41525</v>
      </c>
      <c r="B618" s="12" t="e">
        <f>sim_obs!O252</f>
        <v>#N/A</v>
      </c>
      <c r="C618" s="15">
        <f>sim_obs!G252</f>
        <v>0</v>
      </c>
      <c r="D618" s="15">
        <f t="shared" si="36"/>
        <v>0</v>
      </c>
      <c r="E618" s="15">
        <f t="shared" si="37"/>
        <v>0</v>
      </c>
      <c r="F618" s="15">
        <f t="shared" si="38"/>
        <v>0</v>
      </c>
      <c r="G618" s="15">
        <f t="shared" si="39"/>
        <v>0</v>
      </c>
    </row>
    <row r="619" spans="1:7" x14ac:dyDescent="0.15">
      <c r="A619" s="5">
        <f>sim_obs!B253</f>
        <v>41526</v>
      </c>
      <c r="B619" s="12" t="e">
        <f>sim_obs!O253</f>
        <v>#N/A</v>
      </c>
      <c r="C619" s="15">
        <f>sim_obs!G253</f>
        <v>0</v>
      </c>
      <c r="D619" s="15">
        <f t="shared" si="36"/>
        <v>0</v>
      </c>
      <c r="E619" s="15">
        <f t="shared" si="37"/>
        <v>0</v>
      </c>
      <c r="F619" s="15">
        <f t="shared" si="38"/>
        <v>0</v>
      </c>
      <c r="G619" s="15">
        <f t="shared" si="39"/>
        <v>0</v>
      </c>
    </row>
    <row r="620" spans="1:7" x14ac:dyDescent="0.15">
      <c r="A620" s="5">
        <f>sim_obs!B254</f>
        <v>41527</v>
      </c>
      <c r="B620" s="12" t="e">
        <f>sim_obs!O254</f>
        <v>#N/A</v>
      </c>
      <c r="C620" s="15">
        <f>sim_obs!G254</f>
        <v>0</v>
      </c>
      <c r="D620" s="15">
        <f t="shared" si="36"/>
        <v>0</v>
      </c>
      <c r="E620" s="15">
        <f t="shared" si="37"/>
        <v>0</v>
      </c>
      <c r="F620" s="15">
        <f t="shared" si="38"/>
        <v>0</v>
      </c>
      <c r="G620" s="15">
        <f t="shared" si="39"/>
        <v>0</v>
      </c>
    </row>
    <row r="621" spans="1:7" x14ac:dyDescent="0.15">
      <c r="A621" s="5">
        <f>sim_obs!B255</f>
        <v>41528</v>
      </c>
      <c r="B621" s="12" t="e">
        <f>sim_obs!O255</f>
        <v>#N/A</v>
      </c>
      <c r="C621" s="15">
        <f>sim_obs!G255</f>
        <v>0</v>
      </c>
      <c r="D621" s="15">
        <f t="shared" si="36"/>
        <v>0</v>
      </c>
      <c r="E621" s="15">
        <f t="shared" si="37"/>
        <v>0</v>
      </c>
      <c r="F621" s="15">
        <f t="shared" si="38"/>
        <v>0</v>
      </c>
      <c r="G621" s="15">
        <f t="shared" si="39"/>
        <v>0</v>
      </c>
    </row>
    <row r="622" spans="1:7" x14ac:dyDescent="0.15">
      <c r="A622" s="5">
        <f>sim_obs!B256</f>
        <v>41529</v>
      </c>
      <c r="B622" s="12" t="e">
        <f>sim_obs!O256</f>
        <v>#N/A</v>
      </c>
      <c r="C622" s="15">
        <f>sim_obs!G256</f>
        <v>0</v>
      </c>
      <c r="D622" s="15">
        <f t="shared" si="36"/>
        <v>0</v>
      </c>
      <c r="E622" s="15">
        <f t="shared" si="37"/>
        <v>0</v>
      </c>
      <c r="F622" s="15">
        <f t="shared" si="38"/>
        <v>0</v>
      </c>
      <c r="G622" s="15">
        <f t="shared" si="39"/>
        <v>0</v>
      </c>
    </row>
    <row r="623" spans="1:7" x14ac:dyDescent="0.15">
      <c r="A623" s="5">
        <f>sim_obs!B257</f>
        <v>41530</v>
      </c>
      <c r="B623" s="12" t="e">
        <f>sim_obs!O257</f>
        <v>#N/A</v>
      </c>
      <c r="C623" s="15">
        <f>sim_obs!G257</f>
        <v>0</v>
      </c>
      <c r="D623" s="15">
        <f t="shared" si="36"/>
        <v>0</v>
      </c>
      <c r="E623" s="15">
        <f t="shared" si="37"/>
        <v>0</v>
      </c>
      <c r="F623" s="15">
        <f t="shared" si="38"/>
        <v>0</v>
      </c>
      <c r="G623" s="15">
        <f t="shared" si="39"/>
        <v>0</v>
      </c>
    </row>
    <row r="624" spans="1:7" x14ac:dyDescent="0.15">
      <c r="A624" s="5">
        <f>sim_obs!B258</f>
        <v>41531</v>
      </c>
      <c r="B624" s="12" t="e">
        <f>sim_obs!O258</f>
        <v>#N/A</v>
      </c>
      <c r="C624" s="15">
        <f>sim_obs!G258</f>
        <v>0</v>
      </c>
      <c r="D624" s="15">
        <f t="shared" si="36"/>
        <v>0</v>
      </c>
      <c r="E624" s="15">
        <f t="shared" si="37"/>
        <v>0</v>
      </c>
      <c r="F624" s="15">
        <f t="shared" si="38"/>
        <v>0</v>
      </c>
      <c r="G624" s="15">
        <f t="shared" si="39"/>
        <v>0</v>
      </c>
    </row>
    <row r="625" spans="1:7" x14ac:dyDescent="0.15">
      <c r="A625" s="5">
        <f>sim_obs!B259</f>
        <v>41532</v>
      </c>
      <c r="B625" s="12" t="e">
        <f>sim_obs!O259</f>
        <v>#N/A</v>
      </c>
      <c r="C625" s="15">
        <f>sim_obs!G259</f>
        <v>0</v>
      </c>
      <c r="D625" s="15">
        <f t="shared" si="36"/>
        <v>0</v>
      </c>
      <c r="E625" s="15">
        <f t="shared" si="37"/>
        <v>0</v>
      </c>
      <c r="F625" s="15">
        <f t="shared" si="38"/>
        <v>0</v>
      </c>
      <c r="G625" s="15">
        <f t="shared" si="39"/>
        <v>0</v>
      </c>
    </row>
    <row r="626" spans="1:7" x14ac:dyDescent="0.15">
      <c r="A626" s="5">
        <f>sim_obs!B260</f>
        <v>41533</v>
      </c>
      <c r="B626" s="12" t="e">
        <f>sim_obs!O260</f>
        <v>#N/A</v>
      </c>
      <c r="C626" s="15">
        <f>sim_obs!G260</f>
        <v>0</v>
      </c>
      <c r="D626" s="15">
        <f t="shared" si="36"/>
        <v>0</v>
      </c>
      <c r="E626" s="15">
        <f t="shared" si="37"/>
        <v>0</v>
      </c>
      <c r="F626" s="15">
        <f t="shared" si="38"/>
        <v>0</v>
      </c>
      <c r="G626" s="15">
        <f t="shared" si="39"/>
        <v>0</v>
      </c>
    </row>
    <row r="627" spans="1:7" x14ac:dyDescent="0.15">
      <c r="A627" s="5">
        <f>sim_obs!B261</f>
        <v>41534</v>
      </c>
      <c r="B627" s="12" t="e">
        <f>sim_obs!O261</f>
        <v>#N/A</v>
      </c>
      <c r="C627" s="15">
        <f>sim_obs!G261</f>
        <v>0</v>
      </c>
      <c r="D627" s="15">
        <f t="shared" si="36"/>
        <v>0</v>
      </c>
      <c r="E627" s="15">
        <f t="shared" si="37"/>
        <v>0</v>
      </c>
      <c r="F627" s="15">
        <f t="shared" si="38"/>
        <v>0</v>
      </c>
      <c r="G627" s="15">
        <f t="shared" si="39"/>
        <v>0</v>
      </c>
    </row>
    <row r="628" spans="1:7" x14ac:dyDescent="0.15">
      <c r="A628" s="5">
        <f>sim_obs!B262</f>
        <v>41535</v>
      </c>
      <c r="B628" s="12" t="e">
        <f>sim_obs!O262</f>
        <v>#N/A</v>
      </c>
      <c r="C628" s="15">
        <f>sim_obs!G262</f>
        <v>0</v>
      </c>
      <c r="D628" s="15">
        <f t="shared" si="36"/>
        <v>0</v>
      </c>
      <c r="E628" s="15">
        <f t="shared" si="37"/>
        <v>0</v>
      </c>
      <c r="F628" s="15">
        <f t="shared" si="38"/>
        <v>0</v>
      </c>
      <c r="G628" s="15">
        <f t="shared" si="39"/>
        <v>0</v>
      </c>
    </row>
    <row r="629" spans="1:7" x14ac:dyDescent="0.15">
      <c r="A629" s="5">
        <f>sim_obs!B263</f>
        <v>41536</v>
      </c>
      <c r="B629" s="12" t="e">
        <f>sim_obs!O263</f>
        <v>#N/A</v>
      </c>
      <c r="C629" s="15">
        <f>sim_obs!G263</f>
        <v>0</v>
      </c>
      <c r="D629" s="15">
        <f t="shared" si="36"/>
        <v>0</v>
      </c>
      <c r="E629" s="15">
        <f t="shared" si="37"/>
        <v>0</v>
      </c>
      <c r="F629" s="15">
        <f t="shared" si="38"/>
        <v>0</v>
      </c>
      <c r="G629" s="15">
        <f t="shared" si="39"/>
        <v>0</v>
      </c>
    </row>
    <row r="630" spans="1:7" x14ac:dyDescent="0.15">
      <c r="A630" s="5">
        <f>sim_obs!B264</f>
        <v>41537</v>
      </c>
      <c r="B630" s="12" t="e">
        <f>sim_obs!O264</f>
        <v>#N/A</v>
      </c>
      <c r="C630" s="15">
        <f>sim_obs!G264</f>
        <v>0</v>
      </c>
      <c r="D630" s="15">
        <f t="shared" si="36"/>
        <v>0</v>
      </c>
      <c r="E630" s="15">
        <f t="shared" si="37"/>
        <v>0</v>
      </c>
      <c r="F630" s="15">
        <f t="shared" si="38"/>
        <v>0</v>
      </c>
      <c r="G630" s="15">
        <f t="shared" si="39"/>
        <v>0</v>
      </c>
    </row>
    <row r="631" spans="1:7" x14ac:dyDescent="0.15">
      <c r="A631" s="5">
        <f>sim_obs!B265</f>
        <v>41538</v>
      </c>
      <c r="B631" s="12" t="e">
        <f>sim_obs!O265</f>
        <v>#N/A</v>
      </c>
      <c r="C631" s="15">
        <f>sim_obs!G265</f>
        <v>0</v>
      </c>
      <c r="D631" s="15">
        <f t="shared" si="36"/>
        <v>0</v>
      </c>
      <c r="E631" s="15">
        <f t="shared" si="37"/>
        <v>0</v>
      </c>
      <c r="F631" s="15">
        <f t="shared" si="38"/>
        <v>0</v>
      </c>
      <c r="G631" s="15">
        <f t="shared" si="39"/>
        <v>0</v>
      </c>
    </row>
    <row r="632" spans="1:7" x14ac:dyDescent="0.15">
      <c r="A632" s="5">
        <f>sim_obs!B266</f>
        <v>41539</v>
      </c>
      <c r="B632" s="12" t="e">
        <f>sim_obs!O266</f>
        <v>#N/A</v>
      </c>
      <c r="C632" s="15">
        <f>sim_obs!G266</f>
        <v>0</v>
      </c>
      <c r="D632" s="15">
        <f t="shared" si="36"/>
        <v>0</v>
      </c>
      <c r="E632" s="15">
        <f t="shared" si="37"/>
        <v>0</v>
      </c>
      <c r="F632" s="15">
        <f t="shared" si="38"/>
        <v>0</v>
      </c>
      <c r="G632" s="15">
        <f t="shared" si="39"/>
        <v>0</v>
      </c>
    </row>
    <row r="633" spans="1:7" x14ac:dyDescent="0.15">
      <c r="A633" s="5">
        <f>sim_obs!B267</f>
        <v>41540</v>
      </c>
      <c r="B633" s="12" t="e">
        <f>sim_obs!O267</f>
        <v>#N/A</v>
      </c>
      <c r="C633" s="15">
        <f>sim_obs!G267</f>
        <v>0</v>
      </c>
      <c r="D633" s="15">
        <f t="shared" si="36"/>
        <v>0</v>
      </c>
      <c r="E633" s="15">
        <f t="shared" si="37"/>
        <v>0</v>
      </c>
      <c r="F633" s="15">
        <f t="shared" si="38"/>
        <v>0</v>
      </c>
      <c r="G633" s="15">
        <f t="shared" si="39"/>
        <v>0</v>
      </c>
    </row>
    <row r="634" spans="1:7" x14ac:dyDescent="0.15">
      <c r="A634" s="5">
        <f>sim_obs!B268</f>
        <v>41541</v>
      </c>
      <c r="B634" s="12" t="e">
        <f>sim_obs!O268</f>
        <v>#N/A</v>
      </c>
      <c r="C634" s="15">
        <f>sim_obs!G268</f>
        <v>0</v>
      </c>
      <c r="D634" s="15">
        <f t="shared" si="36"/>
        <v>0</v>
      </c>
      <c r="E634" s="15">
        <f t="shared" si="37"/>
        <v>0</v>
      </c>
      <c r="F634" s="15">
        <f t="shared" si="38"/>
        <v>0</v>
      </c>
      <c r="G634" s="15">
        <f t="shared" si="39"/>
        <v>0</v>
      </c>
    </row>
    <row r="635" spans="1:7" x14ac:dyDescent="0.15">
      <c r="A635" s="5">
        <f>sim_obs!B269</f>
        <v>41542</v>
      </c>
      <c r="B635" s="12" t="e">
        <f>sim_obs!O269</f>
        <v>#N/A</v>
      </c>
      <c r="C635" s="15">
        <f>sim_obs!G269</f>
        <v>0</v>
      </c>
      <c r="D635" s="15">
        <f t="shared" si="36"/>
        <v>0</v>
      </c>
      <c r="E635" s="15">
        <f t="shared" si="37"/>
        <v>0</v>
      </c>
      <c r="F635" s="15">
        <f t="shared" si="38"/>
        <v>0</v>
      </c>
      <c r="G635" s="15">
        <f t="shared" si="39"/>
        <v>0</v>
      </c>
    </row>
    <row r="636" spans="1:7" x14ac:dyDescent="0.15">
      <c r="A636" s="5">
        <f>sim_obs!B270</f>
        <v>41543</v>
      </c>
      <c r="B636" s="12" t="e">
        <f>sim_obs!O270</f>
        <v>#N/A</v>
      </c>
      <c r="C636" s="15">
        <f>sim_obs!G270</f>
        <v>0</v>
      </c>
      <c r="D636" s="15">
        <f t="shared" si="36"/>
        <v>0</v>
      </c>
      <c r="E636" s="15">
        <f t="shared" si="37"/>
        <v>0</v>
      </c>
      <c r="F636" s="15">
        <f t="shared" si="38"/>
        <v>0</v>
      </c>
      <c r="G636" s="15">
        <f t="shared" si="39"/>
        <v>0</v>
      </c>
    </row>
    <row r="637" spans="1:7" x14ac:dyDescent="0.15">
      <c r="A637" s="5">
        <f>sim_obs!B271</f>
        <v>41544</v>
      </c>
      <c r="B637" s="12" t="e">
        <f>sim_obs!O271</f>
        <v>#N/A</v>
      </c>
      <c r="C637" s="15">
        <f>sim_obs!G271</f>
        <v>0</v>
      </c>
      <c r="D637" s="15">
        <f t="shared" si="36"/>
        <v>0</v>
      </c>
      <c r="E637" s="15">
        <f t="shared" si="37"/>
        <v>0</v>
      </c>
      <c r="F637" s="15">
        <f t="shared" si="38"/>
        <v>0</v>
      </c>
      <c r="G637" s="15">
        <f t="shared" si="39"/>
        <v>0</v>
      </c>
    </row>
    <row r="638" spans="1:7" x14ac:dyDescent="0.15">
      <c r="A638" s="5">
        <f>sim_obs!B272</f>
        <v>41545</v>
      </c>
      <c r="B638" s="12" t="e">
        <f>sim_obs!O272</f>
        <v>#N/A</v>
      </c>
      <c r="C638" s="15">
        <f>sim_obs!G272</f>
        <v>0</v>
      </c>
      <c r="D638" s="15">
        <f t="shared" si="36"/>
        <v>0</v>
      </c>
      <c r="E638" s="15">
        <f t="shared" si="37"/>
        <v>0</v>
      </c>
      <c r="F638" s="15">
        <f t="shared" si="38"/>
        <v>0</v>
      </c>
      <c r="G638" s="15">
        <f t="shared" si="39"/>
        <v>0</v>
      </c>
    </row>
    <row r="639" spans="1:7" x14ac:dyDescent="0.15">
      <c r="A639" s="5">
        <f>sim_obs!B273</f>
        <v>41546</v>
      </c>
      <c r="B639" s="12" t="e">
        <f>sim_obs!O273</f>
        <v>#N/A</v>
      </c>
      <c r="C639" s="15">
        <f>sim_obs!G273</f>
        <v>0</v>
      </c>
      <c r="D639" s="15">
        <f t="shared" si="36"/>
        <v>0</v>
      </c>
      <c r="E639" s="15">
        <f t="shared" si="37"/>
        <v>0</v>
      </c>
      <c r="F639" s="15">
        <f t="shared" si="38"/>
        <v>0</v>
      </c>
      <c r="G639" s="15">
        <f t="shared" si="39"/>
        <v>0</v>
      </c>
    </row>
    <row r="640" spans="1:7" x14ac:dyDescent="0.15">
      <c r="A640" s="5">
        <f>sim_obs!B274</f>
        <v>41547</v>
      </c>
      <c r="B640" s="12" t="e">
        <f>sim_obs!O274</f>
        <v>#N/A</v>
      </c>
      <c r="C640" s="15">
        <f>sim_obs!G274</f>
        <v>0</v>
      </c>
      <c r="D640" s="15">
        <f t="shared" si="36"/>
        <v>0</v>
      </c>
      <c r="E640" s="15">
        <f t="shared" si="37"/>
        <v>0</v>
      </c>
      <c r="F640" s="15">
        <f t="shared" si="38"/>
        <v>0</v>
      </c>
      <c r="G640" s="15">
        <f t="shared" si="39"/>
        <v>0</v>
      </c>
    </row>
    <row r="641" spans="1:7" x14ac:dyDescent="0.15">
      <c r="A641" s="5">
        <f>sim_obs!B275</f>
        <v>41548</v>
      </c>
      <c r="B641" s="12" t="e">
        <f>sim_obs!O275</f>
        <v>#N/A</v>
      </c>
      <c r="C641" s="15">
        <f>sim_obs!G275</f>
        <v>0</v>
      </c>
      <c r="D641" s="15">
        <f t="shared" si="36"/>
        <v>0</v>
      </c>
      <c r="E641" s="15">
        <f t="shared" si="37"/>
        <v>0</v>
      </c>
      <c r="F641" s="15">
        <f t="shared" si="38"/>
        <v>0</v>
      </c>
      <c r="G641" s="15">
        <f t="shared" si="39"/>
        <v>0</v>
      </c>
    </row>
    <row r="642" spans="1:7" x14ac:dyDescent="0.15">
      <c r="A642" s="5">
        <f>sim_obs!B276</f>
        <v>41549</v>
      </c>
      <c r="B642" s="12" t="e">
        <f>sim_obs!O276</f>
        <v>#N/A</v>
      </c>
      <c r="C642" s="15">
        <f>sim_obs!G276</f>
        <v>0</v>
      </c>
      <c r="D642" s="15">
        <f t="shared" si="36"/>
        <v>0</v>
      </c>
      <c r="E642" s="15">
        <f t="shared" si="37"/>
        <v>0</v>
      </c>
      <c r="F642" s="15">
        <f t="shared" si="38"/>
        <v>0</v>
      </c>
      <c r="G642" s="15">
        <f t="shared" si="39"/>
        <v>0</v>
      </c>
    </row>
    <row r="643" spans="1:7" x14ac:dyDescent="0.15">
      <c r="A643" s="5">
        <f>sim_obs!B277</f>
        <v>41550</v>
      </c>
      <c r="B643" s="12" t="e">
        <f>sim_obs!O277</f>
        <v>#N/A</v>
      </c>
      <c r="C643" s="15">
        <f>sim_obs!G277</f>
        <v>0</v>
      </c>
      <c r="D643" s="15">
        <f t="shared" ref="D643:D706" si="40">IFERROR(B643,0)</f>
        <v>0</v>
      </c>
      <c r="E643" s="15">
        <f t="shared" ref="E643:E706" si="41">IF(D643=0,0,C643)</f>
        <v>0</v>
      </c>
      <c r="F643" s="15">
        <f t="shared" ref="F643:F706" si="42">(D643-E643)^2</f>
        <v>0</v>
      </c>
      <c r="G643" s="15">
        <f t="shared" ref="G643:G706" si="43">(D643-$J$4)^2</f>
        <v>0</v>
      </c>
    </row>
    <row r="644" spans="1:7" x14ac:dyDescent="0.15">
      <c r="A644" s="5">
        <f>sim_obs!B278</f>
        <v>41551</v>
      </c>
      <c r="B644" s="12" t="e">
        <f>sim_obs!O278</f>
        <v>#N/A</v>
      </c>
      <c r="C644" s="15">
        <f>sim_obs!G278</f>
        <v>0</v>
      </c>
      <c r="D644" s="15">
        <f t="shared" si="40"/>
        <v>0</v>
      </c>
      <c r="E644" s="15">
        <f t="shared" si="41"/>
        <v>0</v>
      </c>
      <c r="F644" s="15">
        <f t="shared" si="42"/>
        <v>0</v>
      </c>
      <c r="G644" s="15">
        <f t="shared" si="43"/>
        <v>0</v>
      </c>
    </row>
    <row r="645" spans="1:7" x14ac:dyDescent="0.15">
      <c r="A645" s="5">
        <f>sim_obs!B279</f>
        <v>41552</v>
      </c>
      <c r="B645" s="12" t="e">
        <f>sim_obs!O279</f>
        <v>#N/A</v>
      </c>
      <c r="C645" s="15">
        <f>sim_obs!G279</f>
        <v>0</v>
      </c>
      <c r="D645" s="15">
        <f t="shared" si="40"/>
        <v>0</v>
      </c>
      <c r="E645" s="15">
        <f t="shared" si="41"/>
        <v>0</v>
      </c>
      <c r="F645" s="15">
        <f t="shared" si="42"/>
        <v>0</v>
      </c>
      <c r="G645" s="15">
        <f t="shared" si="43"/>
        <v>0</v>
      </c>
    </row>
    <row r="646" spans="1:7" x14ac:dyDescent="0.15">
      <c r="A646" s="5">
        <f>sim_obs!B280</f>
        <v>41553</v>
      </c>
      <c r="B646" s="12" t="e">
        <f>sim_obs!O280</f>
        <v>#N/A</v>
      </c>
      <c r="C646" s="15">
        <f>sim_obs!G280</f>
        <v>0</v>
      </c>
      <c r="D646" s="15">
        <f t="shared" si="40"/>
        <v>0</v>
      </c>
      <c r="E646" s="15">
        <f t="shared" si="41"/>
        <v>0</v>
      </c>
      <c r="F646" s="15">
        <f t="shared" si="42"/>
        <v>0</v>
      </c>
      <c r="G646" s="15">
        <f t="shared" si="43"/>
        <v>0</v>
      </c>
    </row>
    <row r="647" spans="1:7" x14ac:dyDescent="0.15">
      <c r="A647" s="5">
        <f>sim_obs!B281</f>
        <v>41554</v>
      </c>
      <c r="B647" s="12" t="e">
        <f>sim_obs!O281</f>
        <v>#N/A</v>
      </c>
      <c r="C647" s="15">
        <f>sim_obs!G281</f>
        <v>0</v>
      </c>
      <c r="D647" s="15">
        <f t="shared" si="40"/>
        <v>0</v>
      </c>
      <c r="E647" s="15">
        <f t="shared" si="41"/>
        <v>0</v>
      </c>
      <c r="F647" s="15">
        <f t="shared" si="42"/>
        <v>0</v>
      </c>
      <c r="G647" s="15">
        <f t="shared" si="43"/>
        <v>0</v>
      </c>
    </row>
    <row r="648" spans="1:7" x14ac:dyDescent="0.15">
      <c r="A648" s="5">
        <f>sim_obs!B282</f>
        <v>41555</v>
      </c>
      <c r="B648" s="12" t="e">
        <f>sim_obs!O282</f>
        <v>#N/A</v>
      </c>
      <c r="C648" s="15">
        <f>sim_obs!G282</f>
        <v>0</v>
      </c>
      <c r="D648" s="15">
        <f t="shared" si="40"/>
        <v>0</v>
      </c>
      <c r="E648" s="15">
        <f t="shared" si="41"/>
        <v>0</v>
      </c>
      <c r="F648" s="15">
        <f t="shared" si="42"/>
        <v>0</v>
      </c>
      <c r="G648" s="15">
        <f t="shared" si="43"/>
        <v>0</v>
      </c>
    </row>
    <row r="649" spans="1:7" x14ac:dyDescent="0.15">
      <c r="A649" s="5">
        <f>sim_obs!B283</f>
        <v>41556</v>
      </c>
      <c r="B649" s="12" t="e">
        <f>sim_obs!O283</f>
        <v>#N/A</v>
      </c>
      <c r="C649" s="15">
        <f>sim_obs!G283</f>
        <v>0</v>
      </c>
      <c r="D649" s="15">
        <f t="shared" si="40"/>
        <v>0</v>
      </c>
      <c r="E649" s="15">
        <f t="shared" si="41"/>
        <v>0</v>
      </c>
      <c r="F649" s="15">
        <f t="shared" si="42"/>
        <v>0</v>
      </c>
      <c r="G649" s="15">
        <f t="shared" si="43"/>
        <v>0</v>
      </c>
    </row>
    <row r="650" spans="1:7" x14ac:dyDescent="0.15">
      <c r="A650" s="5">
        <f>sim_obs!B284</f>
        <v>41557</v>
      </c>
      <c r="B650" s="12" t="e">
        <f>sim_obs!O284</f>
        <v>#N/A</v>
      </c>
      <c r="C650" s="15">
        <f>sim_obs!G284</f>
        <v>0</v>
      </c>
      <c r="D650" s="15">
        <f t="shared" si="40"/>
        <v>0</v>
      </c>
      <c r="E650" s="15">
        <f t="shared" si="41"/>
        <v>0</v>
      </c>
      <c r="F650" s="15">
        <f t="shared" si="42"/>
        <v>0</v>
      </c>
      <c r="G650" s="15">
        <f t="shared" si="43"/>
        <v>0</v>
      </c>
    </row>
    <row r="651" spans="1:7" x14ac:dyDescent="0.15">
      <c r="A651" s="5">
        <f>sim_obs!B285</f>
        <v>41558</v>
      </c>
      <c r="B651" s="12" t="e">
        <f>sim_obs!O285</f>
        <v>#N/A</v>
      </c>
      <c r="C651" s="15">
        <f>sim_obs!G285</f>
        <v>0</v>
      </c>
      <c r="D651" s="15">
        <f t="shared" si="40"/>
        <v>0</v>
      </c>
      <c r="E651" s="15">
        <f t="shared" si="41"/>
        <v>0</v>
      </c>
      <c r="F651" s="15">
        <f t="shared" si="42"/>
        <v>0</v>
      </c>
      <c r="G651" s="15">
        <f t="shared" si="43"/>
        <v>0</v>
      </c>
    </row>
    <row r="652" spans="1:7" x14ac:dyDescent="0.15">
      <c r="A652" s="5">
        <f>sim_obs!B286</f>
        <v>41559</v>
      </c>
      <c r="B652" s="12" t="e">
        <f>sim_obs!O286</f>
        <v>#N/A</v>
      </c>
      <c r="C652" s="15">
        <f>sim_obs!G286</f>
        <v>0</v>
      </c>
      <c r="D652" s="15">
        <f t="shared" si="40"/>
        <v>0</v>
      </c>
      <c r="E652" s="15">
        <f t="shared" si="41"/>
        <v>0</v>
      </c>
      <c r="F652" s="15">
        <f t="shared" si="42"/>
        <v>0</v>
      </c>
      <c r="G652" s="15">
        <f t="shared" si="43"/>
        <v>0</v>
      </c>
    </row>
    <row r="653" spans="1:7" x14ac:dyDescent="0.15">
      <c r="A653" s="5">
        <f>sim_obs!B287</f>
        <v>41560</v>
      </c>
      <c r="B653" s="12" t="e">
        <f>sim_obs!O287</f>
        <v>#N/A</v>
      </c>
      <c r="C653" s="15">
        <f>sim_obs!G287</f>
        <v>0</v>
      </c>
      <c r="D653" s="15">
        <f t="shared" si="40"/>
        <v>0</v>
      </c>
      <c r="E653" s="15">
        <f t="shared" si="41"/>
        <v>0</v>
      </c>
      <c r="F653" s="15">
        <f t="shared" si="42"/>
        <v>0</v>
      </c>
      <c r="G653" s="15">
        <f t="shared" si="43"/>
        <v>0</v>
      </c>
    </row>
    <row r="654" spans="1:7" x14ac:dyDescent="0.15">
      <c r="A654" s="5">
        <f>sim_obs!B288</f>
        <v>41561</v>
      </c>
      <c r="B654" s="12" t="e">
        <f>sim_obs!O288</f>
        <v>#N/A</v>
      </c>
      <c r="C654" s="15">
        <f>sim_obs!G288</f>
        <v>0</v>
      </c>
      <c r="D654" s="15">
        <f t="shared" si="40"/>
        <v>0</v>
      </c>
      <c r="E654" s="15">
        <f t="shared" si="41"/>
        <v>0</v>
      </c>
      <c r="F654" s="15">
        <f t="shared" si="42"/>
        <v>0</v>
      </c>
      <c r="G654" s="15">
        <f t="shared" si="43"/>
        <v>0</v>
      </c>
    </row>
    <row r="655" spans="1:7" x14ac:dyDescent="0.15">
      <c r="A655" s="5">
        <f>sim_obs!B289</f>
        <v>41562</v>
      </c>
      <c r="B655" s="12" t="e">
        <f>sim_obs!O289</f>
        <v>#N/A</v>
      </c>
      <c r="C655" s="15">
        <f>sim_obs!G289</f>
        <v>0</v>
      </c>
      <c r="D655" s="15">
        <f t="shared" si="40"/>
        <v>0</v>
      </c>
      <c r="E655" s="15">
        <f t="shared" si="41"/>
        <v>0</v>
      </c>
      <c r="F655" s="15">
        <f t="shared" si="42"/>
        <v>0</v>
      </c>
      <c r="G655" s="15">
        <f t="shared" si="43"/>
        <v>0</v>
      </c>
    </row>
    <row r="656" spans="1:7" x14ac:dyDescent="0.15">
      <c r="A656" s="5">
        <f>sim_obs!B290</f>
        <v>41563</v>
      </c>
      <c r="B656" s="12" t="e">
        <f>sim_obs!O290</f>
        <v>#N/A</v>
      </c>
      <c r="C656" s="15">
        <f>sim_obs!G290</f>
        <v>0</v>
      </c>
      <c r="D656" s="15">
        <f t="shared" si="40"/>
        <v>0</v>
      </c>
      <c r="E656" s="15">
        <f t="shared" si="41"/>
        <v>0</v>
      </c>
      <c r="F656" s="15">
        <f t="shared" si="42"/>
        <v>0</v>
      </c>
      <c r="G656" s="15">
        <f t="shared" si="43"/>
        <v>0</v>
      </c>
    </row>
    <row r="657" spans="1:7" x14ac:dyDescent="0.15">
      <c r="A657" s="5">
        <f>sim_obs!B291</f>
        <v>41564</v>
      </c>
      <c r="B657" s="12" t="e">
        <f>sim_obs!O291</f>
        <v>#N/A</v>
      </c>
      <c r="C657" s="15">
        <f>sim_obs!G291</f>
        <v>0</v>
      </c>
      <c r="D657" s="15">
        <f t="shared" si="40"/>
        <v>0</v>
      </c>
      <c r="E657" s="15">
        <f t="shared" si="41"/>
        <v>0</v>
      </c>
      <c r="F657" s="15">
        <f t="shared" si="42"/>
        <v>0</v>
      </c>
      <c r="G657" s="15">
        <f t="shared" si="43"/>
        <v>0</v>
      </c>
    </row>
    <row r="658" spans="1:7" x14ac:dyDescent="0.15">
      <c r="A658" s="5">
        <f>sim_obs!B292</f>
        <v>41565</v>
      </c>
      <c r="B658" s="12" t="e">
        <f>sim_obs!O292</f>
        <v>#N/A</v>
      </c>
      <c r="C658" s="15">
        <f>sim_obs!G292</f>
        <v>0</v>
      </c>
      <c r="D658" s="15">
        <f t="shared" si="40"/>
        <v>0</v>
      </c>
      <c r="E658" s="15">
        <f t="shared" si="41"/>
        <v>0</v>
      </c>
      <c r="F658" s="15">
        <f t="shared" si="42"/>
        <v>0</v>
      </c>
      <c r="G658" s="15">
        <f t="shared" si="43"/>
        <v>0</v>
      </c>
    </row>
    <row r="659" spans="1:7" x14ac:dyDescent="0.15">
      <c r="A659" s="5">
        <f>sim_obs!B293</f>
        <v>41566</v>
      </c>
      <c r="B659" s="12" t="e">
        <f>sim_obs!O293</f>
        <v>#N/A</v>
      </c>
      <c r="C659" s="15">
        <f>sim_obs!G293</f>
        <v>0</v>
      </c>
      <c r="D659" s="15">
        <f t="shared" si="40"/>
        <v>0</v>
      </c>
      <c r="E659" s="15">
        <f t="shared" si="41"/>
        <v>0</v>
      </c>
      <c r="F659" s="15">
        <f t="shared" si="42"/>
        <v>0</v>
      </c>
      <c r="G659" s="15">
        <f t="shared" si="43"/>
        <v>0</v>
      </c>
    </row>
    <row r="660" spans="1:7" x14ac:dyDescent="0.15">
      <c r="A660" s="5">
        <f>sim_obs!B294</f>
        <v>41567</v>
      </c>
      <c r="B660" s="12" t="e">
        <f>sim_obs!O294</f>
        <v>#N/A</v>
      </c>
      <c r="C660" s="15">
        <f>sim_obs!G294</f>
        <v>0</v>
      </c>
      <c r="D660" s="15">
        <f t="shared" si="40"/>
        <v>0</v>
      </c>
      <c r="E660" s="15">
        <f t="shared" si="41"/>
        <v>0</v>
      </c>
      <c r="F660" s="15">
        <f t="shared" si="42"/>
        <v>0</v>
      </c>
      <c r="G660" s="15">
        <f t="shared" si="43"/>
        <v>0</v>
      </c>
    </row>
    <row r="661" spans="1:7" x14ac:dyDescent="0.15">
      <c r="A661" s="5">
        <f>sim_obs!B295</f>
        <v>41568</v>
      </c>
      <c r="B661" s="12" t="e">
        <f>sim_obs!O295</f>
        <v>#N/A</v>
      </c>
      <c r="C661" s="15">
        <f>sim_obs!G295</f>
        <v>0</v>
      </c>
      <c r="D661" s="15">
        <f t="shared" si="40"/>
        <v>0</v>
      </c>
      <c r="E661" s="15">
        <f t="shared" si="41"/>
        <v>0</v>
      </c>
      <c r="F661" s="15">
        <f t="shared" si="42"/>
        <v>0</v>
      </c>
      <c r="G661" s="15">
        <f t="shared" si="43"/>
        <v>0</v>
      </c>
    </row>
    <row r="662" spans="1:7" x14ac:dyDescent="0.15">
      <c r="A662" s="5">
        <f>sim_obs!B296</f>
        <v>41569</v>
      </c>
      <c r="B662" s="12" t="e">
        <f>sim_obs!O296</f>
        <v>#N/A</v>
      </c>
      <c r="C662" s="15">
        <f>sim_obs!G296</f>
        <v>0</v>
      </c>
      <c r="D662" s="15">
        <f t="shared" si="40"/>
        <v>0</v>
      </c>
      <c r="E662" s="15">
        <f t="shared" si="41"/>
        <v>0</v>
      </c>
      <c r="F662" s="15">
        <f t="shared" si="42"/>
        <v>0</v>
      </c>
      <c r="G662" s="15">
        <f t="shared" si="43"/>
        <v>0</v>
      </c>
    </row>
    <row r="663" spans="1:7" x14ac:dyDescent="0.15">
      <c r="A663" s="5">
        <f>sim_obs!B297</f>
        <v>41570</v>
      </c>
      <c r="B663" s="12" t="e">
        <f>sim_obs!O297</f>
        <v>#N/A</v>
      </c>
      <c r="C663" s="15">
        <f>sim_obs!G297</f>
        <v>0</v>
      </c>
      <c r="D663" s="15">
        <f t="shared" si="40"/>
        <v>0</v>
      </c>
      <c r="E663" s="15">
        <f t="shared" si="41"/>
        <v>0</v>
      </c>
      <c r="F663" s="15">
        <f t="shared" si="42"/>
        <v>0</v>
      </c>
      <c r="G663" s="15">
        <f t="shared" si="43"/>
        <v>0</v>
      </c>
    </row>
    <row r="664" spans="1:7" x14ac:dyDescent="0.15">
      <c r="A664" s="5">
        <f>sim_obs!B298</f>
        <v>41571</v>
      </c>
      <c r="B664" s="12" t="e">
        <f>sim_obs!O298</f>
        <v>#N/A</v>
      </c>
      <c r="C664" s="15">
        <f>sim_obs!G298</f>
        <v>0</v>
      </c>
      <c r="D664" s="15">
        <f t="shared" si="40"/>
        <v>0</v>
      </c>
      <c r="E664" s="15">
        <f t="shared" si="41"/>
        <v>0</v>
      </c>
      <c r="F664" s="15">
        <f t="shared" si="42"/>
        <v>0</v>
      </c>
      <c r="G664" s="15">
        <f t="shared" si="43"/>
        <v>0</v>
      </c>
    </row>
    <row r="665" spans="1:7" x14ac:dyDescent="0.15">
      <c r="A665" s="5">
        <f>sim_obs!B299</f>
        <v>41572</v>
      </c>
      <c r="B665" s="12" t="e">
        <f>sim_obs!O299</f>
        <v>#N/A</v>
      </c>
      <c r="C665" s="15">
        <f>sim_obs!G299</f>
        <v>0</v>
      </c>
      <c r="D665" s="15">
        <f t="shared" si="40"/>
        <v>0</v>
      </c>
      <c r="E665" s="15">
        <f t="shared" si="41"/>
        <v>0</v>
      </c>
      <c r="F665" s="15">
        <f t="shared" si="42"/>
        <v>0</v>
      </c>
      <c r="G665" s="15">
        <f t="shared" si="43"/>
        <v>0</v>
      </c>
    </row>
    <row r="666" spans="1:7" x14ac:dyDescent="0.15">
      <c r="A666" s="5">
        <f>sim_obs!B300</f>
        <v>41573</v>
      </c>
      <c r="B666" s="12" t="e">
        <f>sim_obs!O300</f>
        <v>#N/A</v>
      </c>
      <c r="C666" s="15">
        <f>sim_obs!G300</f>
        <v>0</v>
      </c>
      <c r="D666" s="15">
        <f t="shared" si="40"/>
        <v>0</v>
      </c>
      <c r="E666" s="15">
        <f t="shared" si="41"/>
        <v>0</v>
      </c>
      <c r="F666" s="15">
        <f t="shared" si="42"/>
        <v>0</v>
      </c>
      <c r="G666" s="15">
        <f t="shared" si="43"/>
        <v>0</v>
      </c>
    </row>
    <row r="667" spans="1:7" x14ac:dyDescent="0.15">
      <c r="A667" s="5">
        <f>sim_obs!B301</f>
        <v>41574</v>
      </c>
      <c r="B667" s="12" t="e">
        <f>sim_obs!O301</f>
        <v>#N/A</v>
      </c>
      <c r="C667" s="15">
        <f>sim_obs!G301</f>
        <v>0</v>
      </c>
      <c r="D667" s="15">
        <f t="shared" si="40"/>
        <v>0</v>
      </c>
      <c r="E667" s="15">
        <f t="shared" si="41"/>
        <v>0</v>
      </c>
      <c r="F667" s="15">
        <f t="shared" si="42"/>
        <v>0</v>
      </c>
      <c r="G667" s="15">
        <f t="shared" si="43"/>
        <v>0</v>
      </c>
    </row>
    <row r="668" spans="1:7" x14ac:dyDescent="0.15">
      <c r="A668" s="5">
        <f>sim_obs!B302</f>
        <v>41575</v>
      </c>
      <c r="B668" s="12" t="e">
        <f>sim_obs!O302</f>
        <v>#N/A</v>
      </c>
      <c r="C668" s="15">
        <f>sim_obs!G302</f>
        <v>0</v>
      </c>
      <c r="D668" s="15">
        <f t="shared" si="40"/>
        <v>0</v>
      </c>
      <c r="E668" s="15">
        <f t="shared" si="41"/>
        <v>0</v>
      </c>
      <c r="F668" s="15">
        <f t="shared" si="42"/>
        <v>0</v>
      </c>
      <c r="G668" s="15">
        <f t="shared" si="43"/>
        <v>0</v>
      </c>
    </row>
    <row r="669" spans="1:7" x14ac:dyDescent="0.15">
      <c r="A669" s="5">
        <f>sim_obs!B303</f>
        <v>41576</v>
      </c>
      <c r="B669" s="12" t="e">
        <f>sim_obs!O303</f>
        <v>#N/A</v>
      </c>
      <c r="C669" s="15">
        <f>sim_obs!G303</f>
        <v>0</v>
      </c>
      <c r="D669" s="15">
        <f t="shared" si="40"/>
        <v>0</v>
      </c>
      <c r="E669" s="15">
        <f t="shared" si="41"/>
        <v>0</v>
      </c>
      <c r="F669" s="15">
        <f t="shared" si="42"/>
        <v>0</v>
      </c>
      <c r="G669" s="15">
        <f t="shared" si="43"/>
        <v>0</v>
      </c>
    </row>
    <row r="670" spans="1:7" x14ac:dyDescent="0.15">
      <c r="A670" s="5">
        <f>sim_obs!B304</f>
        <v>41577</v>
      </c>
      <c r="B670" s="12" t="e">
        <f>sim_obs!O304</f>
        <v>#N/A</v>
      </c>
      <c r="C670" s="15">
        <f>sim_obs!G304</f>
        <v>0</v>
      </c>
      <c r="D670" s="15">
        <f t="shared" si="40"/>
        <v>0</v>
      </c>
      <c r="E670" s="15">
        <f t="shared" si="41"/>
        <v>0</v>
      </c>
      <c r="F670" s="15">
        <f t="shared" si="42"/>
        <v>0</v>
      </c>
      <c r="G670" s="15">
        <f t="shared" si="43"/>
        <v>0</v>
      </c>
    </row>
    <row r="671" spans="1:7" x14ac:dyDescent="0.15">
      <c r="A671" s="5">
        <f>sim_obs!B305</f>
        <v>41578</v>
      </c>
      <c r="B671" s="12" t="e">
        <f>sim_obs!O305</f>
        <v>#N/A</v>
      </c>
      <c r="C671" s="15">
        <f>sim_obs!G305</f>
        <v>0</v>
      </c>
      <c r="D671" s="15">
        <f t="shared" si="40"/>
        <v>0</v>
      </c>
      <c r="E671" s="15">
        <f t="shared" si="41"/>
        <v>0</v>
      </c>
      <c r="F671" s="15">
        <f t="shared" si="42"/>
        <v>0</v>
      </c>
      <c r="G671" s="15">
        <f t="shared" si="43"/>
        <v>0</v>
      </c>
    </row>
    <row r="672" spans="1:7" x14ac:dyDescent="0.15">
      <c r="A672" s="5">
        <f>sim_obs!B306</f>
        <v>41579</v>
      </c>
      <c r="B672" s="12" t="e">
        <f>sim_obs!O306</f>
        <v>#N/A</v>
      </c>
      <c r="C672" s="15">
        <f>sim_obs!G306</f>
        <v>0</v>
      </c>
      <c r="D672" s="15">
        <f t="shared" si="40"/>
        <v>0</v>
      </c>
      <c r="E672" s="15">
        <f t="shared" si="41"/>
        <v>0</v>
      </c>
      <c r="F672" s="15">
        <f t="shared" si="42"/>
        <v>0</v>
      </c>
      <c r="G672" s="15">
        <f t="shared" si="43"/>
        <v>0</v>
      </c>
    </row>
    <row r="673" spans="1:7" x14ac:dyDescent="0.15">
      <c r="A673" s="5">
        <f>sim_obs!B307</f>
        <v>41580</v>
      </c>
      <c r="B673" s="12" t="e">
        <f>sim_obs!O307</f>
        <v>#N/A</v>
      </c>
      <c r="C673" s="15">
        <f>sim_obs!G307</f>
        <v>0</v>
      </c>
      <c r="D673" s="15">
        <f t="shared" si="40"/>
        <v>0</v>
      </c>
      <c r="E673" s="15">
        <f t="shared" si="41"/>
        <v>0</v>
      </c>
      <c r="F673" s="15">
        <f t="shared" si="42"/>
        <v>0</v>
      </c>
      <c r="G673" s="15">
        <f t="shared" si="43"/>
        <v>0</v>
      </c>
    </row>
    <row r="674" spans="1:7" x14ac:dyDescent="0.15">
      <c r="A674" s="5">
        <f>sim_obs!B308</f>
        <v>41581</v>
      </c>
      <c r="B674" s="12" t="e">
        <f>sim_obs!O308</f>
        <v>#N/A</v>
      </c>
      <c r="C674" s="15">
        <f>sim_obs!G308</f>
        <v>0</v>
      </c>
      <c r="D674" s="15">
        <f t="shared" si="40"/>
        <v>0</v>
      </c>
      <c r="E674" s="15">
        <f t="shared" si="41"/>
        <v>0</v>
      </c>
      <c r="F674" s="15">
        <f t="shared" si="42"/>
        <v>0</v>
      </c>
      <c r="G674" s="15">
        <f t="shared" si="43"/>
        <v>0</v>
      </c>
    </row>
    <row r="675" spans="1:7" x14ac:dyDescent="0.15">
      <c r="A675" s="5">
        <f>sim_obs!B309</f>
        <v>41582</v>
      </c>
      <c r="B675" s="12" t="e">
        <f>sim_obs!O309</f>
        <v>#N/A</v>
      </c>
      <c r="C675" s="15">
        <f>sim_obs!G309</f>
        <v>0</v>
      </c>
      <c r="D675" s="15">
        <f t="shared" si="40"/>
        <v>0</v>
      </c>
      <c r="E675" s="15">
        <f t="shared" si="41"/>
        <v>0</v>
      </c>
      <c r="F675" s="15">
        <f t="shared" si="42"/>
        <v>0</v>
      </c>
      <c r="G675" s="15">
        <f t="shared" si="43"/>
        <v>0</v>
      </c>
    </row>
    <row r="676" spans="1:7" x14ac:dyDescent="0.15">
      <c r="A676" s="5">
        <f>sim_obs!B310</f>
        <v>41583</v>
      </c>
      <c r="B676" s="12" t="e">
        <f>sim_obs!O310</f>
        <v>#N/A</v>
      </c>
      <c r="C676" s="15">
        <f>sim_obs!G310</f>
        <v>0</v>
      </c>
      <c r="D676" s="15">
        <f t="shared" si="40"/>
        <v>0</v>
      </c>
      <c r="E676" s="15">
        <f t="shared" si="41"/>
        <v>0</v>
      </c>
      <c r="F676" s="15">
        <f t="shared" si="42"/>
        <v>0</v>
      </c>
      <c r="G676" s="15">
        <f t="shared" si="43"/>
        <v>0</v>
      </c>
    </row>
    <row r="677" spans="1:7" x14ac:dyDescent="0.15">
      <c r="A677" s="5">
        <f>sim_obs!B311</f>
        <v>41584</v>
      </c>
      <c r="B677" s="12" t="e">
        <f>sim_obs!O311</f>
        <v>#N/A</v>
      </c>
      <c r="C677" s="15">
        <f>sim_obs!G311</f>
        <v>0</v>
      </c>
      <c r="D677" s="15">
        <f t="shared" si="40"/>
        <v>0</v>
      </c>
      <c r="E677" s="15">
        <f t="shared" si="41"/>
        <v>0</v>
      </c>
      <c r="F677" s="15">
        <f t="shared" si="42"/>
        <v>0</v>
      </c>
      <c r="G677" s="15">
        <f t="shared" si="43"/>
        <v>0</v>
      </c>
    </row>
    <row r="678" spans="1:7" x14ac:dyDescent="0.15">
      <c r="A678" s="5">
        <f>sim_obs!B312</f>
        <v>41585</v>
      </c>
      <c r="B678" s="12" t="e">
        <f>sim_obs!O312</f>
        <v>#N/A</v>
      </c>
      <c r="C678" s="15">
        <f>sim_obs!G312</f>
        <v>0</v>
      </c>
      <c r="D678" s="15">
        <f t="shared" si="40"/>
        <v>0</v>
      </c>
      <c r="E678" s="15">
        <f t="shared" si="41"/>
        <v>0</v>
      </c>
      <c r="F678" s="15">
        <f t="shared" si="42"/>
        <v>0</v>
      </c>
      <c r="G678" s="15">
        <f t="shared" si="43"/>
        <v>0</v>
      </c>
    </row>
    <row r="679" spans="1:7" x14ac:dyDescent="0.15">
      <c r="A679" s="5">
        <f>sim_obs!B313</f>
        <v>41586</v>
      </c>
      <c r="B679" s="12" t="e">
        <f>sim_obs!O313</f>
        <v>#N/A</v>
      </c>
      <c r="C679" s="15">
        <f>sim_obs!G313</f>
        <v>0</v>
      </c>
      <c r="D679" s="15">
        <f t="shared" si="40"/>
        <v>0</v>
      </c>
      <c r="E679" s="15">
        <f t="shared" si="41"/>
        <v>0</v>
      </c>
      <c r="F679" s="15">
        <f t="shared" si="42"/>
        <v>0</v>
      </c>
      <c r="G679" s="15">
        <f t="shared" si="43"/>
        <v>0</v>
      </c>
    </row>
    <row r="680" spans="1:7" x14ac:dyDescent="0.15">
      <c r="A680" s="5">
        <f>sim_obs!B314</f>
        <v>41587</v>
      </c>
      <c r="B680" s="12" t="e">
        <f>sim_obs!O314</f>
        <v>#N/A</v>
      </c>
      <c r="C680" s="15">
        <f>sim_obs!G314</f>
        <v>0</v>
      </c>
      <c r="D680" s="15">
        <f t="shared" si="40"/>
        <v>0</v>
      </c>
      <c r="E680" s="15">
        <f t="shared" si="41"/>
        <v>0</v>
      </c>
      <c r="F680" s="15">
        <f t="shared" si="42"/>
        <v>0</v>
      </c>
      <c r="G680" s="15">
        <f t="shared" si="43"/>
        <v>0</v>
      </c>
    </row>
    <row r="681" spans="1:7" x14ac:dyDescent="0.15">
      <c r="A681" s="5">
        <f>sim_obs!B315</f>
        <v>41588</v>
      </c>
      <c r="B681" s="12" t="e">
        <f>sim_obs!O315</f>
        <v>#N/A</v>
      </c>
      <c r="C681" s="15">
        <f>sim_obs!G315</f>
        <v>0</v>
      </c>
      <c r="D681" s="15">
        <f t="shared" si="40"/>
        <v>0</v>
      </c>
      <c r="E681" s="15">
        <f t="shared" si="41"/>
        <v>0</v>
      </c>
      <c r="F681" s="15">
        <f t="shared" si="42"/>
        <v>0</v>
      </c>
      <c r="G681" s="15">
        <f t="shared" si="43"/>
        <v>0</v>
      </c>
    </row>
    <row r="682" spans="1:7" x14ac:dyDescent="0.15">
      <c r="A682" s="5">
        <f>sim_obs!B316</f>
        <v>41589</v>
      </c>
      <c r="B682" s="12" t="e">
        <f>sim_obs!O316</f>
        <v>#N/A</v>
      </c>
      <c r="C682" s="15">
        <f>sim_obs!G316</f>
        <v>0</v>
      </c>
      <c r="D682" s="15">
        <f t="shared" si="40"/>
        <v>0</v>
      </c>
      <c r="E682" s="15">
        <f t="shared" si="41"/>
        <v>0</v>
      </c>
      <c r="F682" s="15">
        <f t="shared" si="42"/>
        <v>0</v>
      </c>
      <c r="G682" s="15">
        <f t="shared" si="43"/>
        <v>0</v>
      </c>
    </row>
    <row r="683" spans="1:7" x14ac:dyDescent="0.15">
      <c r="A683" s="5">
        <f>sim_obs!B317</f>
        <v>41590</v>
      </c>
      <c r="B683" s="12" t="e">
        <f>sim_obs!O317</f>
        <v>#N/A</v>
      </c>
      <c r="C683" s="15">
        <f>sim_obs!G317</f>
        <v>0</v>
      </c>
      <c r="D683" s="15">
        <f t="shared" si="40"/>
        <v>0</v>
      </c>
      <c r="E683" s="15">
        <f t="shared" si="41"/>
        <v>0</v>
      </c>
      <c r="F683" s="15">
        <f t="shared" si="42"/>
        <v>0</v>
      </c>
      <c r="G683" s="15">
        <f t="shared" si="43"/>
        <v>0</v>
      </c>
    </row>
    <row r="684" spans="1:7" x14ac:dyDescent="0.15">
      <c r="A684" s="5">
        <f>sim_obs!B318</f>
        <v>41591</v>
      </c>
      <c r="B684" s="12" t="e">
        <f>sim_obs!O318</f>
        <v>#N/A</v>
      </c>
      <c r="C684" s="15">
        <f>sim_obs!G318</f>
        <v>0</v>
      </c>
      <c r="D684" s="15">
        <f t="shared" si="40"/>
        <v>0</v>
      </c>
      <c r="E684" s="15">
        <f t="shared" si="41"/>
        <v>0</v>
      </c>
      <c r="F684" s="15">
        <f t="shared" si="42"/>
        <v>0</v>
      </c>
      <c r="G684" s="15">
        <f t="shared" si="43"/>
        <v>0</v>
      </c>
    </row>
    <row r="685" spans="1:7" x14ac:dyDescent="0.15">
      <c r="A685" s="5">
        <f>sim_obs!B319</f>
        <v>41592</v>
      </c>
      <c r="B685" s="12" t="e">
        <f>sim_obs!O319</f>
        <v>#N/A</v>
      </c>
      <c r="C685" s="15">
        <f>sim_obs!G319</f>
        <v>0</v>
      </c>
      <c r="D685" s="15">
        <f t="shared" si="40"/>
        <v>0</v>
      </c>
      <c r="E685" s="15">
        <f t="shared" si="41"/>
        <v>0</v>
      </c>
      <c r="F685" s="15">
        <f t="shared" si="42"/>
        <v>0</v>
      </c>
      <c r="G685" s="15">
        <f t="shared" si="43"/>
        <v>0</v>
      </c>
    </row>
    <row r="686" spans="1:7" x14ac:dyDescent="0.15">
      <c r="A686" s="5">
        <f>sim_obs!B320</f>
        <v>41593</v>
      </c>
      <c r="B686" s="12" t="e">
        <f>sim_obs!O320</f>
        <v>#N/A</v>
      </c>
      <c r="C686" s="15">
        <f>sim_obs!G320</f>
        <v>0</v>
      </c>
      <c r="D686" s="15">
        <f t="shared" si="40"/>
        <v>0</v>
      </c>
      <c r="E686" s="15">
        <f t="shared" si="41"/>
        <v>0</v>
      </c>
      <c r="F686" s="15">
        <f t="shared" si="42"/>
        <v>0</v>
      </c>
      <c r="G686" s="15">
        <f t="shared" si="43"/>
        <v>0</v>
      </c>
    </row>
    <row r="687" spans="1:7" x14ac:dyDescent="0.15">
      <c r="A687" s="5">
        <f>sim_obs!B321</f>
        <v>41594</v>
      </c>
      <c r="B687" s="12" t="e">
        <f>sim_obs!O321</f>
        <v>#N/A</v>
      </c>
      <c r="C687" s="15">
        <f>sim_obs!G321</f>
        <v>0</v>
      </c>
      <c r="D687" s="15">
        <f t="shared" si="40"/>
        <v>0</v>
      </c>
      <c r="E687" s="15">
        <f t="shared" si="41"/>
        <v>0</v>
      </c>
      <c r="F687" s="15">
        <f t="shared" si="42"/>
        <v>0</v>
      </c>
      <c r="G687" s="15">
        <f t="shared" si="43"/>
        <v>0</v>
      </c>
    </row>
    <row r="688" spans="1:7" x14ac:dyDescent="0.15">
      <c r="A688" s="5">
        <f>sim_obs!B322</f>
        <v>41595</v>
      </c>
      <c r="B688" s="12" t="e">
        <f>sim_obs!O322</f>
        <v>#N/A</v>
      </c>
      <c r="C688" s="15">
        <f>sim_obs!G322</f>
        <v>0</v>
      </c>
      <c r="D688" s="15">
        <f t="shared" si="40"/>
        <v>0</v>
      </c>
      <c r="E688" s="15">
        <f t="shared" si="41"/>
        <v>0</v>
      </c>
      <c r="F688" s="15">
        <f t="shared" si="42"/>
        <v>0</v>
      </c>
      <c r="G688" s="15">
        <f t="shared" si="43"/>
        <v>0</v>
      </c>
    </row>
    <row r="689" spans="1:7" x14ac:dyDescent="0.15">
      <c r="A689" s="5">
        <f>sim_obs!B323</f>
        <v>41596</v>
      </c>
      <c r="B689" s="12" t="e">
        <f>sim_obs!O323</f>
        <v>#N/A</v>
      </c>
      <c r="C689" s="15">
        <f>sim_obs!G323</f>
        <v>0</v>
      </c>
      <c r="D689" s="15">
        <f t="shared" si="40"/>
        <v>0</v>
      </c>
      <c r="E689" s="15">
        <f t="shared" si="41"/>
        <v>0</v>
      </c>
      <c r="F689" s="15">
        <f t="shared" si="42"/>
        <v>0</v>
      </c>
      <c r="G689" s="15">
        <f t="shared" si="43"/>
        <v>0</v>
      </c>
    </row>
    <row r="690" spans="1:7" x14ac:dyDescent="0.15">
      <c r="A690" s="5">
        <f>sim_obs!B324</f>
        <v>41597</v>
      </c>
      <c r="B690" s="12" t="e">
        <f>sim_obs!O324</f>
        <v>#N/A</v>
      </c>
      <c r="C690" s="15">
        <f>sim_obs!G324</f>
        <v>0</v>
      </c>
      <c r="D690" s="15">
        <f t="shared" si="40"/>
        <v>0</v>
      </c>
      <c r="E690" s="15">
        <f t="shared" si="41"/>
        <v>0</v>
      </c>
      <c r="F690" s="15">
        <f t="shared" si="42"/>
        <v>0</v>
      </c>
      <c r="G690" s="15">
        <f t="shared" si="43"/>
        <v>0</v>
      </c>
    </row>
    <row r="691" spans="1:7" x14ac:dyDescent="0.15">
      <c r="A691" s="5">
        <f>sim_obs!B325</f>
        <v>41598</v>
      </c>
      <c r="B691" s="12" t="e">
        <f>sim_obs!O325</f>
        <v>#N/A</v>
      </c>
      <c r="C691" s="15">
        <f>sim_obs!G325</f>
        <v>0</v>
      </c>
      <c r="D691" s="15">
        <f t="shared" si="40"/>
        <v>0</v>
      </c>
      <c r="E691" s="15">
        <f t="shared" si="41"/>
        <v>0</v>
      </c>
      <c r="F691" s="15">
        <f t="shared" si="42"/>
        <v>0</v>
      </c>
      <c r="G691" s="15">
        <f t="shared" si="43"/>
        <v>0</v>
      </c>
    </row>
    <row r="692" spans="1:7" x14ac:dyDescent="0.15">
      <c r="A692" s="5">
        <f>sim_obs!B326</f>
        <v>41599</v>
      </c>
      <c r="B692" s="12" t="e">
        <f>sim_obs!O326</f>
        <v>#N/A</v>
      </c>
      <c r="C692" s="15">
        <f>sim_obs!G326</f>
        <v>0</v>
      </c>
      <c r="D692" s="15">
        <f t="shared" si="40"/>
        <v>0</v>
      </c>
      <c r="E692" s="15">
        <f t="shared" si="41"/>
        <v>0</v>
      </c>
      <c r="F692" s="15">
        <f t="shared" si="42"/>
        <v>0</v>
      </c>
      <c r="G692" s="15">
        <f t="shared" si="43"/>
        <v>0</v>
      </c>
    </row>
    <row r="693" spans="1:7" x14ac:dyDescent="0.15">
      <c r="A693" s="5">
        <f>sim_obs!B327</f>
        <v>41600</v>
      </c>
      <c r="B693" s="12" t="e">
        <f>sim_obs!O327</f>
        <v>#N/A</v>
      </c>
      <c r="C693" s="15">
        <f>sim_obs!G327</f>
        <v>0</v>
      </c>
      <c r="D693" s="15">
        <f t="shared" si="40"/>
        <v>0</v>
      </c>
      <c r="E693" s="15">
        <f t="shared" si="41"/>
        <v>0</v>
      </c>
      <c r="F693" s="15">
        <f t="shared" si="42"/>
        <v>0</v>
      </c>
      <c r="G693" s="15">
        <f t="shared" si="43"/>
        <v>0</v>
      </c>
    </row>
    <row r="694" spans="1:7" x14ac:dyDescent="0.15">
      <c r="A694" s="5">
        <f>sim_obs!B328</f>
        <v>41601</v>
      </c>
      <c r="B694" s="12" t="e">
        <f>sim_obs!O328</f>
        <v>#N/A</v>
      </c>
      <c r="C694" s="15">
        <f>sim_obs!G328</f>
        <v>0</v>
      </c>
      <c r="D694" s="15">
        <f t="shared" si="40"/>
        <v>0</v>
      </c>
      <c r="E694" s="15">
        <f t="shared" si="41"/>
        <v>0</v>
      </c>
      <c r="F694" s="15">
        <f t="shared" si="42"/>
        <v>0</v>
      </c>
      <c r="G694" s="15">
        <f t="shared" si="43"/>
        <v>0</v>
      </c>
    </row>
    <row r="695" spans="1:7" x14ac:dyDescent="0.15">
      <c r="A695" s="5">
        <f>sim_obs!B329</f>
        <v>41602</v>
      </c>
      <c r="B695" s="12" t="e">
        <f>sim_obs!O329</f>
        <v>#N/A</v>
      </c>
      <c r="C695" s="15">
        <f>sim_obs!G329</f>
        <v>0</v>
      </c>
      <c r="D695" s="15">
        <f t="shared" si="40"/>
        <v>0</v>
      </c>
      <c r="E695" s="15">
        <f t="shared" si="41"/>
        <v>0</v>
      </c>
      <c r="F695" s="15">
        <f t="shared" si="42"/>
        <v>0</v>
      </c>
      <c r="G695" s="15">
        <f t="shared" si="43"/>
        <v>0</v>
      </c>
    </row>
    <row r="696" spans="1:7" x14ac:dyDescent="0.15">
      <c r="A696" s="5">
        <f>sim_obs!B330</f>
        <v>41603</v>
      </c>
      <c r="B696" s="12" t="e">
        <f>sim_obs!O330</f>
        <v>#N/A</v>
      </c>
      <c r="C696" s="15">
        <f>sim_obs!G330</f>
        <v>0</v>
      </c>
      <c r="D696" s="15">
        <f t="shared" si="40"/>
        <v>0</v>
      </c>
      <c r="E696" s="15">
        <f t="shared" si="41"/>
        <v>0</v>
      </c>
      <c r="F696" s="15">
        <f t="shared" si="42"/>
        <v>0</v>
      </c>
      <c r="G696" s="15">
        <f t="shared" si="43"/>
        <v>0</v>
      </c>
    </row>
    <row r="697" spans="1:7" x14ac:dyDescent="0.15">
      <c r="A697" s="5">
        <f>sim_obs!B331</f>
        <v>41604</v>
      </c>
      <c r="B697" s="12" t="e">
        <f>sim_obs!O331</f>
        <v>#N/A</v>
      </c>
      <c r="C697" s="15">
        <f>sim_obs!G331</f>
        <v>0</v>
      </c>
      <c r="D697" s="15">
        <f t="shared" si="40"/>
        <v>0</v>
      </c>
      <c r="E697" s="15">
        <f t="shared" si="41"/>
        <v>0</v>
      </c>
      <c r="F697" s="15">
        <f t="shared" si="42"/>
        <v>0</v>
      </c>
      <c r="G697" s="15">
        <f t="shared" si="43"/>
        <v>0</v>
      </c>
    </row>
    <row r="698" spans="1:7" x14ac:dyDescent="0.15">
      <c r="A698" s="5">
        <f>sim_obs!B332</f>
        <v>41605</v>
      </c>
      <c r="B698" s="12" t="e">
        <f>sim_obs!O332</f>
        <v>#N/A</v>
      </c>
      <c r="C698" s="15">
        <f>sim_obs!G332</f>
        <v>0</v>
      </c>
      <c r="D698" s="15">
        <f t="shared" si="40"/>
        <v>0</v>
      </c>
      <c r="E698" s="15">
        <f t="shared" si="41"/>
        <v>0</v>
      </c>
      <c r="F698" s="15">
        <f t="shared" si="42"/>
        <v>0</v>
      </c>
      <c r="G698" s="15">
        <f t="shared" si="43"/>
        <v>0</v>
      </c>
    </row>
    <row r="699" spans="1:7" x14ac:dyDescent="0.15">
      <c r="A699" s="5">
        <f>sim_obs!B333</f>
        <v>41606</v>
      </c>
      <c r="B699" s="12" t="e">
        <f>sim_obs!O333</f>
        <v>#N/A</v>
      </c>
      <c r="C699" s="15">
        <f>sim_obs!G333</f>
        <v>0</v>
      </c>
      <c r="D699" s="15">
        <f t="shared" si="40"/>
        <v>0</v>
      </c>
      <c r="E699" s="15">
        <f t="shared" si="41"/>
        <v>0</v>
      </c>
      <c r="F699" s="15">
        <f t="shared" si="42"/>
        <v>0</v>
      </c>
      <c r="G699" s="15">
        <f t="shared" si="43"/>
        <v>0</v>
      </c>
    </row>
    <row r="700" spans="1:7" x14ac:dyDescent="0.15">
      <c r="A700" s="5">
        <f>sim_obs!B334</f>
        <v>41607</v>
      </c>
      <c r="B700" s="12" t="e">
        <f>sim_obs!O334</f>
        <v>#N/A</v>
      </c>
      <c r="C700" s="15">
        <f>sim_obs!G334</f>
        <v>0</v>
      </c>
      <c r="D700" s="15">
        <f t="shared" si="40"/>
        <v>0</v>
      </c>
      <c r="E700" s="15">
        <f t="shared" si="41"/>
        <v>0</v>
      </c>
      <c r="F700" s="15">
        <f t="shared" si="42"/>
        <v>0</v>
      </c>
      <c r="G700" s="15">
        <f t="shared" si="43"/>
        <v>0</v>
      </c>
    </row>
    <row r="701" spans="1:7" x14ac:dyDescent="0.15">
      <c r="A701" s="5">
        <f>sim_obs!B335</f>
        <v>41608</v>
      </c>
      <c r="B701" s="12" t="e">
        <f>sim_obs!O335</f>
        <v>#N/A</v>
      </c>
      <c r="C701" s="15">
        <f>sim_obs!G335</f>
        <v>0</v>
      </c>
      <c r="D701" s="15">
        <f t="shared" si="40"/>
        <v>0</v>
      </c>
      <c r="E701" s="15">
        <f t="shared" si="41"/>
        <v>0</v>
      </c>
      <c r="F701" s="15">
        <f t="shared" si="42"/>
        <v>0</v>
      </c>
      <c r="G701" s="15">
        <f t="shared" si="43"/>
        <v>0</v>
      </c>
    </row>
    <row r="702" spans="1:7" x14ac:dyDescent="0.15">
      <c r="A702" s="5">
        <f>sim_obs!B336</f>
        <v>41609</v>
      </c>
      <c r="B702" s="12" t="e">
        <f>sim_obs!O336</f>
        <v>#N/A</v>
      </c>
      <c r="C702" s="15">
        <f>sim_obs!G336</f>
        <v>0</v>
      </c>
      <c r="D702" s="15">
        <f t="shared" si="40"/>
        <v>0</v>
      </c>
      <c r="E702" s="15">
        <f t="shared" si="41"/>
        <v>0</v>
      </c>
      <c r="F702" s="15">
        <f t="shared" si="42"/>
        <v>0</v>
      </c>
      <c r="G702" s="15">
        <f t="shared" si="43"/>
        <v>0</v>
      </c>
    </row>
    <row r="703" spans="1:7" x14ac:dyDescent="0.15">
      <c r="A703" s="5">
        <f>sim_obs!B337</f>
        <v>41610</v>
      </c>
      <c r="B703" s="12" t="e">
        <f>sim_obs!O337</f>
        <v>#N/A</v>
      </c>
      <c r="C703" s="15">
        <f>sim_obs!G337</f>
        <v>0</v>
      </c>
      <c r="D703" s="15">
        <f t="shared" si="40"/>
        <v>0</v>
      </c>
      <c r="E703" s="15">
        <f t="shared" si="41"/>
        <v>0</v>
      </c>
      <c r="F703" s="15">
        <f t="shared" si="42"/>
        <v>0</v>
      </c>
      <c r="G703" s="15">
        <f t="shared" si="43"/>
        <v>0</v>
      </c>
    </row>
    <row r="704" spans="1:7" x14ac:dyDescent="0.15">
      <c r="A704" s="5">
        <f>sim_obs!B338</f>
        <v>41611</v>
      </c>
      <c r="B704" s="12" t="e">
        <f>sim_obs!O338</f>
        <v>#N/A</v>
      </c>
      <c r="C704" s="15">
        <f>sim_obs!G338</f>
        <v>0</v>
      </c>
      <c r="D704" s="15">
        <f t="shared" si="40"/>
        <v>0</v>
      </c>
      <c r="E704" s="15">
        <f t="shared" si="41"/>
        <v>0</v>
      </c>
      <c r="F704" s="15">
        <f t="shared" si="42"/>
        <v>0</v>
      </c>
      <c r="G704" s="15">
        <f t="shared" si="43"/>
        <v>0</v>
      </c>
    </row>
    <row r="705" spans="1:7" x14ac:dyDescent="0.15">
      <c r="A705" s="5">
        <f>sim_obs!B339</f>
        <v>41612</v>
      </c>
      <c r="B705" s="12" t="e">
        <f>sim_obs!O339</f>
        <v>#N/A</v>
      </c>
      <c r="C705" s="15">
        <f>sim_obs!G339</f>
        <v>0</v>
      </c>
      <c r="D705" s="15">
        <f t="shared" si="40"/>
        <v>0</v>
      </c>
      <c r="E705" s="15">
        <f t="shared" si="41"/>
        <v>0</v>
      </c>
      <c r="F705" s="15">
        <f t="shared" si="42"/>
        <v>0</v>
      </c>
      <c r="G705" s="15">
        <f t="shared" si="43"/>
        <v>0</v>
      </c>
    </row>
    <row r="706" spans="1:7" x14ac:dyDescent="0.15">
      <c r="A706" s="5">
        <f>sim_obs!B340</f>
        <v>41613</v>
      </c>
      <c r="B706" s="12" t="e">
        <f>sim_obs!O340</f>
        <v>#N/A</v>
      </c>
      <c r="C706" s="15">
        <f>sim_obs!G340</f>
        <v>0</v>
      </c>
      <c r="D706" s="15">
        <f t="shared" si="40"/>
        <v>0</v>
      </c>
      <c r="E706" s="15">
        <f t="shared" si="41"/>
        <v>0</v>
      </c>
      <c r="F706" s="15">
        <f t="shared" si="42"/>
        <v>0</v>
      </c>
      <c r="G706" s="15">
        <f t="shared" si="43"/>
        <v>0</v>
      </c>
    </row>
    <row r="707" spans="1:7" x14ac:dyDescent="0.15">
      <c r="A707" s="5">
        <f>sim_obs!B341</f>
        <v>41614</v>
      </c>
      <c r="B707" s="12" t="e">
        <f>sim_obs!O341</f>
        <v>#N/A</v>
      </c>
      <c r="C707" s="15">
        <f>sim_obs!G341</f>
        <v>0</v>
      </c>
      <c r="D707" s="15">
        <f t="shared" ref="D707:D770" si="44">IFERROR(B707,0)</f>
        <v>0</v>
      </c>
      <c r="E707" s="15">
        <f t="shared" ref="E707:E770" si="45">IF(D707=0,0,C707)</f>
        <v>0</v>
      </c>
      <c r="F707" s="15">
        <f t="shared" ref="F707:F770" si="46">(D707-E707)^2</f>
        <v>0</v>
      </c>
      <c r="G707" s="15">
        <f t="shared" ref="G707:G770" si="47">(D707-$J$4)^2</f>
        <v>0</v>
      </c>
    </row>
    <row r="708" spans="1:7" x14ac:dyDescent="0.15">
      <c r="A708" s="5">
        <f>sim_obs!B342</f>
        <v>41615</v>
      </c>
      <c r="B708" s="12" t="e">
        <f>sim_obs!O342</f>
        <v>#N/A</v>
      </c>
      <c r="C708" s="15">
        <f>sim_obs!G342</f>
        <v>0</v>
      </c>
      <c r="D708" s="15">
        <f t="shared" si="44"/>
        <v>0</v>
      </c>
      <c r="E708" s="15">
        <f t="shared" si="45"/>
        <v>0</v>
      </c>
      <c r="F708" s="15">
        <f t="shared" si="46"/>
        <v>0</v>
      </c>
      <c r="G708" s="15">
        <f t="shared" si="47"/>
        <v>0</v>
      </c>
    </row>
    <row r="709" spans="1:7" x14ac:dyDescent="0.15">
      <c r="A709" s="5">
        <f>sim_obs!B343</f>
        <v>41616</v>
      </c>
      <c r="B709" s="12" t="e">
        <f>sim_obs!O343</f>
        <v>#N/A</v>
      </c>
      <c r="C709" s="15">
        <f>sim_obs!G343</f>
        <v>0</v>
      </c>
      <c r="D709" s="15">
        <f t="shared" si="44"/>
        <v>0</v>
      </c>
      <c r="E709" s="15">
        <f t="shared" si="45"/>
        <v>0</v>
      </c>
      <c r="F709" s="15">
        <f t="shared" si="46"/>
        <v>0</v>
      </c>
      <c r="G709" s="15">
        <f t="shared" si="47"/>
        <v>0</v>
      </c>
    </row>
    <row r="710" spans="1:7" x14ac:dyDescent="0.15">
      <c r="A710" s="5">
        <f>sim_obs!B344</f>
        <v>41617</v>
      </c>
      <c r="B710" s="12" t="e">
        <f>sim_obs!O344</f>
        <v>#N/A</v>
      </c>
      <c r="C710" s="15">
        <f>sim_obs!G344</f>
        <v>0</v>
      </c>
      <c r="D710" s="15">
        <f t="shared" si="44"/>
        <v>0</v>
      </c>
      <c r="E710" s="15">
        <f t="shared" si="45"/>
        <v>0</v>
      </c>
      <c r="F710" s="15">
        <f t="shared" si="46"/>
        <v>0</v>
      </c>
      <c r="G710" s="15">
        <f t="shared" si="47"/>
        <v>0</v>
      </c>
    </row>
    <row r="711" spans="1:7" x14ac:dyDescent="0.15">
      <c r="A711" s="5">
        <f>sim_obs!B345</f>
        <v>41618</v>
      </c>
      <c r="B711" s="12" t="e">
        <f>sim_obs!O345</f>
        <v>#N/A</v>
      </c>
      <c r="C711" s="15">
        <f>sim_obs!G345</f>
        <v>0</v>
      </c>
      <c r="D711" s="15">
        <f t="shared" si="44"/>
        <v>0</v>
      </c>
      <c r="E711" s="15">
        <f t="shared" si="45"/>
        <v>0</v>
      </c>
      <c r="F711" s="15">
        <f t="shared" si="46"/>
        <v>0</v>
      </c>
      <c r="G711" s="15">
        <f t="shared" si="47"/>
        <v>0</v>
      </c>
    </row>
    <row r="712" spans="1:7" x14ac:dyDescent="0.15">
      <c r="A712" s="5">
        <f>sim_obs!B346</f>
        <v>41619</v>
      </c>
      <c r="B712" s="12" t="e">
        <f>sim_obs!O346</f>
        <v>#N/A</v>
      </c>
      <c r="C712" s="15">
        <f>sim_obs!G346</f>
        <v>0</v>
      </c>
      <c r="D712" s="15">
        <f t="shared" si="44"/>
        <v>0</v>
      </c>
      <c r="E712" s="15">
        <f t="shared" si="45"/>
        <v>0</v>
      </c>
      <c r="F712" s="15">
        <f t="shared" si="46"/>
        <v>0</v>
      </c>
      <c r="G712" s="15">
        <f t="shared" si="47"/>
        <v>0</v>
      </c>
    </row>
    <row r="713" spans="1:7" x14ac:dyDescent="0.15">
      <c r="A713" s="5">
        <f>sim_obs!B347</f>
        <v>41620</v>
      </c>
      <c r="B713" s="12" t="e">
        <f>sim_obs!O347</f>
        <v>#N/A</v>
      </c>
      <c r="C713" s="15">
        <f>sim_obs!G347</f>
        <v>0</v>
      </c>
      <c r="D713" s="15">
        <f t="shared" si="44"/>
        <v>0</v>
      </c>
      <c r="E713" s="15">
        <f t="shared" si="45"/>
        <v>0</v>
      </c>
      <c r="F713" s="15">
        <f t="shared" si="46"/>
        <v>0</v>
      </c>
      <c r="G713" s="15">
        <f t="shared" si="47"/>
        <v>0</v>
      </c>
    </row>
    <row r="714" spans="1:7" x14ac:dyDescent="0.15">
      <c r="A714" s="5">
        <f>sim_obs!B348</f>
        <v>41621</v>
      </c>
      <c r="B714" s="12" t="e">
        <f>sim_obs!O348</f>
        <v>#N/A</v>
      </c>
      <c r="C714" s="15">
        <f>sim_obs!G348</f>
        <v>0</v>
      </c>
      <c r="D714" s="15">
        <f t="shared" si="44"/>
        <v>0</v>
      </c>
      <c r="E714" s="15">
        <f t="shared" si="45"/>
        <v>0</v>
      </c>
      <c r="F714" s="15">
        <f t="shared" si="46"/>
        <v>0</v>
      </c>
      <c r="G714" s="15">
        <f t="shared" si="47"/>
        <v>0</v>
      </c>
    </row>
    <row r="715" spans="1:7" x14ac:dyDescent="0.15">
      <c r="A715" s="5">
        <f>sim_obs!B349</f>
        <v>41622</v>
      </c>
      <c r="B715" s="12" t="e">
        <f>sim_obs!O349</f>
        <v>#N/A</v>
      </c>
      <c r="C715" s="15">
        <f>sim_obs!G349</f>
        <v>0</v>
      </c>
      <c r="D715" s="15">
        <f t="shared" si="44"/>
        <v>0</v>
      </c>
      <c r="E715" s="15">
        <f t="shared" si="45"/>
        <v>0</v>
      </c>
      <c r="F715" s="15">
        <f t="shared" si="46"/>
        <v>0</v>
      </c>
      <c r="G715" s="15">
        <f t="shared" si="47"/>
        <v>0</v>
      </c>
    </row>
    <row r="716" spans="1:7" x14ac:dyDescent="0.15">
      <c r="A716" s="5">
        <f>sim_obs!B350</f>
        <v>41623</v>
      </c>
      <c r="B716" s="12" t="e">
        <f>sim_obs!O350</f>
        <v>#N/A</v>
      </c>
      <c r="C716" s="15">
        <f>sim_obs!G350</f>
        <v>0</v>
      </c>
      <c r="D716" s="15">
        <f t="shared" si="44"/>
        <v>0</v>
      </c>
      <c r="E716" s="15">
        <f t="shared" si="45"/>
        <v>0</v>
      </c>
      <c r="F716" s="15">
        <f t="shared" si="46"/>
        <v>0</v>
      </c>
      <c r="G716" s="15">
        <f t="shared" si="47"/>
        <v>0</v>
      </c>
    </row>
    <row r="717" spans="1:7" x14ac:dyDescent="0.15">
      <c r="A717" s="5">
        <f>sim_obs!B351</f>
        <v>41624</v>
      </c>
      <c r="B717" s="12" t="e">
        <f>sim_obs!O351</f>
        <v>#N/A</v>
      </c>
      <c r="C717" s="15">
        <f>sim_obs!G351</f>
        <v>0</v>
      </c>
      <c r="D717" s="15">
        <f t="shared" si="44"/>
        <v>0</v>
      </c>
      <c r="E717" s="15">
        <f t="shared" si="45"/>
        <v>0</v>
      </c>
      <c r="F717" s="15">
        <f t="shared" si="46"/>
        <v>0</v>
      </c>
      <c r="G717" s="15">
        <f t="shared" si="47"/>
        <v>0</v>
      </c>
    </row>
    <row r="718" spans="1:7" x14ac:dyDescent="0.15">
      <c r="A718" s="5">
        <f>sim_obs!B352</f>
        <v>41625</v>
      </c>
      <c r="B718" s="12" t="e">
        <f>sim_obs!O352</f>
        <v>#N/A</v>
      </c>
      <c r="C718" s="15">
        <f>sim_obs!G352</f>
        <v>0</v>
      </c>
      <c r="D718" s="15">
        <f t="shared" si="44"/>
        <v>0</v>
      </c>
      <c r="E718" s="15">
        <f t="shared" si="45"/>
        <v>0</v>
      </c>
      <c r="F718" s="15">
        <f t="shared" si="46"/>
        <v>0</v>
      </c>
      <c r="G718" s="15">
        <f t="shared" si="47"/>
        <v>0</v>
      </c>
    </row>
    <row r="719" spans="1:7" x14ac:dyDescent="0.15">
      <c r="A719" s="5">
        <f>sim_obs!B353</f>
        <v>41626</v>
      </c>
      <c r="B719" s="12" t="e">
        <f>sim_obs!O353</f>
        <v>#N/A</v>
      </c>
      <c r="C719" s="15">
        <f>sim_obs!G353</f>
        <v>0</v>
      </c>
      <c r="D719" s="15">
        <f t="shared" si="44"/>
        <v>0</v>
      </c>
      <c r="E719" s="15">
        <f t="shared" si="45"/>
        <v>0</v>
      </c>
      <c r="F719" s="15">
        <f t="shared" si="46"/>
        <v>0</v>
      </c>
      <c r="G719" s="15">
        <f t="shared" si="47"/>
        <v>0</v>
      </c>
    </row>
    <row r="720" spans="1:7" x14ac:dyDescent="0.15">
      <c r="A720" s="5">
        <f>sim_obs!B354</f>
        <v>41627</v>
      </c>
      <c r="B720" s="12" t="e">
        <f>sim_obs!O354</f>
        <v>#N/A</v>
      </c>
      <c r="C720" s="15">
        <f>sim_obs!G354</f>
        <v>0</v>
      </c>
      <c r="D720" s="15">
        <f t="shared" si="44"/>
        <v>0</v>
      </c>
      <c r="E720" s="15">
        <f t="shared" si="45"/>
        <v>0</v>
      </c>
      <c r="F720" s="15">
        <f t="shared" si="46"/>
        <v>0</v>
      </c>
      <c r="G720" s="15">
        <f t="shared" si="47"/>
        <v>0</v>
      </c>
    </row>
    <row r="721" spans="1:7" x14ac:dyDescent="0.15">
      <c r="A721" s="5">
        <f>sim_obs!B355</f>
        <v>41628</v>
      </c>
      <c r="B721" s="12" t="e">
        <f>sim_obs!O355</f>
        <v>#N/A</v>
      </c>
      <c r="C721" s="15">
        <f>sim_obs!G355</f>
        <v>0</v>
      </c>
      <c r="D721" s="15">
        <f t="shared" si="44"/>
        <v>0</v>
      </c>
      <c r="E721" s="15">
        <f t="shared" si="45"/>
        <v>0</v>
      </c>
      <c r="F721" s="15">
        <f t="shared" si="46"/>
        <v>0</v>
      </c>
      <c r="G721" s="15">
        <f t="shared" si="47"/>
        <v>0</v>
      </c>
    </row>
    <row r="722" spans="1:7" x14ac:dyDescent="0.15">
      <c r="A722" s="5">
        <f>sim_obs!B356</f>
        <v>41629</v>
      </c>
      <c r="B722" s="12" t="e">
        <f>sim_obs!O356</f>
        <v>#N/A</v>
      </c>
      <c r="C722" s="15">
        <f>sim_obs!G356</f>
        <v>0</v>
      </c>
      <c r="D722" s="15">
        <f t="shared" si="44"/>
        <v>0</v>
      </c>
      <c r="E722" s="15">
        <f t="shared" si="45"/>
        <v>0</v>
      </c>
      <c r="F722" s="15">
        <f t="shared" si="46"/>
        <v>0</v>
      </c>
      <c r="G722" s="15">
        <f t="shared" si="47"/>
        <v>0</v>
      </c>
    </row>
    <row r="723" spans="1:7" x14ac:dyDescent="0.15">
      <c r="A723" s="5">
        <f>sim_obs!B357</f>
        <v>41630</v>
      </c>
      <c r="B723" s="12" t="e">
        <f>sim_obs!O357</f>
        <v>#N/A</v>
      </c>
      <c r="C723" s="15">
        <f>sim_obs!G357</f>
        <v>0</v>
      </c>
      <c r="D723" s="15">
        <f t="shared" si="44"/>
        <v>0</v>
      </c>
      <c r="E723" s="15">
        <f t="shared" si="45"/>
        <v>0</v>
      </c>
      <c r="F723" s="15">
        <f t="shared" si="46"/>
        <v>0</v>
      </c>
      <c r="G723" s="15">
        <f t="shared" si="47"/>
        <v>0</v>
      </c>
    </row>
    <row r="724" spans="1:7" x14ac:dyDescent="0.15">
      <c r="A724" s="5">
        <f>sim_obs!B358</f>
        <v>41631</v>
      </c>
      <c r="B724" s="12" t="e">
        <f>sim_obs!O358</f>
        <v>#N/A</v>
      </c>
      <c r="C724" s="15">
        <f>sim_obs!G358</f>
        <v>0</v>
      </c>
      <c r="D724" s="15">
        <f t="shared" si="44"/>
        <v>0</v>
      </c>
      <c r="E724" s="15">
        <f t="shared" si="45"/>
        <v>0</v>
      </c>
      <c r="F724" s="15">
        <f t="shared" si="46"/>
        <v>0</v>
      </c>
      <c r="G724" s="15">
        <f t="shared" si="47"/>
        <v>0</v>
      </c>
    </row>
    <row r="725" spans="1:7" x14ac:dyDescent="0.15">
      <c r="A725" s="5">
        <f>sim_obs!B359</f>
        <v>41632</v>
      </c>
      <c r="B725" s="12" t="e">
        <f>sim_obs!O359</f>
        <v>#N/A</v>
      </c>
      <c r="C725" s="15">
        <f>sim_obs!G359</f>
        <v>0</v>
      </c>
      <c r="D725" s="15">
        <f t="shared" si="44"/>
        <v>0</v>
      </c>
      <c r="E725" s="15">
        <f t="shared" si="45"/>
        <v>0</v>
      </c>
      <c r="F725" s="15">
        <f t="shared" si="46"/>
        <v>0</v>
      </c>
      <c r="G725" s="15">
        <f t="shared" si="47"/>
        <v>0</v>
      </c>
    </row>
    <row r="726" spans="1:7" x14ac:dyDescent="0.15">
      <c r="A726" s="5">
        <f>sim_obs!B360</f>
        <v>41633</v>
      </c>
      <c r="B726" s="12" t="e">
        <f>sim_obs!O360</f>
        <v>#N/A</v>
      </c>
      <c r="C726" s="15">
        <f>sim_obs!G360</f>
        <v>0</v>
      </c>
      <c r="D726" s="15">
        <f t="shared" si="44"/>
        <v>0</v>
      </c>
      <c r="E726" s="15">
        <f t="shared" si="45"/>
        <v>0</v>
      </c>
      <c r="F726" s="15">
        <f t="shared" si="46"/>
        <v>0</v>
      </c>
      <c r="G726" s="15">
        <f t="shared" si="47"/>
        <v>0</v>
      </c>
    </row>
    <row r="727" spans="1:7" x14ac:dyDescent="0.15">
      <c r="A727" s="5">
        <f>sim_obs!B361</f>
        <v>41634</v>
      </c>
      <c r="B727" s="12" t="e">
        <f>sim_obs!O361</f>
        <v>#N/A</v>
      </c>
      <c r="C727" s="15">
        <f>sim_obs!G361</f>
        <v>0</v>
      </c>
      <c r="D727" s="15">
        <f t="shared" si="44"/>
        <v>0</v>
      </c>
      <c r="E727" s="15">
        <f t="shared" si="45"/>
        <v>0</v>
      </c>
      <c r="F727" s="15">
        <f t="shared" si="46"/>
        <v>0</v>
      </c>
      <c r="G727" s="15">
        <f t="shared" si="47"/>
        <v>0</v>
      </c>
    </row>
    <row r="728" spans="1:7" x14ac:dyDescent="0.15">
      <c r="A728" s="5">
        <f>sim_obs!B362</f>
        <v>41635</v>
      </c>
      <c r="B728" s="12" t="e">
        <f>sim_obs!O362</f>
        <v>#N/A</v>
      </c>
      <c r="C728" s="15">
        <f>sim_obs!G362</f>
        <v>0</v>
      </c>
      <c r="D728" s="15">
        <f t="shared" si="44"/>
        <v>0</v>
      </c>
      <c r="E728" s="15">
        <f t="shared" si="45"/>
        <v>0</v>
      </c>
      <c r="F728" s="15">
        <f t="shared" si="46"/>
        <v>0</v>
      </c>
      <c r="G728" s="15">
        <f t="shared" si="47"/>
        <v>0</v>
      </c>
    </row>
    <row r="729" spans="1:7" x14ac:dyDescent="0.15">
      <c r="A729" s="5">
        <f>sim_obs!B363</f>
        <v>41636</v>
      </c>
      <c r="B729" s="12" t="e">
        <f>sim_obs!O363</f>
        <v>#N/A</v>
      </c>
      <c r="C729" s="15">
        <f>sim_obs!G363</f>
        <v>0</v>
      </c>
      <c r="D729" s="15">
        <f t="shared" si="44"/>
        <v>0</v>
      </c>
      <c r="E729" s="15">
        <f t="shared" si="45"/>
        <v>0</v>
      </c>
      <c r="F729" s="15">
        <f t="shared" si="46"/>
        <v>0</v>
      </c>
      <c r="G729" s="15">
        <f t="shared" si="47"/>
        <v>0</v>
      </c>
    </row>
    <row r="730" spans="1:7" x14ac:dyDescent="0.15">
      <c r="A730" s="5">
        <f>sim_obs!B364</f>
        <v>41637</v>
      </c>
      <c r="B730" s="12" t="e">
        <f>sim_obs!O364</f>
        <v>#N/A</v>
      </c>
      <c r="C730" s="15">
        <f>sim_obs!G364</f>
        <v>0</v>
      </c>
      <c r="D730" s="15">
        <f t="shared" si="44"/>
        <v>0</v>
      </c>
      <c r="E730" s="15">
        <f t="shared" si="45"/>
        <v>0</v>
      </c>
      <c r="F730" s="15">
        <f t="shared" si="46"/>
        <v>0</v>
      </c>
      <c r="G730" s="15">
        <f t="shared" si="47"/>
        <v>0</v>
      </c>
    </row>
    <row r="731" spans="1:7" x14ac:dyDescent="0.15">
      <c r="A731" s="5">
        <f>sim_obs!B365</f>
        <v>41638</v>
      </c>
      <c r="B731" s="12" t="e">
        <f>sim_obs!O365</f>
        <v>#N/A</v>
      </c>
      <c r="C731" s="15">
        <f>sim_obs!G365</f>
        <v>0</v>
      </c>
      <c r="D731" s="15">
        <f t="shared" si="44"/>
        <v>0</v>
      </c>
      <c r="E731" s="15">
        <f t="shared" si="45"/>
        <v>0</v>
      </c>
      <c r="F731" s="15">
        <f t="shared" si="46"/>
        <v>0</v>
      </c>
      <c r="G731" s="15">
        <f t="shared" si="47"/>
        <v>0</v>
      </c>
    </row>
    <row r="732" spans="1:7" x14ac:dyDescent="0.15">
      <c r="A732" s="5">
        <f>sim_obs!B366</f>
        <v>41639</v>
      </c>
      <c r="B732" s="12" t="e">
        <f>sim_obs!O366</f>
        <v>#N/A</v>
      </c>
      <c r="C732" s="15">
        <f>sim_obs!G366</f>
        <v>0</v>
      </c>
      <c r="D732" s="15">
        <f t="shared" si="44"/>
        <v>0</v>
      </c>
      <c r="E732" s="15">
        <f t="shared" si="45"/>
        <v>0</v>
      </c>
      <c r="F732" s="15">
        <f t="shared" si="46"/>
        <v>0</v>
      </c>
      <c r="G732" s="15">
        <f t="shared" si="47"/>
        <v>0</v>
      </c>
    </row>
    <row r="733" spans="1:7" x14ac:dyDescent="0.15">
      <c r="A733" s="5">
        <f>sim_obs!B367</f>
        <v>41640</v>
      </c>
      <c r="B733" s="12" t="e">
        <f>sim_obs!O367</f>
        <v>#N/A</v>
      </c>
      <c r="C733" s="15">
        <f>sim_obs!G367</f>
        <v>1499.1319580100001</v>
      </c>
      <c r="D733" s="15">
        <f t="shared" si="44"/>
        <v>0</v>
      </c>
      <c r="E733" s="15">
        <f t="shared" si="45"/>
        <v>0</v>
      </c>
      <c r="F733" s="15">
        <f t="shared" si="46"/>
        <v>0</v>
      </c>
      <c r="G733" s="15">
        <f t="shared" si="47"/>
        <v>0</v>
      </c>
    </row>
    <row r="734" spans="1:7" x14ac:dyDescent="0.15">
      <c r="A734" s="5">
        <f>sim_obs!B368</f>
        <v>41641</v>
      </c>
      <c r="B734" s="12" t="e">
        <f>sim_obs!O368</f>
        <v>#N/A</v>
      </c>
      <c r="C734" s="15">
        <f>sim_obs!G368</f>
        <v>1469.7026367200001</v>
      </c>
      <c r="D734" s="15">
        <f t="shared" si="44"/>
        <v>0</v>
      </c>
      <c r="E734" s="15">
        <f t="shared" si="45"/>
        <v>0</v>
      </c>
      <c r="F734" s="15">
        <f t="shared" si="46"/>
        <v>0</v>
      </c>
      <c r="G734" s="15">
        <f t="shared" si="47"/>
        <v>0</v>
      </c>
    </row>
    <row r="735" spans="1:7" x14ac:dyDescent="0.15">
      <c r="A735" s="5">
        <f>sim_obs!B369</f>
        <v>41642</v>
      </c>
      <c r="B735" s="12" t="e">
        <f>sim_obs!O369</f>
        <v>#N/A</v>
      </c>
      <c r="C735" s="15">
        <f>sim_obs!G369</f>
        <v>1452.2443847699999</v>
      </c>
      <c r="D735" s="15">
        <f t="shared" si="44"/>
        <v>0</v>
      </c>
      <c r="E735" s="15">
        <f t="shared" si="45"/>
        <v>0</v>
      </c>
      <c r="F735" s="15">
        <f t="shared" si="46"/>
        <v>0</v>
      </c>
      <c r="G735" s="15">
        <f t="shared" si="47"/>
        <v>0</v>
      </c>
    </row>
    <row r="736" spans="1:7" x14ac:dyDescent="0.15">
      <c r="A736" s="5">
        <f>sim_obs!B370</f>
        <v>41643</v>
      </c>
      <c r="B736" s="12" t="e">
        <f>sim_obs!O370</f>
        <v>#N/A</v>
      </c>
      <c r="C736" s="15">
        <f>sim_obs!G370</f>
        <v>706.40380859000004</v>
      </c>
      <c r="D736" s="15">
        <f t="shared" si="44"/>
        <v>0</v>
      </c>
      <c r="E736" s="15">
        <f t="shared" si="45"/>
        <v>0</v>
      </c>
      <c r="F736" s="15">
        <f t="shared" si="46"/>
        <v>0</v>
      </c>
      <c r="G736" s="15">
        <f t="shared" si="47"/>
        <v>0</v>
      </c>
    </row>
    <row r="737" spans="1:7" x14ac:dyDescent="0.15">
      <c r="A737" s="5">
        <f>sim_obs!B371</f>
        <v>41644</v>
      </c>
      <c r="B737" s="12" t="e">
        <f>sim_obs!O371</f>
        <v>#N/A</v>
      </c>
      <c r="C737" s="15">
        <f>sim_obs!G371</f>
        <v>99.291778559999997</v>
      </c>
      <c r="D737" s="15">
        <f t="shared" si="44"/>
        <v>0</v>
      </c>
      <c r="E737" s="15">
        <f t="shared" si="45"/>
        <v>0</v>
      </c>
      <c r="F737" s="15">
        <f t="shared" si="46"/>
        <v>0</v>
      </c>
      <c r="G737" s="15">
        <f t="shared" si="47"/>
        <v>0</v>
      </c>
    </row>
    <row r="738" spans="1:7" x14ac:dyDescent="0.15">
      <c r="A738" s="5">
        <f>sim_obs!B372</f>
        <v>41645</v>
      </c>
      <c r="B738" s="12" t="e">
        <f>sim_obs!O372</f>
        <v>#N/A</v>
      </c>
      <c r="C738" s="15">
        <f>sim_obs!G372</f>
        <v>10.51517677</v>
      </c>
      <c r="D738" s="15">
        <f t="shared" si="44"/>
        <v>0</v>
      </c>
      <c r="E738" s="15">
        <f t="shared" si="45"/>
        <v>0</v>
      </c>
      <c r="F738" s="15">
        <f t="shared" si="46"/>
        <v>0</v>
      </c>
      <c r="G738" s="15">
        <f t="shared" si="47"/>
        <v>0</v>
      </c>
    </row>
    <row r="739" spans="1:7" x14ac:dyDescent="0.15">
      <c r="A739" s="5">
        <f>sim_obs!B373</f>
        <v>41646</v>
      </c>
      <c r="B739" s="12" t="e">
        <f>sim_obs!O373</f>
        <v>#N/A</v>
      </c>
      <c r="C739" s="15">
        <f>sim_obs!G373</f>
        <v>1.8598147599999999</v>
      </c>
      <c r="D739" s="15">
        <f t="shared" si="44"/>
        <v>0</v>
      </c>
      <c r="E739" s="15">
        <f t="shared" si="45"/>
        <v>0</v>
      </c>
      <c r="F739" s="15">
        <f t="shared" si="46"/>
        <v>0</v>
      </c>
      <c r="G739" s="15">
        <f t="shared" si="47"/>
        <v>0</v>
      </c>
    </row>
    <row r="740" spans="1:7" x14ac:dyDescent="0.15">
      <c r="A740" s="5">
        <f>sim_obs!B374</f>
        <v>41647</v>
      </c>
      <c r="B740" s="12" t="e">
        <f>sim_obs!O374</f>
        <v>#N/A</v>
      </c>
      <c r="C740" s="15">
        <f>sim_obs!G374</f>
        <v>0.15565219999999999</v>
      </c>
      <c r="D740" s="15">
        <f t="shared" si="44"/>
        <v>0</v>
      </c>
      <c r="E740" s="15">
        <f t="shared" si="45"/>
        <v>0</v>
      </c>
      <c r="F740" s="15">
        <f t="shared" si="46"/>
        <v>0</v>
      </c>
      <c r="G740" s="15">
        <f t="shared" si="47"/>
        <v>0</v>
      </c>
    </row>
    <row r="741" spans="1:7" x14ac:dyDescent="0.15">
      <c r="A741" s="5">
        <f>sim_obs!B375</f>
        <v>41648</v>
      </c>
      <c r="B741" s="12" t="e">
        <f>sim_obs!O375</f>
        <v>#N/A</v>
      </c>
      <c r="C741" s="15">
        <f>sim_obs!G375</f>
        <v>6.3837599999999996E-3</v>
      </c>
      <c r="D741" s="15">
        <f t="shared" si="44"/>
        <v>0</v>
      </c>
      <c r="E741" s="15">
        <f t="shared" si="45"/>
        <v>0</v>
      </c>
      <c r="F741" s="15">
        <f t="shared" si="46"/>
        <v>0</v>
      </c>
      <c r="G741" s="15">
        <f t="shared" si="47"/>
        <v>0</v>
      </c>
    </row>
    <row r="742" spans="1:7" x14ac:dyDescent="0.15">
      <c r="A742" s="5">
        <f>sim_obs!B376</f>
        <v>41649</v>
      </c>
      <c r="B742" s="12" t="e">
        <f>sim_obs!O376</f>
        <v>#N/A</v>
      </c>
      <c r="C742" s="15">
        <f>sim_obs!G376</f>
        <v>4.3664000000000002E-4</v>
      </c>
      <c r="D742" s="15">
        <f t="shared" si="44"/>
        <v>0</v>
      </c>
      <c r="E742" s="15">
        <f t="shared" si="45"/>
        <v>0</v>
      </c>
      <c r="F742" s="15">
        <f t="shared" si="46"/>
        <v>0</v>
      </c>
      <c r="G742" s="15">
        <f t="shared" si="47"/>
        <v>0</v>
      </c>
    </row>
    <row r="743" spans="1:7" x14ac:dyDescent="0.15">
      <c r="A743" s="5">
        <f>sim_obs!B377</f>
        <v>41650</v>
      </c>
      <c r="B743" s="12" t="e">
        <f>sim_obs!O377</f>
        <v>#N/A</v>
      </c>
      <c r="C743" s="15">
        <f>sim_obs!G377</f>
        <v>3.0630000000000003E-5</v>
      </c>
      <c r="D743" s="15">
        <f t="shared" si="44"/>
        <v>0</v>
      </c>
      <c r="E743" s="15">
        <f t="shared" si="45"/>
        <v>0</v>
      </c>
      <c r="F743" s="15">
        <f t="shared" si="46"/>
        <v>0</v>
      </c>
      <c r="G743" s="15">
        <f t="shared" si="47"/>
        <v>0</v>
      </c>
    </row>
    <row r="744" spans="1:7" x14ac:dyDescent="0.15">
      <c r="A744" s="5">
        <f>sim_obs!B378</f>
        <v>41651</v>
      </c>
      <c r="B744" s="12" t="e">
        <f>sim_obs!O378</f>
        <v>#N/A</v>
      </c>
      <c r="C744" s="15">
        <f>sim_obs!G378</f>
        <v>2.0700000000000001E-6</v>
      </c>
      <c r="D744" s="15">
        <f t="shared" si="44"/>
        <v>0</v>
      </c>
      <c r="E744" s="15">
        <f t="shared" si="45"/>
        <v>0</v>
      </c>
      <c r="F744" s="15">
        <f t="shared" si="46"/>
        <v>0</v>
      </c>
      <c r="G744" s="15">
        <f t="shared" si="47"/>
        <v>0</v>
      </c>
    </row>
    <row r="745" spans="1:7" x14ac:dyDescent="0.15">
      <c r="A745" s="5">
        <f>sim_obs!B379</f>
        <v>41652</v>
      </c>
      <c r="B745" s="12" t="e">
        <f>sim_obs!O379</f>
        <v>#N/A</v>
      </c>
      <c r="C745" s="15">
        <f>sim_obs!G379</f>
        <v>1.4000000000000001E-7</v>
      </c>
      <c r="D745" s="15">
        <f t="shared" si="44"/>
        <v>0</v>
      </c>
      <c r="E745" s="15">
        <f t="shared" si="45"/>
        <v>0</v>
      </c>
      <c r="F745" s="15">
        <f t="shared" si="46"/>
        <v>0</v>
      </c>
      <c r="G745" s="15">
        <f t="shared" si="47"/>
        <v>0</v>
      </c>
    </row>
    <row r="746" spans="1:7" x14ac:dyDescent="0.15">
      <c r="A746" s="5">
        <f>sim_obs!B380</f>
        <v>41653</v>
      </c>
      <c r="B746" s="12" t="e">
        <f>sim_obs!O380</f>
        <v>#N/A</v>
      </c>
      <c r="C746" s="15">
        <f>sim_obs!G380</f>
        <v>1E-8</v>
      </c>
      <c r="D746" s="15">
        <f t="shared" si="44"/>
        <v>0</v>
      </c>
      <c r="E746" s="15">
        <f t="shared" si="45"/>
        <v>0</v>
      </c>
      <c r="F746" s="15">
        <f t="shared" si="46"/>
        <v>0</v>
      </c>
      <c r="G746" s="15">
        <f t="shared" si="47"/>
        <v>0</v>
      </c>
    </row>
    <row r="747" spans="1:7" x14ac:dyDescent="0.15">
      <c r="A747" s="5">
        <f>sim_obs!B381</f>
        <v>41654</v>
      </c>
      <c r="B747" s="12" t="e">
        <f>sim_obs!O381</f>
        <v>#N/A</v>
      </c>
      <c r="C747" s="15">
        <f>sim_obs!G381</f>
        <v>0</v>
      </c>
      <c r="D747" s="15">
        <f t="shared" si="44"/>
        <v>0</v>
      </c>
      <c r="E747" s="15">
        <f t="shared" si="45"/>
        <v>0</v>
      </c>
      <c r="F747" s="15">
        <f t="shared" si="46"/>
        <v>0</v>
      </c>
      <c r="G747" s="15">
        <f t="shared" si="47"/>
        <v>0</v>
      </c>
    </row>
    <row r="748" spans="1:7" x14ac:dyDescent="0.15">
      <c r="A748" s="5">
        <f>sim_obs!B382</f>
        <v>41655</v>
      </c>
      <c r="B748" s="12" t="e">
        <f>sim_obs!O382</f>
        <v>#N/A</v>
      </c>
      <c r="C748" s="15">
        <f>sim_obs!G382</f>
        <v>0</v>
      </c>
      <c r="D748" s="15">
        <f t="shared" si="44"/>
        <v>0</v>
      </c>
      <c r="E748" s="15">
        <f t="shared" si="45"/>
        <v>0</v>
      </c>
      <c r="F748" s="15">
        <f t="shared" si="46"/>
        <v>0</v>
      </c>
      <c r="G748" s="15">
        <f t="shared" si="47"/>
        <v>0</v>
      </c>
    </row>
    <row r="749" spans="1:7" x14ac:dyDescent="0.15">
      <c r="A749" s="5">
        <f>sim_obs!B383</f>
        <v>41656</v>
      </c>
      <c r="B749" s="12" t="e">
        <f>sim_obs!O383</f>
        <v>#N/A</v>
      </c>
      <c r="C749" s="15">
        <f>sim_obs!G383</f>
        <v>0</v>
      </c>
      <c r="D749" s="15">
        <f t="shared" si="44"/>
        <v>0</v>
      </c>
      <c r="E749" s="15">
        <f t="shared" si="45"/>
        <v>0</v>
      </c>
      <c r="F749" s="15">
        <f t="shared" si="46"/>
        <v>0</v>
      </c>
      <c r="G749" s="15">
        <f t="shared" si="47"/>
        <v>0</v>
      </c>
    </row>
    <row r="750" spans="1:7" x14ac:dyDescent="0.15">
      <c r="A750" s="5">
        <f>sim_obs!B384</f>
        <v>41657</v>
      </c>
      <c r="B750" s="12" t="e">
        <f>sim_obs!O384</f>
        <v>#N/A</v>
      </c>
      <c r="C750" s="15">
        <f>sim_obs!G384</f>
        <v>0</v>
      </c>
      <c r="D750" s="15">
        <f t="shared" si="44"/>
        <v>0</v>
      </c>
      <c r="E750" s="15">
        <f t="shared" si="45"/>
        <v>0</v>
      </c>
      <c r="F750" s="15">
        <f t="shared" si="46"/>
        <v>0</v>
      </c>
      <c r="G750" s="15">
        <f t="shared" si="47"/>
        <v>0</v>
      </c>
    </row>
    <row r="751" spans="1:7" x14ac:dyDescent="0.15">
      <c r="A751" s="5">
        <f>sim_obs!B385</f>
        <v>41658</v>
      </c>
      <c r="B751" s="12" t="e">
        <f>sim_obs!O385</f>
        <v>#N/A</v>
      </c>
      <c r="C751" s="15">
        <f>sim_obs!G385</f>
        <v>0</v>
      </c>
      <c r="D751" s="15">
        <f t="shared" si="44"/>
        <v>0</v>
      </c>
      <c r="E751" s="15">
        <f t="shared" si="45"/>
        <v>0</v>
      </c>
      <c r="F751" s="15">
        <f t="shared" si="46"/>
        <v>0</v>
      </c>
      <c r="G751" s="15">
        <f t="shared" si="47"/>
        <v>0</v>
      </c>
    </row>
    <row r="752" spans="1:7" x14ac:dyDescent="0.15">
      <c r="A752" s="5">
        <f>sim_obs!B386</f>
        <v>41659</v>
      </c>
      <c r="B752" s="12" t="e">
        <f>sim_obs!O386</f>
        <v>#N/A</v>
      </c>
      <c r="C752" s="15">
        <f>sim_obs!G386</f>
        <v>0</v>
      </c>
      <c r="D752" s="15">
        <f t="shared" si="44"/>
        <v>0</v>
      </c>
      <c r="E752" s="15">
        <f t="shared" si="45"/>
        <v>0</v>
      </c>
      <c r="F752" s="15">
        <f t="shared" si="46"/>
        <v>0</v>
      </c>
      <c r="G752" s="15">
        <f t="shared" si="47"/>
        <v>0</v>
      </c>
    </row>
    <row r="753" spans="1:7" x14ac:dyDescent="0.15">
      <c r="A753" s="5">
        <f>sim_obs!B387</f>
        <v>41660</v>
      </c>
      <c r="B753" s="12" t="e">
        <f>sim_obs!O387</f>
        <v>#N/A</v>
      </c>
      <c r="C753" s="15">
        <f>sim_obs!G387</f>
        <v>0</v>
      </c>
      <c r="D753" s="15">
        <f t="shared" si="44"/>
        <v>0</v>
      </c>
      <c r="E753" s="15">
        <f t="shared" si="45"/>
        <v>0</v>
      </c>
      <c r="F753" s="15">
        <f t="shared" si="46"/>
        <v>0</v>
      </c>
      <c r="G753" s="15">
        <f t="shared" si="47"/>
        <v>0</v>
      </c>
    </row>
    <row r="754" spans="1:7" x14ac:dyDescent="0.15">
      <c r="A754" s="5">
        <f>sim_obs!B388</f>
        <v>41661</v>
      </c>
      <c r="B754" s="12" t="e">
        <f>sim_obs!O388</f>
        <v>#N/A</v>
      </c>
      <c r="C754" s="15">
        <f>sim_obs!G388</f>
        <v>0</v>
      </c>
      <c r="D754" s="15">
        <f t="shared" si="44"/>
        <v>0</v>
      </c>
      <c r="E754" s="15">
        <f t="shared" si="45"/>
        <v>0</v>
      </c>
      <c r="F754" s="15">
        <f t="shared" si="46"/>
        <v>0</v>
      </c>
      <c r="G754" s="15">
        <f t="shared" si="47"/>
        <v>0</v>
      </c>
    </row>
    <row r="755" spans="1:7" x14ac:dyDescent="0.15">
      <c r="A755" s="5">
        <f>sim_obs!B389</f>
        <v>41662</v>
      </c>
      <c r="B755" s="12" t="e">
        <f>sim_obs!O389</f>
        <v>#N/A</v>
      </c>
      <c r="C755" s="15">
        <f>sim_obs!G389</f>
        <v>0</v>
      </c>
      <c r="D755" s="15">
        <f t="shared" si="44"/>
        <v>0</v>
      </c>
      <c r="E755" s="15">
        <f t="shared" si="45"/>
        <v>0</v>
      </c>
      <c r="F755" s="15">
        <f t="shared" si="46"/>
        <v>0</v>
      </c>
      <c r="G755" s="15">
        <f t="shared" si="47"/>
        <v>0</v>
      </c>
    </row>
    <row r="756" spans="1:7" x14ac:dyDescent="0.15">
      <c r="A756" s="5">
        <f>sim_obs!B390</f>
        <v>41663</v>
      </c>
      <c r="B756" s="12" t="e">
        <f>sim_obs!O390</f>
        <v>#N/A</v>
      </c>
      <c r="C756" s="15">
        <f>sim_obs!G390</f>
        <v>0</v>
      </c>
      <c r="D756" s="15">
        <f t="shared" si="44"/>
        <v>0</v>
      </c>
      <c r="E756" s="15">
        <f t="shared" si="45"/>
        <v>0</v>
      </c>
      <c r="F756" s="15">
        <f t="shared" si="46"/>
        <v>0</v>
      </c>
      <c r="G756" s="15">
        <f t="shared" si="47"/>
        <v>0</v>
      </c>
    </row>
    <row r="757" spans="1:7" x14ac:dyDescent="0.15">
      <c r="A757" s="5">
        <f>sim_obs!B391</f>
        <v>41664</v>
      </c>
      <c r="B757" s="12" t="e">
        <f>sim_obs!O391</f>
        <v>#N/A</v>
      </c>
      <c r="C757" s="15">
        <f>sim_obs!G391</f>
        <v>0</v>
      </c>
      <c r="D757" s="15">
        <f t="shared" si="44"/>
        <v>0</v>
      </c>
      <c r="E757" s="15">
        <f t="shared" si="45"/>
        <v>0</v>
      </c>
      <c r="F757" s="15">
        <f t="shared" si="46"/>
        <v>0</v>
      </c>
      <c r="G757" s="15">
        <f t="shared" si="47"/>
        <v>0</v>
      </c>
    </row>
    <row r="758" spans="1:7" x14ac:dyDescent="0.15">
      <c r="A758" s="5">
        <f>sim_obs!B392</f>
        <v>41665</v>
      </c>
      <c r="B758" s="12" t="e">
        <f>sim_obs!O392</f>
        <v>#N/A</v>
      </c>
      <c r="C758" s="15">
        <f>sim_obs!G392</f>
        <v>1.7073600000000001E-2</v>
      </c>
      <c r="D758" s="15">
        <f t="shared" si="44"/>
        <v>0</v>
      </c>
      <c r="E758" s="15">
        <f t="shared" si="45"/>
        <v>0</v>
      </c>
      <c r="F758" s="15">
        <f t="shared" si="46"/>
        <v>0</v>
      </c>
      <c r="G758" s="15">
        <f t="shared" si="47"/>
        <v>0</v>
      </c>
    </row>
    <row r="759" spans="1:7" x14ac:dyDescent="0.15">
      <c r="A759" s="5">
        <f>sim_obs!B393</f>
        <v>41666</v>
      </c>
      <c r="B759" s="12" t="e">
        <f>sim_obs!O393</f>
        <v>#N/A</v>
      </c>
      <c r="C759" s="15">
        <f>sim_obs!G393</f>
        <v>366.67019653</v>
      </c>
      <c r="D759" s="15">
        <f t="shared" si="44"/>
        <v>0</v>
      </c>
      <c r="E759" s="15">
        <f t="shared" si="45"/>
        <v>0</v>
      </c>
      <c r="F759" s="15">
        <f t="shared" si="46"/>
        <v>0</v>
      </c>
      <c r="G759" s="15">
        <f t="shared" si="47"/>
        <v>0</v>
      </c>
    </row>
    <row r="760" spans="1:7" x14ac:dyDescent="0.15">
      <c r="A760" s="5">
        <f>sim_obs!B394</f>
        <v>41667</v>
      </c>
      <c r="B760" s="12" t="e">
        <f>sim_obs!O394</f>
        <v>#N/A</v>
      </c>
      <c r="C760" s="15">
        <f>sim_obs!G394</f>
        <v>300.55892943999999</v>
      </c>
      <c r="D760" s="15">
        <f t="shared" si="44"/>
        <v>0</v>
      </c>
      <c r="E760" s="15">
        <f t="shared" si="45"/>
        <v>0</v>
      </c>
      <c r="F760" s="15">
        <f t="shared" si="46"/>
        <v>0</v>
      </c>
      <c r="G760" s="15">
        <f t="shared" si="47"/>
        <v>0</v>
      </c>
    </row>
    <row r="761" spans="1:7" x14ac:dyDescent="0.15">
      <c r="A761" s="5">
        <f>sim_obs!B395</f>
        <v>41668</v>
      </c>
      <c r="B761" s="12" t="e">
        <f>sim_obs!O395</f>
        <v>#N/A</v>
      </c>
      <c r="C761" s="15">
        <f>sim_obs!G395</f>
        <v>468.77566528</v>
      </c>
      <c r="D761" s="15">
        <f t="shared" si="44"/>
        <v>0</v>
      </c>
      <c r="E761" s="15">
        <f t="shared" si="45"/>
        <v>0</v>
      </c>
      <c r="F761" s="15">
        <f t="shared" si="46"/>
        <v>0</v>
      </c>
      <c r="G761" s="15">
        <f t="shared" si="47"/>
        <v>0</v>
      </c>
    </row>
    <row r="762" spans="1:7" x14ac:dyDescent="0.15">
      <c r="A762" s="5">
        <f>sim_obs!B396</f>
        <v>41669</v>
      </c>
      <c r="B762" s="12" t="e">
        <f>sim_obs!O396</f>
        <v>#N/A</v>
      </c>
      <c r="C762" s="15">
        <f>sim_obs!G396</f>
        <v>14.512905119999999</v>
      </c>
      <c r="D762" s="15">
        <f t="shared" si="44"/>
        <v>0</v>
      </c>
      <c r="E762" s="15">
        <f t="shared" si="45"/>
        <v>0</v>
      </c>
      <c r="F762" s="15">
        <f t="shared" si="46"/>
        <v>0</v>
      </c>
      <c r="G762" s="15">
        <f t="shared" si="47"/>
        <v>0</v>
      </c>
    </row>
    <row r="763" spans="1:7" x14ac:dyDescent="0.15">
      <c r="A763" s="5">
        <f>sim_obs!B397</f>
        <v>41670</v>
      </c>
      <c r="B763" s="12" t="e">
        <f>sim_obs!O397</f>
        <v>#N/A</v>
      </c>
      <c r="C763" s="15">
        <f>sim_obs!G397</f>
        <v>1.1232964999999999</v>
      </c>
      <c r="D763" s="15">
        <f t="shared" si="44"/>
        <v>0</v>
      </c>
      <c r="E763" s="15">
        <f t="shared" si="45"/>
        <v>0</v>
      </c>
      <c r="F763" s="15">
        <f t="shared" si="46"/>
        <v>0</v>
      </c>
      <c r="G763" s="15">
        <f t="shared" si="47"/>
        <v>0</v>
      </c>
    </row>
    <row r="764" spans="1:7" x14ac:dyDescent="0.15">
      <c r="A764" s="5">
        <f>sim_obs!B398</f>
        <v>41671</v>
      </c>
      <c r="B764" s="12" t="e">
        <f>sim_obs!O398</f>
        <v>#N/A</v>
      </c>
      <c r="C764" s="15">
        <f>sim_obs!G398</f>
        <v>0.11213683000000001</v>
      </c>
      <c r="D764" s="15">
        <f t="shared" si="44"/>
        <v>0</v>
      </c>
      <c r="E764" s="15">
        <f t="shared" si="45"/>
        <v>0</v>
      </c>
      <c r="F764" s="15">
        <f t="shared" si="46"/>
        <v>0</v>
      </c>
      <c r="G764" s="15">
        <f t="shared" si="47"/>
        <v>0</v>
      </c>
    </row>
    <row r="765" spans="1:7" x14ac:dyDescent="0.15">
      <c r="A765" s="5">
        <f>sim_obs!B399</f>
        <v>41672</v>
      </c>
      <c r="B765" s="12" t="e">
        <f>sim_obs!O399</f>
        <v>#N/A</v>
      </c>
      <c r="C765" s="15">
        <f>sim_obs!G399</f>
        <v>9.9813799999999998E-3</v>
      </c>
      <c r="D765" s="15">
        <f t="shared" si="44"/>
        <v>0</v>
      </c>
      <c r="E765" s="15">
        <f t="shared" si="45"/>
        <v>0</v>
      </c>
      <c r="F765" s="15">
        <f t="shared" si="46"/>
        <v>0</v>
      </c>
      <c r="G765" s="15">
        <f t="shared" si="47"/>
        <v>0</v>
      </c>
    </row>
    <row r="766" spans="1:7" x14ac:dyDescent="0.15">
      <c r="A766" s="5">
        <f>sim_obs!B400</f>
        <v>41673</v>
      </c>
      <c r="B766" s="12" t="e">
        <f>sim_obs!O400</f>
        <v>#N/A</v>
      </c>
      <c r="C766" s="15">
        <f>sim_obs!G400</f>
        <v>1.07733E-3</v>
      </c>
      <c r="D766" s="15">
        <f t="shared" si="44"/>
        <v>0</v>
      </c>
      <c r="E766" s="15">
        <f t="shared" si="45"/>
        <v>0</v>
      </c>
      <c r="F766" s="15">
        <f t="shared" si="46"/>
        <v>0</v>
      </c>
      <c r="G766" s="15">
        <f t="shared" si="47"/>
        <v>0</v>
      </c>
    </row>
    <row r="767" spans="1:7" x14ac:dyDescent="0.15">
      <c r="A767" s="5">
        <f>sim_obs!B401</f>
        <v>41674</v>
      </c>
      <c r="B767" s="12" t="e">
        <f>sim_obs!O401</f>
        <v>#N/A</v>
      </c>
      <c r="C767" s="15">
        <f>sim_obs!G401</f>
        <v>0.49953550000000002</v>
      </c>
      <c r="D767" s="15">
        <f t="shared" si="44"/>
        <v>0</v>
      </c>
      <c r="E767" s="15">
        <f t="shared" si="45"/>
        <v>0</v>
      </c>
      <c r="F767" s="15">
        <f t="shared" si="46"/>
        <v>0</v>
      </c>
      <c r="G767" s="15">
        <f t="shared" si="47"/>
        <v>0</v>
      </c>
    </row>
    <row r="768" spans="1:7" x14ac:dyDescent="0.15">
      <c r="A768" s="5">
        <f>sim_obs!B402</f>
        <v>41675</v>
      </c>
      <c r="B768" s="12" t="e">
        <f>sim_obs!O402</f>
        <v>#N/A</v>
      </c>
      <c r="C768" s="15">
        <f>sim_obs!G402</f>
        <v>0.81633025000000004</v>
      </c>
      <c r="D768" s="15">
        <f t="shared" si="44"/>
        <v>0</v>
      </c>
      <c r="E768" s="15">
        <f t="shared" si="45"/>
        <v>0</v>
      </c>
      <c r="F768" s="15">
        <f t="shared" si="46"/>
        <v>0</v>
      </c>
      <c r="G768" s="15">
        <f t="shared" si="47"/>
        <v>0</v>
      </c>
    </row>
    <row r="769" spans="1:7" x14ac:dyDescent="0.15">
      <c r="A769" s="5">
        <f>sim_obs!B403</f>
        <v>41676</v>
      </c>
      <c r="B769" s="12" t="e">
        <f>sim_obs!O403</f>
        <v>#N/A</v>
      </c>
      <c r="C769" s="15">
        <f>sim_obs!G403</f>
        <v>0.21367024000000001</v>
      </c>
      <c r="D769" s="15">
        <f t="shared" si="44"/>
        <v>0</v>
      </c>
      <c r="E769" s="15">
        <f t="shared" si="45"/>
        <v>0</v>
      </c>
      <c r="F769" s="15">
        <f t="shared" si="46"/>
        <v>0</v>
      </c>
      <c r="G769" s="15">
        <f t="shared" si="47"/>
        <v>0</v>
      </c>
    </row>
    <row r="770" spans="1:7" x14ac:dyDescent="0.15">
      <c r="A770" s="5">
        <f>sim_obs!B404</f>
        <v>41677</v>
      </c>
      <c r="B770" s="12" t="e">
        <f>sim_obs!O404</f>
        <v>#N/A</v>
      </c>
      <c r="C770" s="15">
        <f>sim_obs!G404</f>
        <v>3.6521600000000002E-3</v>
      </c>
      <c r="D770" s="15">
        <f t="shared" si="44"/>
        <v>0</v>
      </c>
      <c r="E770" s="15">
        <f t="shared" si="45"/>
        <v>0</v>
      </c>
      <c r="F770" s="15">
        <f t="shared" si="46"/>
        <v>0</v>
      </c>
      <c r="G770" s="15">
        <f t="shared" si="47"/>
        <v>0</v>
      </c>
    </row>
    <row r="771" spans="1:7" x14ac:dyDescent="0.15">
      <c r="A771" s="5">
        <f>sim_obs!B405</f>
        <v>41678</v>
      </c>
      <c r="B771" s="12" t="e">
        <f>sim_obs!O405</f>
        <v>#N/A</v>
      </c>
      <c r="C771" s="15">
        <f>sim_obs!G405</f>
        <v>2.0856E-4</v>
      </c>
      <c r="D771" s="15">
        <f t="shared" ref="D771:D834" si="48">IFERROR(B771,0)</f>
        <v>0</v>
      </c>
      <c r="E771" s="15">
        <f t="shared" ref="E771:E834" si="49">IF(D771=0,0,C771)</f>
        <v>0</v>
      </c>
      <c r="F771" s="15">
        <f t="shared" ref="F771:F834" si="50">(D771-E771)^2</f>
        <v>0</v>
      </c>
      <c r="G771" s="15">
        <f t="shared" ref="G771:G834" si="51">(D771-$J$4)^2</f>
        <v>0</v>
      </c>
    </row>
    <row r="772" spans="1:7" x14ac:dyDescent="0.15">
      <c r="A772" s="5">
        <f>sim_obs!B406</f>
        <v>41679</v>
      </c>
      <c r="B772" s="12" t="e">
        <f>sim_obs!O406</f>
        <v>#N/A</v>
      </c>
      <c r="C772" s="15">
        <f>sim_obs!G406</f>
        <v>1.7969999999999999E-5</v>
      </c>
      <c r="D772" s="15">
        <f t="shared" si="48"/>
        <v>0</v>
      </c>
      <c r="E772" s="15">
        <f t="shared" si="49"/>
        <v>0</v>
      </c>
      <c r="F772" s="15">
        <f t="shared" si="50"/>
        <v>0</v>
      </c>
      <c r="G772" s="15">
        <f t="shared" si="51"/>
        <v>0</v>
      </c>
    </row>
    <row r="773" spans="1:7" x14ac:dyDescent="0.15">
      <c r="A773" s="5">
        <f>sim_obs!B407</f>
        <v>41680</v>
      </c>
      <c r="B773" s="12" t="e">
        <f>sim_obs!O407</f>
        <v>#N/A</v>
      </c>
      <c r="C773" s="15">
        <f>sim_obs!G407</f>
        <v>1.48E-6</v>
      </c>
      <c r="D773" s="15">
        <f t="shared" si="48"/>
        <v>0</v>
      </c>
      <c r="E773" s="15">
        <f t="shared" si="49"/>
        <v>0</v>
      </c>
      <c r="F773" s="15">
        <f t="shared" si="50"/>
        <v>0</v>
      </c>
      <c r="G773" s="15">
        <f t="shared" si="51"/>
        <v>0</v>
      </c>
    </row>
    <row r="774" spans="1:7" x14ac:dyDescent="0.15">
      <c r="A774" s="5">
        <f>sim_obs!B408</f>
        <v>41681</v>
      </c>
      <c r="B774" s="12" t="e">
        <f>sim_obs!O408</f>
        <v>#N/A</v>
      </c>
      <c r="C774" s="15">
        <f>sim_obs!G408</f>
        <v>1.1000000000000001E-7</v>
      </c>
      <c r="D774" s="15">
        <f t="shared" si="48"/>
        <v>0</v>
      </c>
      <c r="E774" s="15">
        <f t="shared" si="49"/>
        <v>0</v>
      </c>
      <c r="F774" s="15">
        <f t="shared" si="50"/>
        <v>0</v>
      </c>
      <c r="G774" s="15">
        <f t="shared" si="51"/>
        <v>0</v>
      </c>
    </row>
    <row r="775" spans="1:7" x14ac:dyDescent="0.15">
      <c r="A775" s="5">
        <f>sim_obs!B409</f>
        <v>41682</v>
      </c>
      <c r="B775" s="12" t="e">
        <f>sim_obs!O409</f>
        <v>#N/A</v>
      </c>
      <c r="C775" s="15">
        <f>sim_obs!G409</f>
        <v>1E-8</v>
      </c>
      <c r="D775" s="15">
        <f t="shared" si="48"/>
        <v>0</v>
      </c>
      <c r="E775" s="15">
        <f t="shared" si="49"/>
        <v>0</v>
      </c>
      <c r="F775" s="15">
        <f t="shared" si="50"/>
        <v>0</v>
      </c>
      <c r="G775" s="15">
        <f t="shared" si="51"/>
        <v>0</v>
      </c>
    </row>
    <row r="776" spans="1:7" x14ac:dyDescent="0.15">
      <c r="A776" s="5">
        <f>sim_obs!B410</f>
        <v>41683</v>
      </c>
      <c r="B776" s="12" t="e">
        <f>sim_obs!O410</f>
        <v>#N/A</v>
      </c>
      <c r="C776" s="15">
        <f>sim_obs!G410</f>
        <v>0</v>
      </c>
      <c r="D776" s="15">
        <f t="shared" si="48"/>
        <v>0</v>
      </c>
      <c r="E776" s="15">
        <f t="shared" si="49"/>
        <v>0</v>
      </c>
      <c r="F776" s="15">
        <f t="shared" si="50"/>
        <v>0</v>
      </c>
      <c r="G776" s="15">
        <f t="shared" si="51"/>
        <v>0</v>
      </c>
    </row>
    <row r="777" spans="1:7" x14ac:dyDescent="0.15">
      <c r="A777" s="5">
        <f>sim_obs!B411</f>
        <v>41684</v>
      </c>
      <c r="B777" s="12" t="e">
        <f>sim_obs!O411</f>
        <v>#N/A</v>
      </c>
      <c r="C777" s="15">
        <f>sim_obs!G411</f>
        <v>0</v>
      </c>
      <c r="D777" s="15">
        <f t="shared" si="48"/>
        <v>0</v>
      </c>
      <c r="E777" s="15">
        <f t="shared" si="49"/>
        <v>0</v>
      </c>
      <c r="F777" s="15">
        <f t="shared" si="50"/>
        <v>0</v>
      </c>
      <c r="G777" s="15">
        <f t="shared" si="51"/>
        <v>0</v>
      </c>
    </row>
    <row r="778" spans="1:7" x14ac:dyDescent="0.15">
      <c r="A778" s="5">
        <f>sim_obs!B412</f>
        <v>41685</v>
      </c>
      <c r="B778" s="12" t="e">
        <f>sim_obs!O412</f>
        <v>#N/A</v>
      </c>
      <c r="C778" s="15">
        <f>sim_obs!G412</f>
        <v>0</v>
      </c>
      <c r="D778" s="15">
        <f t="shared" si="48"/>
        <v>0</v>
      </c>
      <c r="E778" s="15">
        <f t="shared" si="49"/>
        <v>0</v>
      </c>
      <c r="F778" s="15">
        <f t="shared" si="50"/>
        <v>0</v>
      </c>
      <c r="G778" s="15">
        <f t="shared" si="51"/>
        <v>0</v>
      </c>
    </row>
    <row r="779" spans="1:7" x14ac:dyDescent="0.15">
      <c r="A779" s="5">
        <f>sim_obs!B413</f>
        <v>41686</v>
      </c>
      <c r="B779" s="12" t="e">
        <f>sim_obs!O413</f>
        <v>#N/A</v>
      </c>
      <c r="C779" s="15">
        <f>sim_obs!G413</f>
        <v>0</v>
      </c>
      <c r="D779" s="15">
        <f t="shared" si="48"/>
        <v>0</v>
      </c>
      <c r="E779" s="15">
        <f t="shared" si="49"/>
        <v>0</v>
      </c>
      <c r="F779" s="15">
        <f t="shared" si="50"/>
        <v>0</v>
      </c>
      <c r="G779" s="15">
        <f t="shared" si="51"/>
        <v>0</v>
      </c>
    </row>
    <row r="780" spans="1:7" x14ac:dyDescent="0.15">
      <c r="A780" s="5">
        <f>sim_obs!B414</f>
        <v>41687</v>
      </c>
      <c r="B780" s="12" t="e">
        <f>sim_obs!O414</f>
        <v>#N/A</v>
      </c>
      <c r="C780" s="15">
        <f>sim_obs!G414</f>
        <v>0</v>
      </c>
      <c r="D780" s="15">
        <f t="shared" si="48"/>
        <v>0</v>
      </c>
      <c r="E780" s="15">
        <f t="shared" si="49"/>
        <v>0</v>
      </c>
      <c r="F780" s="15">
        <f t="shared" si="50"/>
        <v>0</v>
      </c>
      <c r="G780" s="15">
        <f t="shared" si="51"/>
        <v>0</v>
      </c>
    </row>
    <row r="781" spans="1:7" x14ac:dyDescent="0.15">
      <c r="A781" s="5">
        <f>sim_obs!B415</f>
        <v>41688</v>
      </c>
      <c r="B781" s="12" t="e">
        <f>sim_obs!O415</f>
        <v>#N/A</v>
      </c>
      <c r="C781" s="15">
        <f>sim_obs!G415</f>
        <v>0</v>
      </c>
      <c r="D781" s="15">
        <f t="shared" si="48"/>
        <v>0</v>
      </c>
      <c r="E781" s="15">
        <f t="shared" si="49"/>
        <v>0</v>
      </c>
      <c r="F781" s="15">
        <f t="shared" si="50"/>
        <v>0</v>
      </c>
      <c r="G781" s="15">
        <f t="shared" si="51"/>
        <v>0</v>
      </c>
    </row>
    <row r="782" spans="1:7" x14ac:dyDescent="0.15">
      <c r="A782" s="5">
        <f>sim_obs!B416</f>
        <v>41689</v>
      </c>
      <c r="B782" s="12" t="e">
        <f>sim_obs!O416</f>
        <v>#N/A</v>
      </c>
      <c r="C782" s="15">
        <f>sim_obs!G416</f>
        <v>6.5685289999999993E-2</v>
      </c>
      <c r="D782" s="15">
        <f t="shared" si="48"/>
        <v>0</v>
      </c>
      <c r="E782" s="15">
        <f t="shared" si="49"/>
        <v>0</v>
      </c>
      <c r="F782" s="15">
        <f t="shared" si="50"/>
        <v>0</v>
      </c>
      <c r="G782" s="15">
        <f t="shared" si="51"/>
        <v>0</v>
      </c>
    </row>
    <row r="783" spans="1:7" x14ac:dyDescent="0.15">
      <c r="A783" s="5">
        <f>sim_obs!B417</f>
        <v>41690</v>
      </c>
      <c r="B783" s="12" t="e">
        <f>sim_obs!O417</f>
        <v>#N/A</v>
      </c>
      <c r="C783" s="15">
        <f>sim_obs!G417</f>
        <v>1.8182999999999999E-3</v>
      </c>
      <c r="D783" s="15">
        <f t="shared" si="48"/>
        <v>0</v>
      </c>
      <c r="E783" s="15">
        <f t="shared" si="49"/>
        <v>0</v>
      </c>
      <c r="F783" s="15">
        <f t="shared" si="50"/>
        <v>0</v>
      </c>
      <c r="G783" s="15">
        <f t="shared" si="51"/>
        <v>0</v>
      </c>
    </row>
    <row r="784" spans="1:7" x14ac:dyDescent="0.15">
      <c r="A784" s="5">
        <f>sim_obs!B418</f>
        <v>41691</v>
      </c>
      <c r="B784" s="12" t="e">
        <f>sim_obs!O418</f>
        <v>#N/A</v>
      </c>
      <c r="C784" s="15">
        <f>sim_obs!G418</f>
        <v>116.73301696999999</v>
      </c>
      <c r="D784" s="15">
        <f t="shared" si="48"/>
        <v>0</v>
      </c>
      <c r="E784" s="15">
        <f t="shared" si="49"/>
        <v>0</v>
      </c>
      <c r="F784" s="15">
        <f t="shared" si="50"/>
        <v>0</v>
      </c>
      <c r="G784" s="15">
        <f t="shared" si="51"/>
        <v>0</v>
      </c>
    </row>
    <row r="785" spans="1:7" x14ac:dyDescent="0.15">
      <c r="A785" s="5">
        <f>sim_obs!B419</f>
        <v>41692</v>
      </c>
      <c r="B785" s="12" t="e">
        <f>sim_obs!O419</f>
        <v>#N/A</v>
      </c>
      <c r="C785" s="15">
        <f>sim_obs!G419</f>
        <v>61.827484130000002</v>
      </c>
      <c r="D785" s="15">
        <f t="shared" si="48"/>
        <v>0</v>
      </c>
      <c r="E785" s="15">
        <f t="shared" si="49"/>
        <v>0</v>
      </c>
      <c r="F785" s="15">
        <f t="shared" si="50"/>
        <v>0</v>
      </c>
      <c r="G785" s="15">
        <f t="shared" si="51"/>
        <v>0</v>
      </c>
    </row>
    <row r="786" spans="1:7" x14ac:dyDescent="0.15">
      <c r="A786" s="5">
        <f>sim_obs!B420</f>
        <v>41693</v>
      </c>
      <c r="B786" s="12" t="e">
        <f>sim_obs!O420</f>
        <v>#N/A</v>
      </c>
      <c r="C786" s="15">
        <f>sim_obs!G420</f>
        <v>65.703323359999999</v>
      </c>
      <c r="D786" s="15">
        <f t="shared" si="48"/>
        <v>0</v>
      </c>
      <c r="E786" s="15">
        <f t="shared" si="49"/>
        <v>0</v>
      </c>
      <c r="F786" s="15">
        <f t="shared" si="50"/>
        <v>0</v>
      </c>
      <c r="G786" s="15">
        <f t="shared" si="51"/>
        <v>0</v>
      </c>
    </row>
    <row r="787" spans="1:7" x14ac:dyDescent="0.15">
      <c r="A787" s="5">
        <f>sim_obs!B421</f>
        <v>41694</v>
      </c>
      <c r="B787" s="12" t="e">
        <f>sim_obs!O421</f>
        <v>#N/A</v>
      </c>
      <c r="C787" s="15">
        <f>sim_obs!G421</f>
        <v>126.0435257</v>
      </c>
      <c r="D787" s="15">
        <f t="shared" si="48"/>
        <v>0</v>
      </c>
      <c r="E787" s="15">
        <f t="shared" si="49"/>
        <v>0</v>
      </c>
      <c r="F787" s="15">
        <f t="shared" si="50"/>
        <v>0</v>
      </c>
      <c r="G787" s="15">
        <f t="shared" si="51"/>
        <v>0</v>
      </c>
    </row>
    <row r="788" spans="1:7" x14ac:dyDescent="0.15">
      <c r="A788" s="5">
        <f>sim_obs!B422</f>
        <v>41695</v>
      </c>
      <c r="B788" s="12" t="e">
        <f>sim_obs!O422</f>
        <v>#N/A</v>
      </c>
      <c r="C788" s="15">
        <f>sim_obs!G422</f>
        <v>49.602165220000003</v>
      </c>
      <c r="D788" s="15">
        <f t="shared" si="48"/>
        <v>0</v>
      </c>
      <c r="E788" s="15">
        <f t="shared" si="49"/>
        <v>0</v>
      </c>
      <c r="F788" s="15">
        <f t="shared" si="50"/>
        <v>0</v>
      </c>
      <c r="G788" s="15">
        <f t="shared" si="51"/>
        <v>0</v>
      </c>
    </row>
    <row r="789" spans="1:7" x14ac:dyDescent="0.15">
      <c r="A789" s="5">
        <f>sim_obs!B423</f>
        <v>41696</v>
      </c>
      <c r="B789" s="12" t="e">
        <f>sim_obs!O423</f>
        <v>#N/A</v>
      </c>
      <c r="C789" s="15">
        <f>sim_obs!G423</f>
        <v>0.70265149999999998</v>
      </c>
      <c r="D789" s="15">
        <f t="shared" si="48"/>
        <v>0</v>
      </c>
      <c r="E789" s="15">
        <f t="shared" si="49"/>
        <v>0</v>
      </c>
      <c r="F789" s="15">
        <f t="shared" si="50"/>
        <v>0</v>
      </c>
      <c r="G789" s="15">
        <f t="shared" si="51"/>
        <v>0</v>
      </c>
    </row>
    <row r="790" spans="1:7" x14ac:dyDescent="0.15">
      <c r="A790" s="5">
        <f>sim_obs!B424</f>
        <v>41697</v>
      </c>
      <c r="B790" s="12" t="e">
        <f>sim_obs!O424</f>
        <v>#N/A</v>
      </c>
      <c r="C790" s="15">
        <f>sim_obs!G424</f>
        <v>0.93262237000000003</v>
      </c>
      <c r="D790" s="15">
        <f t="shared" si="48"/>
        <v>0</v>
      </c>
      <c r="E790" s="15">
        <f t="shared" si="49"/>
        <v>0</v>
      </c>
      <c r="F790" s="15">
        <f t="shared" si="50"/>
        <v>0</v>
      </c>
      <c r="G790" s="15">
        <f t="shared" si="51"/>
        <v>0</v>
      </c>
    </row>
    <row r="791" spans="1:7" x14ac:dyDescent="0.15">
      <c r="A791" s="5">
        <f>sim_obs!B425</f>
        <v>41698</v>
      </c>
      <c r="B791" s="12" t="e">
        <f>sim_obs!O425</f>
        <v>#N/A</v>
      </c>
      <c r="C791" s="15">
        <f>sim_obs!G425</f>
        <v>9.2794870000000002E-2</v>
      </c>
      <c r="D791" s="15">
        <f t="shared" si="48"/>
        <v>0</v>
      </c>
      <c r="E791" s="15">
        <f t="shared" si="49"/>
        <v>0</v>
      </c>
      <c r="F791" s="15">
        <f t="shared" si="50"/>
        <v>0</v>
      </c>
      <c r="G791" s="15">
        <f t="shared" si="51"/>
        <v>0</v>
      </c>
    </row>
    <row r="792" spans="1:7" x14ac:dyDescent="0.15">
      <c r="A792" s="5">
        <f>sim_obs!B426</f>
        <v>41699</v>
      </c>
      <c r="B792" s="12" t="e">
        <f>sim_obs!O426</f>
        <v>#N/A</v>
      </c>
      <c r="C792" s="15">
        <f>sim_obs!G426</f>
        <v>1.8942900000000001E-3</v>
      </c>
      <c r="D792" s="15">
        <f t="shared" si="48"/>
        <v>0</v>
      </c>
      <c r="E792" s="15">
        <f t="shared" si="49"/>
        <v>0</v>
      </c>
      <c r="F792" s="15">
        <f t="shared" si="50"/>
        <v>0</v>
      </c>
      <c r="G792" s="15">
        <f t="shared" si="51"/>
        <v>0</v>
      </c>
    </row>
    <row r="793" spans="1:7" x14ac:dyDescent="0.15">
      <c r="A793" s="5">
        <f>sim_obs!B427</f>
        <v>41700</v>
      </c>
      <c r="B793" s="12" t="e">
        <f>sim_obs!O427</f>
        <v>#N/A</v>
      </c>
      <c r="C793" s="15">
        <f>sim_obs!G427</f>
        <v>3.4329999999999998E-5</v>
      </c>
      <c r="D793" s="15">
        <f t="shared" si="48"/>
        <v>0</v>
      </c>
      <c r="E793" s="15">
        <f t="shared" si="49"/>
        <v>0</v>
      </c>
      <c r="F793" s="15">
        <f t="shared" si="50"/>
        <v>0</v>
      </c>
      <c r="G793" s="15">
        <f t="shared" si="51"/>
        <v>0</v>
      </c>
    </row>
    <row r="794" spans="1:7" x14ac:dyDescent="0.15">
      <c r="A794" s="5">
        <f>sim_obs!B428</f>
        <v>41701</v>
      </c>
      <c r="B794" s="12" t="e">
        <f>sim_obs!O428</f>
        <v>#N/A</v>
      </c>
      <c r="C794" s="15">
        <f>sim_obs!G428</f>
        <v>1.9800000000000001E-6</v>
      </c>
      <c r="D794" s="15">
        <f t="shared" si="48"/>
        <v>0</v>
      </c>
      <c r="E794" s="15">
        <f t="shared" si="49"/>
        <v>0</v>
      </c>
      <c r="F794" s="15">
        <f t="shared" si="50"/>
        <v>0</v>
      </c>
      <c r="G794" s="15">
        <f t="shared" si="51"/>
        <v>0</v>
      </c>
    </row>
    <row r="795" spans="1:7" x14ac:dyDescent="0.15">
      <c r="A795" s="5">
        <f>sim_obs!B429</f>
        <v>41702</v>
      </c>
      <c r="B795" s="12" t="e">
        <f>sim_obs!O429</f>
        <v>#N/A</v>
      </c>
      <c r="C795" s="15">
        <f>sim_obs!G429</f>
        <v>1.4000000000000001E-7</v>
      </c>
      <c r="D795" s="15">
        <f t="shared" si="48"/>
        <v>0</v>
      </c>
      <c r="E795" s="15">
        <f t="shared" si="49"/>
        <v>0</v>
      </c>
      <c r="F795" s="15">
        <f t="shared" si="50"/>
        <v>0</v>
      </c>
      <c r="G795" s="15">
        <f t="shared" si="51"/>
        <v>0</v>
      </c>
    </row>
    <row r="796" spans="1:7" x14ac:dyDescent="0.15">
      <c r="A796" s="5">
        <f>sim_obs!B430</f>
        <v>41703</v>
      </c>
      <c r="B796" s="12" t="e">
        <f>sim_obs!O430</f>
        <v>#N/A</v>
      </c>
      <c r="C796" s="15">
        <f>sim_obs!G430</f>
        <v>1E-8</v>
      </c>
      <c r="D796" s="15">
        <f t="shared" si="48"/>
        <v>0</v>
      </c>
      <c r="E796" s="15">
        <f t="shared" si="49"/>
        <v>0</v>
      </c>
      <c r="F796" s="15">
        <f t="shared" si="50"/>
        <v>0</v>
      </c>
      <c r="G796" s="15">
        <f t="shared" si="51"/>
        <v>0</v>
      </c>
    </row>
    <row r="797" spans="1:7" x14ac:dyDescent="0.15">
      <c r="A797" s="5">
        <f>sim_obs!B431</f>
        <v>41704</v>
      </c>
      <c r="B797" s="12" t="e">
        <f>sim_obs!O431</f>
        <v>#N/A</v>
      </c>
      <c r="C797" s="15">
        <f>sim_obs!G431</f>
        <v>0</v>
      </c>
      <c r="D797" s="15">
        <f t="shared" si="48"/>
        <v>0</v>
      </c>
      <c r="E797" s="15">
        <f t="shared" si="49"/>
        <v>0</v>
      </c>
      <c r="F797" s="15">
        <f t="shared" si="50"/>
        <v>0</v>
      </c>
      <c r="G797" s="15">
        <f t="shared" si="51"/>
        <v>0</v>
      </c>
    </row>
    <row r="798" spans="1:7" x14ac:dyDescent="0.15">
      <c r="A798" s="5">
        <f>sim_obs!B432</f>
        <v>41705</v>
      </c>
      <c r="B798" s="12" t="e">
        <f>sim_obs!O432</f>
        <v>#N/A</v>
      </c>
      <c r="C798" s="15">
        <f>sim_obs!G432</f>
        <v>0.24355602000000001</v>
      </c>
      <c r="D798" s="15">
        <f t="shared" si="48"/>
        <v>0</v>
      </c>
      <c r="E798" s="15">
        <f t="shared" si="49"/>
        <v>0</v>
      </c>
      <c r="F798" s="15">
        <f t="shared" si="50"/>
        <v>0</v>
      </c>
      <c r="G798" s="15">
        <f t="shared" si="51"/>
        <v>0</v>
      </c>
    </row>
    <row r="799" spans="1:7" x14ac:dyDescent="0.15">
      <c r="A799" s="5">
        <f>sim_obs!B433</f>
        <v>41706</v>
      </c>
      <c r="B799" s="12" t="e">
        <f>sim_obs!O433</f>
        <v>#N/A</v>
      </c>
      <c r="C799" s="15">
        <f>sim_obs!G433</f>
        <v>5.7614890000000002E-2</v>
      </c>
      <c r="D799" s="15">
        <f t="shared" si="48"/>
        <v>0</v>
      </c>
      <c r="E799" s="15">
        <f t="shared" si="49"/>
        <v>0</v>
      </c>
      <c r="F799" s="15">
        <f t="shared" si="50"/>
        <v>0</v>
      </c>
      <c r="G799" s="15">
        <f t="shared" si="51"/>
        <v>0</v>
      </c>
    </row>
    <row r="800" spans="1:7" x14ac:dyDescent="0.15">
      <c r="A800" s="5">
        <f>sim_obs!B434</f>
        <v>41707</v>
      </c>
      <c r="B800" s="12" t="e">
        <f>sim_obs!O434</f>
        <v>#N/A</v>
      </c>
      <c r="C800" s="15">
        <f>sim_obs!G434</f>
        <v>7.2278899999999998E-3</v>
      </c>
      <c r="D800" s="15">
        <f t="shared" si="48"/>
        <v>0</v>
      </c>
      <c r="E800" s="15">
        <f t="shared" si="49"/>
        <v>0</v>
      </c>
      <c r="F800" s="15">
        <f t="shared" si="50"/>
        <v>0</v>
      </c>
      <c r="G800" s="15">
        <f t="shared" si="51"/>
        <v>0</v>
      </c>
    </row>
    <row r="801" spans="1:7" x14ac:dyDescent="0.15">
      <c r="A801" s="5">
        <f>sim_obs!B435</f>
        <v>41708</v>
      </c>
      <c r="B801" s="12" t="e">
        <f>sim_obs!O435</f>
        <v>#N/A</v>
      </c>
      <c r="C801" s="15">
        <f>sim_obs!G435</f>
        <v>7.5228999999999997E-4</v>
      </c>
      <c r="D801" s="15">
        <f t="shared" si="48"/>
        <v>0</v>
      </c>
      <c r="E801" s="15">
        <f t="shared" si="49"/>
        <v>0</v>
      </c>
      <c r="F801" s="15">
        <f t="shared" si="50"/>
        <v>0</v>
      </c>
      <c r="G801" s="15">
        <f t="shared" si="51"/>
        <v>0</v>
      </c>
    </row>
    <row r="802" spans="1:7" x14ac:dyDescent="0.15">
      <c r="A802" s="5">
        <f>sim_obs!B436</f>
        <v>41709</v>
      </c>
      <c r="B802" s="12" t="e">
        <f>sim_obs!O436</f>
        <v>#N/A</v>
      </c>
      <c r="C802" s="15">
        <f>sim_obs!G436</f>
        <v>3.0207999999999998E-4</v>
      </c>
      <c r="D802" s="15">
        <f t="shared" si="48"/>
        <v>0</v>
      </c>
      <c r="E802" s="15">
        <f t="shared" si="49"/>
        <v>0</v>
      </c>
      <c r="F802" s="15">
        <f t="shared" si="50"/>
        <v>0</v>
      </c>
      <c r="G802" s="15">
        <f t="shared" si="51"/>
        <v>0</v>
      </c>
    </row>
    <row r="803" spans="1:7" x14ac:dyDescent="0.15">
      <c r="A803" s="5">
        <f>sim_obs!B437</f>
        <v>41710</v>
      </c>
      <c r="B803" s="12" t="e">
        <f>sim_obs!O437</f>
        <v>#N/A</v>
      </c>
      <c r="C803" s="15">
        <f>sim_obs!G437</f>
        <v>1.681E-5</v>
      </c>
      <c r="D803" s="15">
        <f t="shared" si="48"/>
        <v>0</v>
      </c>
      <c r="E803" s="15">
        <f t="shared" si="49"/>
        <v>0</v>
      </c>
      <c r="F803" s="15">
        <f t="shared" si="50"/>
        <v>0</v>
      </c>
      <c r="G803" s="15">
        <f t="shared" si="51"/>
        <v>0</v>
      </c>
    </row>
    <row r="804" spans="1:7" x14ac:dyDescent="0.15">
      <c r="A804" s="5">
        <f>sim_obs!B438</f>
        <v>41711</v>
      </c>
      <c r="B804" s="12" t="e">
        <f>sim_obs!O438</f>
        <v>#N/A</v>
      </c>
      <c r="C804" s="15">
        <f>sim_obs!G438</f>
        <v>4.8999999999999997E-7</v>
      </c>
      <c r="D804" s="15">
        <f t="shared" si="48"/>
        <v>0</v>
      </c>
      <c r="E804" s="15">
        <f t="shared" si="49"/>
        <v>0</v>
      </c>
      <c r="F804" s="15">
        <f t="shared" si="50"/>
        <v>0</v>
      </c>
      <c r="G804" s="15">
        <f t="shared" si="51"/>
        <v>0</v>
      </c>
    </row>
    <row r="805" spans="1:7" x14ac:dyDescent="0.15">
      <c r="A805" s="5">
        <f>sim_obs!B439</f>
        <v>41712</v>
      </c>
      <c r="B805" s="12" t="e">
        <f>sim_obs!O439</f>
        <v>#N/A</v>
      </c>
      <c r="C805" s="15">
        <f>sim_obs!G439</f>
        <v>2.9999999999999997E-8</v>
      </c>
      <c r="D805" s="15">
        <f t="shared" si="48"/>
        <v>0</v>
      </c>
      <c r="E805" s="15">
        <f t="shared" si="49"/>
        <v>0</v>
      </c>
      <c r="F805" s="15">
        <f t="shared" si="50"/>
        <v>0</v>
      </c>
      <c r="G805" s="15">
        <f t="shared" si="51"/>
        <v>0</v>
      </c>
    </row>
    <row r="806" spans="1:7" x14ac:dyDescent="0.15">
      <c r="A806" s="5">
        <f>sim_obs!B440</f>
        <v>41713</v>
      </c>
      <c r="B806" s="12" t="e">
        <f>sim_obs!O440</f>
        <v>#N/A</v>
      </c>
      <c r="C806" s="15">
        <f>sim_obs!G440</f>
        <v>3.7291500000000001E-3</v>
      </c>
      <c r="D806" s="15">
        <f t="shared" si="48"/>
        <v>0</v>
      </c>
      <c r="E806" s="15">
        <f t="shared" si="49"/>
        <v>0</v>
      </c>
      <c r="F806" s="15">
        <f t="shared" si="50"/>
        <v>0</v>
      </c>
      <c r="G806" s="15">
        <f t="shared" si="51"/>
        <v>0</v>
      </c>
    </row>
    <row r="807" spans="1:7" x14ac:dyDescent="0.15">
      <c r="A807" s="5">
        <f>sim_obs!B441</f>
        <v>41714</v>
      </c>
      <c r="B807" s="12" t="e">
        <f>sim_obs!O441</f>
        <v>#N/A</v>
      </c>
      <c r="C807" s="15">
        <f>sim_obs!G441</f>
        <v>5.5261999999999998E-4</v>
      </c>
      <c r="D807" s="15">
        <f t="shared" si="48"/>
        <v>0</v>
      </c>
      <c r="E807" s="15">
        <f t="shared" si="49"/>
        <v>0</v>
      </c>
      <c r="F807" s="15">
        <f t="shared" si="50"/>
        <v>0</v>
      </c>
      <c r="G807" s="15">
        <f t="shared" si="51"/>
        <v>0</v>
      </c>
    </row>
    <row r="808" spans="1:7" x14ac:dyDescent="0.15">
      <c r="A808" s="5">
        <f>sim_obs!B442</f>
        <v>41715</v>
      </c>
      <c r="B808" s="12" t="e">
        <f>sim_obs!O442</f>
        <v>#N/A</v>
      </c>
      <c r="C808" s="15">
        <f>sim_obs!G442</f>
        <v>4.9110000000000002E-5</v>
      </c>
      <c r="D808" s="15">
        <f t="shared" si="48"/>
        <v>0</v>
      </c>
      <c r="E808" s="15">
        <f t="shared" si="49"/>
        <v>0</v>
      </c>
      <c r="F808" s="15">
        <f t="shared" si="50"/>
        <v>0</v>
      </c>
      <c r="G808" s="15">
        <f t="shared" si="51"/>
        <v>0</v>
      </c>
    </row>
    <row r="809" spans="1:7" x14ac:dyDescent="0.15">
      <c r="A809" s="5">
        <f>sim_obs!B443</f>
        <v>41716</v>
      </c>
      <c r="B809" s="12" t="e">
        <f>sim_obs!O443</f>
        <v>#N/A</v>
      </c>
      <c r="C809" s="15">
        <f>sim_obs!G443</f>
        <v>58.45085907</v>
      </c>
      <c r="D809" s="15">
        <f t="shared" si="48"/>
        <v>0</v>
      </c>
      <c r="E809" s="15">
        <f t="shared" si="49"/>
        <v>0</v>
      </c>
      <c r="F809" s="15">
        <f t="shared" si="50"/>
        <v>0</v>
      </c>
      <c r="G809" s="15">
        <f t="shared" si="51"/>
        <v>0</v>
      </c>
    </row>
    <row r="810" spans="1:7" x14ac:dyDescent="0.15">
      <c r="A810" s="5">
        <f>sim_obs!B444</f>
        <v>41717</v>
      </c>
      <c r="B810" s="12" t="e">
        <f>sim_obs!O444</f>
        <v>#N/A</v>
      </c>
      <c r="C810" s="15">
        <f>sim_obs!G444</f>
        <v>43.600776670000002</v>
      </c>
      <c r="D810" s="15">
        <f t="shared" si="48"/>
        <v>0</v>
      </c>
      <c r="E810" s="15">
        <f t="shared" si="49"/>
        <v>0</v>
      </c>
      <c r="F810" s="15">
        <f t="shared" si="50"/>
        <v>0</v>
      </c>
      <c r="G810" s="15">
        <f t="shared" si="51"/>
        <v>0</v>
      </c>
    </row>
    <row r="811" spans="1:7" x14ac:dyDescent="0.15">
      <c r="A811" s="5">
        <f>sim_obs!B445</f>
        <v>41718</v>
      </c>
      <c r="B811" s="12" t="e">
        <f>sim_obs!O445</f>
        <v>#N/A</v>
      </c>
      <c r="C811" s="15">
        <f>sim_obs!G445</f>
        <v>6.1929159199999999</v>
      </c>
      <c r="D811" s="15">
        <f t="shared" si="48"/>
        <v>0</v>
      </c>
      <c r="E811" s="15">
        <f t="shared" si="49"/>
        <v>0</v>
      </c>
      <c r="F811" s="15">
        <f t="shared" si="50"/>
        <v>0</v>
      </c>
      <c r="G811" s="15">
        <f t="shared" si="51"/>
        <v>0</v>
      </c>
    </row>
    <row r="812" spans="1:7" x14ac:dyDescent="0.15">
      <c r="A812" s="5">
        <f>sim_obs!B446</f>
        <v>41719</v>
      </c>
      <c r="B812" s="12" t="e">
        <f>sim_obs!O446</f>
        <v>#N/A</v>
      </c>
      <c r="C812" s="15">
        <f>sim_obs!G446</f>
        <v>25.161705019999999</v>
      </c>
      <c r="D812" s="15">
        <f t="shared" si="48"/>
        <v>0</v>
      </c>
      <c r="E812" s="15">
        <f t="shared" si="49"/>
        <v>0</v>
      </c>
      <c r="F812" s="15">
        <f t="shared" si="50"/>
        <v>0</v>
      </c>
      <c r="G812" s="15">
        <f t="shared" si="51"/>
        <v>0</v>
      </c>
    </row>
    <row r="813" spans="1:7" x14ac:dyDescent="0.15">
      <c r="A813" s="5">
        <f>sim_obs!B447</f>
        <v>41720</v>
      </c>
      <c r="B813" s="12" t="e">
        <f>sim_obs!O447</f>
        <v>#N/A</v>
      </c>
      <c r="C813" s="15">
        <f>sim_obs!G447</f>
        <v>7.1292595900000002</v>
      </c>
      <c r="D813" s="15">
        <f t="shared" si="48"/>
        <v>0</v>
      </c>
      <c r="E813" s="15">
        <f t="shared" si="49"/>
        <v>0</v>
      </c>
      <c r="F813" s="15">
        <f t="shared" si="50"/>
        <v>0</v>
      </c>
      <c r="G813" s="15">
        <f t="shared" si="51"/>
        <v>0</v>
      </c>
    </row>
    <row r="814" spans="1:7" x14ac:dyDescent="0.15">
      <c r="A814" s="5">
        <f>sim_obs!B448</f>
        <v>41721</v>
      </c>
      <c r="B814" s="12" t="e">
        <f>sim_obs!O448</f>
        <v>#N/A</v>
      </c>
      <c r="C814" s="15">
        <f>sim_obs!G448</f>
        <v>1.3261586400000001</v>
      </c>
      <c r="D814" s="15">
        <f t="shared" si="48"/>
        <v>0</v>
      </c>
      <c r="E814" s="15">
        <f t="shared" si="49"/>
        <v>0</v>
      </c>
      <c r="F814" s="15">
        <f t="shared" si="50"/>
        <v>0</v>
      </c>
      <c r="G814" s="15">
        <f t="shared" si="51"/>
        <v>0</v>
      </c>
    </row>
    <row r="815" spans="1:7" x14ac:dyDescent="0.15">
      <c r="A815" s="5">
        <f>sim_obs!B449</f>
        <v>41722</v>
      </c>
      <c r="B815" s="12" t="e">
        <f>sim_obs!O449</f>
        <v>#N/A</v>
      </c>
      <c r="C815" s="15">
        <f>sim_obs!G449</f>
        <v>0.63531673</v>
      </c>
      <c r="D815" s="15">
        <f t="shared" si="48"/>
        <v>0</v>
      </c>
      <c r="E815" s="15">
        <f t="shared" si="49"/>
        <v>0</v>
      </c>
      <c r="F815" s="15">
        <f t="shared" si="50"/>
        <v>0</v>
      </c>
      <c r="G815" s="15">
        <f t="shared" si="51"/>
        <v>0</v>
      </c>
    </row>
    <row r="816" spans="1:7" x14ac:dyDescent="0.15">
      <c r="A816" s="5">
        <f>sim_obs!B450</f>
        <v>41723</v>
      </c>
      <c r="B816" s="12" t="e">
        <f>sim_obs!O450</f>
        <v>#N/A</v>
      </c>
      <c r="C816" s="15">
        <f>sim_obs!G450</f>
        <v>0.71097708000000004</v>
      </c>
      <c r="D816" s="15">
        <f t="shared" si="48"/>
        <v>0</v>
      </c>
      <c r="E816" s="15">
        <f t="shared" si="49"/>
        <v>0</v>
      </c>
      <c r="F816" s="15">
        <f t="shared" si="50"/>
        <v>0</v>
      </c>
      <c r="G816" s="15">
        <f t="shared" si="51"/>
        <v>0</v>
      </c>
    </row>
    <row r="817" spans="1:7" x14ac:dyDescent="0.15">
      <c r="A817" s="5">
        <f>sim_obs!B451</f>
        <v>41724</v>
      </c>
      <c r="B817" s="12" t="e">
        <f>sim_obs!O451</f>
        <v>#N/A</v>
      </c>
      <c r="C817" s="15">
        <f>sim_obs!G451</f>
        <v>6.1876800000000001E-3</v>
      </c>
      <c r="D817" s="15">
        <f t="shared" si="48"/>
        <v>0</v>
      </c>
      <c r="E817" s="15">
        <f t="shared" si="49"/>
        <v>0</v>
      </c>
      <c r="F817" s="15">
        <f t="shared" si="50"/>
        <v>0</v>
      </c>
      <c r="G817" s="15">
        <f t="shared" si="51"/>
        <v>0</v>
      </c>
    </row>
    <row r="818" spans="1:7" x14ac:dyDescent="0.15">
      <c r="A818" s="5">
        <f>sim_obs!B452</f>
        <v>41725</v>
      </c>
      <c r="B818" s="12" t="e">
        <f>sim_obs!O452</f>
        <v>#N/A</v>
      </c>
      <c r="C818" s="15">
        <f>sim_obs!G452</f>
        <v>8.25E-5</v>
      </c>
      <c r="D818" s="15">
        <f t="shared" si="48"/>
        <v>0</v>
      </c>
      <c r="E818" s="15">
        <f t="shared" si="49"/>
        <v>0</v>
      </c>
      <c r="F818" s="15">
        <f t="shared" si="50"/>
        <v>0</v>
      </c>
      <c r="G818" s="15">
        <f t="shared" si="51"/>
        <v>0</v>
      </c>
    </row>
    <row r="819" spans="1:7" x14ac:dyDescent="0.15">
      <c r="A819" s="5">
        <f>sim_obs!B453</f>
        <v>41726</v>
      </c>
      <c r="B819" s="12" t="e">
        <f>sim_obs!O453</f>
        <v>#N/A</v>
      </c>
      <c r="C819" s="15">
        <f>sim_obs!G453</f>
        <v>1.5362000000000001E-4</v>
      </c>
      <c r="D819" s="15">
        <f t="shared" si="48"/>
        <v>0</v>
      </c>
      <c r="E819" s="15">
        <f t="shared" si="49"/>
        <v>0</v>
      </c>
      <c r="F819" s="15">
        <f t="shared" si="50"/>
        <v>0</v>
      </c>
      <c r="G819" s="15">
        <f t="shared" si="51"/>
        <v>0</v>
      </c>
    </row>
    <row r="820" spans="1:7" x14ac:dyDescent="0.15">
      <c r="A820" s="5">
        <f>sim_obs!B454</f>
        <v>41727</v>
      </c>
      <c r="B820" s="12" t="e">
        <f>sim_obs!O454</f>
        <v>#N/A</v>
      </c>
      <c r="C820" s="15">
        <f>sim_obs!G454</f>
        <v>3.5645899999999999E-3</v>
      </c>
      <c r="D820" s="15">
        <f t="shared" si="48"/>
        <v>0</v>
      </c>
      <c r="E820" s="15">
        <f t="shared" si="49"/>
        <v>0</v>
      </c>
      <c r="F820" s="15">
        <f t="shared" si="50"/>
        <v>0</v>
      </c>
      <c r="G820" s="15">
        <f t="shared" si="51"/>
        <v>0</v>
      </c>
    </row>
    <row r="821" spans="1:7" x14ac:dyDescent="0.15">
      <c r="A821" s="5">
        <f>sim_obs!B455</f>
        <v>41728</v>
      </c>
      <c r="B821" s="12" t="e">
        <f>sim_obs!O455</f>
        <v>#N/A</v>
      </c>
      <c r="C821" s="15">
        <f>sim_obs!G455</f>
        <v>1.5869999999999999E-5</v>
      </c>
      <c r="D821" s="15">
        <f t="shared" si="48"/>
        <v>0</v>
      </c>
      <c r="E821" s="15">
        <f t="shared" si="49"/>
        <v>0</v>
      </c>
      <c r="F821" s="15">
        <f t="shared" si="50"/>
        <v>0</v>
      </c>
      <c r="G821" s="15">
        <f t="shared" si="51"/>
        <v>0</v>
      </c>
    </row>
    <row r="822" spans="1:7" x14ac:dyDescent="0.15">
      <c r="A822" s="5">
        <f>sim_obs!B456</f>
        <v>41729</v>
      </c>
      <c r="B822" s="12" t="e">
        <f>sim_obs!O456</f>
        <v>#N/A</v>
      </c>
      <c r="C822" s="15">
        <f>sim_obs!G456</f>
        <v>1.4000000000000001E-7</v>
      </c>
      <c r="D822" s="15">
        <f t="shared" si="48"/>
        <v>0</v>
      </c>
      <c r="E822" s="15">
        <f t="shared" si="49"/>
        <v>0</v>
      </c>
      <c r="F822" s="15">
        <f t="shared" si="50"/>
        <v>0</v>
      </c>
      <c r="G822" s="15">
        <f t="shared" si="51"/>
        <v>0</v>
      </c>
    </row>
    <row r="823" spans="1:7" x14ac:dyDescent="0.15">
      <c r="A823" s="5">
        <f>sim_obs!B457</f>
        <v>41730</v>
      </c>
      <c r="B823" s="12" t="e">
        <f>sim_obs!O457</f>
        <v>#N/A</v>
      </c>
      <c r="C823" s="15">
        <f>sim_obs!G457</f>
        <v>9.439757E-2</v>
      </c>
      <c r="D823" s="15">
        <f t="shared" si="48"/>
        <v>0</v>
      </c>
      <c r="E823" s="15">
        <f t="shared" si="49"/>
        <v>0</v>
      </c>
      <c r="F823" s="15">
        <f t="shared" si="50"/>
        <v>0</v>
      </c>
      <c r="G823" s="15">
        <f t="shared" si="51"/>
        <v>0</v>
      </c>
    </row>
    <row r="824" spans="1:7" x14ac:dyDescent="0.15">
      <c r="A824" s="5">
        <f>sim_obs!B458</f>
        <v>41731</v>
      </c>
      <c r="B824" s="12" t="e">
        <f>sim_obs!O458</f>
        <v>#N/A</v>
      </c>
      <c r="C824" s="15">
        <f>sim_obs!G458</f>
        <v>1.2114959999999999E-2</v>
      </c>
      <c r="D824" s="15">
        <f t="shared" si="48"/>
        <v>0</v>
      </c>
      <c r="E824" s="15">
        <f t="shared" si="49"/>
        <v>0</v>
      </c>
      <c r="F824" s="15">
        <f t="shared" si="50"/>
        <v>0</v>
      </c>
      <c r="G824" s="15">
        <f t="shared" si="51"/>
        <v>0</v>
      </c>
    </row>
    <row r="825" spans="1:7" x14ac:dyDescent="0.15">
      <c r="A825" s="5">
        <f>sim_obs!B459</f>
        <v>41732</v>
      </c>
      <c r="B825" s="12" t="e">
        <f>sim_obs!O459</f>
        <v>#N/A</v>
      </c>
      <c r="C825" s="15">
        <f>sim_obs!G459</f>
        <v>1.2368500000000001E-3</v>
      </c>
      <c r="D825" s="15">
        <f t="shared" si="48"/>
        <v>0</v>
      </c>
      <c r="E825" s="15">
        <f t="shared" si="49"/>
        <v>0</v>
      </c>
      <c r="F825" s="15">
        <f t="shared" si="50"/>
        <v>0</v>
      </c>
      <c r="G825" s="15">
        <f t="shared" si="51"/>
        <v>0</v>
      </c>
    </row>
    <row r="826" spans="1:7" x14ac:dyDescent="0.15">
      <c r="A826" s="5">
        <f>sim_obs!B460</f>
        <v>41733</v>
      </c>
      <c r="B826" s="12" t="e">
        <f>sim_obs!O460</f>
        <v>#N/A</v>
      </c>
      <c r="C826" s="15">
        <f>sim_obs!G460</f>
        <v>9.3079999999999997E-5</v>
      </c>
      <c r="D826" s="15">
        <f t="shared" si="48"/>
        <v>0</v>
      </c>
      <c r="E826" s="15">
        <f t="shared" si="49"/>
        <v>0</v>
      </c>
      <c r="F826" s="15">
        <f t="shared" si="50"/>
        <v>0</v>
      </c>
      <c r="G826" s="15">
        <f t="shared" si="51"/>
        <v>0</v>
      </c>
    </row>
    <row r="827" spans="1:7" x14ac:dyDescent="0.15">
      <c r="A827" s="5">
        <f>sim_obs!B461</f>
        <v>41734</v>
      </c>
      <c r="B827" s="12" t="e">
        <f>sim_obs!O461</f>
        <v>#N/A</v>
      </c>
      <c r="C827" s="15">
        <f>sim_obs!G461</f>
        <v>7.0700000000000001E-6</v>
      </c>
      <c r="D827" s="15">
        <f t="shared" si="48"/>
        <v>0</v>
      </c>
      <c r="E827" s="15">
        <f t="shared" si="49"/>
        <v>0</v>
      </c>
      <c r="F827" s="15">
        <f t="shared" si="50"/>
        <v>0</v>
      </c>
      <c r="G827" s="15">
        <f t="shared" si="51"/>
        <v>0</v>
      </c>
    </row>
    <row r="828" spans="1:7" x14ac:dyDescent="0.15">
      <c r="A828" s="5">
        <f>sim_obs!B462</f>
        <v>41735</v>
      </c>
      <c r="B828" s="12" t="e">
        <f>sim_obs!O462</f>
        <v>#N/A</v>
      </c>
      <c r="C828" s="15">
        <f>sim_obs!G462</f>
        <v>5.5000000000000003E-7</v>
      </c>
      <c r="D828" s="15">
        <f t="shared" si="48"/>
        <v>0</v>
      </c>
      <c r="E828" s="15">
        <f t="shared" si="49"/>
        <v>0</v>
      </c>
      <c r="F828" s="15">
        <f t="shared" si="50"/>
        <v>0</v>
      </c>
      <c r="G828" s="15">
        <f t="shared" si="51"/>
        <v>0</v>
      </c>
    </row>
    <row r="829" spans="1:7" x14ac:dyDescent="0.15">
      <c r="A829" s="5">
        <f>sim_obs!B463</f>
        <v>41736</v>
      </c>
      <c r="B829" s="12" t="e">
        <f>sim_obs!O463</f>
        <v>#N/A</v>
      </c>
      <c r="C829" s="15">
        <f>sim_obs!G463</f>
        <v>2.2965199999999998E-3</v>
      </c>
      <c r="D829" s="15">
        <f t="shared" si="48"/>
        <v>0</v>
      </c>
      <c r="E829" s="15">
        <f t="shared" si="49"/>
        <v>0</v>
      </c>
      <c r="F829" s="15">
        <f t="shared" si="50"/>
        <v>0</v>
      </c>
      <c r="G829" s="15">
        <f t="shared" si="51"/>
        <v>0</v>
      </c>
    </row>
    <row r="830" spans="1:7" x14ac:dyDescent="0.15">
      <c r="A830" s="5">
        <f>sim_obs!B464</f>
        <v>41737</v>
      </c>
      <c r="B830" s="12" t="e">
        <f>sim_obs!O464</f>
        <v>#N/A</v>
      </c>
      <c r="C830" s="15">
        <f>sim_obs!G464</f>
        <v>2.5523000000000001E-4</v>
      </c>
      <c r="D830" s="15">
        <f t="shared" si="48"/>
        <v>0</v>
      </c>
      <c r="E830" s="15">
        <f t="shared" si="49"/>
        <v>0</v>
      </c>
      <c r="F830" s="15">
        <f t="shared" si="50"/>
        <v>0</v>
      </c>
      <c r="G830" s="15">
        <f t="shared" si="51"/>
        <v>0</v>
      </c>
    </row>
    <row r="831" spans="1:7" x14ac:dyDescent="0.15">
      <c r="A831" s="5">
        <f>sim_obs!B465</f>
        <v>41738</v>
      </c>
      <c r="B831" s="12" t="e">
        <f>sim_obs!O465</f>
        <v>#N/A</v>
      </c>
      <c r="C831" s="15">
        <f>sim_obs!G465</f>
        <v>1.4980000000000001E-5</v>
      </c>
      <c r="D831" s="15">
        <f t="shared" si="48"/>
        <v>0</v>
      </c>
      <c r="E831" s="15">
        <f t="shared" si="49"/>
        <v>0</v>
      </c>
      <c r="F831" s="15">
        <f t="shared" si="50"/>
        <v>0</v>
      </c>
      <c r="G831" s="15">
        <f t="shared" si="51"/>
        <v>0</v>
      </c>
    </row>
    <row r="832" spans="1:7" x14ac:dyDescent="0.15">
      <c r="A832" s="5">
        <f>sim_obs!B466</f>
        <v>41739</v>
      </c>
      <c r="B832" s="12" t="e">
        <f>sim_obs!O466</f>
        <v>#N/A</v>
      </c>
      <c r="C832" s="15">
        <f>sim_obs!G466</f>
        <v>9.5000000000000001E-7</v>
      </c>
      <c r="D832" s="15">
        <f t="shared" si="48"/>
        <v>0</v>
      </c>
      <c r="E832" s="15">
        <f t="shared" si="49"/>
        <v>0</v>
      </c>
      <c r="F832" s="15">
        <f t="shared" si="50"/>
        <v>0</v>
      </c>
      <c r="G832" s="15">
        <f t="shared" si="51"/>
        <v>0</v>
      </c>
    </row>
    <row r="833" spans="1:7" x14ac:dyDescent="0.15">
      <c r="A833" s="5">
        <f>sim_obs!B467</f>
        <v>41740</v>
      </c>
      <c r="B833" s="12" t="e">
        <f>sim_obs!O467</f>
        <v>#N/A</v>
      </c>
      <c r="C833" s="15">
        <f>sim_obs!G467</f>
        <v>68.617065429999997</v>
      </c>
      <c r="D833" s="15">
        <f t="shared" si="48"/>
        <v>0</v>
      </c>
      <c r="E833" s="15">
        <f t="shared" si="49"/>
        <v>0</v>
      </c>
      <c r="F833" s="15">
        <f t="shared" si="50"/>
        <v>0</v>
      </c>
      <c r="G833" s="15">
        <f t="shared" si="51"/>
        <v>0</v>
      </c>
    </row>
    <row r="834" spans="1:7" x14ac:dyDescent="0.15">
      <c r="A834" s="5">
        <f>sim_obs!B468</f>
        <v>41741</v>
      </c>
      <c r="B834" s="12" t="e">
        <f>sim_obs!O468</f>
        <v>#N/A</v>
      </c>
      <c r="C834" s="15">
        <f>sim_obs!G468</f>
        <v>3100.5620117200001</v>
      </c>
      <c r="D834" s="15">
        <f t="shared" si="48"/>
        <v>0</v>
      </c>
      <c r="E834" s="15">
        <f t="shared" si="49"/>
        <v>0</v>
      </c>
      <c r="F834" s="15">
        <f t="shared" si="50"/>
        <v>0</v>
      </c>
      <c r="G834" s="15">
        <f t="shared" si="51"/>
        <v>0</v>
      </c>
    </row>
    <row r="835" spans="1:7" x14ac:dyDescent="0.15">
      <c r="A835" s="5">
        <f>sim_obs!B469</f>
        <v>41742</v>
      </c>
      <c r="B835" s="12" t="e">
        <f>sim_obs!O469</f>
        <v>#N/A</v>
      </c>
      <c r="C835" s="15">
        <f>sim_obs!G469</f>
        <v>86.158729550000004</v>
      </c>
      <c r="D835" s="15">
        <f t="shared" ref="D835:D898" si="52">IFERROR(B835,0)</f>
        <v>0</v>
      </c>
      <c r="E835" s="15">
        <f t="shared" ref="E835:E898" si="53">IF(D835=0,0,C835)</f>
        <v>0</v>
      </c>
      <c r="F835" s="15">
        <f t="shared" ref="F835:F898" si="54">(D835-E835)^2</f>
        <v>0</v>
      </c>
      <c r="G835" s="15">
        <f t="shared" ref="G835:G898" si="55">(D835-$J$4)^2</f>
        <v>0</v>
      </c>
    </row>
    <row r="836" spans="1:7" x14ac:dyDescent="0.15">
      <c r="A836" s="5">
        <f>sim_obs!B470</f>
        <v>41743</v>
      </c>
      <c r="B836" s="12" t="e">
        <f>sim_obs!O470</f>
        <v>#N/A</v>
      </c>
      <c r="C836" s="15">
        <f>sim_obs!G470</f>
        <v>1.0170872200000001</v>
      </c>
      <c r="D836" s="15">
        <f t="shared" si="52"/>
        <v>0</v>
      </c>
      <c r="E836" s="15">
        <f t="shared" si="53"/>
        <v>0</v>
      </c>
      <c r="F836" s="15">
        <f t="shared" si="54"/>
        <v>0</v>
      </c>
      <c r="G836" s="15">
        <f t="shared" si="55"/>
        <v>0</v>
      </c>
    </row>
    <row r="837" spans="1:7" x14ac:dyDescent="0.15">
      <c r="A837" s="5">
        <f>sim_obs!B471</f>
        <v>41744</v>
      </c>
      <c r="B837" s="12" t="e">
        <f>sim_obs!O471</f>
        <v>#N/A</v>
      </c>
      <c r="C837" s="15">
        <f>sim_obs!G471</f>
        <v>1626.9294433600001</v>
      </c>
      <c r="D837" s="15">
        <f t="shared" si="52"/>
        <v>0</v>
      </c>
      <c r="E837" s="15">
        <f t="shared" si="53"/>
        <v>0</v>
      </c>
      <c r="F837" s="15">
        <f t="shared" si="54"/>
        <v>0</v>
      </c>
      <c r="G837" s="15">
        <f t="shared" si="55"/>
        <v>0</v>
      </c>
    </row>
    <row r="838" spans="1:7" x14ac:dyDescent="0.15">
      <c r="A838" s="5">
        <f>sim_obs!B472</f>
        <v>41745</v>
      </c>
      <c r="B838" s="12" t="e">
        <f>sim_obs!O472</f>
        <v>#N/A</v>
      </c>
      <c r="C838" s="15">
        <f>sim_obs!G472</f>
        <v>139.4150238</v>
      </c>
      <c r="D838" s="15">
        <f t="shared" si="52"/>
        <v>0</v>
      </c>
      <c r="E838" s="15">
        <f t="shared" si="53"/>
        <v>0</v>
      </c>
      <c r="F838" s="15">
        <f t="shared" si="54"/>
        <v>0</v>
      </c>
      <c r="G838" s="15">
        <f t="shared" si="55"/>
        <v>0</v>
      </c>
    </row>
    <row r="839" spans="1:7" x14ac:dyDescent="0.15">
      <c r="A839" s="5">
        <f>sim_obs!B473</f>
        <v>41746</v>
      </c>
      <c r="B839" s="12" t="e">
        <f>sim_obs!O473</f>
        <v>#N/A</v>
      </c>
      <c r="C839" s="15">
        <f>sim_obs!G473</f>
        <v>281.95755005000001</v>
      </c>
      <c r="D839" s="15">
        <f t="shared" si="52"/>
        <v>0</v>
      </c>
      <c r="E839" s="15">
        <f t="shared" si="53"/>
        <v>0</v>
      </c>
      <c r="F839" s="15">
        <f t="shared" si="54"/>
        <v>0</v>
      </c>
      <c r="G839" s="15">
        <f t="shared" si="55"/>
        <v>0</v>
      </c>
    </row>
    <row r="840" spans="1:7" x14ac:dyDescent="0.15">
      <c r="A840" s="5">
        <f>sim_obs!B474</f>
        <v>41747</v>
      </c>
      <c r="B840" s="12" t="e">
        <f>sim_obs!O474</f>
        <v>#N/A</v>
      </c>
      <c r="C840" s="15">
        <f>sim_obs!G474</f>
        <v>13.29973412</v>
      </c>
      <c r="D840" s="15">
        <f t="shared" si="52"/>
        <v>0</v>
      </c>
      <c r="E840" s="15">
        <f t="shared" si="53"/>
        <v>0</v>
      </c>
      <c r="F840" s="15">
        <f t="shared" si="54"/>
        <v>0</v>
      </c>
      <c r="G840" s="15">
        <f t="shared" si="55"/>
        <v>0</v>
      </c>
    </row>
    <row r="841" spans="1:7" x14ac:dyDescent="0.15">
      <c r="A841" s="5">
        <f>sim_obs!B475</f>
        <v>41748</v>
      </c>
      <c r="B841" s="12" t="e">
        <f>sim_obs!O475</f>
        <v>#N/A</v>
      </c>
      <c r="C841" s="15">
        <f>sim_obs!G475</f>
        <v>1.0984892799999999</v>
      </c>
      <c r="D841" s="15">
        <f t="shared" si="52"/>
        <v>0</v>
      </c>
      <c r="E841" s="15">
        <f t="shared" si="53"/>
        <v>0</v>
      </c>
      <c r="F841" s="15">
        <f t="shared" si="54"/>
        <v>0</v>
      </c>
      <c r="G841" s="15">
        <f t="shared" si="55"/>
        <v>0</v>
      </c>
    </row>
    <row r="842" spans="1:7" x14ac:dyDescent="0.15">
      <c r="A842" s="5">
        <f>sim_obs!B476</f>
        <v>41749</v>
      </c>
      <c r="B842" s="12" t="e">
        <f>sim_obs!O476</f>
        <v>#N/A</v>
      </c>
      <c r="C842" s="15">
        <f>sim_obs!G476</f>
        <v>3.8136400000000001E-2</v>
      </c>
      <c r="D842" s="15">
        <f t="shared" si="52"/>
        <v>0</v>
      </c>
      <c r="E842" s="15">
        <f t="shared" si="53"/>
        <v>0</v>
      </c>
      <c r="F842" s="15">
        <f t="shared" si="54"/>
        <v>0</v>
      </c>
      <c r="G842" s="15">
        <f t="shared" si="55"/>
        <v>0</v>
      </c>
    </row>
    <row r="843" spans="1:7" x14ac:dyDescent="0.15">
      <c r="A843" s="5">
        <f>sim_obs!B477</f>
        <v>41750</v>
      </c>
      <c r="B843" s="12" t="e">
        <f>sim_obs!O477</f>
        <v>#N/A</v>
      </c>
      <c r="C843" s="15">
        <f>sim_obs!G477</f>
        <v>1262.8780517600001</v>
      </c>
      <c r="D843" s="15">
        <f t="shared" si="52"/>
        <v>0</v>
      </c>
      <c r="E843" s="15">
        <f t="shared" si="53"/>
        <v>0</v>
      </c>
      <c r="F843" s="15">
        <f t="shared" si="54"/>
        <v>0</v>
      </c>
      <c r="G843" s="15">
        <f t="shared" si="55"/>
        <v>0</v>
      </c>
    </row>
    <row r="844" spans="1:7" x14ac:dyDescent="0.15">
      <c r="A844" s="5">
        <f>sim_obs!B478</f>
        <v>41751</v>
      </c>
      <c r="B844" s="12" t="e">
        <f>sim_obs!O478</f>
        <v>#N/A</v>
      </c>
      <c r="C844" s="15">
        <f>sim_obs!G478</f>
        <v>147.25787353999999</v>
      </c>
      <c r="D844" s="15">
        <f t="shared" si="52"/>
        <v>0</v>
      </c>
      <c r="E844" s="15">
        <f t="shared" si="53"/>
        <v>0</v>
      </c>
      <c r="F844" s="15">
        <f t="shared" si="54"/>
        <v>0</v>
      </c>
      <c r="G844" s="15">
        <f t="shared" si="55"/>
        <v>0</v>
      </c>
    </row>
    <row r="845" spans="1:7" x14ac:dyDescent="0.15">
      <c r="A845" s="5">
        <f>sim_obs!B479</f>
        <v>41752</v>
      </c>
      <c r="B845" s="12" t="e">
        <f>sim_obs!O479</f>
        <v>#N/A</v>
      </c>
      <c r="C845" s="15">
        <f>sim_obs!G479</f>
        <v>13.601958270000001</v>
      </c>
      <c r="D845" s="15">
        <f t="shared" si="52"/>
        <v>0</v>
      </c>
      <c r="E845" s="15">
        <f t="shared" si="53"/>
        <v>0</v>
      </c>
      <c r="F845" s="15">
        <f t="shared" si="54"/>
        <v>0</v>
      </c>
      <c r="G845" s="15">
        <f t="shared" si="55"/>
        <v>0</v>
      </c>
    </row>
    <row r="846" spans="1:7" x14ac:dyDescent="0.15">
      <c r="A846" s="5">
        <f>sim_obs!B480</f>
        <v>41753</v>
      </c>
      <c r="B846" s="12" t="e">
        <f>sim_obs!O480</f>
        <v>#N/A</v>
      </c>
      <c r="C846" s="15">
        <f>sim_obs!G480</f>
        <v>0.68479334999999997</v>
      </c>
      <c r="D846" s="15">
        <f t="shared" si="52"/>
        <v>0</v>
      </c>
      <c r="E846" s="15">
        <f t="shared" si="53"/>
        <v>0</v>
      </c>
      <c r="F846" s="15">
        <f t="shared" si="54"/>
        <v>0</v>
      </c>
      <c r="G846" s="15">
        <f t="shared" si="55"/>
        <v>0</v>
      </c>
    </row>
    <row r="847" spans="1:7" x14ac:dyDescent="0.15">
      <c r="A847" s="5">
        <f>sim_obs!B481</f>
        <v>41754</v>
      </c>
      <c r="B847" s="12" t="e">
        <f>sim_obs!O481</f>
        <v>#N/A</v>
      </c>
      <c r="C847" s="15">
        <f>sim_obs!G481</f>
        <v>450.68768311000002</v>
      </c>
      <c r="D847" s="15">
        <f t="shared" si="52"/>
        <v>0</v>
      </c>
      <c r="E847" s="15">
        <f t="shared" si="53"/>
        <v>0</v>
      </c>
      <c r="F847" s="15">
        <f t="shared" si="54"/>
        <v>0</v>
      </c>
      <c r="G847" s="15">
        <f t="shared" si="55"/>
        <v>0</v>
      </c>
    </row>
    <row r="848" spans="1:7" x14ac:dyDescent="0.15">
      <c r="A848" s="5">
        <f>sim_obs!B482</f>
        <v>41755</v>
      </c>
      <c r="B848" s="12" t="e">
        <f>sim_obs!O482</f>
        <v>#N/A</v>
      </c>
      <c r="C848" s="15">
        <f>sim_obs!G482</f>
        <v>85.466941829999996</v>
      </c>
      <c r="D848" s="15">
        <f t="shared" si="52"/>
        <v>0</v>
      </c>
      <c r="E848" s="15">
        <f t="shared" si="53"/>
        <v>0</v>
      </c>
      <c r="F848" s="15">
        <f t="shared" si="54"/>
        <v>0</v>
      </c>
      <c r="G848" s="15">
        <f t="shared" si="55"/>
        <v>0</v>
      </c>
    </row>
    <row r="849" spans="1:7" x14ac:dyDescent="0.15">
      <c r="A849" s="5">
        <f>sim_obs!B483</f>
        <v>41756</v>
      </c>
      <c r="B849" s="12" t="e">
        <f>sim_obs!O483</f>
        <v>#N/A</v>
      </c>
      <c r="C849" s="15">
        <f>sim_obs!G483</f>
        <v>13.32171917</v>
      </c>
      <c r="D849" s="15">
        <f t="shared" si="52"/>
        <v>0</v>
      </c>
      <c r="E849" s="15">
        <f t="shared" si="53"/>
        <v>0</v>
      </c>
      <c r="F849" s="15">
        <f t="shared" si="54"/>
        <v>0</v>
      </c>
      <c r="G849" s="15">
        <f t="shared" si="55"/>
        <v>0</v>
      </c>
    </row>
    <row r="850" spans="1:7" x14ac:dyDescent="0.15">
      <c r="A850" s="5">
        <f>sim_obs!B484</f>
        <v>41757</v>
      </c>
      <c r="B850" s="12" t="e">
        <f>sim_obs!O484</f>
        <v>#N/A</v>
      </c>
      <c r="C850" s="15">
        <f>sim_obs!G484</f>
        <v>0.87508774</v>
      </c>
      <c r="D850" s="15">
        <f t="shared" si="52"/>
        <v>0</v>
      </c>
      <c r="E850" s="15">
        <f t="shared" si="53"/>
        <v>0</v>
      </c>
      <c r="F850" s="15">
        <f t="shared" si="54"/>
        <v>0</v>
      </c>
      <c r="G850" s="15">
        <f t="shared" si="55"/>
        <v>0</v>
      </c>
    </row>
    <row r="851" spans="1:7" x14ac:dyDescent="0.15">
      <c r="A851" s="5">
        <f>sim_obs!B485</f>
        <v>41758</v>
      </c>
      <c r="B851" s="12" t="e">
        <f>sim_obs!O485</f>
        <v>#N/A</v>
      </c>
      <c r="C851" s="15">
        <f>sim_obs!G485</f>
        <v>6.112546E-2</v>
      </c>
      <c r="D851" s="15">
        <f t="shared" si="52"/>
        <v>0</v>
      </c>
      <c r="E851" s="15">
        <f t="shared" si="53"/>
        <v>0</v>
      </c>
      <c r="F851" s="15">
        <f t="shared" si="54"/>
        <v>0</v>
      </c>
      <c r="G851" s="15">
        <f t="shared" si="55"/>
        <v>0</v>
      </c>
    </row>
    <row r="852" spans="1:7" x14ac:dyDescent="0.15">
      <c r="A852" s="5">
        <f>sim_obs!B486</f>
        <v>41759</v>
      </c>
      <c r="B852" s="12" t="e">
        <f>sim_obs!O486</f>
        <v>#N/A</v>
      </c>
      <c r="C852" s="15">
        <f>sim_obs!G486</f>
        <v>3.0728800000000001E-3</v>
      </c>
      <c r="D852" s="15">
        <f t="shared" si="52"/>
        <v>0</v>
      </c>
      <c r="E852" s="15">
        <f t="shared" si="53"/>
        <v>0</v>
      </c>
      <c r="F852" s="15">
        <f t="shared" si="54"/>
        <v>0</v>
      </c>
      <c r="G852" s="15">
        <f t="shared" si="55"/>
        <v>0</v>
      </c>
    </row>
    <row r="853" spans="1:7" x14ac:dyDescent="0.15">
      <c r="A853" s="5">
        <f>sim_obs!B487</f>
        <v>41760</v>
      </c>
      <c r="B853" s="12" t="e">
        <f>sim_obs!O487</f>
        <v>#N/A</v>
      </c>
      <c r="C853" s="15">
        <f>sim_obs!G487</f>
        <v>2.2472610000000001E-2</v>
      </c>
      <c r="D853" s="15">
        <f t="shared" si="52"/>
        <v>0</v>
      </c>
      <c r="E853" s="15">
        <f t="shared" si="53"/>
        <v>0</v>
      </c>
      <c r="F853" s="15">
        <f t="shared" si="54"/>
        <v>0</v>
      </c>
      <c r="G853" s="15">
        <f t="shared" si="55"/>
        <v>0</v>
      </c>
    </row>
    <row r="854" spans="1:7" x14ac:dyDescent="0.15">
      <c r="A854" s="5">
        <f>sim_obs!B488</f>
        <v>41761</v>
      </c>
      <c r="B854" s="12" t="e">
        <f>sim_obs!O488</f>
        <v>#N/A</v>
      </c>
      <c r="C854" s="15">
        <f>sim_obs!G488</f>
        <v>4.0585200000000004E-3</v>
      </c>
      <c r="D854" s="15">
        <f t="shared" si="52"/>
        <v>0</v>
      </c>
      <c r="E854" s="15">
        <f t="shared" si="53"/>
        <v>0</v>
      </c>
      <c r="F854" s="15">
        <f t="shared" si="54"/>
        <v>0</v>
      </c>
      <c r="G854" s="15">
        <f t="shared" si="55"/>
        <v>0</v>
      </c>
    </row>
    <row r="855" spans="1:7" x14ac:dyDescent="0.15">
      <c r="A855" s="5">
        <f>sim_obs!B489</f>
        <v>41762</v>
      </c>
      <c r="B855" s="12" t="e">
        <f>sim_obs!O489</f>
        <v>#N/A</v>
      </c>
      <c r="C855" s="15">
        <f>sim_obs!G489</f>
        <v>420.87722778</v>
      </c>
      <c r="D855" s="15">
        <f t="shared" si="52"/>
        <v>0</v>
      </c>
      <c r="E855" s="15">
        <f t="shared" si="53"/>
        <v>0</v>
      </c>
      <c r="F855" s="15">
        <f t="shared" si="54"/>
        <v>0</v>
      </c>
      <c r="G855" s="15">
        <f t="shared" si="55"/>
        <v>0</v>
      </c>
    </row>
    <row r="856" spans="1:7" x14ac:dyDescent="0.15">
      <c r="A856" s="5">
        <f>sim_obs!B490</f>
        <v>41763</v>
      </c>
      <c r="B856" s="12" t="e">
        <f>sim_obs!O490</f>
        <v>#N/A</v>
      </c>
      <c r="C856" s="15">
        <f>sim_obs!G490</f>
        <v>27.756935120000001</v>
      </c>
      <c r="D856" s="15">
        <f t="shared" si="52"/>
        <v>0</v>
      </c>
      <c r="E856" s="15">
        <f t="shared" si="53"/>
        <v>0</v>
      </c>
      <c r="F856" s="15">
        <f t="shared" si="54"/>
        <v>0</v>
      </c>
      <c r="G856" s="15">
        <f t="shared" si="55"/>
        <v>0</v>
      </c>
    </row>
    <row r="857" spans="1:7" x14ac:dyDescent="0.15">
      <c r="A857" s="5">
        <f>sim_obs!B491</f>
        <v>41764</v>
      </c>
      <c r="B857" s="12" t="e">
        <f>sim_obs!O491</f>
        <v>#N/A</v>
      </c>
      <c r="C857" s="15">
        <f>sim_obs!G491</f>
        <v>1.2687242000000001</v>
      </c>
      <c r="D857" s="15">
        <f t="shared" si="52"/>
        <v>0</v>
      </c>
      <c r="E857" s="15">
        <f t="shared" si="53"/>
        <v>0</v>
      </c>
      <c r="F857" s="15">
        <f t="shared" si="54"/>
        <v>0</v>
      </c>
      <c r="G857" s="15">
        <f t="shared" si="55"/>
        <v>0</v>
      </c>
    </row>
    <row r="858" spans="1:7" x14ac:dyDescent="0.15">
      <c r="A858" s="5">
        <f>sim_obs!B492</f>
        <v>41765</v>
      </c>
      <c r="B858" s="12" t="e">
        <f>sim_obs!O492</f>
        <v>#N/A</v>
      </c>
      <c r="C858" s="15">
        <f>sim_obs!G492</f>
        <v>5.371927E-2</v>
      </c>
      <c r="D858" s="15">
        <f t="shared" si="52"/>
        <v>0</v>
      </c>
      <c r="E858" s="15">
        <f t="shared" si="53"/>
        <v>0</v>
      </c>
      <c r="F858" s="15">
        <f t="shared" si="54"/>
        <v>0</v>
      </c>
      <c r="G858" s="15">
        <f t="shared" si="55"/>
        <v>0</v>
      </c>
    </row>
    <row r="859" spans="1:7" x14ac:dyDescent="0.15">
      <c r="A859" s="5">
        <f>sim_obs!B493</f>
        <v>41766</v>
      </c>
      <c r="B859" s="12" t="e">
        <f>sim_obs!O493</f>
        <v>#N/A</v>
      </c>
      <c r="C859" s="15">
        <f>sim_obs!G493</f>
        <v>2.1278299999999998E-3</v>
      </c>
      <c r="D859" s="15">
        <f t="shared" si="52"/>
        <v>0</v>
      </c>
      <c r="E859" s="15">
        <f t="shared" si="53"/>
        <v>0</v>
      </c>
      <c r="F859" s="15">
        <f t="shared" si="54"/>
        <v>0</v>
      </c>
      <c r="G859" s="15">
        <f t="shared" si="55"/>
        <v>0</v>
      </c>
    </row>
    <row r="860" spans="1:7" x14ac:dyDescent="0.15">
      <c r="A860" s="5">
        <f>sim_obs!B494</f>
        <v>41767</v>
      </c>
      <c r="B860" s="12" t="e">
        <f>sim_obs!O494</f>
        <v>#N/A</v>
      </c>
      <c r="C860" s="15">
        <f>sim_obs!G494</f>
        <v>7.8560000000000007E-5</v>
      </c>
      <c r="D860" s="15">
        <f t="shared" si="52"/>
        <v>0</v>
      </c>
      <c r="E860" s="15">
        <f t="shared" si="53"/>
        <v>0</v>
      </c>
      <c r="F860" s="15">
        <f t="shared" si="54"/>
        <v>0</v>
      </c>
      <c r="G860" s="15">
        <f t="shared" si="55"/>
        <v>0</v>
      </c>
    </row>
    <row r="861" spans="1:7" x14ac:dyDescent="0.15">
      <c r="A861" s="5">
        <f>sim_obs!B495</f>
        <v>41768</v>
      </c>
      <c r="B861" s="12" t="e">
        <f>sim_obs!O495</f>
        <v>#N/A</v>
      </c>
      <c r="C861" s="15">
        <f>sim_obs!G495</f>
        <v>3.0900000000000001E-6</v>
      </c>
      <c r="D861" s="15">
        <f t="shared" si="52"/>
        <v>0</v>
      </c>
      <c r="E861" s="15">
        <f t="shared" si="53"/>
        <v>0</v>
      </c>
      <c r="F861" s="15">
        <f t="shared" si="54"/>
        <v>0</v>
      </c>
      <c r="G861" s="15">
        <f t="shared" si="55"/>
        <v>0</v>
      </c>
    </row>
    <row r="862" spans="1:7" x14ac:dyDescent="0.15">
      <c r="A862" s="5">
        <f>sim_obs!B496</f>
        <v>41769</v>
      </c>
      <c r="B862" s="12" t="e">
        <f>sim_obs!O496</f>
        <v>#N/A</v>
      </c>
      <c r="C862" s="15">
        <f>sim_obs!G496</f>
        <v>11562.85546875</v>
      </c>
      <c r="D862" s="15">
        <f t="shared" si="52"/>
        <v>0</v>
      </c>
      <c r="E862" s="15">
        <f t="shared" si="53"/>
        <v>0</v>
      </c>
      <c r="F862" s="15">
        <f t="shared" si="54"/>
        <v>0</v>
      </c>
      <c r="G862" s="15">
        <f t="shared" si="55"/>
        <v>0</v>
      </c>
    </row>
    <row r="863" spans="1:7" x14ac:dyDescent="0.15">
      <c r="A863" s="5">
        <f>sim_obs!B497</f>
        <v>41770</v>
      </c>
      <c r="B863" s="12" t="e">
        <f>sim_obs!O497</f>
        <v>#N/A</v>
      </c>
      <c r="C863" s="15">
        <f>sim_obs!G497</f>
        <v>2762.6708984400002</v>
      </c>
      <c r="D863" s="15">
        <f t="shared" si="52"/>
        <v>0</v>
      </c>
      <c r="E863" s="15">
        <f t="shared" si="53"/>
        <v>0</v>
      </c>
      <c r="F863" s="15">
        <f t="shared" si="54"/>
        <v>0</v>
      </c>
      <c r="G863" s="15">
        <f t="shared" si="55"/>
        <v>0</v>
      </c>
    </row>
    <row r="864" spans="1:7" x14ac:dyDescent="0.15">
      <c r="A864" s="5">
        <f>sim_obs!B498</f>
        <v>41771</v>
      </c>
      <c r="B864" s="12" t="e">
        <f>sim_obs!O498</f>
        <v>#N/A</v>
      </c>
      <c r="C864" s="15">
        <f>sim_obs!G498</f>
        <v>49.93009567</v>
      </c>
      <c r="D864" s="15">
        <f t="shared" si="52"/>
        <v>0</v>
      </c>
      <c r="E864" s="15">
        <f t="shared" si="53"/>
        <v>0</v>
      </c>
      <c r="F864" s="15">
        <f t="shared" si="54"/>
        <v>0</v>
      </c>
      <c r="G864" s="15">
        <f t="shared" si="55"/>
        <v>0</v>
      </c>
    </row>
    <row r="865" spans="1:7" x14ac:dyDescent="0.15">
      <c r="A865" s="5">
        <f>sim_obs!B499</f>
        <v>41772</v>
      </c>
      <c r="B865" s="12" t="e">
        <f>sim_obs!O499</f>
        <v>#N/A</v>
      </c>
      <c r="C865" s="15">
        <f>sim_obs!G499</f>
        <v>1.7492835499999999</v>
      </c>
      <c r="D865" s="15">
        <f t="shared" si="52"/>
        <v>0</v>
      </c>
      <c r="E865" s="15">
        <f t="shared" si="53"/>
        <v>0</v>
      </c>
      <c r="F865" s="15">
        <f t="shared" si="54"/>
        <v>0</v>
      </c>
      <c r="G865" s="15">
        <f t="shared" si="55"/>
        <v>0</v>
      </c>
    </row>
    <row r="866" spans="1:7" x14ac:dyDescent="0.15">
      <c r="A866" s="5">
        <f>sim_obs!B500</f>
        <v>41773</v>
      </c>
      <c r="B866" s="12" t="e">
        <f>sim_obs!O500</f>
        <v>#N/A</v>
      </c>
      <c r="C866" s="15">
        <f>sim_obs!G500</f>
        <v>8.3924139999999994E-2</v>
      </c>
      <c r="D866" s="15">
        <f t="shared" si="52"/>
        <v>0</v>
      </c>
      <c r="E866" s="15">
        <f t="shared" si="53"/>
        <v>0</v>
      </c>
      <c r="F866" s="15">
        <f t="shared" si="54"/>
        <v>0</v>
      </c>
      <c r="G866" s="15">
        <f t="shared" si="55"/>
        <v>0</v>
      </c>
    </row>
    <row r="867" spans="1:7" x14ac:dyDescent="0.15">
      <c r="A867" s="5">
        <f>sim_obs!B501</f>
        <v>41774</v>
      </c>
      <c r="B867" s="12" t="e">
        <f>sim_obs!O501</f>
        <v>#N/A</v>
      </c>
      <c r="C867" s="15">
        <f>sim_obs!G501</f>
        <v>3.2928800000000002E-3</v>
      </c>
      <c r="D867" s="15">
        <f t="shared" si="52"/>
        <v>0</v>
      </c>
      <c r="E867" s="15">
        <f t="shared" si="53"/>
        <v>0</v>
      </c>
      <c r="F867" s="15">
        <f t="shared" si="54"/>
        <v>0</v>
      </c>
      <c r="G867" s="15">
        <f t="shared" si="55"/>
        <v>0</v>
      </c>
    </row>
    <row r="868" spans="1:7" x14ac:dyDescent="0.15">
      <c r="A868" s="5">
        <f>sim_obs!B502</f>
        <v>41775</v>
      </c>
      <c r="B868" s="12" t="e">
        <f>sim_obs!O502</f>
        <v>#N/A</v>
      </c>
      <c r="C868" s="15">
        <f>sim_obs!G502</f>
        <v>1.8216E-4</v>
      </c>
      <c r="D868" s="15">
        <f t="shared" si="52"/>
        <v>0</v>
      </c>
      <c r="E868" s="15">
        <f t="shared" si="53"/>
        <v>0</v>
      </c>
      <c r="F868" s="15">
        <f t="shared" si="54"/>
        <v>0</v>
      </c>
      <c r="G868" s="15">
        <f t="shared" si="55"/>
        <v>0</v>
      </c>
    </row>
    <row r="869" spans="1:7" x14ac:dyDescent="0.15">
      <c r="A869" s="5">
        <f>sim_obs!B503</f>
        <v>41776</v>
      </c>
      <c r="B869" s="12" t="e">
        <f>sim_obs!O503</f>
        <v>#N/A</v>
      </c>
      <c r="C869" s="15">
        <f>sim_obs!G503</f>
        <v>587.13696288999995</v>
      </c>
      <c r="D869" s="15">
        <f t="shared" si="52"/>
        <v>0</v>
      </c>
      <c r="E869" s="15">
        <f t="shared" si="53"/>
        <v>0</v>
      </c>
      <c r="F869" s="15">
        <f t="shared" si="54"/>
        <v>0</v>
      </c>
      <c r="G869" s="15">
        <f t="shared" si="55"/>
        <v>0</v>
      </c>
    </row>
    <row r="870" spans="1:7" x14ac:dyDescent="0.15">
      <c r="A870" s="5">
        <f>sim_obs!B504</f>
        <v>41777</v>
      </c>
      <c r="B870" s="12" t="e">
        <f>sim_obs!O504</f>
        <v>#N/A</v>
      </c>
      <c r="C870" s="15">
        <f>sim_obs!G504</f>
        <v>29.310552600000001</v>
      </c>
      <c r="D870" s="15">
        <f t="shared" si="52"/>
        <v>0</v>
      </c>
      <c r="E870" s="15">
        <f t="shared" si="53"/>
        <v>0</v>
      </c>
      <c r="F870" s="15">
        <f t="shared" si="54"/>
        <v>0</v>
      </c>
      <c r="G870" s="15">
        <f t="shared" si="55"/>
        <v>0</v>
      </c>
    </row>
    <row r="871" spans="1:7" x14ac:dyDescent="0.15">
      <c r="A871" s="5">
        <f>sim_obs!B505</f>
        <v>41778</v>
      </c>
      <c r="B871" s="12" t="e">
        <f>sim_obs!O505</f>
        <v>#N/A</v>
      </c>
      <c r="C871" s="15">
        <f>sim_obs!G505</f>
        <v>1.43644321</v>
      </c>
      <c r="D871" s="15">
        <f t="shared" si="52"/>
        <v>0</v>
      </c>
      <c r="E871" s="15">
        <f t="shared" si="53"/>
        <v>0</v>
      </c>
      <c r="F871" s="15">
        <f t="shared" si="54"/>
        <v>0</v>
      </c>
      <c r="G871" s="15">
        <f t="shared" si="55"/>
        <v>0</v>
      </c>
    </row>
    <row r="872" spans="1:7" x14ac:dyDescent="0.15">
      <c r="A872" s="5">
        <f>sim_obs!B506</f>
        <v>41779</v>
      </c>
      <c r="B872" s="12" t="e">
        <f>sim_obs!O506</f>
        <v>#N/A</v>
      </c>
      <c r="C872" s="15">
        <f>sim_obs!G506</f>
        <v>5.6330140000000001E-2</v>
      </c>
      <c r="D872" s="15">
        <f t="shared" si="52"/>
        <v>0</v>
      </c>
      <c r="E872" s="15">
        <f t="shared" si="53"/>
        <v>0</v>
      </c>
      <c r="F872" s="15">
        <f t="shared" si="54"/>
        <v>0</v>
      </c>
      <c r="G872" s="15">
        <f t="shared" si="55"/>
        <v>0</v>
      </c>
    </row>
    <row r="873" spans="1:7" x14ac:dyDescent="0.15">
      <c r="A873" s="5">
        <f>sim_obs!B507</f>
        <v>41780</v>
      </c>
      <c r="B873" s="12" t="e">
        <f>sim_obs!O507</f>
        <v>#N/A</v>
      </c>
      <c r="C873" s="15">
        <f>sim_obs!G507</f>
        <v>2.2732099999999999E-3</v>
      </c>
      <c r="D873" s="15">
        <f t="shared" si="52"/>
        <v>0</v>
      </c>
      <c r="E873" s="15">
        <f t="shared" si="53"/>
        <v>0</v>
      </c>
      <c r="F873" s="15">
        <f t="shared" si="54"/>
        <v>0</v>
      </c>
      <c r="G873" s="15">
        <f t="shared" si="55"/>
        <v>0</v>
      </c>
    </row>
    <row r="874" spans="1:7" x14ac:dyDescent="0.15">
      <c r="A874" s="5">
        <f>sim_obs!B508</f>
        <v>41781</v>
      </c>
      <c r="B874" s="12" t="e">
        <f>sim_obs!O508</f>
        <v>#N/A</v>
      </c>
      <c r="C874" s="15">
        <f>sim_obs!G508</f>
        <v>8.0669999999999998E-5</v>
      </c>
      <c r="D874" s="15">
        <f t="shared" si="52"/>
        <v>0</v>
      </c>
      <c r="E874" s="15">
        <f t="shared" si="53"/>
        <v>0</v>
      </c>
      <c r="F874" s="15">
        <f t="shared" si="54"/>
        <v>0</v>
      </c>
      <c r="G874" s="15">
        <f t="shared" si="55"/>
        <v>0</v>
      </c>
    </row>
    <row r="875" spans="1:7" x14ac:dyDescent="0.15">
      <c r="A875" s="5">
        <f>sim_obs!B509</f>
        <v>41782</v>
      </c>
      <c r="B875" s="12" t="e">
        <f>sim_obs!O509</f>
        <v>#N/A</v>
      </c>
      <c r="C875" s="15">
        <f>sim_obs!G509</f>
        <v>3.0400000000000001E-6</v>
      </c>
      <c r="D875" s="15">
        <f t="shared" si="52"/>
        <v>0</v>
      </c>
      <c r="E875" s="15">
        <f t="shared" si="53"/>
        <v>0</v>
      </c>
      <c r="F875" s="15">
        <f t="shared" si="54"/>
        <v>0</v>
      </c>
      <c r="G875" s="15">
        <f t="shared" si="55"/>
        <v>0</v>
      </c>
    </row>
    <row r="876" spans="1:7" x14ac:dyDescent="0.15">
      <c r="A876" s="5">
        <f>sim_obs!B510</f>
        <v>41783</v>
      </c>
      <c r="B876" s="12" t="e">
        <f>sim_obs!O510</f>
        <v>#N/A</v>
      </c>
      <c r="C876" s="15">
        <f>sim_obs!G510</f>
        <v>2.2000000000000001E-7</v>
      </c>
      <c r="D876" s="15">
        <f t="shared" si="52"/>
        <v>0</v>
      </c>
      <c r="E876" s="15">
        <f t="shared" si="53"/>
        <v>0</v>
      </c>
      <c r="F876" s="15">
        <f t="shared" si="54"/>
        <v>0</v>
      </c>
      <c r="G876" s="15">
        <f t="shared" si="55"/>
        <v>0</v>
      </c>
    </row>
    <row r="877" spans="1:7" x14ac:dyDescent="0.15">
      <c r="A877" s="5">
        <f>sim_obs!B511</f>
        <v>41784</v>
      </c>
      <c r="B877" s="12" t="e">
        <f>sim_obs!O511</f>
        <v>#N/A</v>
      </c>
      <c r="C877" s="15">
        <f>sim_obs!G511</f>
        <v>318.1668396</v>
      </c>
      <c r="D877" s="15">
        <f t="shared" si="52"/>
        <v>0</v>
      </c>
      <c r="E877" s="15">
        <f t="shared" si="53"/>
        <v>0</v>
      </c>
      <c r="F877" s="15">
        <f t="shared" si="54"/>
        <v>0</v>
      </c>
      <c r="G877" s="15">
        <f t="shared" si="55"/>
        <v>0</v>
      </c>
    </row>
    <row r="878" spans="1:7" x14ac:dyDescent="0.15">
      <c r="A878" s="5">
        <f>sim_obs!B512</f>
        <v>41785</v>
      </c>
      <c r="B878" s="12" t="e">
        <f>sim_obs!O512</f>
        <v>#N/A</v>
      </c>
      <c r="C878" s="15">
        <f>sim_obs!G512</f>
        <v>16.101774219999999</v>
      </c>
      <c r="D878" s="15">
        <f t="shared" si="52"/>
        <v>0</v>
      </c>
      <c r="E878" s="15">
        <f t="shared" si="53"/>
        <v>0</v>
      </c>
      <c r="F878" s="15">
        <f t="shared" si="54"/>
        <v>0</v>
      </c>
      <c r="G878" s="15">
        <f t="shared" si="55"/>
        <v>0</v>
      </c>
    </row>
    <row r="879" spans="1:7" x14ac:dyDescent="0.15">
      <c r="A879" s="5">
        <f>sim_obs!B513</f>
        <v>41786</v>
      </c>
      <c r="B879" s="12" t="e">
        <f>sim_obs!O513</f>
        <v>#N/A</v>
      </c>
      <c r="C879" s="15">
        <f>sim_obs!G513</f>
        <v>0.76617055999999994</v>
      </c>
      <c r="D879" s="15">
        <f t="shared" si="52"/>
        <v>0</v>
      </c>
      <c r="E879" s="15">
        <f t="shared" si="53"/>
        <v>0</v>
      </c>
      <c r="F879" s="15">
        <f t="shared" si="54"/>
        <v>0</v>
      </c>
      <c r="G879" s="15">
        <f t="shared" si="55"/>
        <v>0</v>
      </c>
    </row>
    <row r="880" spans="1:7" x14ac:dyDescent="0.15">
      <c r="A880" s="5">
        <f>sim_obs!B514</f>
        <v>41787</v>
      </c>
      <c r="B880" s="12" t="e">
        <f>sim_obs!O514</f>
        <v>#N/A</v>
      </c>
      <c r="C880" s="15">
        <f>sim_obs!G514</f>
        <v>3.1989490000000002E-2</v>
      </c>
      <c r="D880" s="15">
        <f t="shared" si="52"/>
        <v>0</v>
      </c>
      <c r="E880" s="15">
        <f t="shared" si="53"/>
        <v>0</v>
      </c>
      <c r="F880" s="15">
        <f t="shared" si="54"/>
        <v>0</v>
      </c>
      <c r="G880" s="15">
        <f t="shared" si="55"/>
        <v>0</v>
      </c>
    </row>
    <row r="881" spans="1:7" x14ac:dyDescent="0.15">
      <c r="A881" s="5">
        <f>sim_obs!B515</f>
        <v>41788</v>
      </c>
      <c r="B881" s="12" t="e">
        <f>sim_obs!O515</f>
        <v>#N/A</v>
      </c>
      <c r="C881" s="15">
        <f>sim_obs!G515</f>
        <v>1.30693E-3</v>
      </c>
      <c r="D881" s="15">
        <f t="shared" si="52"/>
        <v>0</v>
      </c>
      <c r="E881" s="15">
        <f t="shared" si="53"/>
        <v>0</v>
      </c>
      <c r="F881" s="15">
        <f t="shared" si="54"/>
        <v>0</v>
      </c>
      <c r="G881" s="15">
        <f t="shared" si="55"/>
        <v>0</v>
      </c>
    </row>
    <row r="882" spans="1:7" x14ac:dyDescent="0.15">
      <c r="A882" s="5">
        <f>sim_obs!B516</f>
        <v>41789</v>
      </c>
      <c r="B882" s="12" t="e">
        <f>sim_obs!O516</f>
        <v>#N/A</v>
      </c>
      <c r="C882" s="15">
        <f>sim_obs!G516</f>
        <v>4.8439999999999997E-5</v>
      </c>
      <c r="D882" s="15">
        <f t="shared" si="52"/>
        <v>0</v>
      </c>
      <c r="E882" s="15">
        <f t="shared" si="53"/>
        <v>0</v>
      </c>
      <c r="F882" s="15">
        <f t="shared" si="54"/>
        <v>0</v>
      </c>
      <c r="G882" s="15">
        <f t="shared" si="55"/>
        <v>0</v>
      </c>
    </row>
    <row r="883" spans="1:7" x14ac:dyDescent="0.15">
      <c r="A883" s="5">
        <f>sim_obs!B517</f>
        <v>41790</v>
      </c>
      <c r="B883" s="12" t="e">
        <f>sim_obs!O517</f>
        <v>#N/A</v>
      </c>
      <c r="C883" s="15">
        <f>sim_obs!G517</f>
        <v>2.39E-6</v>
      </c>
      <c r="D883" s="15">
        <f t="shared" si="52"/>
        <v>0</v>
      </c>
      <c r="E883" s="15">
        <f t="shared" si="53"/>
        <v>0</v>
      </c>
      <c r="F883" s="15">
        <f t="shared" si="54"/>
        <v>0</v>
      </c>
      <c r="G883" s="15">
        <f t="shared" si="55"/>
        <v>0</v>
      </c>
    </row>
    <row r="884" spans="1:7" x14ac:dyDescent="0.15">
      <c r="A884" s="5">
        <f>sim_obs!B518</f>
        <v>41791</v>
      </c>
      <c r="B884" s="12" t="e">
        <f>sim_obs!O518</f>
        <v>#N/A</v>
      </c>
      <c r="C884" s="15">
        <f>sim_obs!G518</f>
        <v>20059.46875</v>
      </c>
      <c r="D884" s="15">
        <f t="shared" si="52"/>
        <v>0</v>
      </c>
      <c r="E884" s="15">
        <f t="shared" si="53"/>
        <v>0</v>
      </c>
      <c r="F884" s="15">
        <f t="shared" si="54"/>
        <v>0</v>
      </c>
      <c r="G884" s="15">
        <f t="shared" si="55"/>
        <v>0</v>
      </c>
    </row>
    <row r="885" spans="1:7" x14ac:dyDescent="0.15">
      <c r="A885" s="5">
        <f>sim_obs!B519</f>
        <v>41792</v>
      </c>
      <c r="B885" s="12" t="e">
        <f>sim_obs!O519</f>
        <v>#N/A</v>
      </c>
      <c r="C885" s="15">
        <f>sim_obs!G519</f>
        <v>739.73327637</v>
      </c>
      <c r="D885" s="15">
        <f t="shared" si="52"/>
        <v>0</v>
      </c>
      <c r="E885" s="15">
        <f t="shared" si="53"/>
        <v>0</v>
      </c>
      <c r="F885" s="15">
        <f t="shared" si="54"/>
        <v>0</v>
      </c>
      <c r="G885" s="15">
        <f t="shared" si="55"/>
        <v>0</v>
      </c>
    </row>
    <row r="886" spans="1:7" x14ac:dyDescent="0.15">
      <c r="A886" s="5">
        <f>sim_obs!B520</f>
        <v>41793</v>
      </c>
      <c r="B886" s="12" t="e">
        <f>sim_obs!O520</f>
        <v>#N/A</v>
      </c>
      <c r="C886" s="15">
        <f>sim_obs!G520</f>
        <v>19.259922029999998</v>
      </c>
      <c r="D886" s="15">
        <f t="shared" si="52"/>
        <v>0</v>
      </c>
      <c r="E886" s="15">
        <f t="shared" si="53"/>
        <v>0</v>
      </c>
      <c r="F886" s="15">
        <f t="shared" si="54"/>
        <v>0</v>
      </c>
      <c r="G886" s="15">
        <f t="shared" si="55"/>
        <v>0</v>
      </c>
    </row>
    <row r="887" spans="1:7" x14ac:dyDescent="0.15">
      <c r="A887" s="5">
        <f>sim_obs!B521</f>
        <v>41794</v>
      </c>
      <c r="B887" s="12" t="e">
        <f>sim_obs!O521</f>
        <v>#N/A</v>
      </c>
      <c r="C887" s="15">
        <f>sim_obs!G521</f>
        <v>0.92810082000000005</v>
      </c>
      <c r="D887" s="15">
        <f t="shared" si="52"/>
        <v>0</v>
      </c>
      <c r="E887" s="15">
        <f t="shared" si="53"/>
        <v>0</v>
      </c>
      <c r="F887" s="15">
        <f t="shared" si="54"/>
        <v>0</v>
      </c>
      <c r="G887" s="15">
        <f t="shared" si="55"/>
        <v>0</v>
      </c>
    </row>
    <row r="888" spans="1:7" x14ac:dyDescent="0.15">
      <c r="A888" s="5">
        <f>sim_obs!B522</f>
        <v>41795</v>
      </c>
      <c r="B888" s="12" t="e">
        <f>sim_obs!O522</f>
        <v>#N/A</v>
      </c>
      <c r="C888" s="15">
        <f>sim_obs!G522</f>
        <v>3.9906240000000003E-2</v>
      </c>
      <c r="D888" s="15">
        <f t="shared" si="52"/>
        <v>0</v>
      </c>
      <c r="E888" s="15">
        <f t="shared" si="53"/>
        <v>0</v>
      </c>
      <c r="F888" s="15">
        <f t="shared" si="54"/>
        <v>0</v>
      </c>
      <c r="G888" s="15">
        <f t="shared" si="55"/>
        <v>0</v>
      </c>
    </row>
    <row r="889" spans="1:7" x14ac:dyDescent="0.15">
      <c r="A889" s="5">
        <f>sim_obs!B523</f>
        <v>41796</v>
      </c>
      <c r="B889" s="12" t="e">
        <f>sim_obs!O523</f>
        <v>#N/A</v>
      </c>
      <c r="C889" s="15">
        <f>sim_obs!G523</f>
        <v>1.6351600000000001E-3</v>
      </c>
      <c r="D889" s="15">
        <f t="shared" si="52"/>
        <v>0</v>
      </c>
      <c r="E889" s="15">
        <f t="shared" si="53"/>
        <v>0</v>
      </c>
      <c r="F889" s="15">
        <f t="shared" si="54"/>
        <v>0</v>
      </c>
      <c r="G889" s="15">
        <f t="shared" si="55"/>
        <v>0</v>
      </c>
    </row>
    <row r="890" spans="1:7" x14ac:dyDescent="0.15">
      <c r="A890" s="5">
        <f>sim_obs!B524</f>
        <v>41797</v>
      </c>
      <c r="B890" s="12" t="e">
        <f>sim_obs!O524</f>
        <v>#N/A</v>
      </c>
      <c r="C890" s="15">
        <f>sim_obs!G524</f>
        <v>6.4060000000000007E-5</v>
      </c>
      <c r="D890" s="15">
        <f t="shared" si="52"/>
        <v>0</v>
      </c>
      <c r="E890" s="15">
        <f t="shared" si="53"/>
        <v>0</v>
      </c>
      <c r="F890" s="15">
        <f t="shared" si="54"/>
        <v>0</v>
      </c>
      <c r="G890" s="15">
        <f t="shared" si="55"/>
        <v>0</v>
      </c>
    </row>
    <row r="891" spans="1:7" x14ac:dyDescent="0.15">
      <c r="A891" s="5">
        <f>sim_obs!B525</f>
        <v>41798</v>
      </c>
      <c r="B891" s="12" t="e">
        <f>sim_obs!O525</f>
        <v>#N/A</v>
      </c>
      <c r="C891" s="15">
        <f>sim_obs!G525</f>
        <v>2.3499999999999999E-6</v>
      </c>
      <c r="D891" s="15">
        <f t="shared" si="52"/>
        <v>0</v>
      </c>
      <c r="E891" s="15">
        <f t="shared" si="53"/>
        <v>0</v>
      </c>
      <c r="F891" s="15">
        <f t="shared" si="54"/>
        <v>0</v>
      </c>
      <c r="G891" s="15">
        <f t="shared" si="55"/>
        <v>0</v>
      </c>
    </row>
    <row r="892" spans="1:7" x14ac:dyDescent="0.15">
      <c r="A892" s="5">
        <f>sim_obs!B526</f>
        <v>41799</v>
      </c>
      <c r="B892" s="12" t="e">
        <f>sim_obs!O526</f>
        <v>#N/A</v>
      </c>
      <c r="C892" s="15">
        <f>sim_obs!G526</f>
        <v>8.0000000000000002E-8</v>
      </c>
      <c r="D892" s="15">
        <f t="shared" si="52"/>
        <v>0</v>
      </c>
      <c r="E892" s="15">
        <f t="shared" si="53"/>
        <v>0</v>
      </c>
      <c r="F892" s="15">
        <f t="shared" si="54"/>
        <v>0</v>
      </c>
      <c r="G892" s="15">
        <f t="shared" si="55"/>
        <v>0</v>
      </c>
    </row>
    <row r="893" spans="1:7" x14ac:dyDescent="0.15">
      <c r="A893" s="5">
        <f>sim_obs!B527</f>
        <v>41800</v>
      </c>
      <c r="B893" s="12" t="e">
        <f>sim_obs!O527</f>
        <v>#N/A</v>
      </c>
      <c r="C893" s="15">
        <f>sim_obs!G527</f>
        <v>0</v>
      </c>
      <c r="D893" s="15">
        <f t="shared" si="52"/>
        <v>0</v>
      </c>
      <c r="E893" s="15">
        <f t="shared" si="53"/>
        <v>0</v>
      </c>
      <c r="F893" s="15">
        <f t="shared" si="54"/>
        <v>0</v>
      </c>
      <c r="G893" s="15">
        <f t="shared" si="55"/>
        <v>0</v>
      </c>
    </row>
    <row r="894" spans="1:7" x14ac:dyDescent="0.15">
      <c r="A894" s="5">
        <f>sim_obs!B528</f>
        <v>41801</v>
      </c>
      <c r="B894" s="12" t="e">
        <f>sim_obs!O528</f>
        <v>#N/A</v>
      </c>
      <c r="C894" s="15">
        <f>sim_obs!G528</f>
        <v>0</v>
      </c>
      <c r="D894" s="15">
        <f t="shared" si="52"/>
        <v>0</v>
      </c>
      <c r="E894" s="15">
        <f t="shared" si="53"/>
        <v>0</v>
      </c>
      <c r="F894" s="15">
        <f t="shared" si="54"/>
        <v>0</v>
      </c>
      <c r="G894" s="15">
        <f t="shared" si="55"/>
        <v>0</v>
      </c>
    </row>
    <row r="895" spans="1:7" x14ac:dyDescent="0.15">
      <c r="A895" s="5">
        <f>sim_obs!B529</f>
        <v>41802</v>
      </c>
      <c r="B895" s="12" t="e">
        <f>sim_obs!O529</f>
        <v>#N/A</v>
      </c>
      <c r="C895" s="15">
        <f>sim_obs!G529</f>
        <v>0</v>
      </c>
      <c r="D895" s="15">
        <f t="shared" si="52"/>
        <v>0</v>
      </c>
      <c r="E895" s="15">
        <f t="shared" si="53"/>
        <v>0</v>
      </c>
      <c r="F895" s="15">
        <f t="shared" si="54"/>
        <v>0</v>
      </c>
      <c r="G895" s="15">
        <f t="shared" si="55"/>
        <v>0</v>
      </c>
    </row>
    <row r="896" spans="1:7" x14ac:dyDescent="0.15">
      <c r="A896" s="5">
        <f>sim_obs!B530</f>
        <v>41803</v>
      </c>
      <c r="B896" s="12" t="e">
        <f>sim_obs!O530</f>
        <v>#N/A</v>
      </c>
      <c r="C896" s="15">
        <f>sim_obs!G530</f>
        <v>0</v>
      </c>
      <c r="D896" s="15">
        <f t="shared" si="52"/>
        <v>0</v>
      </c>
      <c r="E896" s="15">
        <f t="shared" si="53"/>
        <v>0</v>
      </c>
      <c r="F896" s="15">
        <f t="shared" si="54"/>
        <v>0</v>
      </c>
      <c r="G896" s="15">
        <f t="shared" si="55"/>
        <v>0</v>
      </c>
    </row>
    <row r="897" spans="1:7" x14ac:dyDescent="0.15">
      <c r="A897" s="5">
        <f>sim_obs!B531</f>
        <v>41804</v>
      </c>
      <c r="B897" s="12" t="e">
        <f>sim_obs!O531</f>
        <v>#N/A</v>
      </c>
      <c r="C897" s="15">
        <f>sim_obs!G531</f>
        <v>0</v>
      </c>
      <c r="D897" s="15">
        <f t="shared" si="52"/>
        <v>0</v>
      </c>
      <c r="E897" s="15">
        <f t="shared" si="53"/>
        <v>0</v>
      </c>
      <c r="F897" s="15">
        <f t="shared" si="54"/>
        <v>0</v>
      </c>
      <c r="G897" s="15">
        <f t="shared" si="55"/>
        <v>0</v>
      </c>
    </row>
    <row r="898" spans="1:7" x14ac:dyDescent="0.15">
      <c r="A898" s="5">
        <f>sim_obs!B532</f>
        <v>41805</v>
      </c>
      <c r="B898" s="12" t="e">
        <f>sim_obs!O532</f>
        <v>#N/A</v>
      </c>
      <c r="C898" s="15">
        <f>sim_obs!G532</f>
        <v>674.52624512</v>
      </c>
      <c r="D898" s="15">
        <f t="shared" si="52"/>
        <v>0</v>
      </c>
      <c r="E898" s="15">
        <f t="shared" si="53"/>
        <v>0</v>
      </c>
      <c r="F898" s="15">
        <f t="shared" si="54"/>
        <v>0</v>
      </c>
      <c r="G898" s="15">
        <f t="shared" si="55"/>
        <v>0</v>
      </c>
    </row>
    <row r="899" spans="1:7" x14ac:dyDescent="0.15">
      <c r="A899" s="5">
        <f>sim_obs!B533</f>
        <v>41806</v>
      </c>
      <c r="B899" s="12" t="e">
        <f>sim_obs!O533</f>
        <v>#N/A</v>
      </c>
      <c r="C899" s="15">
        <f>sim_obs!G533</f>
        <v>28.116128920000001</v>
      </c>
      <c r="D899" s="15">
        <f t="shared" ref="D899:D962" si="56">IFERROR(B899,0)</f>
        <v>0</v>
      </c>
      <c r="E899" s="15">
        <f t="shared" ref="E899:E962" si="57">IF(D899=0,0,C899)</f>
        <v>0</v>
      </c>
      <c r="F899" s="15">
        <f t="shared" ref="F899:F962" si="58">(D899-E899)^2</f>
        <v>0</v>
      </c>
      <c r="G899" s="15">
        <f t="shared" ref="G899:G962" si="59">(D899-$J$4)^2</f>
        <v>0</v>
      </c>
    </row>
    <row r="900" spans="1:7" x14ac:dyDescent="0.15">
      <c r="A900" s="5">
        <f>sim_obs!B534</f>
        <v>41807</v>
      </c>
      <c r="B900" s="12" t="e">
        <f>sim_obs!O534</f>
        <v>#N/A</v>
      </c>
      <c r="C900" s="15">
        <f>sim_obs!G534</f>
        <v>1622.77575684</v>
      </c>
      <c r="D900" s="15">
        <f t="shared" si="56"/>
        <v>0</v>
      </c>
      <c r="E900" s="15">
        <f t="shared" si="57"/>
        <v>0</v>
      </c>
      <c r="F900" s="15">
        <f t="shared" si="58"/>
        <v>0</v>
      </c>
      <c r="G900" s="15">
        <f t="shared" si="59"/>
        <v>0</v>
      </c>
    </row>
    <row r="901" spans="1:7" x14ac:dyDescent="0.15">
      <c r="A901" s="5">
        <f>sim_obs!B535</f>
        <v>41808</v>
      </c>
      <c r="B901" s="12" t="e">
        <f>sim_obs!O535</f>
        <v>#N/A</v>
      </c>
      <c r="C901" s="15">
        <f>sim_obs!G535</f>
        <v>54.352916720000003</v>
      </c>
      <c r="D901" s="15">
        <f t="shared" si="56"/>
        <v>0</v>
      </c>
      <c r="E901" s="15">
        <f t="shared" si="57"/>
        <v>0</v>
      </c>
      <c r="F901" s="15">
        <f t="shared" si="58"/>
        <v>0</v>
      </c>
      <c r="G901" s="15">
        <f t="shared" si="59"/>
        <v>0</v>
      </c>
    </row>
    <row r="902" spans="1:7" x14ac:dyDescent="0.15">
      <c r="A902" s="5">
        <f>sim_obs!B536</f>
        <v>41809</v>
      </c>
      <c r="B902" s="12" t="e">
        <f>sim_obs!O536</f>
        <v>#N/A</v>
      </c>
      <c r="C902" s="15">
        <f>sim_obs!G536</f>
        <v>1.7991123200000001</v>
      </c>
      <c r="D902" s="15">
        <f t="shared" si="56"/>
        <v>0</v>
      </c>
      <c r="E902" s="15">
        <f t="shared" si="57"/>
        <v>0</v>
      </c>
      <c r="F902" s="15">
        <f t="shared" si="58"/>
        <v>0</v>
      </c>
      <c r="G902" s="15">
        <f t="shared" si="59"/>
        <v>0</v>
      </c>
    </row>
    <row r="903" spans="1:7" x14ac:dyDescent="0.15">
      <c r="A903" s="5">
        <f>sim_obs!B537</f>
        <v>41810</v>
      </c>
      <c r="B903" s="12" t="e">
        <f>sim_obs!O537</f>
        <v>#N/A</v>
      </c>
      <c r="C903" s="15">
        <f>sim_obs!G537</f>
        <v>7.2985010000000003E-2</v>
      </c>
      <c r="D903" s="15">
        <f t="shared" si="56"/>
        <v>0</v>
      </c>
      <c r="E903" s="15">
        <f t="shared" si="57"/>
        <v>0</v>
      </c>
      <c r="F903" s="15">
        <f t="shared" si="58"/>
        <v>0</v>
      </c>
      <c r="G903" s="15">
        <f t="shared" si="59"/>
        <v>0</v>
      </c>
    </row>
    <row r="904" spans="1:7" x14ac:dyDescent="0.15">
      <c r="A904" s="5">
        <f>sim_obs!B538</f>
        <v>41811</v>
      </c>
      <c r="B904" s="12" t="e">
        <f>sim_obs!O538</f>
        <v>#N/A</v>
      </c>
      <c r="C904" s="15">
        <f>sim_obs!G538</f>
        <v>3.4157599999999999E-3</v>
      </c>
      <c r="D904" s="15">
        <f t="shared" si="56"/>
        <v>0</v>
      </c>
      <c r="E904" s="15">
        <f t="shared" si="57"/>
        <v>0</v>
      </c>
      <c r="F904" s="15">
        <f t="shared" si="58"/>
        <v>0</v>
      </c>
      <c r="G904" s="15">
        <f t="shared" si="59"/>
        <v>0</v>
      </c>
    </row>
    <row r="905" spans="1:7" x14ac:dyDescent="0.15">
      <c r="A905" s="5">
        <f>sim_obs!B539</f>
        <v>41812</v>
      </c>
      <c r="B905" s="12" t="e">
        <f>sim_obs!O539</f>
        <v>#N/A</v>
      </c>
      <c r="C905" s="15">
        <f>sim_obs!G539</f>
        <v>1.6646E-4</v>
      </c>
      <c r="D905" s="15">
        <f t="shared" si="56"/>
        <v>0</v>
      </c>
      <c r="E905" s="15">
        <f t="shared" si="57"/>
        <v>0</v>
      </c>
      <c r="F905" s="15">
        <f t="shared" si="58"/>
        <v>0</v>
      </c>
      <c r="G905" s="15">
        <f t="shared" si="59"/>
        <v>0</v>
      </c>
    </row>
    <row r="906" spans="1:7" x14ac:dyDescent="0.15">
      <c r="A906" s="5">
        <f>sim_obs!B540</f>
        <v>41813</v>
      </c>
      <c r="B906" s="12" t="e">
        <f>sim_obs!O540</f>
        <v>#N/A</v>
      </c>
      <c r="C906" s="15">
        <f>sim_obs!G540</f>
        <v>4.9200000000000003E-6</v>
      </c>
      <c r="D906" s="15">
        <f t="shared" si="56"/>
        <v>0</v>
      </c>
      <c r="E906" s="15">
        <f t="shared" si="57"/>
        <v>0</v>
      </c>
      <c r="F906" s="15">
        <f t="shared" si="58"/>
        <v>0</v>
      </c>
      <c r="G906" s="15">
        <f t="shared" si="59"/>
        <v>0</v>
      </c>
    </row>
    <row r="907" spans="1:7" x14ac:dyDescent="0.15">
      <c r="A907" s="5">
        <f>sim_obs!B541</f>
        <v>41814</v>
      </c>
      <c r="B907" s="12" t="e">
        <f>sim_obs!O541</f>
        <v>#N/A</v>
      </c>
      <c r="C907" s="15">
        <f>sim_obs!G541</f>
        <v>1.6E-7</v>
      </c>
      <c r="D907" s="15">
        <f t="shared" si="56"/>
        <v>0</v>
      </c>
      <c r="E907" s="15">
        <f t="shared" si="57"/>
        <v>0</v>
      </c>
      <c r="F907" s="15">
        <f t="shared" si="58"/>
        <v>0</v>
      </c>
      <c r="G907" s="15">
        <f t="shared" si="59"/>
        <v>0</v>
      </c>
    </row>
    <row r="908" spans="1:7" x14ac:dyDescent="0.15">
      <c r="A908" s="5">
        <f>sim_obs!B542</f>
        <v>41815</v>
      </c>
      <c r="B908" s="12" t="e">
        <f>sim_obs!O542</f>
        <v>#N/A</v>
      </c>
      <c r="C908" s="15">
        <f>sim_obs!G542</f>
        <v>8164.1284179699996</v>
      </c>
      <c r="D908" s="15">
        <f t="shared" si="56"/>
        <v>0</v>
      </c>
      <c r="E908" s="15">
        <f t="shared" si="57"/>
        <v>0</v>
      </c>
      <c r="F908" s="15">
        <f t="shared" si="58"/>
        <v>0</v>
      </c>
      <c r="G908" s="15">
        <f t="shared" si="59"/>
        <v>0</v>
      </c>
    </row>
    <row r="909" spans="1:7" x14ac:dyDescent="0.15">
      <c r="A909" s="5">
        <f>sim_obs!B543</f>
        <v>41816</v>
      </c>
      <c r="B909" s="12" t="e">
        <f>sim_obs!O543</f>
        <v>#N/A</v>
      </c>
      <c r="C909" s="15">
        <f>sim_obs!G543</f>
        <v>7090.7714843800004</v>
      </c>
      <c r="D909" s="15">
        <f t="shared" si="56"/>
        <v>0</v>
      </c>
      <c r="E909" s="15">
        <f t="shared" si="57"/>
        <v>0</v>
      </c>
      <c r="F909" s="15">
        <f t="shared" si="58"/>
        <v>0</v>
      </c>
      <c r="G909" s="15">
        <f t="shared" si="59"/>
        <v>0</v>
      </c>
    </row>
    <row r="910" spans="1:7" x14ac:dyDescent="0.15">
      <c r="A910" s="5">
        <f>sim_obs!B544</f>
        <v>41817</v>
      </c>
      <c r="B910" s="12" t="e">
        <f>sim_obs!O544</f>
        <v>#N/A</v>
      </c>
      <c r="C910" s="15">
        <f>sim_obs!G544</f>
        <v>98.176956180000005</v>
      </c>
      <c r="D910" s="15">
        <f t="shared" si="56"/>
        <v>0</v>
      </c>
      <c r="E910" s="15">
        <f t="shared" si="57"/>
        <v>0</v>
      </c>
      <c r="F910" s="15">
        <f t="shared" si="58"/>
        <v>0</v>
      </c>
      <c r="G910" s="15">
        <f t="shared" si="59"/>
        <v>0</v>
      </c>
    </row>
    <row r="911" spans="1:7" x14ac:dyDescent="0.15">
      <c r="A911" s="5">
        <f>sim_obs!B545</f>
        <v>41818</v>
      </c>
      <c r="B911" s="12" t="e">
        <f>sim_obs!O545</f>
        <v>#N/A</v>
      </c>
      <c r="C911" s="15">
        <f>sim_obs!G545</f>
        <v>152.53425598000001</v>
      </c>
      <c r="D911" s="15">
        <f t="shared" si="56"/>
        <v>0</v>
      </c>
      <c r="E911" s="15">
        <f t="shared" si="57"/>
        <v>0</v>
      </c>
      <c r="F911" s="15">
        <f t="shared" si="58"/>
        <v>0</v>
      </c>
      <c r="G911" s="15">
        <f t="shared" si="59"/>
        <v>0</v>
      </c>
    </row>
    <row r="912" spans="1:7" x14ac:dyDescent="0.15">
      <c r="A912" s="5">
        <f>sim_obs!B546</f>
        <v>41819</v>
      </c>
      <c r="B912" s="12" t="e">
        <f>sim_obs!O546</f>
        <v>#N/A</v>
      </c>
      <c r="C912" s="15">
        <f>sim_obs!G546</f>
        <v>11.55320549</v>
      </c>
      <c r="D912" s="15">
        <f t="shared" si="56"/>
        <v>0</v>
      </c>
      <c r="E912" s="15">
        <f t="shared" si="57"/>
        <v>0</v>
      </c>
      <c r="F912" s="15">
        <f t="shared" si="58"/>
        <v>0</v>
      </c>
      <c r="G912" s="15">
        <f t="shared" si="59"/>
        <v>0</v>
      </c>
    </row>
    <row r="913" spans="1:7" x14ac:dyDescent="0.15">
      <c r="A913" s="5">
        <f>sim_obs!B547</f>
        <v>41820</v>
      </c>
      <c r="B913" s="12" t="e">
        <f>sim_obs!O547</f>
        <v>#N/A</v>
      </c>
      <c r="C913" s="15">
        <f>sim_obs!G547</f>
        <v>1.7687313600000001</v>
      </c>
      <c r="D913" s="15">
        <f t="shared" si="56"/>
        <v>0</v>
      </c>
      <c r="E913" s="15">
        <f t="shared" si="57"/>
        <v>0</v>
      </c>
      <c r="F913" s="15">
        <f t="shared" si="58"/>
        <v>0</v>
      </c>
      <c r="G913" s="15">
        <f t="shared" si="59"/>
        <v>0</v>
      </c>
    </row>
    <row r="914" spans="1:7" x14ac:dyDescent="0.15">
      <c r="A914" s="5">
        <f>sim_obs!B548</f>
        <v>41821</v>
      </c>
      <c r="B914" s="12" t="e">
        <f>sim_obs!O548</f>
        <v>#N/A</v>
      </c>
      <c r="C914" s="15">
        <f>sim_obs!G548</f>
        <v>1.7887933300000001</v>
      </c>
      <c r="D914" s="15">
        <f t="shared" si="56"/>
        <v>0</v>
      </c>
      <c r="E914" s="15">
        <f t="shared" si="57"/>
        <v>0</v>
      </c>
      <c r="F914" s="15">
        <f t="shared" si="58"/>
        <v>0</v>
      </c>
      <c r="G914" s="15">
        <f t="shared" si="59"/>
        <v>0</v>
      </c>
    </row>
    <row r="915" spans="1:7" x14ac:dyDescent="0.15">
      <c r="A915" s="5">
        <f>sim_obs!B549</f>
        <v>41822</v>
      </c>
      <c r="B915" s="12" t="e">
        <f>sim_obs!O549</f>
        <v>#N/A</v>
      </c>
      <c r="C915" s="15">
        <f>sim_obs!G549</f>
        <v>0.21921921999999999</v>
      </c>
      <c r="D915" s="15">
        <f t="shared" si="56"/>
        <v>0</v>
      </c>
      <c r="E915" s="15">
        <f t="shared" si="57"/>
        <v>0</v>
      </c>
      <c r="F915" s="15">
        <f t="shared" si="58"/>
        <v>0</v>
      </c>
      <c r="G915" s="15">
        <f t="shared" si="59"/>
        <v>0</v>
      </c>
    </row>
    <row r="916" spans="1:7" x14ac:dyDescent="0.15">
      <c r="A916" s="5">
        <f>sim_obs!B550</f>
        <v>41823</v>
      </c>
      <c r="B916" s="12" t="e">
        <f>sim_obs!O550</f>
        <v>#N/A</v>
      </c>
      <c r="C916" s="15">
        <f>sim_obs!G550</f>
        <v>4.0364199999999998E-3</v>
      </c>
      <c r="D916" s="15">
        <f t="shared" si="56"/>
        <v>0</v>
      </c>
      <c r="E916" s="15">
        <f t="shared" si="57"/>
        <v>0</v>
      </c>
      <c r="F916" s="15">
        <f t="shared" si="58"/>
        <v>0</v>
      </c>
      <c r="G916" s="15">
        <f t="shared" si="59"/>
        <v>0</v>
      </c>
    </row>
    <row r="917" spans="1:7" x14ac:dyDescent="0.15">
      <c r="A917" s="5">
        <f>sim_obs!B551</f>
        <v>41824</v>
      </c>
      <c r="B917" s="12" t="e">
        <f>sim_obs!O551</f>
        <v>#N/A</v>
      </c>
      <c r="C917" s="15">
        <f>sim_obs!G551</f>
        <v>2.2013379999999999E-2</v>
      </c>
      <c r="D917" s="15">
        <f t="shared" si="56"/>
        <v>0</v>
      </c>
      <c r="E917" s="15">
        <f t="shared" si="57"/>
        <v>0</v>
      </c>
      <c r="F917" s="15">
        <f t="shared" si="58"/>
        <v>0</v>
      </c>
      <c r="G917" s="15">
        <f t="shared" si="59"/>
        <v>0</v>
      </c>
    </row>
    <row r="918" spans="1:7" x14ac:dyDescent="0.15">
      <c r="A918" s="5">
        <f>sim_obs!B552</f>
        <v>41825</v>
      </c>
      <c r="B918" s="12" t="e">
        <f>sim_obs!O552</f>
        <v>#N/A</v>
      </c>
      <c r="C918" s="15">
        <f>sim_obs!G552</f>
        <v>16.183656689999999</v>
      </c>
      <c r="D918" s="15">
        <f t="shared" si="56"/>
        <v>0</v>
      </c>
      <c r="E918" s="15">
        <f t="shared" si="57"/>
        <v>0</v>
      </c>
      <c r="F918" s="15">
        <f t="shared" si="58"/>
        <v>0</v>
      </c>
      <c r="G918" s="15">
        <f t="shared" si="59"/>
        <v>0</v>
      </c>
    </row>
    <row r="919" spans="1:7" x14ac:dyDescent="0.15">
      <c r="A919" s="5">
        <f>sim_obs!B553</f>
        <v>41826</v>
      </c>
      <c r="B919" s="12" t="e">
        <f>sim_obs!O553</f>
        <v>#N/A</v>
      </c>
      <c r="C919" s="15">
        <f>sim_obs!G553</f>
        <v>0.85487049999999998</v>
      </c>
      <c r="D919" s="15">
        <f t="shared" si="56"/>
        <v>0</v>
      </c>
      <c r="E919" s="15">
        <f t="shared" si="57"/>
        <v>0</v>
      </c>
      <c r="F919" s="15">
        <f t="shared" si="58"/>
        <v>0</v>
      </c>
      <c r="G919" s="15">
        <f t="shared" si="59"/>
        <v>0</v>
      </c>
    </row>
    <row r="920" spans="1:7" x14ac:dyDescent="0.15">
      <c r="A920" s="5">
        <f>sim_obs!B554</f>
        <v>41827</v>
      </c>
      <c r="B920" s="12" t="e">
        <f>sim_obs!O554</f>
        <v>#N/A</v>
      </c>
      <c r="C920" s="15">
        <f>sim_obs!G554</f>
        <v>8.8456670000000001E-2</v>
      </c>
      <c r="D920" s="15">
        <f t="shared" si="56"/>
        <v>0</v>
      </c>
      <c r="E920" s="15">
        <f t="shared" si="57"/>
        <v>0</v>
      </c>
      <c r="F920" s="15">
        <f t="shared" si="58"/>
        <v>0</v>
      </c>
      <c r="G920" s="15">
        <f t="shared" si="59"/>
        <v>0</v>
      </c>
    </row>
    <row r="921" spans="1:7" x14ac:dyDescent="0.15">
      <c r="A921" s="5">
        <f>sim_obs!B555</f>
        <v>41828</v>
      </c>
      <c r="B921" s="12" t="e">
        <f>sim_obs!O555</f>
        <v>#N/A</v>
      </c>
      <c r="C921" s="15">
        <f>sim_obs!G555</f>
        <v>9.8810700000000005E-3</v>
      </c>
      <c r="D921" s="15">
        <f t="shared" si="56"/>
        <v>0</v>
      </c>
      <c r="E921" s="15">
        <f t="shared" si="57"/>
        <v>0</v>
      </c>
      <c r="F921" s="15">
        <f t="shared" si="58"/>
        <v>0</v>
      </c>
      <c r="G921" s="15">
        <f t="shared" si="59"/>
        <v>0</v>
      </c>
    </row>
    <row r="922" spans="1:7" x14ac:dyDescent="0.15">
      <c r="A922" s="5">
        <f>sim_obs!B556</f>
        <v>41829</v>
      </c>
      <c r="B922" s="12" t="e">
        <f>sim_obs!O556</f>
        <v>#N/A</v>
      </c>
      <c r="C922" s="15">
        <f>sim_obs!G556</f>
        <v>9.7570999999999997E-4</v>
      </c>
      <c r="D922" s="15">
        <f t="shared" si="56"/>
        <v>0</v>
      </c>
      <c r="E922" s="15">
        <f t="shared" si="57"/>
        <v>0</v>
      </c>
      <c r="F922" s="15">
        <f t="shared" si="58"/>
        <v>0</v>
      </c>
      <c r="G922" s="15">
        <f t="shared" si="59"/>
        <v>0</v>
      </c>
    </row>
    <row r="923" spans="1:7" x14ac:dyDescent="0.15">
      <c r="A923" s="5">
        <f>sim_obs!B557</f>
        <v>41830</v>
      </c>
      <c r="B923" s="12" t="e">
        <f>sim_obs!O557</f>
        <v>#N/A</v>
      </c>
      <c r="C923" s="15">
        <f>sim_obs!G557</f>
        <v>8.4220000000000003E-5</v>
      </c>
      <c r="D923" s="15">
        <f t="shared" si="56"/>
        <v>0</v>
      </c>
      <c r="E923" s="15">
        <f t="shared" si="57"/>
        <v>0</v>
      </c>
      <c r="F923" s="15">
        <f t="shared" si="58"/>
        <v>0</v>
      </c>
      <c r="G923" s="15">
        <f t="shared" si="59"/>
        <v>0</v>
      </c>
    </row>
    <row r="924" spans="1:7" x14ac:dyDescent="0.15">
      <c r="A924" s="5">
        <f>sim_obs!B558</f>
        <v>41831</v>
      </c>
      <c r="B924" s="12" t="e">
        <f>sim_obs!O558</f>
        <v>#N/A</v>
      </c>
      <c r="C924" s="15">
        <f>sim_obs!G558</f>
        <v>7.17E-6</v>
      </c>
      <c r="D924" s="15">
        <f t="shared" si="56"/>
        <v>0</v>
      </c>
      <c r="E924" s="15">
        <f t="shared" si="57"/>
        <v>0</v>
      </c>
      <c r="F924" s="15">
        <f t="shared" si="58"/>
        <v>0</v>
      </c>
      <c r="G924" s="15">
        <f t="shared" si="59"/>
        <v>0</v>
      </c>
    </row>
    <row r="925" spans="1:7" x14ac:dyDescent="0.15">
      <c r="A925" s="5">
        <f>sim_obs!B559</f>
        <v>41832</v>
      </c>
      <c r="B925" s="12" t="e">
        <f>sim_obs!O559</f>
        <v>#N/A</v>
      </c>
      <c r="C925" s="15">
        <f>sim_obs!G559</f>
        <v>1.0249453799999999</v>
      </c>
      <c r="D925" s="15">
        <f t="shared" si="56"/>
        <v>0</v>
      </c>
      <c r="E925" s="15">
        <f t="shared" si="57"/>
        <v>0</v>
      </c>
      <c r="F925" s="15">
        <f t="shared" si="58"/>
        <v>0</v>
      </c>
      <c r="G925" s="15">
        <f t="shared" si="59"/>
        <v>0</v>
      </c>
    </row>
    <row r="926" spans="1:7" x14ac:dyDescent="0.15">
      <c r="A926" s="5">
        <f>sim_obs!B560</f>
        <v>41833</v>
      </c>
      <c r="B926" s="12" t="e">
        <f>sim_obs!O560</f>
        <v>#N/A</v>
      </c>
      <c r="C926" s="15">
        <f>sim_obs!G560</f>
        <v>7.1620755200000001</v>
      </c>
      <c r="D926" s="15">
        <f t="shared" si="56"/>
        <v>0</v>
      </c>
      <c r="E926" s="15">
        <f t="shared" si="57"/>
        <v>0</v>
      </c>
      <c r="F926" s="15">
        <f t="shared" si="58"/>
        <v>0</v>
      </c>
      <c r="G926" s="15">
        <f t="shared" si="59"/>
        <v>0</v>
      </c>
    </row>
    <row r="927" spans="1:7" x14ac:dyDescent="0.15">
      <c r="A927" s="5">
        <f>sim_obs!B561</f>
        <v>41834</v>
      </c>
      <c r="B927" s="12" t="e">
        <f>sim_obs!O561</f>
        <v>#N/A</v>
      </c>
      <c r="C927" s="15">
        <f>sim_obs!G561</f>
        <v>1.09120905</v>
      </c>
      <c r="D927" s="15">
        <f t="shared" si="56"/>
        <v>0</v>
      </c>
      <c r="E927" s="15">
        <f t="shared" si="57"/>
        <v>0</v>
      </c>
      <c r="F927" s="15">
        <f t="shared" si="58"/>
        <v>0</v>
      </c>
      <c r="G927" s="15">
        <f t="shared" si="59"/>
        <v>0</v>
      </c>
    </row>
    <row r="928" spans="1:7" x14ac:dyDescent="0.15">
      <c r="A928" s="5">
        <f>sim_obs!B562</f>
        <v>41835</v>
      </c>
      <c r="B928" s="12" t="e">
        <f>sim_obs!O562</f>
        <v>#N/A</v>
      </c>
      <c r="C928" s="15">
        <f>sim_obs!G562</f>
        <v>0.15123038999999999</v>
      </c>
      <c r="D928" s="15">
        <f t="shared" si="56"/>
        <v>0</v>
      </c>
      <c r="E928" s="15">
        <f t="shared" si="57"/>
        <v>0</v>
      </c>
      <c r="F928" s="15">
        <f t="shared" si="58"/>
        <v>0</v>
      </c>
      <c r="G928" s="15">
        <f t="shared" si="59"/>
        <v>0</v>
      </c>
    </row>
    <row r="929" spans="1:7" x14ac:dyDescent="0.15">
      <c r="A929" s="5">
        <f>sim_obs!B563</f>
        <v>41836</v>
      </c>
      <c r="B929" s="12" t="e">
        <f>sim_obs!O563</f>
        <v>#N/A</v>
      </c>
      <c r="C929" s="15">
        <f>sim_obs!G563</f>
        <v>1.6834760000000001E-2</v>
      </c>
      <c r="D929" s="15">
        <f t="shared" si="56"/>
        <v>0</v>
      </c>
      <c r="E929" s="15">
        <f t="shared" si="57"/>
        <v>0</v>
      </c>
      <c r="F929" s="15">
        <f t="shared" si="58"/>
        <v>0</v>
      </c>
      <c r="G929" s="15">
        <f t="shared" si="59"/>
        <v>0</v>
      </c>
    </row>
    <row r="930" spans="1:7" x14ac:dyDescent="0.15">
      <c r="A930" s="5">
        <f>sim_obs!B564</f>
        <v>41837</v>
      </c>
      <c r="B930" s="12" t="e">
        <f>sim_obs!O564</f>
        <v>#N/A</v>
      </c>
      <c r="C930" s="15">
        <f>sim_obs!G564</f>
        <v>1.7679600000000001E-3</v>
      </c>
      <c r="D930" s="15">
        <f t="shared" si="56"/>
        <v>0</v>
      </c>
      <c r="E930" s="15">
        <f t="shared" si="57"/>
        <v>0</v>
      </c>
      <c r="F930" s="15">
        <f t="shared" si="58"/>
        <v>0</v>
      </c>
      <c r="G930" s="15">
        <f t="shared" si="59"/>
        <v>0</v>
      </c>
    </row>
    <row r="931" spans="1:7" x14ac:dyDescent="0.15">
      <c r="A931" s="5">
        <f>sim_obs!B565</f>
        <v>41838</v>
      </c>
      <c r="B931" s="12" t="e">
        <f>sim_obs!O565</f>
        <v>#N/A</v>
      </c>
      <c r="C931" s="15">
        <f>sim_obs!G565</f>
        <v>1.4055E-4</v>
      </c>
      <c r="D931" s="15">
        <f t="shared" si="56"/>
        <v>0</v>
      </c>
      <c r="E931" s="15">
        <f t="shared" si="57"/>
        <v>0</v>
      </c>
      <c r="F931" s="15">
        <f t="shared" si="58"/>
        <v>0</v>
      </c>
      <c r="G931" s="15">
        <f t="shared" si="59"/>
        <v>0</v>
      </c>
    </row>
    <row r="932" spans="1:7" x14ac:dyDescent="0.15">
      <c r="A932" s="5">
        <f>sim_obs!B566</f>
        <v>41839</v>
      </c>
      <c r="B932" s="12" t="e">
        <f>sim_obs!O566</f>
        <v>#N/A</v>
      </c>
      <c r="C932" s="15">
        <f>sim_obs!G566</f>
        <v>1.172E-5</v>
      </c>
      <c r="D932" s="15">
        <f t="shared" si="56"/>
        <v>0</v>
      </c>
      <c r="E932" s="15">
        <f t="shared" si="57"/>
        <v>0</v>
      </c>
      <c r="F932" s="15">
        <f t="shared" si="58"/>
        <v>0</v>
      </c>
      <c r="G932" s="15">
        <f t="shared" si="59"/>
        <v>0</v>
      </c>
    </row>
    <row r="933" spans="1:7" x14ac:dyDescent="0.15">
      <c r="A933" s="5">
        <f>sim_obs!B567</f>
        <v>41840</v>
      </c>
      <c r="B933" s="12" t="e">
        <f>sim_obs!O567</f>
        <v>#N/A</v>
      </c>
      <c r="C933" s="15">
        <f>sim_obs!G567</f>
        <v>8.8000000000000004E-7</v>
      </c>
      <c r="D933" s="15">
        <f t="shared" si="56"/>
        <v>0</v>
      </c>
      <c r="E933" s="15">
        <f t="shared" si="57"/>
        <v>0</v>
      </c>
      <c r="F933" s="15">
        <f t="shared" si="58"/>
        <v>0</v>
      </c>
      <c r="G933" s="15">
        <f t="shared" si="59"/>
        <v>0</v>
      </c>
    </row>
    <row r="934" spans="1:7" x14ac:dyDescent="0.15">
      <c r="A934" s="5">
        <f>sim_obs!B568</f>
        <v>41841</v>
      </c>
      <c r="B934" s="12" t="e">
        <f>sim_obs!O568</f>
        <v>#N/A</v>
      </c>
      <c r="C934" s="15">
        <f>sim_obs!G568</f>
        <v>5.9999999999999995E-8</v>
      </c>
      <c r="D934" s="15">
        <f t="shared" si="56"/>
        <v>0</v>
      </c>
      <c r="E934" s="15">
        <f t="shared" si="57"/>
        <v>0</v>
      </c>
      <c r="F934" s="15">
        <f t="shared" si="58"/>
        <v>0</v>
      </c>
      <c r="G934" s="15">
        <f t="shared" si="59"/>
        <v>0</v>
      </c>
    </row>
    <row r="935" spans="1:7" x14ac:dyDescent="0.15">
      <c r="A935" s="5">
        <f>sim_obs!B569</f>
        <v>41842</v>
      </c>
      <c r="B935" s="12" t="e">
        <f>sim_obs!O569</f>
        <v>#N/A</v>
      </c>
      <c r="C935" s="15">
        <f>sim_obs!G569</f>
        <v>0</v>
      </c>
      <c r="D935" s="15">
        <f t="shared" si="56"/>
        <v>0</v>
      </c>
      <c r="E935" s="15">
        <f t="shared" si="57"/>
        <v>0</v>
      </c>
      <c r="F935" s="15">
        <f t="shared" si="58"/>
        <v>0</v>
      </c>
      <c r="G935" s="15">
        <f t="shared" si="59"/>
        <v>0</v>
      </c>
    </row>
    <row r="936" spans="1:7" x14ac:dyDescent="0.15">
      <c r="A936" s="5">
        <f>sim_obs!B570</f>
        <v>41843</v>
      </c>
      <c r="B936" s="12" t="e">
        <f>sim_obs!O570</f>
        <v>#N/A</v>
      </c>
      <c r="C936" s="15">
        <f>sim_obs!G570</f>
        <v>1172.3122558600001</v>
      </c>
      <c r="D936" s="15">
        <f t="shared" si="56"/>
        <v>0</v>
      </c>
      <c r="E936" s="15">
        <f t="shared" si="57"/>
        <v>0</v>
      </c>
      <c r="F936" s="15">
        <f t="shared" si="58"/>
        <v>0</v>
      </c>
      <c r="G936" s="15">
        <f t="shared" si="59"/>
        <v>0</v>
      </c>
    </row>
    <row r="937" spans="1:7" x14ac:dyDescent="0.15">
      <c r="A937" s="5">
        <f>sim_obs!B571</f>
        <v>41844</v>
      </c>
      <c r="B937" s="12" t="e">
        <f>sim_obs!O571</f>
        <v>#N/A</v>
      </c>
      <c r="C937" s="15">
        <f>sim_obs!G571</f>
        <v>29885.56640625</v>
      </c>
      <c r="D937" s="15">
        <f t="shared" si="56"/>
        <v>0</v>
      </c>
      <c r="E937" s="15">
        <f t="shared" si="57"/>
        <v>0</v>
      </c>
      <c r="F937" s="15">
        <f t="shared" si="58"/>
        <v>0</v>
      </c>
      <c r="G937" s="15">
        <f t="shared" si="59"/>
        <v>0</v>
      </c>
    </row>
    <row r="938" spans="1:7" x14ac:dyDescent="0.15">
      <c r="A938" s="5">
        <f>sim_obs!B572</f>
        <v>41845</v>
      </c>
      <c r="B938" s="12" t="e">
        <f>sim_obs!O572</f>
        <v>#N/A</v>
      </c>
      <c r="C938" s="15">
        <f>sim_obs!G572</f>
        <v>2777.5065918</v>
      </c>
      <c r="D938" s="15">
        <f t="shared" si="56"/>
        <v>0</v>
      </c>
      <c r="E938" s="15">
        <f t="shared" si="57"/>
        <v>0</v>
      </c>
      <c r="F938" s="15">
        <f t="shared" si="58"/>
        <v>0</v>
      </c>
      <c r="G938" s="15">
        <f t="shared" si="59"/>
        <v>0</v>
      </c>
    </row>
    <row r="939" spans="1:7" x14ac:dyDescent="0.15">
      <c r="A939" s="5">
        <f>sim_obs!B573</f>
        <v>41846</v>
      </c>
      <c r="B939" s="12" t="e">
        <f>sim_obs!O573</f>
        <v>#N/A</v>
      </c>
      <c r="C939" s="15">
        <f>sim_obs!G573</f>
        <v>289.47271728999999</v>
      </c>
      <c r="D939" s="15">
        <f t="shared" si="56"/>
        <v>0</v>
      </c>
      <c r="E939" s="15">
        <f t="shared" si="57"/>
        <v>0</v>
      </c>
      <c r="F939" s="15">
        <f t="shared" si="58"/>
        <v>0</v>
      </c>
      <c r="G939" s="15">
        <f t="shared" si="59"/>
        <v>0</v>
      </c>
    </row>
    <row r="940" spans="1:7" x14ac:dyDescent="0.15">
      <c r="A940" s="5">
        <f>sim_obs!B574</f>
        <v>41847</v>
      </c>
      <c r="B940" s="12" t="e">
        <f>sim_obs!O574</f>
        <v>#N/A</v>
      </c>
      <c r="C940" s="15">
        <f>sim_obs!G574</f>
        <v>65.524330140000004</v>
      </c>
      <c r="D940" s="15">
        <f t="shared" si="56"/>
        <v>0</v>
      </c>
      <c r="E940" s="15">
        <f t="shared" si="57"/>
        <v>0</v>
      </c>
      <c r="F940" s="15">
        <f t="shared" si="58"/>
        <v>0</v>
      </c>
      <c r="G940" s="15">
        <f t="shared" si="59"/>
        <v>0</v>
      </c>
    </row>
    <row r="941" spans="1:7" x14ac:dyDescent="0.15">
      <c r="A941" s="5">
        <f>sim_obs!B575</f>
        <v>41848</v>
      </c>
      <c r="B941" s="12" t="e">
        <f>sim_obs!O575</f>
        <v>#N/A</v>
      </c>
      <c r="C941" s="15">
        <f>sim_obs!G575</f>
        <v>5.1067810099999997</v>
      </c>
      <c r="D941" s="15">
        <f t="shared" si="56"/>
        <v>0</v>
      </c>
      <c r="E941" s="15">
        <f t="shared" si="57"/>
        <v>0</v>
      </c>
      <c r="F941" s="15">
        <f t="shared" si="58"/>
        <v>0</v>
      </c>
      <c r="G941" s="15">
        <f t="shared" si="59"/>
        <v>0</v>
      </c>
    </row>
    <row r="942" spans="1:7" x14ac:dyDescent="0.15">
      <c r="A942" s="5">
        <f>sim_obs!B576</f>
        <v>41849</v>
      </c>
      <c r="B942" s="12" t="e">
        <f>sim_obs!O576</f>
        <v>#N/A</v>
      </c>
      <c r="C942" s="15">
        <f>sim_obs!G576</f>
        <v>0.36831069</v>
      </c>
      <c r="D942" s="15">
        <f t="shared" si="56"/>
        <v>0</v>
      </c>
      <c r="E942" s="15">
        <f t="shared" si="57"/>
        <v>0</v>
      </c>
      <c r="F942" s="15">
        <f t="shared" si="58"/>
        <v>0</v>
      </c>
      <c r="G942" s="15">
        <f t="shared" si="59"/>
        <v>0</v>
      </c>
    </row>
    <row r="943" spans="1:7" x14ac:dyDescent="0.15">
      <c r="A943" s="5">
        <f>sim_obs!B577</f>
        <v>41850</v>
      </c>
      <c r="B943" s="12" t="e">
        <f>sim_obs!O577</f>
        <v>#N/A</v>
      </c>
      <c r="C943" s="15">
        <f>sim_obs!G577</f>
        <v>5.9483519999999998E-2</v>
      </c>
      <c r="D943" s="15">
        <f t="shared" si="56"/>
        <v>0</v>
      </c>
      <c r="E943" s="15">
        <f t="shared" si="57"/>
        <v>0</v>
      </c>
      <c r="F943" s="15">
        <f t="shared" si="58"/>
        <v>0</v>
      </c>
      <c r="G943" s="15">
        <f t="shared" si="59"/>
        <v>0</v>
      </c>
    </row>
    <row r="944" spans="1:7" x14ac:dyDescent="0.15">
      <c r="A944" s="5">
        <f>sim_obs!B578</f>
        <v>41851</v>
      </c>
      <c r="B944" s="12" t="e">
        <f>sim_obs!O578</f>
        <v>#N/A</v>
      </c>
      <c r="C944" s="15">
        <f>sim_obs!G578</f>
        <v>2.5152799999999999E-3</v>
      </c>
      <c r="D944" s="15">
        <f t="shared" si="56"/>
        <v>0</v>
      </c>
      <c r="E944" s="15">
        <f t="shared" si="57"/>
        <v>0</v>
      </c>
      <c r="F944" s="15">
        <f t="shared" si="58"/>
        <v>0</v>
      </c>
      <c r="G944" s="15">
        <f t="shared" si="59"/>
        <v>0</v>
      </c>
    </row>
    <row r="945" spans="1:7" x14ac:dyDescent="0.15">
      <c r="A945" s="5">
        <f>sim_obs!B579</f>
        <v>41852</v>
      </c>
      <c r="B945" s="12" t="e">
        <f>sim_obs!O579</f>
        <v>#N/A</v>
      </c>
      <c r="C945" s="15">
        <f>sim_obs!G579</f>
        <v>1.6744000000000001E-4</v>
      </c>
      <c r="D945" s="15">
        <f t="shared" si="56"/>
        <v>0</v>
      </c>
      <c r="E945" s="15">
        <f t="shared" si="57"/>
        <v>0</v>
      </c>
      <c r="F945" s="15">
        <f t="shared" si="58"/>
        <v>0</v>
      </c>
      <c r="G945" s="15">
        <f t="shared" si="59"/>
        <v>0</v>
      </c>
    </row>
    <row r="946" spans="1:7" x14ac:dyDescent="0.15">
      <c r="A946" s="5">
        <f>sim_obs!B580</f>
        <v>41853</v>
      </c>
      <c r="B946" s="12" t="e">
        <f>sim_obs!O580</f>
        <v>#N/A</v>
      </c>
      <c r="C946" s="15">
        <f>sim_obs!G580</f>
        <v>2.4617119999999999E-2</v>
      </c>
      <c r="D946" s="15">
        <f t="shared" si="56"/>
        <v>0</v>
      </c>
      <c r="E946" s="15">
        <f t="shared" si="57"/>
        <v>0</v>
      </c>
      <c r="F946" s="15">
        <f t="shared" si="58"/>
        <v>0</v>
      </c>
      <c r="G946" s="15">
        <f t="shared" si="59"/>
        <v>0</v>
      </c>
    </row>
    <row r="947" spans="1:7" x14ac:dyDescent="0.15">
      <c r="A947" s="5">
        <f>sim_obs!B581</f>
        <v>41854</v>
      </c>
      <c r="B947" s="12" t="e">
        <f>sim_obs!O581</f>
        <v>#N/A</v>
      </c>
      <c r="C947" s="15">
        <f>sim_obs!G581</f>
        <v>2.5595000000000001E-3</v>
      </c>
      <c r="D947" s="15">
        <f t="shared" si="56"/>
        <v>0</v>
      </c>
      <c r="E947" s="15">
        <f t="shared" si="57"/>
        <v>0</v>
      </c>
      <c r="F947" s="15">
        <f t="shared" si="58"/>
        <v>0</v>
      </c>
      <c r="G947" s="15">
        <f t="shared" si="59"/>
        <v>0</v>
      </c>
    </row>
    <row r="948" spans="1:7" x14ac:dyDescent="0.15">
      <c r="A948" s="5">
        <f>sim_obs!B582</f>
        <v>41855</v>
      </c>
      <c r="B948" s="12" t="e">
        <f>sim_obs!O582</f>
        <v>#N/A</v>
      </c>
      <c r="C948" s="15">
        <f>sim_obs!G582</f>
        <v>1.8176999999999999E-4</v>
      </c>
      <c r="D948" s="15">
        <f t="shared" si="56"/>
        <v>0</v>
      </c>
      <c r="E948" s="15">
        <f t="shared" si="57"/>
        <v>0</v>
      </c>
      <c r="F948" s="15">
        <f t="shared" si="58"/>
        <v>0</v>
      </c>
      <c r="G948" s="15">
        <f t="shared" si="59"/>
        <v>0</v>
      </c>
    </row>
    <row r="949" spans="1:7" x14ac:dyDescent="0.15">
      <c r="A949" s="5">
        <f>sim_obs!B583</f>
        <v>41856</v>
      </c>
      <c r="B949" s="12" t="e">
        <f>sim_obs!O583</f>
        <v>#N/A</v>
      </c>
      <c r="C949" s="15">
        <f>sim_obs!G583</f>
        <v>0.16321369999999999</v>
      </c>
      <c r="D949" s="15">
        <f t="shared" si="56"/>
        <v>0</v>
      </c>
      <c r="E949" s="15">
        <f t="shared" si="57"/>
        <v>0</v>
      </c>
      <c r="F949" s="15">
        <f t="shared" si="58"/>
        <v>0</v>
      </c>
      <c r="G949" s="15">
        <f t="shared" si="59"/>
        <v>0</v>
      </c>
    </row>
    <row r="950" spans="1:7" x14ac:dyDescent="0.15">
      <c r="A950" s="5">
        <f>sim_obs!B584</f>
        <v>41857</v>
      </c>
      <c r="B950" s="12" t="e">
        <f>sim_obs!O584</f>
        <v>#N/A</v>
      </c>
      <c r="C950" s="15">
        <f>sim_obs!G584</f>
        <v>5.4169960000000003E-2</v>
      </c>
      <c r="D950" s="15">
        <f t="shared" si="56"/>
        <v>0</v>
      </c>
      <c r="E950" s="15">
        <f t="shared" si="57"/>
        <v>0</v>
      </c>
      <c r="F950" s="15">
        <f t="shared" si="58"/>
        <v>0</v>
      </c>
      <c r="G950" s="15">
        <f t="shared" si="59"/>
        <v>0</v>
      </c>
    </row>
    <row r="951" spans="1:7" x14ac:dyDescent="0.15">
      <c r="A951" s="5">
        <f>sim_obs!B585</f>
        <v>41858</v>
      </c>
      <c r="B951" s="12" t="e">
        <f>sim_obs!O585</f>
        <v>#N/A</v>
      </c>
      <c r="C951" s="15">
        <f>sim_obs!G585</f>
        <v>4.1339899999999997E-3</v>
      </c>
      <c r="D951" s="15">
        <f t="shared" si="56"/>
        <v>0</v>
      </c>
      <c r="E951" s="15">
        <f t="shared" si="57"/>
        <v>0</v>
      </c>
      <c r="F951" s="15">
        <f t="shared" si="58"/>
        <v>0</v>
      </c>
      <c r="G951" s="15">
        <f t="shared" si="59"/>
        <v>0</v>
      </c>
    </row>
    <row r="952" spans="1:7" x14ac:dyDescent="0.15">
      <c r="A952" s="5">
        <f>sim_obs!B586</f>
        <v>41859</v>
      </c>
      <c r="B952" s="12" t="e">
        <f>sim_obs!O586</f>
        <v>#N/A</v>
      </c>
      <c r="C952" s="15">
        <f>sim_obs!G586</f>
        <v>3.0805999999999997E-4</v>
      </c>
      <c r="D952" s="15">
        <f t="shared" si="56"/>
        <v>0</v>
      </c>
      <c r="E952" s="15">
        <f t="shared" si="57"/>
        <v>0</v>
      </c>
      <c r="F952" s="15">
        <f t="shared" si="58"/>
        <v>0</v>
      </c>
      <c r="G952" s="15">
        <f t="shared" si="59"/>
        <v>0</v>
      </c>
    </row>
    <row r="953" spans="1:7" x14ac:dyDescent="0.15">
      <c r="A953" s="5">
        <f>sim_obs!B587</f>
        <v>41860</v>
      </c>
      <c r="B953" s="12" t="e">
        <f>sim_obs!O587</f>
        <v>#N/A</v>
      </c>
      <c r="C953" s="15">
        <f>sim_obs!G587</f>
        <v>2.4139999999999999E-5</v>
      </c>
      <c r="D953" s="15">
        <f t="shared" si="56"/>
        <v>0</v>
      </c>
      <c r="E953" s="15">
        <f t="shared" si="57"/>
        <v>0</v>
      </c>
      <c r="F953" s="15">
        <f t="shared" si="58"/>
        <v>0</v>
      </c>
      <c r="G953" s="15">
        <f t="shared" si="59"/>
        <v>0</v>
      </c>
    </row>
    <row r="954" spans="1:7" x14ac:dyDescent="0.15">
      <c r="A954" s="5">
        <f>sim_obs!B588</f>
        <v>41861</v>
      </c>
      <c r="B954" s="12" t="e">
        <f>sim_obs!O588</f>
        <v>#N/A</v>
      </c>
      <c r="C954" s="15">
        <f>sim_obs!G588</f>
        <v>2.04E-6</v>
      </c>
      <c r="D954" s="15">
        <f t="shared" si="56"/>
        <v>0</v>
      </c>
      <c r="E954" s="15">
        <f t="shared" si="57"/>
        <v>0</v>
      </c>
      <c r="F954" s="15">
        <f t="shared" si="58"/>
        <v>0</v>
      </c>
      <c r="G954" s="15">
        <f t="shared" si="59"/>
        <v>0</v>
      </c>
    </row>
    <row r="955" spans="1:7" x14ac:dyDescent="0.15">
      <c r="A955" s="5">
        <f>sim_obs!B589</f>
        <v>41862</v>
      </c>
      <c r="B955" s="12" t="e">
        <f>sim_obs!O589</f>
        <v>#N/A</v>
      </c>
      <c r="C955" s="15">
        <f>sim_obs!G589</f>
        <v>1.4000000000000001E-7</v>
      </c>
      <c r="D955" s="15">
        <f t="shared" si="56"/>
        <v>0</v>
      </c>
      <c r="E955" s="15">
        <f t="shared" si="57"/>
        <v>0</v>
      </c>
      <c r="F955" s="15">
        <f t="shared" si="58"/>
        <v>0</v>
      </c>
      <c r="G955" s="15">
        <f t="shared" si="59"/>
        <v>0</v>
      </c>
    </row>
    <row r="956" spans="1:7" x14ac:dyDescent="0.15">
      <c r="A956" s="5">
        <f>sim_obs!B590</f>
        <v>41863</v>
      </c>
      <c r="B956" s="12" t="e">
        <f>sim_obs!O590</f>
        <v>#N/A</v>
      </c>
      <c r="C956" s="15">
        <f>sim_obs!G590</f>
        <v>1E-8</v>
      </c>
      <c r="D956" s="15">
        <f t="shared" si="56"/>
        <v>0</v>
      </c>
      <c r="E956" s="15">
        <f t="shared" si="57"/>
        <v>0</v>
      </c>
      <c r="F956" s="15">
        <f t="shared" si="58"/>
        <v>0</v>
      </c>
      <c r="G956" s="15">
        <f t="shared" si="59"/>
        <v>0</v>
      </c>
    </row>
    <row r="957" spans="1:7" x14ac:dyDescent="0.15">
      <c r="A957" s="5">
        <f>sim_obs!B591</f>
        <v>41864</v>
      </c>
      <c r="B957" s="12" t="e">
        <f>sim_obs!O591</f>
        <v>#N/A</v>
      </c>
      <c r="C957" s="15">
        <f>sim_obs!G591</f>
        <v>1E-8</v>
      </c>
      <c r="D957" s="15">
        <f t="shared" si="56"/>
        <v>0</v>
      </c>
      <c r="E957" s="15">
        <f t="shared" si="57"/>
        <v>0</v>
      </c>
      <c r="F957" s="15">
        <f t="shared" si="58"/>
        <v>0</v>
      </c>
      <c r="G957" s="15">
        <f t="shared" si="59"/>
        <v>0</v>
      </c>
    </row>
    <row r="958" spans="1:7" x14ac:dyDescent="0.15">
      <c r="A958" s="5">
        <f>sim_obs!B592</f>
        <v>41865</v>
      </c>
      <c r="B958" s="12" t="e">
        <f>sim_obs!O592</f>
        <v>#N/A</v>
      </c>
      <c r="C958" s="15">
        <f>sim_obs!G592</f>
        <v>0</v>
      </c>
      <c r="D958" s="15">
        <f t="shared" si="56"/>
        <v>0</v>
      </c>
      <c r="E958" s="15">
        <f t="shared" si="57"/>
        <v>0</v>
      </c>
      <c r="F958" s="15">
        <f t="shared" si="58"/>
        <v>0</v>
      </c>
      <c r="G958" s="15">
        <f t="shared" si="59"/>
        <v>0</v>
      </c>
    </row>
    <row r="959" spans="1:7" x14ac:dyDescent="0.15">
      <c r="A959" s="5">
        <f>sim_obs!B593</f>
        <v>41866</v>
      </c>
      <c r="B959" s="12" t="e">
        <f>sim_obs!O593</f>
        <v>#N/A</v>
      </c>
      <c r="C959" s="15">
        <f>sim_obs!G593</f>
        <v>0</v>
      </c>
      <c r="D959" s="15">
        <f t="shared" si="56"/>
        <v>0</v>
      </c>
      <c r="E959" s="15">
        <f t="shared" si="57"/>
        <v>0</v>
      </c>
      <c r="F959" s="15">
        <f t="shared" si="58"/>
        <v>0</v>
      </c>
      <c r="G959" s="15">
        <f t="shared" si="59"/>
        <v>0</v>
      </c>
    </row>
    <row r="960" spans="1:7" x14ac:dyDescent="0.15">
      <c r="A960" s="5">
        <f>sim_obs!B594</f>
        <v>41867</v>
      </c>
      <c r="B960" s="12" t="e">
        <f>sim_obs!O594</f>
        <v>#N/A</v>
      </c>
      <c r="C960" s="15">
        <f>sim_obs!G594</f>
        <v>0</v>
      </c>
      <c r="D960" s="15">
        <f t="shared" si="56"/>
        <v>0</v>
      </c>
      <c r="E960" s="15">
        <f t="shared" si="57"/>
        <v>0</v>
      </c>
      <c r="F960" s="15">
        <f t="shared" si="58"/>
        <v>0</v>
      </c>
      <c r="G960" s="15">
        <f t="shared" si="59"/>
        <v>0</v>
      </c>
    </row>
    <row r="961" spans="1:7" x14ac:dyDescent="0.15">
      <c r="A961" s="5">
        <f>sim_obs!B595</f>
        <v>41868</v>
      </c>
      <c r="B961" s="12" t="e">
        <f>sim_obs!O595</f>
        <v>#N/A</v>
      </c>
      <c r="C961" s="15">
        <f>sim_obs!G595</f>
        <v>1761.3172607399999</v>
      </c>
      <c r="D961" s="15">
        <f t="shared" si="56"/>
        <v>0</v>
      </c>
      <c r="E961" s="15">
        <f t="shared" si="57"/>
        <v>0</v>
      </c>
      <c r="F961" s="15">
        <f t="shared" si="58"/>
        <v>0</v>
      </c>
      <c r="G961" s="15">
        <f t="shared" si="59"/>
        <v>0</v>
      </c>
    </row>
    <row r="962" spans="1:7" x14ac:dyDescent="0.15">
      <c r="A962" s="5">
        <f>sim_obs!B596</f>
        <v>41869</v>
      </c>
      <c r="B962" s="12" t="e">
        <f>sim_obs!O596</f>
        <v>#N/A</v>
      </c>
      <c r="C962" s="15">
        <f>sim_obs!G596</f>
        <v>660.89068603999999</v>
      </c>
      <c r="D962" s="15">
        <f t="shared" si="56"/>
        <v>0</v>
      </c>
      <c r="E962" s="15">
        <f t="shared" si="57"/>
        <v>0</v>
      </c>
      <c r="F962" s="15">
        <f t="shared" si="58"/>
        <v>0</v>
      </c>
      <c r="G962" s="15">
        <f t="shared" si="59"/>
        <v>0</v>
      </c>
    </row>
    <row r="963" spans="1:7" x14ac:dyDescent="0.15">
      <c r="A963" s="5">
        <f>sim_obs!B597</f>
        <v>41870</v>
      </c>
      <c r="B963" s="12" t="e">
        <f>sim_obs!O597</f>
        <v>#N/A</v>
      </c>
      <c r="C963" s="15">
        <f>sim_obs!G597</f>
        <v>606.52984618999994</v>
      </c>
      <c r="D963" s="15">
        <f t="shared" ref="D963:D1026" si="60">IFERROR(B963,0)</f>
        <v>0</v>
      </c>
      <c r="E963" s="15">
        <f t="shared" ref="E963:E1026" si="61">IF(D963=0,0,C963)</f>
        <v>0</v>
      </c>
      <c r="F963" s="15">
        <f t="shared" ref="F963:F1026" si="62">(D963-E963)^2</f>
        <v>0</v>
      </c>
      <c r="G963" s="15">
        <f t="shared" ref="G963:G1026" si="63">(D963-$J$4)^2</f>
        <v>0</v>
      </c>
    </row>
    <row r="964" spans="1:7" x14ac:dyDescent="0.15">
      <c r="A964" s="5">
        <f>sim_obs!B598</f>
        <v>41871</v>
      </c>
      <c r="B964" s="12" t="e">
        <f>sim_obs!O598</f>
        <v>#N/A</v>
      </c>
      <c r="C964" s="15">
        <f>sim_obs!G598</f>
        <v>152.98892212000001</v>
      </c>
      <c r="D964" s="15">
        <f t="shared" si="60"/>
        <v>0</v>
      </c>
      <c r="E964" s="15">
        <f t="shared" si="61"/>
        <v>0</v>
      </c>
      <c r="F964" s="15">
        <f t="shared" si="62"/>
        <v>0</v>
      </c>
      <c r="G964" s="15">
        <f t="shared" si="63"/>
        <v>0</v>
      </c>
    </row>
    <row r="965" spans="1:7" x14ac:dyDescent="0.15">
      <c r="A965" s="5">
        <f>sim_obs!B599</f>
        <v>41872</v>
      </c>
      <c r="B965" s="12" t="e">
        <f>sim_obs!O599</f>
        <v>#N/A</v>
      </c>
      <c r="C965" s="15">
        <f>sim_obs!G599</f>
        <v>23.351726530000001</v>
      </c>
      <c r="D965" s="15">
        <f t="shared" si="60"/>
        <v>0</v>
      </c>
      <c r="E965" s="15">
        <f t="shared" si="61"/>
        <v>0</v>
      </c>
      <c r="F965" s="15">
        <f t="shared" si="62"/>
        <v>0</v>
      </c>
      <c r="G965" s="15">
        <f t="shared" si="63"/>
        <v>0</v>
      </c>
    </row>
    <row r="966" spans="1:7" x14ac:dyDescent="0.15">
      <c r="A966" s="5">
        <f>sim_obs!B600</f>
        <v>41873</v>
      </c>
      <c r="B966" s="12" t="e">
        <f>sim_obs!O600</f>
        <v>#N/A</v>
      </c>
      <c r="C966" s="15">
        <f>sim_obs!G600</f>
        <v>2.7672350400000001</v>
      </c>
      <c r="D966" s="15">
        <f t="shared" si="60"/>
        <v>0</v>
      </c>
      <c r="E966" s="15">
        <f t="shared" si="61"/>
        <v>0</v>
      </c>
      <c r="F966" s="15">
        <f t="shared" si="62"/>
        <v>0</v>
      </c>
      <c r="G966" s="15">
        <f t="shared" si="63"/>
        <v>0</v>
      </c>
    </row>
    <row r="967" spans="1:7" x14ac:dyDescent="0.15">
      <c r="A967" s="5">
        <f>sim_obs!B601</f>
        <v>41874</v>
      </c>
      <c r="B967" s="12" t="e">
        <f>sim_obs!O601</f>
        <v>#N/A</v>
      </c>
      <c r="C967" s="15">
        <f>sim_obs!G601</f>
        <v>0.31022641000000001</v>
      </c>
      <c r="D967" s="15">
        <f t="shared" si="60"/>
        <v>0</v>
      </c>
      <c r="E967" s="15">
        <f t="shared" si="61"/>
        <v>0</v>
      </c>
      <c r="F967" s="15">
        <f t="shared" si="62"/>
        <v>0</v>
      </c>
      <c r="G967" s="15">
        <f t="shared" si="63"/>
        <v>0</v>
      </c>
    </row>
    <row r="968" spans="1:7" x14ac:dyDescent="0.15">
      <c r="A968" s="5">
        <f>sim_obs!B602</f>
        <v>41875</v>
      </c>
      <c r="B968" s="12" t="e">
        <f>sim_obs!O602</f>
        <v>#N/A</v>
      </c>
      <c r="C968" s="15">
        <f>sim_obs!G602</f>
        <v>0.10639108</v>
      </c>
      <c r="D968" s="15">
        <f t="shared" si="60"/>
        <v>0</v>
      </c>
      <c r="E968" s="15">
        <f t="shared" si="61"/>
        <v>0</v>
      </c>
      <c r="F968" s="15">
        <f t="shared" si="62"/>
        <v>0</v>
      </c>
      <c r="G968" s="15">
        <f t="shared" si="63"/>
        <v>0</v>
      </c>
    </row>
    <row r="969" spans="1:7" x14ac:dyDescent="0.15">
      <c r="A969" s="5">
        <f>sim_obs!B603</f>
        <v>41876</v>
      </c>
      <c r="B969" s="12" t="e">
        <f>sim_obs!O603</f>
        <v>#N/A</v>
      </c>
      <c r="C969" s="15">
        <f>sim_obs!G603</f>
        <v>2.4755699999999999E-3</v>
      </c>
      <c r="D969" s="15">
        <f t="shared" si="60"/>
        <v>0</v>
      </c>
      <c r="E969" s="15">
        <f t="shared" si="61"/>
        <v>0</v>
      </c>
      <c r="F969" s="15">
        <f t="shared" si="62"/>
        <v>0</v>
      </c>
      <c r="G969" s="15">
        <f t="shared" si="63"/>
        <v>0</v>
      </c>
    </row>
    <row r="970" spans="1:7" x14ac:dyDescent="0.15">
      <c r="A970" s="5">
        <f>sim_obs!B604</f>
        <v>41877</v>
      </c>
      <c r="B970" s="12" t="e">
        <f>sim_obs!O604</f>
        <v>#N/A</v>
      </c>
      <c r="C970" s="15">
        <f>sim_obs!G604</f>
        <v>1.4885000000000001E-4</v>
      </c>
      <c r="D970" s="15">
        <f t="shared" si="60"/>
        <v>0</v>
      </c>
      <c r="E970" s="15">
        <f t="shared" si="61"/>
        <v>0</v>
      </c>
      <c r="F970" s="15">
        <f t="shared" si="62"/>
        <v>0</v>
      </c>
      <c r="G970" s="15">
        <f t="shared" si="63"/>
        <v>0</v>
      </c>
    </row>
    <row r="971" spans="1:7" x14ac:dyDescent="0.15">
      <c r="A971" s="5">
        <f>sim_obs!B605</f>
        <v>41878</v>
      </c>
      <c r="B971" s="12" t="e">
        <f>sim_obs!O605</f>
        <v>#N/A</v>
      </c>
      <c r="C971" s="15">
        <f>sim_obs!G605</f>
        <v>7.6533369999999996</v>
      </c>
      <c r="D971" s="15">
        <f t="shared" si="60"/>
        <v>0</v>
      </c>
      <c r="E971" s="15">
        <f t="shared" si="61"/>
        <v>0</v>
      </c>
      <c r="F971" s="15">
        <f t="shared" si="62"/>
        <v>0</v>
      </c>
      <c r="G971" s="15">
        <f t="shared" si="63"/>
        <v>0</v>
      </c>
    </row>
    <row r="972" spans="1:7" x14ac:dyDescent="0.15">
      <c r="A972" s="5">
        <f>sim_obs!B606</f>
        <v>41879</v>
      </c>
      <c r="B972" s="12" t="e">
        <f>sim_obs!O606</f>
        <v>#N/A</v>
      </c>
      <c r="C972" s="15">
        <f>sim_obs!G606</f>
        <v>0.51485926000000004</v>
      </c>
      <c r="D972" s="15">
        <f t="shared" si="60"/>
        <v>0</v>
      </c>
      <c r="E972" s="15">
        <f t="shared" si="61"/>
        <v>0</v>
      </c>
      <c r="F972" s="15">
        <f t="shared" si="62"/>
        <v>0</v>
      </c>
      <c r="G972" s="15">
        <f t="shared" si="63"/>
        <v>0</v>
      </c>
    </row>
    <row r="973" spans="1:7" x14ac:dyDescent="0.15">
      <c r="A973" s="5">
        <f>sim_obs!B607</f>
        <v>41880</v>
      </c>
      <c r="B973" s="12" t="e">
        <f>sim_obs!O607</f>
        <v>#N/A</v>
      </c>
      <c r="C973" s="15">
        <f>sim_obs!G607</f>
        <v>0.12561882999999999</v>
      </c>
      <c r="D973" s="15">
        <f t="shared" si="60"/>
        <v>0</v>
      </c>
      <c r="E973" s="15">
        <f t="shared" si="61"/>
        <v>0</v>
      </c>
      <c r="F973" s="15">
        <f t="shared" si="62"/>
        <v>0</v>
      </c>
      <c r="G973" s="15">
        <f t="shared" si="63"/>
        <v>0</v>
      </c>
    </row>
    <row r="974" spans="1:7" x14ac:dyDescent="0.15">
      <c r="A974" s="5">
        <f>sim_obs!B608</f>
        <v>41881</v>
      </c>
      <c r="B974" s="12" t="e">
        <f>sim_obs!O608</f>
        <v>#N/A</v>
      </c>
      <c r="C974" s="15">
        <f>sim_obs!G608</f>
        <v>1.7053539999999999E-2</v>
      </c>
      <c r="D974" s="15">
        <f t="shared" si="60"/>
        <v>0</v>
      </c>
      <c r="E974" s="15">
        <f t="shared" si="61"/>
        <v>0</v>
      </c>
      <c r="F974" s="15">
        <f t="shared" si="62"/>
        <v>0</v>
      </c>
      <c r="G974" s="15">
        <f t="shared" si="63"/>
        <v>0</v>
      </c>
    </row>
    <row r="975" spans="1:7" x14ac:dyDescent="0.15">
      <c r="A975" s="5">
        <f>sim_obs!B609</f>
        <v>41882</v>
      </c>
      <c r="B975" s="12" t="e">
        <f>sim_obs!O609</f>
        <v>#N/A</v>
      </c>
      <c r="C975" s="15">
        <f>sim_obs!G609</f>
        <v>1.963788E-2</v>
      </c>
      <c r="D975" s="15">
        <f t="shared" si="60"/>
        <v>0</v>
      </c>
      <c r="E975" s="15">
        <f t="shared" si="61"/>
        <v>0</v>
      </c>
      <c r="F975" s="15">
        <f t="shared" si="62"/>
        <v>0</v>
      </c>
      <c r="G975" s="15">
        <f t="shared" si="63"/>
        <v>0</v>
      </c>
    </row>
    <row r="976" spans="1:7" x14ac:dyDescent="0.15">
      <c r="A976" s="5">
        <f>sim_obs!B610</f>
        <v>41883</v>
      </c>
      <c r="B976" s="12" t="e">
        <f>sim_obs!O610</f>
        <v>#N/A</v>
      </c>
      <c r="C976" s="15">
        <f>sim_obs!G610</f>
        <v>5.3094000000000004E-4</v>
      </c>
      <c r="D976" s="15">
        <f t="shared" si="60"/>
        <v>0</v>
      </c>
      <c r="E976" s="15">
        <f t="shared" si="61"/>
        <v>0</v>
      </c>
      <c r="F976" s="15">
        <f t="shared" si="62"/>
        <v>0</v>
      </c>
      <c r="G976" s="15">
        <f t="shared" si="63"/>
        <v>0</v>
      </c>
    </row>
    <row r="977" spans="1:7" x14ac:dyDescent="0.15">
      <c r="A977" s="5">
        <f>sim_obs!B611</f>
        <v>41884</v>
      </c>
      <c r="B977" s="12" t="e">
        <f>sim_obs!O611</f>
        <v>#N/A</v>
      </c>
      <c r="C977" s="15">
        <f>sim_obs!G611</f>
        <v>1.9655000000000001E-4</v>
      </c>
      <c r="D977" s="15">
        <f t="shared" si="60"/>
        <v>0</v>
      </c>
      <c r="E977" s="15">
        <f t="shared" si="61"/>
        <v>0</v>
      </c>
      <c r="F977" s="15">
        <f t="shared" si="62"/>
        <v>0</v>
      </c>
      <c r="G977" s="15">
        <f t="shared" si="63"/>
        <v>0</v>
      </c>
    </row>
    <row r="978" spans="1:7" x14ac:dyDescent="0.15">
      <c r="A978" s="5">
        <f>sim_obs!B612</f>
        <v>41885</v>
      </c>
      <c r="B978" s="12" t="e">
        <f>sim_obs!O612</f>
        <v>#N/A</v>
      </c>
      <c r="C978" s="15">
        <f>sim_obs!G612</f>
        <v>3.05E-6</v>
      </c>
      <c r="D978" s="15">
        <f t="shared" si="60"/>
        <v>0</v>
      </c>
      <c r="E978" s="15">
        <f t="shared" si="61"/>
        <v>0</v>
      </c>
      <c r="F978" s="15">
        <f t="shared" si="62"/>
        <v>0</v>
      </c>
      <c r="G978" s="15">
        <f t="shared" si="63"/>
        <v>0</v>
      </c>
    </row>
    <row r="979" spans="1:7" x14ac:dyDescent="0.15">
      <c r="A979" s="5">
        <f>sim_obs!B613</f>
        <v>41886</v>
      </c>
      <c r="B979" s="12" t="e">
        <f>sim_obs!O613</f>
        <v>#N/A</v>
      </c>
      <c r="C979" s="15">
        <f>sim_obs!G613</f>
        <v>1.3E-7</v>
      </c>
      <c r="D979" s="15">
        <f t="shared" si="60"/>
        <v>0</v>
      </c>
      <c r="E979" s="15">
        <f t="shared" si="61"/>
        <v>0</v>
      </c>
      <c r="F979" s="15">
        <f t="shared" si="62"/>
        <v>0</v>
      </c>
      <c r="G979" s="15">
        <f t="shared" si="63"/>
        <v>0</v>
      </c>
    </row>
    <row r="980" spans="1:7" x14ac:dyDescent="0.15">
      <c r="A980" s="5">
        <f>sim_obs!B614</f>
        <v>41887</v>
      </c>
      <c r="B980" s="12" t="e">
        <f>sim_obs!O614</f>
        <v>#N/A</v>
      </c>
      <c r="C980" s="15">
        <f>sim_obs!G614</f>
        <v>1E-8</v>
      </c>
      <c r="D980" s="15">
        <f t="shared" si="60"/>
        <v>0</v>
      </c>
      <c r="E980" s="15">
        <f t="shared" si="61"/>
        <v>0</v>
      </c>
      <c r="F980" s="15">
        <f t="shared" si="62"/>
        <v>0</v>
      </c>
      <c r="G980" s="15">
        <f t="shared" si="63"/>
        <v>0</v>
      </c>
    </row>
    <row r="981" spans="1:7" x14ac:dyDescent="0.15">
      <c r="A981" s="5">
        <f>sim_obs!B615</f>
        <v>41888</v>
      </c>
      <c r="B981" s="12" t="e">
        <f>sim_obs!O615</f>
        <v>#N/A</v>
      </c>
      <c r="C981" s="15">
        <f>sim_obs!G615</f>
        <v>0</v>
      </c>
      <c r="D981" s="15">
        <f t="shared" si="60"/>
        <v>0</v>
      </c>
      <c r="E981" s="15">
        <f t="shared" si="61"/>
        <v>0</v>
      </c>
      <c r="F981" s="15">
        <f t="shared" si="62"/>
        <v>0</v>
      </c>
      <c r="G981" s="15">
        <f t="shared" si="63"/>
        <v>0</v>
      </c>
    </row>
    <row r="982" spans="1:7" x14ac:dyDescent="0.15">
      <c r="A982" s="5">
        <f>sim_obs!B616</f>
        <v>41889</v>
      </c>
      <c r="B982" s="12" t="e">
        <f>sim_obs!O616</f>
        <v>#N/A</v>
      </c>
      <c r="C982" s="15">
        <f>sim_obs!G616</f>
        <v>0</v>
      </c>
      <c r="D982" s="15">
        <f t="shared" si="60"/>
        <v>0</v>
      </c>
      <c r="E982" s="15">
        <f t="shared" si="61"/>
        <v>0</v>
      </c>
      <c r="F982" s="15">
        <f t="shared" si="62"/>
        <v>0</v>
      </c>
      <c r="G982" s="15">
        <f t="shared" si="63"/>
        <v>0</v>
      </c>
    </row>
    <row r="983" spans="1:7" x14ac:dyDescent="0.15">
      <c r="A983" s="5">
        <f>sim_obs!B617</f>
        <v>41890</v>
      </c>
      <c r="B983" s="12" t="e">
        <f>sim_obs!O617</f>
        <v>#N/A</v>
      </c>
      <c r="C983" s="15">
        <f>sim_obs!G617</f>
        <v>0</v>
      </c>
      <c r="D983" s="15">
        <f t="shared" si="60"/>
        <v>0</v>
      </c>
      <c r="E983" s="15">
        <f t="shared" si="61"/>
        <v>0</v>
      </c>
      <c r="F983" s="15">
        <f t="shared" si="62"/>
        <v>0</v>
      </c>
      <c r="G983" s="15">
        <f t="shared" si="63"/>
        <v>0</v>
      </c>
    </row>
    <row r="984" spans="1:7" x14ac:dyDescent="0.15">
      <c r="A984" s="5">
        <f>sim_obs!B618</f>
        <v>41891</v>
      </c>
      <c r="B984" s="12" t="e">
        <f>sim_obs!O618</f>
        <v>#N/A</v>
      </c>
      <c r="C984" s="15">
        <f>sim_obs!G618</f>
        <v>0</v>
      </c>
      <c r="D984" s="15">
        <f t="shared" si="60"/>
        <v>0</v>
      </c>
      <c r="E984" s="15">
        <f t="shared" si="61"/>
        <v>0</v>
      </c>
      <c r="F984" s="15">
        <f t="shared" si="62"/>
        <v>0</v>
      </c>
      <c r="G984" s="15">
        <f t="shared" si="63"/>
        <v>0</v>
      </c>
    </row>
    <row r="985" spans="1:7" x14ac:dyDescent="0.15">
      <c r="A985" s="5">
        <f>sim_obs!B619</f>
        <v>41892</v>
      </c>
      <c r="B985" s="12" t="e">
        <f>sim_obs!O619</f>
        <v>#N/A</v>
      </c>
      <c r="C985" s="15">
        <f>sim_obs!G619</f>
        <v>0</v>
      </c>
      <c r="D985" s="15">
        <f t="shared" si="60"/>
        <v>0</v>
      </c>
      <c r="E985" s="15">
        <f t="shared" si="61"/>
        <v>0</v>
      </c>
      <c r="F985" s="15">
        <f t="shared" si="62"/>
        <v>0</v>
      </c>
      <c r="G985" s="15">
        <f t="shared" si="63"/>
        <v>0</v>
      </c>
    </row>
    <row r="986" spans="1:7" x14ac:dyDescent="0.15">
      <c r="A986" s="5">
        <f>sim_obs!B620</f>
        <v>41893</v>
      </c>
      <c r="B986" s="12" t="e">
        <f>sim_obs!O620</f>
        <v>#N/A</v>
      </c>
      <c r="C986" s="15">
        <f>sim_obs!G620</f>
        <v>2389.05981445</v>
      </c>
      <c r="D986" s="15">
        <f t="shared" si="60"/>
        <v>0</v>
      </c>
      <c r="E986" s="15">
        <f t="shared" si="61"/>
        <v>0</v>
      </c>
      <c r="F986" s="15">
        <f t="shared" si="62"/>
        <v>0</v>
      </c>
      <c r="G986" s="15">
        <f t="shared" si="63"/>
        <v>0</v>
      </c>
    </row>
    <row r="987" spans="1:7" x14ac:dyDescent="0.15">
      <c r="A987" s="5">
        <f>sim_obs!B621</f>
        <v>41894</v>
      </c>
      <c r="B987" s="12" t="e">
        <f>sim_obs!O621</f>
        <v>#N/A</v>
      </c>
      <c r="C987" s="15">
        <f>sim_obs!G621</f>
        <v>4911.2543945300004</v>
      </c>
      <c r="D987" s="15">
        <f t="shared" si="60"/>
        <v>0</v>
      </c>
      <c r="E987" s="15">
        <f t="shared" si="61"/>
        <v>0</v>
      </c>
      <c r="F987" s="15">
        <f t="shared" si="62"/>
        <v>0</v>
      </c>
      <c r="G987" s="15">
        <f t="shared" si="63"/>
        <v>0</v>
      </c>
    </row>
    <row r="988" spans="1:7" x14ac:dyDescent="0.15">
      <c r="A988" s="5">
        <f>sim_obs!B622</f>
        <v>41895</v>
      </c>
      <c r="B988" s="12" t="e">
        <f>sim_obs!O622</f>
        <v>#N/A</v>
      </c>
      <c r="C988" s="15">
        <f>sim_obs!G622</f>
        <v>126.10024261</v>
      </c>
      <c r="D988" s="15">
        <f t="shared" si="60"/>
        <v>0</v>
      </c>
      <c r="E988" s="15">
        <f t="shared" si="61"/>
        <v>0</v>
      </c>
      <c r="F988" s="15">
        <f t="shared" si="62"/>
        <v>0</v>
      </c>
      <c r="G988" s="15">
        <f t="shared" si="63"/>
        <v>0</v>
      </c>
    </row>
    <row r="989" spans="1:7" x14ac:dyDescent="0.15">
      <c r="A989" s="5">
        <f>sim_obs!B623</f>
        <v>41896</v>
      </c>
      <c r="B989" s="12" t="e">
        <f>sim_obs!O623</f>
        <v>#N/A</v>
      </c>
      <c r="C989" s="15">
        <f>sim_obs!G623</f>
        <v>269.56103516000002</v>
      </c>
      <c r="D989" s="15">
        <f t="shared" si="60"/>
        <v>0</v>
      </c>
      <c r="E989" s="15">
        <f t="shared" si="61"/>
        <v>0</v>
      </c>
      <c r="F989" s="15">
        <f t="shared" si="62"/>
        <v>0</v>
      </c>
      <c r="G989" s="15">
        <f t="shared" si="63"/>
        <v>0</v>
      </c>
    </row>
    <row r="990" spans="1:7" x14ac:dyDescent="0.15">
      <c r="A990" s="5">
        <f>sim_obs!B624</f>
        <v>41897</v>
      </c>
      <c r="B990" s="12" t="e">
        <f>sim_obs!O624</f>
        <v>#N/A</v>
      </c>
      <c r="C990" s="15">
        <f>sim_obs!G624</f>
        <v>71.072021480000004</v>
      </c>
      <c r="D990" s="15">
        <f t="shared" si="60"/>
        <v>0</v>
      </c>
      <c r="E990" s="15">
        <f t="shared" si="61"/>
        <v>0</v>
      </c>
      <c r="F990" s="15">
        <f t="shared" si="62"/>
        <v>0</v>
      </c>
      <c r="G990" s="15">
        <f t="shared" si="63"/>
        <v>0</v>
      </c>
    </row>
    <row r="991" spans="1:7" x14ac:dyDescent="0.15">
      <c r="A991" s="5">
        <f>sim_obs!B625</f>
        <v>41898</v>
      </c>
      <c r="B991" s="12" t="e">
        <f>sim_obs!O625</f>
        <v>#N/A</v>
      </c>
      <c r="C991" s="15">
        <f>sim_obs!G625</f>
        <v>11.198191639999999</v>
      </c>
      <c r="D991" s="15">
        <f t="shared" si="60"/>
        <v>0</v>
      </c>
      <c r="E991" s="15">
        <f t="shared" si="61"/>
        <v>0</v>
      </c>
      <c r="F991" s="15">
        <f t="shared" si="62"/>
        <v>0</v>
      </c>
      <c r="G991" s="15">
        <f t="shared" si="63"/>
        <v>0</v>
      </c>
    </row>
    <row r="992" spans="1:7" x14ac:dyDescent="0.15">
      <c r="A992" s="5">
        <f>sim_obs!B626</f>
        <v>41899</v>
      </c>
      <c r="B992" s="12" t="e">
        <f>sim_obs!O626</f>
        <v>#N/A</v>
      </c>
      <c r="C992" s="15">
        <f>sim_obs!G626</f>
        <v>1.3352383400000001</v>
      </c>
      <c r="D992" s="15">
        <f t="shared" si="60"/>
        <v>0</v>
      </c>
      <c r="E992" s="15">
        <f t="shared" si="61"/>
        <v>0</v>
      </c>
      <c r="F992" s="15">
        <f t="shared" si="62"/>
        <v>0</v>
      </c>
      <c r="G992" s="15">
        <f t="shared" si="63"/>
        <v>0</v>
      </c>
    </row>
    <row r="993" spans="1:7" x14ac:dyDescent="0.15">
      <c r="A993" s="5">
        <f>sim_obs!B627</f>
        <v>41900</v>
      </c>
      <c r="B993" s="12" t="e">
        <f>sim_obs!O627</f>
        <v>#N/A</v>
      </c>
      <c r="C993" s="15">
        <f>sim_obs!G627</f>
        <v>0.67507671999999996</v>
      </c>
      <c r="D993" s="15">
        <f t="shared" si="60"/>
        <v>0</v>
      </c>
      <c r="E993" s="15">
        <f t="shared" si="61"/>
        <v>0</v>
      </c>
      <c r="F993" s="15">
        <f t="shared" si="62"/>
        <v>0</v>
      </c>
      <c r="G993" s="15">
        <f t="shared" si="63"/>
        <v>0</v>
      </c>
    </row>
    <row r="994" spans="1:7" x14ac:dyDescent="0.15">
      <c r="A994" s="5">
        <f>sim_obs!B628</f>
        <v>41901</v>
      </c>
      <c r="B994" s="12" t="e">
        <f>sim_obs!O628</f>
        <v>#N/A</v>
      </c>
      <c r="C994" s="15">
        <f>sim_obs!G628</f>
        <v>4.0329879999999999E-2</v>
      </c>
      <c r="D994" s="15">
        <f t="shared" si="60"/>
        <v>0</v>
      </c>
      <c r="E994" s="15">
        <f t="shared" si="61"/>
        <v>0</v>
      </c>
      <c r="F994" s="15">
        <f t="shared" si="62"/>
        <v>0</v>
      </c>
      <c r="G994" s="15">
        <f t="shared" si="63"/>
        <v>0</v>
      </c>
    </row>
    <row r="995" spans="1:7" x14ac:dyDescent="0.15">
      <c r="A995" s="5">
        <f>sim_obs!B629</f>
        <v>41902</v>
      </c>
      <c r="B995" s="12" t="e">
        <f>sim_obs!O629</f>
        <v>#N/A</v>
      </c>
      <c r="C995" s="15">
        <f>sim_obs!G629</f>
        <v>1.1676799999999999E-3</v>
      </c>
      <c r="D995" s="15">
        <f t="shared" si="60"/>
        <v>0</v>
      </c>
      <c r="E995" s="15">
        <f t="shared" si="61"/>
        <v>0</v>
      </c>
      <c r="F995" s="15">
        <f t="shared" si="62"/>
        <v>0</v>
      </c>
      <c r="G995" s="15">
        <f t="shared" si="63"/>
        <v>0</v>
      </c>
    </row>
    <row r="996" spans="1:7" x14ac:dyDescent="0.15">
      <c r="A996" s="5">
        <f>sim_obs!B630</f>
        <v>41903</v>
      </c>
      <c r="B996" s="12" t="e">
        <f>sim_obs!O630</f>
        <v>#N/A</v>
      </c>
      <c r="C996" s="15">
        <f>sim_obs!G630</f>
        <v>7.0900000000000002E-5</v>
      </c>
      <c r="D996" s="15">
        <f t="shared" si="60"/>
        <v>0</v>
      </c>
      <c r="E996" s="15">
        <f t="shared" si="61"/>
        <v>0</v>
      </c>
      <c r="F996" s="15">
        <f t="shared" si="62"/>
        <v>0</v>
      </c>
      <c r="G996" s="15">
        <f t="shared" si="63"/>
        <v>0</v>
      </c>
    </row>
    <row r="997" spans="1:7" x14ac:dyDescent="0.15">
      <c r="A997" s="5">
        <f>sim_obs!B631</f>
        <v>41904</v>
      </c>
      <c r="B997" s="12" t="e">
        <f>sim_obs!O631</f>
        <v>#N/A</v>
      </c>
      <c r="C997" s="15">
        <f>sim_obs!G631</f>
        <v>1.8364220000000001E-2</v>
      </c>
      <c r="D997" s="15">
        <f t="shared" si="60"/>
        <v>0</v>
      </c>
      <c r="E997" s="15">
        <f t="shared" si="61"/>
        <v>0</v>
      </c>
      <c r="F997" s="15">
        <f t="shared" si="62"/>
        <v>0</v>
      </c>
      <c r="G997" s="15">
        <f t="shared" si="63"/>
        <v>0</v>
      </c>
    </row>
    <row r="998" spans="1:7" x14ac:dyDescent="0.15">
      <c r="A998" s="5">
        <f>sim_obs!B632</f>
        <v>41905</v>
      </c>
      <c r="B998" s="12" t="e">
        <f>sim_obs!O632</f>
        <v>#N/A</v>
      </c>
      <c r="C998" s="15">
        <f>sim_obs!G632</f>
        <v>3.32731E-3</v>
      </c>
      <c r="D998" s="15">
        <f t="shared" si="60"/>
        <v>0</v>
      </c>
      <c r="E998" s="15">
        <f t="shared" si="61"/>
        <v>0</v>
      </c>
      <c r="F998" s="15">
        <f t="shared" si="62"/>
        <v>0</v>
      </c>
      <c r="G998" s="15">
        <f t="shared" si="63"/>
        <v>0</v>
      </c>
    </row>
    <row r="999" spans="1:7" x14ac:dyDescent="0.15">
      <c r="A999" s="5">
        <f>sim_obs!B633</f>
        <v>41906</v>
      </c>
      <c r="B999" s="12" t="e">
        <f>sim_obs!O633</f>
        <v>#N/A</v>
      </c>
      <c r="C999" s="15">
        <f>sim_obs!G633</f>
        <v>3.7166E-4</v>
      </c>
      <c r="D999" s="15">
        <f t="shared" si="60"/>
        <v>0</v>
      </c>
      <c r="E999" s="15">
        <f t="shared" si="61"/>
        <v>0</v>
      </c>
      <c r="F999" s="15">
        <f t="shared" si="62"/>
        <v>0</v>
      </c>
      <c r="G999" s="15">
        <f t="shared" si="63"/>
        <v>0</v>
      </c>
    </row>
    <row r="1000" spans="1:7" x14ac:dyDescent="0.15">
      <c r="A1000" s="5">
        <f>sim_obs!B634</f>
        <v>41907</v>
      </c>
      <c r="B1000" s="12" t="e">
        <f>sim_obs!O634</f>
        <v>#N/A</v>
      </c>
      <c r="C1000" s="15">
        <f>sim_obs!G634</f>
        <v>3.8359999999999999E-5</v>
      </c>
      <c r="D1000" s="15">
        <f t="shared" si="60"/>
        <v>0</v>
      </c>
      <c r="E1000" s="15">
        <f t="shared" si="61"/>
        <v>0</v>
      </c>
      <c r="F1000" s="15">
        <f t="shared" si="62"/>
        <v>0</v>
      </c>
      <c r="G1000" s="15">
        <f t="shared" si="63"/>
        <v>0</v>
      </c>
    </row>
    <row r="1001" spans="1:7" x14ac:dyDescent="0.15">
      <c r="A1001" s="5">
        <f>sim_obs!B635</f>
        <v>41908</v>
      </c>
      <c r="B1001" s="12" t="e">
        <f>sim_obs!O635</f>
        <v>#N/A</v>
      </c>
      <c r="C1001" s="15">
        <f>sim_obs!G635</f>
        <v>3.1599999999999998E-6</v>
      </c>
      <c r="D1001" s="15">
        <f t="shared" si="60"/>
        <v>0</v>
      </c>
      <c r="E1001" s="15">
        <f t="shared" si="61"/>
        <v>0</v>
      </c>
      <c r="F1001" s="15">
        <f t="shared" si="62"/>
        <v>0</v>
      </c>
      <c r="G1001" s="15">
        <f t="shared" si="63"/>
        <v>0</v>
      </c>
    </row>
    <row r="1002" spans="1:7" x14ac:dyDescent="0.15">
      <c r="A1002" s="5">
        <f>sim_obs!B636</f>
        <v>41909</v>
      </c>
      <c r="B1002" s="12" t="e">
        <f>sim_obs!O636</f>
        <v>#N/A</v>
      </c>
      <c r="C1002" s="15">
        <f>sim_obs!G636</f>
        <v>3.4999999999999998E-7</v>
      </c>
      <c r="D1002" s="15">
        <f t="shared" si="60"/>
        <v>0</v>
      </c>
      <c r="E1002" s="15">
        <f t="shared" si="61"/>
        <v>0</v>
      </c>
      <c r="F1002" s="15">
        <f t="shared" si="62"/>
        <v>0</v>
      </c>
      <c r="G1002" s="15">
        <f t="shared" si="63"/>
        <v>0</v>
      </c>
    </row>
    <row r="1003" spans="1:7" x14ac:dyDescent="0.15">
      <c r="A1003" s="5">
        <f>sim_obs!B637</f>
        <v>41910</v>
      </c>
      <c r="B1003" s="12" t="e">
        <f>sim_obs!O637</f>
        <v>#N/A</v>
      </c>
      <c r="C1003" s="15">
        <f>sim_obs!G637</f>
        <v>3.302302E-2</v>
      </c>
      <c r="D1003" s="15">
        <f t="shared" si="60"/>
        <v>0</v>
      </c>
      <c r="E1003" s="15">
        <f t="shared" si="61"/>
        <v>0</v>
      </c>
      <c r="F1003" s="15">
        <f t="shared" si="62"/>
        <v>0</v>
      </c>
      <c r="G1003" s="15">
        <f t="shared" si="63"/>
        <v>0</v>
      </c>
    </row>
    <row r="1004" spans="1:7" x14ac:dyDescent="0.15">
      <c r="A1004" s="5">
        <f>sim_obs!B638</f>
        <v>41911</v>
      </c>
      <c r="B1004" s="12" t="e">
        <f>sim_obs!O638</f>
        <v>#N/A</v>
      </c>
      <c r="C1004" s="15">
        <f>sim_obs!G638</f>
        <v>6.7431000000000001E-4</v>
      </c>
      <c r="D1004" s="15">
        <f t="shared" si="60"/>
        <v>0</v>
      </c>
      <c r="E1004" s="15">
        <f t="shared" si="61"/>
        <v>0</v>
      </c>
      <c r="F1004" s="15">
        <f t="shared" si="62"/>
        <v>0</v>
      </c>
      <c r="G1004" s="15">
        <f t="shared" si="63"/>
        <v>0</v>
      </c>
    </row>
    <row r="1005" spans="1:7" x14ac:dyDescent="0.15">
      <c r="A1005" s="5">
        <f>sim_obs!B639</f>
        <v>41912</v>
      </c>
      <c r="B1005" s="12" t="e">
        <f>sim_obs!O639</f>
        <v>#N/A</v>
      </c>
      <c r="C1005" s="15">
        <f>sim_obs!G639</f>
        <v>0.62770271</v>
      </c>
      <c r="D1005" s="15">
        <f t="shared" si="60"/>
        <v>0</v>
      </c>
      <c r="E1005" s="15">
        <f t="shared" si="61"/>
        <v>0</v>
      </c>
      <c r="F1005" s="15">
        <f t="shared" si="62"/>
        <v>0</v>
      </c>
      <c r="G1005" s="15">
        <f t="shared" si="63"/>
        <v>0</v>
      </c>
    </row>
    <row r="1006" spans="1:7" x14ac:dyDescent="0.15">
      <c r="A1006" s="5">
        <f>sim_obs!B640</f>
        <v>41913</v>
      </c>
      <c r="B1006" s="12" t="e">
        <f>sim_obs!O640</f>
        <v>#N/A</v>
      </c>
      <c r="C1006" s="15">
        <f>sim_obs!G640</f>
        <v>0.12409607</v>
      </c>
      <c r="D1006" s="15">
        <f t="shared" si="60"/>
        <v>0</v>
      </c>
      <c r="E1006" s="15">
        <f t="shared" si="61"/>
        <v>0</v>
      </c>
      <c r="F1006" s="15">
        <f t="shared" si="62"/>
        <v>0</v>
      </c>
      <c r="G1006" s="15">
        <f t="shared" si="63"/>
        <v>0</v>
      </c>
    </row>
    <row r="1007" spans="1:7" x14ac:dyDescent="0.15">
      <c r="A1007" s="5">
        <f>sim_obs!B641</f>
        <v>41914</v>
      </c>
      <c r="B1007" s="12" t="e">
        <f>sim_obs!O641</f>
        <v>#N/A</v>
      </c>
      <c r="C1007" s="15">
        <f>sim_obs!G641</f>
        <v>2.2788010000000001E-2</v>
      </c>
      <c r="D1007" s="15">
        <f t="shared" si="60"/>
        <v>0</v>
      </c>
      <c r="E1007" s="15">
        <f t="shared" si="61"/>
        <v>0</v>
      </c>
      <c r="F1007" s="15">
        <f t="shared" si="62"/>
        <v>0</v>
      </c>
      <c r="G1007" s="15">
        <f t="shared" si="63"/>
        <v>0</v>
      </c>
    </row>
    <row r="1008" spans="1:7" x14ac:dyDescent="0.15">
      <c r="A1008" s="5">
        <f>sim_obs!B642</f>
        <v>41915</v>
      </c>
      <c r="B1008" s="12" t="e">
        <f>sim_obs!O642</f>
        <v>#N/A</v>
      </c>
      <c r="C1008" s="15">
        <f>sim_obs!G642</f>
        <v>2.4018199999999998E-3</v>
      </c>
      <c r="D1008" s="15">
        <f t="shared" si="60"/>
        <v>0</v>
      </c>
      <c r="E1008" s="15">
        <f t="shared" si="61"/>
        <v>0</v>
      </c>
      <c r="F1008" s="15">
        <f t="shared" si="62"/>
        <v>0</v>
      </c>
      <c r="G1008" s="15">
        <f t="shared" si="63"/>
        <v>0</v>
      </c>
    </row>
    <row r="1009" spans="1:7" x14ac:dyDescent="0.15">
      <c r="A1009" s="5">
        <f>sim_obs!B643</f>
        <v>41916</v>
      </c>
      <c r="B1009" s="12" t="e">
        <f>sim_obs!O643</f>
        <v>#N/A</v>
      </c>
      <c r="C1009" s="15">
        <f>sim_obs!G643</f>
        <v>2.4873000000000001E-4</v>
      </c>
      <c r="D1009" s="15">
        <f t="shared" si="60"/>
        <v>0</v>
      </c>
      <c r="E1009" s="15">
        <f t="shared" si="61"/>
        <v>0</v>
      </c>
      <c r="F1009" s="15">
        <f t="shared" si="62"/>
        <v>0</v>
      </c>
      <c r="G1009" s="15">
        <f t="shared" si="63"/>
        <v>0</v>
      </c>
    </row>
    <row r="1010" spans="1:7" x14ac:dyDescent="0.15">
      <c r="A1010" s="5">
        <f>sim_obs!B644</f>
        <v>41917</v>
      </c>
      <c r="B1010" s="12" t="e">
        <f>sim_obs!O644</f>
        <v>#N/A</v>
      </c>
      <c r="C1010" s="15">
        <f>sim_obs!G644</f>
        <v>2.4049999999999998E-5</v>
      </c>
      <c r="D1010" s="15">
        <f t="shared" si="60"/>
        <v>0</v>
      </c>
      <c r="E1010" s="15">
        <f t="shared" si="61"/>
        <v>0</v>
      </c>
      <c r="F1010" s="15">
        <f t="shared" si="62"/>
        <v>0</v>
      </c>
      <c r="G1010" s="15">
        <f t="shared" si="63"/>
        <v>0</v>
      </c>
    </row>
    <row r="1011" spans="1:7" x14ac:dyDescent="0.15">
      <c r="A1011" s="5">
        <f>sim_obs!B645</f>
        <v>41918</v>
      </c>
      <c r="B1011" s="12" t="e">
        <f>sim_obs!O645</f>
        <v>#N/A</v>
      </c>
      <c r="C1011" s="15">
        <f>sim_obs!G645</f>
        <v>179.71269226000001</v>
      </c>
      <c r="D1011" s="15">
        <f t="shared" si="60"/>
        <v>0</v>
      </c>
      <c r="E1011" s="15">
        <f t="shared" si="61"/>
        <v>0</v>
      </c>
      <c r="F1011" s="15">
        <f t="shared" si="62"/>
        <v>0</v>
      </c>
      <c r="G1011" s="15">
        <f t="shared" si="63"/>
        <v>0</v>
      </c>
    </row>
    <row r="1012" spans="1:7" x14ac:dyDescent="0.15">
      <c r="A1012" s="5">
        <f>sim_obs!B646</f>
        <v>41919</v>
      </c>
      <c r="B1012" s="12" t="e">
        <f>sim_obs!O646</f>
        <v>#N/A</v>
      </c>
      <c r="C1012" s="15">
        <f>sim_obs!G646</f>
        <v>83.142974850000002</v>
      </c>
      <c r="D1012" s="15">
        <f t="shared" si="60"/>
        <v>0</v>
      </c>
      <c r="E1012" s="15">
        <f t="shared" si="61"/>
        <v>0</v>
      </c>
      <c r="F1012" s="15">
        <f t="shared" si="62"/>
        <v>0</v>
      </c>
      <c r="G1012" s="15">
        <f t="shared" si="63"/>
        <v>0</v>
      </c>
    </row>
    <row r="1013" spans="1:7" x14ac:dyDescent="0.15">
      <c r="A1013" s="5">
        <f>sim_obs!B647</f>
        <v>41920</v>
      </c>
      <c r="B1013" s="12" t="e">
        <f>sim_obs!O647</f>
        <v>#N/A</v>
      </c>
      <c r="C1013" s="15">
        <f>sim_obs!G647</f>
        <v>13.874366759999999</v>
      </c>
      <c r="D1013" s="15">
        <f t="shared" si="60"/>
        <v>0</v>
      </c>
      <c r="E1013" s="15">
        <f t="shared" si="61"/>
        <v>0</v>
      </c>
      <c r="F1013" s="15">
        <f t="shared" si="62"/>
        <v>0</v>
      </c>
      <c r="G1013" s="15">
        <f t="shared" si="63"/>
        <v>0</v>
      </c>
    </row>
    <row r="1014" spans="1:7" x14ac:dyDescent="0.15">
      <c r="A1014" s="5">
        <f>sim_obs!B648</f>
        <v>41921</v>
      </c>
      <c r="B1014" s="12" t="e">
        <f>sim_obs!O648</f>
        <v>#N/A</v>
      </c>
      <c r="C1014" s="15">
        <f>sim_obs!G648</f>
        <v>1.72714067</v>
      </c>
      <c r="D1014" s="15">
        <f t="shared" si="60"/>
        <v>0</v>
      </c>
      <c r="E1014" s="15">
        <f t="shared" si="61"/>
        <v>0</v>
      </c>
      <c r="F1014" s="15">
        <f t="shared" si="62"/>
        <v>0</v>
      </c>
      <c r="G1014" s="15">
        <f t="shared" si="63"/>
        <v>0</v>
      </c>
    </row>
    <row r="1015" spans="1:7" x14ac:dyDescent="0.15">
      <c r="A1015" s="5">
        <f>sim_obs!B649</f>
        <v>41922</v>
      </c>
      <c r="B1015" s="12" t="e">
        <f>sim_obs!O649</f>
        <v>#N/A</v>
      </c>
      <c r="C1015" s="15">
        <f>sim_obs!G649</f>
        <v>68.268020629999995</v>
      </c>
      <c r="D1015" s="15">
        <f t="shared" si="60"/>
        <v>0</v>
      </c>
      <c r="E1015" s="15">
        <f t="shared" si="61"/>
        <v>0</v>
      </c>
      <c r="F1015" s="15">
        <f t="shared" si="62"/>
        <v>0</v>
      </c>
      <c r="G1015" s="15">
        <f t="shared" si="63"/>
        <v>0</v>
      </c>
    </row>
    <row r="1016" spans="1:7" x14ac:dyDescent="0.15">
      <c r="A1016" s="5">
        <f>sim_obs!B650</f>
        <v>41923</v>
      </c>
      <c r="B1016" s="12" t="e">
        <f>sim_obs!O650</f>
        <v>#N/A</v>
      </c>
      <c r="C1016" s="15">
        <f>sim_obs!G650</f>
        <v>19.192655559999999</v>
      </c>
      <c r="D1016" s="15">
        <f t="shared" si="60"/>
        <v>0</v>
      </c>
      <c r="E1016" s="15">
        <f t="shared" si="61"/>
        <v>0</v>
      </c>
      <c r="F1016" s="15">
        <f t="shared" si="62"/>
        <v>0</v>
      </c>
      <c r="G1016" s="15">
        <f t="shared" si="63"/>
        <v>0</v>
      </c>
    </row>
    <row r="1017" spans="1:7" x14ac:dyDescent="0.15">
      <c r="A1017" s="5">
        <f>sim_obs!B651</f>
        <v>41924</v>
      </c>
      <c r="B1017" s="12" t="e">
        <f>sim_obs!O651</f>
        <v>#N/A</v>
      </c>
      <c r="C1017" s="15">
        <f>sim_obs!G651</f>
        <v>3.1646742799999998</v>
      </c>
      <c r="D1017" s="15">
        <f t="shared" si="60"/>
        <v>0</v>
      </c>
      <c r="E1017" s="15">
        <f t="shared" si="61"/>
        <v>0</v>
      </c>
      <c r="F1017" s="15">
        <f t="shared" si="62"/>
        <v>0</v>
      </c>
      <c r="G1017" s="15">
        <f t="shared" si="63"/>
        <v>0</v>
      </c>
    </row>
    <row r="1018" spans="1:7" x14ac:dyDescent="0.15">
      <c r="A1018" s="5">
        <f>sim_obs!B652</f>
        <v>41925</v>
      </c>
      <c r="B1018" s="12" t="e">
        <f>sim_obs!O652</f>
        <v>#N/A</v>
      </c>
      <c r="C1018" s="15">
        <f>sim_obs!G652</f>
        <v>0.40057763000000002</v>
      </c>
      <c r="D1018" s="15">
        <f t="shared" si="60"/>
        <v>0</v>
      </c>
      <c r="E1018" s="15">
        <f t="shared" si="61"/>
        <v>0</v>
      </c>
      <c r="F1018" s="15">
        <f t="shared" si="62"/>
        <v>0</v>
      </c>
      <c r="G1018" s="15">
        <f t="shared" si="63"/>
        <v>0</v>
      </c>
    </row>
    <row r="1019" spans="1:7" x14ac:dyDescent="0.15">
      <c r="A1019" s="5">
        <f>sim_obs!B653</f>
        <v>41926</v>
      </c>
      <c r="B1019" s="12" t="e">
        <f>sim_obs!O653</f>
        <v>#N/A</v>
      </c>
      <c r="C1019" s="15">
        <f>sim_obs!G653</f>
        <v>3.9000090000000001E-2</v>
      </c>
      <c r="D1019" s="15">
        <f t="shared" si="60"/>
        <v>0</v>
      </c>
      <c r="E1019" s="15">
        <f t="shared" si="61"/>
        <v>0</v>
      </c>
      <c r="F1019" s="15">
        <f t="shared" si="62"/>
        <v>0</v>
      </c>
      <c r="G1019" s="15">
        <f t="shared" si="63"/>
        <v>0</v>
      </c>
    </row>
    <row r="1020" spans="1:7" x14ac:dyDescent="0.15">
      <c r="A1020" s="5">
        <f>sim_obs!B654</f>
        <v>41927</v>
      </c>
      <c r="B1020" s="12" t="e">
        <f>sim_obs!O654</f>
        <v>#N/A</v>
      </c>
      <c r="C1020" s="15">
        <f>sim_obs!G654</f>
        <v>3.4082100000000001E-3</v>
      </c>
      <c r="D1020" s="15">
        <f t="shared" si="60"/>
        <v>0</v>
      </c>
      <c r="E1020" s="15">
        <f t="shared" si="61"/>
        <v>0</v>
      </c>
      <c r="F1020" s="15">
        <f t="shared" si="62"/>
        <v>0</v>
      </c>
      <c r="G1020" s="15">
        <f t="shared" si="63"/>
        <v>0</v>
      </c>
    </row>
    <row r="1021" spans="1:7" x14ac:dyDescent="0.15">
      <c r="A1021" s="5">
        <f>sim_obs!B655</f>
        <v>41928</v>
      </c>
      <c r="B1021" s="12" t="e">
        <f>sim_obs!O655</f>
        <v>#N/A</v>
      </c>
      <c r="C1021" s="15">
        <f>sim_obs!G655</f>
        <v>7.2429499999999997E-3</v>
      </c>
      <c r="D1021" s="15">
        <f t="shared" si="60"/>
        <v>0</v>
      </c>
      <c r="E1021" s="15">
        <f t="shared" si="61"/>
        <v>0</v>
      </c>
      <c r="F1021" s="15">
        <f t="shared" si="62"/>
        <v>0</v>
      </c>
      <c r="G1021" s="15">
        <f t="shared" si="63"/>
        <v>0</v>
      </c>
    </row>
    <row r="1022" spans="1:7" x14ac:dyDescent="0.15">
      <c r="A1022" s="5">
        <f>sim_obs!B656</f>
        <v>41929</v>
      </c>
      <c r="B1022" s="12" t="e">
        <f>sim_obs!O656</f>
        <v>#N/A</v>
      </c>
      <c r="C1022" s="15">
        <f>sim_obs!G656</f>
        <v>1.19202E-3</v>
      </c>
      <c r="D1022" s="15">
        <f t="shared" si="60"/>
        <v>0</v>
      </c>
      <c r="E1022" s="15">
        <f t="shared" si="61"/>
        <v>0</v>
      </c>
      <c r="F1022" s="15">
        <f t="shared" si="62"/>
        <v>0</v>
      </c>
      <c r="G1022" s="15">
        <f t="shared" si="63"/>
        <v>0</v>
      </c>
    </row>
    <row r="1023" spans="1:7" x14ac:dyDescent="0.15">
      <c r="A1023" s="5">
        <f>sim_obs!B657</f>
        <v>41930</v>
      </c>
      <c r="B1023" s="12" t="e">
        <f>sim_obs!O657</f>
        <v>#N/A</v>
      </c>
      <c r="C1023" s="15">
        <f>sim_obs!G657</f>
        <v>1.1739E-4</v>
      </c>
      <c r="D1023" s="15">
        <f t="shared" si="60"/>
        <v>0</v>
      </c>
      <c r="E1023" s="15">
        <f t="shared" si="61"/>
        <v>0</v>
      </c>
      <c r="F1023" s="15">
        <f t="shared" si="62"/>
        <v>0</v>
      </c>
      <c r="G1023" s="15">
        <f t="shared" si="63"/>
        <v>0</v>
      </c>
    </row>
    <row r="1024" spans="1:7" x14ac:dyDescent="0.15">
      <c r="A1024" s="5">
        <f>sim_obs!B658</f>
        <v>41931</v>
      </c>
      <c r="B1024" s="12" t="e">
        <f>sim_obs!O658</f>
        <v>#N/A</v>
      </c>
      <c r="C1024" s="15">
        <f>sim_obs!G658</f>
        <v>1.065E-5</v>
      </c>
      <c r="D1024" s="15">
        <f t="shared" si="60"/>
        <v>0</v>
      </c>
      <c r="E1024" s="15">
        <f t="shared" si="61"/>
        <v>0</v>
      </c>
      <c r="F1024" s="15">
        <f t="shared" si="62"/>
        <v>0</v>
      </c>
      <c r="G1024" s="15">
        <f t="shared" si="63"/>
        <v>0</v>
      </c>
    </row>
    <row r="1025" spans="1:7" x14ac:dyDescent="0.15">
      <c r="A1025" s="5">
        <f>sim_obs!B659</f>
        <v>41932</v>
      </c>
      <c r="B1025" s="12" t="e">
        <f>sim_obs!O659</f>
        <v>#N/A</v>
      </c>
      <c r="C1025" s="15">
        <f>sim_obs!G659</f>
        <v>1.3400000000000001E-6</v>
      </c>
      <c r="D1025" s="15">
        <f t="shared" si="60"/>
        <v>0</v>
      </c>
      <c r="E1025" s="15">
        <f t="shared" si="61"/>
        <v>0</v>
      </c>
      <c r="F1025" s="15">
        <f t="shared" si="62"/>
        <v>0</v>
      </c>
      <c r="G1025" s="15">
        <f t="shared" si="63"/>
        <v>0</v>
      </c>
    </row>
    <row r="1026" spans="1:7" x14ac:dyDescent="0.15">
      <c r="A1026" s="5">
        <f>sim_obs!B660</f>
        <v>41933</v>
      </c>
      <c r="B1026" s="12" t="e">
        <f>sim_obs!O660</f>
        <v>#N/A</v>
      </c>
      <c r="C1026" s="15">
        <f>sim_obs!G660</f>
        <v>1.5400000000000001E-6</v>
      </c>
      <c r="D1026" s="15">
        <f t="shared" si="60"/>
        <v>0</v>
      </c>
      <c r="E1026" s="15">
        <f t="shared" si="61"/>
        <v>0</v>
      </c>
      <c r="F1026" s="15">
        <f t="shared" si="62"/>
        <v>0</v>
      </c>
      <c r="G1026" s="15">
        <f t="shared" si="63"/>
        <v>0</v>
      </c>
    </row>
    <row r="1027" spans="1:7" x14ac:dyDescent="0.15">
      <c r="A1027" s="5">
        <f>sim_obs!B661</f>
        <v>41934</v>
      </c>
      <c r="B1027" s="12" t="e">
        <f>sim_obs!O661</f>
        <v>#N/A</v>
      </c>
      <c r="C1027" s="15">
        <f>sim_obs!G661</f>
        <v>1E-8</v>
      </c>
      <c r="D1027" s="15">
        <f t="shared" ref="D1027:D1090" si="64">IFERROR(B1027,0)</f>
        <v>0</v>
      </c>
      <c r="E1027" s="15">
        <f t="shared" ref="E1027:E1090" si="65">IF(D1027=0,0,C1027)</f>
        <v>0</v>
      </c>
      <c r="F1027" s="15">
        <f t="shared" ref="F1027:F1090" si="66">(D1027-E1027)^2</f>
        <v>0</v>
      </c>
      <c r="G1027" s="15">
        <f t="shared" ref="G1027:G1090" si="67">(D1027-$J$4)^2</f>
        <v>0</v>
      </c>
    </row>
    <row r="1028" spans="1:7" x14ac:dyDescent="0.15">
      <c r="A1028" s="5">
        <f>sim_obs!B662</f>
        <v>41935</v>
      </c>
      <c r="B1028" s="12" t="e">
        <f>sim_obs!O662</f>
        <v>#N/A</v>
      </c>
      <c r="C1028" s="15">
        <f>sim_obs!G662</f>
        <v>0</v>
      </c>
      <c r="D1028" s="15">
        <f t="shared" si="64"/>
        <v>0</v>
      </c>
      <c r="E1028" s="15">
        <f t="shared" si="65"/>
        <v>0</v>
      </c>
      <c r="F1028" s="15">
        <f t="shared" si="66"/>
        <v>0</v>
      </c>
      <c r="G1028" s="15">
        <f t="shared" si="67"/>
        <v>0</v>
      </c>
    </row>
    <row r="1029" spans="1:7" x14ac:dyDescent="0.15">
      <c r="A1029" s="5">
        <f>sim_obs!B663</f>
        <v>41936</v>
      </c>
      <c r="B1029" s="12" t="e">
        <f>sim_obs!O663</f>
        <v>#N/A</v>
      </c>
      <c r="C1029" s="15">
        <f>sim_obs!G663</f>
        <v>0</v>
      </c>
      <c r="D1029" s="15">
        <f t="shared" si="64"/>
        <v>0</v>
      </c>
      <c r="E1029" s="15">
        <f t="shared" si="65"/>
        <v>0</v>
      </c>
      <c r="F1029" s="15">
        <f t="shared" si="66"/>
        <v>0</v>
      </c>
      <c r="G1029" s="15">
        <f t="shared" si="67"/>
        <v>0</v>
      </c>
    </row>
    <row r="1030" spans="1:7" x14ac:dyDescent="0.15">
      <c r="A1030" s="5">
        <f>sim_obs!B664</f>
        <v>41937</v>
      </c>
      <c r="B1030" s="12" t="e">
        <f>sim_obs!O664</f>
        <v>#N/A</v>
      </c>
      <c r="C1030" s="15">
        <f>sim_obs!G664</f>
        <v>0</v>
      </c>
      <c r="D1030" s="15">
        <f t="shared" si="64"/>
        <v>0</v>
      </c>
      <c r="E1030" s="15">
        <f t="shared" si="65"/>
        <v>0</v>
      </c>
      <c r="F1030" s="15">
        <f t="shared" si="66"/>
        <v>0</v>
      </c>
      <c r="G1030" s="15">
        <f t="shared" si="67"/>
        <v>0</v>
      </c>
    </row>
    <row r="1031" spans="1:7" x14ac:dyDescent="0.15">
      <c r="A1031" s="5">
        <f>sim_obs!B665</f>
        <v>41938</v>
      </c>
      <c r="B1031" s="12" t="e">
        <f>sim_obs!O665</f>
        <v>#N/A</v>
      </c>
      <c r="C1031" s="15">
        <f>sim_obs!G665</f>
        <v>3.8971999999999998E-4</v>
      </c>
      <c r="D1031" s="15">
        <f t="shared" si="64"/>
        <v>0</v>
      </c>
      <c r="E1031" s="15">
        <f t="shared" si="65"/>
        <v>0</v>
      </c>
      <c r="F1031" s="15">
        <f t="shared" si="66"/>
        <v>0</v>
      </c>
      <c r="G1031" s="15">
        <f t="shared" si="67"/>
        <v>0</v>
      </c>
    </row>
    <row r="1032" spans="1:7" x14ac:dyDescent="0.15">
      <c r="A1032" s="5">
        <f>sim_obs!B666</f>
        <v>41939</v>
      </c>
      <c r="B1032" s="12" t="e">
        <f>sim_obs!O666</f>
        <v>#N/A</v>
      </c>
      <c r="C1032" s="15">
        <f>sim_obs!G666</f>
        <v>5.2410000000000001E-5</v>
      </c>
      <c r="D1032" s="15">
        <f t="shared" si="64"/>
        <v>0</v>
      </c>
      <c r="E1032" s="15">
        <f t="shared" si="65"/>
        <v>0</v>
      </c>
      <c r="F1032" s="15">
        <f t="shared" si="66"/>
        <v>0</v>
      </c>
      <c r="G1032" s="15">
        <f t="shared" si="67"/>
        <v>0</v>
      </c>
    </row>
    <row r="1033" spans="1:7" x14ac:dyDescent="0.15">
      <c r="A1033" s="5">
        <f>sim_obs!B667</f>
        <v>41940</v>
      </c>
      <c r="B1033" s="12" t="e">
        <f>sim_obs!O667</f>
        <v>#N/A</v>
      </c>
      <c r="C1033" s="15">
        <f>sim_obs!G667</f>
        <v>4.1099999999999996E-6</v>
      </c>
      <c r="D1033" s="15">
        <f t="shared" si="64"/>
        <v>0</v>
      </c>
      <c r="E1033" s="15">
        <f t="shared" si="65"/>
        <v>0</v>
      </c>
      <c r="F1033" s="15">
        <f t="shared" si="66"/>
        <v>0</v>
      </c>
      <c r="G1033" s="15">
        <f t="shared" si="67"/>
        <v>0</v>
      </c>
    </row>
    <row r="1034" spans="1:7" x14ac:dyDescent="0.15">
      <c r="A1034" s="5">
        <f>sim_obs!B668</f>
        <v>41941</v>
      </c>
      <c r="B1034" s="12" t="e">
        <f>sim_obs!O668</f>
        <v>#N/A</v>
      </c>
      <c r="C1034" s="15">
        <f>sim_obs!G668</f>
        <v>9.5899999999999997E-6</v>
      </c>
      <c r="D1034" s="15">
        <f t="shared" si="64"/>
        <v>0</v>
      </c>
      <c r="E1034" s="15">
        <f t="shared" si="65"/>
        <v>0</v>
      </c>
      <c r="F1034" s="15">
        <f t="shared" si="66"/>
        <v>0</v>
      </c>
      <c r="G1034" s="15">
        <f t="shared" si="67"/>
        <v>0</v>
      </c>
    </row>
    <row r="1035" spans="1:7" x14ac:dyDescent="0.15">
      <c r="A1035" s="5">
        <f>sim_obs!B669</f>
        <v>41942</v>
      </c>
      <c r="B1035" s="12" t="e">
        <f>sim_obs!O669</f>
        <v>#N/A</v>
      </c>
      <c r="C1035" s="15">
        <f>sim_obs!G669</f>
        <v>2.9999999999999999E-7</v>
      </c>
      <c r="D1035" s="15">
        <f t="shared" si="64"/>
        <v>0</v>
      </c>
      <c r="E1035" s="15">
        <f t="shared" si="65"/>
        <v>0</v>
      </c>
      <c r="F1035" s="15">
        <f t="shared" si="66"/>
        <v>0</v>
      </c>
      <c r="G1035" s="15">
        <f t="shared" si="67"/>
        <v>0</v>
      </c>
    </row>
    <row r="1036" spans="1:7" x14ac:dyDescent="0.15">
      <c r="A1036" s="5">
        <f>sim_obs!B670</f>
        <v>41943</v>
      </c>
      <c r="B1036" s="12" t="e">
        <f>sim_obs!O670</f>
        <v>#N/A</v>
      </c>
      <c r="C1036" s="15">
        <f>sim_obs!G670</f>
        <v>488.90936278999999</v>
      </c>
      <c r="D1036" s="15">
        <f t="shared" si="64"/>
        <v>0</v>
      </c>
      <c r="E1036" s="15">
        <f t="shared" si="65"/>
        <v>0</v>
      </c>
      <c r="F1036" s="15">
        <f t="shared" si="66"/>
        <v>0</v>
      </c>
      <c r="G1036" s="15">
        <f t="shared" si="67"/>
        <v>0</v>
      </c>
    </row>
    <row r="1037" spans="1:7" x14ac:dyDescent="0.15">
      <c r="A1037" s="5">
        <f>sim_obs!B671</f>
        <v>41944</v>
      </c>
      <c r="B1037" s="12" t="e">
        <f>sim_obs!O671</f>
        <v>#N/A</v>
      </c>
      <c r="C1037" s="15">
        <f>sim_obs!G671</f>
        <v>45.824646000000001</v>
      </c>
      <c r="D1037" s="15">
        <f t="shared" si="64"/>
        <v>0</v>
      </c>
      <c r="E1037" s="15">
        <f t="shared" si="65"/>
        <v>0</v>
      </c>
      <c r="F1037" s="15">
        <f t="shared" si="66"/>
        <v>0</v>
      </c>
      <c r="G1037" s="15">
        <f t="shared" si="67"/>
        <v>0</v>
      </c>
    </row>
    <row r="1038" spans="1:7" x14ac:dyDescent="0.15">
      <c r="A1038" s="5">
        <f>sim_obs!B672</f>
        <v>41945</v>
      </c>
      <c r="B1038" s="12" t="e">
        <f>sim_obs!O672</f>
        <v>#N/A</v>
      </c>
      <c r="C1038" s="15">
        <f>sim_obs!G672</f>
        <v>7.6827168500000003</v>
      </c>
      <c r="D1038" s="15">
        <f t="shared" si="64"/>
        <v>0</v>
      </c>
      <c r="E1038" s="15">
        <f t="shared" si="65"/>
        <v>0</v>
      </c>
      <c r="F1038" s="15">
        <f t="shared" si="66"/>
        <v>0</v>
      </c>
      <c r="G1038" s="15">
        <f t="shared" si="67"/>
        <v>0</v>
      </c>
    </row>
    <row r="1039" spans="1:7" x14ac:dyDescent="0.15">
      <c r="A1039" s="5">
        <f>sim_obs!B673</f>
        <v>41946</v>
      </c>
      <c r="B1039" s="12" t="e">
        <f>sim_obs!O673</f>
        <v>#N/A</v>
      </c>
      <c r="C1039" s="15">
        <f>sim_obs!G673</f>
        <v>0.62141842000000003</v>
      </c>
      <c r="D1039" s="15">
        <f t="shared" si="64"/>
        <v>0</v>
      </c>
      <c r="E1039" s="15">
        <f t="shared" si="65"/>
        <v>0</v>
      </c>
      <c r="F1039" s="15">
        <f t="shared" si="66"/>
        <v>0</v>
      </c>
      <c r="G1039" s="15">
        <f t="shared" si="67"/>
        <v>0</v>
      </c>
    </row>
    <row r="1040" spans="1:7" x14ac:dyDescent="0.15">
      <c r="A1040" s="5">
        <f>sim_obs!B674</f>
        <v>41947</v>
      </c>
      <c r="B1040" s="12" t="e">
        <f>sim_obs!O674</f>
        <v>#N/A</v>
      </c>
      <c r="C1040" s="15">
        <f>sim_obs!G674</f>
        <v>5.3279710000000001E-2</v>
      </c>
      <c r="D1040" s="15">
        <f t="shared" si="64"/>
        <v>0</v>
      </c>
      <c r="E1040" s="15">
        <f t="shared" si="65"/>
        <v>0</v>
      </c>
      <c r="F1040" s="15">
        <f t="shared" si="66"/>
        <v>0</v>
      </c>
      <c r="G1040" s="15">
        <f t="shared" si="67"/>
        <v>0</v>
      </c>
    </row>
    <row r="1041" spans="1:7" x14ac:dyDescent="0.15">
      <c r="A1041" s="5">
        <f>sim_obs!B675</f>
        <v>41948</v>
      </c>
      <c r="B1041" s="12" t="e">
        <f>sim_obs!O675</f>
        <v>#N/A</v>
      </c>
      <c r="C1041" s="15">
        <f>sim_obs!G675</f>
        <v>0.78269087999999998</v>
      </c>
      <c r="D1041" s="15">
        <f t="shared" si="64"/>
        <v>0</v>
      </c>
      <c r="E1041" s="15">
        <f t="shared" si="65"/>
        <v>0</v>
      </c>
      <c r="F1041" s="15">
        <f t="shared" si="66"/>
        <v>0</v>
      </c>
      <c r="G1041" s="15">
        <f t="shared" si="67"/>
        <v>0</v>
      </c>
    </row>
    <row r="1042" spans="1:7" x14ac:dyDescent="0.15">
      <c r="A1042" s="5">
        <f>sim_obs!B676</f>
        <v>41949</v>
      </c>
      <c r="B1042" s="12" t="e">
        <f>sim_obs!O676</f>
        <v>#N/A</v>
      </c>
      <c r="C1042" s="15">
        <f>sim_obs!G676</f>
        <v>35.394420619999998</v>
      </c>
      <c r="D1042" s="15">
        <f t="shared" si="64"/>
        <v>0</v>
      </c>
      <c r="E1042" s="15">
        <f t="shared" si="65"/>
        <v>0</v>
      </c>
      <c r="F1042" s="15">
        <f t="shared" si="66"/>
        <v>0</v>
      </c>
      <c r="G1042" s="15">
        <f t="shared" si="67"/>
        <v>0</v>
      </c>
    </row>
    <row r="1043" spans="1:7" x14ac:dyDescent="0.15">
      <c r="A1043" s="5">
        <f>sim_obs!B677</f>
        <v>41950</v>
      </c>
      <c r="B1043" s="12" t="e">
        <f>sim_obs!O677</f>
        <v>#N/A</v>
      </c>
      <c r="C1043" s="15">
        <f>sim_obs!G677</f>
        <v>55.12198257</v>
      </c>
      <c r="D1043" s="15">
        <f t="shared" si="64"/>
        <v>0</v>
      </c>
      <c r="E1043" s="15">
        <f t="shared" si="65"/>
        <v>0</v>
      </c>
      <c r="F1043" s="15">
        <f t="shared" si="66"/>
        <v>0</v>
      </c>
      <c r="G1043" s="15">
        <f t="shared" si="67"/>
        <v>0</v>
      </c>
    </row>
    <row r="1044" spans="1:7" x14ac:dyDescent="0.15">
      <c r="A1044" s="5">
        <f>sim_obs!B678</f>
        <v>41951</v>
      </c>
      <c r="B1044" s="12" t="e">
        <f>sim_obs!O678</f>
        <v>#N/A</v>
      </c>
      <c r="C1044" s="15">
        <f>sim_obs!G678</f>
        <v>29.874996190000001</v>
      </c>
      <c r="D1044" s="15">
        <f t="shared" si="64"/>
        <v>0</v>
      </c>
      <c r="E1044" s="15">
        <f t="shared" si="65"/>
        <v>0</v>
      </c>
      <c r="F1044" s="15">
        <f t="shared" si="66"/>
        <v>0</v>
      </c>
      <c r="G1044" s="15">
        <f t="shared" si="67"/>
        <v>0</v>
      </c>
    </row>
    <row r="1045" spans="1:7" x14ac:dyDescent="0.15">
      <c r="A1045" s="5">
        <f>sim_obs!B679</f>
        <v>41952</v>
      </c>
      <c r="B1045" s="12" t="e">
        <f>sim_obs!O679</f>
        <v>#N/A</v>
      </c>
      <c r="C1045" s="15">
        <f>sim_obs!G679</f>
        <v>0.38502994000000001</v>
      </c>
      <c r="D1045" s="15">
        <f t="shared" si="64"/>
        <v>0</v>
      </c>
      <c r="E1045" s="15">
        <f t="shared" si="65"/>
        <v>0</v>
      </c>
      <c r="F1045" s="15">
        <f t="shared" si="66"/>
        <v>0</v>
      </c>
      <c r="G1045" s="15">
        <f t="shared" si="67"/>
        <v>0</v>
      </c>
    </row>
    <row r="1046" spans="1:7" x14ac:dyDescent="0.15">
      <c r="A1046" s="5">
        <f>sim_obs!B680</f>
        <v>41953</v>
      </c>
      <c r="B1046" s="12" t="e">
        <f>sim_obs!O680</f>
        <v>#N/A</v>
      </c>
      <c r="C1046" s="15">
        <f>sim_obs!G680</f>
        <v>1.4206420000000001E-2</v>
      </c>
      <c r="D1046" s="15">
        <f t="shared" si="64"/>
        <v>0</v>
      </c>
      <c r="E1046" s="15">
        <f t="shared" si="65"/>
        <v>0</v>
      </c>
      <c r="F1046" s="15">
        <f t="shared" si="66"/>
        <v>0</v>
      </c>
      <c r="G1046" s="15">
        <f t="shared" si="67"/>
        <v>0</v>
      </c>
    </row>
    <row r="1047" spans="1:7" x14ac:dyDescent="0.15">
      <c r="A1047" s="5">
        <f>sim_obs!B681</f>
        <v>41954</v>
      </c>
      <c r="B1047" s="12" t="e">
        <f>sim_obs!O681</f>
        <v>#N/A</v>
      </c>
      <c r="C1047" s="15">
        <f>sim_obs!G681</f>
        <v>1.1191599999999999E-3</v>
      </c>
      <c r="D1047" s="15">
        <f t="shared" si="64"/>
        <v>0</v>
      </c>
      <c r="E1047" s="15">
        <f t="shared" si="65"/>
        <v>0</v>
      </c>
      <c r="F1047" s="15">
        <f t="shared" si="66"/>
        <v>0</v>
      </c>
      <c r="G1047" s="15">
        <f t="shared" si="67"/>
        <v>0</v>
      </c>
    </row>
    <row r="1048" spans="1:7" x14ac:dyDescent="0.15">
      <c r="A1048" s="5">
        <f>sim_obs!B682</f>
        <v>41955</v>
      </c>
      <c r="B1048" s="12" t="e">
        <f>sim_obs!O682</f>
        <v>#N/A</v>
      </c>
      <c r="C1048" s="15">
        <f>sim_obs!G682</f>
        <v>8.4170000000000002E-5</v>
      </c>
      <c r="D1048" s="15">
        <f t="shared" si="64"/>
        <v>0</v>
      </c>
      <c r="E1048" s="15">
        <f t="shared" si="65"/>
        <v>0</v>
      </c>
      <c r="F1048" s="15">
        <f t="shared" si="66"/>
        <v>0</v>
      </c>
      <c r="G1048" s="15">
        <f t="shared" si="67"/>
        <v>0</v>
      </c>
    </row>
    <row r="1049" spans="1:7" x14ac:dyDescent="0.15">
      <c r="A1049" s="5">
        <f>sim_obs!B683</f>
        <v>41956</v>
      </c>
      <c r="B1049" s="12" t="e">
        <f>sim_obs!O683</f>
        <v>#N/A</v>
      </c>
      <c r="C1049" s="15">
        <f>sim_obs!G683</f>
        <v>5.8000000000000004E-6</v>
      </c>
      <c r="D1049" s="15">
        <f t="shared" si="64"/>
        <v>0</v>
      </c>
      <c r="E1049" s="15">
        <f t="shared" si="65"/>
        <v>0</v>
      </c>
      <c r="F1049" s="15">
        <f t="shared" si="66"/>
        <v>0</v>
      </c>
      <c r="G1049" s="15">
        <f t="shared" si="67"/>
        <v>0</v>
      </c>
    </row>
    <row r="1050" spans="1:7" x14ac:dyDescent="0.15">
      <c r="A1050" s="5">
        <f>sim_obs!B684</f>
        <v>41957</v>
      </c>
      <c r="B1050" s="12" t="e">
        <f>sim_obs!O684</f>
        <v>#N/A</v>
      </c>
      <c r="C1050" s="15">
        <f>sim_obs!G684</f>
        <v>3.9999999999999998E-7</v>
      </c>
      <c r="D1050" s="15">
        <f t="shared" si="64"/>
        <v>0</v>
      </c>
      <c r="E1050" s="15">
        <f t="shared" si="65"/>
        <v>0</v>
      </c>
      <c r="F1050" s="15">
        <f t="shared" si="66"/>
        <v>0</v>
      </c>
      <c r="G1050" s="15">
        <f t="shared" si="67"/>
        <v>0</v>
      </c>
    </row>
    <row r="1051" spans="1:7" x14ac:dyDescent="0.15">
      <c r="A1051" s="5">
        <f>sim_obs!B685</f>
        <v>41958</v>
      </c>
      <c r="B1051" s="12" t="e">
        <f>sim_obs!O685</f>
        <v>#N/A</v>
      </c>
      <c r="C1051" s="15">
        <f>sim_obs!G685</f>
        <v>2.9999999999999997E-8</v>
      </c>
      <c r="D1051" s="15">
        <f t="shared" si="64"/>
        <v>0</v>
      </c>
      <c r="E1051" s="15">
        <f t="shared" si="65"/>
        <v>0</v>
      </c>
      <c r="F1051" s="15">
        <f t="shared" si="66"/>
        <v>0</v>
      </c>
      <c r="G1051" s="15">
        <f t="shared" si="67"/>
        <v>0</v>
      </c>
    </row>
    <row r="1052" spans="1:7" x14ac:dyDescent="0.15">
      <c r="A1052" s="5">
        <f>sim_obs!B686</f>
        <v>41959</v>
      </c>
      <c r="B1052" s="12" t="e">
        <f>sim_obs!O686</f>
        <v>#N/A</v>
      </c>
      <c r="C1052" s="15">
        <f>sim_obs!G686</f>
        <v>0</v>
      </c>
      <c r="D1052" s="15">
        <f t="shared" si="64"/>
        <v>0</v>
      </c>
      <c r="E1052" s="15">
        <f t="shared" si="65"/>
        <v>0</v>
      </c>
      <c r="F1052" s="15">
        <f t="shared" si="66"/>
        <v>0</v>
      </c>
      <c r="G1052" s="15">
        <f t="shared" si="67"/>
        <v>0</v>
      </c>
    </row>
    <row r="1053" spans="1:7" x14ac:dyDescent="0.15">
      <c r="A1053" s="5">
        <f>sim_obs!B687</f>
        <v>41960</v>
      </c>
      <c r="B1053" s="12" t="e">
        <f>sim_obs!O687</f>
        <v>#N/A</v>
      </c>
      <c r="C1053" s="15">
        <f>sim_obs!G687</f>
        <v>0</v>
      </c>
      <c r="D1053" s="15">
        <f t="shared" si="64"/>
        <v>0</v>
      </c>
      <c r="E1053" s="15">
        <f t="shared" si="65"/>
        <v>0</v>
      </c>
      <c r="F1053" s="15">
        <f t="shared" si="66"/>
        <v>0</v>
      </c>
      <c r="G1053" s="15">
        <f t="shared" si="67"/>
        <v>0</v>
      </c>
    </row>
    <row r="1054" spans="1:7" x14ac:dyDescent="0.15">
      <c r="A1054" s="5">
        <f>sim_obs!B688</f>
        <v>41961</v>
      </c>
      <c r="B1054" s="12" t="e">
        <f>sim_obs!O688</f>
        <v>#N/A</v>
      </c>
      <c r="C1054" s="15">
        <f>sim_obs!G688</f>
        <v>0</v>
      </c>
      <c r="D1054" s="15">
        <f t="shared" si="64"/>
        <v>0</v>
      </c>
      <c r="E1054" s="15">
        <f t="shared" si="65"/>
        <v>0</v>
      </c>
      <c r="F1054" s="15">
        <f t="shared" si="66"/>
        <v>0</v>
      </c>
      <c r="G1054" s="15">
        <f t="shared" si="67"/>
        <v>0</v>
      </c>
    </row>
    <row r="1055" spans="1:7" x14ac:dyDescent="0.15">
      <c r="A1055" s="5">
        <f>sim_obs!B689</f>
        <v>41962</v>
      </c>
      <c r="B1055" s="12" t="e">
        <f>sim_obs!O689</f>
        <v>#N/A</v>
      </c>
      <c r="C1055" s="15">
        <f>sim_obs!G689</f>
        <v>0</v>
      </c>
      <c r="D1055" s="15">
        <f t="shared" si="64"/>
        <v>0</v>
      </c>
      <c r="E1055" s="15">
        <f t="shared" si="65"/>
        <v>0</v>
      </c>
      <c r="F1055" s="15">
        <f t="shared" si="66"/>
        <v>0</v>
      </c>
      <c r="G1055" s="15">
        <f t="shared" si="67"/>
        <v>0</v>
      </c>
    </row>
    <row r="1056" spans="1:7" x14ac:dyDescent="0.15">
      <c r="A1056" s="5">
        <f>sim_obs!B690</f>
        <v>41963</v>
      </c>
      <c r="B1056" s="12" t="e">
        <f>sim_obs!O690</f>
        <v>#N/A</v>
      </c>
      <c r="C1056" s="15">
        <f>sim_obs!G690</f>
        <v>0</v>
      </c>
      <c r="D1056" s="15">
        <f t="shared" si="64"/>
        <v>0</v>
      </c>
      <c r="E1056" s="15">
        <f t="shared" si="65"/>
        <v>0</v>
      </c>
      <c r="F1056" s="15">
        <f t="shared" si="66"/>
        <v>0</v>
      </c>
      <c r="G1056" s="15">
        <f t="shared" si="67"/>
        <v>0</v>
      </c>
    </row>
    <row r="1057" spans="1:7" x14ac:dyDescent="0.15">
      <c r="A1057" s="5">
        <f>sim_obs!B691</f>
        <v>41964</v>
      </c>
      <c r="B1057" s="12" t="e">
        <f>sim_obs!O691</f>
        <v>#N/A</v>
      </c>
      <c r="C1057" s="15">
        <f>sim_obs!G691</f>
        <v>0</v>
      </c>
      <c r="D1057" s="15">
        <f t="shared" si="64"/>
        <v>0</v>
      </c>
      <c r="E1057" s="15">
        <f t="shared" si="65"/>
        <v>0</v>
      </c>
      <c r="F1057" s="15">
        <f t="shared" si="66"/>
        <v>0</v>
      </c>
      <c r="G1057" s="15">
        <f t="shared" si="67"/>
        <v>0</v>
      </c>
    </row>
    <row r="1058" spans="1:7" x14ac:dyDescent="0.15">
      <c r="A1058" s="5">
        <f>sim_obs!B692</f>
        <v>41965</v>
      </c>
      <c r="B1058" s="12" t="e">
        <f>sim_obs!O692</f>
        <v>#N/A</v>
      </c>
      <c r="C1058" s="15">
        <f>sim_obs!G692</f>
        <v>0</v>
      </c>
      <c r="D1058" s="15">
        <f t="shared" si="64"/>
        <v>0</v>
      </c>
      <c r="E1058" s="15">
        <f t="shared" si="65"/>
        <v>0</v>
      </c>
      <c r="F1058" s="15">
        <f t="shared" si="66"/>
        <v>0</v>
      </c>
      <c r="G1058" s="15">
        <f t="shared" si="67"/>
        <v>0</v>
      </c>
    </row>
    <row r="1059" spans="1:7" x14ac:dyDescent="0.15">
      <c r="A1059" s="5">
        <f>sim_obs!B693</f>
        <v>41966</v>
      </c>
      <c r="B1059" s="12" t="e">
        <f>sim_obs!O693</f>
        <v>#N/A</v>
      </c>
      <c r="C1059" s="15">
        <f>sim_obs!G693</f>
        <v>1.059159E-2</v>
      </c>
      <c r="D1059" s="15">
        <f t="shared" si="64"/>
        <v>0</v>
      </c>
      <c r="E1059" s="15">
        <f t="shared" si="65"/>
        <v>0</v>
      </c>
      <c r="F1059" s="15">
        <f t="shared" si="66"/>
        <v>0</v>
      </c>
      <c r="G1059" s="15">
        <f t="shared" si="67"/>
        <v>0</v>
      </c>
    </row>
    <row r="1060" spans="1:7" x14ac:dyDescent="0.15">
      <c r="A1060" s="5">
        <f>sim_obs!B694</f>
        <v>41967</v>
      </c>
      <c r="B1060" s="12" t="e">
        <f>sim_obs!O694</f>
        <v>#N/A</v>
      </c>
      <c r="C1060" s="15">
        <f>sim_obs!G694</f>
        <v>6466.0971679699996</v>
      </c>
      <c r="D1060" s="15">
        <f t="shared" si="64"/>
        <v>0</v>
      </c>
      <c r="E1060" s="15">
        <f t="shared" si="65"/>
        <v>0</v>
      </c>
      <c r="F1060" s="15">
        <f t="shared" si="66"/>
        <v>0</v>
      </c>
      <c r="G1060" s="15">
        <f t="shared" si="67"/>
        <v>0</v>
      </c>
    </row>
    <row r="1061" spans="1:7" x14ac:dyDescent="0.15">
      <c r="A1061" s="5">
        <f>sim_obs!B695</f>
        <v>41968</v>
      </c>
      <c r="B1061" s="12" t="e">
        <f>sim_obs!O695</f>
        <v>#N/A</v>
      </c>
      <c r="C1061" s="15">
        <f>sim_obs!G695</f>
        <v>1525.26330566</v>
      </c>
      <c r="D1061" s="15">
        <f t="shared" si="64"/>
        <v>0</v>
      </c>
      <c r="E1061" s="15">
        <f t="shared" si="65"/>
        <v>0</v>
      </c>
      <c r="F1061" s="15">
        <f t="shared" si="66"/>
        <v>0</v>
      </c>
      <c r="G1061" s="15">
        <f t="shared" si="67"/>
        <v>0</v>
      </c>
    </row>
    <row r="1062" spans="1:7" x14ac:dyDescent="0.15">
      <c r="A1062" s="5">
        <f>sim_obs!B696</f>
        <v>41969</v>
      </c>
      <c r="B1062" s="12" t="e">
        <f>sim_obs!O696</f>
        <v>#N/A</v>
      </c>
      <c r="C1062" s="15">
        <f>sim_obs!G696</f>
        <v>22.09216881</v>
      </c>
      <c r="D1062" s="15">
        <f t="shared" si="64"/>
        <v>0</v>
      </c>
      <c r="E1062" s="15">
        <f t="shared" si="65"/>
        <v>0</v>
      </c>
      <c r="F1062" s="15">
        <f t="shared" si="66"/>
        <v>0</v>
      </c>
      <c r="G1062" s="15">
        <f t="shared" si="67"/>
        <v>0</v>
      </c>
    </row>
    <row r="1063" spans="1:7" x14ac:dyDescent="0.15">
      <c r="A1063" s="5">
        <f>sim_obs!B697</f>
        <v>41970</v>
      </c>
      <c r="B1063" s="12" t="e">
        <f>sim_obs!O697</f>
        <v>#N/A</v>
      </c>
      <c r="C1063" s="15">
        <f>sim_obs!G697</f>
        <v>109.64611816</v>
      </c>
      <c r="D1063" s="15">
        <f t="shared" si="64"/>
        <v>0</v>
      </c>
      <c r="E1063" s="15">
        <f t="shared" si="65"/>
        <v>0</v>
      </c>
      <c r="F1063" s="15">
        <f t="shared" si="66"/>
        <v>0</v>
      </c>
      <c r="G1063" s="15">
        <f t="shared" si="67"/>
        <v>0</v>
      </c>
    </row>
    <row r="1064" spans="1:7" x14ac:dyDescent="0.15">
      <c r="A1064" s="5">
        <f>sim_obs!B698</f>
        <v>41971</v>
      </c>
      <c r="B1064" s="12" t="e">
        <f>sim_obs!O698</f>
        <v>#N/A</v>
      </c>
      <c r="C1064" s="15">
        <f>sim_obs!G698</f>
        <v>1.1947721200000001</v>
      </c>
      <c r="D1064" s="15">
        <f t="shared" si="64"/>
        <v>0</v>
      </c>
      <c r="E1064" s="15">
        <f t="shared" si="65"/>
        <v>0</v>
      </c>
      <c r="F1064" s="15">
        <f t="shared" si="66"/>
        <v>0</v>
      </c>
      <c r="G1064" s="15">
        <f t="shared" si="67"/>
        <v>0</v>
      </c>
    </row>
    <row r="1065" spans="1:7" x14ac:dyDescent="0.15">
      <c r="A1065" s="5">
        <f>sim_obs!B699</f>
        <v>41972</v>
      </c>
      <c r="B1065" s="12" t="e">
        <f>sim_obs!O699</f>
        <v>#N/A</v>
      </c>
      <c r="C1065" s="15">
        <f>sim_obs!G699</f>
        <v>0.24361058999999999</v>
      </c>
      <c r="D1065" s="15">
        <f t="shared" si="64"/>
        <v>0</v>
      </c>
      <c r="E1065" s="15">
        <f t="shared" si="65"/>
        <v>0</v>
      </c>
      <c r="F1065" s="15">
        <f t="shared" si="66"/>
        <v>0</v>
      </c>
      <c r="G1065" s="15">
        <f t="shared" si="67"/>
        <v>0</v>
      </c>
    </row>
    <row r="1066" spans="1:7" x14ac:dyDescent="0.15">
      <c r="A1066" s="5">
        <f>sim_obs!B700</f>
        <v>41973</v>
      </c>
      <c r="B1066" s="12" t="e">
        <f>sim_obs!O700</f>
        <v>#N/A</v>
      </c>
      <c r="C1066" s="15">
        <f>sim_obs!G700</f>
        <v>1.55949E-3</v>
      </c>
      <c r="D1066" s="15">
        <f t="shared" si="64"/>
        <v>0</v>
      </c>
      <c r="E1066" s="15">
        <f t="shared" si="65"/>
        <v>0</v>
      </c>
      <c r="F1066" s="15">
        <f t="shared" si="66"/>
        <v>0</v>
      </c>
      <c r="G1066" s="15">
        <f t="shared" si="67"/>
        <v>0</v>
      </c>
    </row>
    <row r="1067" spans="1:7" x14ac:dyDescent="0.15">
      <c r="A1067" s="5">
        <f>sim_obs!B701</f>
        <v>41974</v>
      </c>
      <c r="B1067" s="12" t="e">
        <f>sim_obs!O701</f>
        <v>#N/A</v>
      </c>
      <c r="C1067" s="15">
        <f>sim_obs!G701</f>
        <v>5.0630000000000001E-5</v>
      </c>
      <c r="D1067" s="15">
        <f t="shared" si="64"/>
        <v>0</v>
      </c>
      <c r="E1067" s="15">
        <f t="shared" si="65"/>
        <v>0</v>
      </c>
      <c r="F1067" s="15">
        <f t="shared" si="66"/>
        <v>0</v>
      </c>
      <c r="G1067" s="15">
        <f t="shared" si="67"/>
        <v>0</v>
      </c>
    </row>
    <row r="1068" spans="1:7" x14ac:dyDescent="0.15">
      <c r="A1068" s="5">
        <f>sim_obs!B702</f>
        <v>41975</v>
      </c>
      <c r="B1068" s="12" t="e">
        <f>sim_obs!O702</f>
        <v>#N/A</v>
      </c>
      <c r="C1068" s="15">
        <f>sim_obs!G702</f>
        <v>2.6735999999999999E-3</v>
      </c>
      <c r="D1068" s="15">
        <f t="shared" si="64"/>
        <v>0</v>
      </c>
      <c r="E1068" s="15">
        <f t="shared" si="65"/>
        <v>0</v>
      </c>
      <c r="F1068" s="15">
        <f t="shared" si="66"/>
        <v>0</v>
      </c>
      <c r="G1068" s="15">
        <f t="shared" si="67"/>
        <v>0</v>
      </c>
    </row>
    <row r="1069" spans="1:7" x14ac:dyDescent="0.15">
      <c r="A1069" s="5">
        <f>sim_obs!B703</f>
        <v>41976</v>
      </c>
      <c r="B1069" s="12" t="e">
        <f>sim_obs!O703</f>
        <v>#N/A</v>
      </c>
      <c r="C1069" s="15">
        <f>sim_obs!G703</f>
        <v>1.9984000000000001E-4</v>
      </c>
      <c r="D1069" s="15">
        <f t="shared" si="64"/>
        <v>0</v>
      </c>
      <c r="E1069" s="15">
        <f t="shared" si="65"/>
        <v>0</v>
      </c>
      <c r="F1069" s="15">
        <f t="shared" si="66"/>
        <v>0</v>
      </c>
      <c r="G1069" s="15">
        <f t="shared" si="67"/>
        <v>0</v>
      </c>
    </row>
    <row r="1070" spans="1:7" x14ac:dyDescent="0.15">
      <c r="A1070" s="5">
        <f>sim_obs!B704</f>
        <v>41977</v>
      </c>
      <c r="B1070" s="12" t="e">
        <f>sim_obs!O704</f>
        <v>#N/A</v>
      </c>
      <c r="C1070" s="15">
        <f>sim_obs!G704</f>
        <v>2.7909999999999999E-5</v>
      </c>
      <c r="D1070" s="15">
        <f t="shared" si="64"/>
        <v>0</v>
      </c>
      <c r="E1070" s="15">
        <f t="shared" si="65"/>
        <v>0</v>
      </c>
      <c r="F1070" s="15">
        <f t="shared" si="66"/>
        <v>0</v>
      </c>
      <c r="G1070" s="15">
        <f t="shared" si="67"/>
        <v>0</v>
      </c>
    </row>
    <row r="1071" spans="1:7" x14ac:dyDescent="0.15">
      <c r="A1071" s="5">
        <f>sim_obs!B705</f>
        <v>41978</v>
      </c>
      <c r="B1071" s="12" t="e">
        <f>sim_obs!O705</f>
        <v>#N/A</v>
      </c>
      <c r="C1071" s="15">
        <f>sim_obs!G705</f>
        <v>1.8899999999999999E-6</v>
      </c>
      <c r="D1071" s="15">
        <f t="shared" si="64"/>
        <v>0</v>
      </c>
      <c r="E1071" s="15">
        <f t="shared" si="65"/>
        <v>0</v>
      </c>
      <c r="F1071" s="15">
        <f t="shared" si="66"/>
        <v>0</v>
      </c>
      <c r="G1071" s="15">
        <f t="shared" si="67"/>
        <v>0</v>
      </c>
    </row>
    <row r="1072" spans="1:7" x14ac:dyDescent="0.15">
      <c r="A1072" s="5">
        <f>sim_obs!B706</f>
        <v>41979</v>
      </c>
      <c r="B1072" s="12" t="e">
        <f>sim_obs!O706</f>
        <v>#N/A</v>
      </c>
      <c r="C1072" s="15">
        <f>sim_obs!G706</f>
        <v>1.1000000000000001E-7</v>
      </c>
      <c r="D1072" s="15">
        <f t="shared" si="64"/>
        <v>0</v>
      </c>
      <c r="E1072" s="15">
        <f t="shared" si="65"/>
        <v>0</v>
      </c>
      <c r="F1072" s="15">
        <f t="shared" si="66"/>
        <v>0</v>
      </c>
      <c r="G1072" s="15">
        <f t="shared" si="67"/>
        <v>0</v>
      </c>
    </row>
    <row r="1073" spans="1:7" x14ac:dyDescent="0.15">
      <c r="A1073" s="5">
        <f>sim_obs!B707</f>
        <v>41980</v>
      </c>
      <c r="B1073" s="12" t="e">
        <f>sim_obs!O707</f>
        <v>#N/A</v>
      </c>
      <c r="C1073" s="15">
        <f>sim_obs!G707</f>
        <v>1E-8</v>
      </c>
      <c r="D1073" s="15">
        <f t="shared" si="64"/>
        <v>0</v>
      </c>
      <c r="E1073" s="15">
        <f t="shared" si="65"/>
        <v>0</v>
      </c>
      <c r="F1073" s="15">
        <f t="shared" si="66"/>
        <v>0</v>
      </c>
      <c r="G1073" s="15">
        <f t="shared" si="67"/>
        <v>0</v>
      </c>
    </row>
    <row r="1074" spans="1:7" x14ac:dyDescent="0.15">
      <c r="A1074" s="5">
        <f>sim_obs!B708</f>
        <v>41981</v>
      </c>
      <c r="B1074" s="12" t="e">
        <f>sim_obs!O708</f>
        <v>#N/A</v>
      </c>
      <c r="C1074" s="15">
        <f>sim_obs!G708</f>
        <v>4.7E-7</v>
      </c>
      <c r="D1074" s="15">
        <f t="shared" si="64"/>
        <v>0</v>
      </c>
      <c r="E1074" s="15">
        <f t="shared" si="65"/>
        <v>0</v>
      </c>
      <c r="F1074" s="15">
        <f t="shared" si="66"/>
        <v>0</v>
      </c>
      <c r="G1074" s="15">
        <f t="shared" si="67"/>
        <v>0</v>
      </c>
    </row>
    <row r="1075" spans="1:7" x14ac:dyDescent="0.15">
      <c r="A1075" s="5">
        <f>sim_obs!B709</f>
        <v>41982</v>
      </c>
      <c r="B1075" s="12" t="e">
        <f>sim_obs!O709</f>
        <v>#N/A</v>
      </c>
      <c r="C1075" s="15">
        <f>sim_obs!G709</f>
        <v>2E-8</v>
      </c>
      <c r="D1075" s="15">
        <f t="shared" si="64"/>
        <v>0</v>
      </c>
      <c r="E1075" s="15">
        <f t="shared" si="65"/>
        <v>0</v>
      </c>
      <c r="F1075" s="15">
        <f t="shared" si="66"/>
        <v>0</v>
      </c>
      <c r="G1075" s="15">
        <f t="shared" si="67"/>
        <v>0</v>
      </c>
    </row>
    <row r="1076" spans="1:7" x14ac:dyDescent="0.15">
      <c r="A1076" s="5">
        <f>sim_obs!B710</f>
        <v>41983</v>
      </c>
      <c r="B1076" s="12" t="e">
        <f>sim_obs!O710</f>
        <v>#N/A</v>
      </c>
      <c r="C1076" s="15">
        <f>sim_obs!G710</f>
        <v>103.50422668</v>
      </c>
      <c r="D1076" s="15">
        <f t="shared" si="64"/>
        <v>0</v>
      </c>
      <c r="E1076" s="15">
        <f t="shared" si="65"/>
        <v>0</v>
      </c>
      <c r="F1076" s="15">
        <f t="shared" si="66"/>
        <v>0</v>
      </c>
      <c r="G1076" s="15">
        <f t="shared" si="67"/>
        <v>0</v>
      </c>
    </row>
    <row r="1077" spans="1:7" x14ac:dyDescent="0.15">
      <c r="A1077" s="5">
        <f>sim_obs!B711</f>
        <v>41984</v>
      </c>
      <c r="B1077" s="12" t="e">
        <f>sim_obs!O711</f>
        <v>#N/A</v>
      </c>
      <c r="C1077" s="15">
        <f>sim_obs!G711</f>
        <v>1.2198812999999999</v>
      </c>
      <c r="D1077" s="15">
        <f t="shared" si="64"/>
        <v>0</v>
      </c>
      <c r="E1077" s="15">
        <f t="shared" si="65"/>
        <v>0</v>
      </c>
      <c r="F1077" s="15">
        <f t="shared" si="66"/>
        <v>0</v>
      </c>
      <c r="G1077" s="15">
        <f t="shared" si="67"/>
        <v>0</v>
      </c>
    </row>
    <row r="1078" spans="1:7" x14ac:dyDescent="0.15">
      <c r="A1078" s="5">
        <f>sim_obs!B712</f>
        <v>41985</v>
      </c>
      <c r="B1078" s="12" t="e">
        <f>sim_obs!O712</f>
        <v>#N/A</v>
      </c>
      <c r="C1078" s="15">
        <f>sim_obs!G712</f>
        <v>2.9121589999999999E-2</v>
      </c>
      <c r="D1078" s="15">
        <f t="shared" si="64"/>
        <v>0</v>
      </c>
      <c r="E1078" s="15">
        <f t="shared" si="65"/>
        <v>0</v>
      </c>
      <c r="F1078" s="15">
        <f t="shared" si="66"/>
        <v>0</v>
      </c>
      <c r="G1078" s="15">
        <f t="shared" si="67"/>
        <v>0</v>
      </c>
    </row>
    <row r="1079" spans="1:7" x14ac:dyDescent="0.15">
      <c r="A1079" s="5">
        <f>sim_obs!B713</f>
        <v>41986</v>
      </c>
      <c r="B1079" s="12" t="e">
        <f>sim_obs!O713</f>
        <v>#N/A</v>
      </c>
      <c r="C1079" s="15">
        <f>sim_obs!G713</f>
        <v>1.0086299999999999E-3</v>
      </c>
      <c r="D1079" s="15">
        <f t="shared" si="64"/>
        <v>0</v>
      </c>
      <c r="E1079" s="15">
        <f t="shared" si="65"/>
        <v>0</v>
      </c>
      <c r="F1079" s="15">
        <f t="shared" si="66"/>
        <v>0</v>
      </c>
      <c r="G1079" s="15">
        <f t="shared" si="67"/>
        <v>0</v>
      </c>
    </row>
    <row r="1080" spans="1:7" x14ac:dyDescent="0.15">
      <c r="A1080" s="5">
        <f>sim_obs!B714</f>
        <v>41987</v>
      </c>
      <c r="B1080" s="12" t="e">
        <f>sim_obs!O714</f>
        <v>#N/A</v>
      </c>
      <c r="C1080" s="15">
        <f>sim_obs!G714</f>
        <v>3.5080000000000003E-5</v>
      </c>
      <c r="D1080" s="15">
        <f t="shared" si="64"/>
        <v>0</v>
      </c>
      <c r="E1080" s="15">
        <f t="shared" si="65"/>
        <v>0</v>
      </c>
      <c r="F1080" s="15">
        <f t="shared" si="66"/>
        <v>0</v>
      </c>
      <c r="G1080" s="15">
        <f t="shared" si="67"/>
        <v>0</v>
      </c>
    </row>
    <row r="1081" spans="1:7" x14ac:dyDescent="0.15">
      <c r="A1081" s="5">
        <f>sim_obs!B715</f>
        <v>41988</v>
      </c>
      <c r="B1081" s="12" t="e">
        <f>sim_obs!O715</f>
        <v>#N/A</v>
      </c>
      <c r="C1081" s="15">
        <f>sim_obs!G715</f>
        <v>1.26E-6</v>
      </c>
      <c r="D1081" s="15">
        <f t="shared" si="64"/>
        <v>0</v>
      </c>
      <c r="E1081" s="15">
        <f t="shared" si="65"/>
        <v>0</v>
      </c>
      <c r="F1081" s="15">
        <f t="shared" si="66"/>
        <v>0</v>
      </c>
      <c r="G1081" s="15">
        <f t="shared" si="67"/>
        <v>0</v>
      </c>
    </row>
    <row r="1082" spans="1:7" x14ac:dyDescent="0.15">
      <c r="A1082" s="5">
        <f>sim_obs!B716</f>
        <v>41989</v>
      </c>
      <c r="B1082" s="12" t="e">
        <f>sim_obs!O716</f>
        <v>#N/A</v>
      </c>
      <c r="C1082" s="15">
        <f>sim_obs!G716</f>
        <v>4.0000000000000001E-8</v>
      </c>
      <c r="D1082" s="15">
        <f t="shared" si="64"/>
        <v>0</v>
      </c>
      <c r="E1082" s="15">
        <f t="shared" si="65"/>
        <v>0</v>
      </c>
      <c r="F1082" s="15">
        <f t="shared" si="66"/>
        <v>0</v>
      </c>
      <c r="G1082" s="15">
        <f t="shared" si="67"/>
        <v>0</v>
      </c>
    </row>
    <row r="1083" spans="1:7" x14ac:dyDescent="0.15">
      <c r="A1083" s="5">
        <f>sim_obs!B717</f>
        <v>41990</v>
      </c>
      <c r="B1083" s="12" t="e">
        <f>sim_obs!O717</f>
        <v>#N/A</v>
      </c>
      <c r="C1083" s="15">
        <f>sim_obs!G717</f>
        <v>0</v>
      </c>
      <c r="D1083" s="15">
        <f t="shared" si="64"/>
        <v>0</v>
      </c>
      <c r="E1083" s="15">
        <f t="shared" si="65"/>
        <v>0</v>
      </c>
      <c r="F1083" s="15">
        <f t="shared" si="66"/>
        <v>0</v>
      </c>
      <c r="G1083" s="15">
        <f t="shared" si="67"/>
        <v>0</v>
      </c>
    </row>
    <row r="1084" spans="1:7" x14ac:dyDescent="0.15">
      <c r="A1084" s="5">
        <f>sim_obs!B718</f>
        <v>41991</v>
      </c>
      <c r="B1084" s="12" t="e">
        <f>sim_obs!O718</f>
        <v>#N/A</v>
      </c>
      <c r="C1084" s="15">
        <f>sim_obs!G718</f>
        <v>0</v>
      </c>
      <c r="D1084" s="15">
        <f t="shared" si="64"/>
        <v>0</v>
      </c>
      <c r="E1084" s="15">
        <f t="shared" si="65"/>
        <v>0</v>
      </c>
      <c r="F1084" s="15">
        <f t="shared" si="66"/>
        <v>0</v>
      </c>
      <c r="G1084" s="15">
        <f t="shared" si="67"/>
        <v>0</v>
      </c>
    </row>
    <row r="1085" spans="1:7" x14ac:dyDescent="0.15">
      <c r="A1085" s="5">
        <f>sim_obs!B719</f>
        <v>41992</v>
      </c>
      <c r="B1085" s="12" t="e">
        <f>sim_obs!O719</f>
        <v>#N/A</v>
      </c>
      <c r="C1085" s="15">
        <f>sim_obs!G719</f>
        <v>0</v>
      </c>
      <c r="D1085" s="15">
        <f t="shared" si="64"/>
        <v>0</v>
      </c>
      <c r="E1085" s="15">
        <f t="shared" si="65"/>
        <v>0</v>
      </c>
      <c r="F1085" s="15">
        <f t="shared" si="66"/>
        <v>0</v>
      </c>
      <c r="G1085" s="15">
        <f t="shared" si="67"/>
        <v>0</v>
      </c>
    </row>
    <row r="1086" spans="1:7" x14ac:dyDescent="0.15">
      <c r="A1086" s="5">
        <f>sim_obs!B720</f>
        <v>41993</v>
      </c>
      <c r="B1086" s="12" t="e">
        <f>sim_obs!O720</f>
        <v>#N/A</v>
      </c>
      <c r="C1086" s="15">
        <f>sim_obs!G720</f>
        <v>8.3990000000000001E-5</v>
      </c>
      <c r="D1086" s="15">
        <f t="shared" si="64"/>
        <v>0</v>
      </c>
      <c r="E1086" s="15">
        <f t="shared" si="65"/>
        <v>0</v>
      </c>
      <c r="F1086" s="15">
        <f t="shared" si="66"/>
        <v>0</v>
      </c>
      <c r="G1086" s="15">
        <f t="shared" si="67"/>
        <v>0</v>
      </c>
    </row>
    <row r="1087" spans="1:7" x14ac:dyDescent="0.15">
      <c r="A1087" s="5">
        <f>sim_obs!B721</f>
        <v>41994</v>
      </c>
      <c r="B1087" s="12" t="e">
        <f>sim_obs!O721</f>
        <v>#N/A</v>
      </c>
      <c r="C1087" s="15">
        <f>sim_obs!G721</f>
        <v>7.4100000000000002E-6</v>
      </c>
      <c r="D1087" s="15">
        <f t="shared" si="64"/>
        <v>0</v>
      </c>
      <c r="E1087" s="15">
        <f t="shared" si="65"/>
        <v>0</v>
      </c>
      <c r="F1087" s="15">
        <f t="shared" si="66"/>
        <v>0</v>
      </c>
      <c r="G1087" s="15">
        <f t="shared" si="67"/>
        <v>0</v>
      </c>
    </row>
    <row r="1088" spans="1:7" x14ac:dyDescent="0.15">
      <c r="A1088" s="5">
        <f>sim_obs!B722</f>
        <v>41995</v>
      </c>
      <c r="B1088" s="12" t="e">
        <f>sim_obs!O722</f>
        <v>#N/A</v>
      </c>
      <c r="C1088" s="15">
        <f>sim_obs!G722</f>
        <v>4.7999999999999996E-7</v>
      </c>
      <c r="D1088" s="15">
        <f t="shared" si="64"/>
        <v>0</v>
      </c>
      <c r="E1088" s="15">
        <f t="shared" si="65"/>
        <v>0</v>
      </c>
      <c r="F1088" s="15">
        <f t="shared" si="66"/>
        <v>0</v>
      </c>
      <c r="G1088" s="15">
        <f t="shared" si="67"/>
        <v>0</v>
      </c>
    </row>
    <row r="1089" spans="1:7" x14ac:dyDescent="0.15">
      <c r="A1089" s="5">
        <f>sim_obs!B723</f>
        <v>41996</v>
      </c>
      <c r="B1089" s="12" t="e">
        <f>sim_obs!O723</f>
        <v>#N/A</v>
      </c>
      <c r="C1089" s="15">
        <f>sim_obs!G723</f>
        <v>2E-8</v>
      </c>
      <c r="D1089" s="15">
        <f t="shared" si="64"/>
        <v>0</v>
      </c>
      <c r="E1089" s="15">
        <f t="shared" si="65"/>
        <v>0</v>
      </c>
      <c r="F1089" s="15">
        <f t="shared" si="66"/>
        <v>0</v>
      </c>
      <c r="G1089" s="15">
        <f t="shared" si="67"/>
        <v>0</v>
      </c>
    </row>
    <row r="1090" spans="1:7" x14ac:dyDescent="0.15">
      <c r="A1090" s="5">
        <f>sim_obs!B724</f>
        <v>41997</v>
      </c>
      <c r="B1090" s="12" t="e">
        <f>sim_obs!O724</f>
        <v>#N/A</v>
      </c>
      <c r="C1090" s="15">
        <f>sim_obs!G724</f>
        <v>4.7884000000000002E-4</v>
      </c>
      <c r="D1090" s="15">
        <f t="shared" si="64"/>
        <v>0</v>
      </c>
      <c r="E1090" s="15">
        <f t="shared" si="65"/>
        <v>0</v>
      </c>
      <c r="F1090" s="15">
        <f t="shared" si="66"/>
        <v>0</v>
      </c>
      <c r="G1090" s="15">
        <f t="shared" si="67"/>
        <v>0</v>
      </c>
    </row>
    <row r="1091" spans="1:7" x14ac:dyDescent="0.15">
      <c r="A1091" s="5">
        <f>sim_obs!B725</f>
        <v>41998</v>
      </c>
      <c r="B1091" s="12" t="e">
        <f>sim_obs!O725</f>
        <v>#N/A</v>
      </c>
      <c r="C1091" s="15">
        <f>sim_obs!G725</f>
        <v>5.6400000000000002E-5</v>
      </c>
      <c r="D1091" s="15">
        <f t="shared" ref="D1091:D1097" si="68">IFERROR(B1091,0)</f>
        <v>0</v>
      </c>
      <c r="E1091" s="15">
        <f t="shared" ref="E1091:E1097" si="69">IF(D1091=0,0,C1091)</f>
        <v>0</v>
      </c>
      <c r="F1091" s="15">
        <f t="shared" ref="F1091:F1097" si="70">(D1091-E1091)^2</f>
        <v>0</v>
      </c>
      <c r="G1091" s="15">
        <f t="shared" ref="G1091:G1097" si="71">(D1091-$J$4)^2</f>
        <v>0</v>
      </c>
    </row>
    <row r="1092" spans="1:7" x14ac:dyDescent="0.15">
      <c r="A1092" s="5">
        <f>sim_obs!B726</f>
        <v>41999</v>
      </c>
      <c r="B1092" s="12" t="e">
        <f>sim_obs!O726</f>
        <v>#N/A</v>
      </c>
      <c r="C1092" s="15">
        <f>sim_obs!G726</f>
        <v>4.1300000000000003E-6</v>
      </c>
      <c r="D1092" s="15">
        <f t="shared" si="68"/>
        <v>0</v>
      </c>
      <c r="E1092" s="15">
        <f t="shared" si="69"/>
        <v>0</v>
      </c>
      <c r="F1092" s="15">
        <f t="shared" si="70"/>
        <v>0</v>
      </c>
      <c r="G1092" s="15">
        <f t="shared" si="71"/>
        <v>0</v>
      </c>
    </row>
    <row r="1093" spans="1:7" x14ac:dyDescent="0.15">
      <c r="A1093" s="5">
        <f>sim_obs!B727</f>
        <v>42000</v>
      </c>
      <c r="B1093" s="12" t="e">
        <f>sim_obs!O727</f>
        <v>#N/A</v>
      </c>
      <c r="C1093" s="15">
        <f>sim_obs!G727</f>
        <v>1.9999999999999999E-7</v>
      </c>
      <c r="D1093" s="15">
        <f t="shared" si="68"/>
        <v>0</v>
      </c>
      <c r="E1093" s="15">
        <f t="shared" si="69"/>
        <v>0</v>
      </c>
      <c r="F1093" s="15">
        <f t="shared" si="70"/>
        <v>0</v>
      </c>
      <c r="G1093" s="15">
        <f t="shared" si="71"/>
        <v>0</v>
      </c>
    </row>
    <row r="1094" spans="1:7" x14ac:dyDescent="0.15">
      <c r="A1094" s="5">
        <f>sim_obs!B728</f>
        <v>42001</v>
      </c>
      <c r="B1094" s="12" t="e">
        <f>sim_obs!O728</f>
        <v>#N/A</v>
      </c>
      <c r="C1094" s="15">
        <f>sim_obs!G728</f>
        <v>1E-8</v>
      </c>
      <c r="D1094" s="15">
        <f t="shared" si="68"/>
        <v>0</v>
      </c>
      <c r="E1094" s="15">
        <f t="shared" si="69"/>
        <v>0</v>
      </c>
      <c r="F1094" s="15">
        <f t="shared" si="70"/>
        <v>0</v>
      </c>
      <c r="G1094" s="15">
        <f t="shared" si="71"/>
        <v>0</v>
      </c>
    </row>
    <row r="1095" spans="1:7" x14ac:dyDescent="0.15">
      <c r="A1095" s="5">
        <f>sim_obs!B729</f>
        <v>42002</v>
      </c>
      <c r="B1095" s="12" t="e">
        <f>sim_obs!O729</f>
        <v>#N/A</v>
      </c>
      <c r="C1095" s="15">
        <f>sim_obs!G729</f>
        <v>0</v>
      </c>
      <c r="D1095" s="15">
        <f t="shared" si="68"/>
        <v>0</v>
      </c>
      <c r="E1095" s="15">
        <f t="shared" si="69"/>
        <v>0</v>
      </c>
      <c r="F1095" s="15">
        <f t="shared" si="70"/>
        <v>0</v>
      </c>
      <c r="G1095" s="15">
        <f t="shared" si="71"/>
        <v>0</v>
      </c>
    </row>
    <row r="1096" spans="1:7" x14ac:dyDescent="0.15">
      <c r="A1096" s="5">
        <f>sim_obs!B730</f>
        <v>42003</v>
      </c>
      <c r="B1096" s="12" t="e">
        <f>sim_obs!O730</f>
        <v>#N/A</v>
      </c>
      <c r="C1096" s="15">
        <f>sim_obs!G730</f>
        <v>0</v>
      </c>
      <c r="D1096" s="15">
        <f t="shared" si="68"/>
        <v>0</v>
      </c>
      <c r="E1096" s="15">
        <f t="shared" si="69"/>
        <v>0</v>
      </c>
      <c r="F1096" s="15">
        <f t="shared" si="70"/>
        <v>0</v>
      </c>
      <c r="G1096" s="15">
        <f t="shared" si="71"/>
        <v>0</v>
      </c>
    </row>
    <row r="1097" spans="1:7" x14ac:dyDescent="0.15">
      <c r="A1097" s="5">
        <f>sim_obs!B731</f>
        <v>42004</v>
      </c>
      <c r="B1097" s="12" t="e">
        <f>sim_obs!O731</f>
        <v>#N/A</v>
      </c>
      <c r="C1097" s="15">
        <f>sim_obs!G731</f>
        <v>0</v>
      </c>
      <c r="D1097" s="15">
        <f t="shared" si="68"/>
        <v>0</v>
      </c>
      <c r="E1097" s="15">
        <f t="shared" si="69"/>
        <v>0</v>
      </c>
      <c r="F1097" s="15">
        <f t="shared" si="70"/>
        <v>0</v>
      </c>
      <c r="G1097" s="15">
        <f t="shared" si="71"/>
        <v>0</v>
      </c>
    </row>
  </sheetData>
  <mergeCells count="4">
    <mergeCell ref="I2:M2"/>
    <mergeCell ref="I3:J3"/>
    <mergeCell ref="L3:M3"/>
    <mergeCell ref="I10:M10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1097"/>
  <sheetViews>
    <sheetView zoomScale="115" zoomScaleNormal="115" workbookViewId="0">
      <selection activeCell="M8" sqref="M8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5" width="9.625" style="15" customWidth="1"/>
    <col min="6" max="6" width="22.375" style="15" bestFit="1" customWidth="1"/>
    <col min="7" max="7" width="18.75" style="15" bestFit="1" customWidth="1"/>
    <col min="9" max="9" width="9.625" bestFit="1" customWidth="1"/>
    <col min="10" max="10" width="13.375" bestFit="1" customWidth="1"/>
    <col min="11" max="11" width="10.125" bestFit="1" customWidth="1"/>
    <col min="12" max="12" width="12" bestFit="1" customWidth="1"/>
    <col min="13" max="13" width="17" bestFit="1" customWidth="1"/>
  </cols>
  <sheetData>
    <row r="1" spans="1:13" x14ac:dyDescent="0.15">
      <c r="A1" s="15" t="s">
        <v>6</v>
      </c>
      <c r="B1" s="15" t="s">
        <v>5</v>
      </c>
      <c r="C1" s="15" t="s">
        <v>39</v>
      </c>
      <c r="D1" s="15" t="s">
        <v>50</v>
      </c>
      <c r="E1" s="15" t="s">
        <v>51</v>
      </c>
      <c r="F1" s="16" t="s">
        <v>7</v>
      </c>
      <c r="G1" s="16" t="s">
        <v>8</v>
      </c>
    </row>
    <row r="2" spans="1:13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>
        <f>IFERROR(B2,0)</f>
        <v>0</v>
      </c>
      <c r="E2" s="15">
        <f>IF(D2=0,0,C2)</f>
        <v>0</v>
      </c>
      <c r="F2" s="15">
        <f>(D2-E2)^2</f>
        <v>0</v>
      </c>
      <c r="G2" s="15">
        <f>(D2-$J$4)^2</f>
        <v>0</v>
      </c>
      <c r="I2" s="81" t="s">
        <v>4</v>
      </c>
      <c r="J2" s="81"/>
      <c r="K2" s="81"/>
      <c r="L2" s="81"/>
      <c r="M2" s="81"/>
    </row>
    <row r="3" spans="1:13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>
        <f t="shared" ref="D3:D66" si="0">IFERROR(B3,0)</f>
        <v>0</v>
      </c>
      <c r="E3" s="15">
        <f t="shared" ref="E3:E66" si="1">IF(D3=0,0,C3)</f>
        <v>0</v>
      </c>
      <c r="F3" s="15">
        <f t="shared" ref="F3:F66" si="2">(D3-E3)^2</f>
        <v>0</v>
      </c>
      <c r="G3" s="15">
        <f t="shared" ref="G3:G66" si="3">(D3-$J$4)^2</f>
        <v>0</v>
      </c>
      <c r="I3" s="82"/>
      <c r="J3" s="82"/>
      <c r="K3" s="36"/>
      <c r="L3" s="82" t="s">
        <v>41</v>
      </c>
      <c r="M3" s="82"/>
    </row>
    <row r="4" spans="1:13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>
        <f t="shared" si="0"/>
        <v>0</v>
      </c>
      <c r="E4" s="15">
        <f t="shared" si="1"/>
        <v>0</v>
      </c>
      <c r="F4" s="15">
        <f t="shared" si="2"/>
        <v>0</v>
      </c>
      <c r="G4" s="15">
        <f t="shared" si="3"/>
        <v>0</v>
      </c>
      <c r="I4" s="37"/>
      <c r="J4" s="38"/>
      <c r="K4" s="37"/>
      <c r="L4" s="37" t="s">
        <v>42</v>
      </c>
      <c r="M4" s="38">
        <f>AVERAGE(D733:D1097)</f>
        <v>7.8195368558904105E-2</v>
      </c>
    </row>
    <row r="5" spans="1:13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>
        <f t="shared" si="0"/>
        <v>0</v>
      </c>
      <c r="E5" s="15">
        <f t="shared" si="1"/>
        <v>0</v>
      </c>
      <c r="F5" s="15">
        <f t="shared" si="2"/>
        <v>0</v>
      </c>
      <c r="G5" s="15">
        <f t="shared" si="3"/>
        <v>0</v>
      </c>
      <c r="I5" s="37"/>
      <c r="J5" s="38"/>
      <c r="K5" s="37"/>
      <c r="L5" s="37" t="s">
        <v>43</v>
      </c>
      <c r="M5" s="38">
        <f>SUM(F733:F1097)</f>
        <v>94.197938048155024</v>
      </c>
    </row>
    <row r="6" spans="1:13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>
        <f t="shared" si="0"/>
        <v>0</v>
      </c>
      <c r="E6" s="15">
        <f t="shared" si="1"/>
        <v>0</v>
      </c>
      <c r="F6" s="15">
        <f t="shared" si="2"/>
        <v>0</v>
      </c>
      <c r="G6" s="15">
        <f t="shared" si="3"/>
        <v>0</v>
      </c>
      <c r="I6" s="37"/>
      <c r="J6" s="38"/>
      <c r="K6" s="37"/>
      <c r="L6" s="37" t="s">
        <v>44</v>
      </c>
      <c r="M6" s="38">
        <f>SUM(G733:G1097)</f>
        <v>94.197938048155024</v>
      </c>
    </row>
    <row r="7" spans="1:13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>
        <f t="shared" si="0"/>
        <v>0</v>
      </c>
      <c r="E7" s="15">
        <f t="shared" si="1"/>
        <v>0</v>
      </c>
      <c r="F7" s="15">
        <f t="shared" si="2"/>
        <v>0</v>
      </c>
      <c r="G7" s="15">
        <f t="shared" si="3"/>
        <v>0</v>
      </c>
      <c r="I7" s="37"/>
      <c r="J7" s="39"/>
      <c r="K7" s="37"/>
      <c r="L7" s="37" t="s">
        <v>45</v>
      </c>
      <c r="M7" s="41">
        <f>nscoe(B733:B1097,C733:C1097)</f>
        <v>-2.6879886605470884</v>
      </c>
    </row>
    <row r="8" spans="1:13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>
        <f t="shared" si="0"/>
        <v>0</v>
      </c>
      <c r="E8" s="15">
        <f t="shared" si="1"/>
        <v>0</v>
      </c>
      <c r="F8" s="15">
        <f t="shared" si="2"/>
        <v>0</v>
      </c>
      <c r="G8" s="15">
        <f t="shared" si="3"/>
        <v>0</v>
      </c>
      <c r="I8" s="40"/>
      <c r="J8" s="39"/>
      <c r="K8" s="40"/>
      <c r="L8" s="40" t="s">
        <v>46</v>
      </c>
      <c r="M8" s="41" t="e">
        <f>rsquare(B733:B1097,C733:C1097)</f>
        <v>#VALUE!</v>
      </c>
    </row>
    <row r="9" spans="1:13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>
        <f t="shared" si="0"/>
        <v>0</v>
      </c>
      <c r="E9" s="15">
        <f t="shared" si="1"/>
        <v>0</v>
      </c>
      <c r="F9" s="15">
        <f t="shared" si="2"/>
        <v>0</v>
      </c>
      <c r="G9" s="15">
        <f t="shared" si="3"/>
        <v>0</v>
      </c>
      <c r="I9" s="37"/>
      <c r="J9" s="37"/>
      <c r="K9" s="37"/>
      <c r="L9" s="36"/>
    </row>
    <row r="10" spans="1:13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>
        <f t="shared" si="0"/>
        <v>0</v>
      </c>
      <c r="E10" s="15">
        <f t="shared" si="1"/>
        <v>0</v>
      </c>
      <c r="F10" s="15">
        <f t="shared" si="2"/>
        <v>0</v>
      </c>
      <c r="G10" s="15">
        <f t="shared" si="3"/>
        <v>0</v>
      </c>
      <c r="I10" s="81" t="s">
        <v>52</v>
      </c>
      <c r="J10" s="81"/>
      <c r="K10" s="81"/>
      <c r="L10" s="81"/>
      <c r="M10" s="81"/>
    </row>
    <row r="11" spans="1:13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>
        <f t="shared" si="0"/>
        <v>0</v>
      </c>
      <c r="E11" s="15">
        <f t="shared" si="1"/>
        <v>0</v>
      </c>
      <c r="F11" s="15">
        <f t="shared" si="2"/>
        <v>0</v>
      </c>
      <c r="G11" s="15">
        <f t="shared" si="3"/>
        <v>0</v>
      </c>
      <c r="I11" s="37"/>
      <c r="J11" s="38"/>
      <c r="L11" s="37" t="s">
        <v>5</v>
      </c>
      <c r="M11" s="38">
        <f>SUM(D733:D1097)</f>
        <v>28.541309523999999</v>
      </c>
    </row>
    <row r="12" spans="1:13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>
        <f t="shared" si="0"/>
        <v>0</v>
      </c>
      <c r="E12" s="15">
        <f t="shared" si="1"/>
        <v>0</v>
      </c>
      <c r="F12" s="15">
        <f t="shared" si="2"/>
        <v>0</v>
      </c>
      <c r="G12" s="15">
        <f t="shared" si="3"/>
        <v>0</v>
      </c>
      <c r="I12" t="s">
        <v>9</v>
      </c>
      <c r="J12" s="13" t="e">
        <f>SUM(C2:C732)</f>
        <v>#REF!</v>
      </c>
      <c r="L12" t="s">
        <v>9</v>
      </c>
      <c r="M12">
        <f>SUM(E733:E1097)</f>
        <v>0</v>
      </c>
    </row>
    <row r="13" spans="1:13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>
        <f t="shared" si="0"/>
        <v>0</v>
      </c>
      <c r="E13" s="15">
        <f t="shared" si="1"/>
        <v>0</v>
      </c>
      <c r="F13" s="15">
        <f t="shared" si="2"/>
        <v>0</v>
      </c>
      <c r="G13" s="15">
        <f t="shared" si="3"/>
        <v>0</v>
      </c>
    </row>
    <row r="14" spans="1:13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>
        <f t="shared" si="0"/>
        <v>0</v>
      </c>
      <c r="E14" s="15">
        <f t="shared" si="1"/>
        <v>0</v>
      </c>
      <c r="F14" s="15">
        <f t="shared" si="2"/>
        <v>0</v>
      </c>
      <c r="G14" s="15">
        <f t="shared" si="3"/>
        <v>0</v>
      </c>
    </row>
    <row r="15" spans="1:13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>
        <f t="shared" si="0"/>
        <v>0</v>
      </c>
      <c r="E15" s="15">
        <f t="shared" si="1"/>
        <v>0</v>
      </c>
      <c r="F15" s="15">
        <f t="shared" si="2"/>
        <v>0</v>
      </c>
      <c r="G15" s="15">
        <f t="shared" si="3"/>
        <v>0</v>
      </c>
    </row>
    <row r="16" spans="1:13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>
        <f t="shared" si="0"/>
        <v>0</v>
      </c>
      <c r="E16" s="15">
        <f t="shared" si="1"/>
        <v>0</v>
      </c>
      <c r="F16" s="15">
        <f t="shared" si="2"/>
        <v>0</v>
      </c>
      <c r="G16" s="15">
        <f t="shared" si="3"/>
        <v>0</v>
      </c>
    </row>
    <row r="17" spans="1:7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>
        <f t="shared" si="0"/>
        <v>0</v>
      </c>
      <c r="E17" s="15">
        <f t="shared" si="1"/>
        <v>0</v>
      </c>
      <c r="F17" s="15">
        <f t="shared" si="2"/>
        <v>0</v>
      </c>
      <c r="G17" s="15">
        <f t="shared" si="3"/>
        <v>0</v>
      </c>
    </row>
    <row r="18" spans="1:7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>
        <f t="shared" si="0"/>
        <v>0</v>
      </c>
      <c r="E18" s="15">
        <f t="shared" si="1"/>
        <v>0</v>
      </c>
      <c r="F18" s="15">
        <f t="shared" si="2"/>
        <v>0</v>
      </c>
      <c r="G18" s="15">
        <f t="shared" si="3"/>
        <v>0</v>
      </c>
    </row>
    <row r="19" spans="1:7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>
        <f t="shared" si="0"/>
        <v>0</v>
      </c>
      <c r="E19" s="15">
        <f t="shared" si="1"/>
        <v>0</v>
      </c>
      <c r="F19" s="15">
        <f t="shared" si="2"/>
        <v>0</v>
      </c>
      <c r="G19" s="15">
        <f t="shared" si="3"/>
        <v>0</v>
      </c>
    </row>
    <row r="20" spans="1:7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>
        <f t="shared" si="0"/>
        <v>0</v>
      </c>
      <c r="E20" s="15">
        <f t="shared" si="1"/>
        <v>0</v>
      </c>
      <c r="F20" s="15">
        <f t="shared" si="2"/>
        <v>0</v>
      </c>
      <c r="G20" s="15">
        <f t="shared" si="3"/>
        <v>0</v>
      </c>
    </row>
    <row r="21" spans="1:7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>
        <f t="shared" si="0"/>
        <v>0</v>
      </c>
      <c r="E21" s="15">
        <f t="shared" si="1"/>
        <v>0</v>
      </c>
      <c r="F21" s="15">
        <f t="shared" si="2"/>
        <v>0</v>
      </c>
      <c r="G21" s="15">
        <f t="shared" si="3"/>
        <v>0</v>
      </c>
    </row>
    <row r="22" spans="1:7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>
        <f t="shared" si="0"/>
        <v>0</v>
      </c>
      <c r="E22" s="15">
        <f t="shared" si="1"/>
        <v>0</v>
      </c>
      <c r="F22" s="15">
        <f t="shared" si="2"/>
        <v>0</v>
      </c>
      <c r="G22" s="15">
        <f t="shared" si="3"/>
        <v>0</v>
      </c>
    </row>
    <row r="23" spans="1:7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>
        <f t="shared" si="0"/>
        <v>0</v>
      </c>
      <c r="E23" s="15">
        <f t="shared" si="1"/>
        <v>0</v>
      </c>
      <c r="F23" s="15">
        <f t="shared" si="2"/>
        <v>0</v>
      </c>
      <c r="G23" s="15">
        <f t="shared" si="3"/>
        <v>0</v>
      </c>
    </row>
    <row r="24" spans="1:7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>
        <f t="shared" si="0"/>
        <v>0</v>
      </c>
      <c r="E24" s="15">
        <f t="shared" si="1"/>
        <v>0</v>
      </c>
      <c r="F24" s="15">
        <f t="shared" si="2"/>
        <v>0</v>
      </c>
      <c r="G24" s="15">
        <f t="shared" si="3"/>
        <v>0</v>
      </c>
    </row>
    <row r="25" spans="1:7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>
        <f t="shared" si="0"/>
        <v>0</v>
      </c>
      <c r="E25" s="15">
        <f t="shared" si="1"/>
        <v>0</v>
      </c>
      <c r="F25" s="15">
        <f t="shared" si="2"/>
        <v>0</v>
      </c>
      <c r="G25" s="15">
        <f t="shared" si="3"/>
        <v>0</v>
      </c>
    </row>
    <row r="26" spans="1:7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>
        <f t="shared" si="0"/>
        <v>0</v>
      </c>
      <c r="E26" s="15">
        <f t="shared" si="1"/>
        <v>0</v>
      </c>
      <c r="F26" s="15">
        <f t="shared" si="2"/>
        <v>0</v>
      </c>
      <c r="G26" s="15">
        <f t="shared" si="3"/>
        <v>0</v>
      </c>
    </row>
    <row r="27" spans="1:7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>
        <f t="shared" si="0"/>
        <v>0</v>
      </c>
      <c r="E27" s="15">
        <f t="shared" si="1"/>
        <v>0</v>
      </c>
      <c r="F27" s="15">
        <f t="shared" si="2"/>
        <v>0</v>
      </c>
      <c r="G27" s="15">
        <f t="shared" si="3"/>
        <v>0</v>
      </c>
    </row>
    <row r="28" spans="1:7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>
        <f t="shared" si="0"/>
        <v>0</v>
      </c>
      <c r="E28" s="15">
        <f t="shared" si="1"/>
        <v>0</v>
      </c>
      <c r="F28" s="15">
        <f t="shared" si="2"/>
        <v>0</v>
      </c>
      <c r="G28" s="15">
        <f t="shared" si="3"/>
        <v>0</v>
      </c>
    </row>
    <row r="29" spans="1:7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>
        <f t="shared" si="0"/>
        <v>0</v>
      </c>
      <c r="E29" s="15">
        <f t="shared" si="1"/>
        <v>0</v>
      </c>
      <c r="F29" s="15">
        <f t="shared" si="2"/>
        <v>0</v>
      </c>
      <c r="G29" s="15">
        <f t="shared" si="3"/>
        <v>0</v>
      </c>
    </row>
    <row r="30" spans="1:7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>
        <f t="shared" si="0"/>
        <v>0</v>
      </c>
      <c r="E30" s="15">
        <f t="shared" si="1"/>
        <v>0</v>
      </c>
      <c r="F30" s="15">
        <f t="shared" si="2"/>
        <v>0</v>
      </c>
      <c r="G30" s="15">
        <f t="shared" si="3"/>
        <v>0</v>
      </c>
    </row>
    <row r="31" spans="1:7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>
        <f t="shared" si="0"/>
        <v>0</v>
      </c>
      <c r="E31" s="15">
        <f t="shared" si="1"/>
        <v>0</v>
      </c>
      <c r="F31" s="15">
        <f t="shared" si="2"/>
        <v>0</v>
      </c>
      <c r="G31" s="15">
        <f t="shared" si="3"/>
        <v>0</v>
      </c>
    </row>
    <row r="32" spans="1:7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>
        <f t="shared" si="0"/>
        <v>0</v>
      </c>
      <c r="E32" s="15">
        <f t="shared" si="1"/>
        <v>0</v>
      </c>
      <c r="F32" s="15">
        <f t="shared" si="2"/>
        <v>0</v>
      </c>
      <c r="G32" s="15">
        <f t="shared" si="3"/>
        <v>0</v>
      </c>
    </row>
    <row r="33" spans="1:7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>
        <f t="shared" si="0"/>
        <v>0</v>
      </c>
      <c r="E33" s="15">
        <f t="shared" si="1"/>
        <v>0</v>
      </c>
      <c r="F33" s="15">
        <f t="shared" si="2"/>
        <v>0</v>
      </c>
      <c r="G33" s="15">
        <f t="shared" si="3"/>
        <v>0</v>
      </c>
    </row>
    <row r="34" spans="1:7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>
        <f t="shared" si="0"/>
        <v>0</v>
      </c>
      <c r="E34" s="15">
        <f t="shared" si="1"/>
        <v>0</v>
      </c>
      <c r="F34" s="15">
        <f t="shared" si="2"/>
        <v>0</v>
      </c>
      <c r="G34" s="15">
        <f t="shared" si="3"/>
        <v>0</v>
      </c>
    </row>
    <row r="35" spans="1:7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>
        <f t="shared" si="0"/>
        <v>0</v>
      </c>
      <c r="E35" s="15">
        <f t="shared" si="1"/>
        <v>0</v>
      </c>
      <c r="F35" s="15">
        <f t="shared" si="2"/>
        <v>0</v>
      </c>
      <c r="G35" s="15">
        <f t="shared" si="3"/>
        <v>0</v>
      </c>
    </row>
    <row r="36" spans="1:7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>
        <f t="shared" si="0"/>
        <v>0</v>
      </c>
      <c r="E36" s="15">
        <f t="shared" si="1"/>
        <v>0</v>
      </c>
      <c r="F36" s="15">
        <f t="shared" si="2"/>
        <v>0</v>
      </c>
      <c r="G36" s="15">
        <f t="shared" si="3"/>
        <v>0</v>
      </c>
    </row>
    <row r="37" spans="1:7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>
        <f t="shared" si="0"/>
        <v>0</v>
      </c>
      <c r="E37" s="15">
        <f t="shared" si="1"/>
        <v>0</v>
      </c>
      <c r="F37" s="15">
        <f t="shared" si="2"/>
        <v>0</v>
      </c>
      <c r="G37" s="15">
        <f t="shared" si="3"/>
        <v>0</v>
      </c>
    </row>
    <row r="38" spans="1:7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>
        <f t="shared" si="0"/>
        <v>0</v>
      </c>
      <c r="E38" s="15">
        <f t="shared" si="1"/>
        <v>0</v>
      </c>
      <c r="F38" s="15">
        <f t="shared" si="2"/>
        <v>0</v>
      </c>
      <c r="G38" s="15">
        <f t="shared" si="3"/>
        <v>0</v>
      </c>
    </row>
    <row r="39" spans="1:7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>
        <f t="shared" si="0"/>
        <v>0</v>
      </c>
      <c r="E39" s="15">
        <f t="shared" si="1"/>
        <v>0</v>
      </c>
      <c r="F39" s="15">
        <f t="shared" si="2"/>
        <v>0</v>
      </c>
      <c r="G39" s="15">
        <f t="shared" si="3"/>
        <v>0</v>
      </c>
    </row>
    <row r="40" spans="1:7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>
        <f t="shared" si="0"/>
        <v>0</v>
      </c>
      <c r="E40" s="15">
        <f t="shared" si="1"/>
        <v>0</v>
      </c>
      <c r="F40" s="15">
        <f t="shared" si="2"/>
        <v>0</v>
      </c>
      <c r="G40" s="15">
        <f t="shared" si="3"/>
        <v>0</v>
      </c>
    </row>
    <row r="41" spans="1:7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>
        <f t="shared" si="0"/>
        <v>0</v>
      </c>
      <c r="E41" s="15">
        <f t="shared" si="1"/>
        <v>0</v>
      </c>
      <c r="F41" s="15">
        <f t="shared" si="2"/>
        <v>0</v>
      </c>
      <c r="G41" s="15">
        <f t="shared" si="3"/>
        <v>0</v>
      </c>
    </row>
    <row r="42" spans="1:7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>
        <f t="shared" si="0"/>
        <v>0</v>
      </c>
      <c r="E42" s="15">
        <f t="shared" si="1"/>
        <v>0</v>
      </c>
      <c r="F42" s="15">
        <f t="shared" si="2"/>
        <v>0</v>
      </c>
      <c r="G42" s="15">
        <f t="shared" si="3"/>
        <v>0</v>
      </c>
    </row>
    <row r="43" spans="1:7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>
        <f t="shared" si="0"/>
        <v>0</v>
      </c>
      <c r="E43" s="15">
        <f t="shared" si="1"/>
        <v>0</v>
      </c>
      <c r="F43" s="15">
        <f t="shared" si="2"/>
        <v>0</v>
      </c>
      <c r="G43" s="15">
        <f t="shared" si="3"/>
        <v>0</v>
      </c>
    </row>
    <row r="44" spans="1:7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>
        <f t="shared" si="0"/>
        <v>0</v>
      </c>
      <c r="E44" s="15">
        <f t="shared" si="1"/>
        <v>0</v>
      </c>
      <c r="F44" s="15">
        <f t="shared" si="2"/>
        <v>0</v>
      </c>
      <c r="G44" s="15">
        <f t="shared" si="3"/>
        <v>0</v>
      </c>
    </row>
    <row r="45" spans="1:7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>
        <f t="shared" si="0"/>
        <v>0</v>
      </c>
      <c r="E45" s="15">
        <f t="shared" si="1"/>
        <v>0</v>
      </c>
      <c r="F45" s="15">
        <f t="shared" si="2"/>
        <v>0</v>
      </c>
      <c r="G45" s="15">
        <f t="shared" si="3"/>
        <v>0</v>
      </c>
    </row>
    <row r="46" spans="1:7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>
        <f t="shared" si="0"/>
        <v>0</v>
      </c>
      <c r="E46" s="15">
        <f t="shared" si="1"/>
        <v>0</v>
      </c>
      <c r="F46" s="15">
        <f t="shared" si="2"/>
        <v>0</v>
      </c>
      <c r="G46" s="15">
        <f t="shared" si="3"/>
        <v>0</v>
      </c>
    </row>
    <row r="47" spans="1:7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>
        <f t="shared" si="0"/>
        <v>0</v>
      </c>
      <c r="E47" s="15">
        <f t="shared" si="1"/>
        <v>0</v>
      </c>
      <c r="F47" s="15">
        <f t="shared" si="2"/>
        <v>0</v>
      </c>
      <c r="G47" s="15">
        <f t="shared" si="3"/>
        <v>0</v>
      </c>
    </row>
    <row r="48" spans="1:7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>
        <f t="shared" si="0"/>
        <v>0</v>
      </c>
      <c r="E48" s="15">
        <f t="shared" si="1"/>
        <v>0</v>
      </c>
      <c r="F48" s="15">
        <f t="shared" si="2"/>
        <v>0</v>
      </c>
      <c r="G48" s="15">
        <f t="shared" si="3"/>
        <v>0</v>
      </c>
    </row>
    <row r="49" spans="1:7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>
        <f t="shared" si="0"/>
        <v>0</v>
      </c>
      <c r="E49" s="15">
        <f t="shared" si="1"/>
        <v>0</v>
      </c>
      <c r="F49" s="15">
        <f t="shared" si="2"/>
        <v>0</v>
      </c>
      <c r="G49" s="15">
        <f t="shared" si="3"/>
        <v>0</v>
      </c>
    </row>
    <row r="50" spans="1:7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>
        <f t="shared" si="0"/>
        <v>0</v>
      </c>
      <c r="E50" s="15">
        <f t="shared" si="1"/>
        <v>0</v>
      </c>
      <c r="F50" s="15">
        <f t="shared" si="2"/>
        <v>0</v>
      </c>
      <c r="G50" s="15">
        <f t="shared" si="3"/>
        <v>0</v>
      </c>
    </row>
    <row r="51" spans="1:7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>
        <f t="shared" si="0"/>
        <v>0</v>
      </c>
      <c r="E51" s="15">
        <f t="shared" si="1"/>
        <v>0</v>
      </c>
      <c r="F51" s="15">
        <f t="shared" si="2"/>
        <v>0</v>
      </c>
      <c r="G51" s="15">
        <f t="shared" si="3"/>
        <v>0</v>
      </c>
    </row>
    <row r="52" spans="1:7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>
        <f t="shared" si="0"/>
        <v>0</v>
      </c>
      <c r="E52" s="15">
        <f t="shared" si="1"/>
        <v>0</v>
      </c>
      <c r="F52" s="15">
        <f t="shared" si="2"/>
        <v>0</v>
      </c>
      <c r="G52" s="15">
        <f t="shared" si="3"/>
        <v>0</v>
      </c>
    </row>
    <row r="53" spans="1:7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>
        <f t="shared" si="0"/>
        <v>0</v>
      </c>
      <c r="E53" s="15">
        <f t="shared" si="1"/>
        <v>0</v>
      </c>
      <c r="F53" s="15">
        <f t="shared" si="2"/>
        <v>0</v>
      </c>
      <c r="G53" s="15">
        <f t="shared" si="3"/>
        <v>0</v>
      </c>
    </row>
    <row r="54" spans="1:7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>
        <f t="shared" si="0"/>
        <v>0</v>
      </c>
      <c r="E54" s="15">
        <f t="shared" si="1"/>
        <v>0</v>
      </c>
      <c r="F54" s="15">
        <f t="shared" si="2"/>
        <v>0</v>
      </c>
      <c r="G54" s="15">
        <f t="shared" si="3"/>
        <v>0</v>
      </c>
    </row>
    <row r="55" spans="1:7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>
        <f t="shared" si="0"/>
        <v>0</v>
      </c>
      <c r="E55" s="15">
        <f t="shared" si="1"/>
        <v>0</v>
      </c>
      <c r="F55" s="15">
        <f t="shared" si="2"/>
        <v>0</v>
      </c>
      <c r="G55" s="15">
        <f t="shared" si="3"/>
        <v>0</v>
      </c>
    </row>
    <row r="56" spans="1:7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>
        <f t="shared" si="0"/>
        <v>0</v>
      </c>
      <c r="E56" s="15">
        <f t="shared" si="1"/>
        <v>0</v>
      </c>
      <c r="F56" s="15">
        <f t="shared" si="2"/>
        <v>0</v>
      </c>
      <c r="G56" s="15">
        <f t="shared" si="3"/>
        <v>0</v>
      </c>
    </row>
    <row r="57" spans="1:7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>
        <f t="shared" si="0"/>
        <v>0</v>
      </c>
      <c r="E57" s="15">
        <f t="shared" si="1"/>
        <v>0</v>
      </c>
      <c r="F57" s="15">
        <f t="shared" si="2"/>
        <v>0</v>
      </c>
      <c r="G57" s="15">
        <f t="shared" si="3"/>
        <v>0</v>
      </c>
    </row>
    <row r="58" spans="1:7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>
        <f t="shared" si="0"/>
        <v>0</v>
      </c>
      <c r="E58" s="15">
        <f t="shared" si="1"/>
        <v>0</v>
      </c>
      <c r="F58" s="15">
        <f t="shared" si="2"/>
        <v>0</v>
      </c>
      <c r="G58" s="15">
        <f t="shared" si="3"/>
        <v>0</v>
      </c>
    </row>
    <row r="59" spans="1:7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>
        <f t="shared" si="0"/>
        <v>0</v>
      </c>
      <c r="E59" s="15">
        <f t="shared" si="1"/>
        <v>0</v>
      </c>
      <c r="F59" s="15">
        <f t="shared" si="2"/>
        <v>0</v>
      </c>
      <c r="G59" s="15">
        <f t="shared" si="3"/>
        <v>0</v>
      </c>
    </row>
    <row r="60" spans="1:7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>
        <f t="shared" si="0"/>
        <v>0</v>
      </c>
      <c r="E60" s="15">
        <f t="shared" si="1"/>
        <v>0</v>
      </c>
      <c r="F60" s="15">
        <f t="shared" si="2"/>
        <v>0</v>
      </c>
      <c r="G60" s="15">
        <f t="shared" si="3"/>
        <v>0</v>
      </c>
    </row>
    <row r="61" spans="1:7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>
        <f t="shared" si="0"/>
        <v>0</v>
      </c>
      <c r="E61" s="15">
        <f t="shared" si="1"/>
        <v>0</v>
      </c>
      <c r="F61" s="15">
        <f t="shared" si="2"/>
        <v>0</v>
      </c>
      <c r="G61" s="15">
        <f t="shared" si="3"/>
        <v>0</v>
      </c>
    </row>
    <row r="62" spans="1:7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>
        <f t="shared" si="0"/>
        <v>0</v>
      </c>
      <c r="E62" s="15">
        <f t="shared" si="1"/>
        <v>0</v>
      </c>
      <c r="F62" s="15">
        <f t="shared" si="2"/>
        <v>0</v>
      </c>
      <c r="G62" s="15">
        <f t="shared" si="3"/>
        <v>0</v>
      </c>
    </row>
    <row r="63" spans="1:7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>
        <f t="shared" si="0"/>
        <v>0</v>
      </c>
      <c r="E63" s="15">
        <f t="shared" si="1"/>
        <v>0</v>
      </c>
      <c r="F63" s="15">
        <f t="shared" si="2"/>
        <v>0</v>
      </c>
      <c r="G63" s="15">
        <f t="shared" si="3"/>
        <v>0</v>
      </c>
    </row>
    <row r="64" spans="1:7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>
        <f t="shared" si="0"/>
        <v>0</v>
      </c>
      <c r="E64" s="15">
        <f t="shared" si="1"/>
        <v>0</v>
      </c>
      <c r="F64" s="15">
        <f t="shared" si="2"/>
        <v>0</v>
      </c>
      <c r="G64" s="15">
        <f t="shared" si="3"/>
        <v>0</v>
      </c>
    </row>
    <row r="65" spans="1:7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>
        <f t="shared" si="0"/>
        <v>0</v>
      </c>
      <c r="E65" s="15">
        <f t="shared" si="1"/>
        <v>0</v>
      </c>
      <c r="F65" s="15">
        <f t="shared" si="2"/>
        <v>0</v>
      </c>
      <c r="G65" s="15">
        <f t="shared" si="3"/>
        <v>0</v>
      </c>
    </row>
    <row r="66" spans="1:7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>
        <f t="shared" si="0"/>
        <v>0</v>
      </c>
      <c r="E66" s="15">
        <f t="shared" si="1"/>
        <v>0</v>
      </c>
      <c r="F66" s="15">
        <f t="shared" si="2"/>
        <v>0</v>
      </c>
      <c r="G66" s="15">
        <f t="shared" si="3"/>
        <v>0</v>
      </c>
    </row>
    <row r="67" spans="1:7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>
        <f t="shared" ref="D67:D130" si="4">IFERROR(B67,0)</f>
        <v>0</v>
      </c>
      <c r="E67" s="15">
        <f t="shared" ref="E67:E130" si="5">IF(D67=0,0,C67)</f>
        <v>0</v>
      </c>
      <c r="F67" s="15">
        <f t="shared" ref="F67:F130" si="6">(D67-E67)^2</f>
        <v>0</v>
      </c>
      <c r="G67" s="15">
        <f t="shared" ref="G67:G130" si="7">(D67-$J$4)^2</f>
        <v>0</v>
      </c>
    </row>
    <row r="68" spans="1:7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>
        <f t="shared" si="4"/>
        <v>0</v>
      </c>
      <c r="E68" s="15">
        <f t="shared" si="5"/>
        <v>0</v>
      </c>
      <c r="F68" s="15">
        <f t="shared" si="6"/>
        <v>0</v>
      </c>
      <c r="G68" s="15">
        <f t="shared" si="7"/>
        <v>0</v>
      </c>
    </row>
    <row r="69" spans="1:7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>
        <f t="shared" si="4"/>
        <v>0</v>
      </c>
      <c r="E69" s="15">
        <f t="shared" si="5"/>
        <v>0</v>
      </c>
      <c r="F69" s="15">
        <f t="shared" si="6"/>
        <v>0</v>
      </c>
      <c r="G69" s="15">
        <f t="shared" si="7"/>
        <v>0</v>
      </c>
    </row>
    <row r="70" spans="1:7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>
        <f t="shared" si="4"/>
        <v>0</v>
      </c>
      <c r="E70" s="15">
        <f t="shared" si="5"/>
        <v>0</v>
      </c>
      <c r="F70" s="15">
        <f t="shared" si="6"/>
        <v>0</v>
      </c>
      <c r="G70" s="15">
        <f t="shared" si="7"/>
        <v>0</v>
      </c>
    </row>
    <row r="71" spans="1:7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>
        <f t="shared" si="4"/>
        <v>0</v>
      </c>
      <c r="E71" s="15">
        <f t="shared" si="5"/>
        <v>0</v>
      </c>
      <c r="F71" s="15">
        <f t="shared" si="6"/>
        <v>0</v>
      </c>
      <c r="G71" s="15">
        <f t="shared" si="7"/>
        <v>0</v>
      </c>
    </row>
    <row r="72" spans="1:7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>
        <f t="shared" si="4"/>
        <v>0</v>
      </c>
      <c r="E72" s="15">
        <f t="shared" si="5"/>
        <v>0</v>
      </c>
      <c r="F72" s="15">
        <f t="shared" si="6"/>
        <v>0</v>
      </c>
      <c r="G72" s="15">
        <f t="shared" si="7"/>
        <v>0</v>
      </c>
    </row>
    <row r="73" spans="1:7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>
        <f t="shared" si="4"/>
        <v>0</v>
      </c>
      <c r="E73" s="15">
        <f t="shared" si="5"/>
        <v>0</v>
      </c>
      <c r="F73" s="15">
        <f t="shared" si="6"/>
        <v>0</v>
      </c>
      <c r="G73" s="15">
        <f t="shared" si="7"/>
        <v>0</v>
      </c>
    </row>
    <row r="74" spans="1:7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>
        <f t="shared" si="4"/>
        <v>0</v>
      </c>
      <c r="E74" s="15">
        <f t="shared" si="5"/>
        <v>0</v>
      </c>
      <c r="F74" s="15">
        <f t="shared" si="6"/>
        <v>0</v>
      </c>
      <c r="G74" s="15">
        <f t="shared" si="7"/>
        <v>0</v>
      </c>
    </row>
    <row r="75" spans="1:7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>
        <f t="shared" si="4"/>
        <v>0</v>
      </c>
      <c r="E75" s="15">
        <f t="shared" si="5"/>
        <v>0</v>
      </c>
      <c r="F75" s="15">
        <f t="shared" si="6"/>
        <v>0</v>
      </c>
      <c r="G75" s="15">
        <f t="shared" si="7"/>
        <v>0</v>
      </c>
    </row>
    <row r="76" spans="1:7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>
        <f t="shared" si="4"/>
        <v>0</v>
      </c>
      <c r="E76" s="15">
        <f t="shared" si="5"/>
        <v>0</v>
      </c>
      <c r="F76" s="15">
        <f t="shared" si="6"/>
        <v>0</v>
      </c>
      <c r="G76" s="15">
        <f t="shared" si="7"/>
        <v>0</v>
      </c>
    </row>
    <row r="77" spans="1:7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>
        <f t="shared" si="4"/>
        <v>0</v>
      </c>
      <c r="E77" s="15">
        <f t="shared" si="5"/>
        <v>0</v>
      </c>
      <c r="F77" s="15">
        <f t="shared" si="6"/>
        <v>0</v>
      </c>
      <c r="G77" s="15">
        <f t="shared" si="7"/>
        <v>0</v>
      </c>
    </row>
    <row r="78" spans="1:7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>
        <f t="shared" si="4"/>
        <v>0</v>
      </c>
      <c r="E78" s="15">
        <f t="shared" si="5"/>
        <v>0</v>
      </c>
      <c r="F78" s="15">
        <f t="shared" si="6"/>
        <v>0</v>
      </c>
      <c r="G78" s="15">
        <f t="shared" si="7"/>
        <v>0</v>
      </c>
    </row>
    <row r="79" spans="1:7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>
        <f t="shared" si="4"/>
        <v>0</v>
      </c>
      <c r="E79" s="15">
        <f t="shared" si="5"/>
        <v>0</v>
      </c>
      <c r="F79" s="15">
        <f t="shared" si="6"/>
        <v>0</v>
      </c>
      <c r="G79" s="15">
        <f t="shared" si="7"/>
        <v>0</v>
      </c>
    </row>
    <row r="80" spans="1:7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>
        <f t="shared" si="4"/>
        <v>0</v>
      </c>
      <c r="E80" s="15">
        <f t="shared" si="5"/>
        <v>0</v>
      </c>
      <c r="F80" s="15">
        <f t="shared" si="6"/>
        <v>0</v>
      </c>
      <c r="G80" s="15">
        <f t="shared" si="7"/>
        <v>0</v>
      </c>
    </row>
    <row r="81" spans="1:7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>
        <f t="shared" si="4"/>
        <v>0</v>
      </c>
      <c r="E81" s="15">
        <f t="shared" si="5"/>
        <v>0</v>
      </c>
      <c r="F81" s="15">
        <f t="shared" si="6"/>
        <v>0</v>
      </c>
      <c r="G81" s="15">
        <f t="shared" si="7"/>
        <v>0</v>
      </c>
    </row>
    <row r="82" spans="1:7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>
        <f t="shared" si="4"/>
        <v>0</v>
      </c>
      <c r="E82" s="15">
        <f t="shared" si="5"/>
        <v>0</v>
      </c>
      <c r="F82" s="15">
        <f t="shared" si="6"/>
        <v>0</v>
      </c>
      <c r="G82" s="15">
        <f t="shared" si="7"/>
        <v>0</v>
      </c>
    </row>
    <row r="83" spans="1:7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>
        <f t="shared" si="4"/>
        <v>0</v>
      </c>
      <c r="E83" s="15">
        <f t="shared" si="5"/>
        <v>0</v>
      </c>
      <c r="F83" s="15">
        <f t="shared" si="6"/>
        <v>0</v>
      </c>
      <c r="G83" s="15">
        <f t="shared" si="7"/>
        <v>0</v>
      </c>
    </row>
    <row r="84" spans="1:7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>
        <f t="shared" si="4"/>
        <v>0</v>
      </c>
      <c r="E84" s="15">
        <f t="shared" si="5"/>
        <v>0</v>
      </c>
      <c r="F84" s="15">
        <f t="shared" si="6"/>
        <v>0</v>
      </c>
      <c r="G84" s="15">
        <f t="shared" si="7"/>
        <v>0</v>
      </c>
    </row>
    <row r="85" spans="1:7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>
        <f t="shared" si="4"/>
        <v>0</v>
      </c>
      <c r="E85" s="15">
        <f t="shared" si="5"/>
        <v>0</v>
      </c>
      <c r="F85" s="15">
        <f t="shared" si="6"/>
        <v>0</v>
      </c>
      <c r="G85" s="15">
        <f t="shared" si="7"/>
        <v>0</v>
      </c>
    </row>
    <row r="86" spans="1:7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>
        <f t="shared" si="4"/>
        <v>0</v>
      </c>
      <c r="E86" s="15">
        <f t="shared" si="5"/>
        <v>0</v>
      </c>
      <c r="F86" s="15">
        <f t="shared" si="6"/>
        <v>0</v>
      </c>
      <c r="G86" s="15">
        <f t="shared" si="7"/>
        <v>0</v>
      </c>
    </row>
    <row r="87" spans="1:7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>
        <f t="shared" si="4"/>
        <v>0</v>
      </c>
      <c r="E87" s="15">
        <f t="shared" si="5"/>
        <v>0</v>
      </c>
      <c r="F87" s="15">
        <f t="shared" si="6"/>
        <v>0</v>
      </c>
      <c r="G87" s="15">
        <f t="shared" si="7"/>
        <v>0</v>
      </c>
    </row>
    <row r="88" spans="1:7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>
        <f t="shared" si="4"/>
        <v>0</v>
      </c>
      <c r="E88" s="15">
        <f t="shared" si="5"/>
        <v>0</v>
      </c>
      <c r="F88" s="15">
        <f t="shared" si="6"/>
        <v>0</v>
      </c>
      <c r="G88" s="15">
        <f t="shared" si="7"/>
        <v>0</v>
      </c>
    </row>
    <row r="89" spans="1:7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>
        <f t="shared" si="4"/>
        <v>0</v>
      </c>
      <c r="E89" s="15">
        <f t="shared" si="5"/>
        <v>0</v>
      </c>
      <c r="F89" s="15">
        <f t="shared" si="6"/>
        <v>0</v>
      </c>
      <c r="G89" s="15">
        <f t="shared" si="7"/>
        <v>0</v>
      </c>
    </row>
    <row r="90" spans="1:7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>
        <f t="shared" si="4"/>
        <v>0</v>
      </c>
      <c r="E90" s="15">
        <f t="shared" si="5"/>
        <v>0</v>
      </c>
      <c r="F90" s="15">
        <f t="shared" si="6"/>
        <v>0</v>
      </c>
      <c r="G90" s="15">
        <f t="shared" si="7"/>
        <v>0</v>
      </c>
    </row>
    <row r="91" spans="1:7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>
        <f t="shared" si="4"/>
        <v>0</v>
      </c>
      <c r="E91" s="15">
        <f t="shared" si="5"/>
        <v>0</v>
      </c>
      <c r="F91" s="15">
        <f t="shared" si="6"/>
        <v>0</v>
      </c>
      <c r="G91" s="15">
        <f t="shared" si="7"/>
        <v>0</v>
      </c>
    </row>
    <row r="92" spans="1:7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>
        <f t="shared" si="4"/>
        <v>0</v>
      </c>
      <c r="E92" s="15">
        <f t="shared" si="5"/>
        <v>0</v>
      </c>
      <c r="F92" s="15">
        <f t="shared" si="6"/>
        <v>0</v>
      </c>
      <c r="G92" s="15">
        <f t="shared" si="7"/>
        <v>0</v>
      </c>
    </row>
    <row r="93" spans="1:7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>
        <f t="shared" si="4"/>
        <v>0</v>
      </c>
      <c r="E93" s="15">
        <f t="shared" si="5"/>
        <v>0</v>
      </c>
      <c r="F93" s="15">
        <f t="shared" si="6"/>
        <v>0</v>
      </c>
      <c r="G93" s="15">
        <f t="shared" si="7"/>
        <v>0</v>
      </c>
    </row>
    <row r="94" spans="1:7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>
        <f t="shared" si="4"/>
        <v>0</v>
      </c>
      <c r="E94" s="15">
        <f t="shared" si="5"/>
        <v>0</v>
      </c>
      <c r="F94" s="15">
        <f t="shared" si="6"/>
        <v>0</v>
      </c>
      <c r="G94" s="15">
        <f t="shared" si="7"/>
        <v>0</v>
      </c>
    </row>
    <row r="95" spans="1:7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>
        <f t="shared" si="4"/>
        <v>0</v>
      </c>
      <c r="E95" s="15">
        <f t="shared" si="5"/>
        <v>0</v>
      </c>
      <c r="F95" s="15">
        <f t="shared" si="6"/>
        <v>0</v>
      </c>
      <c r="G95" s="15">
        <f t="shared" si="7"/>
        <v>0</v>
      </c>
    </row>
    <row r="96" spans="1:7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>
        <f t="shared" si="4"/>
        <v>0</v>
      </c>
      <c r="E96" s="15">
        <f t="shared" si="5"/>
        <v>0</v>
      </c>
      <c r="F96" s="15">
        <f t="shared" si="6"/>
        <v>0</v>
      </c>
      <c r="G96" s="15">
        <f t="shared" si="7"/>
        <v>0</v>
      </c>
    </row>
    <row r="97" spans="1:7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>
        <f t="shared" si="4"/>
        <v>0</v>
      </c>
      <c r="E97" s="15">
        <f t="shared" si="5"/>
        <v>0</v>
      </c>
      <c r="F97" s="15">
        <f t="shared" si="6"/>
        <v>0</v>
      </c>
      <c r="G97" s="15">
        <f t="shared" si="7"/>
        <v>0</v>
      </c>
    </row>
    <row r="98" spans="1:7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>
        <f t="shared" si="4"/>
        <v>0</v>
      </c>
      <c r="E98" s="15">
        <f t="shared" si="5"/>
        <v>0</v>
      </c>
      <c r="F98" s="15">
        <f t="shared" si="6"/>
        <v>0</v>
      </c>
      <c r="G98" s="15">
        <f t="shared" si="7"/>
        <v>0</v>
      </c>
    </row>
    <row r="99" spans="1:7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>
        <f t="shared" si="4"/>
        <v>0</v>
      </c>
      <c r="E99" s="15">
        <f t="shared" si="5"/>
        <v>0</v>
      </c>
      <c r="F99" s="15">
        <f t="shared" si="6"/>
        <v>0</v>
      </c>
      <c r="G99" s="15">
        <f t="shared" si="7"/>
        <v>0</v>
      </c>
    </row>
    <row r="100" spans="1:7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>
        <f t="shared" si="4"/>
        <v>0</v>
      </c>
      <c r="E100" s="15">
        <f t="shared" si="5"/>
        <v>0</v>
      </c>
      <c r="F100" s="15">
        <f t="shared" si="6"/>
        <v>0</v>
      </c>
      <c r="G100" s="15">
        <f t="shared" si="7"/>
        <v>0</v>
      </c>
    </row>
    <row r="101" spans="1:7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>
        <f t="shared" si="4"/>
        <v>0</v>
      </c>
      <c r="E101" s="15">
        <f t="shared" si="5"/>
        <v>0</v>
      </c>
      <c r="F101" s="15">
        <f t="shared" si="6"/>
        <v>0</v>
      </c>
      <c r="G101" s="15">
        <f t="shared" si="7"/>
        <v>0</v>
      </c>
    </row>
    <row r="102" spans="1:7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>
        <f t="shared" si="4"/>
        <v>0</v>
      </c>
      <c r="E102" s="15">
        <f t="shared" si="5"/>
        <v>0</v>
      </c>
      <c r="F102" s="15">
        <f t="shared" si="6"/>
        <v>0</v>
      </c>
      <c r="G102" s="15">
        <f t="shared" si="7"/>
        <v>0</v>
      </c>
    </row>
    <row r="103" spans="1:7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>
        <f t="shared" si="4"/>
        <v>0</v>
      </c>
      <c r="E103" s="15">
        <f t="shared" si="5"/>
        <v>0</v>
      </c>
      <c r="F103" s="15">
        <f t="shared" si="6"/>
        <v>0</v>
      </c>
      <c r="G103" s="15">
        <f t="shared" si="7"/>
        <v>0</v>
      </c>
    </row>
    <row r="104" spans="1:7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>
        <f t="shared" si="4"/>
        <v>0</v>
      </c>
      <c r="E104" s="15">
        <f t="shared" si="5"/>
        <v>0</v>
      </c>
      <c r="F104" s="15">
        <f t="shared" si="6"/>
        <v>0</v>
      </c>
      <c r="G104" s="15">
        <f t="shared" si="7"/>
        <v>0</v>
      </c>
    </row>
    <row r="105" spans="1:7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>
        <f t="shared" si="4"/>
        <v>0</v>
      </c>
      <c r="E105" s="15">
        <f t="shared" si="5"/>
        <v>0</v>
      </c>
      <c r="F105" s="15">
        <f t="shared" si="6"/>
        <v>0</v>
      </c>
      <c r="G105" s="15">
        <f t="shared" si="7"/>
        <v>0</v>
      </c>
    </row>
    <row r="106" spans="1:7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>
        <f t="shared" si="4"/>
        <v>0</v>
      </c>
      <c r="E106" s="15">
        <f t="shared" si="5"/>
        <v>0</v>
      </c>
      <c r="F106" s="15">
        <f t="shared" si="6"/>
        <v>0</v>
      </c>
      <c r="G106" s="15">
        <f t="shared" si="7"/>
        <v>0</v>
      </c>
    </row>
    <row r="107" spans="1:7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>
        <f t="shared" si="4"/>
        <v>0</v>
      </c>
      <c r="E107" s="15">
        <f t="shared" si="5"/>
        <v>0</v>
      </c>
      <c r="F107" s="15">
        <f t="shared" si="6"/>
        <v>0</v>
      </c>
      <c r="G107" s="15">
        <f t="shared" si="7"/>
        <v>0</v>
      </c>
    </row>
    <row r="108" spans="1:7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>
        <f t="shared" si="4"/>
        <v>0</v>
      </c>
      <c r="E108" s="15">
        <f t="shared" si="5"/>
        <v>0</v>
      </c>
      <c r="F108" s="15">
        <f t="shared" si="6"/>
        <v>0</v>
      </c>
      <c r="G108" s="15">
        <f t="shared" si="7"/>
        <v>0</v>
      </c>
    </row>
    <row r="109" spans="1:7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>
        <f t="shared" si="4"/>
        <v>0</v>
      </c>
      <c r="E109" s="15">
        <f t="shared" si="5"/>
        <v>0</v>
      </c>
      <c r="F109" s="15">
        <f t="shared" si="6"/>
        <v>0</v>
      </c>
      <c r="G109" s="15">
        <f t="shared" si="7"/>
        <v>0</v>
      </c>
    </row>
    <row r="110" spans="1:7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>
        <f t="shared" si="4"/>
        <v>0</v>
      </c>
      <c r="E110" s="15">
        <f t="shared" si="5"/>
        <v>0</v>
      </c>
      <c r="F110" s="15">
        <f t="shared" si="6"/>
        <v>0</v>
      </c>
      <c r="G110" s="15">
        <f t="shared" si="7"/>
        <v>0</v>
      </c>
    </row>
    <row r="111" spans="1:7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>
        <f t="shared" si="4"/>
        <v>0</v>
      </c>
      <c r="E111" s="15">
        <f t="shared" si="5"/>
        <v>0</v>
      </c>
      <c r="F111" s="15">
        <f t="shared" si="6"/>
        <v>0</v>
      </c>
      <c r="G111" s="15">
        <f t="shared" si="7"/>
        <v>0</v>
      </c>
    </row>
    <row r="112" spans="1:7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>
        <f t="shared" si="4"/>
        <v>0</v>
      </c>
      <c r="E112" s="15">
        <f t="shared" si="5"/>
        <v>0</v>
      </c>
      <c r="F112" s="15">
        <f t="shared" si="6"/>
        <v>0</v>
      </c>
      <c r="G112" s="15">
        <f t="shared" si="7"/>
        <v>0</v>
      </c>
    </row>
    <row r="113" spans="1:7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>
        <f t="shared" si="4"/>
        <v>0</v>
      </c>
      <c r="E113" s="15">
        <f t="shared" si="5"/>
        <v>0</v>
      </c>
      <c r="F113" s="15">
        <f t="shared" si="6"/>
        <v>0</v>
      </c>
      <c r="G113" s="15">
        <f t="shared" si="7"/>
        <v>0</v>
      </c>
    </row>
    <row r="114" spans="1:7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>
        <f t="shared" si="4"/>
        <v>0</v>
      </c>
      <c r="E114" s="15">
        <f t="shared" si="5"/>
        <v>0</v>
      </c>
      <c r="F114" s="15">
        <f t="shared" si="6"/>
        <v>0</v>
      </c>
      <c r="G114" s="15">
        <f t="shared" si="7"/>
        <v>0</v>
      </c>
    </row>
    <row r="115" spans="1:7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>
        <f t="shared" si="4"/>
        <v>0</v>
      </c>
      <c r="E115" s="15">
        <f t="shared" si="5"/>
        <v>0</v>
      </c>
      <c r="F115" s="15">
        <f t="shared" si="6"/>
        <v>0</v>
      </c>
      <c r="G115" s="15">
        <f t="shared" si="7"/>
        <v>0</v>
      </c>
    </row>
    <row r="116" spans="1:7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>
        <f t="shared" si="4"/>
        <v>0</v>
      </c>
      <c r="E116" s="15">
        <f t="shared" si="5"/>
        <v>0</v>
      </c>
      <c r="F116" s="15">
        <f t="shared" si="6"/>
        <v>0</v>
      </c>
      <c r="G116" s="15">
        <f t="shared" si="7"/>
        <v>0</v>
      </c>
    </row>
    <row r="117" spans="1:7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>
        <f t="shared" si="4"/>
        <v>0</v>
      </c>
      <c r="E117" s="15">
        <f t="shared" si="5"/>
        <v>0</v>
      </c>
      <c r="F117" s="15">
        <f t="shared" si="6"/>
        <v>0</v>
      </c>
      <c r="G117" s="15">
        <f t="shared" si="7"/>
        <v>0</v>
      </c>
    </row>
    <row r="118" spans="1:7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>
        <f t="shared" si="4"/>
        <v>0</v>
      </c>
      <c r="E118" s="15">
        <f t="shared" si="5"/>
        <v>0</v>
      </c>
      <c r="F118" s="15">
        <f t="shared" si="6"/>
        <v>0</v>
      </c>
      <c r="G118" s="15">
        <f t="shared" si="7"/>
        <v>0</v>
      </c>
    </row>
    <row r="119" spans="1:7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>
        <f t="shared" si="4"/>
        <v>0</v>
      </c>
      <c r="E119" s="15">
        <f t="shared" si="5"/>
        <v>0</v>
      </c>
      <c r="F119" s="15">
        <f t="shared" si="6"/>
        <v>0</v>
      </c>
      <c r="G119" s="15">
        <f t="shared" si="7"/>
        <v>0</v>
      </c>
    </row>
    <row r="120" spans="1:7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>
        <f t="shared" si="4"/>
        <v>0</v>
      </c>
      <c r="E120" s="15">
        <f t="shared" si="5"/>
        <v>0</v>
      </c>
      <c r="F120" s="15">
        <f t="shared" si="6"/>
        <v>0</v>
      </c>
      <c r="G120" s="15">
        <f t="shared" si="7"/>
        <v>0</v>
      </c>
    </row>
    <row r="121" spans="1:7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>
        <f t="shared" si="4"/>
        <v>0</v>
      </c>
      <c r="E121" s="15">
        <f t="shared" si="5"/>
        <v>0</v>
      </c>
      <c r="F121" s="15">
        <f t="shared" si="6"/>
        <v>0</v>
      </c>
      <c r="G121" s="15">
        <f t="shared" si="7"/>
        <v>0</v>
      </c>
    </row>
    <row r="122" spans="1:7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>
        <f t="shared" si="4"/>
        <v>0</v>
      </c>
      <c r="E122" s="15">
        <f t="shared" si="5"/>
        <v>0</v>
      </c>
      <c r="F122" s="15">
        <f t="shared" si="6"/>
        <v>0</v>
      </c>
      <c r="G122" s="15">
        <f t="shared" si="7"/>
        <v>0</v>
      </c>
    </row>
    <row r="123" spans="1:7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>
        <f t="shared" si="4"/>
        <v>0</v>
      </c>
      <c r="E123" s="15">
        <f t="shared" si="5"/>
        <v>0</v>
      </c>
      <c r="F123" s="15">
        <f t="shared" si="6"/>
        <v>0</v>
      </c>
      <c r="G123" s="15">
        <f t="shared" si="7"/>
        <v>0</v>
      </c>
    </row>
    <row r="124" spans="1:7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>
        <f t="shared" si="4"/>
        <v>0</v>
      </c>
      <c r="E124" s="15">
        <f t="shared" si="5"/>
        <v>0</v>
      </c>
      <c r="F124" s="15">
        <f t="shared" si="6"/>
        <v>0</v>
      </c>
      <c r="G124" s="15">
        <f t="shared" si="7"/>
        <v>0</v>
      </c>
    </row>
    <row r="125" spans="1:7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>
        <f t="shared" si="4"/>
        <v>0</v>
      </c>
      <c r="E125" s="15">
        <f t="shared" si="5"/>
        <v>0</v>
      </c>
      <c r="F125" s="15">
        <f t="shared" si="6"/>
        <v>0</v>
      </c>
      <c r="G125" s="15">
        <f t="shared" si="7"/>
        <v>0</v>
      </c>
    </row>
    <row r="126" spans="1:7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>
        <f t="shared" si="4"/>
        <v>0</v>
      </c>
      <c r="E126" s="15">
        <f t="shared" si="5"/>
        <v>0</v>
      </c>
      <c r="F126" s="15">
        <f t="shared" si="6"/>
        <v>0</v>
      </c>
      <c r="G126" s="15">
        <f t="shared" si="7"/>
        <v>0</v>
      </c>
    </row>
    <row r="127" spans="1:7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>
        <f t="shared" si="4"/>
        <v>0</v>
      </c>
      <c r="E127" s="15">
        <f t="shared" si="5"/>
        <v>0</v>
      </c>
      <c r="F127" s="15">
        <f t="shared" si="6"/>
        <v>0</v>
      </c>
      <c r="G127" s="15">
        <f t="shared" si="7"/>
        <v>0</v>
      </c>
    </row>
    <row r="128" spans="1:7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>
        <f t="shared" si="4"/>
        <v>0</v>
      </c>
      <c r="E128" s="15">
        <f t="shared" si="5"/>
        <v>0</v>
      </c>
      <c r="F128" s="15">
        <f t="shared" si="6"/>
        <v>0</v>
      </c>
      <c r="G128" s="15">
        <f t="shared" si="7"/>
        <v>0</v>
      </c>
    </row>
    <row r="129" spans="1:7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>
        <f t="shared" si="4"/>
        <v>0</v>
      </c>
      <c r="E129" s="15">
        <f t="shared" si="5"/>
        <v>0</v>
      </c>
      <c r="F129" s="15">
        <f t="shared" si="6"/>
        <v>0</v>
      </c>
      <c r="G129" s="15">
        <f t="shared" si="7"/>
        <v>0</v>
      </c>
    </row>
    <row r="130" spans="1:7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>
        <f t="shared" si="4"/>
        <v>0</v>
      </c>
      <c r="E130" s="15">
        <f t="shared" si="5"/>
        <v>0</v>
      </c>
      <c r="F130" s="15">
        <f t="shared" si="6"/>
        <v>0</v>
      </c>
      <c r="G130" s="15">
        <f t="shared" si="7"/>
        <v>0</v>
      </c>
    </row>
    <row r="131" spans="1:7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>
        <f t="shared" ref="D131:D194" si="8">IFERROR(B131,0)</f>
        <v>0</v>
      </c>
      <c r="E131" s="15">
        <f t="shared" ref="E131:E194" si="9">IF(D131=0,0,C131)</f>
        <v>0</v>
      </c>
      <c r="F131" s="15">
        <f t="shared" ref="F131:F194" si="10">(D131-E131)^2</f>
        <v>0</v>
      </c>
      <c r="G131" s="15">
        <f t="shared" ref="G131:G194" si="11">(D131-$J$4)^2</f>
        <v>0</v>
      </c>
    </row>
    <row r="132" spans="1:7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>
        <f t="shared" si="8"/>
        <v>0</v>
      </c>
      <c r="E132" s="15">
        <f t="shared" si="9"/>
        <v>0</v>
      </c>
      <c r="F132" s="15">
        <f t="shared" si="10"/>
        <v>0</v>
      </c>
      <c r="G132" s="15">
        <f t="shared" si="11"/>
        <v>0</v>
      </c>
    </row>
    <row r="133" spans="1:7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>
        <f t="shared" si="8"/>
        <v>0</v>
      </c>
      <c r="E133" s="15">
        <f t="shared" si="9"/>
        <v>0</v>
      </c>
      <c r="F133" s="15">
        <f t="shared" si="10"/>
        <v>0</v>
      </c>
      <c r="G133" s="15">
        <f t="shared" si="11"/>
        <v>0</v>
      </c>
    </row>
    <row r="134" spans="1:7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>
        <f t="shared" si="8"/>
        <v>0</v>
      </c>
      <c r="E134" s="15">
        <f t="shared" si="9"/>
        <v>0</v>
      </c>
      <c r="F134" s="15">
        <f t="shared" si="10"/>
        <v>0</v>
      </c>
      <c r="G134" s="15">
        <f t="shared" si="11"/>
        <v>0</v>
      </c>
    </row>
    <row r="135" spans="1:7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>
        <f t="shared" si="8"/>
        <v>0</v>
      </c>
      <c r="E135" s="15">
        <f t="shared" si="9"/>
        <v>0</v>
      </c>
      <c r="F135" s="15">
        <f t="shared" si="10"/>
        <v>0</v>
      </c>
      <c r="G135" s="15">
        <f t="shared" si="11"/>
        <v>0</v>
      </c>
    </row>
    <row r="136" spans="1:7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>
        <f t="shared" si="8"/>
        <v>0</v>
      </c>
      <c r="E136" s="15">
        <f t="shared" si="9"/>
        <v>0</v>
      </c>
      <c r="F136" s="15">
        <f t="shared" si="10"/>
        <v>0</v>
      </c>
      <c r="G136" s="15">
        <f t="shared" si="11"/>
        <v>0</v>
      </c>
    </row>
    <row r="137" spans="1:7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>
        <f t="shared" si="8"/>
        <v>0</v>
      </c>
      <c r="E137" s="15">
        <f t="shared" si="9"/>
        <v>0</v>
      </c>
      <c r="F137" s="15">
        <f t="shared" si="10"/>
        <v>0</v>
      </c>
      <c r="G137" s="15">
        <f t="shared" si="11"/>
        <v>0</v>
      </c>
    </row>
    <row r="138" spans="1:7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>
        <f t="shared" si="8"/>
        <v>0</v>
      </c>
      <c r="E138" s="15">
        <f t="shared" si="9"/>
        <v>0</v>
      </c>
      <c r="F138" s="15">
        <f t="shared" si="10"/>
        <v>0</v>
      </c>
      <c r="G138" s="15">
        <f t="shared" si="11"/>
        <v>0</v>
      </c>
    </row>
    <row r="139" spans="1:7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>
        <f t="shared" si="8"/>
        <v>0</v>
      </c>
      <c r="E139" s="15">
        <f t="shared" si="9"/>
        <v>0</v>
      </c>
      <c r="F139" s="15">
        <f t="shared" si="10"/>
        <v>0</v>
      </c>
      <c r="G139" s="15">
        <f t="shared" si="11"/>
        <v>0</v>
      </c>
    </row>
    <row r="140" spans="1:7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>
        <f t="shared" si="8"/>
        <v>0</v>
      </c>
      <c r="E140" s="15">
        <f t="shared" si="9"/>
        <v>0</v>
      </c>
      <c r="F140" s="15">
        <f t="shared" si="10"/>
        <v>0</v>
      </c>
      <c r="G140" s="15">
        <f t="shared" si="11"/>
        <v>0</v>
      </c>
    </row>
    <row r="141" spans="1:7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>
        <f t="shared" si="8"/>
        <v>0</v>
      </c>
      <c r="E141" s="15">
        <f t="shared" si="9"/>
        <v>0</v>
      </c>
      <c r="F141" s="15">
        <f t="shared" si="10"/>
        <v>0</v>
      </c>
      <c r="G141" s="15">
        <f t="shared" si="11"/>
        <v>0</v>
      </c>
    </row>
    <row r="142" spans="1:7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>
        <f t="shared" si="8"/>
        <v>0</v>
      </c>
      <c r="E142" s="15">
        <f t="shared" si="9"/>
        <v>0</v>
      </c>
      <c r="F142" s="15">
        <f t="shared" si="10"/>
        <v>0</v>
      </c>
      <c r="G142" s="15">
        <f t="shared" si="11"/>
        <v>0</v>
      </c>
    </row>
    <row r="143" spans="1:7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>
        <f t="shared" si="8"/>
        <v>0</v>
      </c>
      <c r="E143" s="15">
        <f t="shared" si="9"/>
        <v>0</v>
      </c>
      <c r="F143" s="15">
        <f t="shared" si="10"/>
        <v>0</v>
      </c>
      <c r="G143" s="15">
        <f t="shared" si="11"/>
        <v>0</v>
      </c>
    </row>
    <row r="144" spans="1:7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>
        <f t="shared" si="8"/>
        <v>0</v>
      </c>
      <c r="E144" s="15">
        <f t="shared" si="9"/>
        <v>0</v>
      </c>
      <c r="F144" s="15">
        <f t="shared" si="10"/>
        <v>0</v>
      </c>
      <c r="G144" s="15">
        <f t="shared" si="11"/>
        <v>0</v>
      </c>
    </row>
    <row r="145" spans="1:7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>
        <f t="shared" si="8"/>
        <v>0</v>
      </c>
      <c r="E145" s="15">
        <f t="shared" si="9"/>
        <v>0</v>
      </c>
      <c r="F145" s="15">
        <f t="shared" si="10"/>
        <v>0</v>
      </c>
      <c r="G145" s="15">
        <f t="shared" si="11"/>
        <v>0</v>
      </c>
    </row>
    <row r="146" spans="1:7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>
        <f t="shared" si="8"/>
        <v>0</v>
      </c>
      <c r="E146" s="15">
        <f t="shared" si="9"/>
        <v>0</v>
      </c>
      <c r="F146" s="15">
        <f t="shared" si="10"/>
        <v>0</v>
      </c>
      <c r="G146" s="15">
        <f t="shared" si="11"/>
        <v>0</v>
      </c>
    </row>
    <row r="147" spans="1:7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>
        <f t="shared" si="8"/>
        <v>0</v>
      </c>
      <c r="E147" s="15">
        <f t="shared" si="9"/>
        <v>0</v>
      </c>
      <c r="F147" s="15">
        <f t="shared" si="10"/>
        <v>0</v>
      </c>
      <c r="G147" s="15">
        <f t="shared" si="11"/>
        <v>0</v>
      </c>
    </row>
    <row r="148" spans="1:7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>
        <f t="shared" si="8"/>
        <v>0</v>
      </c>
      <c r="E148" s="15">
        <f t="shared" si="9"/>
        <v>0</v>
      </c>
      <c r="F148" s="15">
        <f t="shared" si="10"/>
        <v>0</v>
      </c>
      <c r="G148" s="15">
        <f t="shared" si="11"/>
        <v>0</v>
      </c>
    </row>
    <row r="149" spans="1:7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>
        <f t="shared" si="8"/>
        <v>0</v>
      </c>
      <c r="E149" s="15">
        <f t="shared" si="9"/>
        <v>0</v>
      </c>
      <c r="F149" s="15">
        <f t="shared" si="10"/>
        <v>0</v>
      </c>
      <c r="G149" s="15">
        <f t="shared" si="11"/>
        <v>0</v>
      </c>
    </row>
    <row r="150" spans="1:7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>
        <f t="shared" si="8"/>
        <v>0</v>
      </c>
      <c r="E150" s="15">
        <f t="shared" si="9"/>
        <v>0</v>
      </c>
      <c r="F150" s="15">
        <f t="shared" si="10"/>
        <v>0</v>
      </c>
      <c r="G150" s="15">
        <f t="shared" si="11"/>
        <v>0</v>
      </c>
    </row>
    <row r="151" spans="1:7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>
        <f t="shared" si="8"/>
        <v>0</v>
      </c>
      <c r="E151" s="15">
        <f t="shared" si="9"/>
        <v>0</v>
      </c>
      <c r="F151" s="15">
        <f t="shared" si="10"/>
        <v>0</v>
      </c>
      <c r="G151" s="15">
        <f t="shared" si="11"/>
        <v>0</v>
      </c>
    </row>
    <row r="152" spans="1:7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>
        <f t="shared" si="8"/>
        <v>0</v>
      </c>
      <c r="E152" s="15">
        <f t="shared" si="9"/>
        <v>0</v>
      </c>
      <c r="F152" s="15">
        <f t="shared" si="10"/>
        <v>0</v>
      </c>
      <c r="G152" s="15">
        <f t="shared" si="11"/>
        <v>0</v>
      </c>
    </row>
    <row r="153" spans="1:7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>
        <f t="shared" si="8"/>
        <v>0</v>
      </c>
      <c r="E153" s="15">
        <f t="shared" si="9"/>
        <v>0</v>
      </c>
      <c r="F153" s="15">
        <f t="shared" si="10"/>
        <v>0</v>
      </c>
      <c r="G153" s="15">
        <f t="shared" si="11"/>
        <v>0</v>
      </c>
    </row>
    <row r="154" spans="1:7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>
        <f t="shared" si="8"/>
        <v>0</v>
      </c>
      <c r="E154" s="15">
        <f t="shared" si="9"/>
        <v>0</v>
      </c>
      <c r="F154" s="15">
        <f t="shared" si="10"/>
        <v>0</v>
      </c>
      <c r="G154" s="15">
        <f t="shared" si="11"/>
        <v>0</v>
      </c>
    </row>
    <row r="155" spans="1:7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>
        <f t="shared" si="8"/>
        <v>0</v>
      </c>
      <c r="E155" s="15">
        <f t="shared" si="9"/>
        <v>0</v>
      </c>
      <c r="F155" s="15">
        <f t="shared" si="10"/>
        <v>0</v>
      </c>
      <c r="G155" s="15">
        <f t="shared" si="11"/>
        <v>0</v>
      </c>
    </row>
    <row r="156" spans="1:7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>
        <f t="shared" si="8"/>
        <v>0</v>
      </c>
      <c r="E156" s="15">
        <f t="shared" si="9"/>
        <v>0</v>
      </c>
      <c r="F156" s="15">
        <f t="shared" si="10"/>
        <v>0</v>
      </c>
      <c r="G156" s="15">
        <f t="shared" si="11"/>
        <v>0</v>
      </c>
    </row>
    <row r="157" spans="1:7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>
        <f t="shared" si="8"/>
        <v>0</v>
      </c>
      <c r="E157" s="15">
        <f t="shared" si="9"/>
        <v>0</v>
      </c>
      <c r="F157" s="15">
        <f t="shared" si="10"/>
        <v>0</v>
      </c>
      <c r="G157" s="15">
        <f t="shared" si="11"/>
        <v>0</v>
      </c>
    </row>
    <row r="158" spans="1:7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>
        <f t="shared" si="8"/>
        <v>0</v>
      </c>
      <c r="E158" s="15">
        <f t="shared" si="9"/>
        <v>0</v>
      </c>
      <c r="F158" s="15">
        <f t="shared" si="10"/>
        <v>0</v>
      </c>
      <c r="G158" s="15">
        <f t="shared" si="11"/>
        <v>0</v>
      </c>
    </row>
    <row r="159" spans="1:7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>
        <f t="shared" si="8"/>
        <v>0</v>
      </c>
      <c r="E159" s="15">
        <f t="shared" si="9"/>
        <v>0</v>
      </c>
      <c r="F159" s="15">
        <f t="shared" si="10"/>
        <v>0</v>
      </c>
      <c r="G159" s="15">
        <f t="shared" si="11"/>
        <v>0</v>
      </c>
    </row>
    <row r="160" spans="1:7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>
        <f t="shared" si="8"/>
        <v>0</v>
      </c>
      <c r="E160" s="15">
        <f t="shared" si="9"/>
        <v>0</v>
      </c>
      <c r="F160" s="15">
        <f t="shared" si="10"/>
        <v>0</v>
      </c>
      <c r="G160" s="15">
        <f t="shared" si="11"/>
        <v>0</v>
      </c>
    </row>
    <row r="161" spans="1:7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>
        <f t="shared" si="8"/>
        <v>0</v>
      </c>
      <c r="E161" s="15">
        <f t="shared" si="9"/>
        <v>0</v>
      </c>
      <c r="F161" s="15">
        <f t="shared" si="10"/>
        <v>0</v>
      </c>
      <c r="G161" s="15">
        <f t="shared" si="11"/>
        <v>0</v>
      </c>
    </row>
    <row r="162" spans="1:7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>
        <f t="shared" si="8"/>
        <v>0</v>
      </c>
      <c r="E162" s="15">
        <f t="shared" si="9"/>
        <v>0</v>
      </c>
      <c r="F162" s="15">
        <f t="shared" si="10"/>
        <v>0</v>
      </c>
      <c r="G162" s="15">
        <f t="shared" si="11"/>
        <v>0</v>
      </c>
    </row>
    <row r="163" spans="1:7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>
        <f t="shared" si="8"/>
        <v>0</v>
      </c>
      <c r="E163" s="15">
        <f t="shared" si="9"/>
        <v>0</v>
      </c>
      <c r="F163" s="15">
        <f t="shared" si="10"/>
        <v>0</v>
      </c>
      <c r="G163" s="15">
        <f t="shared" si="11"/>
        <v>0</v>
      </c>
    </row>
    <row r="164" spans="1:7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>
        <f t="shared" si="8"/>
        <v>0</v>
      </c>
      <c r="E164" s="15">
        <f t="shared" si="9"/>
        <v>0</v>
      </c>
      <c r="F164" s="15">
        <f t="shared" si="10"/>
        <v>0</v>
      </c>
      <c r="G164" s="15">
        <f t="shared" si="11"/>
        <v>0</v>
      </c>
    </row>
    <row r="165" spans="1:7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>
        <f t="shared" si="8"/>
        <v>0</v>
      </c>
      <c r="E165" s="15">
        <f t="shared" si="9"/>
        <v>0</v>
      </c>
      <c r="F165" s="15">
        <f t="shared" si="10"/>
        <v>0</v>
      </c>
      <c r="G165" s="15">
        <f t="shared" si="11"/>
        <v>0</v>
      </c>
    </row>
    <row r="166" spans="1:7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>
        <f t="shared" si="8"/>
        <v>0</v>
      </c>
      <c r="E166" s="15">
        <f t="shared" si="9"/>
        <v>0</v>
      </c>
      <c r="F166" s="15">
        <f t="shared" si="10"/>
        <v>0</v>
      </c>
      <c r="G166" s="15">
        <f t="shared" si="11"/>
        <v>0</v>
      </c>
    </row>
    <row r="167" spans="1:7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>
        <f t="shared" si="8"/>
        <v>0</v>
      </c>
      <c r="E167" s="15">
        <f t="shared" si="9"/>
        <v>0</v>
      </c>
      <c r="F167" s="15">
        <f t="shared" si="10"/>
        <v>0</v>
      </c>
      <c r="G167" s="15">
        <f t="shared" si="11"/>
        <v>0</v>
      </c>
    </row>
    <row r="168" spans="1:7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>
        <f t="shared" si="8"/>
        <v>0</v>
      </c>
      <c r="E168" s="15">
        <f t="shared" si="9"/>
        <v>0</v>
      </c>
      <c r="F168" s="15">
        <f t="shared" si="10"/>
        <v>0</v>
      </c>
      <c r="G168" s="15">
        <f t="shared" si="11"/>
        <v>0</v>
      </c>
    </row>
    <row r="169" spans="1:7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>
        <f t="shared" si="8"/>
        <v>0</v>
      </c>
      <c r="E169" s="15">
        <f t="shared" si="9"/>
        <v>0</v>
      </c>
      <c r="F169" s="15">
        <f t="shared" si="10"/>
        <v>0</v>
      </c>
      <c r="G169" s="15">
        <f t="shared" si="11"/>
        <v>0</v>
      </c>
    </row>
    <row r="170" spans="1:7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>
        <f t="shared" si="8"/>
        <v>0</v>
      </c>
      <c r="E170" s="15">
        <f t="shared" si="9"/>
        <v>0</v>
      </c>
      <c r="F170" s="15">
        <f t="shared" si="10"/>
        <v>0</v>
      </c>
      <c r="G170" s="15">
        <f t="shared" si="11"/>
        <v>0</v>
      </c>
    </row>
    <row r="171" spans="1:7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>
        <f t="shared" si="8"/>
        <v>0</v>
      </c>
      <c r="E171" s="15">
        <f t="shared" si="9"/>
        <v>0</v>
      </c>
      <c r="F171" s="15">
        <f t="shared" si="10"/>
        <v>0</v>
      </c>
      <c r="G171" s="15">
        <f t="shared" si="11"/>
        <v>0</v>
      </c>
    </row>
    <row r="172" spans="1:7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>
        <f t="shared" si="8"/>
        <v>0</v>
      </c>
      <c r="E172" s="15">
        <f t="shared" si="9"/>
        <v>0</v>
      </c>
      <c r="F172" s="15">
        <f t="shared" si="10"/>
        <v>0</v>
      </c>
      <c r="G172" s="15">
        <f t="shared" si="11"/>
        <v>0</v>
      </c>
    </row>
    <row r="173" spans="1:7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>
        <f t="shared" si="8"/>
        <v>0</v>
      </c>
      <c r="E173" s="15">
        <f t="shared" si="9"/>
        <v>0</v>
      </c>
      <c r="F173" s="15">
        <f t="shared" si="10"/>
        <v>0</v>
      </c>
      <c r="G173" s="15">
        <f t="shared" si="11"/>
        <v>0</v>
      </c>
    </row>
    <row r="174" spans="1:7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>
        <f t="shared" si="8"/>
        <v>0</v>
      </c>
      <c r="E174" s="15">
        <f t="shared" si="9"/>
        <v>0</v>
      </c>
      <c r="F174" s="15">
        <f t="shared" si="10"/>
        <v>0</v>
      </c>
      <c r="G174" s="15">
        <f t="shared" si="11"/>
        <v>0</v>
      </c>
    </row>
    <row r="175" spans="1:7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>
        <f t="shared" si="8"/>
        <v>0</v>
      </c>
      <c r="E175" s="15">
        <f t="shared" si="9"/>
        <v>0</v>
      </c>
      <c r="F175" s="15">
        <f t="shared" si="10"/>
        <v>0</v>
      </c>
      <c r="G175" s="15">
        <f t="shared" si="11"/>
        <v>0</v>
      </c>
    </row>
    <row r="176" spans="1:7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>
        <f t="shared" si="8"/>
        <v>0</v>
      </c>
      <c r="E176" s="15">
        <f t="shared" si="9"/>
        <v>0</v>
      </c>
      <c r="F176" s="15">
        <f t="shared" si="10"/>
        <v>0</v>
      </c>
      <c r="G176" s="15">
        <f t="shared" si="11"/>
        <v>0</v>
      </c>
    </row>
    <row r="177" spans="1:7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>
        <f t="shared" si="8"/>
        <v>0</v>
      </c>
      <c r="E177" s="15">
        <f t="shared" si="9"/>
        <v>0</v>
      </c>
      <c r="F177" s="15">
        <f t="shared" si="10"/>
        <v>0</v>
      </c>
      <c r="G177" s="15">
        <f t="shared" si="11"/>
        <v>0</v>
      </c>
    </row>
    <row r="178" spans="1:7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>
        <f t="shared" si="8"/>
        <v>0</v>
      </c>
      <c r="E178" s="15">
        <f t="shared" si="9"/>
        <v>0</v>
      </c>
      <c r="F178" s="15">
        <f t="shared" si="10"/>
        <v>0</v>
      </c>
      <c r="G178" s="15">
        <f t="shared" si="11"/>
        <v>0</v>
      </c>
    </row>
    <row r="179" spans="1:7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>
        <f t="shared" si="8"/>
        <v>0</v>
      </c>
      <c r="E179" s="15">
        <f t="shared" si="9"/>
        <v>0</v>
      </c>
      <c r="F179" s="15">
        <f t="shared" si="10"/>
        <v>0</v>
      </c>
      <c r="G179" s="15">
        <f t="shared" si="11"/>
        <v>0</v>
      </c>
    </row>
    <row r="180" spans="1:7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>
        <f t="shared" si="8"/>
        <v>0</v>
      </c>
      <c r="E180" s="15">
        <f t="shared" si="9"/>
        <v>0</v>
      </c>
      <c r="F180" s="15">
        <f t="shared" si="10"/>
        <v>0</v>
      </c>
      <c r="G180" s="15">
        <f t="shared" si="11"/>
        <v>0</v>
      </c>
    </row>
    <row r="181" spans="1:7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>
        <f t="shared" si="8"/>
        <v>0</v>
      </c>
      <c r="E181" s="15">
        <f t="shared" si="9"/>
        <v>0</v>
      </c>
      <c r="F181" s="15">
        <f t="shared" si="10"/>
        <v>0</v>
      </c>
      <c r="G181" s="15">
        <f t="shared" si="11"/>
        <v>0</v>
      </c>
    </row>
    <row r="182" spans="1:7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>
        <f t="shared" si="8"/>
        <v>0</v>
      </c>
      <c r="E182" s="15">
        <f t="shared" si="9"/>
        <v>0</v>
      </c>
      <c r="F182" s="15">
        <f t="shared" si="10"/>
        <v>0</v>
      </c>
      <c r="G182" s="15">
        <f t="shared" si="11"/>
        <v>0</v>
      </c>
    </row>
    <row r="183" spans="1:7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>
        <f t="shared" si="8"/>
        <v>0</v>
      </c>
      <c r="E183" s="15">
        <f t="shared" si="9"/>
        <v>0</v>
      </c>
      <c r="F183" s="15">
        <f t="shared" si="10"/>
        <v>0</v>
      </c>
      <c r="G183" s="15">
        <f t="shared" si="11"/>
        <v>0</v>
      </c>
    </row>
    <row r="184" spans="1:7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>
        <f t="shared" si="8"/>
        <v>0</v>
      </c>
      <c r="E184" s="15">
        <f t="shared" si="9"/>
        <v>0</v>
      </c>
      <c r="F184" s="15">
        <f t="shared" si="10"/>
        <v>0</v>
      </c>
      <c r="G184" s="15">
        <f t="shared" si="11"/>
        <v>0</v>
      </c>
    </row>
    <row r="185" spans="1:7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>
        <f t="shared" si="8"/>
        <v>0</v>
      </c>
      <c r="E185" s="15">
        <f t="shared" si="9"/>
        <v>0</v>
      </c>
      <c r="F185" s="15">
        <f t="shared" si="10"/>
        <v>0</v>
      </c>
      <c r="G185" s="15">
        <f t="shared" si="11"/>
        <v>0</v>
      </c>
    </row>
    <row r="186" spans="1:7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>
        <f t="shared" si="8"/>
        <v>0</v>
      </c>
      <c r="E186" s="15">
        <f t="shared" si="9"/>
        <v>0</v>
      </c>
      <c r="F186" s="15">
        <f t="shared" si="10"/>
        <v>0</v>
      </c>
      <c r="G186" s="15">
        <f t="shared" si="11"/>
        <v>0</v>
      </c>
    </row>
    <row r="187" spans="1:7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>
        <f t="shared" si="8"/>
        <v>0</v>
      </c>
      <c r="E187" s="15">
        <f t="shared" si="9"/>
        <v>0</v>
      </c>
      <c r="F187" s="15">
        <f t="shared" si="10"/>
        <v>0</v>
      </c>
      <c r="G187" s="15">
        <f t="shared" si="11"/>
        <v>0</v>
      </c>
    </row>
    <row r="188" spans="1:7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>
        <f t="shared" si="8"/>
        <v>0</v>
      </c>
      <c r="E188" s="15">
        <f t="shared" si="9"/>
        <v>0</v>
      </c>
      <c r="F188" s="15">
        <f t="shared" si="10"/>
        <v>0</v>
      </c>
      <c r="G188" s="15">
        <f t="shared" si="11"/>
        <v>0</v>
      </c>
    </row>
    <row r="189" spans="1:7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>
        <f t="shared" si="8"/>
        <v>0</v>
      </c>
      <c r="E189" s="15">
        <f t="shared" si="9"/>
        <v>0</v>
      </c>
      <c r="F189" s="15">
        <f t="shared" si="10"/>
        <v>0</v>
      </c>
      <c r="G189" s="15">
        <f t="shared" si="11"/>
        <v>0</v>
      </c>
    </row>
    <row r="190" spans="1:7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>
        <f t="shared" si="8"/>
        <v>0</v>
      </c>
      <c r="E190" s="15">
        <f t="shared" si="9"/>
        <v>0</v>
      </c>
      <c r="F190" s="15">
        <f t="shared" si="10"/>
        <v>0</v>
      </c>
      <c r="G190" s="15">
        <f t="shared" si="11"/>
        <v>0</v>
      </c>
    </row>
    <row r="191" spans="1:7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>
        <f t="shared" si="8"/>
        <v>0</v>
      </c>
      <c r="E191" s="15">
        <f t="shared" si="9"/>
        <v>0</v>
      </c>
      <c r="F191" s="15">
        <f t="shared" si="10"/>
        <v>0</v>
      </c>
      <c r="G191" s="15">
        <f t="shared" si="11"/>
        <v>0</v>
      </c>
    </row>
    <row r="192" spans="1:7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>
        <f t="shared" si="8"/>
        <v>0</v>
      </c>
      <c r="E192" s="15">
        <f t="shared" si="9"/>
        <v>0</v>
      </c>
      <c r="F192" s="15">
        <f t="shared" si="10"/>
        <v>0</v>
      </c>
      <c r="G192" s="15">
        <f t="shared" si="11"/>
        <v>0</v>
      </c>
    </row>
    <row r="193" spans="1:7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>
        <f t="shared" si="8"/>
        <v>0</v>
      </c>
      <c r="E193" s="15">
        <f t="shared" si="9"/>
        <v>0</v>
      </c>
      <c r="F193" s="15">
        <f t="shared" si="10"/>
        <v>0</v>
      </c>
      <c r="G193" s="15">
        <f t="shared" si="11"/>
        <v>0</v>
      </c>
    </row>
    <row r="194" spans="1:7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>
        <f t="shared" si="8"/>
        <v>0</v>
      </c>
      <c r="E194" s="15">
        <f t="shared" si="9"/>
        <v>0</v>
      </c>
      <c r="F194" s="15">
        <f t="shared" si="10"/>
        <v>0</v>
      </c>
      <c r="G194" s="15">
        <f t="shared" si="11"/>
        <v>0</v>
      </c>
    </row>
    <row r="195" spans="1:7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>
        <f t="shared" ref="D195:D258" si="12">IFERROR(B195,0)</f>
        <v>0</v>
      </c>
      <c r="E195" s="15">
        <f t="shared" ref="E195:E258" si="13">IF(D195=0,0,C195)</f>
        <v>0</v>
      </c>
      <c r="F195" s="15">
        <f t="shared" ref="F195:F258" si="14">(D195-E195)^2</f>
        <v>0</v>
      </c>
      <c r="G195" s="15">
        <f t="shared" ref="G195:G258" si="15">(D195-$J$4)^2</f>
        <v>0</v>
      </c>
    </row>
    <row r="196" spans="1:7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>
        <f t="shared" si="12"/>
        <v>0</v>
      </c>
      <c r="E196" s="15">
        <f t="shared" si="13"/>
        <v>0</v>
      </c>
      <c r="F196" s="15">
        <f t="shared" si="14"/>
        <v>0</v>
      </c>
      <c r="G196" s="15">
        <f t="shared" si="15"/>
        <v>0</v>
      </c>
    </row>
    <row r="197" spans="1:7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>
        <f t="shared" si="12"/>
        <v>0</v>
      </c>
      <c r="E197" s="15">
        <f t="shared" si="13"/>
        <v>0</v>
      </c>
      <c r="F197" s="15">
        <f t="shared" si="14"/>
        <v>0</v>
      </c>
      <c r="G197" s="15">
        <f t="shared" si="15"/>
        <v>0</v>
      </c>
    </row>
    <row r="198" spans="1:7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>
        <f t="shared" si="12"/>
        <v>0</v>
      </c>
      <c r="E198" s="15">
        <f t="shared" si="13"/>
        <v>0</v>
      </c>
      <c r="F198" s="15">
        <f t="shared" si="14"/>
        <v>0</v>
      </c>
      <c r="G198" s="15">
        <f t="shared" si="15"/>
        <v>0</v>
      </c>
    </row>
    <row r="199" spans="1:7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>
        <f t="shared" si="12"/>
        <v>0</v>
      </c>
      <c r="E199" s="15">
        <f t="shared" si="13"/>
        <v>0</v>
      </c>
      <c r="F199" s="15">
        <f t="shared" si="14"/>
        <v>0</v>
      </c>
      <c r="G199" s="15">
        <f t="shared" si="15"/>
        <v>0</v>
      </c>
    </row>
    <row r="200" spans="1:7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>
        <f t="shared" si="12"/>
        <v>0</v>
      </c>
      <c r="E200" s="15">
        <f t="shared" si="13"/>
        <v>0</v>
      </c>
      <c r="F200" s="15">
        <f t="shared" si="14"/>
        <v>0</v>
      </c>
      <c r="G200" s="15">
        <f t="shared" si="15"/>
        <v>0</v>
      </c>
    </row>
    <row r="201" spans="1:7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>
        <f t="shared" si="12"/>
        <v>0</v>
      </c>
      <c r="E201" s="15">
        <f t="shared" si="13"/>
        <v>0</v>
      </c>
      <c r="F201" s="15">
        <f t="shared" si="14"/>
        <v>0</v>
      </c>
      <c r="G201" s="15">
        <f t="shared" si="15"/>
        <v>0</v>
      </c>
    </row>
    <row r="202" spans="1:7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>
        <f t="shared" si="12"/>
        <v>0</v>
      </c>
      <c r="E202" s="15">
        <f t="shared" si="13"/>
        <v>0</v>
      </c>
      <c r="F202" s="15">
        <f t="shared" si="14"/>
        <v>0</v>
      </c>
      <c r="G202" s="15">
        <f t="shared" si="15"/>
        <v>0</v>
      </c>
    </row>
    <row r="203" spans="1:7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>
        <f t="shared" si="12"/>
        <v>0</v>
      </c>
      <c r="E203" s="15">
        <f t="shared" si="13"/>
        <v>0</v>
      </c>
      <c r="F203" s="15">
        <f t="shared" si="14"/>
        <v>0</v>
      </c>
      <c r="G203" s="15">
        <f t="shared" si="15"/>
        <v>0</v>
      </c>
    </row>
    <row r="204" spans="1:7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>
        <f t="shared" si="12"/>
        <v>0</v>
      </c>
      <c r="E204" s="15">
        <f t="shared" si="13"/>
        <v>0</v>
      </c>
      <c r="F204" s="15">
        <f t="shared" si="14"/>
        <v>0</v>
      </c>
      <c r="G204" s="15">
        <f t="shared" si="15"/>
        <v>0</v>
      </c>
    </row>
    <row r="205" spans="1:7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>
        <f t="shared" si="12"/>
        <v>0</v>
      </c>
      <c r="E205" s="15">
        <f t="shared" si="13"/>
        <v>0</v>
      </c>
      <c r="F205" s="15">
        <f t="shared" si="14"/>
        <v>0</v>
      </c>
      <c r="G205" s="15">
        <f t="shared" si="15"/>
        <v>0</v>
      </c>
    </row>
    <row r="206" spans="1:7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>
        <f t="shared" si="12"/>
        <v>0</v>
      </c>
      <c r="E206" s="15">
        <f t="shared" si="13"/>
        <v>0</v>
      </c>
      <c r="F206" s="15">
        <f t="shared" si="14"/>
        <v>0</v>
      </c>
      <c r="G206" s="15">
        <f t="shared" si="15"/>
        <v>0</v>
      </c>
    </row>
    <row r="207" spans="1:7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>
        <f t="shared" si="12"/>
        <v>0</v>
      </c>
      <c r="E207" s="15">
        <f t="shared" si="13"/>
        <v>0</v>
      </c>
      <c r="F207" s="15">
        <f t="shared" si="14"/>
        <v>0</v>
      </c>
      <c r="G207" s="15">
        <f t="shared" si="15"/>
        <v>0</v>
      </c>
    </row>
    <row r="208" spans="1:7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>
        <f t="shared" si="12"/>
        <v>0</v>
      </c>
      <c r="E208" s="15">
        <f t="shared" si="13"/>
        <v>0</v>
      </c>
      <c r="F208" s="15">
        <f t="shared" si="14"/>
        <v>0</v>
      </c>
      <c r="G208" s="15">
        <f t="shared" si="15"/>
        <v>0</v>
      </c>
    </row>
    <row r="209" spans="1:7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>
        <f t="shared" si="12"/>
        <v>0</v>
      </c>
      <c r="E209" s="15">
        <f t="shared" si="13"/>
        <v>0</v>
      </c>
      <c r="F209" s="15">
        <f t="shared" si="14"/>
        <v>0</v>
      </c>
      <c r="G209" s="15">
        <f t="shared" si="15"/>
        <v>0</v>
      </c>
    </row>
    <row r="210" spans="1:7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>
        <f t="shared" si="12"/>
        <v>0</v>
      </c>
      <c r="E210" s="15">
        <f t="shared" si="13"/>
        <v>0</v>
      </c>
      <c r="F210" s="15">
        <f t="shared" si="14"/>
        <v>0</v>
      </c>
      <c r="G210" s="15">
        <f t="shared" si="15"/>
        <v>0</v>
      </c>
    </row>
    <row r="211" spans="1:7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>
        <f t="shared" si="12"/>
        <v>0</v>
      </c>
      <c r="E211" s="15">
        <f t="shared" si="13"/>
        <v>0</v>
      </c>
      <c r="F211" s="15">
        <f t="shared" si="14"/>
        <v>0</v>
      </c>
      <c r="G211" s="15">
        <f t="shared" si="15"/>
        <v>0</v>
      </c>
    </row>
    <row r="212" spans="1:7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>
        <f t="shared" si="12"/>
        <v>0</v>
      </c>
      <c r="E212" s="15">
        <f t="shared" si="13"/>
        <v>0</v>
      </c>
      <c r="F212" s="15">
        <f t="shared" si="14"/>
        <v>0</v>
      </c>
      <c r="G212" s="15">
        <f t="shared" si="15"/>
        <v>0</v>
      </c>
    </row>
    <row r="213" spans="1:7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>
        <f t="shared" si="12"/>
        <v>0</v>
      </c>
      <c r="E213" s="15">
        <f t="shared" si="13"/>
        <v>0</v>
      </c>
      <c r="F213" s="15">
        <f t="shared" si="14"/>
        <v>0</v>
      </c>
      <c r="G213" s="15">
        <f t="shared" si="15"/>
        <v>0</v>
      </c>
    </row>
    <row r="214" spans="1:7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>
        <f t="shared" si="12"/>
        <v>0</v>
      </c>
      <c r="E214" s="15">
        <f t="shared" si="13"/>
        <v>0</v>
      </c>
      <c r="F214" s="15">
        <f t="shared" si="14"/>
        <v>0</v>
      </c>
      <c r="G214" s="15">
        <f t="shared" si="15"/>
        <v>0</v>
      </c>
    </row>
    <row r="215" spans="1:7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>
        <f t="shared" si="12"/>
        <v>0</v>
      </c>
      <c r="E215" s="15">
        <f t="shared" si="13"/>
        <v>0</v>
      </c>
      <c r="F215" s="15">
        <f t="shared" si="14"/>
        <v>0</v>
      </c>
      <c r="G215" s="15">
        <f t="shared" si="15"/>
        <v>0</v>
      </c>
    </row>
    <row r="216" spans="1:7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>
        <f t="shared" si="12"/>
        <v>0</v>
      </c>
      <c r="E216" s="15">
        <f t="shared" si="13"/>
        <v>0</v>
      </c>
      <c r="F216" s="15">
        <f t="shared" si="14"/>
        <v>0</v>
      </c>
      <c r="G216" s="15">
        <f t="shared" si="15"/>
        <v>0</v>
      </c>
    </row>
    <row r="217" spans="1:7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>
        <f t="shared" si="12"/>
        <v>0</v>
      </c>
      <c r="E217" s="15">
        <f t="shared" si="13"/>
        <v>0</v>
      </c>
      <c r="F217" s="15">
        <f t="shared" si="14"/>
        <v>0</v>
      </c>
      <c r="G217" s="15">
        <f t="shared" si="15"/>
        <v>0</v>
      </c>
    </row>
    <row r="218" spans="1:7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>
        <f t="shared" si="12"/>
        <v>0</v>
      </c>
      <c r="E218" s="15">
        <f t="shared" si="13"/>
        <v>0</v>
      </c>
      <c r="F218" s="15">
        <f t="shared" si="14"/>
        <v>0</v>
      </c>
      <c r="G218" s="15">
        <f t="shared" si="15"/>
        <v>0</v>
      </c>
    </row>
    <row r="219" spans="1:7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>
        <f t="shared" si="12"/>
        <v>0</v>
      </c>
      <c r="E219" s="15">
        <f t="shared" si="13"/>
        <v>0</v>
      </c>
      <c r="F219" s="15">
        <f t="shared" si="14"/>
        <v>0</v>
      </c>
      <c r="G219" s="15">
        <f t="shared" si="15"/>
        <v>0</v>
      </c>
    </row>
    <row r="220" spans="1:7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>
        <f t="shared" si="12"/>
        <v>0</v>
      </c>
      <c r="E220" s="15">
        <f t="shared" si="13"/>
        <v>0</v>
      </c>
      <c r="F220" s="15">
        <f t="shared" si="14"/>
        <v>0</v>
      </c>
      <c r="G220" s="15">
        <f t="shared" si="15"/>
        <v>0</v>
      </c>
    </row>
    <row r="221" spans="1:7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>
        <f t="shared" si="12"/>
        <v>0</v>
      </c>
      <c r="E221" s="15">
        <f t="shared" si="13"/>
        <v>0</v>
      </c>
      <c r="F221" s="15">
        <f t="shared" si="14"/>
        <v>0</v>
      </c>
      <c r="G221" s="15">
        <f t="shared" si="15"/>
        <v>0</v>
      </c>
    </row>
    <row r="222" spans="1:7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>
        <f t="shared" si="12"/>
        <v>0</v>
      </c>
      <c r="E222" s="15">
        <f t="shared" si="13"/>
        <v>0</v>
      </c>
      <c r="F222" s="15">
        <f t="shared" si="14"/>
        <v>0</v>
      </c>
      <c r="G222" s="15">
        <f t="shared" si="15"/>
        <v>0</v>
      </c>
    </row>
    <row r="223" spans="1:7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>
        <f t="shared" si="12"/>
        <v>0</v>
      </c>
      <c r="E223" s="15">
        <f t="shared" si="13"/>
        <v>0</v>
      </c>
      <c r="F223" s="15">
        <f t="shared" si="14"/>
        <v>0</v>
      </c>
      <c r="G223" s="15">
        <f t="shared" si="15"/>
        <v>0</v>
      </c>
    </row>
    <row r="224" spans="1:7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>
        <f t="shared" si="12"/>
        <v>0</v>
      </c>
      <c r="E224" s="15">
        <f t="shared" si="13"/>
        <v>0</v>
      </c>
      <c r="F224" s="15">
        <f t="shared" si="14"/>
        <v>0</v>
      </c>
      <c r="G224" s="15">
        <f t="shared" si="15"/>
        <v>0</v>
      </c>
    </row>
    <row r="225" spans="1:7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>
        <f t="shared" si="12"/>
        <v>0</v>
      </c>
      <c r="E225" s="15">
        <f t="shared" si="13"/>
        <v>0</v>
      </c>
      <c r="F225" s="15">
        <f t="shared" si="14"/>
        <v>0</v>
      </c>
      <c r="G225" s="15">
        <f t="shared" si="15"/>
        <v>0</v>
      </c>
    </row>
    <row r="226" spans="1:7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>
        <f t="shared" si="12"/>
        <v>0</v>
      </c>
      <c r="E226" s="15">
        <f t="shared" si="13"/>
        <v>0</v>
      </c>
      <c r="F226" s="15">
        <f t="shared" si="14"/>
        <v>0</v>
      </c>
      <c r="G226" s="15">
        <f t="shared" si="15"/>
        <v>0</v>
      </c>
    </row>
    <row r="227" spans="1:7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>
        <f t="shared" si="12"/>
        <v>0</v>
      </c>
      <c r="E227" s="15">
        <f t="shared" si="13"/>
        <v>0</v>
      </c>
      <c r="F227" s="15">
        <f t="shared" si="14"/>
        <v>0</v>
      </c>
      <c r="G227" s="15">
        <f t="shared" si="15"/>
        <v>0</v>
      </c>
    </row>
    <row r="228" spans="1:7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>
        <f t="shared" si="12"/>
        <v>0</v>
      </c>
      <c r="E228" s="15">
        <f t="shared" si="13"/>
        <v>0</v>
      </c>
      <c r="F228" s="15">
        <f t="shared" si="14"/>
        <v>0</v>
      </c>
      <c r="G228" s="15">
        <f t="shared" si="15"/>
        <v>0</v>
      </c>
    </row>
    <row r="229" spans="1:7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>
        <f t="shared" si="12"/>
        <v>0</v>
      </c>
      <c r="E229" s="15">
        <f t="shared" si="13"/>
        <v>0</v>
      </c>
      <c r="F229" s="15">
        <f t="shared" si="14"/>
        <v>0</v>
      </c>
      <c r="G229" s="15">
        <f t="shared" si="15"/>
        <v>0</v>
      </c>
    </row>
    <row r="230" spans="1:7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>
        <f t="shared" si="12"/>
        <v>0</v>
      </c>
      <c r="E230" s="15">
        <f t="shared" si="13"/>
        <v>0</v>
      </c>
      <c r="F230" s="15">
        <f t="shared" si="14"/>
        <v>0</v>
      </c>
      <c r="G230" s="15">
        <f t="shared" si="15"/>
        <v>0</v>
      </c>
    </row>
    <row r="231" spans="1:7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>
        <f t="shared" si="12"/>
        <v>0</v>
      </c>
      <c r="E231" s="15">
        <f t="shared" si="13"/>
        <v>0</v>
      </c>
      <c r="F231" s="15">
        <f t="shared" si="14"/>
        <v>0</v>
      </c>
      <c r="G231" s="15">
        <f t="shared" si="15"/>
        <v>0</v>
      </c>
    </row>
    <row r="232" spans="1:7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>
        <f t="shared" si="12"/>
        <v>0</v>
      </c>
      <c r="E232" s="15">
        <f t="shared" si="13"/>
        <v>0</v>
      </c>
      <c r="F232" s="15">
        <f t="shared" si="14"/>
        <v>0</v>
      </c>
      <c r="G232" s="15">
        <f t="shared" si="15"/>
        <v>0</v>
      </c>
    </row>
    <row r="233" spans="1:7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>
        <f t="shared" si="12"/>
        <v>0</v>
      </c>
      <c r="E233" s="15">
        <f t="shared" si="13"/>
        <v>0</v>
      </c>
      <c r="F233" s="15">
        <f t="shared" si="14"/>
        <v>0</v>
      </c>
      <c r="G233" s="15">
        <f t="shared" si="15"/>
        <v>0</v>
      </c>
    </row>
    <row r="234" spans="1:7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>
        <f t="shared" si="12"/>
        <v>0</v>
      </c>
      <c r="E234" s="15">
        <f t="shared" si="13"/>
        <v>0</v>
      </c>
      <c r="F234" s="15">
        <f t="shared" si="14"/>
        <v>0</v>
      </c>
      <c r="G234" s="15">
        <f t="shared" si="15"/>
        <v>0</v>
      </c>
    </row>
    <row r="235" spans="1:7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>
        <f t="shared" si="12"/>
        <v>0</v>
      </c>
      <c r="E235" s="15">
        <f t="shared" si="13"/>
        <v>0</v>
      </c>
      <c r="F235" s="15">
        <f t="shared" si="14"/>
        <v>0</v>
      </c>
      <c r="G235" s="15">
        <f t="shared" si="15"/>
        <v>0</v>
      </c>
    </row>
    <row r="236" spans="1:7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>
        <f t="shared" si="12"/>
        <v>0</v>
      </c>
      <c r="E236" s="15">
        <f t="shared" si="13"/>
        <v>0</v>
      </c>
      <c r="F236" s="15">
        <f t="shared" si="14"/>
        <v>0</v>
      </c>
      <c r="G236" s="15">
        <f t="shared" si="15"/>
        <v>0</v>
      </c>
    </row>
    <row r="237" spans="1:7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>
        <f t="shared" si="12"/>
        <v>0</v>
      </c>
      <c r="E237" s="15">
        <f t="shared" si="13"/>
        <v>0</v>
      </c>
      <c r="F237" s="15">
        <f t="shared" si="14"/>
        <v>0</v>
      </c>
      <c r="G237" s="15">
        <f t="shared" si="15"/>
        <v>0</v>
      </c>
    </row>
    <row r="238" spans="1:7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>
        <f t="shared" si="12"/>
        <v>0</v>
      </c>
      <c r="E238" s="15">
        <f t="shared" si="13"/>
        <v>0</v>
      </c>
      <c r="F238" s="15">
        <f t="shared" si="14"/>
        <v>0</v>
      </c>
      <c r="G238" s="15">
        <f t="shared" si="15"/>
        <v>0</v>
      </c>
    </row>
    <row r="239" spans="1:7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>
        <f t="shared" si="12"/>
        <v>0</v>
      </c>
      <c r="E239" s="15">
        <f t="shared" si="13"/>
        <v>0</v>
      </c>
      <c r="F239" s="15">
        <f t="shared" si="14"/>
        <v>0</v>
      </c>
      <c r="G239" s="15">
        <f t="shared" si="15"/>
        <v>0</v>
      </c>
    </row>
    <row r="240" spans="1:7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>
        <f t="shared" si="12"/>
        <v>0</v>
      </c>
      <c r="E240" s="15">
        <f t="shared" si="13"/>
        <v>0</v>
      </c>
      <c r="F240" s="15">
        <f t="shared" si="14"/>
        <v>0</v>
      </c>
      <c r="G240" s="15">
        <f t="shared" si="15"/>
        <v>0</v>
      </c>
    </row>
    <row r="241" spans="1:7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>
        <f t="shared" si="12"/>
        <v>0</v>
      </c>
      <c r="E241" s="15">
        <f t="shared" si="13"/>
        <v>0</v>
      </c>
      <c r="F241" s="15">
        <f t="shared" si="14"/>
        <v>0</v>
      </c>
      <c r="G241" s="15">
        <f t="shared" si="15"/>
        <v>0</v>
      </c>
    </row>
    <row r="242" spans="1:7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>
        <f t="shared" si="12"/>
        <v>0</v>
      </c>
      <c r="E242" s="15">
        <f t="shared" si="13"/>
        <v>0</v>
      </c>
      <c r="F242" s="15">
        <f t="shared" si="14"/>
        <v>0</v>
      </c>
      <c r="G242" s="15">
        <f t="shared" si="15"/>
        <v>0</v>
      </c>
    </row>
    <row r="243" spans="1:7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>
        <f t="shared" si="12"/>
        <v>0</v>
      </c>
      <c r="E243" s="15">
        <f t="shared" si="13"/>
        <v>0</v>
      </c>
      <c r="F243" s="15">
        <f t="shared" si="14"/>
        <v>0</v>
      </c>
      <c r="G243" s="15">
        <f t="shared" si="15"/>
        <v>0</v>
      </c>
    </row>
    <row r="244" spans="1:7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>
        <f t="shared" si="12"/>
        <v>0</v>
      </c>
      <c r="E244" s="15">
        <f t="shared" si="13"/>
        <v>0</v>
      </c>
      <c r="F244" s="15">
        <f t="shared" si="14"/>
        <v>0</v>
      </c>
      <c r="G244" s="15">
        <f t="shared" si="15"/>
        <v>0</v>
      </c>
    </row>
    <row r="245" spans="1:7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>
        <f t="shared" si="12"/>
        <v>0</v>
      </c>
      <c r="E245" s="15">
        <f t="shared" si="13"/>
        <v>0</v>
      </c>
      <c r="F245" s="15">
        <f t="shared" si="14"/>
        <v>0</v>
      </c>
      <c r="G245" s="15">
        <f t="shared" si="15"/>
        <v>0</v>
      </c>
    </row>
    <row r="246" spans="1:7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>
        <f t="shared" si="12"/>
        <v>0</v>
      </c>
      <c r="E246" s="15">
        <f t="shared" si="13"/>
        <v>0</v>
      </c>
      <c r="F246" s="15">
        <f t="shared" si="14"/>
        <v>0</v>
      </c>
      <c r="G246" s="15">
        <f t="shared" si="15"/>
        <v>0</v>
      </c>
    </row>
    <row r="247" spans="1:7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>
        <f t="shared" si="12"/>
        <v>0</v>
      </c>
      <c r="E247" s="15">
        <f t="shared" si="13"/>
        <v>0</v>
      </c>
      <c r="F247" s="15">
        <f t="shared" si="14"/>
        <v>0</v>
      </c>
      <c r="G247" s="15">
        <f t="shared" si="15"/>
        <v>0</v>
      </c>
    </row>
    <row r="248" spans="1:7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>
        <f t="shared" si="12"/>
        <v>0</v>
      </c>
      <c r="E248" s="15">
        <f t="shared" si="13"/>
        <v>0</v>
      </c>
      <c r="F248" s="15">
        <f t="shared" si="14"/>
        <v>0</v>
      </c>
      <c r="G248" s="15">
        <f t="shared" si="15"/>
        <v>0</v>
      </c>
    </row>
    <row r="249" spans="1:7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>
        <f t="shared" si="12"/>
        <v>0</v>
      </c>
      <c r="E249" s="15">
        <f t="shared" si="13"/>
        <v>0</v>
      </c>
      <c r="F249" s="15">
        <f t="shared" si="14"/>
        <v>0</v>
      </c>
      <c r="G249" s="15">
        <f t="shared" si="15"/>
        <v>0</v>
      </c>
    </row>
    <row r="250" spans="1:7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>
        <f t="shared" si="12"/>
        <v>0</v>
      </c>
      <c r="E250" s="15">
        <f t="shared" si="13"/>
        <v>0</v>
      </c>
      <c r="F250" s="15">
        <f t="shared" si="14"/>
        <v>0</v>
      </c>
      <c r="G250" s="15">
        <f t="shared" si="15"/>
        <v>0</v>
      </c>
    </row>
    <row r="251" spans="1:7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>
        <f t="shared" si="12"/>
        <v>0</v>
      </c>
      <c r="E251" s="15">
        <f t="shared" si="13"/>
        <v>0</v>
      </c>
      <c r="F251" s="15">
        <f t="shared" si="14"/>
        <v>0</v>
      </c>
      <c r="G251" s="15">
        <f t="shared" si="15"/>
        <v>0</v>
      </c>
    </row>
    <row r="252" spans="1:7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>
        <f t="shared" si="12"/>
        <v>0</v>
      </c>
      <c r="E252" s="15">
        <f t="shared" si="13"/>
        <v>0</v>
      </c>
      <c r="F252" s="15">
        <f t="shared" si="14"/>
        <v>0</v>
      </c>
      <c r="G252" s="15">
        <f t="shared" si="15"/>
        <v>0</v>
      </c>
    </row>
    <row r="253" spans="1:7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>
        <f t="shared" si="12"/>
        <v>0</v>
      </c>
      <c r="E253" s="15">
        <f t="shared" si="13"/>
        <v>0</v>
      </c>
      <c r="F253" s="15">
        <f t="shared" si="14"/>
        <v>0</v>
      </c>
      <c r="G253" s="15">
        <f t="shared" si="15"/>
        <v>0</v>
      </c>
    </row>
    <row r="254" spans="1:7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>
        <f t="shared" si="12"/>
        <v>0</v>
      </c>
      <c r="E254" s="15">
        <f t="shared" si="13"/>
        <v>0</v>
      </c>
      <c r="F254" s="15">
        <f t="shared" si="14"/>
        <v>0</v>
      </c>
      <c r="G254" s="15">
        <f t="shared" si="15"/>
        <v>0</v>
      </c>
    </row>
    <row r="255" spans="1:7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>
        <f t="shared" si="12"/>
        <v>0</v>
      </c>
      <c r="E255" s="15">
        <f t="shared" si="13"/>
        <v>0</v>
      </c>
      <c r="F255" s="15">
        <f t="shared" si="14"/>
        <v>0</v>
      </c>
      <c r="G255" s="15">
        <f t="shared" si="15"/>
        <v>0</v>
      </c>
    </row>
    <row r="256" spans="1:7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>
        <f t="shared" si="12"/>
        <v>0</v>
      </c>
      <c r="E256" s="15">
        <f t="shared" si="13"/>
        <v>0</v>
      </c>
      <c r="F256" s="15">
        <f t="shared" si="14"/>
        <v>0</v>
      </c>
      <c r="G256" s="15">
        <f t="shared" si="15"/>
        <v>0</v>
      </c>
    </row>
    <row r="257" spans="1:7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>
        <f t="shared" si="12"/>
        <v>0</v>
      </c>
      <c r="E257" s="15">
        <f t="shared" si="13"/>
        <v>0</v>
      </c>
      <c r="F257" s="15">
        <f t="shared" si="14"/>
        <v>0</v>
      </c>
      <c r="G257" s="15">
        <f t="shared" si="15"/>
        <v>0</v>
      </c>
    </row>
    <row r="258" spans="1:7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>
        <f t="shared" si="12"/>
        <v>0</v>
      </c>
      <c r="E258" s="15">
        <f t="shared" si="13"/>
        <v>0</v>
      </c>
      <c r="F258" s="15">
        <f t="shared" si="14"/>
        <v>0</v>
      </c>
      <c r="G258" s="15">
        <f t="shared" si="15"/>
        <v>0</v>
      </c>
    </row>
    <row r="259" spans="1:7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>
        <f t="shared" ref="D259:D322" si="16">IFERROR(B259,0)</f>
        <v>0</v>
      </c>
      <c r="E259" s="15">
        <f t="shared" ref="E259:E322" si="17">IF(D259=0,0,C259)</f>
        <v>0</v>
      </c>
      <c r="F259" s="15">
        <f t="shared" ref="F259:F322" si="18">(D259-E259)^2</f>
        <v>0</v>
      </c>
      <c r="G259" s="15">
        <f t="shared" ref="G259:G322" si="19">(D259-$J$4)^2</f>
        <v>0</v>
      </c>
    </row>
    <row r="260" spans="1:7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>
        <f t="shared" si="16"/>
        <v>0</v>
      </c>
      <c r="E260" s="15">
        <f t="shared" si="17"/>
        <v>0</v>
      </c>
      <c r="F260" s="15">
        <f t="shared" si="18"/>
        <v>0</v>
      </c>
      <c r="G260" s="15">
        <f t="shared" si="19"/>
        <v>0</v>
      </c>
    </row>
    <row r="261" spans="1:7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>
        <f t="shared" si="16"/>
        <v>0</v>
      </c>
      <c r="E261" s="15">
        <f t="shared" si="17"/>
        <v>0</v>
      </c>
      <c r="F261" s="15">
        <f t="shared" si="18"/>
        <v>0</v>
      </c>
      <c r="G261" s="15">
        <f t="shared" si="19"/>
        <v>0</v>
      </c>
    </row>
    <row r="262" spans="1:7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>
        <f t="shared" si="16"/>
        <v>0</v>
      </c>
      <c r="E262" s="15">
        <f t="shared" si="17"/>
        <v>0</v>
      </c>
      <c r="F262" s="15">
        <f t="shared" si="18"/>
        <v>0</v>
      </c>
      <c r="G262" s="15">
        <f t="shared" si="19"/>
        <v>0</v>
      </c>
    </row>
    <row r="263" spans="1:7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>
        <f t="shared" si="16"/>
        <v>0</v>
      </c>
      <c r="E263" s="15">
        <f t="shared" si="17"/>
        <v>0</v>
      </c>
      <c r="F263" s="15">
        <f t="shared" si="18"/>
        <v>0</v>
      </c>
      <c r="G263" s="15">
        <f t="shared" si="19"/>
        <v>0</v>
      </c>
    </row>
    <row r="264" spans="1:7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>
        <f t="shared" si="16"/>
        <v>0</v>
      </c>
      <c r="E264" s="15">
        <f t="shared" si="17"/>
        <v>0</v>
      </c>
      <c r="F264" s="15">
        <f t="shared" si="18"/>
        <v>0</v>
      </c>
      <c r="G264" s="15">
        <f t="shared" si="19"/>
        <v>0</v>
      </c>
    </row>
    <row r="265" spans="1:7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>
        <f t="shared" si="16"/>
        <v>0</v>
      </c>
      <c r="E265" s="15">
        <f t="shared" si="17"/>
        <v>0</v>
      </c>
      <c r="F265" s="15">
        <f t="shared" si="18"/>
        <v>0</v>
      </c>
      <c r="G265" s="15">
        <f t="shared" si="19"/>
        <v>0</v>
      </c>
    </row>
    <row r="266" spans="1:7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>
        <f t="shared" si="16"/>
        <v>0</v>
      </c>
      <c r="E266" s="15">
        <f t="shared" si="17"/>
        <v>0</v>
      </c>
      <c r="F266" s="15">
        <f t="shared" si="18"/>
        <v>0</v>
      </c>
      <c r="G266" s="15">
        <f t="shared" si="19"/>
        <v>0</v>
      </c>
    </row>
    <row r="267" spans="1:7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>
        <f t="shared" si="16"/>
        <v>0</v>
      </c>
      <c r="E267" s="15">
        <f t="shared" si="17"/>
        <v>0</v>
      </c>
      <c r="F267" s="15">
        <f t="shared" si="18"/>
        <v>0</v>
      </c>
      <c r="G267" s="15">
        <f t="shared" si="19"/>
        <v>0</v>
      </c>
    </row>
    <row r="268" spans="1:7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>
        <f t="shared" si="16"/>
        <v>0</v>
      </c>
      <c r="E268" s="15">
        <f t="shared" si="17"/>
        <v>0</v>
      </c>
      <c r="F268" s="15">
        <f t="shared" si="18"/>
        <v>0</v>
      </c>
      <c r="G268" s="15">
        <f t="shared" si="19"/>
        <v>0</v>
      </c>
    </row>
    <row r="269" spans="1:7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>
        <f t="shared" si="16"/>
        <v>0</v>
      </c>
      <c r="E269" s="15">
        <f t="shared" si="17"/>
        <v>0</v>
      </c>
      <c r="F269" s="15">
        <f t="shared" si="18"/>
        <v>0</v>
      </c>
      <c r="G269" s="15">
        <f t="shared" si="19"/>
        <v>0</v>
      </c>
    </row>
    <row r="270" spans="1:7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>
        <f t="shared" si="16"/>
        <v>0</v>
      </c>
      <c r="E270" s="15">
        <f t="shared" si="17"/>
        <v>0</v>
      </c>
      <c r="F270" s="15">
        <f t="shared" si="18"/>
        <v>0</v>
      </c>
      <c r="G270" s="15">
        <f t="shared" si="19"/>
        <v>0</v>
      </c>
    </row>
    <row r="271" spans="1:7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>
        <f t="shared" si="16"/>
        <v>0</v>
      </c>
      <c r="E271" s="15">
        <f t="shared" si="17"/>
        <v>0</v>
      </c>
      <c r="F271" s="15">
        <f t="shared" si="18"/>
        <v>0</v>
      </c>
      <c r="G271" s="15">
        <f t="shared" si="19"/>
        <v>0</v>
      </c>
    </row>
    <row r="272" spans="1:7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>
        <f t="shared" si="16"/>
        <v>0</v>
      </c>
      <c r="E272" s="15">
        <f t="shared" si="17"/>
        <v>0</v>
      </c>
      <c r="F272" s="15">
        <f t="shared" si="18"/>
        <v>0</v>
      </c>
      <c r="G272" s="15">
        <f t="shared" si="19"/>
        <v>0</v>
      </c>
    </row>
    <row r="273" spans="1:7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>
        <f t="shared" si="16"/>
        <v>0</v>
      </c>
      <c r="E273" s="15">
        <f t="shared" si="17"/>
        <v>0</v>
      </c>
      <c r="F273" s="15">
        <f t="shared" si="18"/>
        <v>0</v>
      </c>
      <c r="G273" s="15">
        <f t="shared" si="19"/>
        <v>0</v>
      </c>
    </row>
    <row r="274" spans="1:7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>
        <f t="shared" si="16"/>
        <v>0</v>
      </c>
      <c r="E274" s="15">
        <f t="shared" si="17"/>
        <v>0</v>
      </c>
      <c r="F274" s="15">
        <f t="shared" si="18"/>
        <v>0</v>
      </c>
      <c r="G274" s="15">
        <f t="shared" si="19"/>
        <v>0</v>
      </c>
    </row>
    <row r="275" spans="1:7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>
        <f t="shared" si="16"/>
        <v>0</v>
      </c>
      <c r="E275" s="15">
        <f t="shared" si="17"/>
        <v>0</v>
      </c>
      <c r="F275" s="15">
        <f t="shared" si="18"/>
        <v>0</v>
      </c>
      <c r="G275" s="15">
        <f t="shared" si="19"/>
        <v>0</v>
      </c>
    </row>
    <row r="276" spans="1:7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>
        <f t="shared" si="16"/>
        <v>0</v>
      </c>
      <c r="E276" s="15">
        <f t="shared" si="17"/>
        <v>0</v>
      </c>
      <c r="F276" s="15">
        <f t="shared" si="18"/>
        <v>0</v>
      </c>
      <c r="G276" s="15">
        <f t="shared" si="19"/>
        <v>0</v>
      </c>
    </row>
    <row r="277" spans="1:7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>
        <f t="shared" si="16"/>
        <v>0</v>
      </c>
      <c r="E277" s="15">
        <f t="shared" si="17"/>
        <v>0</v>
      </c>
      <c r="F277" s="15">
        <f t="shared" si="18"/>
        <v>0</v>
      </c>
      <c r="G277" s="15">
        <f t="shared" si="19"/>
        <v>0</v>
      </c>
    </row>
    <row r="278" spans="1:7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>
        <f t="shared" si="16"/>
        <v>0</v>
      </c>
      <c r="E278" s="15">
        <f t="shared" si="17"/>
        <v>0</v>
      </c>
      <c r="F278" s="15">
        <f t="shared" si="18"/>
        <v>0</v>
      </c>
      <c r="G278" s="15">
        <f t="shared" si="19"/>
        <v>0</v>
      </c>
    </row>
    <row r="279" spans="1:7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>
        <f t="shared" si="16"/>
        <v>0</v>
      </c>
      <c r="E279" s="15">
        <f t="shared" si="17"/>
        <v>0</v>
      </c>
      <c r="F279" s="15">
        <f t="shared" si="18"/>
        <v>0</v>
      </c>
      <c r="G279" s="15">
        <f t="shared" si="19"/>
        <v>0</v>
      </c>
    </row>
    <row r="280" spans="1:7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>
        <f t="shared" si="16"/>
        <v>0</v>
      </c>
      <c r="E280" s="15">
        <f t="shared" si="17"/>
        <v>0</v>
      </c>
      <c r="F280" s="15">
        <f t="shared" si="18"/>
        <v>0</v>
      </c>
      <c r="G280" s="15">
        <f t="shared" si="19"/>
        <v>0</v>
      </c>
    </row>
    <row r="281" spans="1:7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>
        <f t="shared" si="16"/>
        <v>0</v>
      </c>
      <c r="E281" s="15">
        <f t="shared" si="17"/>
        <v>0</v>
      </c>
      <c r="F281" s="15">
        <f t="shared" si="18"/>
        <v>0</v>
      </c>
      <c r="G281" s="15">
        <f t="shared" si="19"/>
        <v>0</v>
      </c>
    </row>
    <row r="282" spans="1:7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>
        <f t="shared" si="16"/>
        <v>0</v>
      </c>
      <c r="E282" s="15">
        <f t="shared" si="17"/>
        <v>0</v>
      </c>
      <c r="F282" s="15">
        <f t="shared" si="18"/>
        <v>0</v>
      </c>
      <c r="G282" s="15">
        <f t="shared" si="19"/>
        <v>0</v>
      </c>
    </row>
    <row r="283" spans="1:7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>
        <f t="shared" si="16"/>
        <v>0</v>
      </c>
      <c r="E283" s="15">
        <f t="shared" si="17"/>
        <v>0</v>
      </c>
      <c r="F283" s="15">
        <f t="shared" si="18"/>
        <v>0</v>
      </c>
      <c r="G283" s="15">
        <f t="shared" si="19"/>
        <v>0</v>
      </c>
    </row>
    <row r="284" spans="1:7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>
        <f t="shared" si="16"/>
        <v>0</v>
      </c>
      <c r="E284" s="15">
        <f t="shared" si="17"/>
        <v>0</v>
      </c>
      <c r="F284" s="15">
        <f t="shared" si="18"/>
        <v>0</v>
      </c>
      <c r="G284" s="15">
        <f t="shared" si="19"/>
        <v>0</v>
      </c>
    </row>
    <row r="285" spans="1:7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>
        <f t="shared" si="16"/>
        <v>0</v>
      </c>
      <c r="E285" s="15">
        <f t="shared" si="17"/>
        <v>0</v>
      </c>
      <c r="F285" s="15">
        <f t="shared" si="18"/>
        <v>0</v>
      </c>
      <c r="G285" s="15">
        <f t="shared" si="19"/>
        <v>0</v>
      </c>
    </row>
    <row r="286" spans="1:7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>
        <f t="shared" si="16"/>
        <v>0</v>
      </c>
      <c r="E286" s="15">
        <f t="shared" si="17"/>
        <v>0</v>
      </c>
      <c r="F286" s="15">
        <f t="shared" si="18"/>
        <v>0</v>
      </c>
      <c r="G286" s="15">
        <f t="shared" si="19"/>
        <v>0</v>
      </c>
    </row>
    <row r="287" spans="1:7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>
        <f t="shared" si="16"/>
        <v>0</v>
      </c>
      <c r="E287" s="15">
        <f t="shared" si="17"/>
        <v>0</v>
      </c>
      <c r="F287" s="15">
        <f t="shared" si="18"/>
        <v>0</v>
      </c>
      <c r="G287" s="15">
        <f t="shared" si="19"/>
        <v>0</v>
      </c>
    </row>
    <row r="288" spans="1:7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>
        <f t="shared" si="16"/>
        <v>0</v>
      </c>
      <c r="E288" s="15">
        <f t="shared" si="17"/>
        <v>0</v>
      </c>
      <c r="F288" s="15">
        <f t="shared" si="18"/>
        <v>0</v>
      </c>
      <c r="G288" s="15">
        <f t="shared" si="19"/>
        <v>0</v>
      </c>
    </row>
    <row r="289" spans="1:7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>
        <f t="shared" si="16"/>
        <v>0</v>
      </c>
      <c r="E289" s="15">
        <f t="shared" si="17"/>
        <v>0</v>
      </c>
      <c r="F289" s="15">
        <f t="shared" si="18"/>
        <v>0</v>
      </c>
      <c r="G289" s="15">
        <f t="shared" si="19"/>
        <v>0</v>
      </c>
    </row>
    <row r="290" spans="1:7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>
        <f t="shared" si="16"/>
        <v>0</v>
      </c>
      <c r="E290" s="15">
        <f t="shared" si="17"/>
        <v>0</v>
      </c>
      <c r="F290" s="15">
        <f t="shared" si="18"/>
        <v>0</v>
      </c>
      <c r="G290" s="15">
        <f t="shared" si="19"/>
        <v>0</v>
      </c>
    </row>
    <row r="291" spans="1:7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>
        <f t="shared" si="16"/>
        <v>0</v>
      </c>
      <c r="E291" s="15">
        <f t="shared" si="17"/>
        <v>0</v>
      </c>
      <c r="F291" s="15">
        <f t="shared" si="18"/>
        <v>0</v>
      </c>
      <c r="G291" s="15">
        <f t="shared" si="19"/>
        <v>0</v>
      </c>
    </row>
    <row r="292" spans="1:7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>
        <f t="shared" si="16"/>
        <v>0</v>
      </c>
      <c r="E292" s="15">
        <f t="shared" si="17"/>
        <v>0</v>
      </c>
      <c r="F292" s="15">
        <f t="shared" si="18"/>
        <v>0</v>
      </c>
      <c r="G292" s="15">
        <f t="shared" si="19"/>
        <v>0</v>
      </c>
    </row>
    <row r="293" spans="1:7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>
        <f t="shared" si="16"/>
        <v>0</v>
      </c>
      <c r="E293" s="15">
        <f t="shared" si="17"/>
        <v>0</v>
      </c>
      <c r="F293" s="15">
        <f t="shared" si="18"/>
        <v>0</v>
      </c>
      <c r="G293" s="15">
        <f t="shared" si="19"/>
        <v>0</v>
      </c>
    </row>
    <row r="294" spans="1:7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>
        <f t="shared" si="16"/>
        <v>0</v>
      </c>
      <c r="E294" s="15">
        <f t="shared" si="17"/>
        <v>0</v>
      </c>
      <c r="F294" s="15">
        <f t="shared" si="18"/>
        <v>0</v>
      </c>
      <c r="G294" s="15">
        <f t="shared" si="19"/>
        <v>0</v>
      </c>
    </row>
    <row r="295" spans="1:7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>
        <f t="shared" si="16"/>
        <v>0</v>
      </c>
      <c r="E295" s="15">
        <f t="shared" si="17"/>
        <v>0</v>
      </c>
      <c r="F295" s="15">
        <f t="shared" si="18"/>
        <v>0</v>
      </c>
      <c r="G295" s="15">
        <f t="shared" si="19"/>
        <v>0</v>
      </c>
    </row>
    <row r="296" spans="1:7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>
        <f t="shared" si="16"/>
        <v>0</v>
      </c>
      <c r="E296" s="15">
        <f t="shared" si="17"/>
        <v>0</v>
      </c>
      <c r="F296" s="15">
        <f t="shared" si="18"/>
        <v>0</v>
      </c>
      <c r="G296" s="15">
        <f t="shared" si="19"/>
        <v>0</v>
      </c>
    </row>
    <row r="297" spans="1:7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>
        <f t="shared" si="16"/>
        <v>0</v>
      </c>
      <c r="E297" s="15">
        <f t="shared" si="17"/>
        <v>0</v>
      </c>
      <c r="F297" s="15">
        <f t="shared" si="18"/>
        <v>0</v>
      </c>
      <c r="G297" s="15">
        <f t="shared" si="19"/>
        <v>0</v>
      </c>
    </row>
    <row r="298" spans="1:7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>
        <f t="shared" si="16"/>
        <v>0</v>
      </c>
      <c r="E298" s="15">
        <f t="shared" si="17"/>
        <v>0</v>
      </c>
      <c r="F298" s="15">
        <f t="shared" si="18"/>
        <v>0</v>
      </c>
      <c r="G298" s="15">
        <f t="shared" si="19"/>
        <v>0</v>
      </c>
    </row>
    <row r="299" spans="1:7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>
        <f t="shared" si="16"/>
        <v>0</v>
      </c>
      <c r="E299" s="15">
        <f t="shared" si="17"/>
        <v>0</v>
      </c>
      <c r="F299" s="15">
        <f t="shared" si="18"/>
        <v>0</v>
      </c>
      <c r="G299" s="15">
        <f t="shared" si="19"/>
        <v>0</v>
      </c>
    </row>
    <row r="300" spans="1:7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>
        <f t="shared" si="16"/>
        <v>0</v>
      </c>
      <c r="E300" s="15">
        <f t="shared" si="17"/>
        <v>0</v>
      </c>
      <c r="F300" s="15">
        <f t="shared" si="18"/>
        <v>0</v>
      </c>
      <c r="G300" s="15">
        <f t="shared" si="19"/>
        <v>0</v>
      </c>
    </row>
    <row r="301" spans="1:7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>
        <f t="shared" si="16"/>
        <v>0</v>
      </c>
      <c r="E301" s="15">
        <f t="shared" si="17"/>
        <v>0</v>
      </c>
      <c r="F301" s="15">
        <f t="shared" si="18"/>
        <v>0</v>
      </c>
      <c r="G301" s="15">
        <f t="shared" si="19"/>
        <v>0</v>
      </c>
    </row>
    <row r="302" spans="1:7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>
        <f t="shared" si="16"/>
        <v>0</v>
      </c>
      <c r="E302" s="15">
        <f t="shared" si="17"/>
        <v>0</v>
      </c>
      <c r="F302" s="15">
        <f t="shared" si="18"/>
        <v>0</v>
      </c>
      <c r="G302" s="15">
        <f t="shared" si="19"/>
        <v>0</v>
      </c>
    </row>
    <row r="303" spans="1:7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>
        <f t="shared" si="16"/>
        <v>0</v>
      </c>
      <c r="E303" s="15">
        <f t="shared" si="17"/>
        <v>0</v>
      </c>
      <c r="F303" s="15">
        <f t="shared" si="18"/>
        <v>0</v>
      </c>
      <c r="G303" s="15">
        <f t="shared" si="19"/>
        <v>0</v>
      </c>
    </row>
    <row r="304" spans="1:7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>
        <f t="shared" si="16"/>
        <v>0</v>
      </c>
      <c r="E304" s="15">
        <f t="shared" si="17"/>
        <v>0</v>
      </c>
      <c r="F304" s="15">
        <f t="shared" si="18"/>
        <v>0</v>
      </c>
      <c r="G304" s="15">
        <f t="shared" si="19"/>
        <v>0</v>
      </c>
    </row>
    <row r="305" spans="1:7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>
        <f t="shared" si="16"/>
        <v>0</v>
      </c>
      <c r="E305" s="15">
        <f t="shared" si="17"/>
        <v>0</v>
      </c>
      <c r="F305" s="15">
        <f t="shared" si="18"/>
        <v>0</v>
      </c>
      <c r="G305" s="15">
        <f t="shared" si="19"/>
        <v>0</v>
      </c>
    </row>
    <row r="306" spans="1:7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>
        <f t="shared" si="16"/>
        <v>0</v>
      </c>
      <c r="E306" s="15">
        <f t="shared" si="17"/>
        <v>0</v>
      </c>
      <c r="F306" s="15">
        <f t="shared" si="18"/>
        <v>0</v>
      </c>
      <c r="G306" s="15">
        <f t="shared" si="19"/>
        <v>0</v>
      </c>
    </row>
    <row r="307" spans="1:7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>
        <f t="shared" si="16"/>
        <v>0</v>
      </c>
      <c r="E307" s="15">
        <f t="shared" si="17"/>
        <v>0</v>
      </c>
      <c r="F307" s="15">
        <f t="shared" si="18"/>
        <v>0</v>
      </c>
      <c r="G307" s="15">
        <f t="shared" si="19"/>
        <v>0</v>
      </c>
    </row>
    <row r="308" spans="1:7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>
        <f t="shared" si="16"/>
        <v>0</v>
      </c>
      <c r="E308" s="15">
        <f t="shared" si="17"/>
        <v>0</v>
      </c>
      <c r="F308" s="15">
        <f t="shared" si="18"/>
        <v>0</v>
      </c>
      <c r="G308" s="15">
        <f t="shared" si="19"/>
        <v>0</v>
      </c>
    </row>
    <row r="309" spans="1:7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>
        <f t="shared" si="16"/>
        <v>0</v>
      </c>
      <c r="E309" s="15">
        <f t="shared" si="17"/>
        <v>0</v>
      </c>
      <c r="F309" s="15">
        <f t="shared" si="18"/>
        <v>0</v>
      </c>
      <c r="G309" s="15">
        <f t="shared" si="19"/>
        <v>0</v>
      </c>
    </row>
    <row r="310" spans="1:7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>
        <f t="shared" si="16"/>
        <v>0</v>
      </c>
      <c r="E310" s="15">
        <f t="shared" si="17"/>
        <v>0</v>
      </c>
      <c r="F310" s="15">
        <f t="shared" si="18"/>
        <v>0</v>
      </c>
      <c r="G310" s="15">
        <f t="shared" si="19"/>
        <v>0</v>
      </c>
    </row>
    <row r="311" spans="1:7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>
        <f t="shared" si="16"/>
        <v>0</v>
      </c>
      <c r="E311" s="15">
        <f t="shared" si="17"/>
        <v>0</v>
      </c>
      <c r="F311" s="15">
        <f t="shared" si="18"/>
        <v>0</v>
      </c>
      <c r="G311" s="15">
        <f t="shared" si="19"/>
        <v>0</v>
      </c>
    </row>
    <row r="312" spans="1:7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>
        <f t="shared" si="16"/>
        <v>0</v>
      </c>
      <c r="E312" s="15">
        <f t="shared" si="17"/>
        <v>0</v>
      </c>
      <c r="F312" s="15">
        <f t="shared" si="18"/>
        <v>0</v>
      </c>
      <c r="G312" s="15">
        <f t="shared" si="19"/>
        <v>0</v>
      </c>
    </row>
    <row r="313" spans="1:7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>
        <f t="shared" si="16"/>
        <v>0</v>
      </c>
      <c r="E313" s="15">
        <f t="shared" si="17"/>
        <v>0</v>
      </c>
      <c r="F313" s="15">
        <f t="shared" si="18"/>
        <v>0</v>
      </c>
      <c r="G313" s="15">
        <f t="shared" si="19"/>
        <v>0</v>
      </c>
    </row>
    <row r="314" spans="1:7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>
        <f t="shared" si="16"/>
        <v>0</v>
      </c>
      <c r="E314" s="15">
        <f t="shared" si="17"/>
        <v>0</v>
      </c>
      <c r="F314" s="15">
        <f t="shared" si="18"/>
        <v>0</v>
      </c>
      <c r="G314" s="15">
        <f t="shared" si="19"/>
        <v>0</v>
      </c>
    </row>
    <row r="315" spans="1:7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>
        <f t="shared" si="16"/>
        <v>0</v>
      </c>
      <c r="E315" s="15">
        <f t="shared" si="17"/>
        <v>0</v>
      </c>
      <c r="F315" s="15">
        <f t="shared" si="18"/>
        <v>0</v>
      </c>
      <c r="G315" s="15">
        <f t="shared" si="19"/>
        <v>0</v>
      </c>
    </row>
    <row r="316" spans="1:7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>
        <f t="shared" si="16"/>
        <v>0</v>
      </c>
      <c r="E316" s="15">
        <f t="shared" si="17"/>
        <v>0</v>
      </c>
      <c r="F316" s="15">
        <f t="shared" si="18"/>
        <v>0</v>
      </c>
      <c r="G316" s="15">
        <f t="shared" si="19"/>
        <v>0</v>
      </c>
    </row>
    <row r="317" spans="1:7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>
        <f t="shared" si="16"/>
        <v>0</v>
      </c>
      <c r="E317" s="15">
        <f t="shared" si="17"/>
        <v>0</v>
      </c>
      <c r="F317" s="15">
        <f t="shared" si="18"/>
        <v>0</v>
      </c>
      <c r="G317" s="15">
        <f t="shared" si="19"/>
        <v>0</v>
      </c>
    </row>
    <row r="318" spans="1:7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>
        <f t="shared" si="16"/>
        <v>0</v>
      </c>
      <c r="E318" s="15">
        <f t="shared" si="17"/>
        <v>0</v>
      </c>
      <c r="F318" s="15">
        <f t="shared" si="18"/>
        <v>0</v>
      </c>
      <c r="G318" s="15">
        <f t="shared" si="19"/>
        <v>0</v>
      </c>
    </row>
    <row r="319" spans="1:7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>
        <f t="shared" si="16"/>
        <v>0</v>
      </c>
      <c r="E319" s="15">
        <f t="shared" si="17"/>
        <v>0</v>
      </c>
      <c r="F319" s="15">
        <f t="shared" si="18"/>
        <v>0</v>
      </c>
      <c r="G319" s="15">
        <f t="shared" si="19"/>
        <v>0</v>
      </c>
    </row>
    <row r="320" spans="1:7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>
        <f t="shared" si="16"/>
        <v>0</v>
      </c>
      <c r="E320" s="15">
        <f t="shared" si="17"/>
        <v>0</v>
      </c>
      <c r="F320" s="15">
        <f t="shared" si="18"/>
        <v>0</v>
      </c>
      <c r="G320" s="15">
        <f t="shared" si="19"/>
        <v>0</v>
      </c>
    </row>
    <row r="321" spans="1:7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>
        <f t="shared" si="16"/>
        <v>0</v>
      </c>
      <c r="E321" s="15">
        <f t="shared" si="17"/>
        <v>0</v>
      </c>
      <c r="F321" s="15">
        <f t="shared" si="18"/>
        <v>0</v>
      </c>
      <c r="G321" s="15">
        <f t="shared" si="19"/>
        <v>0</v>
      </c>
    </row>
    <row r="322" spans="1:7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>
        <f t="shared" si="16"/>
        <v>0</v>
      </c>
      <c r="E322" s="15">
        <f t="shared" si="17"/>
        <v>0</v>
      </c>
      <c r="F322" s="15">
        <f t="shared" si="18"/>
        <v>0</v>
      </c>
      <c r="G322" s="15">
        <f t="shared" si="19"/>
        <v>0</v>
      </c>
    </row>
    <row r="323" spans="1:7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>
        <f t="shared" ref="D323:D386" si="20">IFERROR(B323,0)</f>
        <v>0</v>
      </c>
      <c r="E323" s="15">
        <f t="shared" ref="E323:E386" si="21">IF(D323=0,0,C323)</f>
        <v>0</v>
      </c>
      <c r="F323" s="15">
        <f t="shared" ref="F323:F386" si="22">(D323-E323)^2</f>
        <v>0</v>
      </c>
      <c r="G323" s="15">
        <f t="shared" ref="G323:G386" si="23">(D323-$J$4)^2</f>
        <v>0</v>
      </c>
    </row>
    <row r="324" spans="1:7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>
        <f t="shared" si="20"/>
        <v>0</v>
      </c>
      <c r="E324" s="15">
        <f t="shared" si="21"/>
        <v>0</v>
      </c>
      <c r="F324" s="15">
        <f t="shared" si="22"/>
        <v>0</v>
      </c>
      <c r="G324" s="15">
        <f t="shared" si="23"/>
        <v>0</v>
      </c>
    </row>
    <row r="325" spans="1:7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>
        <f t="shared" si="20"/>
        <v>0</v>
      </c>
      <c r="E325" s="15">
        <f t="shared" si="21"/>
        <v>0</v>
      </c>
      <c r="F325" s="15">
        <f t="shared" si="22"/>
        <v>0</v>
      </c>
      <c r="G325" s="15">
        <f t="shared" si="23"/>
        <v>0</v>
      </c>
    </row>
    <row r="326" spans="1:7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>
        <f t="shared" si="20"/>
        <v>0</v>
      </c>
      <c r="E326" s="15">
        <f t="shared" si="21"/>
        <v>0</v>
      </c>
      <c r="F326" s="15">
        <f t="shared" si="22"/>
        <v>0</v>
      </c>
      <c r="G326" s="15">
        <f t="shared" si="23"/>
        <v>0</v>
      </c>
    </row>
    <row r="327" spans="1:7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>
        <f t="shared" si="20"/>
        <v>0</v>
      </c>
      <c r="E327" s="15">
        <f t="shared" si="21"/>
        <v>0</v>
      </c>
      <c r="F327" s="15">
        <f t="shared" si="22"/>
        <v>0</v>
      </c>
      <c r="G327" s="15">
        <f t="shared" si="23"/>
        <v>0</v>
      </c>
    </row>
    <row r="328" spans="1:7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>
        <f t="shared" si="20"/>
        <v>0</v>
      </c>
      <c r="E328" s="15">
        <f t="shared" si="21"/>
        <v>0</v>
      </c>
      <c r="F328" s="15">
        <f t="shared" si="22"/>
        <v>0</v>
      </c>
      <c r="G328" s="15">
        <f t="shared" si="23"/>
        <v>0</v>
      </c>
    </row>
    <row r="329" spans="1:7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>
        <f t="shared" si="20"/>
        <v>0</v>
      </c>
      <c r="E329" s="15">
        <f t="shared" si="21"/>
        <v>0</v>
      </c>
      <c r="F329" s="15">
        <f t="shared" si="22"/>
        <v>0</v>
      </c>
      <c r="G329" s="15">
        <f t="shared" si="23"/>
        <v>0</v>
      </c>
    </row>
    <row r="330" spans="1:7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>
        <f t="shared" si="20"/>
        <v>0</v>
      </c>
      <c r="E330" s="15">
        <f t="shared" si="21"/>
        <v>0</v>
      </c>
      <c r="F330" s="15">
        <f t="shared" si="22"/>
        <v>0</v>
      </c>
      <c r="G330" s="15">
        <f t="shared" si="23"/>
        <v>0</v>
      </c>
    </row>
    <row r="331" spans="1:7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>
        <f t="shared" si="20"/>
        <v>0</v>
      </c>
      <c r="E331" s="15">
        <f t="shared" si="21"/>
        <v>0</v>
      </c>
      <c r="F331" s="15">
        <f t="shared" si="22"/>
        <v>0</v>
      </c>
      <c r="G331" s="15">
        <f t="shared" si="23"/>
        <v>0</v>
      </c>
    </row>
    <row r="332" spans="1:7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>
        <f t="shared" si="20"/>
        <v>0</v>
      </c>
      <c r="E332" s="15">
        <f t="shared" si="21"/>
        <v>0</v>
      </c>
      <c r="F332" s="15">
        <f t="shared" si="22"/>
        <v>0</v>
      </c>
      <c r="G332" s="15">
        <f t="shared" si="23"/>
        <v>0</v>
      </c>
    </row>
    <row r="333" spans="1:7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>
        <f t="shared" si="20"/>
        <v>0</v>
      </c>
      <c r="E333" s="15">
        <f t="shared" si="21"/>
        <v>0</v>
      </c>
      <c r="F333" s="15">
        <f t="shared" si="22"/>
        <v>0</v>
      </c>
      <c r="G333" s="15">
        <f t="shared" si="23"/>
        <v>0</v>
      </c>
    </row>
    <row r="334" spans="1:7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>
        <f t="shared" si="20"/>
        <v>0</v>
      </c>
      <c r="E334" s="15">
        <f t="shared" si="21"/>
        <v>0</v>
      </c>
      <c r="F334" s="15">
        <f t="shared" si="22"/>
        <v>0</v>
      </c>
      <c r="G334" s="15">
        <f t="shared" si="23"/>
        <v>0</v>
      </c>
    </row>
    <row r="335" spans="1:7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>
        <f t="shared" si="20"/>
        <v>0</v>
      </c>
      <c r="E335" s="15">
        <f t="shared" si="21"/>
        <v>0</v>
      </c>
      <c r="F335" s="15">
        <f t="shared" si="22"/>
        <v>0</v>
      </c>
      <c r="G335" s="15">
        <f t="shared" si="23"/>
        <v>0</v>
      </c>
    </row>
    <row r="336" spans="1:7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>
        <f t="shared" si="20"/>
        <v>0</v>
      </c>
      <c r="E336" s="15">
        <f t="shared" si="21"/>
        <v>0</v>
      </c>
      <c r="F336" s="15">
        <f t="shared" si="22"/>
        <v>0</v>
      </c>
      <c r="G336" s="15">
        <f t="shared" si="23"/>
        <v>0</v>
      </c>
    </row>
    <row r="337" spans="1:7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>
        <f t="shared" si="20"/>
        <v>0</v>
      </c>
      <c r="E337" s="15">
        <f t="shared" si="21"/>
        <v>0</v>
      </c>
      <c r="F337" s="15">
        <f t="shared" si="22"/>
        <v>0</v>
      </c>
      <c r="G337" s="15">
        <f t="shared" si="23"/>
        <v>0</v>
      </c>
    </row>
    <row r="338" spans="1:7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>
        <f t="shared" si="20"/>
        <v>0</v>
      </c>
      <c r="E338" s="15">
        <f t="shared" si="21"/>
        <v>0</v>
      </c>
      <c r="F338" s="15">
        <f t="shared" si="22"/>
        <v>0</v>
      </c>
      <c r="G338" s="15">
        <f t="shared" si="23"/>
        <v>0</v>
      </c>
    </row>
    <row r="339" spans="1:7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>
        <f t="shared" si="20"/>
        <v>0</v>
      </c>
      <c r="E339" s="15">
        <f t="shared" si="21"/>
        <v>0</v>
      </c>
      <c r="F339" s="15">
        <f t="shared" si="22"/>
        <v>0</v>
      </c>
      <c r="G339" s="15">
        <f t="shared" si="23"/>
        <v>0</v>
      </c>
    </row>
    <row r="340" spans="1:7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>
        <f t="shared" si="20"/>
        <v>0</v>
      </c>
      <c r="E340" s="15">
        <f t="shared" si="21"/>
        <v>0</v>
      </c>
      <c r="F340" s="15">
        <f t="shared" si="22"/>
        <v>0</v>
      </c>
      <c r="G340" s="15">
        <f t="shared" si="23"/>
        <v>0</v>
      </c>
    </row>
    <row r="341" spans="1:7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>
        <f t="shared" si="20"/>
        <v>0</v>
      </c>
      <c r="E341" s="15">
        <f t="shared" si="21"/>
        <v>0</v>
      </c>
      <c r="F341" s="15">
        <f t="shared" si="22"/>
        <v>0</v>
      </c>
      <c r="G341" s="15">
        <f t="shared" si="23"/>
        <v>0</v>
      </c>
    </row>
    <row r="342" spans="1:7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>
        <f t="shared" si="20"/>
        <v>0</v>
      </c>
      <c r="E342" s="15">
        <f t="shared" si="21"/>
        <v>0</v>
      </c>
      <c r="F342" s="15">
        <f t="shared" si="22"/>
        <v>0</v>
      </c>
      <c r="G342" s="15">
        <f t="shared" si="23"/>
        <v>0</v>
      </c>
    </row>
    <row r="343" spans="1:7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>
        <f t="shared" si="20"/>
        <v>0</v>
      </c>
      <c r="E343" s="15">
        <f t="shared" si="21"/>
        <v>0</v>
      </c>
      <c r="F343" s="15">
        <f t="shared" si="22"/>
        <v>0</v>
      </c>
      <c r="G343" s="15">
        <f t="shared" si="23"/>
        <v>0</v>
      </c>
    </row>
    <row r="344" spans="1:7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>
        <f t="shared" si="20"/>
        <v>0</v>
      </c>
      <c r="E344" s="15">
        <f t="shared" si="21"/>
        <v>0</v>
      </c>
      <c r="F344" s="15">
        <f t="shared" si="22"/>
        <v>0</v>
      </c>
      <c r="G344" s="15">
        <f t="shared" si="23"/>
        <v>0</v>
      </c>
    </row>
    <row r="345" spans="1:7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>
        <f t="shared" si="20"/>
        <v>0</v>
      </c>
      <c r="E345" s="15">
        <f t="shared" si="21"/>
        <v>0</v>
      </c>
      <c r="F345" s="15">
        <f t="shared" si="22"/>
        <v>0</v>
      </c>
      <c r="G345" s="15">
        <f t="shared" si="23"/>
        <v>0</v>
      </c>
    </row>
    <row r="346" spans="1:7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>
        <f t="shared" si="20"/>
        <v>0</v>
      </c>
      <c r="E346" s="15">
        <f t="shared" si="21"/>
        <v>0</v>
      </c>
      <c r="F346" s="15">
        <f t="shared" si="22"/>
        <v>0</v>
      </c>
      <c r="G346" s="15">
        <f t="shared" si="23"/>
        <v>0</v>
      </c>
    </row>
    <row r="347" spans="1:7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>
        <f t="shared" si="20"/>
        <v>0</v>
      </c>
      <c r="E347" s="15">
        <f t="shared" si="21"/>
        <v>0</v>
      </c>
      <c r="F347" s="15">
        <f t="shared" si="22"/>
        <v>0</v>
      </c>
      <c r="G347" s="15">
        <f t="shared" si="23"/>
        <v>0</v>
      </c>
    </row>
    <row r="348" spans="1:7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>
        <f t="shared" si="20"/>
        <v>0</v>
      </c>
      <c r="E348" s="15">
        <f t="shared" si="21"/>
        <v>0</v>
      </c>
      <c r="F348" s="15">
        <f t="shared" si="22"/>
        <v>0</v>
      </c>
      <c r="G348" s="15">
        <f t="shared" si="23"/>
        <v>0</v>
      </c>
    </row>
    <row r="349" spans="1:7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>
        <f t="shared" si="20"/>
        <v>0</v>
      </c>
      <c r="E349" s="15">
        <f t="shared" si="21"/>
        <v>0</v>
      </c>
      <c r="F349" s="15">
        <f t="shared" si="22"/>
        <v>0</v>
      </c>
      <c r="G349" s="15">
        <f t="shared" si="23"/>
        <v>0</v>
      </c>
    </row>
    <row r="350" spans="1:7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>
        <f t="shared" si="20"/>
        <v>0</v>
      </c>
      <c r="E350" s="15">
        <f t="shared" si="21"/>
        <v>0</v>
      </c>
      <c r="F350" s="15">
        <f t="shared" si="22"/>
        <v>0</v>
      </c>
      <c r="G350" s="15">
        <f t="shared" si="23"/>
        <v>0</v>
      </c>
    </row>
    <row r="351" spans="1:7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>
        <f t="shared" si="20"/>
        <v>0</v>
      </c>
      <c r="E351" s="15">
        <f t="shared" si="21"/>
        <v>0</v>
      </c>
      <c r="F351" s="15">
        <f t="shared" si="22"/>
        <v>0</v>
      </c>
      <c r="G351" s="15">
        <f t="shared" si="23"/>
        <v>0</v>
      </c>
    </row>
    <row r="352" spans="1:7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>
        <f t="shared" si="20"/>
        <v>0</v>
      </c>
      <c r="E352" s="15">
        <f t="shared" si="21"/>
        <v>0</v>
      </c>
      <c r="F352" s="15">
        <f t="shared" si="22"/>
        <v>0</v>
      </c>
      <c r="G352" s="15">
        <f t="shared" si="23"/>
        <v>0</v>
      </c>
    </row>
    <row r="353" spans="1:7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>
        <f t="shared" si="20"/>
        <v>0</v>
      </c>
      <c r="E353" s="15">
        <f t="shared" si="21"/>
        <v>0</v>
      </c>
      <c r="F353" s="15">
        <f t="shared" si="22"/>
        <v>0</v>
      </c>
      <c r="G353" s="15">
        <f t="shared" si="23"/>
        <v>0</v>
      </c>
    </row>
    <row r="354" spans="1:7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>
        <f t="shared" si="20"/>
        <v>0</v>
      </c>
      <c r="E354" s="15">
        <f t="shared" si="21"/>
        <v>0</v>
      </c>
      <c r="F354" s="15">
        <f t="shared" si="22"/>
        <v>0</v>
      </c>
      <c r="G354" s="15">
        <f t="shared" si="23"/>
        <v>0</v>
      </c>
    </row>
    <row r="355" spans="1:7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>
        <f t="shared" si="20"/>
        <v>0</v>
      </c>
      <c r="E355" s="15">
        <f t="shared" si="21"/>
        <v>0</v>
      </c>
      <c r="F355" s="15">
        <f t="shared" si="22"/>
        <v>0</v>
      </c>
      <c r="G355" s="15">
        <f t="shared" si="23"/>
        <v>0</v>
      </c>
    </row>
    <row r="356" spans="1:7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>
        <f t="shared" si="20"/>
        <v>0</v>
      </c>
      <c r="E356" s="15">
        <f t="shared" si="21"/>
        <v>0</v>
      </c>
      <c r="F356" s="15">
        <f t="shared" si="22"/>
        <v>0</v>
      </c>
      <c r="G356" s="15">
        <f t="shared" si="23"/>
        <v>0</v>
      </c>
    </row>
    <row r="357" spans="1:7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>
        <f t="shared" si="20"/>
        <v>0</v>
      </c>
      <c r="E357" s="15">
        <f t="shared" si="21"/>
        <v>0</v>
      </c>
      <c r="F357" s="15">
        <f t="shared" si="22"/>
        <v>0</v>
      </c>
      <c r="G357" s="15">
        <f t="shared" si="23"/>
        <v>0</v>
      </c>
    </row>
    <row r="358" spans="1:7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>
        <f t="shared" si="20"/>
        <v>0</v>
      </c>
      <c r="E358" s="15">
        <f t="shared" si="21"/>
        <v>0</v>
      </c>
      <c r="F358" s="15">
        <f t="shared" si="22"/>
        <v>0</v>
      </c>
      <c r="G358" s="15">
        <f t="shared" si="23"/>
        <v>0</v>
      </c>
    </row>
    <row r="359" spans="1:7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>
        <f t="shared" si="20"/>
        <v>0</v>
      </c>
      <c r="E359" s="15">
        <f t="shared" si="21"/>
        <v>0</v>
      </c>
      <c r="F359" s="15">
        <f t="shared" si="22"/>
        <v>0</v>
      </c>
      <c r="G359" s="15">
        <f t="shared" si="23"/>
        <v>0</v>
      </c>
    </row>
    <row r="360" spans="1:7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>
        <f t="shared" si="20"/>
        <v>0</v>
      </c>
      <c r="E360" s="15">
        <f t="shared" si="21"/>
        <v>0</v>
      </c>
      <c r="F360" s="15">
        <f t="shared" si="22"/>
        <v>0</v>
      </c>
      <c r="G360" s="15">
        <f t="shared" si="23"/>
        <v>0</v>
      </c>
    </row>
    <row r="361" spans="1:7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>
        <f t="shared" si="20"/>
        <v>0</v>
      </c>
      <c r="E361" s="15">
        <f t="shared" si="21"/>
        <v>0</v>
      </c>
      <c r="F361" s="15">
        <f t="shared" si="22"/>
        <v>0</v>
      </c>
      <c r="G361" s="15">
        <f t="shared" si="23"/>
        <v>0</v>
      </c>
    </row>
    <row r="362" spans="1:7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>
        <f t="shared" si="20"/>
        <v>0</v>
      </c>
      <c r="E362" s="15">
        <f t="shared" si="21"/>
        <v>0</v>
      </c>
      <c r="F362" s="15">
        <f t="shared" si="22"/>
        <v>0</v>
      </c>
      <c r="G362" s="15">
        <f t="shared" si="23"/>
        <v>0</v>
      </c>
    </row>
    <row r="363" spans="1:7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>
        <f t="shared" si="20"/>
        <v>0</v>
      </c>
      <c r="E363" s="15">
        <f t="shared" si="21"/>
        <v>0</v>
      </c>
      <c r="F363" s="15">
        <f t="shared" si="22"/>
        <v>0</v>
      </c>
      <c r="G363" s="15">
        <f t="shared" si="23"/>
        <v>0</v>
      </c>
    </row>
    <row r="364" spans="1:7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>
        <f t="shared" si="20"/>
        <v>0</v>
      </c>
      <c r="E364" s="15">
        <f t="shared" si="21"/>
        <v>0</v>
      </c>
      <c r="F364" s="15">
        <f t="shared" si="22"/>
        <v>0</v>
      </c>
      <c r="G364" s="15">
        <f t="shared" si="23"/>
        <v>0</v>
      </c>
    </row>
    <row r="365" spans="1:7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>
        <f t="shared" si="20"/>
        <v>0</v>
      </c>
      <c r="E365" s="15">
        <f t="shared" si="21"/>
        <v>0</v>
      </c>
      <c r="F365" s="15">
        <f t="shared" si="22"/>
        <v>0</v>
      </c>
      <c r="G365" s="15">
        <f t="shared" si="23"/>
        <v>0</v>
      </c>
    </row>
    <row r="366" spans="1:7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>
        <f t="shared" si="20"/>
        <v>0</v>
      </c>
      <c r="E366" s="15">
        <f t="shared" si="21"/>
        <v>0</v>
      </c>
      <c r="F366" s="15">
        <f t="shared" si="22"/>
        <v>0</v>
      </c>
      <c r="G366" s="15">
        <f t="shared" si="23"/>
        <v>0</v>
      </c>
    </row>
    <row r="367" spans="1:7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>
        <f t="shared" si="20"/>
        <v>0</v>
      </c>
      <c r="E367" s="15">
        <f t="shared" si="21"/>
        <v>0</v>
      </c>
      <c r="F367" s="15">
        <f t="shared" si="22"/>
        <v>0</v>
      </c>
      <c r="G367" s="15">
        <f t="shared" si="23"/>
        <v>0</v>
      </c>
    </row>
    <row r="368" spans="1:7" x14ac:dyDescent="0.15">
      <c r="A368" s="5">
        <f>sim_obs!B2</f>
        <v>41275</v>
      </c>
      <c r="B368" s="12" t="e">
        <f>sim_obs!P2</f>
        <v>#N/A</v>
      </c>
      <c r="C368" s="15">
        <f>sim_obs!H2</f>
        <v>0</v>
      </c>
      <c r="D368" s="15">
        <f t="shared" si="20"/>
        <v>0</v>
      </c>
      <c r="E368" s="15">
        <f t="shared" si="21"/>
        <v>0</v>
      </c>
      <c r="F368" s="15">
        <f t="shared" si="22"/>
        <v>0</v>
      </c>
      <c r="G368" s="15">
        <f t="shared" si="23"/>
        <v>0</v>
      </c>
    </row>
    <row r="369" spans="1:7" x14ac:dyDescent="0.15">
      <c r="A369" s="5">
        <f>sim_obs!B3</f>
        <v>41276</v>
      </c>
      <c r="B369" s="12" t="e">
        <f>sim_obs!P3</f>
        <v>#N/A</v>
      </c>
      <c r="C369" s="15">
        <f>sim_obs!H3</f>
        <v>0</v>
      </c>
      <c r="D369" s="15">
        <f t="shared" si="20"/>
        <v>0</v>
      </c>
      <c r="E369" s="15">
        <f t="shared" si="21"/>
        <v>0</v>
      </c>
      <c r="F369" s="15">
        <f t="shared" si="22"/>
        <v>0</v>
      </c>
      <c r="G369" s="15">
        <f t="shared" si="23"/>
        <v>0</v>
      </c>
    </row>
    <row r="370" spans="1:7" x14ac:dyDescent="0.15">
      <c r="A370" s="5">
        <f>sim_obs!B4</f>
        <v>41277</v>
      </c>
      <c r="B370" s="12" t="e">
        <f>sim_obs!P4</f>
        <v>#N/A</v>
      </c>
      <c r="C370" s="15">
        <f>sim_obs!H4</f>
        <v>0</v>
      </c>
      <c r="D370" s="15">
        <f t="shared" si="20"/>
        <v>0</v>
      </c>
      <c r="E370" s="15">
        <f t="shared" si="21"/>
        <v>0</v>
      </c>
      <c r="F370" s="15">
        <f t="shared" si="22"/>
        <v>0</v>
      </c>
      <c r="G370" s="15">
        <f t="shared" si="23"/>
        <v>0</v>
      </c>
    </row>
    <row r="371" spans="1:7" x14ac:dyDescent="0.15">
      <c r="A371" s="5">
        <f>sim_obs!B5</f>
        <v>41278</v>
      </c>
      <c r="B371" s="12" t="e">
        <f>sim_obs!P5</f>
        <v>#N/A</v>
      </c>
      <c r="C371" s="15">
        <f>sim_obs!H5</f>
        <v>0</v>
      </c>
      <c r="D371" s="15">
        <f t="shared" si="20"/>
        <v>0</v>
      </c>
      <c r="E371" s="15">
        <f t="shared" si="21"/>
        <v>0</v>
      </c>
      <c r="F371" s="15">
        <f t="shared" si="22"/>
        <v>0</v>
      </c>
      <c r="G371" s="15">
        <f t="shared" si="23"/>
        <v>0</v>
      </c>
    </row>
    <row r="372" spans="1:7" x14ac:dyDescent="0.15">
      <c r="A372" s="5">
        <f>sim_obs!B6</f>
        <v>41279</v>
      </c>
      <c r="B372" s="12" t="e">
        <f>sim_obs!P6</f>
        <v>#N/A</v>
      </c>
      <c r="C372" s="15">
        <f>sim_obs!H6</f>
        <v>0</v>
      </c>
      <c r="D372" s="15">
        <f t="shared" si="20"/>
        <v>0</v>
      </c>
      <c r="E372" s="15">
        <f t="shared" si="21"/>
        <v>0</v>
      </c>
      <c r="F372" s="15">
        <f t="shared" si="22"/>
        <v>0</v>
      </c>
      <c r="G372" s="15">
        <f t="shared" si="23"/>
        <v>0</v>
      </c>
    </row>
    <row r="373" spans="1:7" x14ac:dyDescent="0.15">
      <c r="A373" s="5">
        <f>sim_obs!B7</f>
        <v>41280</v>
      </c>
      <c r="B373" s="12" t="e">
        <f>sim_obs!P7</f>
        <v>#N/A</v>
      </c>
      <c r="C373" s="15">
        <f>sim_obs!H7</f>
        <v>0</v>
      </c>
      <c r="D373" s="15">
        <f t="shared" si="20"/>
        <v>0</v>
      </c>
      <c r="E373" s="15">
        <f t="shared" si="21"/>
        <v>0</v>
      </c>
      <c r="F373" s="15">
        <f t="shared" si="22"/>
        <v>0</v>
      </c>
      <c r="G373" s="15">
        <f t="shared" si="23"/>
        <v>0</v>
      </c>
    </row>
    <row r="374" spans="1:7" x14ac:dyDescent="0.15">
      <c r="A374" s="5">
        <f>sim_obs!B8</f>
        <v>41281</v>
      </c>
      <c r="B374" s="12" t="e">
        <f>sim_obs!P8</f>
        <v>#N/A</v>
      </c>
      <c r="C374" s="15">
        <f>sim_obs!H8</f>
        <v>0</v>
      </c>
      <c r="D374" s="15">
        <f t="shared" si="20"/>
        <v>0</v>
      </c>
      <c r="E374" s="15">
        <f t="shared" si="21"/>
        <v>0</v>
      </c>
      <c r="F374" s="15">
        <f t="shared" si="22"/>
        <v>0</v>
      </c>
      <c r="G374" s="15">
        <f t="shared" si="23"/>
        <v>0</v>
      </c>
    </row>
    <row r="375" spans="1:7" x14ac:dyDescent="0.15">
      <c r="A375" s="5">
        <f>sim_obs!B9</f>
        <v>41282</v>
      </c>
      <c r="B375" s="12" t="e">
        <f>sim_obs!P9</f>
        <v>#N/A</v>
      </c>
      <c r="C375" s="15">
        <f>sim_obs!H9</f>
        <v>0</v>
      </c>
      <c r="D375" s="15">
        <f t="shared" si="20"/>
        <v>0</v>
      </c>
      <c r="E375" s="15">
        <f t="shared" si="21"/>
        <v>0</v>
      </c>
      <c r="F375" s="15">
        <f t="shared" si="22"/>
        <v>0</v>
      </c>
      <c r="G375" s="15">
        <f t="shared" si="23"/>
        <v>0</v>
      </c>
    </row>
    <row r="376" spans="1:7" x14ac:dyDescent="0.15">
      <c r="A376" s="5">
        <f>sim_obs!B10</f>
        <v>41283</v>
      </c>
      <c r="B376" s="12" t="e">
        <f>sim_obs!P10</f>
        <v>#N/A</v>
      </c>
      <c r="C376" s="15">
        <f>sim_obs!H10</f>
        <v>0</v>
      </c>
      <c r="D376" s="15">
        <f t="shared" si="20"/>
        <v>0</v>
      </c>
      <c r="E376" s="15">
        <f t="shared" si="21"/>
        <v>0</v>
      </c>
      <c r="F376" s="15">
        <f t="shared" si="22"/>
        <v>0</v>
      </c>
      <c r="G376" s="15">
        <f t="shared" si="23"/>
        <v>0</v>
      </c>
    </row>
    <row r="377" spans="1:7" x14ac:dyDescent="0.15">
      <c r="A377" s="5">
        <f>sim_obs!B11</f>
        <v>41284</v>
      </c>
      <c r="B377" s="12" t="e">
        <f>sim_obs!P11</f>
        <v>#N/A</v>
      </c>
      <c r="C377" s="15">
        <f>sim_obs!H11</f>
        <v>0</v>
      </c>
      <c r="D377" s="15">
        <f t="shared" si="20"/>
        <v>0</v>
      </c>
      <c r="E377" s="15">
        <f t="shared" si="21"/>
        <v>0</v>
      </c>
      <c r="F377" s="15">
        <f t="shared" si="22"/>
        <v>0</v>
      </c>
      <c r="G377" s="15">
        <f t="shared" si="23"/>
        <v>0</v>
      </c>
    </row>
    <row r="378" spans="1:7" x14ac:dyDescent="0.15">
      <c r="A378" s="5">
        <f>sim_obs!B12</f>
        <v>41285</v>
      </c>
      <c r="B378" s="12" t="e">
        <f>sim_obs!P12</f>
        <v>#N/A</v>
      </c>
      <c r="C378" s="15">
        <f>sim_obs!H12</f>
        <v>0</v>
      </c>
      <c r="D378" s="15">
        <f t="shared" si="20"/>
        <v>0</v>
      </c>
      <c r="E378" s="15">
        <f t="shared" si="21"/>
        <v>0</v>
      </c>
      <c r="F378" s="15">
        <f t="shared" si="22"/>
        <v>0</v>
      </c>
      <c r="G378" s="15">
        <f t="shared" si="23"/>
        <v>0</v>
      </c>
    </row>
    <row r="379" spans="1:7" x14ac:dyDescent="0.15">
      <c r="A379" s="5">
        <f>sim_obs!B13</f>
        <v>41286</v>
      </c>
      <c r="B379" s="12" t="e">
        <f>sim_obs!P13</f>
        <v>#N/A</v>
      </c>
      <c r="C379" s="15">
        <f>sim_obs!H13</f>
        <v>0</v>
      </c>
      <c r="D379" s="15">
        <f t="shared" si="20"/>
        <v>0</v>
      </c>
      <c r="E379" s="15">
        <f t="shared" si="21"/>
        <v>0</v>
      </c>
      <c r="F379" s="15">
        <f t="shared" si="22"/>
        <v>0</v>
      </c>
      <c r="G379" s="15">
        <f t="shared" si="23"/>
        <v>0</v>
      </c>
    </row>
    <row r="380" spans="1:7" x14ac:dyDescent="0.15">
      <c r="A380" s="5">
        <f>sim_obs!B14</f>
        <v>41287</v>
      </c>
      <c r="B380" s="12" t="e">
        <f>sim_obs!P14</f>
        <v>#N/A</v>
      </c>
      <c r="C380" s="15">
        <f>sim_obs!H14</f>
        <v>0</v>
      </c>
      <c r="D380" s="15">
        <f t="shared" si="20"/>
        <v>0</v>
      </c>
      <c r="E380" s="15">
        <f t="shared" si="21"/>
        <v>0</v>
      </c>
      <c r="F380" s="15">
        <f t="shared" si="22"/>
        <v>0</v>
      </c>
      <c r="G380" s="15">
        <f t="shared" si="23"/>
        <v>0</v>
      </c>
    </row>
    <row r="381" spans="1:7" x14ac:dyDescent="0.15">
      <c r="A381" s="5">
        <f>sim_obs!B15</f>
        <v>41288</v>
      </c>
      <c r="B381" s="12" t="e">
        <f>sim_obs!P15</f>
        <v>#N/A</v>
      </c>
      <c r="C381" s="15">
        <f>sim_obs!H15</f>
        <v>0</v>
      </c>
      <c r="D381" s="15">
        <f t="shared" si="20"/>
        <v>0</v>
      </c>
      <c r="E381" s="15">
        <f t="shared" si="21"/>
        <v>0</v>
      </c>
      <c r="F381" s="15">
        <f t="shared" si="22"/>
        <v>0</v>
      </c>
      <c r="G381" s="15">
        <f t="shared" si="23"/>
        <v>0</v>
      </c>
    </row>
    <row r="382" spans="1:7" x14ac:dyDescent="0.15">
      <c r="A382" s="5">
        <f>sim_obs!B16</f>
        <v>41289</v>
      </c>
      <c r="B382" s="12" t="e">
        <f>sim_obs!P16</f>
        <v>#N/A</v>
      </c>
      <c r="C382" s="15">
        <f>sim_obs!H16</f>
        <v>0</v>
      </c>
      <c r="D382" s="15">
        <f t="shared" si="20"/>
        <v>0</v>
      </c>
      <c r="E382" s="15">
        <f t="shared" si="21"/>
        <v>0</v>
      </c>
      <c r="F382" s="15">
        <f t="shared" si="22"/>
        <v>0</v>
      </c>
      <c r="G382" s="15">
        <f t="shared" si="23"/>
        <v>0</v>
      </c>
    </row>
    <row r="383" spans="1:7" x14ac:dyDescent="0.15">
      <c r="A383" s="5">
        <f>sim_obs!B17</f>
        <v>41290</v>
      </c>
      <c r="B383" s="12" t="e">
        <f>sim_obs!P17</f>
        <v>#N/A</v>
      </c>
      <c r="C383" s="15">
        <f>sim_obs!H17</f>
        <v>0</v>
      </c>
      <c r="D383" s="15">
        <f t="shared" si="20"/>
        <v>0</v>
      </c>
      <c r="E383" s="15">
        <f t="shared" si="21"/>
        <v>0</v>
      </c>
      <c r="F383" s="15">
        <f t="shared" si="22"/>
        <v>0</v>
      </c>
      <c r="G383" s="15">
        <f t="shared" si="23"/>
        <v>0</v>
      </c>
    </row>
    <row r="384" spans="1:7" x14ac:dyDescent="0.15">
      <c r="A384" s="5">
        <f>sim_obs!B18</f>
        <v>41291</v>
      </c>
      <c r="B384" s="12" t="e">
        <f>sim_obs!P18</f>
        <v>#N/A</v>
      </c>
      <c r="C384" s="15">
        <f>sim_obs!H18</f>
        <v>0</v>
      </c>
      <c r="D384" s="15">
        <f t="shared" si="20"/>
        <v>0</v>
      </c>
      <c r="E384" s="15">
        <f t="shared" si="21"/>
        <v>0</v>
      </c>
      <c r="F384" s="15">
        <f t="shared" si="22"/>
        <v>0</v>
      </c>
      <c r="G384" s="15">
        <f t="shared" si="23"/>
        <v>0</v>
      </c>
    </row>
    <row r="385" spans="1:7" x14ac:dyDescent="0.15">
      <c r="A385" s="5">
        <f>sim_obs!B19</f>
        <v>41292</v>
      </c>
      <c r="B385" s="12" t="e">
        <f>sim_obs!P19</f>
        <v>#N/A</v>
      </c>
      <c r="C385" s="15">
        <f>sim_obs!H19</f>
        <v>0</v>
      </c>
      <c r="D385" s="15">
        <f t="shared" si="20"/>
        <v>0</v>
      </c>
      <c r="E385" s="15">
        <f t="shared" si="21"/>
        <v>0</v>
      </c>
      <c r="F385" s="15">
        <f t="shared" si="22"/>
        <v>0</v>
      </c>
      <c r="G385" s="15">
        <f t="shared" si="23"/>
        <v>0</v>
      </c>
    </row>
    <row r="386" spans="1:7" x14ac:dyDescent="0.15">
      <c r="A386" s="5">
        <f>sim_obs!B20</f>
        <v>41293</v>
      </c>
      <c r="B386" s="12" t="e">
        <f>sim_obs!P20</f>
        <v>#N/A</v>
      </c>
      <c r="C386" s="15">
        <f>sim_obs!H20</f>
        <v>0</v>
      </c>
      <c r="D386" s="15">
        <f t="shared" si="20"/>
        <v>0</v>
      </c>
      <c r="E386" s="15">
        <f t="shared" si="21"/>
        <v>0</v>
      </c>
      <c r="F386" s="15">
        <f t="shared" si="22"/>
        <v>0</v>
      </c>
      <c r="G386" s="15">
        <f t="shared" si="23"/>
        <v>0</v>
      </c>
    </row>
    <row r="387" spans="1:7" x14ac:dyDescent="0.15">
      <c r="A387" s="5">
        <f>sim_obs!B21</f>
        <v>41294</v>
      </c>
      <c r="B387" s="12" t="e">
        <f>sim_obs!P21</f>
        <v>#N/A</v>
      </c>
      <c r="C387" s="15">
        <f>sim_obs!H21</f>
        <v>0</v>
      </c>
      <c r="D387" s="15">
        <f t="shared" ref="D387:D450" si="24">IFERROR(B387,0)</f>
        <v>0</v>
      </c>
      <c r="E387" s="15">
        <f t="shared" ref="E387:E450" si="25">IF(D387=0,0,C387)</f>
        <v>0</v>
      </c>
      <c r="F387" s="15">
        <f t="shared" ref="F387:F450" si="26">(D387-E387)^2</f>
        <v>0</v>
      </c>
      <c r="G387" s="15">
        <f t="shared" ref="G387:G450" si="27">(D387-$J$4)^2</f>
        <v>0</v>
      </c>
    </row>
    <row r="388" spans="1:7" x14ac:dyDescent="0.15">
      <c r="A388" s="5">
        <f>sim_obs!B22</f>
        <v>41295</v>
      </c>
      <c r="B388" s="12" t="e">
        <f>sim_obs!P22</f>
        <v>#N/A</v>
      </c>
      <c r="C388" s="15">
        <f>sim_obs!H22</f>
        <v>0</v>
      </c>
      <c r="D388" s="15">
        <f t="shared" si="24"/>
        <v>0</v>
      </c>
      <c r="E388" s="15">
        <f t="shared" si="25"/>
        <v>0</v>
      </c>
      <c r="F388" s="15">
        <f t="shared" si="26"/>
        <v>0</v>
      </c>
      <c r="G388" s="15">
        <f t="shared" si="27"/>
        <v>0</v>
      </c>
    </row>
    <row r="389" spans="1:7" x14ac:dyDescent="0.15">
      <c r="A389" s="5">
        <f>sim_obs!B23</f>
        <v>41296</v>
      </c>
      <c r="B389" s="12" t="e">
        <f>sim_obs!P23</f>
        <v>#N/A</v>
      </c>
      <c r="C389" s="15">
        <f>sim_obs!H23</f>
        <v>0</v>
      </c>
      <c r="D389" s="15">
        <f t="shared" si="24"/>
        <v>0</v>
      </c>
      <c r="E389" s="15">
        <f t="shared" si="25"/>
        <v>0</v>
      </c>
      <c r="F389" s="15">
        <f t="shared" si="26"/>
        <v>0</v>
      </c>
      <c r="G389" s="15">
        <f t="shared" si="27"/>
        <v>0</v>
      </c>
    </row>
    <row r="390" spans="1:7" x14ac:dyDescent="0.15">
      <c r="A390" s="5">
        <f>sim_obs!B24</f>
        <v>41297</v>
      </c>
      <c r="B390" s="12" t="e">
        <f>sim_obs!P24</f>
        <v>#N/A</v>
      </c>
      <c r="C390" s="15">
        <f>sim_obs!H24</f>
        <v>0</v>
      </c>
      <c r="D390" s="15">
        <f t="shared" si="24"/>
        <v>0</v>
      </c>
      <c r="E390" s="15">
        <f t="shared" si="25"/>
        <v>0</v>
      </c>
      <c r="F390" s="15">
        <f t="shared" si="26"/>
        <v>0</v>
      </c>
      <c r="G390" s="15">
        <f t="shared" si="27"/>
        <v>0</v>
      </c>
    </row>
    <row r="391" spans="1:7" x14ac:dyDescent="0.15">
      <c r="A391" s="5">
        <f>sim_obs!B25</f>
        <v>41298</v>
      </c>
      <c r="B391" s="12" t="e">
        <f>sim_obs!P25</f>
        <v>#N/A</v>
      </c>
      <c r="C391" s="15">
        <f>sim_obs!H25</f>
        <v>0</v>
      </c>
      <c r="D391" s="15">
        <f t="shared" si="24"/>
        <v>0</v>
      </c>
      <c r="E391" s="15">
        <f t="shared" si="25"/>
        <v>0</v>
      </c>
      <c r="F391" s="15">
        <f t="shared" si="26"/>
        <v>0</v>
      </c>
      <c r="G391" s="15">
        <f t="shared" si="27"/>
        <v>0</v>
      </c>
    </row>
    <row r="392" spans="1:7" x14ac:dyDescent="0.15">
      <c r="A392" s="5">
        <f>sim_obs!B26</f>
        <v>41299</v>
      </c>
      <c r="B392" s="12" t="e">
        <f>sim_obs!P26</f>
        <v>#N/A</v>
      </c>
      <c r="C392" s="15">
        <f>sim_obs!H26</f>
        <v>0</v>
      </c>
      <c r="D392" s="15">
        <f t="shared" si="24"/>
        <v>0</v>
      </c>
      <c r="E392" s="15">
        <f t="shared" si="25"/>
        <v>0</v>
      </c>
      <c r="F392" s="15">
        <f t="shared" si="26"/>
        <v>0</v>
      </c>
      <c r="G392" s="15">
        <f t="shared" si="27"/>
        <v>0</v>
      </c>
    </row>
    <row r="393" spans="1:7" x14ac:dyDescent="0.15">
      <c r="A393" s="5">
        <f>sim_obs!B27</f>
        <v>41300</v>
      </c>
      <c r="B393" s="12" t="e">
        <f>sim_obs!P27</f>
        <v>#N/A</v>
      </c>
      <c r="C393" s="15">
        <f>sim_obs!H27</f>
        <v>0</v>
      </c>
      <c r="D393" s="15">
        <f t="shared" si="24"/>
        <v>0</v>
      </c>
      <c r="E393" s="15">
        <f t="shared" si="25"/>
        <v>0</v>
      </c>
      <c r="F393" s="15">
        <f t="shared" si="26"/>
        <v>0</v>
      </c>
      <c r="G393" s="15">
        <f t="shared" si="27"/>
        <v>0</v>
      </c>
    </row>
    <row r="394" spans="1:7" x14ac:dyDescent="0.15">
      <c r="A394" s="5">
        <f>sim_obs!B28</f>
        <v>41301</v>
      </c>
      <c r="B394" s="12" t="e">
        <f>sim_obs!P28</f>
        <v>#N/A</v>
      </c>
      <c r="C394" s="15">
        <f>sim_obs!H28</f>
        <v>0</v>
      </c>
      <c r="D394" s="15">
        <f t="shared" si="24"/>
        <v>0</v>
      </c>
      <c r="E394" s="15">
        <f t="shared" si="25"/>
        <v>0</v>
      </c>
      <c r="F394" s="15">
        <f t="shared" si="26"/>
        <v>0</v>
      </c>
      <c r="G394" s="15">
        <f t="shared" si="27"/>
        <v>0</v>
      </c>
    </row>
    <row r="395" spans="1:7" x14ac:dyDescent="0.15">
      <c r="A395" s="5">
        <f>sim_obs!B29</f>
        <v>41302</v>
      </c>
      <c r="B395" s="12" t="e">
        <f>sim_obs!P29</f>
        <v>#N/A</v>
      </c>
      <c r="C395" s="15">
        <f>sim_obs!H29</f>
        <v>0</v>
      </c>
      <c r="D395" s="15">
        <f t="shared" si="24"/>
        <v>0</v>
      </c>
      <c r="E395" s="15">
        <f t="shared" si="25"/>
        <v>0</v>
      </c>
      <c r="F395" s="15">
        <f t="shared" si="26"/>
        <v>0</v>
      </c>
      <c r="G395" s="15">
        <f t="shared" si="27"/>
        <v>0</v>
      </c>
    </row>
    <row r="396" spans="1:7" x14ac:dyDescent="0.15">
      <c r="A396" s="5">
        <f>sim_obs!B30</f>
        <v>41303</v>
      </c>
      <c r="B396" s="12" t="e">
        <f>sim_obs!P30</f>
        <v>#N/A</v>
      </c>
      <c r="C396" s="15">
        <f>sim_obs!H30</f>
        <v>0</v>
      </c>
      <c r="D396" s="15">
        <f t="shared" si="24"/>
        <v>0</v>
      </c>
      <c r="E396" s="15">
        <f t="shared" si="25"/>
        <v>0</v>
      </c>
      <c r="F396" s="15">
        <f t="shared" si="26"/>
        <v>0</v>
      </c>
      <c r="G396" s="15">
        <f t="shared" si="27"/>
        <v>0</v>
      </c>
    </row>
    <row r="397" spans="1:7" x14ac:dyDescent="0.15">
      <c r="A397" s="5">
        <f>sim_obs!B31</f>
        <v>41304</v>
      </c>
      <c r="B397" s="12" t="e">
        <f>sim_obs!P31</f>
        <v>#N/A</v>
      </c>
      <c r="C397" s="15">
        <f>sim_obs!H31</f>
        <v>0</v>
      </c>
      <c r="D397" s="15">
        <f t="shared" si="24"/>
        <v>0</v>
      </c>
      <c r="E397" s="15">
        <f t="shared" si="25"/>
        <v>0</v>
      </c>
      <c r="F397" s="15">
        <f t="shared" si="26"/>
        <v>0</v>
      </c>
      <c r="G397" s="15">
        <f t="shared" si="27"/>
        <v>0</v>
      </c>
    </row>
    <row r="398" spans="1:7" x14ac:dyDescent="0.15">
      <c r="A398" s="5">
        <f>sim_obs!B32</f>
        <v>41305</v>
      </c>
      <c r="B398" s="12" t="e">
        <f>sim_obs!P32</f>
        <v>#N/A</v>
      </c>
      <c r="C398" s="15">
        <f>sim_obs!H32</f>
        <v>0</v>
      </c>
      <c r="D398" s="15">
        <f t="shared" si="24"/>
        <v>0</v>
      </c>
      <c r="E398" s="15">
        <f t="shared" si="25"/>
        <v>0</v>
      </c>
      <c r="F398" s="15">
        <f t="shared" si="26"/>
        <v>0</v>
      </c>
      <c r="G398" s="15">
        <f t="shared" si="27"/>
        <v>0</v>
      </c>
    </row>
    <row r="399" spans="1:7" x14ac:dyDescent="0.15">
      <c r="A399" s="5">
        <f>sim_obs!B33</f>
        <v>41306</v>
      </c>
      <c r="B399" s="12" t="e">
        <f>sim_obs!P33</f>
        <v>#N/A</v>
      </c>
      <c r="C399" s="15">
        <f>sim_obs!H33</f>
        <v>0</v>
      </c>
      <c r="D399" s="15">
        <f t="shared" si="24"/>
        <v>0</v>
      </c>
      <c r="E399" s="15">
        <f t="shared" si="25"/>
        <v>0</v>
      </c>
      <c r="F399" s="15">
        <f t="shared" si="26"/>
        <v>0</v>
      </c>
      <c r="G399" s="15">
        <f t="shared" si="27"/>
        <v>0</v>
      </c>
    </row>
    <row r="400" spans="1:7" x14ac:dyDescent="0.15">
      <c r="A400" s="5">
        <f>sim_obs!B34</f>
        <v>41307</v>
      </c>
      <c r="B400" s="12" t="e">
        <f>sim_obs!P34</f>
        <v>#N/A</v>
      </c>
      <c r="C400" s="15">
        <f>sim_obs!H34</f>
        <v>0</v>
      </c>
      <c r="D400" s="15">
        <f t="shared" si="24"/>
        <v>0</v>
      </c>
      <c r="E400" s="15">
        <f t="shared" si="25"/>
        <v>0</v>
      </c>
      <c r="F400" s="15">
        <f t="shared" si="26"/>
        <v>0</v>
      </c>
      <c r="G400" s="15">
        <f t="shared" si="27"/>
        <v>0</v>
      </c>
    </row>
    <row r="401" spans="1:7" x14ac:dyDescent="0.15">
      <c r="A401" s="5">
        <f>sim_obs!B35</f>
        <v>41308</v>
      </c>
      <c r="B401" s="12" t="e">
        <f>sim_obs!P35</f>
        <v>#N/A</v>
      </c>
      <c r="C401" s="15">
        <f>sim_obs!H35</f>
        <v>0</v>
      </c>
      <c r="D401" s="15">
        <f t="shared" si="24"/>
        <v>0</v>
      </c>
      <c r="E401" s="15">
        <f t="shared" si="25"/>
        <v>0</v>
      </c>
      <c r="F401" s="15">
        <f t="shared" si="26"/>
        <v>0</v>
      </c>
      <c r="G401" s="15">
        <f t="shared" si="27"/>
        <v>0</v>
      </c>
    </row>
    <row r="402" spans="1:7" x14ac:dyDescent="0.15">
      <c r="A402" s="5">
        <f>sim_obs!B36</f>
        <v>41309</v>
      </c>
      <c r="B402" s="12" t="e">
        <f>sim_obs!P36</f>
        <v>#N/A</v>
      </c>
      <c r="C402" s="15">
        <f>sim_obs!H36</f>
        <v>0</v>
      </c>
      <c r="D402" s="15">
        <f t="shared" si="24"/>
        <v>0</v>
      </c>
      <c r="E402" s="15">
        <f t="shared" si="25"/>
        <v>0</v>
      </c>
      <c r="F402" s="15">
        <f t="shared" si="26"/>
        <v>0</v>
      </c>
      <c r="G402" s="15">
        <f t="shared" si="27"/>
        <v>0</v>
      </c>
    </row>
    <row r="403" spans="1:7" x14ac:dyDescent="0.15">
      <c r="A403" s="5">
        <f>sim_obs!B37</f>
        <v>41310</v>
      </c>
      <c r="B403" s="12" t="e">
        <f>sim_obs!P37</f>
        <v>#N/A</v>
      </c>
      <c r="C403" s="15">
        <f>sim_obs!H37</f>
        <v>0</v>
      </c>
      <c r="D403" s="15">
        <f t="shared" si="24"/>
        <v>0</v>
      </c>
      <c r="E403" s="15">
        <f t="shared" si="25"/>
        <v>0</v>
      </c>
      <c r="F403" s="15">
        <f t="shared" si="26"/>
        <v>0</v>
      </c>
      <c r="G403" s="15">
        <f t="shared" si="27"/>
        <v>0</v>
      </c>
    </row>
    <row r="404" spans="1:7" x14ac:dyDescent="0.15">
      <c r="A404" s="5">
        <f>sim_obs!B38</f>
        <v>41311</v>
      </c>
      <c r="B404" s="12" t="e">
        <f>sim_obs!P38</f>
        <v>#N/A</v>
      </c>
      <c r="C404" s="15">
        <f>sim_obs!H38</f>
        <v>0</v>
      </c>
      <c r="D404" s="15">
        <f t="shared" si="24"/>
        <v>0</v>
      </c>
      <c r="E404" s="15">
        <f t="shared" si="25"/>
        <v>0</v>
      </c>
      <c r="F404" s="15">
        <f t="shared" si="26"/>
        <v>0</v>
      </c>
      <c r="G404" s="15">
        <f t="shared" si="27"/>
        <v>0</v>
      </c>
    </row>
    <row r="405" spans="1:7" x14ac:dyDescent="0.15">
      <c r="A405" s="5">
        <f>sim_obs!B39</f>
        <v>41312</v>
      </c>
      <c r="B405" s="12" t="e">
        <f>sim_obs!P39</f>
        <v>#N/A</v>
      </c>
      <c r="C405" s="15">
        <f>sim_obs!H39</f>
        <v>0</v>
      </c>
      <c r="D405" s="15">
        <f t="shared" si="24"/>
        <v>0</v>
      </c>
      <c r="E405" s="15">
        <f t="shared" si="25"/>
        <v>0</v>
      </c>
      <c r="F405" s="15">
        <f t="shared" si="26"/>
        <v>0</v>
      </c>
      <c r="G405" s="15">
        <f t="shared" si="27"/>
        <v>0</v>
      </c>
    </row>
    <row r="406" spans="1:7" x14ac:dyDescent="0.15">
      <c r="A406" s="5">
        <f>sim_obs!B40</f>
        <v>41313</v>
      </c>
      <c r="B406" s="12" t="e">
        <f>sim_obs!P40</f>
        <v>#N/A</v>
      </c>
      <c r="C406" s="15">
        <f>sim_obs!H40</f>
        <v>0</v>
      </c>
      <c r="D406" s="15">
        <f t="shared" si="24"/>
        <v>0</v>
      </c>
      <c r="E406" s="15">
        <f t="shared" si="25"/>
        <v>0</v>
      </c>
      <c r="F406" s="15">
        <f t="shared" si="26"/>
        <v>0</v>
      </c>
      <c r="G406" s="15">
        <f t="shared" si="27"/>
        <v>0</v>
      </c>
    </row>
    <row r="407" spans="1:7" x14ac:dyDescent="0.15">
      <c r="A407" s="5">
        <f>sim_obs!B41</f>
        <v>41314</v>
      </c>
      <c r="B407" s="12" t="e">
        <f>sim_obs!P41</f>
        <v>#N/A</v>
      </c>
      <c r="C407" s="15">
        <f>sim_obs!H41</f>
        <v>0</v>
      </c>
      <c r="D407" s="15">
        <f t="shared" si="24"/>
        <v>0</v>
      </c>
      <c r="E407" s="15">
        <f t="shared" si="25"/>
        <v>0</v>
      </c>
      <c r="F407" s="15">
        <f t="shared" si="26"/>
        <v>0</v>
      </c>
      <c r="G407" s="15">
        <f t="shared" si="27"/>
        <v>0</v>
      </c>
    </row>
    <row r="408" spans="1:7" x14ac:dyDescent="0.15">
      <c r="A408" s="5">
        <f>sim_obs!B42</f>
        <v>41315</v>
      </c>
      <c r="B408" s="12" t="e">
        <f>sim_obs!P42</f>
        <v>#N/A</v>
      </c>
      <c r="C408" s="15">
        <f>sim_obs!H42</f>
        <v>0</v>
      </c>
      <c r="D408" s="15">
        <f t="shared" si="24"/>
        <v>0</v>
      </c>
      <c r="E408" s="15">
        <f t="shared" si="25"/>
        <v>0</v>
      </c>
      <c r="F408" s="15">
        <f t="shared" si="26"/>
        <v>0</v>
      </c>
      <c r="G408" s="15">
        <f t="shared" si="27"/>
        <v>0</v>
      </c>
    </row>
    <row r="409" spans="1:7" x14ac:dyDescent="0.15">
      <c r="A409" s="5">
        <f>sim_obs!B43</f>
        <v>41316</v>
      </c>
      <c r="B409" s="12" t="e">
        <f>sim_obs!P43</f>
        <v>#N/A</v>
      </c>
      <c r="C409" s="15">
        <f>sim_obs!H43</f>
        <v>0</v>
      </c>
      <c r="D409" s="15">
        <f t="shared" si="24"/>
        <v>0</v>
      </c>
      <c r="E409" s="15">
        <f t="shared" si="25"/>
        <v>0</v>
      </c>
      <c r="F409" s="15">
        <f t="shared" si="26"/>
        <v>0</v>
      </c>
      <c r="G409" s="15">
        <f t="shared" si="27"/>
        <v>0</v>
      </c>
    </row>
    <row r="410" spans="1:7" x14ac:dyDescent="0.15">
      <c r="A410" s="5">
        <f>sim_obs!B44</f>
        <v>41317</v>
      </c>
      <c r="B410" s="12" t="e">
        <f>sim_obs!P44</f>
        <v>#N/A</v>
      </c>
      <c r="C410" s="15">
        <f>sim_obs!H44</f>
        <v>0</v>
      </c>
      <c r="D410" s="15">
        <f t="shared" si="24"/>
        <v>0</v>
      </c>
      <c r="E410" s="15">
        <f t="shared" si="25"/>
        <v>0</v>
      </c>
      <c r="F410" s="15">
        <f t="shared" si="26"/>
        <v>0</v>
      </c>
      <c r="G410" s="15">
        <f t="shared" si="27"/>
        <v>0</v>
      </c>
    </row>
    <row r="411" spans="1:7" x14ac:dyDescent="0.15">
      <c r="A411" s="5">
        <f>sim_obs!B45</f>
        <v>41318</v>
      </c>
      <c r="B411" s="12" t="e">
        <f>sim_obs!P45</f>
        <v>#N/A</v>
      </c>
      <c r="C411" s="15">
        <f>sim_obs!H45</f>
        <v>0</v>
      </c>
      <c r="D411" s="15">
        <f t="shared" si="24"/>
        <v>0</v>
      </c>
      <c r="E411" s="15">
        <f t="shared" si="25"/>
        <v>0</v>
      </c>
      <c r="F411" s="15">
        <f t="shared" si="26"/>
        <v>0</v>
      </c>
      <c r="G411" s="15">
        <f t="shared" si="27"/>
        <v>0</v>
      </c>
    </row>
    <row r="412" spans="1:7" x14ac:dyDescent="0.15">
      <c r="A412" s="5">
        <f>sim_obs!B46</f>
        <v>41319</v>
      </c>
      <c r="B412" s="12" t="e">
        <f>sim_obs!P46</f>
        <v>#N/A</v>
      </c>
      <c r="C412" s="15">
        <f>sim_obs!H46</f>
        <v>0</v>
      </c>
      <c r="D412" s="15">
        <f t="shared" si="24"/>
        <v>0</v>
      </c>
      <c r="E412" s="15">
        <f t="shared" si="25"/>
        <v>0</v>
      </c>
      <c r="F412" s="15">
        <f t="shared" si="26"/>
        <v>0</v>
      </c>
      <c r="G412" s="15">
        <f t="shared" si="27"/>
        <v>0</v>
      </c>
    </row>
    <row r="413" spans="1:7" x14ac:dyDescent="0.15">
      <c r="A413" s="5">
        <f>sim_obs!B47</f>
        <v>41320</v>
      </c>
      <c r="B413" s="12" t="e">
        <f>sim_obs!P47</f>
        <v>#N/A</v>
      </c>
      <c r="C413" s="15">
        <f>sim_obs!H47</f>
        <v>0</v>
      </c>
      <c r="D413" s="15">
        <f t="shared" si="24"/>
        <v>0</v>
      </c>
      <c r="E413" s="15">
        <f t="shared" si="25"/>
        <v>0</v>
      </c>
      <c r="F413" s="15">
        <f t="shared" si="26"/>
        <v>0</v>
      </c>
      <c r="G413" s="15">
        <f t="shared" si="27"/>
        <v>0</v>
      </c>
    </row>
    <row r="414" spans="1:7" x14ac:dyDescent="0.15">
      <c r="A414" s="5">
        <f>sim_obs!B48</f>
        <v>41321</v>
      </c>
      <c r="B414" s="12" t="e">
        <f>sim_obs!P48</f>
        <v>#N/A</v>
      </c>
      <c r="C414" s="15">
        <f>sim_obs!H48</f>
        <v>0</v>
      </c>
      <c r="D414" s="15">
        <f t="shared" si="24"/>
        <v>0</v>
      </c>
      <c r="E414" s="15">
        <f t="shared" si="25"/>
        <v>0</v>
      </c>
      <c r="F414" s="15">
        <f t="shared" si="26"/>
        <v>0</v>
      </c>
      <c r="G414" s="15">
        <f t="shared" si="27"/>
        <v>0</v>
      </c>
    </row>
    <row r="415" spans="1:7" x14ac:dyDescent="0.15">
      <c r="A415" s="5">
        <f>sim_obs!B49</f>
        <v>41322</v>
      </c>
      <c r="B415" s="12" t="e">
        <f>sim_obs!P49</f>
        <v>#N/A</v>
      </c>
      <c r="C415" s="15">
        <f>sim_obs!H49</f>
        <v>0</v>
      </c>
      <c r="D415" s="15">
        <f t="shared" si="24"/>
        <v>0</v>
      </c>
      <c r="E415" s="15">
        <f t="shared" si="25"/>
        <v>0</v>
      </c>
      <c r="F415" s="15">
        <f t="shared" si="26"/>
        <v>0</v>
      </c>
      <c r="G415" s="15">
        <f t="shared" si="27"/>
        <v>0</v>
      </c>
    </row>
    <row r="416" spans="1:7" x14ac:dyDescent="0.15">
      <c r="A416" s="5">
        <f>sim_obs!B50</f>
        <v>41323</v>
      </c>
      <c r="B416" s="12" t="e">
        <f>sim_obs!P50</f>
        <v>#N/A</v>
      </c>
      <c r="C416" s="15">
        <f>sim_obs!H50</f>
        <v>0</v>
      </c>
      <c r="D416" s="15">
        <f t="shared" si="24"/>
        <v>0</v>
      </c>
      <c r="E416" s="15">
        <f t="shared" si="25"/>
        <v>0</v>
      </c>
      <c r="F416" s="15">
        <f t="shared" si="26"/>
        <v>0</v>
      </c>
      <c r="G416" s="15">
        <f t="shared" si="27"/>
        <v>0</v>
      </c>
    </row>
    <row r="417" spans="1:7" x14ac:dyDescent="0.15">
      <c r="A417" s="5">
        <f>sim_obs!B51</f>
        <v>41324</v>
      </c>
      <c r="B417" s="12" t="e">
        <f>sim_obs!P51</f>
        <v>#N/A</v>
      </c>
      <c r="C417" s="15">
        <f>sim_obs!H51</f>
        <v>0</v>
      </c>
      <c r="D417" s="15">
        <f t="shared" si="24"/>
        <v>0</v>
      </c>
      <c r="E417" s="15">
        <f t="shared" si="25"/>
        <v>0</v>
      </c>
      <c r="F417" s="15">
        <f t="shared" si="26"/>
        <v>0</v>
      </c>
      <c r="G417" s="15">
        <f t="shared" si="27"/>
        <v>0</v>
      </c>
    </row>
    <row r="418" spans="1:7" x14ac:dyDescent="0.15">
      <c r="A418" s="5">
        <f>sim_obs!B52</f>
        <v>41325</v>
      </c>
      <c r="B418" s="12" t="e">
        <f>sim_obs!P52</f>
        <v>#N/A</v>
      </c>
      <c r="C418" s="15">
        <f>sim_obs!H52</f>
        <v>0</v>
      </c>
      <c r="D418" s="15">
        <f t="shared" si="24"/>
        <v>0</v>
      </c>
      <c r="E418" s="15">
        <f t="shared" si="25"/>
        <v>0</v>
      </c>
      <c r="F418" s="15">
        <f t="shared" si="26"/>
        <v>0</v>
      </c>
      <c r="G418" s="15">
        <f t="shared" si="27"/>
        <v>0</v>
      </c>
    </row>
    <row r="419" spans="1:7" x14ac:dyDescent="0.15">
      <c r="A419" s="5">
        <f>sim_obs!B53</f>
        <v>41326</v>
      </c>
      <c r="B419" s="12" t="e">
        <f>sim_obs!P53</f>
        <v>#N/A</v>
      </c>
      <c r="C419" s="15">
        <f>sim_obs!H53</f>
        <v>0</v>
      </c>
      <c r="D419" s="15">
        <f t="shared" si="24"/>
        <v>0</v>
      </c>
      <c r="E419" s="15">
        <f t="shared" si="25"/>
        <v>0</v>
      </c>
      <c r="F419" s="15">
        <f t="shared" si="26"/>
        <v>0</v>
      </c>
      <c r="G419" s="15">
        <f t="shared" si="27"/>
        <v>0</v>
      </c>
    </row>
    <row r="420" spans="1:7" x14ac:dyDescent="0.15">
      <c r="A420" s="5">
        <f>sim_obs!B54</f>
        <v>41327</v>
      </c>
      <c r="B420" s="12" t="e">
        <f>sim_obs!P54</f>
        <v>#N/A</v>
      </c>
      <c r="C420" s="15">
        <f>sim_obs!H54</f>
        <v>0</v>
      </c>
      <c r="D420" s="15">
        <f t="shared" si="24"/>
        <v>0</v>
      </c>
      <c r="E420" s="15">
        <f t="shared" si="25"/>
        <v>0</v>
      </c>
      <c r="F420" s="15">
        <f t="shared" si="26"/>
        <v>0</v>
      </c>
      <c r="G420" s="15">
        <f t="shared" si="27"/>
        <v>0</v>
      </c>
    </row>
    <row r="421" spans="1:7" x14ac:dyDescent="0.15">
      <c r="A421" s="5">
        <f>sim_obs!B55</f>
        <v>41328</v>
      </c>
      <c r="B421" s="12" t="e">
        <f>sim_obs!P55</f>
        <v>#N/A</v>
      </c>
      <c r="C421" s="15">
        <f>sim_obs!H55</f>
        <v>0</v>
      </c>
      <c r="D421" s="15">
        <f t="shared" si="24"/>
        <v>0</v>
      </c>
      <c r="E421" s="15">
        <f t="shared" si="25"/>
        <v>0</v>
      </c>
      <c r="F421" s="15">
        <f t="shared" si="26"/>
        <v>0</v>
      </c>
      <c r="G421" s="15">
        <f t="shared" si="27"/>
        <v>0</v>
      </c>
    </row>
    <row r="422" spans="1:7" x14ac:dyDescent="0.15">
      <c r="A422" s="5">
        <f>sim_obs!B56</f>
        <v>41329</v>
      </c>
      <c r="B422" s="12" t="e">
        <f>sim_obs!P56</f>
        <v>#N/A</v>
      </c>
      <c r="C422" s="15">
        <f>sim_obs!H56</f>
        <v>0</v>
      </c>
      <c r="D422" s="15">
        <f t="shared" si="24"/>
        <v>0</v>
      </c>
      <c r="E422" s="15">
        <f t="shared" si="25"/>
        <v>0</v>
      </c>
      <c r="F422" s="15">
        <f t="shared" si="26"/>
        <v>0</v>
      </c>
      <c r="G422" s="15">
        <f t="shared" si="27"/>
        <v>0</v>
      </c>
    </row>
    <row r="423" spans="1:7" x14ac:dyDescent="0.15">
      <c r="A423" s="5">
        <f>sim_obs!B57</f>
        <v>41330</v>
      </c>
      <c r="B423" s="12" t="e">
        <f>sim_obs!P57</f>
        <v>#N/A</v>
      </c>
      <c r="C423" s="15">
        <f>sim_obs!H57</f>
        <v>0</v>
      </c>
      <c r="D423" s="15">
        <f t="shared" si="24"/>
        <v>0</v>
      </c>
      <c r="E423" s="15">
        <f t="shared" si="25"/>
        <v>0</v>
      </c>
      <c r="F423" s="15">
        <f t="shared" si="26"/>
        <v>0</v>
      </c>
      <c r="G423" s="15">
        <f t="shared" si="27"/>
        <v>0</v>
      </c>
    </row>
    <row r="424" spans="1:7" x14ac:dyDescent="0.15">
      <c r="A424" s="5">
        <f>sim_obs!B58</f>
        <v>41331</v>
      </c>
      <c r="B424" s="12" t="e">
        <f>sim_obs!P58</f>
        <v>#N/A</v>
      </c>
      <c r="C424" s="15">
        <f>sim_obs!H58</f>
        <v>0</v>
      </c>
      <c r="D424" s="15">
        <f t="shared" si="24"/>
        <v>0</v>
      </c>
      <c r="E424" s="15">
        <f t="shared" si="25"/>
        <v>0</v>
      </c>
      <c r="F424" s="15">
        <f t="shared" si="26"/>
        <v>0</v>
      </c>
      <c r="G424" s="15">
        <f t="shared" si="27"/>
        <v>0</v>
      </c>
    </row>
    <row r="425" spans="1:7" x14ac:dyDescent="0.15">
      <c r="A425" s="5">
        <f>sim_obs!B59</f>
        <v>41332</v>
      </c>
      <c r="B425" s="12" t="e">
        <f>sim_obs!P59</f>
        <v>#N/A</v>
      </c>
      <c r="C425" s="15">
        <f>sim_obs!H59</f>
        <v>0</v>
      </c>
      <c r="D425" s="15">
        <f t="shared" si="24"/>
        <v>0</v>
      </c>
      <c r="E425" s="15">
        <f t="shared" si="25"/>
        <v>0</v>
      </c>
      <c r="F425" s="15">
        <f t="shared" si="26"/>
        <v>0</v>
      </c>
      <c r="G425" s="15">
        <f t="shared" si="27"/>
        <v>0</v>
      </c>
    </row>
    <row r="426" spans="1:7" x14ac:dyDescent="0.15">
      <c r="A426" s="5">
        <f>sim_obs!B60</f>
        <v>41333</v>
      </c>
      <c r="B426" s="12" t="e">
        <f>sim_obs!P60</f>
        <v>#N/A</v>
      </c>
      <c r="C426" s="15">
        <f>sim_obs!H60</f>
        <v>0</v>
      </c>
      <c r="D426" s="15">
        <f t="shared" si="24"/>
        <v>0</v>
      </c>
      <c r="E426" s="15">
        <f t="shared" si="25"/>
        <v>0</v>
      </c>
      <c r="F426" s="15">
        <f t="shared" si="26"/>
        <v>0</v>
      </c>
      <c r="G426" s="15">
        <f t="shared" si="27"/>
        <v>0</v>
      </c>
    </row>
    <row r="427" spans="1:7" x14ac:dyDescent="0.15">
      <c r="A427" s="5">
        <f>sim_obs!B61</f>
        <v>41334</v>
      </c>
      <c r="B427" s="12" t="e">
        <f>sim_obs!P61</f>
        <v>#N/A</v>
      </c>
      <c r="C427" s="15">
        <f>sim_obs!H61</f>
        <v>0</v>
      </c>
      <c r="D427" s="15">
        <f t="shared" si="24"/>
        <v>0</v>
      </c>
      <c r="E427" s="15">
        <f t="shared" si="25"/>
        <v>0</v>
      </c>
      <c r="F427" s="15">
        <f t="shared" si="26"/>
        <v>0</v>
      </c>
      <c r="G427" s="15">
        <f t="shared" si="27"/>
        <v>0</v>
      </c>
    </row>
    <row r="428" spans="1:7" x14ac:dyDescent="0.15">
      <c r="A428" s="5">
        <f>sim_obs!B62</f>
        <v>41335</v>
      </c>
      <c r="B428" s="12" t="e">
        <f>sim_obs!P62</f>
        <v>#N/A</v>
      </c>
      <c r="C428" s="15">
        <f>sim_obs!H62</f>
        <v>0</v>
      </c>
      <c r="D428" s="15">
        <f t="shared" si="24"/>
        <v>0</v>
      </c>
      <c r="E428" s="15">
        <f t="shared" si="25"/>
        <v>0</v>
      </c>
      <c r="F428" s="15">
        <f t="shared" si="26"/>
        <v>0</v>
      </c>
      <c r="G428" s="15">
        <f t="shared" si="27"/>
        <v>0</v>
      </c>
    </row>
    <row r="429" spans="1:7" x14ac:dyDescent="0.15">
      <c r="A429" s="5">
        <f>sim_obs!B63</f>
        <v>41336</v>
      </c>
      <c r="B429" s="12" t="e">
        <f>sim_obs!P63</f>
        <v>#N/A</v>
      </c>
      <c r="C429" s="15">
        <f>sim_obs!H63</f>
        <v>0</v>
      </c>
      <c r="D429" s="15">
        <f t="shared" si="24"/>
        <v>0</v>
      </c>
      <c r="E429" s="15">
        <f t="shared" si="25"/>
        <v>0</v>
      </c>
      <c r="F429" s="15">
        <f t="shared" si="26"/>
        <v>0</v>
      </c>
      <c r="G429" s="15">
        <f t="shared" si="27"/>
        <v>0</v>
      </c>
    </row>
    <row r="430" spans="1:7" x14ac:dyDescent="0.15">
      <c r="A430" s="5">
        <f>sim_obs!B64</f>
        <v>41337</v>
      </c>
      <c r="B430" s="12" t="e">
        <f>sim_obs!P64</f>
        <v>#N/A</v>
      </c>
      <c r="C430" s="15">
        <f>sim_obs!H64</f>
        <v>0</v>
      </c>
      <c r="D430" s="15">
        <f t="shared" si="24"/>
        <v>0</v>
      </c>
      <c r="E430" s="15">
        <f t="shared" si="25"/>
        <v>0</v>
      </c>
      <c r="F430" s="15">
        <f t="shared" si="26"/>
        <v>0</v>
      </c>
      <c r="G430" s="15">
        <f t="shared" si="27"/>
        <v>0</v>
      </c>
    </row>
    <row r="431" spans="1:7" x14ac:dyDescent="0.15">
      <c r="A431" s="5">
        <f>sim_obs!B65</f>
        <v>41338</v>
      </c>
      <c r="B431" s="12" t="e">
        <f>sim_obs!P65</f>
        <v>#N/A</v>
      </c>
      <c r="C431" s="15">
        <f>sim_obs!H65</f>
        <v>0</v>
      </c>
      <c r="D431" s="15">
        <f t="shared" si="24"/>
        <v>0</v>
      </c>
      <c r="E431" s="15">
        <f t="shared" si="25"/>
        <v>0</v>
      </c>
      <c r="F431" s="15">
        <f t="shared" si="26"/>
        <v>0</v>
      </c>
      <c r="G431" s="15">
        <f t="shared" si="27"/>
        <v>0</v>
      </c>
    </row>
    <row r="432" spans="1:7" x14ac:dyDescent="0.15">
      <c r="A432" s="5">
        <f>sim_obs!B66</f>
        <v>41339</v>
      </c>
      <c r="B432" s="12" t="e">
        <f>sim_obs!P66</f>
        <v>#N/A</v>
      </c>
      <c r="C432" s="15">
        <f>sim_obs!H66</f>
        <v>0</v>
      </c>
      <c r="D432" s="15">
        <f t="shared" si="24"/>
        <v>0</v>
      </c>
      <c r="E432" s="15">
        <f t="shared" si="25"/>
        <v>0</v>
      </c>
      <c r="F432" s="15">
        <f t="shared" si="26"/>
        <v>0</v>
      </c>
      <c r="G432" s="15">
        <f t="shared" si="27"/>
        <v>0</v>
      </c>
    </row>
    <row r="433" spans="1:7" x14ac:dyDescent="0.15">
      <c r="A433" s="5">
        <f>sim_obs!B67</f>
        <v>41340</v>
      </c>
      <c r="B433" s="12" t="e">
        <f>sim_obs!P67</f>
        <v>#N/A</v>
      </c>
      <c r="C433" s="15">
        <f>sim_obs!H67</f>
        <v>0</v>
      </c>
      <c r="D433" s="15">
        <f t="shared" si="24"/>
        <v>0</v>
      </c>
      <c r="E433" s="15">
        <f t="shared" si="25"/>
        <v>0</v>
      </c>
      <c r="F433" s="15">
        <f t="shared" si="26"/>
        <v>0</v>
      </c>
      <c r="G433" s="15">
        <f t="shared" si="27"/>
        <v>0</v>
      </c>
    </row>
    <row r="434" spans="1:7" x14ac:dyDescent="0.15">
      <c r="A434" s="5">
        <f>sim_obs!B68</f>
        <v>41341</v>
      </c>
      <c r="B434" s="12" t="e">
        <f>sim_obs!P68</f>
        <v>#N/A</v>
      </c>
      <c r="C434" s="15">
        <f>sim_obs!H68</f>
        <v>0</v>
      </c>
      <c r="D434" s="15">
        <f t="shared" si="24"/>
        <v>0</v>
      </c>
      <c r="E434" s="15">
        <f t="shared" si="25"/>
        <v>0</v>
      </c>
      <c r="F434" s="15">
        <f t="shared" si="26"/>
        <v>0</v>
      </c>
      <c r="G434" s="15">
        <f t="shared" si="27"/>
        <v>0</v>
      </c>
    </row>
    <row r="435" spans="1:7" x14ac:dyDescent="0.15">
      <c r="A435" s="5">
        <f>sim_obs!B69</f>
        <v>41342</v>
      </c>
      <c r="B435" s="12" t="e">
        <f>sim_obs!P69</f>
        <v>#N/A</v>
      </c>
      <c r="C435" s="15">
        <f>sim_obs!H69</f>
        <v>0</v>
      </c>
      <c r="D435" s="15">
        <f t="shared" si="24"/>
        <v>0</v>
      </c>
      <c r="E435" s="15">
        <f t="shared" si="25"/>
        <v>0</v>
      </c>
      <c r="F435" s="15">
        <f t="shared" si="26"/>
        <v>0</v>
      </c>
      <c r="G435" s="15">
        <f t="shared" si="27"/>
        <v>0</v>
      </c>
    </row>
    <row r="436" spans="1:7" x14ac:dyDescent="0.15">
      <c r="A436" s="5">
        <f>sim_obs!B70</f>
        <v>41343</v>
      </c>
      <c r="B436" s="12" t="e">
        <f>sim_obs!P70</f>
        <v>#N/A</v>
      </c>
      <c r="C436" s="15">
        <f>sim_obs!H70</f>
        <v>0</v>
      </c>
      <c r="D436" s="15">
        <f t="shared" si="24"/>
        <v>0</v>
      </c>
      <c r="E436" s="15">
        <f t="shared" si="25"/>
        <v>0</v>
      </c>
      <c r="F436" s="15">
        <f t="shared" si="26"/>
        <v>0</v>
      </c>
      <c r="G436" s="15">
        <f t="shared" si="27"/>
        <v>0</v>
      </c>
    </row>
    <row r="437" spans="1:7" x14ac:dyDescent="0.15">
      <c r="A437" s="5">
        <f>sim_obs!B71</f>
        <v>41344</v>
      </c>
      <c r="B437" s="12" t="e">
        <f>sim_obs!P71</f>
        <v>#N/A</v>
      </c>
      <c r="C437" s="15">
        <f>sim_obs!H71</f>
        <v>0</v>
      </c>
      <c r="D437" s="15">
        <f t="shared" si="24"/>
        <v>0</v>
      </c>
      <c r="E437" s="15">
        <f t="shared" si="25"/>
        <v>0</v>
      </c>
      <c r="F437" s="15">
        <f t="shared" si="26"/>
        <v>0</v>
      </c>
      <c r="G437" s="15">
        <f t="shared" si="27"/>
        <v>0</v>
      </c>
    </row>
    <row r="438" spans="1:7" x14ac:dyDescent="0.15">
      <c r="A438" s="5">
        <f>sim_obs!B72</f>
        <v>41345</v>
      </c>
      <c r="B438" s="12" t="e">
        <f>sim_obs!P72</f>
        <v>#N/A</v>
      </c>
      <c r="C438" s="15">
        <f>sim_obs!H72</f>
        <v>0</v>
      </c>
      <c r="D438" s="15">
        <f t="shared" si="24"/>
        <v>0</v>
      </c>
      <c r="E438" s="15">
        <f t="shared" si="25"/>
        <v>0</v>
      </c>
      <c r="F438" s="15">
        <f t="shared" si="26"/>
        <v>0</v>
      </c>
      <c r="G438" s="15">
        <f t="shared" si="27"/>
        <v>0</v>
      </c>
    </row>
    <row r="439" spans="1:7" x14ac:dyDescent="0.15">
      <c r="A439" s="5">
        <f>sim_obs!B73</f>
        <v>41346</v>
      </c>
      <c r="B439" s="12" t="e">
        <f>sim_obs!P73</f>
        <v>#N/A</v>
      </c>
      <c r="C439" s="15">
        <f>sim_obs!H73</f>
        <v>0</v>
      </c>
      <c r="D439" s="15">
        <f t="shared" si="24"/>
        <v>0</v>
      </c>
      <c r="E439" s="15">
        <f t="shared" si="25"/>
        <v>0</v>
      </c>
      <c r="F439" s="15">
        <f t="shared" si="26"/>
        <v>0</v>
      </c>
      <c r="G439" s="15">
        <f t="shared" si="27"/>
        <v>0</v>
      </c>
    </row>
    <row r="440" spans="1:7" x14ac:dyDescent="0.15">
      <c r="A440" s="5">
        <f>sim_obs!B74</f>
        <v>41347</v>
      </c>
      <c r="B440" s="12" t="e">
        <f>sim_obs!P74</f>
        <v>#N/A</v>
      </c>
      <c r="C440" s="15">
        <f>sim_obs!H74</f>
        <v>0</v>
      </c>
      <c r="D440" s="15">
        <f t="shared" si="24"/>
        <v>0</v>
      </c>
      <c r="E440" s="15">
        <f t="shared" si="25"/>
        <v>0</v>
      </c>
      <c r="F440" s="15">
        <f t="shared" si="26"/>
        <v>0</v>
      </c>
      <c r="G440" s="15">
        <f t="shared" si="27"/>
        <v>0</v>
      </c>
    </row>
    <row r="441" spans="1:7" x14ac:dyDescent="0.15">
      <c r="A441" s="5">
        <f>sim_obs!B75</f>
        <v>41348</v>
      </c>
      <c r="B441" s="12" t="e">
        <f>sim_obs!P75</f>
        <v>#N/A</v>
      </c>
      <c r="C441" s="15">
        <f>sim_obs!H75</f>
        <v>0</v>
      </c>
      <c r="D441" s="15">
        <f t="shared" si="24"/>
        <v>0</v>
      </c>
      <c r="E441" s="15">
        <f t="shared" si="25"/>
        <v>0</v>
      </c>
      <c r="F441" s="15">
        <f t="shared" si="26"/>
        <v>0</v>
      </c>
      <c r="G441" s="15">
        <f t="shared" si="27"/>
        <v>0</v>
      </c>
    </row>
    <row r="442" spans="1:7" x14ac:dyDescent="0.15">
      <c r="A442" s="5">
        <f>sim_obs!B76</f>
        <v>41349</v>
      </c>
      <c r="B442" s="12" t="e">
        <f>sim_obs!P76</f>
        <v>#N/A</v>
      </c>
      <c r="C442" s="15">
        <f>sim_obs!H76</f>
        <v>0</v>
      </c>
      <c r="D442" s="15">
        <f t="shared" si="24"/>
        <v>0</v>
      </c>
      <c r="E442" s="15">
        <f t="shared" si="25"/>
        <v>0</v>
      </c>
      <c r="F442" s="15">
        <f t="shared" si="26"/>
        <v>0</v>
      </c>
      <c r="G442" s="15">
        <f t="shared" si="27"/>
        <v>0</v>
      </c>
    </row>
    <row r="443" spans="1:7" x14ac:dyDescent="0.15">
      <c r="A443" s="5">
        <f>sim_obs!B77</f>
        <v>41350</v>
      </c>
      <c r="B443" s="12" t="e">
        <f>sim_obs!P77</f>
        <v>#N/A</v>
      </c>
      <c r="C443" s="15">
        <f>sim_obs!H77</f>
        <v>0</v>
      </c>
      <c r="D443" s="15">
        <f t="shared" si="24"/>
        <v>0</v>
      </c>
      <c r="E443" s="15">
        <f t="shared" si="25"/>
        <v>0</v>
      </c>
      <c r="F443" s="15">
        <f t="shared" si="26"/>
        <v>0</v>
      </c>
      <c r="G443" s="15">
        <f t="shared" si="27"/>
        <v>0</v>
      </c>
    </row>
    <row r="444" spans="1:7" x14ac:dyDescent="0.15">
      <c r="A444" s="5">
        <f>sim_obs!B78</f>
        <v>41351</v>
      </c>
      <c r="B444" s="12" t="e">
        <f>sim_obs!P78</f>
        <v>#N/A</v>
      </c>
      <c r="C444" s="15">
        <f>sim_obs!H78</f>
        <v>0</v>
      </c>
      <c r="D444" s="15">
        <f t="shared" si="24"/>
        <v>0</v>
      </c>
      <c r="E444" s="15">
        <f t="shared" si="25"/>
        <v>0</v>
      </c>
      <c r="F444" s="15">
        <f t="shared" si="26"/>
        <v>0</v>
      </c>
      <c r="G444" s="15">
        <f t="shared" si="27"/>
        <v>0</v>
      </c>
    </row>
    <row r="445" spans="1:7" x14ac:dyDescent="0.15">
      <c r="A445" s="5">
        <f>sim_obs!B79</f>
        <v>41352</v>
      </c>
      <c r="B445" s="12" t="e">
        <f>sim_obs!P79</f>
        <v>#N/A</v>
      </c>
      <c r="C445" s="15">
        <f>sim_obs!H79</f>
        <v>0</v>
      </c>
      <c r="D445" s="15">
        <f t="shared" si="24"/>
        <v>0</v>
      </c>
      <c r="E445" s="15">
        <f t="shared" si="25"/>
        <v>0</v>
      </c>
      <c r="F445" s="15">
        <f t="shared" si="26"/>
        <v>0</v>
      </c>
      <c r="G445" s="15">
        <f t="shared" si="27"/>
        <v>0</v>
      </c>
    </row>
    <row r="446" spans="1:7" x14ac:dyDescent="0.15">
      <c r="A446" s="5">
        <f>sim_obs!B80</f>
        <v>41353</v>
      </c>
      <c r="B446" s="12" t="e">
        <f>sim_obs!P80</f>
        <v>#N/A</v>
      </c>
      <c r="C446" s="15">
        <f>sim_obs!H80</f>
        <v>0</v>
      </c>
      <c r="D446" s="15">
        <f t="shared" si="24"/>
        <v>0</v>
      </c>
      <c r="E446" s="15">
        <f t="shared" si="25"/>
        <v>0</v>
      </c>
      <c r="F446" s="15">
        <f t="shared" si="26"/>
        <v>0</v>
      </c>
      <c r="G446" s="15">
        <f t="shared" si="27"/>
        <v>0</v>
      </c>
    </row>
    <row r="447" spans="1:7" x14ac:dyDescent="0.15">
      <c r="A447" s="5">
        <f>sim_obs!B81</f>
        <v>41354</v>
      </c>
      <c r="B447" s="12" t="e">
        <f>sim_obs!P81</f>
        <v>#N/A</v>
      </c>
      <c r="C447" s="15">
        <f>sim_obs!H81</f>
        <v>0</v>
      </c>
      <c r="D447" s="15">
        <f t="shared" si="24"/>
        <v>0</v>
      </c>
      <c r="E447" s="15">
        <f t="shared" si="25"/>
        <v>0</v>
      </c>
      <c r="F447" s="15">
        <f t="shared" si="26"/>
        <v>0</v>
      </c>
      <c r="G447" s="15">
        <f t="shared" si="27"/>
        <v>0</v>
      </c>
    </row>
    <row r="448" spans="1:7" x14ac:dyDescent="0.15">
      <c r="A448" s="5">
        <f>sim_obs!B82</f>
        <v>41355</v>
      </c>
      <c r="B448" s="12" t="e">
        <f>sim_obs!P82</f>
        <v>#N/A</v>
      </c>
      <c r="C448" s="15">
        <f>sim_obs!H82</f>
        <v>0</v>
      </c>
      <c r="D448" s="15">
        <f t="shared" si="24"/>
        <v>0</v>
      </c>
      <c r="E448" s="15">
        <f t="shared" si="25"/>
        <v>0</v>
      </c>
      <c r="F448" s="15">
        <f t="shared" si="26"/>
        <v>0</v>
      </c>
      <c r="G448" s="15">
        <f t="shared" si="27"/>
        <v>0</v>
      </c>
    </row>
    <row r="449" spans="1:7" x14ac:dyDescent="0.15">
      <c r="A449" s="5">
        <f>sim_obs!B83</f>
        <v>41356</v>
      </c>
      <c r="B449" s="12" t="e">
        <f>sim_obs!P83</f>
        <v>#N/A</v>
      </c>
      <c r="C449" s="15">
        <f>sim_obs!H83</f>
        <v>0</v>
      </c>
      <c r="D449" s="15">
        <f t="shared" si="24"/>
        <v>0</v>
      </c>
      <c r="E449" s="15">
        <f t="shared" si="25"/>
        <v>0</v>
      </c>
      <c r="F449" s="15">
        <f t="shared" si="26"/>
        <v>0</v>
      </c>
      <c r="G449" s="15">
        <f t="shared" si="27"/>
        <v>0</v>
      </c>
    </row>
    <row r="450" spans="1:7" x14ac:dyDescent="0.15">
      <c r="A450" s="5">
        <f>sim_obs!B84</f>
        <v>41357</v>
      </c>
      <c r="B450" s="12" t="e">
        <f>sim_obs!P84</f>
        <v>#N/A</v>
      </c>
      <c r="C450" s="15">
        <f>sim_obs!H84</f>
        <v>0</v>
      </c>
      <c r="D450" s="15">
        <f t="shared" si="24"/>
        <v>0</v>
      </c>
      <c r="E450" s="15">
        <f t="shared" si="25"/>
        <v>0</v>
      </c>
      <c r="F450" s="15">
        <f t="shared" si="26"/>
        <v>0</v>
      </c>
      <c r="G450" s="15">
        <f t="shared" si="27"/>
        <v>0</v>
      </c>
    </row>
    <row r="451" spans="1:7" x14ac:dyDescent="0.15">
      <c r="A451" s="5">
        <f>sim_obs!B85</f>
        <v>41358</v>
      </c>
      <c r="B451" s="12" t="e">
        <f>sim_obs!P85</f>
        <v>#N/A</v>
      </c>
      <c r="C451" s="15">
        <f>sim_obs!H85</f>
        <v>0</v>
      </c>
      <c r="D451" s="15">
        <f t="shared" ref="D451:D514" si="28">IFERROR(B451,0)</f>
        <v>0</v>
      </c>
      <c r="E451" s="15">
        <f t="shared" ref="E451:E514" si="29">IF(D451=0,0,C451)</f>
        <v>0</v>
      </c>
      <c r="F451" s="15">
        <f t="shared" ref="F451:F514" si="30">(D451-E451)^2</f>
        <v>0</v>
      </c>
      <c r="G451" s="15">
        <f t="shared" ref="G451:G514" si="31">(D451-$J$4)^2</f>
        <v>0</v>
      </c>
    </row>
    <row r="452" spans="1:7" x14ac:dyDescent="0.15">
      <c r="A452" s="5">
        <f>sim_obs!B86</f>
        <v>41359</v>
      </c>
      <c r="B452" s="12" t="e">
        <f>sim_obs!P86</f>
        <v>#N/A</v>
      </c>
      <c r="C452" s="15">
        <f>sim_obs!H86</f>
        <v>0</v>
      </c>
      <c r="D452" s="15">
        <f t="shared" si="28"/>
        <v>0</v>
      </c>
      <c r="E452" s="15">
        <f t="shared" si="29"/>
        <v>0</v>
      </c>
      <c r="F452" s="15">
        <f t="shared" si="30"/>
        <v>0</v>
      </c>
      <c r="G452" s="15">
        <f t="shared" si="31"/>
        <v>0</v>
      </c>
    </row>
    <row r="453" spans="1:7" x14ac:dyDescent="0.15">
      <c r="A453" s="5">
        <f>sim_obs!B87</f>
        <v>41360</v>
      </c>
      <c r="B453" s="12" t="e">
        <f>sim_obs!P87</f>
        <v>#N/A</v>
      </c>
      <c r="C453" s="15">
        <f>sim_obs!H87</f>
        <v>0</v>
      </c>
      <c r="D453" s="15">
        <f t="shared" si="28"/>
        <v>0</v>
      </c>
      <c r="E453" s="15">
        <f t="shared" si="29"/>
        <v>0</v>
      </c>
      <c r="F453" s="15">
        <f t="shared" si="30"/>
        <v>0</v>
      </c>
      <c r="G453" s="15">
        <f t="shared" si="31"/>
        <v>0</v>
      </c>
    </row>
    <row r="454" spans="1:7" x14ac:dyDescent="0.15">
      <c r="A454" s="5">
        <f>sim_obs!B88</f>
        <v>41361</v>
      </c>
      <c r="B454" s="12" t="e">
        <f>sim_obs!P88</f>
        <v>#N/A</v>
      </c>
      <c r="C454" s="15">
        <f>sim_obs!H88</f>
        <v>0</v>
      </c>
      <c r="D454" s="15">
        <f t="shared" si="28"/>
        <v>0</v>
      </c>
      <c r="E454" s="15">
        <f t="shared" si="29"/>
        <v>0</v>
      </c>
      <c r="F454" s="15">
        <f t="shared" si="30"/>
        <v>0</v>
      </c>
      <c r="G454" s="15">
        <f t="shared" si="31"/>
        <v>0</v>
      </c>
    </row>
    <row r="455" spans="1:7" x14ac:dyDescent="0.15">
      <c r="A455" s="5">
        <f>sim_obs!B89</f>
        <v>41362</v>
      </c>
      <c r="B455" s="12" t="e">
        <f>sim_obs!P89</f>
        <v>#N/A</v>
      </c>
      <c r="C455" s="15">
        <f>sim_obs!H89</f>
        <v>0</v>
      </c>
      <c r="D455" s="15">
        <f t="shared" si="28"/>
        <v>0</v>
      </c>
      <c r="E455" s="15">
        <f t="shared" si="29"/>
        <v>0</v>
      </c>
      <c r="F455" s="15">
        <f t="shared" si="30"/>
        <v>0</v>
      </c>
      <c r="G455" s="15">
        <f t="shared" si="31"/>
        <v>0</v>
      </c>
    </row>
    <row r="456" spans="1:7" x14ac:dyDescent="0.15">
      <c r="A456" s="5">
        <f>sim_obs!B90</f>
        <v>41363</v>
      </c>
      <c r="B456" s="12" t="e">
        <f>sim_obs!P90</f>
        <v>#N/A</v>
      </c>
      <c r="C456" s="15">
        <f>sim_obs!H90</f>
        <v>0</v>
      </c>
      <c r="D456" s="15">
        <f t="shared" si="28"/>
        <v>0</v>
      </c>
      <c r="E456" s="15">
        <f t="shared" si="29"/>
        <v>0</v>
      </c>
      <c r="F456" s="15">
        <f t="shared" si="30"/>
        <v>0</v>
      </c>
      <c r="G456" s="15">
        <f t="shared" si="31"/>
        <v>0</v>
      </c>
    </row>
    <row r="457" spans="1:7" x14ac:dyDescent="0.15">
      <c r="A457" s="5">
        <f>sim_obs!B91</f>
        <v>41364</v>
      </c>
      <c r="B457" s="12" t="e">
        <f>sim_obs!P91</f>
        <v>#N/A</v>
      </c>
      <c r="C457" s="15">
        <f>sim_obs!H91</f>
        <v>0</v>
      </c>
      <c r="D457" s="15">
        <f t="shared" si="28"/>
        <v>0</v>
      </c>
      <c r="E457" s="15">
        <f t="shared" si="29"/>
        <v>0</v>
      </c>
      <c r="F457" s="15">
        <f t="shared" si="30"/>
        <v>0</v>
      </c>
      <c r="G457" s="15">
        <f t="shared" si="31"/>
        <v>0</v>
      </c>
    </row>
    <row r="458" spans="1:7" x14ac:dyDescent="0.15">
      <c r="A458" s="5">
        <f>sim_obs!B92</f>
        <v>41365</v>
      </c>
      <c r="B458" s="12" t="e">
        <f>sim_obs!P92</f>
        <v>#N/A</v>
      </c>
      <c r="C458" s="15">
        <f>sim_obs!H92</f>
        <v>0</v>
      </c>
      <c r="D458" s="15">
        <f t="shared" si="28"/>
        <v>0</v>
      </c>
      <c r="E458" s="15">
        <f t="shared" si="29"/>
        <v>0</v>
      </c>
      <c r="F458" s="15">
        <f t="shared" si="30"/>
        <v>0</v>
      </c>
      <c r="G458" s="15">
        <f t="shared" si="31"/>
        <v>0</v>
      </c>
    </row>
    <row r="459" spans="1:7" x14ac:dyDescent="0.15">
      <c r="A459" s="5">
        <f>sim_obs!B93</f>
        <v>41366</v>
      </c>
      <c r="B459" s="12" t="e">
        <f>sim_obs!P93</f>
        <v>#N/A</v>
      </c>
      <c r="C459" s="15">
        <f>sim_obs!H93</f>
        <v>0</v>
      </c>
      <c r="D459" s="15">
        <f t="shared" si="28"/>
        <v>0</v>
      </c>
      <c r="E459" s="15">
        <f t="shared" si="29"/>
        <v>0</v>
      </c>
      <c r="F459" s="15">
        <f t="shared" si="30"/>
        <v>0</v>
      </c>
      <c r="G459" s="15">
        <f t="shared" si="31"/>
        <v>0</v>
      </c>
    </row>
    <row r="460" spans="1:7" x14ac:dyDescent="0.15">
      <c r="A460" s="5">
        <f>sim_obs!B94</f>
        <v>41367</v>
      </c>
      <c r="B460" s="12" t="e">
        <f>sim_obs!P94</f>
        <v>#N/A</v>
      </c>
      <c r="C460" s="15">
        <f>sim_obs!H94</f>
        <v>0</v>
      </c>
      <c r="D460" s="15">
        <f t="shared" si="28"/>
        <v>0</v>
      </c>
      <c r="E460" s="15">
        <f t="shared" si="29"/>
        <v>0</v>
      </c>
      <c r="F460" s="15">
        <f t="shared" si="30"/>
        <v>0</v>
      </c>
      <c r="G460" s="15">
        <f t="shared" si="31"/>
        <v>0</v>
      </c>
    </row>
    <row r="461" spans="1:7" x14ac:dyDescent="0.15">
      <c r="A461" s="5">
        <f>sim_obs!B95</f>
        <v>41368</v>
      </c>
      <c r="B461" s="12" t="e">
        <f>sim_obs!P95</f>
        <v>#N/A</v>
      </c>
      <c r="C461" s="15">
        <f>sim_obs!H95</f>
        <v>0</v>
      </c>
      <c r="D461" s="15">
        <f t="shared" si="28"/>
        <v>0</v>
      </c>
      <c r="E461" s="15">
        <f t="shared" si="29"/>
        <v>0</v>
      </c>
      <c r="F461" s="15">
        <f t="shared" si="30"/>
        <v>0</v>
      </c>
      <c r="G461" s="15">
        <f t="shared" si="31"/>
        <v>0</v>
      </c>
    </row>
    <row r="462" spans="1:7" x14ac:dyDescent="0.15">
      <c r="A462" s="5">
        <f>sim_obs!B96</f>
        <v>41369</v>
      </c>
      <c r="B462" s="12" t="e">
        <f>sim_obs!P96</f>
        <v>#N/A</v>
      </c>
      <c r="C462" s="15">
        <f>sim_obs!H96</f>
        <v>0</v>
      </c>
      <c r="D462" s="15">
        <f t="shared" si="28"/>
        <v>0</v>
      </c>
      <c r="E462" s="15">
        <f t="shared" si="29"/>
        <v>0</v>
      </c>
      <c r="F462" s="15">
        <f t="shared" si="30"/>
        <v>0</v>
      </c>
      <c r="G462" s="15">
        <f t="shared" si="31"/>
        <v>0</v>
      </c>
    </row>
    <row r="463" spans="1:7" x14ac:dyDescent="0.15">
      <c r="A463" s="5">
        <f>sim_obs!B97</f>
        <v>41370</v>
      </c>
      <c r="B463" s="12" t="e">
        <f>sim_obs!P97</f>
        <v>#N/A</v>
      </c>
      <c r="C463" s="15">
        <f>sim_obs!H97</f>
        <v>0</v>
      </c>
      <c r="D463" s="15">
        <f t="shared" si="28"/>
        <v>0</v>
      </c>
      <c r="E463" s="15">
        <f t="shared" si="29"/>
        <v>0</v>
      </c>
      <c r="F463" s="15">
        <f t="shared" si="30"/>
        <v>0</v>
      </c>
      <c r="G463" s="15">
        <f t="shared" si="31"/>
        <v>0</v>
      </c>
    </row>
    <row r="464" spans="1:7" x14ac:dyDescent="0.15">
      <c r="A464" s="5">
        <f>sim_obs!B98</f>
        <v>41371</v>
      </c>
      <c r="B464" s="12" t="e">
        <f>sim_obs!P98</f>
        <v>#N/A</v>
      </c>
      <c r="C464" s="15">
        <f>sim_obs!H98</f>
        <v>0</v>
      </c>
      <c r="D464" s="15">
        <f t="shared" si="28"/>
        <v>0</v>
      </c>
      <c r="E464" s="15">
        <f t="shared" si="29"/>
        <v>0</v>
      </c>
      <c r="F464" s="15">
        <f t="shared" si="30"/>
        <v>0</v>
      </c>
      <c r="G464" s="15">
        <f t="shared" si="31"/>
        <v>0</v>
      </c>
    </row>
    <row r="465" spans="1:7" x14ac:dyDescent="0.15">
      <c r="A465" s="5">
        <f>sim_obs!B99</f>
        <v>41372</v>
      </c>
      <c r="B465" s="12" t="e">
        <f>sim_obs!P99</f>
        <v>#N/A</v>
      </c>
      <c r="C465" s="15">
        <f>sim_obs!H99</f>
        <v>0</v>
      </c>
      <c r="D465" s="15">
        <f t="shared" si="28"/>
        <v>0</v>
      </c>
      <c r="E465" s="15">
        <f t="shared" si="29"/>
        <v>0</v>
      </c>
      <c r="F465" s="15">
        <f t="shared" si="30"/>
        <v>0</v>
      </c>
      <c r="G465" s="15">
        <f t="shared" si="31"/>
        <v>0</v>
      </c>
    </row>
    <row r="466" spans="1:7" x14ac:dyDescent="0.15">
      <c r="A466" s="5">
        <f>sim_obs!B100</f>
        <v>41373</v>
      </c>
      <c r="B466" s="12" t="e">
        <f>sim_obs!P100</f>
        <v>#N/A</v>
      </c>
      <c r="C466" s="15">
        <f>sim_obs!H100</f>
        <v>0</v>
      </c>
      <c r="D466" s="15">
        <f t="shared" si="28"/>
        <v>0</v>
      </c>
      <c r="E466" s="15">
        <f t="shared" si="29"/>
        <v>0</v>
      </c>
      <c r="F466" s="15">
        <f t="shared" si="30"/>
        <v>0</v>
      </c>
      <c r="G466" s="15">
        <f t="shared" si="31"/>
        <v>0</v>
      </c>
    </row>
    <row r="467" spans="1:7" x14ac:dyDescent="0.15">
      <c r="A467" s="5">
        <f>sim_obs!B101</f>
        <v>41374</v>
      </c>
      <c r="B467" s="12" t="e">
        <f>sim_obs!P101</f>
        <v>#N/A</v>
      </c>
      <c r="C467" s="15">
        <f>sim_obs!H101</f>
        <v>0</v>
      </c>
      <c r="D467" s="15">
        <f t="shared" si="28"/>
        <v>0</v>
      </c>
      <c r="E467" s="15">
        <f t="shared" si="29"/>
        <v>0</v>
      </c>
      <c r="F467" s="15">
        <f t="shared" si="30"/>
        <v>0</v>
      </c>
      <c r="G467" s="15">
        <f t="shared" si="31"/>
        <v>0</v>
      </c>
    </row>
    <row r="468" spans="1:7" x14ac:dyDescent="0.15">
      <c r="A468" s="5">
        <f>sim_obs!B102</f>
        <v>41375</v>
      </c>
      <c r="B468" s="12" t="e">
        <f>sim_obs!P102</f>
        <v>#N/A</v>
      </c>
      <c r="C468" s="15">
        <f>sim_obs!H102</f>
        <v>0</v>
      </c>
      <c r="D468" s="15">
        <f t="shared" si="28"/>
        <v>0</v>
      </c>
      <c r="E468" s="15">
        <f t="shared" si="29"/>
        <v>0</v>
      </c>
      <c r="F468" s="15">
        <f t="shared" si="30"/>
        <v>0</v>
      </c>
      <c r="G468" s="15">
        <f t="shared" si="31"/>
        <v>0</v>
      </c>
    </row>
    <row r="469" spans="1:7" x14ac:dyDescent="0.15">
      <c r="A469" s="5">
        <f>sim_obs!B103</f>
        <v>41376</v>
      </c>
      <c r="B469" s="12" t="e">
        <f>sim_obs!P103</f>
        <v>#N/A</v>
      </c>
      <c r="C469" s="15">
        <f>sim_obs!H103</f>
        <v>0</v>
      </c>
      <c r="D469" s="15">
        <f t="shared" si="28"/>
        <v>0</v>
      </c>
      <c r="E469" s="15">
        <f t="shared" si="29"/>
        <v>0</v>
      </c>
      <c r="F469" s="15">
        <f t="shared" si="30"/>
        <v>0</v>
      </c>
      <c r="G469" s="15">
        <f t="shared" si="31"/>
        <v>0</v>
      </c>
    </row>
    <row r="470" spans="1:7" x14ac:dyDescent="0.15">
      <c r="A470" s="5">
        <f>sim_obs!B104</f>
        <v>41377</v>
      </c>
      <c r="B470" s="12" t="e">
        <f>sim_obs!P104</f>
        <v>#N/A</v>
      </c>
      <c r="C470" s="15">
        <f>sim_obs!H104</f>
        <v>0</v>
      </c>
      <c r="D470" s="15">
        <f t="shared" si="28"/>
        <v>0</v>
      </c>
      <c r="E470" s="15">
        <f t="shared" si="29"/>
        <v>0</v>
      </c>
      <c r="F470" s="15">
        <f t="shared" si="30"/>
        <v>0</v>
      </c>
      <c r="G470" s="15">
        <f t="shared" si="31"/>
        <v>0</v>
      </c>
    </row>
    <row r="471" spans="1:7" x14ac:dyDescent="0.15">
      <c r="A471" s="5">
        <f>sim_obs!B105</f>
        <v>41378</v>
      </c>
      <c r="B471" s="12" t="e">
        <f>sim_obs!P105</f>
        <v>#N/A</v>
      </c>
      <c r="C471" s="15">
        <f>sim_obs!H105</f>
        <v>0</v>
      </c>
      <c r="D471" s="15">
        <f t="shared" si="28"/>
        <v>0</v>
      </c>
      <c r="E471" s="15">
        <f t="shared" si="29"/>
        <v>0</v>
      </c>
      <c r="F471" s="15">
        <f t="shared" si="30"/>
        <v>0</v>
      </c>
      <c r="G471" s="15">
        <f t="shared" si="31"/>
        <v>0</v>
      </c>
    </row>
    <row r="472" spans="1:7" x14ac:dyDescent="0.15">
      <c r="A472" s="5">
        <f>sim_obs!B106</f>
        <v>41379</v>
      </c>
      <c r="B472" s="12" t="e">
        <f>sim_obs!P106</f>
        <v>#N/A</v>
      </c>
      <c r="C472" s="15">
        <f>sim_obs!H106</f>
        <v>0</v>
      </c>
      <c r="D472" s="15">
        <f t="shared" si="28"/>
        <v>0</v>
      </c>
      <c r="E472" s="15">
        <f t="shared" si="29"/>
        <v>0</v>
      </c>
      <c r="F472" s="15">
        <f t="shared" si="30"/>
        <v>0</v>
      </c>
      <c r="G472" s="15">
        <f t="shared" si="31"/>
        <v>0</v>
      </c>
    </row>
    <row r="473" spans="1:7" x14ac:dyDescent="0.15">
      <c r="A473" s="5">
        <f>sim_obs!B107</f>
        <v>41380</v>
      </c>
      <c r="B473" s="12" t="e">
        <f>sim_obs!P107</f>
        <v>#N/A</v>
      </c>
      <c r="C473" s="15">
        <f>sim_obs!H107</f>
        <v>0</v>
      </c>
      <c r="D473" s="15">
        <f t="shared" si="28"/>
        <v>0</v>
      </c>
      <c r="E473" s="15">
        <f t="shared" si="29"/>
        <v>0</v>
      </c>
      <c r="F473" s="15">
        <f t="shared" si="30"/>
        <v>0</v>
      </c>
      <c r="G473" s="15">
        <f t="shared" si="31"/>
        <v>0</v>
      </c>
    </row>
    <row r="474" spans="1:7" x14ac:dyDescent="0.15">
      <c r="A474" s="5">
        <f>sim_obs!B108</f>
        <v>41381</v>
      </c>
      <c r="B474" s="12" t="e">
        <f>sim_obs!P108</f>
        <v>#N/A</v>
      </c>
      <c r="C474" s="15">
        <f>sim_obs!H108</f>
        <v>0</v>
      </c>
      <c r="D474" s="15">
        <f t="shared" si="28"/>
        <v>0</v>
      </c>
      <c r="E474" s="15">
        <f t="shared" si="29"/>
        <v>0</v>
      </c>
      <c r="F474" s="15">
        <f t="shared" si="30"/>
        <v>0</v>
      </c>
      <c r="G474" s="15">
        <f t="shared" si="31"/>
        <v>0</v>
      </c>
    </row>
    <row r="475" spans="1:7" x14ac:dyDescent="0.15">
      <c r="A475" s="5">
        <f>sim_obs!B109</f>
        <v>41382</v>
      </c>
      <c r="B475" s="12" t="e">
        <f>sim_obs!P109</f>
        <v>#N/A</v>
      </c>
      <c r="C475" s="15">
        <f>sim_obs!H109</f>
        <v>0</v>
      </c>
      <c r="D475" s="15">
        <f t="shared" si="28"/>
        <v>0</v>
      </c>
      <c r="E475" s="15">
        <f t="shared" si="29"/>
        <v>0</v>
      </c>
      <c r="F475" s="15">
        <f t="shared" si="30"/>
        <v>0</v>
      </c>
      <c r="G475" s="15">
        <f t="shared" si="31"/>
        <v>0</v>
      </c>
    </row>
    <row r="476" spans="1:7" x14ac:dyDescent="0.15">
      <c r="A476" s="5">
        <f>sim_obs!B110</f>
        <v>41383</v>
      </c>
      <c r="B476" s="12" t="e">
        <f>sim_obs!P110</f>
        <v>#N/A</v>
      </c>
      <c r="C476" s="15">
        <f>sim_obs!H110</f>
        <v>0</v>
      </c>
      <c r="D476" s="15">
        <f t="shared" si="28"/>
        <v>0</v>
      </c>
      <c r="E476" s="15">
        <f t="shared" si="29"/>
        <v>0</v>
      </c>
      <c r="F476" s="15">
        <f t="shared" si="30"/>
        <v>0</v>
      </c>
      <c r="G476" s="15">
        <f t="shared" si="31"/>
        <v>0</v>
      </c>
    </row>
    <row r="477" spans="1:7" x14ac:dyDescent="0.15">
      <c r="A477" s="5">
        <f>sim_obs!B111</f>
        <v>41384</v>
      </c>
      <c r="B477" s="12" t="e">
        <f>sim_obs!P111</f>
        <v>#N/A</v>
      </c>
      <c r="C477" s="15">
        <f>sim_obs!H111</f>
        <v>0</v>
      </c>
      <c r="D477" s="15">
        <f t="shared" si="28"/>
        <v>0</v>
      </c>
      <c r="E477" s="15">
        <f t="shared" si="29"/>
        <v>0</v>
      </c>
      <c r="F477" s="15">
        <f t="shared" si="30"/>
        <v>0</v>
      </c>
      <c r="G477" s="15">
        <f t="shared" si="31"/>
        <v>0</v>
      </c>
    </row>
    <row r="478" spans="1:7" x14ac:dyDescent="0.15">
      <c r="A478" s="5">
        <f>sim_obs!B112</f>
        <v>41385</v>
      </c>
      <c r="B478" s="12" t="e">
        <f>sim_obs!P112</f>
        <v>#N/A</v>
      </c>
      <c r="C478" s="15">
        <f>sim_obs!H112</f>
        <v>0</v>
      </c>
      <c r="D478" s="15">
        <f t="shared" si="28"/>
        <v>0</v>
      </c>
      <c r="E478" s="15">
        <f t="shared" si="29"/>
        <v>0</v>
      </c>
      <c r="F478" s="15">
        <f t="shared" si="30"/>
        <v>0</v>
      </c>
      <c r="G478" s="15">
        <f t="shared" si="31"/>
        <v>0</v>
      </c>
    </row>
    <row r="479" spans="1:7" x14ac:dyDescent="0.15">
      <c r="A479" s="5">
        <f>sim_obs!B113</f>
        <v>41386</v>
      </c>
      <c r="B479" s="12" t="e">
        <f>sim_obs!P113</f>
        <v>#N/A</v>
      </c>
      <c r="C479" s="15">
        <f>sim_obs!H113</f>
        <v>0</v>
      </c>
      <c r="D479" s="15">
        <f t="shared" si="28"/>
        <v>0</v>
      </c>
      <c r="E479" s="15">
        <f t="shared" si="29"/>
        <v>0</v>
      </c>
      <c r="F479" s="15">
        <f t="shared" si="30"/>
        <v>0</v>
      </c>
      <c r="G479" s="15">
        <f t="shared" si="31"/>
        <v>0</v>
      </c>
    </row>
    <row r="480" spans="1:7" x14ac:dyDescent="0.15">
      <c r="A480" s="5">
        <f>sim_obs!B114</f>
        <v>41387</v>
      </c>
      <c r="B480" s="12" t="e">
        <f>sim_obs!P114</f>
        <v>#N/A</v>
      </c>
      <c r="C480" s="15">
        <f>sim_obs!H114</f>
        <v>0</v>
      </c>
      <c r="D480" s="15">
        <f t="shared" si="28"/>
        <v>0</v>
      </c>
      <c r="E480" s="15">
        <f t="shared" si="29"/>
        <v>0</v>
      </c>
      <c r="F480" s="15">
        <f t="shared" si="30"/>
        <v>0</v>
      </c>
      <c r="G480" s="15">
        <f t="shared" si="31"/>
        <v>0</v>
      </c>
    </row>
    <row r="481" spans="1:7" x14ac:dyDescent="0.15">
      <c r="A481" s="5">
        <f>sim_obs!B115</f>
        <v>41388</v>
      </c>
      <c r="B481" s="12" t="e">
        <f>sim_obs!P115</f>
        <v>#N/A</v>
      </c>
      <c r="C481" s="15">
        <f>sim_obs!H115</f>
        <v>0</v>
      </c>
      <c r="D481" s="15">
        <f t="shared" si="28"/>
        <v>0</v>
      </c>
      <c r="E481" s="15">
        <f t="shared" si="29"/>
        <v>0</v>
      </c>
      <c r="F481" s="15">
        <f t="shared" si="30"/>
        <v>0</v>
      </c>
      <c r="G481" s="15">
        <f t="shared" si="31"/>
        <v>0</v>
      </c>
    </row>
    <row r="482" spans="1:7" x14ac:dyDescent="0.15">
      <c r="A482" s="5">
        <f>sim_obs!B116</f>
        <v>41389</v>
      </c>
      <c r="B482" s="12" t="e">
        <f>sim_obs!P116</f>
        <v>#N/A</v>
      </c>
      <c r="C482" s="15">
        <f>sim_obs!H116</f>
        <v>0</v>
      </c>
      <c r="D482" s="15">
        <f t="shared" si="28"/>
        <v>0</v>
      </c>
      <c r="E482" s="15">
        <f t="shared" si="29"/>
        <v>0</v>
      </c>
      <c r="F482" s="15">
        <f t="shared" si="30"/>
        <v>0</v>
      </c>
      <c r="G482" s="15">
        <f t="shared" si="31"/>
        <v>0</v>
      </c>
    </row>
    <row r="483" spans="1:7" x14ac:dyDescent="0.15">
      <c r="A483" s="5">
        <f>sim_obs!B117</f>
        <v>41390</v>
      </c>
      <c r="B483" s="12" t="e">
        <f>sim_obs!P117</f>
        <v>#N/A</v>
      </c>
      <c r="C483" s="15">
        <f>sim_obs!H117</f>
        <v>0</v>
      </c>
      <c r="D483" s="15">
        <f t="shared" si="28"/>
        <v>0</v>
      </c>
      <c r="E483" s="15">
        <f t="shared" si="29"/>
        <v>0</v>
      </c>
      <c r="F483" s="15">
        <f t="shared" si="30"/>
        <v>0</v>
      </c>
      <c r="G483" s="15">
        <f t="shared" si="31"/>
        <v>0</v>
      </c>
    </row>
    <row r="484" spans="1:7" x14ac:dyDescent="0.15">
      <c r="A484" s="5">
        <f>sim_obs!B118</f>
        <v>41391</v>
      </c>
      <c r="B484" s="12" t="e">
        <f>sim_obs!P118</f>
        <v>#N/A</v>
      </c>
      <c r="C484" s="15">
        <f>sim_obs!H118</f>
        <v>0</v>
      </c>
      <c r="D484" s="15">
        <f t="shared" si="28"/>
        <v>0</v>
      </c>
      <c r="E484" s="15">
        <f t="shared" si="29"/>
        <v>0</v>
      </c>
      <c r="F484" s="15">
        <f t="shared" si="30"/>
        <v>0</v>
      </c>
      <c r="G484" s="15">
        <f t="shared" si="31"/>
        <v>0</v>
      </c>
    </row>
    <row r="485" spans="1:7" x14ac:dyDescent="0.15">
      <c r="A485" s="5">
        <f>sim_obs!B119</f>
        <v>41392</v>
      </c>
      <c r="B485" s="12" t="e">
        <f>sim_obs!P119</f>
        <v>#N/A</v>
      </c>
      <c r="C485" s="15">
        <f>sim_obs!H119</f>
        <v>0</v>
      </c>
      <c r="D485" s="15">
        <f t="shared" si="28"/>
        <v>0</v>
      </c>
      <c r="E485" s="15">
        <f t="shared" si="29"/>
        <v>0</v>
      </c>
      <c r="F485" s="15">
        <f t="shared" si="30"/>
        <v>0</v>
      </c>
      <c r="G485" s="15">
        <f t="shared" si="31"/>
        <v>0</v>
      </c>
    </row>
    <row r="486" spans="1:7" x14ac:dyDescent="0.15">
      <c r="A486" s="5">
        <f>sim_obs!B120</f>
        <v>41393</v>
      </c>
      <c r="B486" s="12" t="e">
        <f>sim_obs!P120</f>
        <v>#N/A</v>
      </c>
      <c r="C486" s="15">
        <f>sim_obs!H120</f>
        <v>0</v>
      </c>
      <c r="D486" s="15">
        <f t="shared" si="28"/>
        <v>0</v>
      </c>
      <c r="E486" s="15">
        <f t="shared" si="29"/>
        <v>0</v>
      </c>
      <c r="F486" s="15">
        <f t="shared" si="30"/>
        <v>0</v>
      </c>
      <c r="G486" s="15">
        <f t="shared" si="31"/>
        <v>0</v>
      </c>
    </row>
    <row r="487" spans="1:7" x14ac:dyDescent="0.15">
      <c r="A487" s="5">
        <f>sim_obs!B121</f>
        <v>41394</v>
      </c>
      <c r="B487" s="12" t="e">
        <f>sim_obs!P121</f>
        <v>#N/A</v>
      </c>
      <c r="C487" s="15">
        <f>sim_obs!H121</f>
        <v>0</v>
      </c>
      <c r="D487" s="15">
        <f t="shared" si="28"/>
        <v>0</v>
      </c>
      <c r="E487" s="15">
        <f t="shared" si="29"/>
        <v>0</v>
      </c>
      <c r="F487" s="15">
        <f t="shared" si="30"/>
        <v>0</v>
      </c>
      <c r="G487" s="15">
        <f t="shared" si="31"/>
        <v>0</v>
      </c>
    </row>
    <row r="488" spans="1:7" x14ac:dyDescent="0.15">
      <c r="A488" s="5">
        <f>sim_obs!B122</f>
        <v>41395</v>
      </c>
      <c r="B488" s="12" t="e">
        <f>sim_obs!P122</f>
        <v>#N/A</v>
      </c>
      <c r="C488" s="15">
        <f>sim_obs!H122</f>
        <v>0</v>
      </c>
      <c r="D488" s="15">
        <f t="shared" si="28"/>
        <v>0</v>
      </c>
      <c r="E488" s="15">
        <f t="shared" si="29"/>
        <v>0</v>
      </c>
      <c r="F488" s="15">
        <f t="shared" si="30"/>
        <v>0</v>
      </c>
      <c r="G488" s="15">
        <f t="shared" si="31"/>
        <v>0</v>
      </c>
    </row>
    <row r="489" spans="1:7" x14ac:dyDescent="0.15">
      <c r="A489" s="5">
        <f>sim_obs!B123</f>
        <v>41396</v>
      </c>
      <c r="B489" s="12" t="e">
        <f>sim_obs!P123</f>
        <v>#N/A</v>
      </c>
      <c r="C489" s="15">
        <f>sim_obs!H123</f>
        <v>0</v>
      </c>
      <c r="D489" s="15">
        <f t="shared" si="28"/>
        <v>0</v>
      </c>
      <c r="E489" s="15">
        <f t="shared" si="29"/>
        <v>0</v>
      </c>
      <c r="F489" s="15">
        <f t="shared" si="30"/>
        <v>0</v>
      </c>
      <c r="G489" s="15">
        <f t="shared" si="31"/>
        <v>0</v>
      </c>
    </row>
    <row r="490" spans="1:7" x14ac:dyDescent="0.15">
      <c r="A490" s="5">
        <f>sim_obs!B124</f>
        <v>41397</v>
      </c>
      <c r="B490" s="12" t="e">
        <f>sim_obs!P124</f>
        <v>#N/A</v>
      </c>
      <c r="C490" s="15">
        <f>sim_obs!H124</f>
        <v>0</v>
      </c>
      <c r="D490" s="15">
        <f t="shared" si="28"/>
        <v>0</v>
      </c>
      <c r="E490" s="15">
        <f t="shared" si="29"/>
        <v>0</v>
      </c>
      <c r="F490" s="15">
        <f t="shared" si="30"/>
        <v>0</v>
      </c>
      <c r="G490" s="15">
        <f t="shared" si="31"/>
        <v>0</v>
      </c>
    </row>
    <row r="491" spans="1:7" x14ac:dyDescent="0.15">
      <c r="A491" s="5">
        <f>sim_obs!B125</f>
        <v>41398</v>
      </c>
      <c r="B491" s="12" t="e">
        <f>sim_obs!P125</f>
        <v>#N/A</v>
      </c>
      <c r="C491" s="15">
        <f>sim_obs!H125</f>
        <v>0</v>
      </c>
      <c r="D491" s="15">
        <f t="shared" si="28"/>
        <v>0</v>
      </c>
      <c r="E491" s="15">
        <f t="shared" si="29"/>
        <v>0</v>
      </c>
      <c r="F491" s="15">
        <f t="shared" si="30"/>
        <v>0</v>
      </c>
      <c r="G491" s="15">
        <f t="shared" si="31"/>
        <v>0</v>
      </c>
    </row>
    <row r="492" spans="1:7" x14ac:dyDescent="0.15">
      <c r="A492" s="5">
        <f>sim_obs!B126</f>
        <v>41399</v>
      </c>
      <c r="B492" s="12" t="e">
        <f>sim_obs!P126</f>
        <v>#N/A</v>
      </c>
      <c r="C492" s="15">
        <f>sim_obs!H126</f>
        <v>0</v>
      </c>
      <c r="D492" s="15">
        <f t="shared" si="28"/>
        <v>0</v>
      </c>
      <c r="E492" s="15">
        <f t="shared" si="29"/>
        <v>0</v>
      </c>
      <c r="F492" s="15">
        <f t="shared" si="30"/>
        <v>0</v>
      </c>
      <c r="G492" s="15">
        <f t="shared" si="31"/>
        <v>0</v>
      </c>
    </row>
    <row r="493" spans="1:7" x14ac:dyDescent="0.15">
      <c r="A493" s="5">
        <f>sim_obs!B127</f>
        <v>41400</v>
      </c>
      <c r="B493" s="12" t="e">
        <f>sim_obs!P127</f>
        <v>#N/A</v>
      </c>
      <c r="C493" s="15">
        <f>sim_obs!H127</f>
        <v>0</v>
      </c>
      <c r="D493" s="15">
        <f t="shared" si="28"/>
        <v>0</v>
      </c>
      <c r="E493" s="15">
        <f t="shared" si="29"/>
        <v>0</v>
      </c>
      <c r="F493" s="15">
        <f t="shared" si="30"/>
        <v>0</v>
      </c>
      <c r="G493" s="15">
        <f t="shared" si="31"/>
        <v>0</v>
      </c>
    </row>
    <row r="494" spans="1:7" x14ac:dyDescent="0.15">
      <c r="A494" s="5">
        <f>sim_obs!B128</f>
        <v>41401</v>
      </c>
      <c r="B494" s="12" t="e">
        <f>sim_obs!P128</f>
        <v>#N/A</v>
      </c>
      <c r="C494" s="15">
        <f>sim_obs!H128</f>
        <v>0</v>
      </c>
      <c r="D494" s="15">
        <f t="shared" si="28"/>
        <v>0</v>
      </c>
      <c r="E494" s="15">
        <f t="shared" si="29"/>
        <v>0</v>
      </c>
      <c r="F494" s="15">
        <f t="shared" si="30"/>
        <v>0</v>
      </c>
      <c r="G494" s="15">
        <f t="shared" si="31"/>
        <v>0</v>
      </c>
    </row>
    <row r="495" spans="1:7" x14ac:dyDescent="0.15">
      <c r="A495" s="5">
        <f>sim_obs!B129</f>
        <v>41402</v>
      </c>
      <c r="B495" s="12" t="e">
        <f>sim_obs!P129</f>
        <v>#N/A</v>
      </c>
      <c r="C495" s="15">
        <f>sim_obs!H129</f>
        <v>0</v>
      </c>
      <c r="D495" s="15">
        <f t="shared" si="28"/>
        <v>0</v>
      </c>
      <c r="E495" s="15">
        <f t="shared" si="29"/>
        <v>0</v>
      </c>
      <c r="F495" s="15">
        <f t="shared" si="30"/>
        <v>0</v>
      </c>
      <c r="G495" s="15">
        <f t="shared" si="31"/>
        <v>0</v>
      </c>
    </row>
    <row r="496" spans="1:7" x14ac:dyDescent="0.15">
      <c r="A496" s="5">
        <f>sim_obs!B130</f>
        <v>41403</v>
      </c>
      <c r="B496" s="12" t="e">
        <f>sim_obs!P130</f>
        <v>#N/A</v>
      </c>
      <c r="C496" s="15">
        <f>sim_obs!H130</f>
        <v>0</v>
      </c>
      <c r="D496" s="15">
        <f t="shared" si="28"/>
        <v>0</v>
      </c>
      <c r="E496" s="15">
        <f t="shared" si="29"/>
        <v>0</v>
      </c>
      <c r="F496" s="15">
        <f t="shared" si="30"/>
        <v>0</v>
      </c>
      <c r="G496" s="15">
        <f t="shared" si="31"/>
        <v>0</v>
      </c>
    </row>
    <row r="497" spans="1:7" x14ac:dyDescent="0.15">
      <c r="A497" s="5">
        <f>sim_obs!B131</f>
        <v>41404</v>
      </c>
      <c r="B497" s="12" t="e">
        <f>sim_obs!P131</f>
        <v>#N/A</v>
      </c>
      <c r="C497" s="15">
        <f>sim_obs!H131</f>
        <v>0</v>
      </c>
      <c r="D497" s="15">
        <f t="shared" si="28"/>
        <v>0</v>
      </c>
      <c r="E497" s="15">
        <f t="shared" si="29"/>
        <v>0</v>
      </c>
      <c r="F497" s="15">
        <f t="shared" si="30"/>
        <v>0</v>
      </c>
      <c r="G497" s="15">
        <f t="shared" si="31"/>
        <v>0</v>
      </c>
    </row>
    <row r="498" spans="1:7" x14ac:dyDescent="0.15">
      <c r="A498" s="5">
        <f>sim_obs!B132</f>
        <v>41405</v>
      </c>
      <c r="B498" s="12" t="e">
        <f>sim_obs!P132</f>
        <v>#N/A</v>
      </c>
      <c r="C498" s="15">
        <f>sim_obs!H132</f>
        <v>0</v>
      </c>
      <c r="D498" s="15">
        <f t="shared" si="28"/>
        <v>0</v>
      </c>
      <c r="E498" s="15">
        <f t="shared" si="29"/>
        <v>0</v>
      </c>
      <c r="F498" s="15">
        <f t="shared" si="30"/>
        <v>0</v>
      </c>
      <c r="G498" s="15">
        <f t="shared" si="31"/>
        <v>0</v>
      </c>
    </row>
    <row r="499" spans="1:7" x14ac:dyDescent="0.15">
      <c r="A499" s="5">
        <f>sim_obs!B133</f>
        <v>41406</v>
      </c>
      <c r="B499" s="12" t="e">
        <f>sim_obs!P133</f>
        <v>#N/A</v>
      </c>
      <c r="C499" s="15">
        <f>sim_obs!H133</f>
        <v>0</v>
      </c>
      <c r="D499" s="15">
        <f t="shared" si="28"/>
        <v>0</v>
      </c>
      <c r="E499" s="15">
        <f t="shared" si="29"/>
        <v>0</v>
      </c>
      <c r="F499" s="15">
        <f t="shared" si="30"/>
        <v>0</v>
      </c>
      <c r="G499" s="15">
        <f t="shared" si="31"/>
        <v>0</v>
      </c>
    </row>
    <row r="500" spans="1:7" x14ac:dyDescent="0.15">
      <c r="A500" s="5">
        <f>sim_obs!B134</f>
        <v>41407</v>
      </c>
      <c r="B500" s="12" t="e">
        <f>sim_obs!P134</f>
        <v>#N/A</v>
      </c>
      <c r="C500" s="15">
        <f>sim_obs!H134</f>
        <v>0</v>
      </c>
      <c r="D500" s="15">
        <f t="shared" si="28"/>
        <v>0</v>
      </c>
      <c r="E500" s="15">
        <f t="shared" si="29"/>
        <v>0</v>
      </c>
      <c r="F500" s="15">
        <f t="shared" si="30"/>
        <v>0</v>
      </c>
      <c r="G500" s="15">
        <f t="shared" si="31"/>
        <v>0</v>
      </c>
    </row>
    <row r="501" spans="1:7" x14ac:dyDescent="0.15">
      <c r="A501" s="5">
        <f>sim_obs!B135</f>
        <v>41408</v>
      </c>
      <c r="B501" s="12" t="e">
        <f>sim_obs!P135</f>
        <v>#N/A</v>
      </c>
      <c r="C501" s="15">
        <f>sim_obs!H135</f>
        <v>0</v>
      </c>
      <c r="D501" s="15">
        <f t="shared" si="28"/>
        <v>0</v>
      </c>
      <c r="E501" s="15">
        <f t="shared" si="29"/>
        <v>0</v>
      </c>
      <c r="F501" s="15">
        <f t="shared" si="30"/>
        <v>0</v>
      </c>
      <c r="G501" s="15">
        <f t="shared" si="31"/>
        <v>0</v>
      </c>
    </row>
    <row r="502" spans="1:7" x14ac:dyDescent="0.15">
      <c r="A502" s="5">
        <f>sim_obs!B136</f>
        <v>41409</v>
      </c>
      <c r="B502" s="12" t="e">
        <f>sim_obs!P136</f>
        <v>#N/A</v>
      </c>
      <c r="C502" s="15">
        <f>sim_obs!H136</f>
        <v>0</v>
      </c>
      <c r="D502" s="15">
        <f t="shared" si="28"/>
        <v>0</v>
      </c>
      <c r="E502" s="15">
        <f t="shared" si="29"/>
        <v>0</v>
      </c>
      <c r="F502" s="15">
        <f t="shared" si="30"/>
        <v>0</v>
      </c>
      <c r="G502" s="15">
        <f t="shared" si="31"/>
        <v>0</v>
      </c>
    </row>
    <row r="503" spans="1:7" x14ac:dyDescent="0.15">
      <c r="A503" s="5">
        <f>sim_obs!B137</f>
        <v>41410</v>
      </c>
      <c r="B503" s="12" t="e">
        <f>sim_obs!P137</f>
        <v>#N/A</v>
      </c>
      <c r="C503" s="15">
        <f>sim_obs!H137</f>
        <v>0</v>
      </c>
      <c r="D503" s="15">
        <f t="shared" si="28"/>
        <v>0</v>
      </c>
      <c r="E503" s="15">
        <f t="shared" si="29"/>
        <v>0</v>
      </c>
      <c r="F503" s="15">
        <f t="shared" si="30"/>
        <v>0</v>
      </c>
      <c r="G503" s="15">
        <f t="shared" si="31"/>
        <v>0</v>
      </c>
    </row>
    <row r="504" spans="1:7" x14ac:dyDescent="0.15">
      <c r="A504" s="5">
        <f>sim_obs!B138</f>
        <v>41411</v>
      </c>
      <c r="B504" s="12" t="e">
        <f>sim_obs!P138</f>
        <v>#N/A</v>
      </c>
      <c r="C504" s="15">
        <f>sim_obs!H138</f>
        <v>0</v>
      </c>
      <c r="D504" s="15">
        <f t="shared" si="28"/>
        <v>0</v>
      </c>
      <c r="E504" s="15">
        <f t="shared" si="29"/>
        <v>0</v>
      </c>
      <c r="F504" s="15">
        <f t="shared" si="30"/>
        <v>0</v>
      </c>
      <c r="G504" s="15">
        <f t="shared" si="31"/>
        <v>0</v>
      </c>
    </row>
    <row r="505" spans="1:7" x14ac:dyDescent="0.15">
      <c r="A505" s="5">
        <f>sim_obs!B139</f>
        <v>41412</v>
      </c>
      <c r="B505" s="12" t="e">
        <f>sim_obs!P139</f>
        <v>#N/A</v>
      </c>
      <c r="C505" s="15">
        <f>sim_obs!H139</f>
        <v>0</v>
      </c>
      <c r="D505" s="15">
        <f t="shared" si="28"/>
        <v>0</v>
      </c>
      <c r="E505" s="15">
        <f t="shared" si="29"/>
        <v>0</v>
      </c>
      <c r="F505" s="15">
        <f t="shared" si="30"/>
        <v>0</v>
      </c>
      <c r="G505" s="15">
        <f t="shared" si="31"/>
        <v>0</v>
      </c>
    </row>
    <row r="506" spans="1:7" x14ac:dyDescent="0.15">
      <c r="A506" s="5">
        <f>sim_obs!B140</f>
        <v>41413</v>
      </c>
      <c r="B506" s="12" t="e">
        <f>sim_obs!P140</f>
        <v>#N/A</v>
      </c>
      <c r="C506" s="15">
        <f>sim_obs!H140</f>
        <v>0</v>
      </c>
      <c r="D506" s="15">
        <f t="shared" si="28"/>
        <v>0</v>
      </c>
      <c r="E506" s="15">
        <f t="shared" si="29"/>
        <v>0</v>
      </c>
      <c r="F506" s="15">
        <f t="shared" si="30"/>
        <v>0</v>
      </c>
      <c r="G506" s="15">
        <f t="shared" si="31"/>
        <v>0</v>
      </c>
    </row>
    <row r="507" spans="1:7" x14ac:dyDescent="0.15">
      <c r="A507" s="5">
        <f>sim_obs!B141</f>
        <v>41414</v>
      </c>
      <c r="B507" s="12" t="e">
        <f>sim_obs!P141</f>
        <v>#N/A</v>
      </c>
      <c r="C507" s="15">
        <f>sim_obs!H141</f>
        <v>0</v>
      </c>
      <c r="D507" s="15">
        <f t="shared" si="28"/>
        <v>0</v>
      </c>
      <c r="E507" s="15">
        <f t="shared" si="29"/>
        <v>0</v>
      </c>
      <c r="F507" s="15">
        <f t="shared" si="30"/>
        <v>0</v>
      </c>
      <c r="G507" s="15">
        <f t="shared" si="31"/>
        <v>0</v>
      </c>
    </row>
    <row r="508" spans="1:7" x14ac:dyDescent="0.15">
      <c r="A508" s="5">
        <f>sim_obs!B142</f>
        <v>41415</v>
      </c>
      <c r="B508" s="12" t="e">
        <f>sim_obs!P142</f>
        <v>#N/A</v>
      </c>
      <c r="C508" s="15">
        <f>sim_obs!H142</f>
        <v>0</v>
      </c>
      <c r="D508" s="15">
        <f t="shared" si="28"/>
        <v>0</v>
      </c>
      <c r="E508" s="15">
        <f t="shared" si="29"/>
        <v>0</v>
      </c>
      <c r="F508" s="15">
        <f t="shared" si="30"/>
        <v>0</v>
      </c>
      <c r="G508" s="15">
        <f t="shared" si="31"/>
        <v>0</v>
      </c>
    </row>
    <row r="509" spans="1:7" x14ac:dyDescent="0.15">
      <c r="A509" s="5">
        <f>sim_obs!B143</f>
        <v>41416</v>
      </c>
      <c r="B509" s="12" t="e">
        <f>sim_obs!P143</f>
        <v>#N/A</v>
      </c>
      <c r="C509" s="15">
        <f>sim_obs!H143</f>
        <v>0</v>
      </c>
      <c r="D509" s="15">
        <f t="shared" si="28"/>
        <v>0</v>
      </c>
      <c r="E509" s="15">
        <f t="shared" si="29"/>
        <v>0</v>
      </c>
      <c r="F509" s="15">
        <f t="shared" si="30"/>
        <v>0</v>
      </c>
      <c r="G509" s="15">
        <f t="shared" si="31"/>
        <v>0</v>
      </c>
    </row>
    <row r="510" spans="1:7" x14ac:dyDescent="0.15">
      <c r="A510" s="5">
        <f>sim_obs!B144</f>
        <v>41417</v>
      </c>
      <c r="B510" s="12" t="e">
        <f>sim_obs!P144</f>
        <v>#N/A</v>
      </c>
      <c r="C510" s="15">
        <f>sim_obs!H144</f>
        <v>0</v>
      </c>
      <c r="D510" s="15">
        <f t="shared" si="28"/>
        <v>0</v>
      </c>
      <c r="E510" s="15">
        <f t="shared" si="29"/>
        <v>0</v>
      </c>
      <c r="F510" s="15">
        <f t="shared" si="30"/>
        <v>0</v>
      </c>
      <c r="G510" s="15">
        <f t="shared" si="31"/>
        <v>0</v>
      </c>
    </row>
    <row r="511" spans="1:7" x14ac:dyDescent="0.15">
      <c r="A511" s="5">
        <f>sim_obs!B145</f>
        <v>41418</v>
      </c>
      <c r="B511" s="12" t="e">
        <f>sim_obs!P145</f>
        <v>#N/A</v>
      </c>
      <c r="C511" s="15">
        <f>sim_obs!H145</f>
        <v>0</v>
      </c>
      <c r="D511" s="15">
        <f t="shared" si="28"/>
        <v>0</v>
      </c>
      <c r="E511" s="15">
        <f t="shared" si="29"/>
        <v>0</v>
      </c>
      <c r="F511" s="15">
        <f t="shared" si="30"/>
        <v>0</v>
      </c>
      <c r="G511" s="15">
        <f t="shared" si="31"/>
        <v>0</v>
      </c>
    </row>
    <row r="512" spans="1:7" x14ac:dyDescent="0.15">
      <c r="A512" s="5">
        <f>sim_obs!B146</f>
        <v>41419</v>
      </c>
      <c r="B512" s="12" t="e">
        <f>sim_obs!P146</f>
        <v>#N/A</v>
      </c>
      <c r="C512" s="15">
        <f>sim_obs!H146</f>
        <v>0</v>
      </c>
      <c r="D512" s="15">
        <f t="shared" si="28"/>
        <v>0</v>
      </c>
      <c r="E512" s="15">
        <f t="shared" si="29"/>
        <v>0</v>
      </c>
      <c r="F512" s="15">
        <f t="shared" si="30"/>
        <v>0</v>
      </c>
      <c r="G512" s="15">
        <f t="shared" si="31"/>
        <v>0</v>
      </c>
    </row>
    <row r="513" spans="1:7" x14ac:dyDescent="0.15">
      <c r="A513" s="5">
        <f>sim_obs!B147</f>
        <v>41420</v>
      </c>
      <c r="B513" s="12" t="e">
        <f>sim_obs!P147</f>
        <v>#N/A</v>
      </c>
      <c r="C513" s="15">
        <f>sim_obs!H147</f>
        <v>0</v>
      </c>
      <c r="D513" s="15">
        <f t="shared" si="28"/>
        <v>0</v>
      </c>
      <c r="E513" s="15">
        <f t="shared" si="29"/>
        <v>0</v>
      </c>
      <c r="F513" s="15">
        <f t="shared" si="30"/>
        <v>0</v>
      </c>
      <c r="G513" s="15">
        <f t="shared" si="31"/>
        <v>0</v>
      </c>
    </row>
    <row r="514" spans="1:7" x14ac:dyDescent="0.15">
      <c r="A514" s="5">
        <f>sim_obs!B148</f>
        <v>41421</v>
      </c>
      <c r="B514" s="12" t="e">
        <f>sim_obs!P148</f>
        <v>#N/A</v>
      </c>
      <c r="C514" s="15">
        <f>sim_obs!H148</f>
        <v>0</v>
      </c>
      <c r="D514" s="15">
        <f t="shared" si="28"/>
        <v>0</v>
      </c>
      <c r="E514" s="15">
        <f t="shared" si="29"/>
        <v>0</v>
      </c>
      <c r="F514" s="15">
        <f t="shared" si="30"/>
        <v>0</v>
      </c>
      <c r="G514" s="15">
        <f t="shared" si="31"/>
        <v>0</v>
      </c>
    </row>
    <row r="515" spans="1:7" x14ac:dyDescent="0.15">
      <c r="A515" s="5">
        <f>sim_obs!B149</f>
        <v>41422</v>
      </c>
      <c r="B515" s="12" t="e">
        <f>sim_obs!P149</f>
        <v>#N/A</v>
      </c>
      <c r="C515" s="15">
        <f>sim_obs!H149</f>
        <v>0</v>
      </c>
      <c r="D515" s="15">
        <f t="shared" ref="D515:D578" si="32">IFERROR(B515,0)</f>
        <v>0</v>
      </c>
      <c r="E515" s="15">
        <f t="shared" ref="E515:E578" si="33">IF(D515=0,0,C515)</f>
        <v>0</v>
      </c>
      <c r="F515" s="15">
        <f t="shared" ref="F515:F578" si="34">(D515-E515)^2</f>
        <v>0</v>
      </c>
      <c r="G515" s="15">
        <f t="shared" ref="G515:G578" si="35">(D515-$J$4)^2</f>
        <v>0</v>
      </c>
    </row>
    <row r="516" spans="1:7" x14ac:dyDescent="0.15">
      <c r="A516" s="5">
        <f>sim_obs!B150</f>
        <v>41423</v>
      </c>
      <c r="B516" s="12" t="e">
        <f>sim_obs!P150</f>
        <v>#N/A</v>
      </c>
      <c r="C516" s="15">
        <f>sim_obs!H150</f>
        <v>0</v>
      </c>
      <c r="D516" s="15">
        <f t="shared" si="32"/>
        <v>0</v>
      </c>
      <c r="E516" s="15">
        <f t="shared" si="33"/>
        <v>0</v>
      </c>
      <c r="F516" s="15">
        <f t="shared" si="34"/>
        <v>0</v>
      </c>
      <c r="G516" s="15">
        <f t="shared" si="35"/>
        <v>0</v>
      </c>
    </row>
    <row r="517" spans="1:7" x14ac:dyDescent="0.15">
      <c r="A517" s="5">
        <f>sim_obs!B151</f>
        <v>41424</v>
      </c>
      <c r="B517" s="12" t="e">
        <f>sim_obs!P151</f>
        <v>#N/A</v>
      </c>
      <c r="C517" s="15">
        <f>sim_obs!H151</f>
        <v>0</v>
      </c>
      <c r="D517" s="15">
        <f t="shared" si="32"/>
        <v>0</v>
      </c>
      <c r="E517" s="15">
        <f t="shared" si="33"/>
        <v>0</v>
      </c>
      <c r="F517" s="15">
        <f t="shared" si="34"/>
        <v>0</v>
      </c>
      <c r="G517" s="15">
        <f t="shared" si="35"/>
        <v>0</v>
      </c>
    </row>
    <row r="518" spans="1:7" x14ac:dyDescent="0.15">
      <c r="A518" s="5">
        <f>sim_obs!B152</f>
        <v>41425</v>
      </c>
      <c r="B518" s="12" t="e">
        <f>sim_obs!P152</f>
        <v>#N/A</v>
      </c>
      <c r="C518" s="15">
        <f>sim_obs!H152</f>
        <v>0</v>
      </c>
      <c r="D518" s="15">
        <f t="shared" si="32"/>
        <v>0</v>
      </c>
      <c r="E518" s="15">
        <f t="shared" si="33"/>
        <v>0</v>
      </c>
      <c r="F518" s="15">
        <f t="shared" si="34"/>
        <v>0</v>
      </c>
      <c r="G518" s="15">
        <f t="shared" si="35"/>
        <v>0</v>
      </c>
    </row>
    <row r="519" spans="1:7" x14ac:dyDescent="0.15">
      <c r="A519" s="5">
        <f>sim_obs!B153</f>
        <v>41426</v>
      </c>
      <c r="B519" s="12" t="e">
        <f>sim_obs!P153</f>
        <v>#N/A</v>
      </c>
      <c r="C519" s="15">
        <f>sim_obs!H153</f>
        <v>0</v>
      </c>
      <c r="D519" s="15">
        <f t="shared" si="32"/>
        <v>0</v>
      </c>
      <c r="E519" s="15">
        <f t="shared" si="33"/>
        <v>0</v>
      </c>
      <c r="F519" s="15">
        <f t="shared" si="34"/>
        <v>0</v>
      </c>
      <c r="G519" s="15">
        <f t="shared" si="35"/>
        <v>0</v>
      </c>
    </row>
    <row r="520" spans="1:7" x14ac:dyDescent="0.15">
      <c r="A520" s="5">
        <f>sim_obs!B154</f>
        <v>41427</v>
      </c>
      <c r="B520" s="12" t="e">
        <f>sim_obs!P154</f>
        <v>#N/A</v>
      </c>
      <c r="C520" s="15">
        <f>sim_obs!H154</f>
        <v>0</v>
      </c>
      <c r="D520" s="15">
        <f t="shared" si="32"/>
        <v>0</v>
      </c>
      <c r="E520" s="15">
        <f t="shared" si="33"/>
        <v>0</v>
      </c>
      <c r="F520" s="15">
        <f t="shared" si="34"/>
        <v>0</v>
      </c>
      <c r="G520" s="15">
        <f t="shared" si="35"/>
        <v>0</v>
      </c>
    </row>
    <row r="521" spans="1:7" x14ac:dyDescent="0.15">
      <c r="A521" s="5">
        <f>sim_obs!B155</f>
        <v>41428</v>
      </c>
      <c r="B521" s="12" t="e">
        <f>sim_obs!P155</f>
        <v>#N/A</v>
      </c>
      <c r="C521" s="15">
        <f>sim_obs!H155</f>
        <v>0</v>
      </c>
      <c r="D521" s="15">
        <f t="shared" si="32"/>
        <v>0</v>
      </c>
      <c r="E521" s="15">
        <f t="shared" si="33"/>
        <v>0</v>
      </c>
      <c r="F521" s="15">
        <f t="shared" si="34"/>
        <v>0</v>
      </c>
      <c r="G521" s="15">
        <f t="shared" si="35"/>
        <v>0</v>
      </c>
    </row>
    <row r="522" spans="1:7" x14ac:dyDescent="0.15">
      <c r="A522" s="5">
        <f>sim_obs!B156</f>
        <v>41429</v>
      </c>
      <c r="B522" s="12" t="e">
        <f>sim_obs!P156</f>
        <v>#N/A</v>
      </c>
      <c r="C522" s="15">
        <f>sim_obs!H156</f>
        <v>0</v>
      </c>
      <c r="D522" s="15">
        <f t="shared" si="32"/>
        <v>0</v>
      </c>
      <c r="E522" s="15">
        <f t="shared" si="33"/>
        <v>0</v>
      </c>
      <c r="F522" s="15">
        <f t="shared" si="34"/>
        <v>0</v>
      </c>
      <c r="G522" s="15">
        <f t="shared" si="35"/>
        <v>0</v>
      </c>
    </row>
    <row r="523" spans="1:7" x14ac:dyDescent="0.15">
      <c r="A523" s="5">
        <f>sim_obs!B157</f>
        <v>41430</v>
      </c>
      <c r="B523" s="12" t="e">
        <f>sim_obs!P157</f>
        <v>#N/A</v>
      </c>
      <c r="C523" s="15">
        <f>sim_obs!H157</f>
        <v>0</v>
      </c>
      <c r="D523" s="15">
        <f t="shared" si="32"/>
        <v>0</v>
      </c>
      <c r="E523" s="15">
        <f t="shared" si="33"/>
        <v>0</v>
      </c>
      <c r="F523" s="15">
        <f t="shared" si="34"/>
        <v>0</v>
      </c>
      <c r="G523" s="15">
        <f t="shared" si="35"/>
        <v>0</v>
      </c>
    </row>
    <row r="524" spans="1:7" x14ac:dyDescent="0.15">
      <c r="A524" s="5">
        <f>sim_obs!B158</f>
        <v>41431</v>
      </c>
      <c r="B524" s="12" t="e">
        <f>sim_obs!P158</f>
        <v>#N/A</v>
      </c>
      <c r="C524" s="15">
        <f>sim_obs!H158</f>
        <v>0</v>
      </c>
      <c r="D524" s="15">
        <f t="shared" si="32"/>
        <v>0</v>
      </c>
      <c r="E524" s="15">
        <f t="shared" si="33"/>
        <v>0</v>
      </c>
      <c r="F524" s="15">
        <f t="shared" si="34"/>
        <v>0</v>
      </c>
      <c r="G524" s="15">
        <f t="shared" si="35"/>
        <v>0</v>
      </c>
    </row>
    <row r="525" spans="1:7" x14ac:dyDescent="0.15">
      <c r="A525" s="5">
        <f>sim_obs!B159</f>
        <v>41432</v>
      </c>
      <c r="B525" s="12" t="e">
        <f>sim_obs!P159</f>
        <v>#N/A</v>
      </c>
      <c r="C525" s="15">
        <f>sim_obs!H159</f>
        <v>0</v>
      </c>
      <c r="D525" s="15">
        <f t="shared" si="32"/>
        <v>0</v>
      </c>
      <c r="E525" s="15">
        <f t="shared" si="33"/>
        <v>0</v>
      </c>
      <c r="F525" s="15">
        <f t="shared" si="34"/>
        <v>0</v>
      </c>
      <c r="G525" s="15">
        <f t="shared" si="35"/>
        <v>0</v>
      </c>
    </row>
    <row r="526" spans="1:7" x14ac:dyDescent="0.15">
      <c r="A526" s="5">
        <f>sim_obs!B160</f>
        <v>41433</v>
      </c>
      <c r="B526" s="12" t="e">
        <f>sim_obs!P160</f>
        <v>#N/A</v>
      </c>
      <c r="C526" s="15">
        <f>sim_obs!H160</f>
        <v>0</v>
      </c>
      <c r="D526" s="15">
        <f t="shared" si="32"/>
        <v>0</v>
      </c>
      <c r="E526" s="15">
        <f t="shared" si="33"/>
        <v>0</v>
      </c>
      <c r="F526" s="15">
        <f t="shared" si="34"/>
        <v>0</v>
      </c>
      <c r="G526" s="15">
        <f t="shared" si="35"/>
        <v>0</v>
      </c>
    </row>
    <row r="527" spans="1:7" x14ac:dyDescent="0.15">
      <c r="A527" s="5">
        <f>sim_obs!B161</f>
        <v>41434</v>
      </c>
      <c r="B527" s="12" t="e">
        <f>sim_obs!P161</f>
        <v>#N/A</v>
      </c>
      <c r="C527" s="15">
        <f>sim_obs!H161</f>
        <v>0</v>
      </c>
      <c r="D527" s="15">
        <f t="shared" si="32"/>
        <v>0</v>
      </c>
      <c r="E527" s="15">
        <f t="shared" si="33"/>
        <v>0</v>
      </c>
      <c r="F527" s="15">
        <f t="shared" si="34"/>
        <v>0</v>
      </c>
      <c r="G527" s="15">
        <f t="shared" si="35"/>
        <v>0</v>
      </c>
    </row>
    <row r="528" spans="1:7" x14ac:dyDescent="0.15">
      <c r="A528" s="5">
        <f>sim_obs!B162</f>
        <v>41435</v>
      </c>
      <c r="B528" s="12" t="e">
        <f>sim_obs!P162</f>
        <v>#N/A</v>
      </c>
      <c r="C528" s="15">
        <f>sim_obs!H162</f>
        <v>0</v>
      </c>
      <c r="D528" s="15">
        <f t="shared" si="32"/>
        <v>0</v>
      </c>
      <c r="E528" s="15">
        <f t="shared" si="33"/>
        <v>0</v>
      </c>
      <c r="F528" s="15">
        <f t="shared" si="34"/>
        <v>0</v>
      </c>
      <c r="G528" s="15">
        <f t="shared" si="35"/>
        <v>0</v>
      </c>
    </row>
    <row r="529" spans="1:7" x14ac:dyDescent="0.15">
      <c r="A529" s="5">
        <f>sim_obs!B163</f>
        <v>41436</v>
      </c>
      <c r="B529" s="12" t="e">
        <f>sim_obs!P163</f>
        <v>#N/A</v>
      </c>
      <c r="C529" s="15">
        <f>sim_obs!H163</f>
        <v>0</v>
      </c>
      <c r="D529" s="15">
        <f t="shared" si="32"/>
        <v>0</v>
      </c>
      <c r="E529" s="15">
        <f t="shared" si="33"/>
        <v>0</v>
      </c>
      <c r="F529" s="15">
        <f t="shared" si="34"/>
        <v>0</v>
      </c>
      <c r="G529" s="15">
        <f t="shared" si="35"/>
        <v>0</v>
      </c>
    </row>
    <row r="530" spans="1:7" x14ac:dyDescent="0.15">
      <c r="A530" s="5">
        <f>sim_obs!B164</f>
        <v>41437</v>
      </c>
      <c r="B530" s="12" t="e">
        <f>sim_obs!P164</f>
        <v>#N/A</v>
      </c>
      <c r="C530" s="15">
        <f>sim_obs!H164</f>
        <v>0</v>
      </c>
      <c r="D530" s="15">
        <f t="shared" si="32"/>
        <v>0</v>
      </c>
      <c r="E530" s="15">
        <f t="shared" si="33"/>
        <v>0</v>
      </c>
      <c r="F530" s="15">
        <f t="shared" si="34"/>
        <v>0</v>
      </c>
      <c r="G530" s="15">
        <f t="shared" si="35"/>
        <v>0</v>
      </c>
    </row>
    <row r="531" spans="1:7" x14ac:dyDescent="0.15">
      <c r="A531" s="5">
        <f>sim_obs!B165</f>
        <v>41438</v>
      </c>
      <c r="B531" s="12" t="e">
        <f>sim_obs!P165</f>
        <v>#N/A</v>
      </c>
      <c r="C531" s="15">
        <f>sim_obs!H165</f>
        <v>0</v>
      </c>
      <c r="D531" s="15">
        <f t="shared" si="32"/>
        <v>0</v>
      </c>
      <c r="E531" s="15">
        <f t="shared" si="33"/>
        <v>0</v>
      </c>
      <c r="F531" s="15">
        <f t="shared" si="34"/>
        <v>0</v>
      </c>
      <c r="G531" s="15">
        <f t="shared" si="35"/>
        <v>0</v>
      </c>
    </row>
    <row r="532" spans="1:7" x14ac:dyDescent="0.15">
      <c r="A532" s="5">
        <f>sim_obs!B166</f>
        <v>41439</v>
      </c>
      <c r="B532" s="12" t="e">
        <f>sim_obs!P166</f>
        <v>#N/A</v>
      </c>
      <c r="C532" s="15">
        <f>sim_obs!H166</f>
        <v>0</v>
      </c>
      <c r="D532" s="15">
        <f t="shared" si="32"/>
        <v>0</v>
      </c>
      <c r="E532" s="15">
        <f t="shared" si="33"/>
        <v>0</v>
      </c>
      <c r="F532" s="15">
        <f t="shared" si="34"/>
        <v>0</v>
      </c>
      <c r="G532" s="15">
        <f t="shared" si="35"/>
        <v>0</v>
      </c>
    </row>
    <row r="533" spans="1:7" x14ac:dyDescent="0.15">
      <c r="A533" s="5">
        <f>sim_obs!B167</f>
        <v>41440</v>
      </c>
      <c r="B533" s="12" t="e">
        <f>sim_obs!P167</f>
        <v>#N/A</v>
      </c>
      <c r="C533" s="15">
        <f>sim_obs!H167</f>
        <v>0</v>
      </c>
      <c r="D533" s="15">
        <f t="shared" si="32"/>
        <v>0</v>
      </c>
      <c r="E533" s="15">
        <f t="shared" si="33"/>
        <v>0</v>
      </c>
      <c r="F533" s="15">
        <f t="shared" si="34"/>
        <v>0</v>
      </c>
      <c r="G533" s="15">
        <f t="shared" si="35"/>
        <v>0</v>
      </c>
    </row>
    <row r="534" spans="1:7" x14ac:dyDescent="0.15">
      <c r="A534" s="5">
        <f>sim_obs!B168</f>
        <v>41441</v>
      </c>
      <c r="B534" s="12" t="e">
        <f>sim_obs!P168</f>
        <v>#N/A</v>
      </c>
      <c r="C534" s="15">
        <f>sim_obs!H168</f>
        <v>0</v>
      </c>
      <c r="D534" s="15">
        <f t="shared" si="32"/>
        <v>0</v>
      </c>
      <c r="E534" s="15">
        <f t="shared" si="33"/>
        <v>0</v>
      </c>
      <c r="F534" s="15">
        <f t="shared" si="34"/>
        <v>0</v>
      </c>
      <c r="G534" s="15">
        <f t="shared" si="35"/>
        <v>0</v>
      </c>
    </row>
    <row r="535" spans="1:7" x14ac:dyDescent="0.15">
      <c r="A535" s="5">
        <f>sim_obs!B169</f>
        <v>41442</v>
      </c>
      <c r="B535" s="12" t="e">
        <f>sim_obs!P169</f>
        <v>#N/A</v>
      </c>
      <c r="C535" s="15">
        <f>sim_obs!H169</f>
        <v>0</v>
      </c>
      <c r="D535" s="15">
        <f t="shared" si="32"/>
        <v>0</v>
      </c>
      <c r="E535" s="15">
        <f t="shared" si="33"/>
        <v>0</v>
      </c>
      <c r="F535" s="15">
        <f t="shared" si="34"/>
        <v>0</v>
      </c>
      <c r="G535" s="15">
        <f t="shared" si="35"/>
        <v>0</v>
      </c>
    </row>
    <row r="536" spans="1:7" x14ac:dyDescent="0.15">
      <c r="A536" s="5">
        <f>sim_obs!B170</f>
        <v>41443</v>
      </c>
      <c r="B536" s="12" t="e">
        <f>sim_obs!P170</f>
        <v>#N/A</v>
      </c>
      <c r="C536" s="15">
        <f>sim_obs!H170</f>
        <v>0</v>
      </c>
      <c r="D536" s="15">
        <f t="shared" si="32"/>
        <v>0</v>
      </c>
      <c r="E536" s="15">
        <f t="shared" si="33"/>
        <v>0</v>
      </c>
      <c r="F536" s="15">
        <f t="shared" si="34"/>
        <v>0</v>
      </c>
      <c r="G536" s="15">
        <f t="shared" si="35"/>
        <v>0</v>
      </c>
    </row>
    <row r="537" spans="1:7" x14ac:dyDescent="0.15">
      <c r="A537" s="5">
        <f>sim_obs!B171</f>
        <v>41444</v>
      </c>
      <c r="B537" s="12" t="e">
        <f>sim_obs!P171</f>
        <v>#N/A</v>
      </c>
      <c r="C537" s="15">
        <f>sim_obs!H171</f>
        <v>0</v>
      </c>
      <c r="D537" s="15">
        <f t="shared" si="32"/>
        <v>0</v>
      </c>
      <c r="E537" s="15">
        <f t="shared" si="33"/>
        <v>0</v>
      </c>
      <c r="F537" s="15">
        <f t="shared" si="34"/>
        <v>0</v>
      </c>
      <c r="G537" s="15">
        <f t="shared" si="35"/>
        <v>0</v>
      </c>
    </row>
    <row r="538" spans="1:7" x14ac:dyDescent="0.15">
      <c r="A538" s="5">
        <f>sim_obs!B172</f>
        <v>41445</v>
      </c>
      <c r="B538" s="12" t="e">
        <f>sim_obs!P172</f>
        <v>#N/A</v>
      </c>
      <c r="C538" s="15">
        <f>sim_obs!H172</f>
        <v>0</v>
      </c>
      <c r="D538" s="15">
        <f t="shared" si="32"/>
        <v>0</v>
      </c>
      <c r="E538" s="15">
        <f t="shared" si="33"/>
        <v>0</v>
      </c>
      <c r="F538" s="15">
        <f t="shared" si="34"/>
        <v>0</v>
      </c>
      <c r="G538" s="15">
        <f t="shared" si="35"/>
        <v>0</v>
      </c>
    </row>
    <row r="539" spans="1:7" x14ac:dyDescent="0.15">
      <c r="A539" s="5">
        <f>sim_obs!B173</f>
        <v>41446</v>
      </c>
      <c r="B539" s="12" t="e">
        <f>sim_obs!P173</f>
        <v>#N/A</v>
      </c>
      <c r="C539" s="15">
        <f>sim_obs!H173</f>
        <v>0</v>
      </c>
      <c r="D539" s="15">
        <f t="shared" si="32"/>
        <v>0</v>
      </c>
      <c r="E539" s="15">
        <f t="shared" si="33"/>
        <v>0</v>
      </c>
      <c r="F539" s="15">
        <f t="shared" si="34"/>
        <v>0</v>
      </c>
      <c r="G539" s="15">
        <f t="shared" si="35"/>
        <v>0</v>
      </c>
    </row>
    <row r="540" spans="1:7" x14ac:dyDescent="0.15">
      <c r="A540" s="5">
        <f>sim_obs!B174</f>
        <v>41447</v>
      </c>
      <c r="B540" s="12" t="e">
        <f>sim_obs!P174</f>
        <v>#N/A</v>
      </c>
      <c r="C540" s="15">
        <f>sim_obs!H174</f>
        <v>0</v>
      </c>
      <c r="D540" s="15">
        <f t="shared" si="32"/>
        <v>0</v>
      </c>
      <c r="E540" s="15">
        <f t="shared" si="33"/>
        <v>0</v>
      </c>
      <c r="F540" s="15">
        <f t="shared" si="34"/>
        <v>0</v>
      </c>
      <c r="G540" s="15">
        <f t="shared" si="35"/>
        <v>0</v>
      </c>
    </row>
    <row r="541" spans="1:7" x14ac:dyDescent="0.15">
      <c r="A541" s="5">
        <f>sim_obs!B175</f>
        <v>41448</v>
      </c>
      <c r="B541" s="12" t="e">
        <f>sim_obs!P175</f>
        <v>#N/A</v>
      </c>
      <c r="C541" s="15">
        <f>sim_obs!H175</f>
        <v>0</v>
      </c>
      <c r="D541" s="15">
        <f t="shared" si="32"/>
        <v>0</v>
      </c>
      <c r="E541" s="15">
        <f t="shared" si="33"/>
        <v>0</v>
      </c>
      <c r="F541" s="15">
        <f t="shared" si="34"/>
        <v>0</v>
      </c>
      <c r="G541" s="15">
        <f t="shared" si="35"/>
        <v>0</v>
      </c>
    </row>
    <row r="542" spans="1:7" x14ac:dyDescent="0.15">
      <c r="A542" s="5">
        <f>sim_obs!B176</f>
        <v>41449</v>
      </c>
      <c r="B542" s="12" t="e">
        <f>sim_obs!P176</f>
        <v>#N/A</v>
      </c>
      <c r="C542" s="15">
        <f>sim_obs!H176</f>
        <v>0</v>
      </c>
      <c r="D542" s="15">
        <f t="shared" si="32"/>
        <v>0</v>
      </c>
      <c r="E542" s="15">
        <f t="shared" si="33"/>
        <v>0</v>
      </c>
      <c r="F542" s="15">
        <f t="shared" si="34"/>
        <v>0</v>
      </c>
      <c r="G542" s="15">
        <f t="shared" si="35"/>
        <v>0</v>
      </c>
    </row>
    <row r="543" spans="1:7" x14ac:dyDescent="0.15">
      <c r="A543" s="5">
        <f>sim_obs!B177</f>
        <v>41450</v>
      </c>
      <c r="B543" s="12" t="e">
        <f>sim_obs!P177</f>
        <v>#N/A</v>
      </c>
      <c r="C543" s="15">
        <f>sim_obs!H177</f>
        <v>0</v>
      </c>
      <c r="D543" s="15">
        <f t="shared" si="32"/>
        <v>0</v>
      </c>
      <c r="E543" s="15">
        <f t="shared" si="33"/>
        <v>0</v>
      </c>
      <c r="F543" s="15">
        <f t="shared" si="34"/>
        <v>0</v>
      </c>
      <c r="G543" s="15">
        <f t="shared" si="35"/>
        <v>0</v>
      </c>
    </row>
    <row r="544" spans="1:7" x14ac:dyDescent="0.15">
      <c r="A544" s="5">
        <f>sim_obs!B178</f>
        <v>41451</v>
      </c>
      <c r="B544" s="12" t="e">
        <f>sim_obs!P178</f>
        <v>#N/A</v>
      </c>
      <c r="C544" s="15">
        <f>sim_obs!H178</f>
        <v>0</v>
      </c>
      <c r="D544" s="15">
        <f t="shared" si="32"/>
        <v>0</v>
      </c>
      <c r="E544" s="15">
        <f t="shared" si="33"/>
        <v>0</v>
      </c>
      <c r="F544" s="15">
        <f t="shared" si="34"/>
        <v>0</v>
      </c>
      <c r="G544" s="15">
        <f t="shared" si="35"/>
        <v>0</v>
      </c>
    </row>
    <row r="545" spans="1:7" x14ac:dyDescent="0.15">
      <c r="A545" s="5">
        <f>sim_obs!B179</f>
        <v>41452</v>
      </c>
      <c r="B545" s="12" t="e">
        <f>sim_obs!P179</f>
        <v>#N/A</v>
      </c>
      <c r="C545" s="15">
        <f>sim_obs!H179</f>
        <v>0</v>
      </c>
      <c r="D545" s="15">
        <f t="shared" si="32"/>
        <v>0</v>
      </c>
      <c r="E545" s="15">
        <f t="shared" si="33"/>
        <v>0</v>
      </c>
      <c r="F545" s="15">
        <f t="shared" si="34"/>
        <v>0</v>
      </c>
      <c r="G545" s="15">
        <f t="shared" si="35"/>
        <v>0</v>
      </c>
    </row>
    <row r="546" spans="1:7" x14ac:dyDescent="0.15">
      <c r="A546" s="5">
        <f>sim_obs!B180</f>
        <v>41453</v>
      </c>
      <c r="B546" s="12" t="e">
        <f>sim_obs!P180</f>
        <v>#N/A</v>
      </c>
      <c r="C546" s="15">
        <f>sim_obs!H180</f>
        <v>0</v>
      </c>
      <c r="D546" s="15">
        <f t="shared" si="32"/>
        <v>0</v>
      </c>
      <c r="E546" s="15">
        <f t="shared" si="33"/>
        <v>0</v>
      </c>
      <c r="F546" s="15">
        <f t="shared" si="34"/>
        <v>0</v>
      </c>
      <c r="G546" s="15">
        <f t="shared" si="35"/>
        <v>0</v>
      </c>
    </row>
    <row r="547" spans="1:7" x14ac:dyDescent="0.15">
      <c r="A547" s="5">
        <f>sim_obs!B181</f>
        <v>41454</v>
      </c>
      <c r="B547" s="12" t="e">
        <f>sim_obs!P181</f>
        <v>#N/A</v>
      </c>
      <c r="C547" s="15">
        <f>sim_obs!H181</f>
        <v>0</v>
      </c>
      <c r="D547" s="15">
        <f t="shared" si="32"/>
        <v>0</v>
      </c>
      <c r="E547" s="15">
        <f t="shared" si="33"/>
        <v>0</v>
      </c>
      <c r="F547" s="15">
        <f t="shared" si="34"/>
        <v>0</v>
      </c>
      <c r="G547" s="15">
        <f t="shared" si="35"/>
        <v>0</v>
      </c>
    </row>
    <row r="548" spans="1:7" x14ac:dyDescent="0.15">
      <c r="A548" s="5">
        <f>sim_obs!B182</f>
        <v>41455</v>
      </c>
      <c r="B548" s="12" t="e">
        <f>sim_obs!P182</f>
        <v>#N/A</v>
      </c>
      <c r="C548" s="15">
        <f>sim_obs!H182</f>
        <v>0</v>
      </c>
      <c r="D548" s="15">
        <f t="shared" si="32"/>
        <v>0</v>
      </c>
      <c r="E548" s="15">
        <f t="shared" si="33"/>
        <v>0</v>
      </c>
      <c r="F548" s="15">
        <f t="shared" si="34"/>
        <v>0</v>
      </c>
      <c r="G548" s="15">
        <f t="shared" si="35"/>
        <v>0</v>
      </c>
    </row>
    <row r="549" spans="1:7" x14ac:dyDescent="0.15">
      <c r="A549" s="5">
        <f>sim_obs!B183</f>
        <v>41456</v>
      </c>
      <c r="B549" s="12" t="e">
        <f>sim_obs!P183</f>
        <v>#N/A</v>
      </c>
      <c r="C549" s="15">
        <f>sim_obs!H183</f>
        <v>0</v>
      </c>
      <c r="D549" s="15">
        <f t="shared" si="32"/>
        <v>0</v>
      </c>
      <c r="E549" s="15">
        <f t="shared" si="33"/>
        <v>0</v>
      </c>
      <c r="F549" s="15">
        <f t="shared" si="34"/>
        <v>0</v>
      </c>
      <c r="G549" s="15">
        <f t="shared" si="35"/>
        <v>0</v>
      </c>
    </row>
    <row r="550" spans="1:7" x14ac:dyDescent="0.15">
      <c r="A550" s="5">
        <f>sim_obs!B184</f>
        <v>41457</v>
      </c>
      <c r="B550" s="12" t="e">
        <f>sim_obs!P184</f>
        <v>#N/A</v>
      </c>
      <c r="C550" s="15">
        <f>sim_obs!H184</f>
        <v>0</v>
      </c>
      <c r="D550" s="15">
        <f t="shared" si="32"/>
        <v>0</v>
      </c>
      <c r="E550" s="15">
        <f t="shared" si="33"/>
        <v>0</v>
      </c>
      <c r="F550" s="15">
        <f t="shared" si="34"/>
        <v>0</v>
      </c>
      <c r="G550" s="15">
        <f t="shared" si="35"/>
        <v>0</v>
      </c>
    </row>
    <row r="551" spans="1:7" x14ac:dyDescent="0.15">
      <c r="A551" s="5">
        <f>sim_obs!B185</f>
        <v>41458</v>
      </c>
      <c r="B551" s="12" t="e">
        <f>sim_obs!P185</f>
        <v>#N/A</v>
      </c>
      <c r="C551" s="15">
        <f>sim_obs!H185</f>
        <v>0</v>
      </c>
      <c r="D551" s="15">
        <f t="shared" si="32"/>
        <v>0</v>
      </c>
      <c r="E551" s="15">
        <f t="shared" si="33"/>
        <v>0</v>
      </c>
      <c r="F551" s="15">
        <f t="shared" si="34"/>
        <v>0</v>
      </c>
      <c r="G551" s="15">
        <f t="shared" si="35"/>
        <v>0</v>
      </c>
    </row>
    <row r="552" spans="1:7" x14ac:dyDescent="0.15">
      <c r="A552" s="5">
        <f>sim_obs!B186</f>
        <v>41459</v>
      </c>
      <c r="B552" s="12" t="e">
        <f>sim_obs!P186</f>
        <v>#N/A</v>
      </c>
      <c r="C552" s="15">
        <f>sim_obs!H186</f>
        <v>0</v>
      </c>
      <c r="D552" s="15">
        <f t="shared" si="32"/>
        <v>0</v>
      </c>
      <c r="E552" s="15">
        <f t="shared" si="33"/>
        <v>0</v>
      </c>
      <c r="F552" s="15">
        <f t="shared" si="34"/>
        <v>0</v>
      </c>
      <c r="G552" s="15">
        <f t="shared" si="35"/>
        <v>0</v>
      </c>
    </row>
    <row r="553" spans="1:7" x14ac:dyDescent="0.15">
      <c r="A553" s="5">
        <f>sim_obs!B187</f>
        <v>41460</v>
      </c>
      <c r="B553" s="12" t="e">
        <f>sim_obs!P187</f>
        <v>#N/A</v>
      </c>
      <c r="C553" s="15">
        <f>sim_obs!H187</f>
        <v>0</v>
      </c>
      <c r="D553" s="15">
        <f t="shared" si="32"/>
        <v>0</v>
      </c>
      <c r="E553" s="15">
        <f t="shared" si="33"/>
        <v>0</v>
      </c>
      <c r="F553" s="15">
        <f t="shared" si="34"/>
        <v>0</v>
      </c>
      <c r="G553" s="15">
        <f t="shared" si="35"/>
        <v>0</v>
      </c>
    </row>
    <row r="554" spans="1:7" x14ac:dyDescent="0.15">
      <c r="A554" s="5">
        <f>sim_obs!B188</f>
        <v>41461</v>
      </c>
      <c r="B554" s="12" t="e">
        <f>sim_obs!P188</f>
        <v>#N/A</v>
      </c>
      <c r="C554" s="15">
        <f>sim_obs!H188</f>
        <v>0</v>
      </c>
      <c r="D554" s="15">
        <f t="shared" si="32"/>
        <v>0</v>
      </c>
      <c r="E554" s="15">
        <f t="shared" si="33"/>
        <v>0</v>
      </c>
      <c r="F554" s="15">
        <f t="shared" si="34"/>
        <v>0</v>
      </c>
      <c r="G554" s="15">
        <f t="shared" si="35"/>
        <v>0</v>
      </c>
    </row>
    <row r="555" spans="1:7" x14ac:dyDescent="0.15">
      <c r="A555" s="5">
        <f>sim_obs!B189</f>
        <v>41462</v>
      </c>
      <c r="B555" s="12" t="e">
        <f>sim_obs!P189</f>
        <v>#N/A</v>
      </c>
      <c r="C555" s="15">
        <f>sim_obs!H189</f>
        <v>0</v>
      </c>
      <c r="D555" s="15">
        <f t="shared" si="32"/>
        <v>0</v>
      </c>
      <c r="E555" s="15">
        <f t="shared" si="33"/>
        <v>0</v>
      </c>
      <c r="F555" s="15">
        <f t="shared" si="34"/>
        <v>0</v>
      </c>
      <c r="G555" s="15">
        <f t="shared" si="35"/>
        <v>0</v>
      </c>
    </row>
    <row r="556" spans="1:7" x14ac:dyDescent="0.15">
      <c r="A556" s="5">
        <f>sim_obs!B190</f>
        <v>41463</v>
      </c>
      <c r="B556" s="12" t="e">
        <f>sim_obs!P190</f>
        <v>#N/A</v>
      </c>
      <c r="C556" s="15">
        <f>sim_obs!H190</f>
        <v>0</v>
      </c>
      <c r="D556" s="15">
        <f t="shared" si="32"/>
        <v>0</v>
      </c>
      <c r="E556" s="15">
        <f t="shared" si="33"/>
        <v>0</v>
      </c>
      <c r="F556" s="15">
        <f t="shared" si="34"/>
        <v>0</v>
      </c>
      <c r="G556" s="15">
        <f t="shared" si="35"/>
        <v>0</v>
      </c>
    </row>
    <row r="557" spans="1:7" x14ac:dyDescent="0.15">
      <c r="A557" s="5">
        <f>sim_obs!B191</f>
        <v>41464</v>
      </c>
      <c r="B557" s="12" t="e">
        <f>sim_obs!P191</f>
        <v>#N/A</v>
      </c>
      <c r="C557" s="15">
        <f>sim_obs!H191</f>
        <v>0</v>
      </c>
      <c r="D557" s="15">
        <f t="shared" si="32"/>
        <v>0</v>
      </c>
      <c r="E557" s="15">
        <f t="shared" si="33"/>
        <v>0</v>
      </c>
      <c r="F557" s="15">
        <f t="shared" si="34"/>
        <v>0</v>
      </c>
      <c r="G557" s="15">
        <f t="shared" si="35"/>
        <v>0</v>
      </c>
    </row>
    <row r="558" spans="1:7" x14ac:dyDescent="0.15">
      <c r="A558" s="5">
        <f>sim_obs!B192</f>
        <v>41465</v>
      </c>
      <c r="B558" s="12" t="e">
        <f>sim_obs!P192</f>
        <v>#N/A</v>
      </c>
      <c r="C558" s="15">
        <f>sim_obs!H192</f>
        <v>0</v>
      </c>
      <c r="D558" s="15">
        <f t="shared" si="32"/>
        <v>0</v>
      </c>
      <c r="E558" s="15">
        <f t="shared" si="33"/>
        <v>0</v>
      </c>
      <c r="F558" s="15">
        <f t="shared" si="34"/>
        <v>0</v>
      </c>
      <c r="G558" s="15">
        <f t="shared" si="35"/>
        <v>0</v>
      </c>
    </row>
    <row r="559" spans="1:7" x14ac:dyDescent="0.15">
      <c r="A559" s="5">
        <f>sim_obs!B193</f>
        <v>41466</v>
      </c>
      <c r="B559" s="12" t="e">
        <f>sim_obs!P193</f>
        <v>#N/A</v>
      </c>
      <c r="C559" s="15">
        <f>sim_obs!H193</f>
        <v>0</v>
      </c>
      <c r="D559" s="15">
        <f t="shared" si="32"/>
        <v>0</v>
      </c>
      <c r="E559" s="15">
        <f t="shared" si="33"/>
        <v>0</v>
      </c>
      <c r="F559" s="15">
        <f t="shared" si="34"/>
        <v>0</v>
      </c>
      <c r="G559" s="15">
        <f t="shared" si="35"/>
        <v>0</v>
      </c>
    </row>
    <row r="560" spans="1:7" x14ac:dyDescent="0.15">
      <c r="A560" s="5">
        <f>sim_obs!B194</f>
        <v>41467</v>
      </c>
      <c r="B560" s="12" t="e">
        <f>sim_obs!P194</f>
        <v>#N/A</v>
      </c>
      <c r="C560" s="15">
        <f>sim_obs!H194</f>
        <v>0</v>
      </c>
      <c r="D560" s="15">
        <f t="shared" si="32"/>
        <v>0</v>
      </c>
      <c r="E560" s="15">
        <f t="shared" si="33"/>
        <v>0</v>
      </c>
      <c r="F560" s="15">
        <f t="shared" si="34"/>
        <v>0</v>
      </c>
      <c r="G560" s="15">
        <f t="shared" si="35"/>
        <v>0</v>
      </c>
    </row>
    <row r="561" spans="1:7" x14ac:dyDescent="0.15">
      <c r="A561" s="5">
        <f>sim_obs!B195</f>
        <v>41468</v>
      </c>
      <c r="B561" s="12" t="e">
        <f>sim_obs!P195</f>
        <v>#N/A</v>
      </c>
      <c r="C561" s="15">
        <f>sim_obs!H195</f>
        <v>0</v>
      </c>
      <c r="D561" s="15">
        <f t="shared" si="32"/>
        <v>0</v>
      </c>
      <c r="E561" s="15">
        <f t="shared" si="33"/>
        <v>0</v>
      </c>
      <c r="F561" s="15">
        <f t="shared" si="34"/>
        <v>0</v>
      </c>
      <c r="G561" s="15">
        <f t="shared" si="35"/>
        <v>0</v>
      </c>
    </row>
    <row r="562" spans="1:7" x14ac:dyDescent="0.15">
      <c r="A562" s="5">
        <f>sim_obs!B196</f>
        <v>41469</v>
      </c>
      <c r="B562" s="12" t="e">
        <f>sim_obs!P196</f>
        <v>#N/A</v>
      </c>
      <c r="C562" s="15">
        <f>sim_obs!H196</f>
        <v>0</v>
      </c>
      <c r="D562" s="15">
        <f t="shared" si="32"/>
        <v>0</v>
      </c>
      <c r="E562" s="15">
        <f t="shared" si="33"/>
        <v>0</v>
      </c>
      <c r="F562" s="15">
        <f t="shared" si="34"/>
        <v>0</v>
      </c>
      <c r="G562" s="15">
        <f t="shared" si="35"/>
        <v>0</v>
      </c>
    </row>
    <row r="563" spans="1:7" x14ac:dyDescent="0.15">
      <c r="A563" s="5">
        <f>sim_obs!B197</f>
        <v>41470</v>
      </c>
      <c r="B563" s="12" t="e">
        <f>sim_obs!P197</f>
        <v>#N/A</v>
      </c>
      <c r="C563" s="15">
        <f>sim_obs!H197</f>
        <v>0</v>
      </c>
      <c r="D563" s="15">
        <f t="shared" si="32"/>
        <v>0</v>
      </c>
      <c r="E563" s="15">
        <f t="shared" si="33"/>
        <v>0</v>
      </c>
      <c r="F563" s="15">
        <f t="shared" si="34"/>
        <v>0</v>
      </c>
      <c r="G563" s="15">
        <f t="shared" si="35"/>
        <v>0</v>
      </c>
    </row>
    <row r="564" spans="1:7" x14ac:dyDescent="0.15">
      <c r="A564" s="5">
        <f>sim_obs!B198</f>
        <v>41471</v>
      </c>
      <c r="B564" s="12" t="e">
        <f>sim_obs!P198</f>
        <v>#N/A</v>
      </c>
      <c r="C564" s="15">
        <f>sim_obs!H198</f>
        <v>0</v>
      </c>
      <c r="D564" s="15">
        <f t="shared" si="32"/>
        <v>0</v>
      </c>
      <c r="E564" s="15">
        <f t="shared" si="33"/>
        <v>0</v>
      </c>
      <c r="F564" s="15">
        <f t="shared" si="34"/>
        <v>0</v>
      </c>
      <c r="G564" s="15">
        <f t="shared" si="35"/>
        <v>0</v>
      </c>
    </row>
    <row r="565" spans="1:7" x14ac:dyDescent="0.15">
      <c r="A565" s="5">
        <f>sim_obs!B199</f>
        <v>41472</v>
      </c>
      <c r="B565" s="12" t="e">
        <f>sim_obs!P199</f>
        <v>#N/A</v>
      </c>
      <c r="C565" s="15">
        <f>sim_obs!H199</f>
        <v>0</v>
      </c>
      <c r="D565" s="15">
        <f t="shared" si="32"/>
        <v>0</v>
      </c>
      <c r="E565" s="15">
        <f t="shared" si="33"/>
        <v>0</v>
      </c>
      <c r="F565" s="15">
        <f t="shared" si="34"/>
        <v>0</v>
      </c>
      <c r="G565" s="15">
        <f t="shared" si="35"/>
        <v>0</v>
      </c>
    </row>
    <row r="566" spans="1:7" x14ac:dyDescent="0.15">
      <c r="A566" s="5">
        <f>sim_obs!B200</f>
        <v>41473</v>
      </c>
      <c r="B566" s="12" t="e">
        <f>sim_obs!P200</f>
        <v>#N/A</v>
      </c>
      <c r="C566" s="15">
        <f>sim_obs!H200</f>
        <v>0</v>
      </c>
      <c r="D566" s="15">
        <f t="shared" si="32"/>
        <v>0</v>
      </c>
      <c r="E566" s="15">
        <f t="shared" si="33"/>
        <v>0</v>
      </c>
      <c r="F566" s="15">
        <f t="shared" si="34"/>
        <v>0</v>
      </c>
      <c r="G566" s="15">
        <f t="shared" si="35"/>
        <v>0</v>
      </c>
    </row>
    <row r="567" spans="1:7" x14ac:dyDescent="0.15">
      <c r="A567" s="5">
        <f>sim_obs!B201</f>
        <v>41474</v>
      </c>
      <c r="B567" s="12" t="e">
        <f>sim_obs!P201</f>
        <v>#N/A</v>
      </c>
      <c r="C567" s="15">
        <f>sim_obs!H201</f>
        <v>0</v>
      </c>
      <c r="D567" s="15">
        <f t="shared" si="32"/>
        <v>0</v>
      </c>
      <c r="E567" s="15">
        <f t="shared" si="33"/>
        <v>0</v>
      </c>
      <c r="F567" s="15">
        <f t="shared" si="34"/>
        <v>0</v>
      </c>
      <c r="G567" s="15">
        <f t="shared" si="35"/>
        <v>0</v>
      </c>
    </row>
    <row r="568" spans="1:7" x14ac:dyDescent="0.15">
      <c r="A568" s="5">
        <f>sim_obs!B202</f>
        <v>41475</v>
      </c>
      <c r="B568" s="12" t="e">
        <f>sim_obs!P202</f>
        <v>#N/A</v>
      </c>
      <c r="C568" s="15">
        <f>sim_obs!H202</f>
        <v>0</v>
      </c>
      <c r="D568" s="15">
        <f t="shared" si="32"/>
        <v>0</v>
      </c>
      <c r="E568" s="15">
        <f t="shared" si="33"/>
        <v>0</v>
      </c>
      <c r="F568" s="15">
        <f t="shared" si="34"/>
        <v>0</v>
      </c>
      <c r="G568" s="15">
        <f t="shared" si="35"/>
        <v>0</v>
      </c>
    </row>
    <row r="569" spans="1:7" x14ac:dyDescent="0.15">
      <c r="A569" s="5">
        <f>sim_obs!B203</f>
        <v>41476</v>
      </c>
      <c r="B569" s="12" t="e">
        <f>sim_obs!P203</f>
        <v>#N/A</v>
      </c>
      <c r="C569" s="15">
        <f>sim_obs!H203</f>
        <v>0</v>
      </c>
      <c r="D569" s="15">
        <f t="shared" si="32"/>
        <v>0</v>
      </c>
      <c r="E569" s="15">
        <f t="shared" si="33"/>
        <v>0</v>
      </c>
      <c r="F569" s="15">
        <f t="shared" si="34"/>
        <v>0</v>
      </c>
      <c r="G569" s="15">
        <f t="shared" si="35"/>
        <v>0</v>
      </c>
    </row>
    <row r="570" spans="1:7" x14ac:dyDescent="0.15">
      <c r="A570" s="5">
        <f>sim_obs!B204</f>
        <v>41477</v>
      </c>
      <c r="B570" s="12" t="e">
        <f>sim_obs!P204</f>
        <v>#N/A</v>
      </c>
      <c r="C570" s="15">
        <f>sim_obs!H204</f>
        <v>0</v>
      </c>
      <c r="D570" s="15">
        <f t="shared" si="32"/>
        <v>0</v>
      </c>
      <c r="E570" s="15">
        <f t="shared" si="33"/>
        <v>0</v>
      </c>
      <c r="F570" s="15">
        <f t="shared" si="34"/>
        <v>0</v>
      </c>
      <c r="G570" s="15">
        <f t="shared" si="35"/>
        <v>0</v>
      </c>
    </row>
    <row r="571" spans="1:7" x14ac:dyDescent="0.15">
      <c r="A571" s="5">
        <f>sim_obs!B205</f>
        <v>41478</v>
      </c>
      <c r="B571" s="12" t="e">
        <f>sim_obs!P205</f>
        <v>#N/A</v>
      </c>
      <c r="C571" s="15">
        <f>sim_obs!H205</f>
        <v>0</v>
      </c>
      <c r="D571" s="15">
        <f t="shared" si="32"/>
        <v>0</v>
      </c>
      <c r="E571" s="15">
        <f t="shared" si="33"/>
        <v>0</v>
      </c>
      <c r="F571" s="15">
        <f t="shared" si="34"/>
        <v>0</v>
      </c>
      <c r="G571" s="15">
        <f t="shared" si="35"/>
        <v>0</v>
      </c>
    </row>
    <row r="572" spans="1:7" x14ac:dyDescent="0.15">
      <c r="A572" s="5">
        <f>sim_obs!B206</f>
        <v>41479</v>
      </c>
      <c r="B572" s="12" t="e">
        <f>sim_obs!P206</f>
        <v>#N/A</v>
      </c>
      <c r="C572" s="15">
        <f>sim_obs!H206</f>
        <v>0</v>
      </c>
      <c r="D572" s="15">
        <f t="shared" si="32"/>
        <v>0</v>
      </c>
      <c r="E572" s="15">
        <f t="shared" si="33"/>
        <v>0</v>
      </c>
      <c r="F572" s="15">
        <f t="shared" si="34"/>
        <v>0</v>
      </c>
      <c r="G572" s="15">
        <f t="shared" si="35"/>
        <v>0</v>
      </c>
    </row>
    <row r="573" spans="1:7" x14ac:dyDescent="0.15">
      <c r="A573" s="5">
        <f>sim_obs!B207</f>
        <v>41480</v>
      </c>
      <c r="B573" s="12" t="e">
        <f>sim_obs!P207</f>
        <v>#N/A</v>
      </c>
      <c r="C573" s="15">
        <f>sim_obs!H207</f>
        <v>0</v>
      </c>
      <c r="D573" s="15">
        <f t="shared" si="32"/>
        <v>0</v>
      </c>
      <c r="E573" s="15">
        <f t="shared" si="33"/>
        <v>0</v>
      </c>
      <c r="F573" s="15">
        <f t="shared" si="34"/>
        <v>0</v>
      </c>
      <c r="G573" s="15">
        <f t="shared" si="35"/>
        <v>0</v>
      </c>
    </row>
    <row r="574" spans="1:7" x14ac:dyDescent="0.15">
      <c r="A574" s="5">
        <f>sim_obs!B208</f>
        <v>41481</v>
      </c>
      <c r="B574" s="12" t="e">
        <f>sim_obs!P208</f>
        <v>#N/A</v>
      </c>
      <c r="C574" s="15">
        <f>sim_obs!H208</f>
        <v>0</v>
      </c>
      <c r="D574" s="15">
        <f t="shared" si="32"/>
        <v>0</v>
      </c>
      <c r="E574" s="15">
        <f t="shared" si="33"/>
        <v>0</v>
      </c>
      <c r="F574" s="15">
        <f t="shared" si="34"/>
        <v>0</v>
      </c>
      <c r="G574" s="15">
        <f t="shared" si="35"/>
        <v>0</v>
      </c>
    </row>
    <row r="575" spans="1:7" x14ac:dyDescent="0.15">
      <c r="A575" s="5">
        <f>sim_obs!B209</f>
        <v>41482</v>
      </c>
      <c r="B575" s="12" t="e">
        <f>sim_obs!P209</f>
        <v>#N/A</v>
      </c>
      <c r="C575" s="15">
        <f>sim_obs!H209</f>
        <v>0</v>
      </c>
      <c r="D575" s="15">
        <f t="shared" si="32"/>
        <v>0</v>
      </c>
      <c r="E575" s="15">
        <f t="shared" si="33"/>
        <v>0</v>
      </c>
      <c r="F575" s="15">
        <f t="shared" si="34"/>
        <v>0</v>
      </c>
      <c r="G575" s="15">
        <f t="shared" si="35"/>
        <v>0</v>
      </c>
    </row>
    <row r="576" spans="1:7" x14ac:dyDescent="0.15">
      <c r="A576" s="5">
        <f>sim_obs!B210</f>
        <v>41483</v>
      </c>
      <c r="B576" s="12" t="e">
        <f>sim_obs!P210</f>
        <v>#N/A</v>
      </c>
      <c r="C576" s="15">
        <f>sim_obs!H210</f>
        <v>0</v>
      </c>
      <c r="D576" s="15">
        <f t="shared" si="32"/>
        <v>0</v>
      </c>
      <c r="E576" s="15">
        <f t="shared" si="33"/>
        <v>0</v>
      </c>
      <c r="F576" s="15">
        <f t="shared" si="34"/>
        <v>0</v>
      </c>
      <c r="G576" s="15">
        <f t="shared" si="35"/>
        <v>0</v>
      </c>
    </row>
    <row r="577" spans="1:7" x14ac:dyDescent="0.15">
      <c r="A577" s="5">
        <f>sim_obs!B211</f>
        <v>41484</v>
      </c>
      <c r="B577" s="12" t="e">
        <f>sim_obs!P211</f>
        <v>#N/A</v>
      </c>
      <c r="C577" s="15">
        <f>sim_obs!H211</f>
        <v>0</v>
      </c>
      <c r="D577" s="15">
        <f t="shared" si="32"/>
        <v>0</v>
      </c>
      <c r="E577" s="15">
        <f t="shared" si="33"/>
        <v>0</v>
      </c>
      <c r="F577" s="15">
        <f t="shared" si="34"/>
        <v>0</v>
      </c>
      <c r="G577" s="15">
        <f t="shared" si="35"/>
        <v>0</v>
      </c>
    </row>
    <row r="578" spans="1:7" x14ac:dyDescent="0.15">
      <c r="A578" s="5">
        <f>sim_obs!B212</f>
        <v>41485</v>
      </c>
      <c r="B578" s="12" t="e">
        <f>sim_obs!P212</f>
        <v>#N/A</v>
      </c>
      <c r="C578" s="15">
        <f>sim_obs!H212</f>
        <v>0</v>
      </c>
      <c r="D578" s="15">
        <f t="shared" si="32"/>
        <v>0</v>
      </c>
      <c r="E578" s="15">
        <f t="shared" si="33"/>
        <v>0</v>
      </c>
      <c r="F578" s="15">
        <f t="shared" si="34"/>
        <v>0</v>
      </c>
      <c r="G578" s="15">
        <f t="shared" si="35"/>
        <v>0</v>
      </c>
    </row>
    <row r="579" spans="1:7" x14ac:dyDescent="0.15">
      <c r="A579" s="5">
        <f>sim_obs!B213</f>
        <v>41486</v>
      </c>
      <c r="B579" s="12" t="e">
        <f>sim_obs!P213</f>
        <v>#N/A</v>
      </c>
      <c r="C579" s="15">
        <f>sim_obs!H213</f>
        <v>0</v>
      </c>
      <c r="D579" s="15">
        <f t="shared" ref="D579:D642" si="36">IFERROR(B579,0)</f>
        <v>0</v>
      </c>
      <c r="E579" s="15">
        <f t="shared" ref="E579:E642" si="37">IF(D579=0,0,C579)</f>
        <v>0</v>
      </c>
      <c r="F579" s="15">
        <f t="shared" ref="F579:F642" si="38">(D579-E579)^2</f>
        <v>0</v>
      </c>
      <c r="G579" s="15">
        <f t="shared" ref="G579:G642" si="39">(D579-$J$4)^2</f>
        <v>0</v>
      </c>
    </row>
    <row r="580" spans="1:7" x14ac:dyDescent="0.15">
      <c r="A580" s="5">
        <f>sim_obs!B214</f>
        <v>41487</v>
      </c>
      <c r="B580" s="12" t="e">
        <f>sim_obs!P214</f>
        <v>#N/A</v>
      </c>
      <c r="C580" s="15">
        <f>sim_obs!H214</f>
        <v>0</v>
      </c>
      <c r="D580" s="15">
        <f t="shared" si="36"/>
        <v>0</v>
      </c>
      <c r="E580" s="15">
        <f t="shared" si="37"/>
        <v>0</v>
      </c>
      <c r="F580" s="15">
        <f t="shared" si="38"/>
        <v>0</v>
      </c>
      <c r="G580" s="15">
        <f t="shared" si="39"/>
        <v>0</v>
      </c>
    </row>
    <row r="581" spans="1:7" x14ac:dyDescent="0.15">
      <c r="A581" s="5">
        <f>sim_obs!B215</f>
        <v>41488</v>
      </c>
      <c r="B581" s="12" t="e">
        <f>sim_obs!P215</f>
        <v>#N/A</v>
      </c>
      <c r="C581" s="15">
        <f>sim_obs!H215</f>
        <v>0</v>
      </c>
      <c r="D581" s="15">
        <f t="shared" si="36"/>
        <v>0</v>
      </c>
      <c r="E581" s="15">
        <f t="shared" si="37"/>
        <v>0</v>
      </c>
      <c r="F581" s="15">
        <f t="shared" si="38"/>
        <v>0</v>
      </c>
      <c r="G581" s="15">
        <f t="shared" si="39"/>
        <v>0</v>
      </c>
    </row>
    <row r="582" spans="1:7" x14ac:dyDescent="0.15">
      <c r="A582" s="5">
        <f>sim_obs!B216</f>
        <v>41489</v>
      </c>
      <c r="B582" s="12" t="e">
        <f>sim_obs!P216</f>
        <v>#N/A</v>
      </c>
      <c r="C582" s="15">
        <f>sim_obs!H216</f>
        <v>0</v>
      </c>
      <c r="D582" s="15">
        <f t="shared" si="36"/>
        <v>0</v>
      </c>
      <c r="E582" s="15">
        <f t="shared" si="37"/>
        <v>0</v>
      </c>
      <c r="F582" s="15">
        <f t="shared" si="38"/>
        <v>0</v>
      </c>
      <c r="G582" s="15">
        <f t="shared" si="39"/>
        <v>0</v>
      </c>
    </row>
    <row r="583" spans="1:7" x14ac:dyDescent="0.15">
      <c r="A583" s="5">
        <f>sim_obs!B217</f>
        <v>41490</v>
      </c>
      <c r="B583" s="12" t="e">
        <f>sim_obs!P217</f>
        <v>#N/A</v>
      </c>
      <c r="C583" s="15">
        <f>sim_obs!H217</f>
        <v>0</v>
      </c>
      <c r="D583" s="15">
        <f t="shared" si="36"/>
        <v>0</v>
      </c>
      <c r="E583" s="15">
        <f t="shared" si="37"/>
        <v>0</v>
      </c>
      <c r="F583" s="15">
        <f t="shared" si="38"/>
        <v>0</v>
      </c>
      <c r="G583" s="15">
        <f t="shared" si="39"/>
        <v>0</v>
      </c>
    </row>
    <row r="584" spans="1:7" x14ac:dyDescent="0.15">
      <c r="A584" s="5">
        <f>sim_obs!B218</f>
        <v>41491</v>
      </c>
      <c r="B584" s="12" t="e">
        <f>sim_obs!P218</f>
        <v>#N/A</v>
      </c>
      <c r="C584" s="15">
        <f>sim_obs!H218</f>
        <v>0</v>
      </c>
      <c r="D584" s="15">
        <f t="shared" si="36"/>
        <v>0</v>
      </c>
      <c r="E584" s="15">
        <f t="shared" si="37"/>
        <v>0</v>
      </c>
      <c r="F584" s="15">
        <f t="shared" si="38"/>
        <v>0</v>
      </c>
      <c r="G584" s="15">
        <f t="shared" si="39"/>
        <v>0</v>
      </c>
    </row>
    <row r="585" spans="1:7" x14ac:dyDescent="0.15">
      <c r="A585" s="5">
        <f>sim_obs!B219</f>
        <v>41492</v>
      </c>
      <c r="B585" s="12" t="e">
        <f>sim_obs!P219</f>
        <v>#N/A</v>
      </c>
      <c r="C585" s="15">
        <f>sim_obs!H219</f>
        <v>0</v>
      </c>
      <c r="D585" s="15">
        <f t="shared" si="36"/>
        <v>0</v>
      </c>
      <c r="E585" s="15">
        <f t="shared" si="37"/>
        <v>0</v>
      </c>
      <c r="F585" s="15">
        <f t="shared" si="38"/>
        <v>0</v>
      </c>
      <c r="G585" s="15">
        <f t="shared" si="39"/>
        <v>0</v>
      </c>
    </row>
    <row r="586" spans="1:7" x14ac:dyDescent="0.15">
      <c r="A586" s="5">
        <f>sim_obs!B220</f>
        <v>41493</v>
      </c>
      <c r="B586" s="12" t="e">
        <f>sim_obs!P220</f>
        <v>#N/A</v>
      </c>
      <c r="C586" s="15">
        <f>sim_obs!H220</f>
        <v>0</v>
      </c>
      <c r="D586" s="15">
        <f t="shared" si="36"/>
        <v>0</v>
      </c>
      <c r="E586" s="15">
        <f t="shared" si="37"/>
        <v>0</v>
      </c>
      <c r="F586" s="15">
        <f t="shared" si="38"/>
        <v>0</v>
      </c>
      <c r="G586" s="15">
        <f t="shared" si="39"/>
        <v>0</v>
      </c>
    </row>
    <row r="587" spans="1:7" x14ac:dyDescent="0.15">
      <c r="A587" s="5">
        <f>sim_obs!B221</f>
        <v>41494</v>
      </c>
      <c r="B587" s="12" t="e">
        <f>sim_obs!P221</f>
        <v>#N/A</v>
      </c>
      <c r="C587" s="15">
        <f>sim_obs!H221</f>
        <v>0</v>
      </c>
      <c r="D587" s="15">
        <f t="shared" si="36"/>
        <v>0</v>
      </c>
      <c r="E587" s="15">
        <f t="shared" si="37"/>
        <v>0</v>
      </c>
      <c r="F587" s="15">
        <f t="shared" si="38"/>
        <v>0</v>
      </c>
      <c r="G587" s="15">
        <f t="shared" si="39"/>
        <v>0</v>
      </c>
    </row>
    <row r="588" spans="1:7" x14ac:dyDescent="0.15">
      <c r="A588" s="5">
        <f>sim_obs!B222</f>
        <v>41495</v>
      </c>
      <c r="B588" s="12" t="e">
        <f>sim_obs!P222</f>
        <v>#N/A</v>
      </c>
      <c r="C588" s="15">
        <f>sim_obs!H222</f>
        <v>0</v>
      </c>
      <c r="D588" s="15">
        <f t="shared" si="36"/>
        <v>0</v>
      </c>
      <c r="E588" s="15">
        <f t="shared" si="37"/>
        <v>0</v>
      </c>
      <c r="F588" s="15">
        <f t="shared" si="38"/>
        <v>0</v>
      </c>
      <c r="G588" s="15">
        <f t="shared" si="39"/>
        <v>0</v>
      </c>
    </row>
    <row r="589" spans="1:7" x14ac:dyDescent="0.15">
      <c r="A589" s="5">
        <f>sim_obs!B223</f>
        <v>41496</v>
      </c>
      <c r="B589" s="12" t="e">
        <f>sim_obs!P223</f>
        <v>#N/A</v>
      </c>
      <c r="C589" s="15">
        <f>sim_obs!H223</f>
        <v>0</v>
      </c>
      <c r="D589" s="15">
        <f t="shared" si="36"/>
        <v>0</v>
      </c>
      <c r="E589" s="15">
        <f t="shared" si="37"/>
        <v>0</v>
      </c>
      <c r="F589" s="15">
        <f t="shared" si="38"/>
        <v>0</v>
      </c>
      <c r="G589" s="15">
        <f t="shared" si="39"/>
        <v>0</v>
      </c>
    </row>
    <row r="590" spans="1:7" x14ac:dyDescent="0.15">
      <c r="A590" s="5">
        <f>sim_obs!B224</f>
        <v>41497</v>
      </c>
      <c r="B590" s="12" t="e">
        <f>sim_obs!P224</f>
        <v>#N/A</v>
      </c>
      <c r="C590" s="15">
        <f>sim_obs!H224</f>
        <v>0</v>
      </c>
      <c r="D590" s="15">
        <f t="shared" si="36"/>
        <v>0</v>
      </c>
      <c r="E590" s="15">
        <f t="shared" si="37"/>
        <v>0</v>
      </c>
      <c r="F590" s="15">
        <f t="shared" si="38"/>
        <v>0</v>
      </c>
      <c r="G590" s="15">
        <f t="shared" si="39"/>
        <v>0</v>
      </c>
    </row>
    <row r="591" spans="1:7" x14ac:dyDescent="0.15">
      <c r="A591" s="5">
        <f>sim_obs!B225</f>
        <v>41498</v>
      </c>
      <c r="B591" s="12" t="e">
        <f>sim_obs!P225</f>
        <v>#N/A</v>
      </c>
      <c r="C591" s="15">
        <f>sim_obs!H225</f>
        <v>0</v>
      </c>
      <c r="D591" s="15">
        <f t="shared" si="36"/>
        <v>0</v>
      </c>
      <c r="E591" s="15">
        <f t="shared" si="37"/>
        <v>0</v>
      </c>
      <c r="F591" s="15">
        <f t="shared" si="38"/>
        <v>0</v>
      </c>
      <c r="G591" s="15">
        <f t="shared" si="39"/>
        <v>0</v>
      </c>
    </row>
    <row r="592" spans="1:7" x14ac:dyDescent="0.15">
      <c r="A592" s="5">
        <f>sim_obs!B226</f>
        <v>41499</v>
      </c>
      <c r="B592" s="12" t="e">
        <f>sim_obs!P226</f>
        <v>#N/A</v>
      </c>
      <c r="C592" s="15">
        <f>sim_obs!H226</f>
        <v>0</v>
      </c>
      <c r="D592" s="15">
        <f t="shared" si="36"/>
        <v>0</v>
      </c>
      <c r="E592" s="15">
        <f t="shared" si="37"/>
        <v>0</v>
      </c>
      <c r="F592" s="15">
        <f t="shared" si="38"/>
        <v>0</v>
      </c>
      <c r="G592" s="15">
        <f t="shared" si="39"/>
        <v>0</v>
      </c>
    </row>
    <row r="593" spans="1:7" x14ac:dyDescent="0.15">
      <c r="A593" s="5">
        <f>sim_obs!B227</f>
        <v>41500</v>
      </c>
      <c r="B593" s="12" t="e">
        <f>sim_obs!P227</f>
        <v>#N/A</v>
      </c>
      <c r="C593" s="15">
        <f>sim_obs!H227</f>
        <v>0</v>
      </c>
      <c r="D593" s="15">
        <f t="shared" si="36"/>
        <v>0</v>
      </c>
      <c r="E593" s="15">
        <f t="shared" si="37"/>
        <v>0</v>
      </c>
      <c r="F593" s="15">
        <f t="shared" si="38"/>
        <v>0</v>
      </c>
      <c r="G593" s="15">
        <f t="shared" si="39"/>
        <v>0</v>
      </c>
    </row>
    <row r="594" spans="1:7" x14ac:dyDescent="0.15">
      <c r="A594" s="5">
        <f>sim_obs!B228</f>
        <v>41501</v>
      </c>
      <c r="B594" s="12" t="e">
        <f>sim_obs!P228</f>
        <v>#N/A</v>
      </c>
      <c r="C594" s="15">
        <f>sim_obs!H228</f>
        <v>0</v>
      </c>
      <c r="D594" s="15">
        <f t="shared" si="36"/>
        <v>0</v>
      </c>
      <c r="E594" s="15">
        <f t="shared" si="37"/>
        <v>0</v>
      </c>
      <c r="F594" s="15">
        <f t="shared" si="38"/>
        <v>0</v>
      </c>
      <c r="G594" s="15">
        <f t="shared" si="39"/>
        <v>0</v>
      </c>
    </row>
    <row r="595" spans="1:7" x14ac:dyDescent="0.15">
      <c r="A595" s="5">
        <f>sim_obs!B229</f>
        <v>41502</v>
      </c>
      <c r="B595" s="12" t="e">
        <f>sim_obs!P229</f>
        <v>#N/A</v>
      </c>
      <c r="C595" s="15">
        <f>sim_obs!H229</f>
        <v>0</v>
      </c>
      <c r="D595" s="15">
        <f t="shared" si="36"/>
        <v>0</v>
      </c>
      <c r="E595" s="15">
        <f t="shared" si="37"/>
        <v>0</v>
      </c>
      <c r="F595" s="15">
        <f t="shared" si="38"/>
        <v>0</v>
      </c>
      <c r="G595" s="15">
        <f t="shared" si="39"/>
        <v>0</v>
      </c>
    </row>
    <row r="596" spans="1:7" x14ac:dyDescent="0.15">
      <c r="A596" s="5">
        <f>sim_obs!B230</f>
        <v>41503</v>
      </c>
      <c r="B596" s="12" t="e">
        <f>sim_obs!P230</f>
        <v>#N/A</v>
      </c>
      <c r="C596" s="15">
        <f>sim_obs!H230</f>
        <v>0</v>
      </c>
      <c r="D596" s="15">
        <f t="shared" si="36"/>
        <v>0</v>
      </c>
      <c r="E596" s="15">
        <f t="shared" si="37"/>
        <v>0</v>
      </c>
      <c r="F596" s="15">
        <f t="shared" si="38"/>
        <v>0</v>
      </c>
      <c r="G596" s="15">
        <f t="shared" si="39"/>
        <v>0</v>
      </c>
    </row>
    <row r="597" spans="1:7" x14ac:dyDescent="0.15">
      <c r="A597" s="5">
        <f>sim_obs!B231</f>
        <v>41504</v>
      </c>
      <c r="B597" s="12" t="e">
        <f>sim_obs!P231</f>
        <v>#N/A</v>
      </c>
      <c r="C597" s="15">
        <f>sim_obs!H231</f>
        <v>0</v>
      </c>
      <c r="D597" s="15">
        <f t="shared" si="36"/>
        <v>0</v>
      </c>
      <c r="E597" s="15">
        <f t="shared" si="37"/>
        <v>0</v>
      </c>
      <c r="F597" s="15">
        <f t="shared" si="38"/>
        <v>0</v>
      </c>
      <c r="G597" s="15">
        <f t="shared" si="39"/>
        <v>0</v>
      </c>
    </row>
    <row r="598" spans="1:7" x14ac:dyDescent="0.15">
      <c r="A598" s="5">
        <f>sim_obs!B232</f>
        <v>41505</v>
      </c>
      <c r="B598" s="12" t="e">
        <f>sim_obs!P232</f>
        <v>#N/A</v>
      </c>
      <c r="C598" s="15">
        <f>sim_obs!H232</f>
        <v>0</v>
      </c>
      <c r="D598" s="15">
        <f t="shared" si="36"/>
        <v>0</v>
      </c>
      <c r="E598" s="15">
        <f t="shared" si="37"/>
        <v>0</v>
      </c>
      <c r="F598" s="15">
        <f t="shared" si="38"/>
        <v>0</v>
      </c>
      <c r="G598" s="15">
        <f t="shared" si="39"/>
        <v>0</v>
      </c>
    </row>
    <row r="599" spans="1:7" x14ac:dyDescent="0.15">
      <c r="A599" s="5">
        <f>sim_obs!B233</f>
        <v>41506</v>
      </c>
      <c r="B599" s="12" t="e">
        <f>sim_obs!P233</f>
        <v>#N/A</v>
      </c>
      <c r="C599" s="15">
        <f>sim_obs!H233</f>
        <v>0</v>
      </c>
      <c r="D599" s="15">
        <f t="shared" si="36"/>
        <v>0</v>
      </c>
      <c r="E599" s="15">
        <f t="shared" si="37"/>
        <v>0</v>
      </c>
      <c r="F599" s="15">
        <f t="shared" si="38"/>
        <v>0</v>
      </c>
      <c r="G599" s="15">
        <f t="shared" si="39"/>
        <v>0</v>
      </c>
    </row>
    <row r="600" spans="1:7" x14ac:dyDescent="0.15">
      <c r="A600" s="5">
        <f>sim_obs!B234</f>
        <v>41507</v>
      </c>
      <c r="B600" s="12" t="e">
        <f>sim_obs!P234</f>
        <v>#N/A</v>
      </c>
      <c r="C600" s="15">
        <f>sim_obs!H234</f>
        <v>0</v>
      </c>
      <c r="D600" s="15">
        <f t="shared" si="36"/>
        <v>0</v>
      </c>
      <c r="E600" s="15">
        <f t="shared" si="37"/>
        <v>0</v>
      </c>
      <c r="F600" s="15">
        <f t="shared" si="38"/>
        <v>0</v>
      </c>
      <c r="G600" s="15">
        <f t="shared" si="39"/>
        <v>0</v>
      </c>
    </row>
    <row r="601" spans="1:7" x14ac:dyDescent="0.15">
      <c r="A601" s="5">
        <f>sim_obs!B235</f>
        <v>41508</v>
      </c>
      <c r="B601" s="12" t="e">
        <f>sim_obs!P235</f>
        <v>#N/A</v>
      </c>
      <c r="C601" s="15">
        <f>sim_obs!H235</f>
        <v>0</v>
      </c>
      <c r="D601" s="15">
        <f t="shared" si="36"/>
        <v>0</v>
      </c>
      <c r="E601" s="15">
        <f t="shared" si="37"/>
        <v>0</v>
      </c>
      <c r="F601" s="15">
        <f t="shared" si="38"/>
        <v>0</v>
      </c>
      <c r="G601" s="15">
        <f t="shared" si="39"/>
        <v>0</v>
      </c>
    </row>
    <row r="602" spans="1:7" x14ac:dyDescent="0.15">
      <c r="A602" s="5">
        <f>sim_obs!B236</f>
        <v>41509</v>
      </c>
      <c r="B602" s="12" t="e">
        <f>sim_obs!P236</f>
        <v>#N/A</v>
      </c>
      <c r="C602" s="15">
        <f>sim_obs!H236</f>
        <v>0</v>
      </c>
      <c r="D602" s="15">
        <f t="shared" si="36"/>
        <v>0</v>
      </c>
      <c r="E602" s="15">
        <f t="shared" si="37"/>
        <v>0</v>
      </c>
      <c r="F602" s="15">
        <f t="shared" si="38"/>
        <v>0</v>
      </c>
      <c r="G602" s="15">
        <f t="shared" si="39"/>
        <v>0</v>
      </c>
    </row>
    <row r="603" spans="1:7" x14ac:dyDescent="0.15">
      <c r="A603" s="5">
        <f>sim_obs!B237</f>
        <v>41510</v>
      </c>
      <c r="B603" s="12" t="e">
        <f>sim_obs!P237</f>
        <v>#N/A</v>
      </c>
      <c r="C603" s="15">
        <f>sim_obs!H237</f>
        <v>0</v>
      </c>
      <c r="D603" s="15">
        <f t="shared" si="36"/>
        <v>0</v>
      </c>
      <c r="E603" s="15">
        <f t="shared" si="37"/>
        <v>0</v>
      </c>
      <c r="F603" s="15">
        <f t="shared" si="38"/>
        <v>0</v>
      </c>
      <c r="G603" s="15">
        <f t="shared" si="39"/>
        <v>0</v>
      </c>
    </row>
    <row r="604" spans="1:7" x14ac:dyDescent="0.15">
      <c r="A604" s="5">
        <f>sim_obs!B238</f>
        <v>41511</v>
      </c>
      <c r="B604" s="12" t="e">
        <f>sim_obs!P238</f>
        <v>#N/A</v>
      </c>
      <c r="C604" s="15">
        <f>sim_obs!H238</f>
        <v>0</v>
      </c>
      <c r="D604" s="15">
        <f t="shared" si="36"/>
        <v>0</v>
      </c>
      <c r="E604" s="15">
        <f t="shared" si="37"/>
        <v>0</v>
      </c>
      <c r="F604" s="15">
        <f t="shared" si="38"/>
        <v>0</v>
      </c>
      <c r="G604" s="15">
        <f t="shared" si="39"/>
        <v>0</v>
      </c>
    </row>
    <row r="605" spans="1:7" x14ac:dyDescent="0.15">
      <c r="A605" s="5">
        <f>sim_obs!B239</f>
        <v>41512</v>
      </c>
      <c r="B605" s="12" t="e">
        <f>sim_obs!P239</f>
        <v>#N/A</v>
      </c>
      <c r="C605" s="15">
        <f>sim_obs!H239</f>
        <v>0</v>
      </c>
      <c r="D605" s="15">
        <f t="shared" si="36"/>
        <v>0</v>
      </c>
      <c r="E605" s="15">
        <f t="shared" si="37"/>
        <v>0</v>
      </c>
      <c r="F605" s="15">
        <f t="shared" si="38"/>
        <v>0</v>
      </c>
      <c r="G605" s="15">
        <f t="shared" si="39"/>
        <v>0</v>
      </c>
    </row>
    <row r="606" spans="1:7" x14ac:dyDescent="0.15">
      <c r="A606" s="5">
        <f>sim_obs!B240</f>
        <v>41513</v>
      </c>
      <c r="B606" s="12" t="e">
        <f>sim_obs!P240</f>
        <v>#N/A</v>
      </c>
      <c r="C606" s="15">
        <f>sim_obs!H240</f>
        <v>0</v>
      </c>
      <c r="D606" s="15">
        <f t="shared" si="36"/>
        <v>0</v>
      </c>
      <c r="E606" s="15">
        <f t="shared" si="37"/>
        <v>0</v>
      </c>
      <c r="F606" s="15">
        <f t="shared" si="38"/>
        <v>0</v>
      </c>
      <c r="G606" s="15">
        <f t="shared" si="39"/>
        <v>0</v>
      </c>
    </row>
    <row r="607" spans="1:7" x14ac:dyDescent="0.15">
      <c r="A607" s="5">
        <f>sim_obs!B241</f>
        <v>41514</v>
      </c>
      <c r="B607" s="12" t="e">
        <f>sim_obs!P241</f>
        <v>#N/A</v>
      </c>
      <c r="C607" s="15">
        <f>sim_obs!H241</f>
        <v>0</v>
      </c>
      <c r="D607" s="15">
        <f t="shared" si="36"/>
        <v>0</v>
      </c>
      <c r="E607" s="15">
        <f t="shared" si="37"/>
        <v>0</v>
      </c>
      <c r="F607" s="15">
        <f t="shared" si="38"/>
        <v>0</v>
      </c>
      <c r="G607" s="15">
        <f t="shared" si="39"/>
        <v>0</v>
      </c>
    </row>
    <row r="608" spans="1:7" x14ac:dyDescent="0.15">
      <c r="A608" s="5">
        <f>sim_obs!B242</f>
        <v>41515</v>
      </c>
      <c r="B608" s="12" t="e">
        <f>sim_obs!P242</f>
        <v>#N/A</v>
      </c>
      <c r="C608" s="15">
        <f>sim_obs!H242</f>
        <v>0</v>
      </c>
      <c r="D608" s="15">
        <f t="shared" si="36"/>
        <v>0</v>
      </c>
      <c r="E608" s="15">
        <f t="shared" si="37"/>
        <v>0</v>
      </c>
      <c r="F608" s="15">
        <f t="shared" si="38"/>
        <v>0</v>
      </c>
      <c r="G608" s="15">
        <f t="shared" si="39"/>
        <v>0</v>
      </c>
    </row>
    <row r="609" spans="1:7" x14ac:dyDescent="0.15">
      <c r="A609" s="5">
        <f>sim_obs!B243</f>
        <v>41516</v>
      </c>
      <c r="B609" s="12" t="e">
        <f>sim_obs!P243</f>
        <v>#N/A</v>
      </c>
      <c r="C609" s="15">
        <f>sim_obs!H243</f>
        <v>0</v>
      </c>
      <c r="D609" s="15">
        <f t="shared" si="36"/>
        <v>0</v>
      </c>
      <c r="E609" s="15">
        <f t="shared" si="37"/>
        <v>0</v>
      </c>
      <c r="F609" s="15">
        <f t="shared" si="38"/>
        <v>0</v>
      </c>
      <c r="G609" s="15">
        <f t="shared" si="39"/>
        <v>0</v>
      </c>
    </row>
    <row r="610" spans="1:7" x14ac:dyDescent="0.15">
      <c r="A610" s="5">
        <f>sim_obs!B244</f>
        <v>41517</v>
      </c>
      <c r="B610" s="12" t="e">
        <f>sim_obs!P244</f>
        <v>#N/A</v>
      </c>
      <c r="C610" s="15">
        <f>sim_obs!H244</f>
        <v>0</v>
      </c>
      <c r="D610" s="15">
        <f t="shared" si="36"/>
        <v>0</v>
      </c>
      <c r="E610" s="15">
        <f t="shared" si="37"/>
        <v>0</v>
      </c>
      <c r="F610" s="15">
        <f t="shared" si="38"/>
        <v>0</v>
      </c>
      <c r="G610" s="15">
        <f t="shared" si="39"/>
        <v>0</v>
      </c>
    </row>
    <row r="611" spans="1:7" x14ac:dyDescent="0.15">
      <c r="A611" s="5">
        <f>sim_obs!B245</f>
        <v>41518</v>
      </c>
      <c r="B611" s="12" t="e">
        <f>sim_obs!P245</f>
        <v>#N/A</v>
      </c>
      <c r="C611" s="15">
        <f>sim_obs!H245</f>
        <v>0</v>
      </c>
      <c r="D611" s="15">
        <f t="shared" si="36"/>
        <v>0</v>
      </c>
      <c r="E611" s="15">
        <f t="shared" si="37"/>
        <v>0</v>
      </c>
      <c r="F611" s="15">
        <f t="shared" si="38"/>
        <v>0</v>
      </c>
      <c r="G611" s="15">
        <f t="shared" si="39"/>
        <v>0</v>
      </c>
    </row>
    <row r="612" spans="1:7" x14ac:dyDescent="0.15">
      <c r="A612" s="5">
        <f>sim_obs!B246</f>
        <v>41519</v>
      </c>
      <c r="B612" s="12" t="e">
        <f>sim_obs!P246</f>
        <v>#N/A</v>
      </c>
      <c r="C612" s="15">
        <f>sim_obs!H246</f>
        <v>0</v>
      </c>
      <c r="D612" s="15">
        <f t="shared" si="36"/>
        <v>0</v>
      </c>
      <c r="E612" s="15">
        <f t="shared" si="37"/>
        <v>0</v>
      </c>
      <c r="F612" s="15">
        <f t="shared" si="38"/>
        <v>0</v>
      </c>
      <c r="G612" s="15">
        <f t="shared" si="39"/>
        <v>0</v>
      </c>
    </row>
    <row r="613" spans="1:7" x14ac:dyDescent="0.15">
      <c r="A613" s="5">
        <f>sim_obs!B247</f>
        <v>41520</v>
      </c>
      <c r="B613" s="12" t="e">
        <f>sim_obs!P247</f>
        <v>#N/A</v>
      </c>
      <c r="C613" s="15">
        <f>sim_obs!H247</f>
        <v>0</v>
      </c>
      <c r="D613" s="15">
        <f t="shared" si="36"/>
        <v>0</v>
      </c>
      <c r="E613" s="15">
        <f t="shared" si="37"/>
        <v>0</v>
      </c>
      <c r="F613" s="15">
        <f t="shared" si="38"/>
        <v>0</v>
      </c>
      <c r="G613" s="15">
        <f t="shared" si="39"/>
        <v>0</v>
      </c>
    </row>
    <row r="614" spans="1:7" x14ac:dyDescent="0.15">
      <c r="A614" s="5">
        <f>sim_obs!B248</f>
        <v>41521</v>
      </c>
      <c r="B614" s="12" t="e">
        <f>sim_obs!P248</f>
        <v>#N/A</v>
      </c>
      <c r="C614" s="15">
        <f>sim_obs!H248</f>
        <v>0</v>
      </c>
      <c r="D614" s="15">
        <f t="shared" si="36"/>
        <v>0</v>
      </c>
      <c r="E614" s="15">
        <f t="shared" si="37"/>
        <v>0</v>
      </c>
      <c r="F614" s="15">
        <f t="shared" si="38"/>
        <v>0</v>
      </c>
      <c r="G614" s="15">
        <f t="shared" si="39"/>
        <v>0</v>
      </c>
    </row>
    <row r="615" spans="1:7" x14ac:dyDescent="0.15">
      <c r="A615" s="5">
        <f>sim_obs!B249</f>
        <v>41522</v>
      </c>
      <c r="B615" s="12" t="e">
        <f>sim_obs!P249</f>
        <v>#N/A</v>
      </c>
      <c r="C615" s="15">
        <f>sim_obs!H249</f>
        <v>0</v>
      </c>
      <c r="D615" s="15">
        <f t="shared" si="36"/>
        <v>0</v>
      </c>
      <c r="E615" s="15">
        <f t="shared" si="37"/>
        <v>0</v>
      </c>
      <c r="F615" s="15">
        <f t="shared" si="38"/>
        <v>0</v>
      </c>
      <c r="G615" s="15">
        <f t="shared" si="39"/>
        <v>0</v>
      </c>
    </row>
    <row r="616" spans="1:7" x14ac:dyDescent="0.15">
      <c r="A616" s="5">
        <f>sim_obs!B250</f>
        <v>41523</v>
      </c>
      <c r="B616" s="12" t="e">
        <f>sim_obs!P250</f>
        <v>#N/A</v>
      </c>
      <c r="C616" s="15">
        <f>sim_obs!H250</f>
        <v>0</v>
      </c>
      <c r="D616" s="15">
        <f t="shared" si="36"/>
        <v>0</v>
      </c>
      <c r="E616" s="15">
        <f t="shared" si="37"/>
        <v>0</v>
      </c>
      <c r="F616" s="15">
        <f t="shared" si="38"/>
        <v>0</v>
      </c>
      <c r="G616" s="15">
        <f t="shared" si="39"/>
        <v>0</v>
      </c>
    </row>
    <row r="617" spans="1:7" x14ac:dyDescent="0.15">
      <c r="A617" s="5">
        <f>sim_obs!B251</f>
        <v>41524</v>
      </c>
      <c r="B617" s="12" t="e">
        <f>sim_obs!P251</f>
        <v>#N/A</v>
      </c>
      <c r="C617" s="15">
        <f>sim_obs!H251</f>
        <v>0</v>
      </c>
      <c r="D617" s="15">
        <f t="shared" si="36"/>
        <v>0</v>
      </c>
      <c r="E617" s="15">
        <f t="shared" si="37"/>
        <v>0</v>
      </c>
      <c r="F617" s="15">
        <f t="shared" si="38"/>
        <v>0</v>
      </c>
      <c r="G617" s="15">
        <f t="shared" si="39"/>
        <v>0</v>
      </c>
    </row>
    <row r="618" spans="1:7" x14ac:dyDescent="0.15">
      <c r="A618" s="5">
        <f>sim_obs!B252</f>
        <v>41525</v>
      </c>
      <c r="B618" s="12" t="e">
        <f>sim_obs!P252</f>
        <v>#N/A</v>
      </c>
      <c r="C618" s="15">
        <f>sim_obs!H252</f>
        <v>0</v>
      </c>
      <c r="D618" s="15">
        <f t="shared" si="36"/>
        <v>0</v>
      </c>
      <c r="E618" s="15">
        <f t="shared" si="37"/>
        <v>0</v>
      </c>
      <c r="F618" s="15">
        <f t="shared" si="38"/>
        <v>0</v>
      </c>
      <c r="G618" s="15">
        <f t="shared" si="39"/>
        <v>0</v>
      </c>
    </row>
    <row r="619" spans="1:7" x14ac:dyDescent="0.15">
      <c r="A619" s="5">
        <f>sim_obs!B253</f>
        <v>41526</v>
      </c>
      <c r="B619" s="12" t="e">
        <f>sim_obs!P253</f>
        <v>#N/A</v>
      </c>
      <c r="C619" s="15">
        <f>sim_obs!H253</f>
        <v>0</v>
      </c>
      <c r="D619" s="15">
        <f t="shared" si="36"/>
        <v>0</v>
      </c>
      <c r="E619" s="15">
        <f t="shared" si="37"/>
        <v>0</v>
      </c>
      <c r="F619" s="15">
        <f t="shared" si="38"/>
        <v>0</v>
      </c>
      <c r="G619" s="15">
        <f t="shared" si="39"/>
        <v>0</v>
      </c>
    </row>
    <row r="620" spans="1:7" x14ac:dyDescent="0.15">
      <c r="A620" s="5">
        <f>sim_obs!B254</f>
        <v>41527</v>
      </c>
      <c r="B620" s="12" t="e">
        <f>sim_obs!P254</f>
        <v>#N/A</v>
      </c>
      <c r="C620" s="15">
        <f>sim_obs!H254</f>
        <v>0</v>
      </c>
      <c r="D620" s="15">
        <f t="shared" si="36"/>
        <v>0</v>
      </c>
      <c r="E620" s="15">
        <f t="shared" si="37"/>
        <v>0</v>
      </c>
      <c r="F620" s="15">
        <f t="shared" si="38"/>
        <v>0</v>
      </c>
      <c r="G620" s="15">
        <f t="shared" si="39"/>
        <v>0</v>
      </c>
    </row>
    <row r="621" spans="1:7" x14ac:dyDescent="0.15">
      <c r="A621" s="5">
        <f>sim_obs!B255</f>
        <v>41528</v>
      </c>
      <c r="B621" s="12" t="e">
        <f>sim_obs!P255</f>
        <v>#N/A</v>
      </c>
      <c r="C621" s="15">
        <f>sim_obs!H255</f>
        <v>0</v>
      </c>
      <c r="D621" s="15">
        <f t="shared" si="36"/>
        <v>0</v>
      </c>
      <c r="E621" s="15">
        <f t="shared" si="37"/>
        <v>0</v>
      </c>
      <c r="F621" s="15">
        <f t="shared" si="38"/>
        <v>0</v>
      </c>
      <c r="G621" s="15">
        <f t="shared" si="39"/>
        <v>0</v>
      </c>
    </row>
    <row r="622" spans="1:7" x14ac:dyDescent="0.15">
      <c r="A622" s="5">
        <f>sim_obs!B256</f>
        <v>41529</v>
      </c>
      <c r="B622" s="12" t="e">
        <f>sim_obs!P256</f>
        <v>#N/A</v>
      </c>
      <c r="C622" s="15">
        <f>sim_obs!H256</f>
        <v>0</v>
      </c>
      <c r="D622" s="15">
        <f t="shared" si="36"/>
        <v>0</v>
      </c>
      <c r="E622" s="15">
        <f t="shared" si="37"/>
        <v>0</v>
      </c>
      <c r="F622" s="15">
        <f t="shared" si="38"/>
        <v>0</v>
      </c>
      <c r="G622" s="15">
        <f t="shared" si="39"/>
        <v>0</v>
      </c>
    </row>
    <row r="623" spans="1:7" x14ac:dyDescent="0.15">
      <c r="A623" s="5">
        <f>sim_obs!B257</f>
        <v>41530</v>
      </c>
      <c r="B623" s="12" t="e">
        <f>sim_obs!P257</f>
        <v>#N/A</v>
      </c>
      <c r="C623" s="15">
        <f>sim_obs!H257</f>
        <v>0</v>
      </c>
      <c r="D623" s="15">
        <f t="shared" si="36"/>
        <v>0</v>
      </c>
      <c r="E623" s="15">
        <f t="shared" si="37"/>
        <v>0</v>
      </c>
      <c r="F623" s="15">
        <f t="shared" si="38"/>
        <v>0</v>
      </c>
      <c r="G623" s="15">
        <f t="shared" si="39"/>
        <v>0</v>
      </c>
    </row>
    <row r="624" spans="1:7" x14ac:dyDescent="0.15">
      <c r="A624" s="5">
        <f>sim_obs!B258</f>
        <v>41531</v>
      </c>
      <c r="B624" s="12" t="e">
        <f>sim_obs!P258</f>
        <v>#N/A</v>
      </c>
      <c r="C624" s="15">
        <f>sim_obs!H258</f>
        <v>0</v>
      </c>
      <c r="D624" s="15">
        <f t="shared" si="36"/>
        <v>0</v>
      </c>
      <c r="E624" s="15">
        <f t="shared" si="37"/>
        <v>0</v>
      </c>
      <c r="F624" s="15">
        <f t="shared" si="38"/>
        <v>0</v>
      </c>
      <c r="G624" s="15">
        <f t="shared" si="39"/>
        <v>0</v>
      </c>
    </row>
    <row r="625" spans="1:7" x14ac:dyDescent="0.15">
      <c r="A625" s="5">
        <f>sim_obs!B259</f>
        <v>41532</v>
      </c>
      <c r="B625" s="12" t="e">
        <f>sim_obs!P259</f>
        <v>#N/A</v>
      </c>
      <c r="C625" s="15">
        <f>sim_obs!H259</f>
        <v>0</v>
      </c>
      <c r="D625" s="15">
        <f t="shared" si="36"/>
        <v>0</v>
      </c>
      <c r="E625" s="15">
        <f t="shared" si="37"/>
        <v>0</v>
      </c>
      <c r="F625" s="15">
        <f t="shared" si="38"/>
        <v>0</v>
      </c>
      <c r="G625" s="15">
        <f t="shared" si="39"/>
        <v>0</v>
      </c>
    </row>
    <row r="626" spans="1:7" x14ac:dyDescent="0.15">
      <c r="A626" s="5">
        <f>sim_obs!B260</f>
        <v>41533</v>
      </c>
      <c r="B626" s="12" t="e">
        <f>sim_obs!P260</f>
        <v>#N/A</v>
      </c>
      <c r="C626" s="15">
        <f>sim_obs!H260</f>
        <v>0</v>
      </c>
      <c r="D626" s="15">
        <f t="shared" si="36"/>
        <v>0</v>
      </c>
      <c r="E626" s="15">
        <f t="shared" si="37"/>
        <v>0</v>
      </c>
      <c r="F626" s="15">
        <f t="shared" si="38"/>
        <v>0</v>
      </c>
      <c r="G626" s="15">
        <f t="shared" si="39"/>
        <v>0</v>
      </c>
    </row>
    <row r="627" spans="1:7" x14ac:dyDescent="0.15">
      <c r="A627" s="5">
        <f>sim_obs!B261</f>
        <v>41534</v>
      </c>
      <c r="B627" s="12" t="e">
        <f>sim_obs!P261</f>
        <v>#N/A</v>
      </c>
      <c r="C627" s="15">
        <f>sim_obs!H261</f>
        <v>0</v>
      </c>
      <c r="D627" s="15">
        <f t="shared" si="36"/>
        <v>0</v>
      </c>
      <c r="E627" s="15">
        <f t="shared" si="37"/>
        <v>0</v>
      </c>
      <c r="F627" s="15">
        <f t="shared" si="38"/>
        <v>0</v>
      </c>
      <c r="G627" s="15">
        <f t="shared" si="39"/>
        <v>0</v>
      </c>
    </row>
    <row r="628" spans="1:7" x14ac:dyDescent="0.15">
      <c r="A628" s="5">
        <f>sim_obs!B262</f>
        <v>41535</v>
      </c>
      <c r="B628" s="12" t="e">
        <f>sim_obs!P262</f>
        <v>#N/A</v>
      </c>
      <c r="C628" s="15">
        <f>sim_obs!H262</f>
        <v>0</v>
      </c>
      <c r="D628" s="15">
        <f t="shared" si="36"/>
        <v>0</v>
      </c>
      <c r="E628" s="15">
        <f t="shared" si="37"/>
        <v>0</v>
      </c>
      <c r="F628" s="15">
        <f t="shared" si="38"/>
        <v>0</v>
      </c>
      <c r="G628" s="15">
        <f t="shared" si="39"/>
        <v>0</v>
      </c>
    </row>
    <row r="629" spans="1:7" x14ac:dyDescent="0.15">
      <c r="A629" s="5">
        <f>sim_obs!B263</f>
        <v>41536</v>
      </c>
      <c r="B629" s="12" t="e">
        <f>sim_obs!P263</f>
        <v>#N/A</v>
      </c>
      <c r="C629" s="15">
        <f>sim_obs!H263</f>
        <v>0</v>
      </c>
      <c r="D629" s="15">
        <f t="shared" si="36"/>
        <v>0</v>
      </c>
      <c r="E629" s="15">
        <f t="shared" si="37"/>
        <v>0</v>
      </c>
      <c r="F629" s="15">
        <f t="shared" si="38"/>
        <v>0</v>
      </c>
      <c r="G629" s="15">
        <f t="shared" si="39"/>
        <v>0</v>
      </c>
    </row>
    <row r="630" spans="1:7" x14ac:dyDescent="0.15">
      <c r="A630" s="5">
        <f>sim_obs!B264</f>
        <v>41537</v>
      </c>
      <c r="B630" s="12" t="e">
        <f>sim_obs!P264</f>
        <v>#N/A</v>
      </c>
      <c r="C630" s="15">
        <f>sim_obs!H264</f>
        <v>0</v>
      </c>
      <c r="D630" s="15">
        <f t="shared" si="36"/>
        <v>0</v>
      </c>
      <c r="E630" s="15">
        <f t="shared" si="37"/>
        <v>0</v>
      </c>
      <c r="F630" s="15">
        <f t="shared" si="38"/>
        <v>0</v>
      </c>
      <c r="G630" s="15">
        <f t="shared" si="39"/>
        <v>0</v>
      </c>
    </row>
    <row r="631" spans="1:7" x14ac:dyDescent="0.15">
      <c r="A631" s="5">
        <f>sim_obs!B265</f>
        <v>41538</v>
      </c>
      <c r="B631" s="12" t="e">
        <f>sim_obs!P265</f>
        <v>#N/A</v>
      </c>
      <c r="C631" s="15">
        <f>sim_obs!H265</f>
        <v>0</v>
      </c>
      <c r="D631" s="15">
        <f t="shared" si="36"/>
        <v>0</v>
      </c>
      <c r="E631" s="15">
        <f t="shared" si="37"/>
        <v>0</v>
      </c>
      <c r="F631" s="15">
        <f t="shared" si="38"/>
        <v>0</v>
      </c>
      <c r="G631" s="15">
        <f t="shared" si="39"/>
        <v>0</v>
      </c>
    </row>
    <row r="632" spans="1:7" x14ac:dyDescent="0.15">
      <c r="A632" s="5">
        <f>sim_obs!B266</f>
        <v>41539</v>
      </c>
      <c r="B632" s="12" t="e">
        <f>sim_obs!P266</f>
        <v>#N/A</v>
      </c>
      <c r="C632" s="15">
        <f>sim_obs!H266</f>
        <v>0</v>
      </c>
      <c r="D632" s="15">
        <f t="shared" si="36"/>
        <v>0</v>
      </c>
      <c r="E632" s="15">
        <f t="shared" si="37"/>
        <v>0</v>
      </c>
      <c r="F632" s="15">
        <f t="shared" si="38"/>
        <v>0</v>
      </c>
      <c r="G632" s="15">
        <f t="shared" si="39"/>
        <v>0</v>
      </c>
    </row>
    <row r="633" spans="1:7" x14ac:dyDescent="0.15">
      <c r="A633" s="5">
        <f>sim_obs!B267</f>
        <v>41540</v>
      </c>
      <c r="B633" s="12" t="e">
        <f>sim_obs!P267</f>
        <v>#N/A</v>
      </c>
      <c r="C633" s="15">
        <f>sim_obs!H267</f>
        <v>0</v>
      </c>
      <c r="D633" s="15">
        <f t="shared" si="36"/>
        <v>0</v>
      </c>
      <c r="E633" s="15">
        <f t="shared" si="37"/>
        <v>0</v>
      </c>
      <c r="F633" s="15">
        <f t="shared" si="38"/>
        <v>0</v>
      </c>
      <c r="G633" s="15">
        <f t="shared" si="39"/>
        <v>0</v>
      </c>
    </row>
    <row r="634" spans="1:7" x14ac:dyDescent="0.15">
      <c r="A634" s="5">
        <f>sim_obs!B268</f>
        <v>41541</v>
      </c>
      <c r="B634" s="12" t="e">
        <f>sim_obs!P268</f>
        <v>#N/A</v>
      </c>
      <c r="C634" s="15">
        <f>sim_obs!H268</f>
        <v>0</v>
      </c>
      <c r="D634" s="15">
        <f t="shared" si="36"/>
        <v>0</v>
      </c>
      <c r="E634" s="15">
        <f t="shared" si="37"/>
        <v>0</v>
      </c>
      <c r="F634" s="15">
        <f t="shared" si="38"/>
        <v>0</v>
      </c>
      <c r="G634" s="15">
        <f t="shared" si="39"/>
        <v>0</v>
      </c>
    </row>
    <row r="635" spans="1:7" x14ac:dyDescent="0.15">
      <c r="A635" s="5">
        <f>sim_obs!B269</f>
        <v>41542</v>
      </c>
      <c r="B635" s="12" t="e">
        <f>sim_obs!P269</f>
        <v>#N/A</v>
      </c>
      <c r="C635" s="15">
        <f>sim_obs!H269</f>
        <v>0</v>
      </c>
      <c r="D635" s="15">
        <f t="shared" si="36"/>
        <v>0</v>
      </c>
      <c r="E635" s="15">
        <f t="shared" si="37"/>
        <v>0</v>
      </c>
      <c r="F635" s="15">
        <f t="shared" si="38"/>
        <v>0</v>
      </c>
      <c r="G635" s="15">
        <f t="shared" si="39"/>
        <v>0</v>
      </c>
    </row>
    <row r="636" spans="1:7" x14ac:dyDescent="0.15">
      <c r="A636" s="5">
        <f>sim_obs!B270</f>
        <v>41543</v>
      </c>
      <c r="B636" s="12" t="e">
        <f>sim_obs!P270</f>
        <v>#N/A</v>
      </c>
      <c r="C636" s="15">
        <f>sim_obs!H270</f>
        <v>0</v>
      </c>
      <c r="D636" s="15">
        <f t="shared" si="36"/>
        <v>0</v>
      </c>
      <c r="E636" s="15">
        <f t="shared" si="37"/>
        <v>0</v>
      </c>
      <c r="F636" s="15">
        <f t="shared" si="38"/>
        <v>0</v>
      </c>
      <c r="G636" s="15">
        <f t="shared" si="39"/>
        <v>0</v>
      </c>
    </row>
    <row r="637" spans="1:7" x14ac:dyDescent="0.15">
      <c r="A637" s="5">
        <f>sim_obs!B271</f>
        <v>41544</v>
      </c>
      <c r="B637" s="12" t="e">
        <f>sim_obs!P271</f>
        <v>#N/A</v>
      </c>
      <c r="C637" s="15">
        <f>sim_obs!H271</f>
        <v>0</v>
      </c>
      <c r="D637" s="15">
        <f t="shared" si="36"/>
        <v>0</v>
      </c>
      <c r="E637" s="15">
        <f t="shared" si="37"/>
        <v>0</v>
      </c>
      <c r="F637" s="15">
        <f t="shared" si="38"/>
        <v>0</v>
      </c>
      <c r="G637" s="15">
        <f t="shared" si="39"/>
        <v>0</v>
      </c>
    </row>
    <row r="638" spans="1:7" x14ac:dyDescent="0.15">
      <c r="A638" s="5">
        <f>sim_obs!B272</f>
        <v>41545</v>
      </c>
      <c r="B638" s="12" t="e">
        <f>sim_obs!P272</f>
        <v>#N/A</v>
      </c>
      <c r="C638" s="15">
        <f>sim_obs!H272</f>
        <v>0</v>
      </c>
      <c r="D638" s="15">
        <f t="shared" si="36"/>
        <v>0</v>
      </c>
      <c r="E638" s="15">
        <f t="shared" si="37"/>
        <v>0</v>
      </c>
      <c r="F638" s="15">
        <f t="shared" si="38"/>
        <v>0</v>
      </c>
      <c r="G638" s="15">
        <f t="shared" si="39"/>
        <v>0</v>
      </c>
    </row>
    <row r="639" spans="1:7" x14ac:dyDescent="0.15">
      <c r="A639" s="5">
        <f>sim_obs!B273</f>
        <v>41546</v>
      </c>
      <c r="B639" s="12" t="e">
        <f>sim_obs!P273</f>
        <v>#N/A</v>
      </c>
      <c r="C639" s="15">
        <f>sim_obs!H273</f>
        <v>0</v>
      </c>
      <c r="D639" s="15">
        <f t="shared" si="36"/>
        <v>0</v>
      </c>
      <c r="E639" s="15">
        <f t="shared" si="37"/>
        <v>0</v>
      </c>
      <c r="F639" s="15">
        <f t="shared" si="38"/>
        <v>0</v>
      </c>
      <c r="G639" s="15">
        <f t="shared" si="39"/>
        <v>0</v>
      </c>
    </row>
    <row r="640" spans="1:7" x14ac:dyDescent="0.15">
      <c r="A640" s="5">
        <f>sim_obs!B274</f>
        <v>41547</v>
      </c>
      <c r="B640" s="12" t="e">
        <f>sim_obs!P274</f>
        <v>#N/A</v>
      </c>
      <c r="C640" s="15">
        <f>sim_obs!H274</f>
        <v>0</v>
      </c>
      <c r="D640" s="15">
        <f t="shared" si="36"/>
        <v>0</v>
      </c>
      <c r="E640" s="15">
        <f t="shared" si="37"/>
        <v>0</v>
      </c>
      <c r="F640" s="15">
        <f t="shared" si="38"/>
        <v>0</v>
      </c>
      <c r="G640" s="15">
        <f t="shared" si="39"/>
        <v>0</v>
      </c>
    </row>
    <row r="641" spans="1:7" x14ac:dyDescent="0.15">
      <c r="A641" s="5">
        <f>sim_obs!B275</f>
        <v>41548</v>
      </c>
      <c r="B641" s="12" t="e">
        <f>sim_obs!P275</f>
        <v>#N/A</v>
      </c>
      <c r="C641" s="15">
        <f>sim_obs!H275</f>
        <v>0</v>
      </c>
      <c r="D641" s="15">
        <f t="shared" si="36"/>
        <v>0</v>
      </c>
      <c r="E641" s="15">
        <f t="shared" si="37"/>
        <v>0</v>
      </c>
      <c r="F641" s="15">
        <f t="shared" si="38"/>
        <v>0</v>
      </c>
      <c r="G641" s="15">
        <f t="shared" si="39"/>
        <v>0</v>
      </c>
    </row>
    <row r="642" spans="1:7" x14ac:dyDescent="0.15">
      <c r="A642" s="5">
        <f>sim_obs!B276</f>
        <v>41549</v>
      </c>
      <c r="B642" s="12" t="e">
        <f>sim_obs!P276</f>
        <v>#N/A</v>
      </c>
      <c r="C642" s="15">
        <f>sim_obs!H276</f>
        <v>0</v>
      </c>
      <c r="D642" s="15">
        <f t="shared" si="36"/>
        <v>0</v>
      </c>
      <c r="E642" s="15">
        <f t="shared" si="37"/>
        <v>0</v>
      </c>
      <c r="F642" s="15">
        <f t="shared" si="38"/>
        <v>0</v>
      </c>
      <c r="G642" s="15">
        <f t="shared" si="39"/>
        <v>0</v>
      </c>
    </row>
    <row r="643" spans="1:7" x14ac:dyDescent="0.15">
      <c r="A643" s="5">
        <f>sim_obs!B277</f>
        <v>41550</v>
      </c>
      <c r="B643" s="12" t="e">
        <f>sim_obs!P277</f>
        <v>#N/A</v>
      </c>
      <c r="C643" s="15">
        <f>sim_obs!H277</f>
        <v>0</v>
      </c>
      <c r="D643" s="15">
        <f t="shared" ref="D643:D706" si="40">IFERROR(B643,0)</f>
        <v>0</v>
      </c>
      <c r="E643" s="15">
        <f t="shared" ref="E643:E706" si="41">IF(D643=0,0,C643)</f>
        <v>0</v>
      </c>
      <c r="F643" s="15">
        <f t="shared" ref="F643:F706" si="42">(D643-E643)^2</f>
        <v>0</v>
      </c>
      <c r="G643" s="15">
        <f t="shared" ref="G643:G706" si="43">(D643-$J$4)^2</f>
        <v>0</v>
      </c>
    </row>
    <row r="644" spans="1:7" x14ac:dyDescent="0.15">
      <c r="A644" s="5">
        <f>sim_obs!B278</f>
        <v>41551</v>
      </c>
      <c r="B644" s="12" t="e">
        <f>sim_obs!P278</f>
        <v>#N/A</v>
      </c>
      <c r="C644" s="15">
        <f>sim_obs!H278</f>
        <v>0</v>
      </c>
      <c r="D644" s="15">
        <f t="shared" si="40"/>
        <v>0</v>
      </c>
      <c r="E644" s="15">
        <f t="shared" si="41"/>
        <v>0</v>
      </c>
      <c r="F644" s="15">
        <f t="shared" si="42"/>
        <v>0</v>
      </c>
      <c r="G644" s="15">
        <f t="shared" si="43"/>
        <v>0</v>
      </c>
    </row>
    <row r="645" spans="1:7" x14ac:dyDescent="0.15">
      <c r="A645" s="5">
        <f>sim_obs!B279</f>
        <v>41552</v>
      </c>
      <c r="B645" s="12" t="e">
        <f>sim_obs!P279</f>
        <v>#N/A</v>
      </c>
      <c r="C645" s="15">
        <f>sim_obs!H279</f>
        <v>0</v>
      </c>
      <c r="D645" s="15">
        <f t="shared" si="40"/>
        <v>0</v>
      </c>
      <c r="E645" s="15">
        <f t="shared" si="41"/>
        <v>0</v>
      </c>
      <c r="F645" s="15">
        <f t="shared" si="42"/>
        <v>0</v>
      </c>
      <c r="G645" s="15">
        <f t="shared" si="43"/>
        <v>0</v>
      </c>
    </row>
    <row r="646" spans="1:7" x14ac:dyDescent="0.15">
      <c r="A646" s="5">
        <f>sim_obs!B280</f>
        <v>41553</v>
      </c>
      <c r="B646" s="12" t="e">
        <f>sim_obs!P280</f>
        <v>#N/A</v>
      </c>
      <c r="C646" s="15">
        <f>sim_obs!H280</f>
        <v>0</v>
      </c>
      <c r="D646" s="15">
        <f t="shared" si="40"/>
        <v>0</v>
      </c>
      <c r="E646" s="15">
        <f t="shared" si="41"/>
        <v>0</v>
      </c>
      <c r="F646" s="15">
        <f t="shared" si="42"/>
        <v>0</v>
      </c>
      <c r="G646" s="15">
        <f t="shared" si="43"/>
        <v>0</v>
      </c>
    </row>
    <row r="647" spans="1:7" x14ac:dyDescent="0.15">
      <c r="A647" s="5">
        <f>sim_obs!B281</f>
        <v>41554</v>
      </c>
      <c r="B647" s="12" t="e">
        <f>sim_obs!P281</f>
        <v>#N/A</v>
      </c>
      <c r="C647" s="15">
        <f>sim_obs!H281</f>
        <v>0</v>
      </c>
      <c r="D647" s="15">
        <f t="shared" si="40"/>
        <v>0</v>
      </c>
      <c r="E647" s="15">
        <f t="shared" si="41"/>
        <v>0</v>
      </c>
      <c r="F647" s="15">
        <f t="shared" si="42"/>
        <v>0</v>
      </c>
      <c r="G647" s="15">
        <f t="shared" si="43"/>
        <v>0</v>
      </c>
    </row>
    <row r="648" spans="1:7" x14ac:dyDescent="0.15">
      <c r="A648" s="5">
        <f>sim_obs!B282</f>
        <v>41555</v>
      </c>
      <c r="B648" s="12" t="e">
        <f>sim_obs!P282</f>
        <v>#N/A</v>
      </c>
      <c r="C648" s="15">
        <f>sim_obs!H282</f>
        <v>0</v>
      </c>
      <c r="D648" s="15">
        <f t="shared" si="40"/>
        <v>0</v>
      </c>
      <c r="E648" s="15">
        <f t="shared" si="41"/>
        <v>0</v>
      </c>
      <c r="F648" s="15">
        <f t="shared" si="42"/>
        <v>0</v>
      </c>
      <c r="G648" s="15">
        <f t="shared" si="43"/>
        <v>0</v>
      </c>
    </row>
    <row r="649" spans="1:7" x14ac:dyDescent="0.15">
      <c r="A649" s="5">
        <f>sim_obs!B283</f>
        <v>41556</v>
      </c>
      <c r="B649" s="12" t="e">
        <f>sim_obs!P283</f>
        <v>#N/A</v>
      </c>
      <c r="C649" s="15">
        <f>sim_obs!H283</f>
        <v>0</v>
      </c>
      <c r="D649" s="15">
        <f t="shared" si="40"/>
        <v>0</v>
      </c>
      <c r="E649" s="15">
        <f t="shared" si="41"/>
        <v>0</v>
      </c>
      <c r="F649" s="15">
        <f t="shared" si="42"/>
        <v>0</v>
      </c>
      <c r="G649" s="15">
        <f t="shared" si="43"/>
        <v>0</v>
      </c>
    </row>
    <row r="650" spans="1:7" x14ac:dyDescent="0.15">
      <c r="A650" s="5">
        <f>sim_obs!B284</f>
        <v>41557</v>
      </c>
      <c r="B650" s="12" t="e">
        <f>sim_obs!P284</f>
        <v>#N/A</v>
      </c>
      <c r="C650" s="15">
        <f>sim_obs!H284</f>
        <v>0</v>
      </c>
      <c r="D650" s="15">
        <f t="shared" si="40"/>
        <v>0</v>
      </c>
      <c r="E650" s="15">
        <f t="shared" si="41"/>
        <v>0</v>
      </c>
      <c r="F650" s="15">
        <f t="shared" si="42"/>
        <v>0</v>
      </c>
      <c r="G650" s="15">
        <f t="shared" si="43"/>
        <v>0</v>
      </c>
    </row>
    <row r="651" spans="1:7" x14ac:dyDescent="0.15">
      <c r="A651" s="5">
        <f>sim_obs!B285</f>
        <v>41558</v>
      </c>
      <c r="B651" s="12" t="e">
        <f>sim_obs!P285</f>
        <v>#N/A</v>
      </c>
      <c r="C651" s="15">
        <f>sim_obs!H285</f>
        <v>0</v>
      </c>
      <c r="D651" s="15">
        <f t="shared" si="40"/>
        <v>0</v>
      </c>
      <c r="E651" s="15">
        <f t="shared" si="41"/>
        <v>0</v>
      </c>
      <c r="F651" s="15">
        <f t="shared" si="42"/>
        <v>0</v>
      </c>
      <c r="G651" s="15">
        <f t="shared" si="43"/>
        <v>0</v>
      </c>
    </row>
    <row r="652" spans="1:7" x14ac:dyDescent="0.15">
      <c r="A652" s="5">
        <f>sim_obs!B286</f>
        <v>41559</v>
      </c>
      <c r="B652" s="12" t="e">
        <f>sim_obs!P286</f>
        <v>#N/A</v>
      </c>
      <c r="C652" s="15">
        <f>sim_obs!H286</f>
        <v>0</v>
      </c>
      <c r="D652" s="15">
        <f t="shared" si="40"/>
        <v>0</v>
      </c>
      <c r="E652" s="15">
        <f t="shared" si="41"/>
        <v>0</v>
      </c>
      <c r="F652" s="15">
        <f t="shared" si="42"/>
        <v>0</v>
      </c>
      <c r="G652" s="15">
        <f t="shared" si="43"/>
        <v>0</v>
      </c>
    </row>
    <row r="653" spans="1:7" x14ac:dyDescent="0.15">
      <c r="A653" s="5">
        <f>sim_obs!B287</f>
        <v>41560</v>
      </c>
      <c r="B653" s="12" t="e">
        <f>sim_obs!P287</f>
        <v>#N/A</v>
      </c>
      <c r="C653" s="15">
        <f>sim_obs!H287</f>
        <v>0</v>
      </c>
      <c r="D653" s="15">
        <f t="shared" si="40"/>
        <v>0</v>
      </c>
      <c r="E653" s="15">
        <f t="shared" si="41"/>
        <v>0</v>
      </c>
      <c r="F653" s="15">
        <f t="shared" si="42"/>
        <v>0</v>
      </c>
      <c r="G653" s="15">
        <f t="shared" si="43"/>
        <v>0</v>
      </c>
    </row>
    <row r="654" spans="1:7" x14ac:dyDescent="0.15">
      <c r="A654" s="5">
        <f>sim_obs!B288</f>
        <v>41561</v>
      </c>
      <c r="B654" s="12" t="e">
        <f>sim_obs!P288</f>
        <v>#N/A</v>
      </c>
      <c r="C654" s="15">
        <f>sim_obs!H288</f>
        <v>0</v>
      </c>
      <c r="D654" s="15">
        <f t="shared" si="40"/>
        <v>0</v>
      </c>
      <c r="E654" s="15">
        <f t="shared" si="41"/>
        <v>0</v>
      </c>
      <c r="F654" s="15">
        <f t="shared" si="42"/>
        <v>0</v>
      </c>
      <c r="G654" s="15">
        <f t="shared" si="43"/>
        <v>0</v>
      </c>
    </row>
    <row r="655" spans="1:7" x14ac:dyDescent="0.15">
      <c r="A655" s="5">
        <f>sim_obs!B289</f>
        <v>41562</v>
      </c>
      <c r="B655" s="12" t="e">
        <f>sim_obs!P289</f>
        <v>#N/A</v>
      </c>
      <c r="C655" s="15">
        <f>sim_obs!H289</f>
        <v>0</v>
      </c>
      <c r="D655" s="15">
        <f t="shared" si="40"/>
        <v>0</v>
      </c>
      <c r="E655" s="15">
        <f t="shared" si="41"/>
        <v>0</v>
      </c>
      <c r="F655" s="15">
        <f t="shared" si="42"/>
        <v>0</v>
      </c>
      <c r="G655" s="15">
        <f t="shared" si="43"/>
        <v>0</v>
      </c>
    </row>
    <row r="656" spans="1:7" x14ac:dyDescent="0.15">
      <c r="A656" s="5">
        <f>sim_obs!B290</f>
        <v>41563</v>
      </c>
      <c r="B656" s="12" t="e">
        <f>sim_obs!P290</f>
        <v>#N/A</v>
      </c>
      <c r="C656" s="15">
        <f>sim_obs!H290</f>
        <v>0</v>
      </c>
      <c r="D656" s="15">
        <f t="shared" si="40"/>
        <v>0</v>
      </c>
      <c r="E656" s="15">
        <f t="shared" si="41"/>
        <v>0</v>
      </c>
      <c r="F656" s="15">
        <f t="shared" si="42"/>
        <v>0</v>
      </c>
      <c r="G656" s="15">
        <f t="shared" si="43"/>
        <v>0</v>
      </c>
    </row>
    <row r="657" spans="1:7" x14ac:dyDescent="0.15">
      <c r="A657" s="5">
        <f>sim_obs!B291</f>
        <v>41564</v>
      </c>
      <c r="B657" s="12" t="e">
        <f>sim_obs!P291</f>
        <v>#N/A</v>
      </c>
      <c r="C657" s="15">
        <f>sim_obs!H291</f>
        <v>0</v>
      </c>
      <c r="D657" s="15">
        <f t="shared" si="40"/>
        <v>0</v>
      </c>
      <c r="E657" s="15">
        <f t="shared" si="41"/>
        <v>0</v>
      </c>
      <c r="F657" s="15">
        <f t="shared" si="42"/>
        <v>0</v>
      </c>
      <c r="G657" s="15">
        <f t="shared" si="43"/>
        <v>0</v>
      </c>
    </row>
    <row r="658" spans="1:7" x14ac:dyDescent="0.15">
      <c r="A658" s="5">
        <f>sim_obs!B292</f>
        <v>41565</v>
      </c>
      <c r="B658" s="12" t="e">
        <f>sim_obs!P292</f>
        <v>#N/A</v>
      </c>
      <c r="C658" s="15">
        <f>sim_obs!H292</f>
        <v>0</v>
      </c>
      <c r="D658" s="15">
        <f t="shared" si="40"/>
        <v>0</v>
      </c>
      <c r="E658" s="15">
        <f t="shared" si="41"/>
        <v>0</v>
      </c>
      <c r="F658" s="15">
        <f t="shared" si="42"/>
        <v>0</v>
      </c>
      <c r="G658" s="15">
        <f t="shared" si="43"/>
        <v>0</v>
      </c>
    </row>
    <row r="659" spans="1:7" x14ac:dyDescent="0.15">
      <c r="A659" s="5">
        <f>sim_obs!B293</f>
        <v>41566</v>
      </c>
      <c r="B659" s="12" t="e">
        <f>sim_obs!P293</f>
        <v>#N/A</v>
      </c>
      <c r="C659" s="15">
        <f>sim_obs!H293</f>
        <v>0</v>
      </c>
      <c r="D659" s="15">
        <f t="shared" si="40"/>
        <v>0</v>
      </c>
      <c r="E659" s="15">
        <f t="shared" si="41"/>
        <v>0</v>
      </c>
      <c r="F659" s="15">
        <f t="shared" si="42"/>
        <v>0</v>
      </c>
      <c r="G659" s="15">
        <f t="shared" si="43"/>
        <v>0</v>
      </c>
    </row>
    <row r="660" spans="1:7" x14ac:dyDescent="0.15">
      <c r="A660" s="5">
        <f>sim_obs!B294</f>
        <v>41567</v>
      </c>
      <c r="B660" s="12" t="e">
        <f>sim_obs!P294</f>
        <v>#N/A</v>
      </c>
      <c r="C660" s="15">
        <f>sim_obs!H294</f>
        <v>0</v>
      </c>
      <c r="D660" s="15">
        <f t="shared" si="40"/>
        <v>0</v>
      </c>
      <c r="E660" s="15">
        <f t="shared" si="41"/>
        <v>0</v>
      </c>
      <c r="F660" s="15">
        <f t="shared" si="42"/>
        <v>0</v>
      </c>
      <c r="G660" s="15">
        <f t="shared" si="43"/>
        <v>0</v>
      </c>
    </row>
    <row r="661" spans="1:7" x14ac:dyDescent="0.15">
      <c r="A661" s="5">
        <f>sim_obs!B295</f>
        <v>41568</v>
      </c>
      <c r="B661" s="12" t="e">
        <f>sim_obs!P295</f>
        <v>#N/A</v>
      </c>
      <c r="C661" s="15">
        <f>sim_obs!H295</f>
        <v>0</v>
      </c>
      <c r="D661" s="15">
        <f t="shared" si="40"/>
        <v>0</v>
      </c>
      <c r="E661" s="15">
        <f t="shared" si="41"/>
        <v>0</v>
      </c>
      <c r="F661" s="15">
        <f t="shared" si="42"/>
        <v>0</v>
      </c>
      <c r="G661" s="15">
        <f t="shared" si="43"/>
        <v>0</v>
      </c>
    </row>
    <row r="662" spans="1:7" x14ac:dyDescent="0.15">
      <c r="A662" s="5">
        <f>sim_obs!B296</f>
        <v>41569</v>
      </c>
      <c r="B662" s="12" t="e">
        <f>sim_obs!P296</f>
        <v>#N/A</v>
      </c>
      <c r="C662" s="15">
        <f>sim_obs!H296</f>
        <v>0</v>
      </c>
      <c r="D662" s="15">
        <f t="shared" si="40"/>
        <v>0</v>
      </c>
      <c r="E662" s="15">
        <f t="shared" si="41"/>
        <v>0</v>
      </c>
      <c r="F662" s="15">
        <f t="shared" si="42"/>
        <v>0</v>
      </c>
      <c r="G662" s="15">
        <f t="shared" si="43"/>
        <v>0</v>
      </c>
    </row>
    <row r="663" spans="1:7" x14ac:dyDescent="0.15">
      <c r="A663" s="5">
        <f>sim_obs!B297</f>
        <v>41570</v>
      </c>
      <c r="B663" s="12" t="e">
        <f>sim_obs!P297</f>
        <v>#N/A</v>
      </c>
      <c r="C663" s="15">
        <f>sim_obs!H297</f>
        <v>0</v>
      </c>
      <c r="D663" s="15">
        <f t="shared" si="40"/>
        <v>0</v>
      </c>
      <c r="E663" s="15">
        <f t="shared" si="41"/>
        <v>0</v>
      </c>
      <c r="F663" s="15">
        <f t="shared" si="42"/>
        <v>0</v>
      </c>
      <c r="G663" s="15">
        <f t="shared" si="43"/>
        <v>0</v>
      </c>
    </row>
    <row r="664" spans="1:7" x14ac:dyDescent="0.15">
      <c r="A664" s="5">
        <f>sim_obs!B298</f>
        <v>41571</v>
      </c>
      <c r="B664" s="12" t="e">
        <f>sim_obs!P298</f>
        <v>#N/A</v>
      </c>
      <c r="C664" s="15">
        <f>sim_obs!H298</f>
        <v>0</v>
      </c>
      <c r="D664" s="15">
        <f t="shared" si="40"/>
        <v>0</v>
      </c>
      <c r="E664" s="15">
        <f t="shared" si="41"/>
        <v>0</v>
      </c>
      <c r="F664" s="15">
        <f t="shared" si="42"/>
        <v>0</v>
      </c>
      <c r="G664" s="15">
        <f t="shared" si="43"/>
        <v>0</v>
      </c>
    </row>
    <row r="665" spans="1:7" x14ac:dyDescent="0.15">
      <c r="A665" s="5">
        <f>sim_obs!B299</f>
        <v>41572</v>
      </c>
      <c r="B665" s="12" t="e">
        <f>sim_obs!P299</f>
        <v>#N/A</v>
      </c>
      <c r="C665" s="15">
        <f>sim_obs!H299</f>
        <v>0</v>
      </c>
      <c r="D665" s="15">
        <f t="shared" si="40"/>
        <v>0</v>
      </c>
      <c r="E665" s="15">
        <f t="shared" si="41"/>
        <v>0</v>
      </c>
      <c r="F665" s="15">
        <f t="shared" si="42"/>
        <v>0</v>
      </c>
      <c r="G665" s="15">
        <f t="shared" si="43"/>
        <v>0</v>
      </c>
    </row>
    <row r="666" spans="1:7" x14ac:dyDescent="0.15">
      <c r="A666" s="5">
        <f>sim_obs!B300</f>
        <v>41573</v>
      </c>
      <c r="B666" s="12" t="e">
        <f>sim_obs!P300</f>
        <v>#N/A</v>
      </c>
      <c r="C666" s="15">
        <f>sim_obs!H300</f>
        <v>0</v>
      </c>
      <c r="D666" s="15">
        <f t="shared" si="40"/>
        <v>0</v>
      </c>
      <c r="E666" s="15">
        <f t="shared" si="41"/>
        <v>0</v>
      </c>
      <c r="F666" s="15">
        <f t="shared" si="42"/>
        <v>0</v>
      </c>
      <c r="G666" s="15">
        <f t="shared" si="43"/>
        <v>0</v>
      </c>
    </row>
    <row r="667" spans="1:7" x14ac:dyDescent="0.15">
      <c r="A667" s="5">
        <f>sim_obs!B301</f>
        <v>41574</v>
      </c>
      <c r="B667" s="12" t="e">
        <f>sim_obs!P301</f>
        <v>#N/A</v>
      </c>
      <c r="C667" s="15">
        <f>sim_obs!H301</f>
        <v>0</v>
      </c>
      <c r="D667" s="15">
        <f t="shared" si="40"/>
        <v>0</v>
      </c>
      <c r="E667" s="15">
        <f t="shared" si="41"/>
        <v>0</v>
      </c>
      <c r="F667" s="15">
        <f t="shared" si="42"/>
        <v>0</v>
      </c>
      <c r="G667" s="15">
        <f t="shared" si="43"/>
        <v>0</v>
      </c>
    </row>
    <row r="668" spans="1:7" x14ac:dyDescent="0.15">
      <c r="A668" s="5">
        <f>sim_obs!B302</f>
        <v>41575</v>
      </c>
      <c r="B668" s="12" t="e">
        <f>sim_obs!P302</f>
        <v>#N/A</v>
      </c>
      <c r="C668" s="15">
        <f>sim_obs!H302</f>
        <v>0</v>
      </c>
      <c r="D668" s="15">
        <f t="shared" si="40"/>
        <v>0</v>
      </c>
      <c r="E668" s="15">
        <f t="shared" si="41"/>
        <v>0</v>
      </c>
      <c r="F668" s="15">
        <f t="shared" si="42"/>
        <v>0</v>
      </c>
      <c r="G668" s="15">
        <f t="shared" si="43"/>
        <v>0</v>
      </c>
    </row>
    <row r="669" spans="1:7" x14ac:dyDescent="0.15">
      <c r="A669" s="5">
        <f>sim_obs!B303</f>
        <v>41576</v>
      </c>
      <c r="B669" s="12" t="e">
        <f>sim_obs!P303</f>
        <v>#N/A</v>
      </c>
      <c r="C669" s="15">
        <f>sim_obs!H303</f>
        <v>0</v>
      </c>
      <c r="D669" s="15">
        <f t="shared" si="40"/>
        <v>0</v>
      </c>
      <c r="E669" s="15">
        <f t="shared" si="41"/>
        <v>0</v>
      </c>
      <c r="F669" s="15">
        <f t="shared" si="42"/>
        <v>0</v>
      </c>
      <c r="G669" s="15">
        <f t="shared" si="43"/>
        <v>0</v>
      </c>
    </row>
    <row r="670" spans="1:7" x14ac:dyDescent="0.15">
      <c r="A670" s="5">
        <f>sim_obs!B304</f>
        <v>41577</v>
      </c>
      <c r="B670" s="12" t="e">
        <f>sim_obs!P304</f>
        <v>#N/A</v>
      </c>
      <c r="C670" s="15">
        <f>sim_obs!H304</f>
        <v>0</v>
      </c>
      <c r="D670" s="15">
        <f t="shared" si="40"/>
        <v>0</v>
      </c>
      <c r="E670" s="15">
        <f t="shared" si="41"/>
        <v>0</v>
      </c>
      <c r="F670" s="15">
        <f t="shared" si="42"/>
        <v>0</v>
      </c>
      <c r="G670" s="15">
        <f t="shared" si="43"/>
        <v>0</v>
      </c>
    </row>
    <row r="671" spans="1:7" x14ac:dyDescent="0.15">
      <c r="A671" s="5">
        <f>sim_obs!B305</f>
        <v>41578</v>
      </c>
      <c r="B671" s="12" t="e">
        <f>sim_obs!P305</f>
        <v>#N/A</v>
      </c>
      <c r="C671" s="15">
        <f>sim_obs!H305</f>
        <v>0</v>
      </c>
      <c r="D671" s="15">
        <f t="shared" si="40"/>
        <v>0</v>
      </c>
      <c r="E671" s="15">
        <f t="shared" si="41"/>
        <v>0</v>
      </c>
      <c r="F671" s="15">
        <f t="shared" si="42"/>
        <v>0</v>
      </c>
      <c r="G671" s="15">
        <f t="shared" si="43"/>
        <v>0</v>
      </c>
    </row>
    <row r="672" spans="1:7" x14ac:dyDescent="0.15">
      <c r="A672" s="5">
        <f>sim_obs!B306</f>
        <v>41579</v>
      </c>
      <c r="B672" s="12" t="e">
        <f>sim_obs!P306</f>
        <v>#N/A</v>
      </c>
      <c r="C672" s="15">
        <f>sim_obs!H306</f>
        <v>0</v>
      </c>
      <c r="D672" s="15">
        <f t="shared" si="40"/>
        <v>0</v>
      </c>
      <c r="E672" s="15">
        <f t="shared" si="41"/>
        <v>0</v>
      </c>
      <c r="F672" s="15">
        <f t="shared" si="42"/>
        <v>0</v>
      </c>
      <c r="G672" s="15">
        <f t="shared" si="43"/>
        <v>0</v>
      </c>
    </row>
    <row r="673" spans="1:7" x14ac:dyDescent="0.15">
      <c r="A673" s="5">
        <f>sim_obs!B307</f>
        <v>41580</v>
      </c>
      <c r="B673" s="12" t="e">
        <f>sim_obs!P307</f>
        <v>#N/A</v>
      </c>
      <c r="C673" s="15">
        <f>sim_obs!H307</f>
        <v>0</v>
      </c>
      <c r="D673" s="15">
        <f t="shared" si="40"/>
        <v>0</v>
      </c>
      <c r="E673" s="15">
        <f t="shared" si="41"/>
        <v>0</v>
      </c>
      <c r="F673" s="15">
        <f t="shared" si="42"/>
        <v>0</v>
      </c>
      <c r="G673" s="15">
        <f t="shared" si="43"/>
        <v>0</v>
      </c>
    </row>
    <row r="674" spans="1:7" x14ac:dyDescent="0.15">
      <c r="A674" s="5">
        <f>sim_obs!B308</f>
        <v>41581</v>
      </c>
      <c r="B674" s="12" t="e">
        <f>sim_obs!P308</f>
        <v>#N/A</v>
      </c>
      <c r="C674" s="15">
        <f>sim_obs!H308</f>
        <v>0</v>
      </c>
      <c r="D674" s="15">
        <f t="shared" si="40"/>
        <v>0</v>
      </c>
      <c r="E674" s="15">
        <f t="shared" si="41"/>
        <v>0</v>
      </c>
      <c r="F674" s="15">
        <f t="shared" si="42"/>
        <v>0</v>
      </c>
      <c r="G674" s="15">
        <f t="shared" si="43"/>
        <v>0</v>
      </c>
    </row>
    <row r="675" spans="1:7" x14ac:dyDescent="0.15">
      <c r="A675" s="5">
        <f>sim_obs!B309</f>
        <v>41582</v>
      </c>
      <c r="B675" s="12" t="e">
        <f>sim_obs!P309</f>
        <v>#N/A</v>
      </c>
      <c r="C675" s="15">
        <f>sim_obs!H309</f>
        <v>0</v>
      </c>
      <c r="D675" s="15">
        <f t="shared" si="40"/>
        <v>0</v>
      </c>
      <c r="E675" s="15">
        <f t="shared" si="41"/>
        <v>0</v>
      </c>
      <c r="F675" s="15">
        <f t="shared" si="42"/>
        <v>0</v>
      </c>
      <c r="G675" s="15">
        <f t="shared" si="43"/>
        <v>0</v>
      </c>
    </row>
    <row r="676" spans="1:7" x14ac:dyDescent="0.15">
      <c r="A676" s="5">
        <f>sim_obs!B310</f>
        <v>41583</v>
      </c>
      <c r="B676" s="12" t="e">
        <f>sim_obs!P310</f>
        <v>#N/A</v>
      </c>
      <c r="C676" s="15">
        <f>sim_obs!H310</f>
        <v>0</v>
      </c>
      <c r="D676" s="15">
        <f t="shared" si="40"/>
        <v>0</v>
      </c>
      <c r="E676" s="15">
        <f t="shared" si="41"/>
        <v>0</v>
      </c>
      <c r="F676" s="15">
        <f t="shared" si="42"/>
        <v>0</v>
      </c>
      <c r="G676" s="15">
        <f t="shared" si="43"/>
        <v>0</v>
      </c>
    </row>
    <row r="677" spans="1:7" x14ac:dyDescent="0.15">
      <c r="A677" s="5">
        <f>sim_obs!B311</f>
        <v>41584</v>
      </c>
      <c r="B677" s="12" t="e">
        <f>sim_obs!P311</f>
        <v>#N/A</v>
      </c>
      <c r="C677" s="15">
        <f>sim_obs!H311</f>
        <v>0</v>
      </c>
      <c r="D677" s="15">
        <f t="shared" si="40"/>
        <v>0</v>
      </c>
      <c r="E677" s="15">
        <f t="shared" si="41"/>
        <v>0</v>
      </c>
      <c r="F677" s="15">
        <f t="shared" si="42"/>
        <v>0</v>
      </c>
      <c r="G677" s="15">
        <f t="shared" si="43"/>
        <v>0</v>
      </c>
    </row>
    <row r="678" spans="1:7" x14ac:dyDescent="0.15">
      <c r="A678" s="5">
        <f>sim_obs!B312</f>
        <v>41585</v>
      </c>
      <c r="B678" s="12" t="e">
        <f>sim_obs!P312</f>
        <v>#N/A</v>
      </c>
      <c r="C678" s="15">
        <f>sim_obs!H312</f>
        <v>0</v>
      </c>
      <c r="D678" s="15">
        <f t="shared" si="40"/>
        <v>0</v>
      </c>
      <c r="E678" s="15">
        <f t="shared" si="41"/>
        <v>0</v>
      </c>
      <c r="F678" s="15">
        <f t="shared" si="42"/>
        <v>0</v>
      </c>
      <c r="G678" s="15">
        <f t="shared" si="43"/>
        <v>0</v>
      </c>
    </row>
    <row r="679" spans="1:7" x14ac:dyDescent="0.15">
      <c r="A679" s="5">
        <f>sim_obs!B313</f>
        <v>41586</v>
      </c>
      <c r="B679" s="12" t="e">
        <f>sim_obs!P313</f>
        <v>#N/A</v>
      </c>
      <c r="C679" s="15">
        <f>sim_obs!H313</f>
        <v>0</v>
      </c>
      <c r="D679" s="15">
        <f t="shared" si="40"/>
        <v>0</v>
      </c>
      <c r="E679" s="15">
        <f t="shared" si="41"/>
        <v>0</v>
      </c>
      <c r="F679" s="15">
        <f t="shared" si="42"/>
        <v>0</v>
      </c>
      <c r="G679" s="15">
        <f t="shared" si="43"/>
        <v>0</v>
      </c>
    </row>
    <row r="680" spans="1:7" x14ac:dyDescent="0.15">
      <c r="A680" s="5">
        <f>sim_obs!B314</f>
        <v>41587</v>
      </c>
      <c r="B680" s="12" t="e">
        <f>sim_obs!P314</f>
        <v>#N/A</v>
      </c>
      <c r="C680" s="15">
        <f>sim_obs!H314</f>
        <v>0</v>
      </c>
      <c r="D680" s="15">
        <f t="shared" si="40"/>
        <v>0</v>
      </c>
      <c r="E680" s="15">
        <f t="shared" si="41"/>
        <v>0</v>
      </c>
      <c r="F680" s="15">
        <f t="shared" si="42"/>
        <v>0</v>
      </c>
      <c r="G680" s="15">
        <f t="shared" si="43"/>
        <v>0</v>
      </c>
    </row>
    <row r="681" spans="1:7" x14ac:dyDescent="0.15">
      <c r="A681" s="5">
        <f>sim_obs!B315</f>
        <v>41588</v>
      </c>
      <c r="B681" s="12" t="e">
        <f>sim_obs!P315</f>
        <v>#N/A</v>
      </c>
      <c r="C681" s="15">
        <f>sim_obs!H315</f>
        <v>0</v>
      </c>
      <c r="D681" s="15">
        <f t="shared" si="40"/>
        <v>0</v>
      </c>
      <c r="E681" s="15">
        <f t="shared" si="41"/>
        <v>0</v>
      </c>
      <c r="F681" s="15">
        <f t="shared" si="42"/>
        <v>0</v>
      </c>
      <c r="G681" s="15">
        <f t="shared" si="43"/>
        <v>0</v>
      </c>
    </row>
    <row r="682" spans="1:7" x14ac:dyDescent="0.15">
      <c r="A682" s="5">
        <f>sim_obs!B316</f>
        <v>41589</v>
      </c>
      <c r="B682" s="12" t="e">
        <f>sim_obs!P316</f>
        <v>#N/A</v>
      </c>
      <c r="C682" s="15">
        <f>sim_obs!H316</f>
        <v>0</v>
      </c>
      <c r="D682" s="15">
        <f t="shared" si="40"/>
        <v>0</v>
      </c>
      <c r="E682" s="15">
        <f t="shared" si="41"/>
        <v>0</v>
      </c>
      <c r="F682" s="15">
        <f t="shared" si="42"/>
        <v>0</v>
      </c>
      <c r="G682" s="15">
        <f t="shared" si="43"/>
        <v>0</v>
      </c>
    </row>
    <row r="683" spans="1:7" x14ac:dyDescent="0.15">
      <c r="A683" s="5">
        <f>sim_obs!B317</f>
        <v>41590</v>
      </c>
      <c r="B683" s="12" t="e">
        <f>sim_obs!P317</f>
        <v>#N/A</v>
      </c>
      <c r="C683" s="15">
        <f>sim_obs!H317</f>
        <v>0</v>
      </c>
      <c r="D683" s="15">
        <f t="shared" si="40"/>
        <v>0</v>
      </c>
      <c r="E683" s="15">
        <f t="shared" si="41"/>
        <v>0</v>
      </c>
      <c r="F683" s="15">
        <f t="shared" si="42"/>
        <v>0</v>
      </c>
      <c r="G683" s="15">
        <f t="shared" si="43"/>
        <v>0</v>
      </c>
    </row>
    <row r="684" spans="1:7" x14ac:dyDescent="0.15">
      <c r="A684" s="5">
        <f>sim_obs!B318</f>
        <v>41591</v>
      </c>
      <c r="B684" s="12" t="e">
        <f>sim_obs!P318</f>
        <v>#N/A</v>
      </c>
      <c r="C684" s="15">
        <f>sim_obs!H318</f>
        <v>0</v>
      </c>
      <c r="D684" s="15">
        <f t="shared" si="40"/>
        <v>0</v>
      </c>
      <c r="E684" s="15">
        <f t="shared" si="41"/>
        <v>0</v>
      </c>
      <c r="F684" s="15">
        <f t="shared" si="42"/>
        <v>0</v>
      </c>
      <c r="G684" s="15">
        <f t="shared" si="43"/>
        <v>0</v>
      </c>
    </row>
    <row r="685" spans="1:7" x14ac:dyDescent="0.15">
      <c r="A685" s="5">
        <f>sim_obs!B319</f>
        <v>41592</v>
      </c>
      <c r="B685" s="12" t="e">
        <f>sim_obs!P319</f>
        <v>#N/A</v>
      </c>
      <c r="C685" s="15">
        <f>sim_obs!H319</f>
        <v>0</v>
      </c>
      <c r="D685" s="15">
        <f t="shared" si="40"/>
        <v>0</v>
      </c>
      <c r="E685" s="15">
        <f t="shared" si="41"/>
        <v>0</v>
      </c>
      <c r="F685" s="15">
        <f t="shared" si="42"/>
        <v>0</v>
      </c>
      <c r="G685" s="15">
        <f t="shared" si="43"/>
        <v>0</v>
      </c>
    </row>
    <row r="686" spans="1:7" x14ac:dyDescent="0.15">
      <c r="A686" s="5">
        <f>sim_obs!B320</f>
        <v>41593</v>
      </c>
      <c r="B686" s="12" t="e">
        <f>sim_obs!P320</f>
        <v>#N/A</v>
      </c>
      <c r="C686" s="15">
        <f>sim_obs!H320</f>
        <v>0</v>
      </c>
      <c r="D686" s="15">
        <f t="shared" si="40"/>
        <v>0</v>
      </c>
      <c r="E686" s="15">
        <f t="shared" si="41"/>
        <v>0</v>
      </c>
      <c r="F686" s="15">
        <f t="shared" si="42"/>
        <v>0</v>
      </c>
      <c r="G686" s="15">
        <f t="shared" si="43"/>
        <v>0</v>
      </c>
    </row>
    <row r="687" spans="1:7" x14ac:dyDescent="0.15">
      <c r="A687" s="5">
        <f>sim_obs!B321</f>
        <v>41594</v>
      </c>
      <c r="B687" s="12" t="e">
        <f>sim_obs!P321</f>
        <v>#N/A</v>
      </c>
      <c r="C687" s="15">
        <f>sim_obs!H321</f>
        <v>0</v>
      </c>
      <c r="D687" s="15">
        <f t="shared" si="40"/>
        <v>0</v>
      </c>
      <c r="E687" s="15">
        <f t="shared" si="41"/>
        <v>0</v>
      </c>
      <c r="F687" s="15">
        <f t="shared" si="42"/>
        <v>0</v>
      </c>
      <c r="G687" s="15">
        <f t="shared" si="43"/>
        <v>0</v>
      </c>
    </row>
    <row r="688" spans="1:7" x14ac:dyDescent="0.15">
      <c r="A688" s="5">
        <f>sim_obs!B322</f>
        <v>41595</v>
      </c>
      <c r="B688" s="12" t="e">
        <f>sim_obs!P322</f>
        <v>#N/A</v>
      </c>
      <c r="C688" s="15">
        <f>sim_obs!H322</f>
        <v>0</v>
      </c>
      <c r="D688" s="15">
        <f t="shared" si="40"/>
        <v>0</v>
      </c>
      <c r="E688" s="15">
        <f t="shared" si="41"/>
        <v>0</v>
      </c>
      <c r="F688" s="15">
        <f t="shared" si="42"/>
        <v>0</v>
      </c>
      <c r="G688" s="15">
        <f t="shared" si="43"/>
        <v>0</v>
      </c>
    </row>
    <row r="689" spans="1:7" x14ac:dyDescent="0.15">
      <c r="A689" s="5">
        <f>sim_obs!B323</f>
        <v>41596</v>
      </c>
      <c r="B689" s="12" t="e">
        <f>sim_obs!P323</f>
        <v>#N/A</v>
      </c>
      <c r="C689" s="15">
        <f>sim_obs!H323</f>
        <v>0</v>
      </c>
      <c r="D689" s="15">
        <f t="shared" si="40"/>
        <v>0</v>
      </c>
      <c r="E689" s="15">
        <f t="shared" si="41"/>
        <v>0</v>
      </c>
      <c r="F689" s="15">
        <f t="shared" si="42"/>
        <v>0</v>
      </c>
      <c r="G689" s="15">
        <f t="shared" si="43"/>
        <v>0</v>
      </c>
    </row>
    <row r="690" spans="1:7" x14ac:dyDescent="0.15">
      <c r="A690" s="5">
        <f>sim_obs!B324</f>
        <v>41597</v>
      </c>
      <c r="B690" s="12" t="e">
        <f>sim_obs!P324</f>
        <v>#N/A</v>
      </c>
      <c r="C690" s="15">
        <f>sim_obs!H324</f>
        <v>0</v>
      </c>
      <c r="D690" s="15">
        <f t="shared" si="40"/>
        <v>0</v>
      </c>
      <c r="E690" s="15">
        <f t="shared" si="41"/>
        <v>0</v>
      </c>
      <c r="F690" s="15">
        <f t="shared" si="42"/>
        <v>0</v>
      </c>
      <c r="G690" s="15">
        <f t="shared" si="43"/>
        <v>0</v>
      </c>
    </row>
    <row r="691" spans="1:7" x14ac:dyDescent="0.15">
      <c r="A691" s="5">
        <f>sim_obs!B325</f>
        <v>41598</v>
      </c>
      <c r="B691" s="12" t="e">
        <f>sim_obs!P325</f>
        <v>#N/A</v>
      </c>
      <c r="C691" s="15">
        <f>sim_obs!H325</f>
        <v>0</v>
      </c>
      <c r="D691" s="15">
        <f t="shared" si="40"/>
        <v>0</v>
      </c>
      <c r="E691" s="15">
        <f t="shared" si="41"/>
        <v>0</v>
      </c>
      <c r="F691" s="15">
        <f t="shared" si="42"/>
        <v>0</v>
      </c>
      <c r="G691" s="15">
        <f t="shared" si="43"/>
        <v>0</v>
      </c>
    </row>
    <row r="692" spans="1:7" x14ac:dyDescent="0.15">
      <c r="A692" s="5">
        <f>sim_obs!B326</f>
        <v>41599</v>
      </c>
      <c r="B692" s="12" t="e">
        <f>sim_obs!P326</f>
        <v>#N/A</v>
      </c>
      <c r="C692" s="15">
        <f>sim_obs!H326</f>
        <v>0</v>
      </c>
      <c r="D692" s="15">
        <f t="shared" si="40"/>
        <v>0</v>
      </c>
      <c r="E692" s="15">
        <f t="shared" si="41"/>
        <v>0</v>
      </c>
      <c r="F692" s="15">
        <f t="shared" si="42"/>
        <v>0</v>
      </c>
      <c r="G692" s="15">
        <f t="shared" si="43"/>
        <v>0</v>
      </c>
    </row>
    <row r="693" spans="1:7" x14ac:dyDescent="0.15">
      <c r="A693" s="5">
        <f>sim_obs!B327</f>
        <v>41600</v>
      </c>
      <c r="B693" s="12" t="e">
        <f>sim_obs!P327</f>
        <v>#N/A</v>
      </c>
      <c r="C693" s="15">
        <f>sim_obs!H327</f>
        <v>0</v>
      </c>
      <c r="D693" s="15">
        <f t="shared" si="40"/>
        <v>0</v>
      </c>
      <c r="E693" s="15">
        <f t="shared" si="41"/>
        <v>0</v>
      </c>
      <c r="F693" s="15">
        <f t="shared" si="42"/>
        <v>0</v>
      </c>
      <c r="G693" s="15">
        <f t="shared" si="43"/>
        <v>0</v>
      </c>
    </row>
    <row r="694" spans="1:7" x14ac:dyDescent="0.15">
      <c r="A694" s="5">
        <f>sim_obs!B328</f>
        <v>41601</v>
      </c>
      <c r="B694" s="12" t="e">
        <f>sim_obs!P328</f>
        <v>#N/A</v>
      </c>
      <c r="C694" s="15">
        <f>sim_obs!H328</f>
        <v>0</v>
      </c>
      <c r="D694" s="15">
        <f t="shared" si="40"/>
        <v>0</v>
      </c>
      <c r="E694" s="15">
        <f t="shared" si="41"/>
        <v>0</v>
      </c>
      <c r="F694" s="15">
        <f t="shared" si="42"/>
        <v>0</v>
      </c>
      <c r="G694" s="15">
        <f t="shared" si="43"/>
        <v>0</v>
      </c>
    </row>
    <row r="695" spans="1:7" x14ac:dyDescent="0.15">
      <c r="A695" s="5">
        <f>sim_obs!B329</f>
        <v>41602</v>
      </c>
      <c r="B695" s="12" t="e">
        <f>sim_obs!P329</f>
        <v>#N/A</v>
      </c>
      <c r="C695" s="15">
        <f>sim_obs!H329</f>
        <v>0</v>
      </c>
      <c r="D695" s="15">
        <f t="shared" si="40"/>
        <v>0</v>
      </c>
      <c r="E695" s="15">
        <f t="shared" si="41"/>
        <v>0</v>
      </c>
      <c r="F695" s="15">
        <f t="shared" si="42"/>
        <v>0</v>
      </c>
      <c r="G695" s="15">
        <f t="shared" si="43"/>
        <v>0</v>
      </c>
    </row>
    <row r="696" spans="1:7" x14ac:dyDescent="0.15">
      <c r="A696" s="5">
        <f>sim_obs!B330</f>
        <v>41603</v>
      </c>
      <c r="B696" s="12" t="e">
        <f>sim_obs!P330</f>
        <v>#N/A</v>
      </c>
      <c r="C696" s="15">
        <f>sim_obs!H330</f>
        <v>0</v>
      </c>
      <c r="D696" s="15">
        <f t="shared" si="40"/>
        <v>0</v>
      </c>
      <c r="E696" s="15">
        <f t="shared" si="41"/>
        <v>0</v>
      </c>
      <c r="F696" s="15">
        <f t="shared" si="42"/>
        <v>0</v>
      </c>
      <c r="G696" s="15">
        <f t="shared" si="43"/>
        <v>0</v>
      </c>
    </row>
    <row r="697" spans="1:7" x14ac:dyDescent="0.15">
      <c r="A697" s="5">
        <f>sim_obs!B331</f>
        <v>41604</v>
      </c>
      <c r="B697" s="12" t="e">
        <f>sim_obs!P331</f>
        <v>#N/A</v>
      </c>
      <c r="C697" s="15">
        <f>sim_obs!H331</f>
        <v>0</v>
      </c>
      <c r="D697" s="15">
        <f t="shared" si="40"/>
        <v>0</v>
      </c>
      <c r="E697" s="15">
        <f t="shared" si="41"/>
        <v>0</v>
      </c>
      <c r="F697" s="15">
        <f t="shared" si="42"/>
        <v>0</v>
      </c>
      <c r="G697" s="15">
        <f t="shared" si="43"/>
        <v>0</v>
      </c>
    </row>
    <row r="698" spans="1:7" x14ac:dyDescent="0.15">
      <c r="A698" s="5">
        <f>sim_obs!B332</f>
        <v>41605</v>
      </c>
      <c r="B698" s="12" t="e">
        <f>sim_obs!P332</f>
        <v>#N/A</v>
      </c>
      <c r="C698" s="15">
        <f>sim_obs!H332</f>
        <v>0</v>
      </c>
      <c r="D698" s="15">
        <f t="shared" si="40"/>
        <v>0</v>
      </c>
      <c r="E698" s="15">
        <f t="shared" si="41"/>
        <v>0</v>
      </c>
      <c r="F698" s="15">
        <f t="shared" si="42"/>
        <v>0</v>
      </c>
      <c r="G698" s="15">
        <f t="shared" si="43"/>
        <v>0</v>
      </c>
    </row>
    <row r="699" spans="1:7" x14ac:dyDescent="0.15">
      <c r="A699" s="5">
        <f>sim_obs!B333</f>
        <v>41606</v>
      </c>
      <c r="B699" s="12" t="e">
        <f>sim_obs!P333</f>
        <v>#N/A</v>
      </c>
      <c r="C699" s="15">
        <f>sim_obs!H333</f>
        <v>0</v>
      </c>
      <c r="D699" s="15">
        <f t="shared" si="40"/>
        <v>0</v>
      </c>
      <c r="E699" s="15">
        <f t="shared" si="41"/>
        <v>0</v>
      </c>
      <c r="F699" s="15">
        <f t="shared" si="42"/>
        <v>0</v>
      </c>
      <c r="G699" s="15">
        <f t="shared" si="43"/>
        <v>0</v>
      </c>
    </row>
    <row r="700" spans="1:7" x14ac:dyDescent="0.15">
      <c r="A700" s="5">
        <f>sim_obs!B334</f>
        <v>41607</v>
      </c>
      <c r="B700" s="12" t="e">
        <f>sim_obs!P334</f>
        <v>#N/A</v>
      </c>
      <c r="C700" s="15">
        <f>sim_obs!H334</f>
        <v>0</v>
      </c>
      <c r="D700" s="15">
        <f t="shared" si="40"/>
        <v>0</v>
      </c>
      <c r="E700" s="15">
        <f t="shared" si="41"/>
        <v>0</v>
      </c>
      <c r="F700" s="15">
        <f t="shared" si="42"/>
        <v>0</v>
      </c>
      <c r="G700" s="15">
        <f t="shared" si="43"/>
        <v>0</v>
      </c>
    </row>
    <row r="701" spans="1:7" x14ac:dyDescent="0.15">
      <c r="A701" s="5">
        <f>sim_obs!B335</f>
        <v>41608</v>
      </c>
      <c r="B701" s="12" t="e">
        <f>sim_obs!P335</f>
        <v>#N/A</v>
      </c>
      <c r="C701" s="15">
        <f>sim_obs!H335</f>
        <v>0</v>
      </c>
      <c r="D701" s="15">
        <f t="shared" si="40"/>
        <v>0</v>
      </c>
      <c r="E701" s="15">
        <f t="shared" si="41"/>
        <v>0</v>
      </c>
      <c r="F701" s="15">
        <f t="shared" si="42"/>
        <v>0</v>
      </c>
      <c r="G701" s="15">
        <f t="shared" si="43"/>
        <v>0</v>
      </c>
    </row>
    <row r="702" spans="1:7" x14ac:dyDescent="0.15">
      <c r="A702" s="5">
        <f>sim_obs!B336</f>
        <v>41609</v>
      </c>
      <c r="B702" s="12" t="e">
        <f>sim_obs!P336</f>
        <v>#N/A</v>
      </c>
      <c r="C702" s="15">
        <f>sim_obs!H336</f>
        <v>0</v>
      </c>
      <c r="D702" s="15">
        <f t="shared" si="40"/>
        <v>0</v>
      </c>
      <c r="E702" s="15">
        <f t="shared" si="41"/>
        <v>0</v>
      </c>
      <c r="F702" s="15">
        <f t="shared" si="42"/>
        <v>0</v>
      </c>
      <c r="G702" s="15">
        <f t="shared" si="43"/>
        <v>0</v>
      </c>
    </row>
    <row r="703" spans="1:7" x14ac:dyDescent="0.15">
      <c r="A703" s="5">
        <f>sim_obs!B337</f>
        <v>41610</v>
      </c>
      <c r="B703" s="12" t="e">
        <f>sim_obs!P337</f>
        <v>#N/A</v>
      </c>
      <c r="C703" s="15">
        <f>sim_obs!H337</f>
        <v>0</v>
      </c>
      <c r="D703" s="15">
        <f t="shared" si="40"/>
        <v>0</v>
      </c>
      <c r="E703" s="15">
        <f t="shared" si="41"/>
        <v>0</v>
      </c>
      <c r="F703" s="15">
        <f t="shared" si="42"/>
        <v>0</v>
      </c>
      <c r="G703" s="15">
        <f t="shared" si="43"/>
        <v>0</v>
      </c>
    </row>
    <row r="704" spans="1:7" x14ac:dyDescent="0.15">
      <c r="A704" s="5">
        <f>sim_obs!B338</f>
        <v>41611</v>
      </c>
      <c r="B704" s="12" t="e">
        <f>sim_obs!P338</f>
        <v>#N/A</v>
      </c>
      <c r="C704" s="15">
        <f>sim_obs!H338</f>
        <v>0</v>
      </c>
      <c r="D704" s="15">
        <f t="shared" si="40"/>
        <v>0</v>
      </c>
      <c r="E704" s="15">
        <f t="shared" si="41"/>
        <v>0</v>
      </c>
      <c r="F704" s="15">
        <f t="shared" si="42"/>
        <v>0</v>
      </c>
      <c r="G704" s="15">
        <f t="shared" si="43"/>
        <v>0</v>
      </c>
    </row>
    <row r="705" spans="1:7" x14ac:dyDescent="0.15">
      <c r="A705" s="5">
        <f>sim_obs!B339</f>
        <v>41612</v>
      </c>
      <c r="B705" s="12" t="e">
        <f>sim_obs!P339</f>
        <v>#N/A</v>
      </c>
      <c r="C705" s="15">
        <f>sim_obs!H339</f>
        <v>0</v>
      </c>
      <c r="D705" s="15">
        <f t="shared" si="40"/>
        <v>0</v>
      </c>
      <c r="E705" s="15">
        <f t="shared" si="41"/>
        <v>0</v>
      </c>
      <c r="F705" s="15">
        <f t="shared" si="42"/>
        <v>0</v>
      </c>
      <c r="G705" s="15">
        <f t="shared" si="43"/>
        <v>0</v>
      </c>
    </row>
    <row r="706" spans="1:7" x14ac:dyDescent="0.15">
      <c r="A706" s="5">
        <f>sim_obs!B340</f>
        <v>41613</v>
      </c>
      <c r="B706" s="12" t="e">
        <f>sim_obs!P340</f>
        <v>#N/A</v>
      </c>
      <c r="C706" s="15">
        <f>sim_obs!H340</f>
        <v>0</v>
      </c>
      <c r="D706" s="15">
        <f t="shared" si="40"/>
        <v>0</v>
      </c>
      <c r="E706" s="15">
        <f t="shared" si="41"/>
        <v>0</v>
      </c>
      <c r="F706" s="15">
        <f t="shared" si="42"/>
        <v>0</v>
      </c>
      <c r="G706" s="15">
        <f t="shared" si="43"/>
        <v>0</v>
      </c>
    </row>
    <row r="707" spans="1:7" x14ac:dyDescent="0.15">
      <c r="A707" s="5">
        <f>sim_obs!B341</f>
        <v>41614</v>
      </c>
      <c r="B707" s="12" t="e">
        <f>sim_obs!P341</f>
        <v>#N/A</v>
      </c>
      <c r="C707" s="15">
        <f>sim_obs!H341</f>
        <v>0</v>
      </c>
      <c r="D707" s="15">
        <f t="shared" ref="D707:D770" si="44">IFERROR(B707,0)</f>
        <v>0</v>
      </c>
      <c r="E707" s="15">
        <f t="shared" ref="E707:E770" si="45">IF(D707=0,0,C707)</f>
        <v>0</v>
      </c>
      <c r="F707" s="15">
        <f t="shared" ref="F707:F770" si="46">(D707-E707)^2</f>
        <v>0</v>
      </c>
      <c r="G707" s="15">
        <f t="shared" ref="G707:G770" si="47">(D707-$J$4)^2</f>
        <v>0</v>
      </c>
    </row>
    <row r="708" spans="1:7" x14ac:dyDescent="0.15">
      <c r="A708" s="5">
        <f>sim_obs!B342</f>
        <v>41615</v>
      </c>
      <c r="B708" s="12" t="e">
        <f>sim_obs!P342</f>
        <v>#N/A</v>
      </c>
      <c r="C708" s="15">
        <f>sim_obs!H342</f>
        <v>0</v>
      </c>
      <c r="D708" s="15">
        <f t="shared" si="44"/>
        <v>0</v>
      </c>
      <c r="E708" s="15">
        <f t="shared" si="45"/>
        <v>0</v>
      </c>
      <c r="F708" s="15">
        <f t="shared" si="46"/>
        <v>0</v>
      </c>
      <c r="G708" s="15">
        <f t="shared" si="47"/>
        <v>0</v>
      </c>
    </row>
    <row r="709" spans="1:7" x14ac:dyDescent="0.15">
      <c r="A709" s="5">
        <f>sim_obs!B343</f>
        <v>41616</v>
      </c>
      <c r="B709" s="12" t="e">
        <f>sim_obs!P343</f>
        <v>#N/A</v>
      </c>
      <c r="C709" s="15">
        <f>sim_obs!H343</f>
        <v>0</v>
      </c>
      <c r="D709" s="15">
        <f t="shared" si="44"/>
        <v>0</v>
      </c>
      <c r="E709" s="15">
        <f t="shared" si="45"/>
        <v>0</v>
      </c>
      <c r="F709" s="15">
        <f t="shared" si="46"/>
        <v>0</v>
      </c>
      <c r="G709" s="15">
        <f t="shared" si="47"/>
        <v>0</v>
      </c>
    </row>
    <row r="710" spans="1:7" x14ac:dyDescent="0.15">
      <c r="A710" s="5">
        <f>sim_obs!B344</f>
        <v>41617</v>
      </c>
      <c r="B710" s="12" t="e">
        <f>sim_obs!P344</f>
        <v>#N/A</v>
      </c>
      <c r="C710" s="15">
        <f>sim_obs!H344</f>
        <v>0</v>
      </c>
      <c r="D710" s="15">
        <f t="shared" si="44"/>
        <v>0</v>
      </c>
      <c r="E710" s="15">
        <f t="shared" si="45"/>
        <v>0</v>
      </c>
      <c r="F710" s="15">
        <f t="shared" si="46"/>
        <v>0</v>
      </c>
      <c r="G710" s="15">
        <f t="shared" si="47"/>
        <v>0</v>
      </c>
    </row>
    <row r="711" spans="1:7" x14ac:dyDescent="0.15">
      <c r="A711" s="5">
        <f>sim_obs!B345</f>
        <v>41618</v>
      </c>
      <c r="B711" s="12" t="e">
        <f>sim_obs!P345</f>
        <v>#N/A</v>
      </c>
      <c r="C711" s="15">
        <f>sim_obs!H345</f>
        <v>0</v>
      </c>
      <c r="D711" s="15">
        <f t="shared" si="44"/>
        <v>0</v>
      </c>
      <c r="E711" s="15">
        <f t="shared" si="45"/>
        <v>0</v>
      </c>
      <c r="F711" s="15">
        <f t="shared" si="46"/>
        <v>0</v>
      </c>
      <c r="G711" s="15">
        <f t="shared" si="47"/>
        <v>0</v>
      </c>
    </row>
    <row r="712" spans="1:7" x14ac:dyDescent="0.15">
      <c r="A712" s="5">
        <f>sim_obs!B346</f>
        <v>41619</v>
      </c>
      <c r="B712" s="12" t="e">
        <f>sim_obs!P346</f>
        <v>#N/A</v>
      </c>
      <c r="C712" s="15">
        <f>sim_obs!H346</f>
        <v>0</v>
      </c>
      <c r="D712" s="15">
        <f t="shared" si="44"/>
        <v>0</v>
      </c>
      <c r="E712" s="15">
        <f t="shared" si="45"/>
        <v>0</v>
      </c>
      <c r="F712" s="15">
        <f t="shared" si="46"/>
        <v>0</v>
      </c>
      <c r="G712" s="15">
        <f t="shared" si="47"/>
        <v>0</v>
      </c>
    </row>
    <row r="713" spans="1:7" x14ac:dyDescent="0.15">
      <c r="A713" s="5">
        <f>sim_obs!B347</f>
        <v>41620</v>
      </c>
      <c r="B713" s="12" t="e">
        <f>sim_obs!P347</f>
        <v>#N/A</v>
      </c>
      <c r="C713" s="15">
        <f>sim_obs!H347</f>
        <v>0</v>
      </c>
      <c r="D713" s="15">
        <f t="shared" si="44"/>
        <v>0</v>
      </c>
      <c r="E713" s="15">
        <f t="shared" si="45"/>
        <v>0</v>
      </c>
      <c r="F713" s="15">
        <f t="shared" si="46"/>
        <v>0</v>
      </c>
      <c r="G713" s="15">
        <f t="shared" si="47"/>
        <v>0</v>
      </c>
    </row>
    <row r="714" spans="1:7" x14ac:dyDescent="0.15">
      <c r="A714" s="5">
        <f>sim_obs!B348</f>
        <v>41621</v>
      </c>
      <c r="B714" s="12" t="e">
        <f>sim_obs!P348</f>
        <v>#N/A</v>
      </c>
      <c r="C714" s="15">
        <f>sim_obs!H348</f>
        <v>0</v>
      </c>
      <c r="D714" s="15">
        <f t="shared" si="44"/>
        <v>0</v>
      </c>
      <c r="E714" s="15">
        <f t="shared" si="45"/>
        <v>0</v>
      </c>
      <c r="F714" s="15">
        <f t="shared" si="46"/>
        <v>0</v>
      </c>
      <c r="G714" s="15">
        <f t="shared" si="47"/>
        <v>0</v>
      </c>
    </row>
    <row r="715" spans="1:7" x14ac:dyDescent="0.15">
      <c r="A715" s="5">
        <f>sim_obs!B349</f>
        <v>41622</v>
      </c>
      <c r="B715" s="12" t="e">
        <f>sim_obs!P349</f>
        <v>#N/A</v>
      </c>
      <c r="C715" s="15">
        <f>sim_obs!H349</f>
        <v>0</v>
      </c>
      <c r="D715" s="15">
        <f t="shared" si="44"/>
        <v>0</v>
      </c>
      <c r="E715" s="15">
        <f t="shared" si="45"/>
        <v>0</v>
      </c>
      <c r="F715" s="15">
        <f t="shared" si="46"/>
        <v>0</v>
      </c>
      <c r="G715" s="15">
        <f t="shared" si="47"/>
        <v>0</v>
      </c>
    </row>
    <row r="716" spans="1:7" x14ac:dyDescent="0.15">
      <c r="A716" s="5">
        <f>sim_obs!B350</f>
        <v>41623</v>
      </c>
      <c r="B716" s="12" t="e">
        <f>sim_obs!P350</f>
        <v>#N/A</v>
      </c>
      <c r="C716" s="15">
        <f>sim_obs!H350</f>
        <v>0</v>
      </c>
      <c r="D716" s="15">
        <f t="shared" si="44"/>
        <v>0</v>
      </c>
      <c r="E716" s="15">
        <f t="shared" si="45"/>
        <v>0</v>
      </c>
      <c r="F716" s="15">
        <f t="shared" si="46"/>
        <v>0</v>
      </c>
      <c r="G716" s="15">
        <f t="shared" si="47"/>
        <v>0</v>
      </c>
    </row>
    <row r="717" spans="1:7" x14ac:dyDescent="0.15">
      <c r="A717" s="5">
        <f>sim_obs!B351</f>
        <v>41624</v>
      </c>
      <c r="B717" s="12" t="e">
        <f>sim_obs!P351</f>
        <v>#N/A</v>
      </c>
      <c r="C717" s="15">
        <f>sim_obs!H351</f>
        <v>0</v>
      </c>
      <c r="D717" s="15">
        <f t="shared" si="44"/>
        <v>0</v>
      </c>
      <c r="E717" s="15">
        <f t="shared" si="45"/>
        <v>0</v>
      </c>
      <c r="F717" s="15">
        <f t="shared" si="46"/>
        <v>0</v>
      </c>
      <c r="G717" s="15">
        <f t="shared" si="47"/>
        <v>0</v>
      </c>
    </row>
    <row r="718" spans="1:7" x14ac:dyDescent="0.15">
      <c r="A718" s="5">
        <f>sim_obs!B352</f>
        <v>41625</v>
      </c>
      <c r="B718" s="12" t="e">
        <f>sim_obs!P352</f>
        <v>#N/A</v>
      </c>
      <c r="C718" s="15">
        <f>sim_obs!H352</f>
        <v>0</v>
      </c>
      <c r="D718" s="15">
        <f t="shared" si="44"/>
        <v>0</v>
      </c>
      <c r="E718" s="15">
        <f t="shared" si="45"/>
        <v>0</v>
      </c>
      <c r="F718" s="15">
        <f t="shared" si="46"/>
        <v>0</v>
      </c>
      <c r="G718" s="15">
        <f t="shared" si="47"/>
        <v>0</v>
      </c>
    </row>
    <row r="719" spans="1:7" x14ac:dyDescent="0.15">
      <c r="A719" s="5">
        <f>sim_obs!B353</f>
        <v>41626</v>
      </c>
      <c r="B719" s="12" t="e">
        <f>sim_obs!P353</f>
        <v>#N/A</v>
      </c>
      <c r="C719" s="15">
        <f>sim_obs!H353</f>
        <v>0</v>
      </c>
      <c r="D719" s="15">
        <f t="shared" si="44"/>
        <v>0</v>
      </c>
      <c r="E719" s="15">
        <f t="shared" si="45"/>
        <v>0</v>
      </c>
      <c r="F719" s="15">
        <f t="shared" si="46"/>
        <v>0</v>
      </c>
      <c r="G719" s="15">
        <f t="shared" si="47"/>
        <v>0</v>
      </c>
    </row>
    <row r="720" spans="1:7" x14ac:dyDescent="0.15">
      <c r="A720" s="5">
        <f>sim_obs!B354</f>
        <v>41627</v>
      </c>
      <c r="B720" s="12" t="e">
        <f>sim_obs!P354</f>
        <v>#N/A</v>
      </c>
      <c r="C720" s="15">
        <f>sim_obs!H354</f>
        <v>0</v>
      </c>
      <c r="D720" s="15">
        <f t="shared" si="44"/>
        <v>0</v>
      </c>
      <c r="E720" s="15">
        <f t="shared" si="45"/>
        <v>0</v>
      </c>
      <c r="F720" s="15">
        <f t="shared" si="46"/>
        <v>0</v>
      </c>
      <c r="G720" s="15">
        <f t="shared" si="47"/>
        <v>0</v>
      </c>
    </row>
    <row r="721" spans="1:7" x14ac:dyDescent="0.15">
      <c r="A721" s="5">
        <f>sim_obs!B355</f>
        <v>41628</v>
      </c>
      <c r="B721" s="12" t="e">
        <f>sim_obs!P355</f>
        <v>#N/A</v>
      </c>
      <c r="C721" s="15">
        <f>sim_obs!H355</f>
        <v>0</v>
      </c>
      <c r="D721" s="15">
        <f t="shared" si="44"/>
        <v>0</v>
      </c>
      <c r="E721" s="15">
        <f t="shared" si="45"/>
        <v>0</v>
      </c>
      <c r="F721" s="15">
        <f t="shared" si="46"/>
        <v>0</v>
      </c>
      <c r="G721" s="15">
        <f t="shared" si="47"/>
        <v>0</v>
      </c>
    </row>
    <row r="722" spans="1:7" x14ac:dyDescent="0.15">
      <c r="A722" s="5">
        <f>sim_obs!B356</f>
        <v>41629</v>
      </c>
      <c r="B722" s="12" t="e">
        <f>sim_obs!P356</f>
        <v>#N/A</v>
      </c>
      <c r="C722" s="15">
        <f>sim_obs!H356</f>
        <v>0</v>
      </c>
      <c r="D722" s="15">
        <f t="shared" si="44"/>
        <v>0</v>
      </c>
      <c r="E722" s="15">
        <f t="shared" si="45"/>
        <v>0</v>
      </c>
      <c r="F722" s="15">
        <f t="shared" si="46"/>
        <v>0</v>
      </c>
      <c r="G722" s="15">
        <f t="shared" si="47"/>
        <v>0</v>
      </c>
    </row>
    <row r="723" spans="1:7" x14ac:dyDescent="0.15">
      <c r="A723" s="5">
        <f>sim_obs!B357</f>
        <v>41630</v>
      </c>
      <c r="B723" s="12" t="e">
        <f>sim_obs!P357</f>
        <v>#N/A</v>
      </c>
      <c r="C723" s="15">
        <f>sim_obs!H357</f>
        <v>0</v>
      </c>
      <c r="D723" s="15">
        <f t="shared" si="44"/>
        <v>0</v>
      </c>
      <c r="E723" s="15">
        <f t="shared" si="45"/>
        <v>0</v>
      </c>
      <c r="F723" s="15">
        <f t="shared" si="46"/>
        <v>0</v>
      </c>
      <c r="G723" s="15">
        <f t="shared" si="47"/>
        <v>0</v>
      </c>
    </row>
    <row r="724" spans="1:7" x14ac:dyDescent="0.15">
      <c r="A724" s="5">
        <f>sim_obs!B358</f>
        <v>41631</v>
      </c>
      <c r="B724" s="12" t="e">
        <f>sim_obs!P358</f>
        <v>#N/A</v>
      </c>
      <c r="C724" s="15">
        <f>sim_obs!H358</f>
        <v>0</v>
      </c>
      <c r="D724" s="15">
        <f t="shared" si="44"/>
        <v>0</v>
      </c>
      <c r="E724" s="15">
        <f t="shared" si="45"/>
        <v>0</v>
      </c>
      <c r="F724" s="15">
        <f t="shared" si="46"/>
        <v>0</v>
      </c>
      <c r="G724" s="15">
        <f t="shared" si="47"/>
        <v>0</v>
      </c>
    </row>
    <row r="725" spans="1:7" x14ac:dyDescent="0.15">
      <c r="A725" s="5">
        <f>sim_obs!B359</f>
        <v>41632</v>
      </c>
      <c r="B725" s="12" t="e">
        <f>sim_obs!P359</f>
        <v>#N/A</v>
      </c>
      <c r="C725" s="15">
        <f>sim_obs!H359</f>
        <v>0</v>
      </c>
      <c r="D725" s="15">
        <f t="shared" si="44"/>
        <v>0</v>
      </c>
      <c r="E725" s="15">
        <f t="shared" si="45"/>
        <v>0</v>
      </c>
      <c r="F725" s="15">
        <f t="shared" si="46"/>
        <v>0</v>
      </c>
      <c r="G725" s="15">
        <f t="shared" si="47"/>
        <v>0</v>
      </c>
    </row>
    <row r="726" spans="1:7" x14ac:dyDescent="0.15">
      <c r="A726" s="5">
        <f>sim_obs!B360</f>
        <v>41633</v>
      </c>
      <c r="B726" s="12" t="e">
        <f>sim_obs!P360</f>
        <v>#N/A</v>
      </c>
      <c r="C726" s="15">
        <f>sim_obs!H360</f>
        <v>0</v>
      </c>
      <c r="D726" s="15">
        <f t="shared" si="44"/>
        <v>0</v>
      </c>
      <c r="E726" s="15">
        <f t="shared" si="45"/>
        <v>0</v>
      </c>
      <c r="F726" s="15">
        <f t="shared" si="46"/>
        <v>0</v>
      </c>
      <c r="G726" s="15">
        <f t="shared" si="47"/>
        <v>0</v>
      </c>
    </row>
    <row r="727" spans="1:7" x14ac:dyDescent="0.15">
      <c r="A727" s="5">
        <f>sim_obs!B361</f>
        <v>41634</v>
      </c>
      <c r="B727" s="12" t="e">
        <f>sim_obs!P361</f>
        <v>#N/A</v>
      </c>
      <c r="C727" s="15">
        <f>sim_obs!H361</f>
        <v>0</v>
      </c>
      <c r="D727" s="15">
        <f t="shared" si="44"/>
        <v>0</v>
      </c>
      <c r="E727" s="15">
        <f t="shared" si="45"/>
        <v>0</v>
      </c>
      <c r="F727" s="15">
        <f t="shared" si="46"/>
        <v>0</v>
      </c>
      <c r="G727" s="15">
        <f t="shared" si="47"/>
        <v>0</v>
      </c>
    </row>
    <row r="728" spans="1:7" x14ac:dyDescent="0.15">
      <c r="A728" s="5">
        <f>sim_obs!B362</f>
        <v>41635</v>
      </c>
      <c r="B728" s="12" t="e">
        <f>sim_obs!P362</f>
        <v>#N/A</v>
      </c>
      <c r="C728" s="15">
        <f>sim_obs!H362</f>
        <v>0</v>
      </c>
      <c r="D728" s="15">
        <f t="shared" si="44"/>
        <v>0</v>
      </c>
      <c r="E728" s="15">
        <f t="shared" si="45"/>
        <v>0</v>
      </c>
      <c r="F728" s="15">
        <f t="shared" si="46"/>
        <v>0</v>
      </c>
      <c r="G728" s="15">
        <f t="shared" si="47"/>
        <v>0</v>
      </c>
    </row>
    <row r="729" spans="1:7" x14ac:dyDescent="0.15">
      <c r="A729" s="5">
        <f>sim_obs!B363</f>
        <v>41636</v>
      </c>
      <c r="B729" s="12" t="e">
        <f>sim_obs!P363</f>
        <v>#N/A</v>
      </c>
      <c r="C729" s="15">
        <f>sim_obs!H363</f>
        <v>0</v>
      </c>
      <c r="D729" s="15">
        <f t="shared" si="44"/>
        <v>0</v>
      </c>
      <c r="E729" s="15">
        <f t="shared" si="45"/>
        <v>0</v>
      </c>
      <c r="F729" s="15">
        <f t="shared" si="46"/>
        <v>0</v>
      </c>
      <c r="G729" s="15">
        <f t="shared" si="47"/>
        <v>0</v>
      </c>
    </row>
    <row r="730" spans="1:7" x14ac:dyDescent="0.15">
      <c r="A730" s="5">
        <f>sim_obs!B364</f>
        <v>41637</v>
      </c>
      <c r="B730" s="12" t="e">
        <f>sim_obs!P364</f>
        <v>#N/A</v>
      </c>
      <c r="C730" s="15">
        <f>sim_obs!H364</f>
        <v>0</v>
      </c>
      <c r="D730" s="15">
        <f t="shared" si="44"/>
        <v>0</v>
      </c>
      <c r="E730" s="15">
        <f t="shared" si="45"/>
        <v>0</v>
      </c>
      <c r="F730" s="15">
        <f t="shared" si="46"/>
        <v>0</v>
      </c>
      <c r="G730" s="15">
        <f t="shared" si="47"/>
        <v>0</v>
      </c>
    </row>
    <row r="731" spans="1:7" x14ac:dyDescent="0.15">
      <c r="A731" s="5">
        <f>sim_obs!B365</f>
        <v>41638</v>
      </c>
      <c r="B731" s="12" t="e">
        <f>sim_obs!P365</f>
        <v>#N/A</v>
      </c>
      <c r="C731" s="15">
        <f>sim_obs!H365</f>
        <v>0</v>
      </c>
      <c r="D731" s="15">
        <f t="shared" si="44"/>
        <v>0</v>
      </c>
      <c r="E731" s="15">
        <f t="shared" si="45"/>
        <v>0</v>
      </c>
      <c r="F731" s="15">
        <f t="shared" si="46"/>
        <v>0</v>
      </c>
      <c r="G731" s="15">
        <f t="shared" si="47"/>
        <v>0</v>
      </c>
    </row>
    <row r="732" spans="1:7" x14ac:dyDescent="0.15">
      <c r="A732" s="5">
        <f>sim_obs!B366</f>
        <v>41639</v>
      </c>
      <c r="B732" s="12" t="e">
        <f>sim_obs!P366</f>
        <v>#N/A</v>
      </c>
      <c r="C732" s="15">
        <f>sim_obs!H366</f>
        <v>0</v>
      </c>
      <c r="D732" s="15">
        <f t="shared" si="44"/>
        <v>0</v>
      </c>
      <c r="E732" s="15">
        <f t="shared" si="45"/>
        <v>0</v>
      </c>
      <c r="F732" s="15">
        <f t="shared" si="46"/>
        <v>0</v>
      </c>
      <c r="G732" s="15">
        <f t="shared" si="47"/>
        <v>0</v>
      </c>
    </row>
    <row r="733" spans="1:7" x14ac:dyDescent="0.15">
      <c r="A733" s="5">
        <f>sim_obs!B367</f>
        <v>41640</v>
      </c>
      <c r="B733" s="12" t="e">
        <f>sim_obs!P367</f>
        <v>#N/A</v>
      </c>
      <c r="C733" s="15">
        <f>sim_obs!H367</f>
        <v>0</v>
      </c>
      <c r="D733" s="15">
        <f t="shared" si="44"/>
        <v>0</v>
      </c>
      <c r="E733" s="15">
        <f t="shared" si="45"/>
        <v>0</v>
      </c>
      <c r="F733" s="15">
        <f t="shared" si="46"/>
        <v>0</v>
      </c>
      <c r="G733" s="15">
        <f t="shared" si="47"/>
        <v>0</v>
      </c>
    </row>
    <row r="734" spans="1:7" x14ac:dyDescent="0.15">
      <c r="A734" s="5">
        <f>sim_obs!B368</f>
        <v>41641</v>
      </c>
      <c r="B734" s="12" t="e">
        <f>sim_obs!P368</f>
        <v>#N/A</v>
      </c>
      <c r="C734" s="15">
        <f>sim_obs!H368</f>
        <v>0</v>
      </c>
      <c r="D734" s="15">
        <f t="shared" si="44"/>
        <v>0</v>
      </c>
      <c r="E734" s="15">
        <f t="shared" si="45"/>
        <v>0</v>
      </c>
      <c r="F734" s="15">
        <f t="shared" si="46"/>
        <v>0</v>
      </c>
      <c r="G734" s="15">
        <f t="shared" si="47"/>
        <v>0</v>
      </c>
    </row>
    <row r="735" spans="1:7" x14ac:dyDescent="0.15">
      <c r="A735" s="5">
        <f>sim_obs!B369</f>
        <v>41642</v>
      </c>
      <c r="B735" s="12" t="e">
        <f>sim_obs!P369</f>
        <v>#N/A</v>
      </c>
      <c r="C735" s="15">
        <f>sim_obs!H369</f>
        <v>0</v>
      </c>
      <c r="D735" s="15">
        <f t="shared" si="44"/>
        <v>0</v>
      </c>
      <c r="E735" s="15">
        <f t="shared" si="45"/>
        <v>0</v>
      </c>
      <c r="F735" s="15">
        <f t="shared" si="46"/>
        <v>0</v>
      </c>
      <c r="G735" s="15">
        <f t="shared" si="47"/>
        <v>0</v>
      </c>
    </row>
    <row r="736" spans="1:7" x14ac:dyDescent="0.15">
      <c r="A736" s="5">
        <f>sim_obs!B370</f>
        <v>41643</v>
      </c>
      <c r="B736" s="12" t="e">
        <f>sim_obs!P370</f>
        <v>#N/A</v>
      </c>
      <c r="C736" s="15">
        <f>sim_obs!H370</f>
        <v>0</v>
      </c>
      <c r="D736" s="15">
        <f t="shared" si="44"/>
        <v>0</v>
      </c>
      <c r="E736" s="15">
        <f t="shared" si="45"/>
        <v>0</v>
      </c>
      <c r="F736" s="15">
        <f t="shared" si="46"/>
        <v>0</v>
      </c>
      <c r="G736" s="15">
        <f t="shared" si="47"/>
        <v>0</v>
      </c>
    </row>
    <row r="737" spans="1:7" x14ac:dyDescent="0.15">
      <c r="A737" s="5">
        <f>sim_obs!B371</f>
        <v>41644</v>
      </c>
      <c r="B737" s="12" t="e">
        <f>sim_obs!P371</f>
        <v>#N/A</v>
      </c>
      <c r="C737" s="15">
        <f>sim_obs!H371</f>
        <v>0</v>
      </c>
      <c r="D737" s="15">
        <f t="shared" si="44"/>
        <v>0</v>
      </c>
      <c r="E737" s="15">
        <f t="shared" si="45"/>
        <v>0</v>
      </c>
      <c r="F737" s="15">
        <f t="shared" si="46"/>
        <v>0</v>
      </c>
      <c r="G737" s="15">
        <f t="shared" si="47"/>
        <v>0</v>
      </c>
    </row>
    <row r="738" spans="1:7" x14ac:dyDescent="0.15">
      <c r="A738" s="5">
        <f>sim_obs!B372</f>
        <v>41645</v>
      </c>
      <c r="B738" s="12" t="e">
        <f>sim_obs!P372</f>
        <v>#N/A</v>
      </c>
      <c r="C738" s="15">
        <f>sim_obs!H372</f>
        <v>0</v>
      </c>
      <c r="D738" s="15">
        <f t="shared" si="44"/>
        <v>0</v>
      </c>
      <c r="E738" s="15">
        <f t="shared" si="45"/>
        <v>0</v>
      </c>
      <c r="F738" s="15">
        <f t="shared" si="46"/>
        <v>0</v>
      </c>
      <c r="G738" s="15">
        <f t="shared" si="47"/>
        <v>0</v>
      </c>
    </row>
    <row r="739" spans="1:7" x14ac:dyDescent="0.15">
      <c r="A739" s="5">
        <f>sim_obs!B373</f>
        <v>41646</v>
      </c>
      <c r="B739" s="12" t="e">
        <f>sim_obs!P373</f>
        <v>#N/A</v>
      </c>
      <c r="C739" s="15">
        <f>sim_obs!H373</f>
        <v>0</v>
      </c>
      <c r="D739" s="15">
        <f t="shared" si="44"/>
        <v>0</v>
      </c>
      <c r="E739" s="15">
        <f t="shared" si="45"/>
        <v>0</v>
      </c>
      <c r="F739" s="15">
        <f t="shared" si="46"/>
        <v>0</v>
      </c>
      <c r="G739" s="15">
        <f t="shared" si="47"/>
        <v>0</v>
      </c>
    </row>
    <row r="740" spans="1:7" x14ac:dyDescent="0.15">
      <c r="A740" s="5">
        <f>sim_obs!B374</f>
        <v>41647</v>
      </c>
      <c r="B740" s="12" t="e">
        <f>sim_obs!P374</f>
        <v>#N/A</v>
      </c>
      <c r="C740" s="15">
        <f>sim_obs!H374</f>
        <v>0</v>
      </c>
      <c r="D740" s="15">
        <f t="shared" si="44"/>
        <v>0</v>
      </c>
      <c r="E740" s="15">
        <f t="shared" si="45"/>
        <v>0</v>
      </c>
      <c r="F740" s="15">
        <f t="shared" si="46"/>
        <v>0</v>
      </c>
      <c r="G740" s="15">
        <f t="shared" si="47"/>
        <v>0</v>
      </c>
    </row>
    <row r="741" spans="1:7" x14ac:dyDescent="0.15">
      <c r="A741" s="5">
        <f>sim_obs!B375</f>
        <v>41648</v>
      </c>
      <c r="B741" s="12" t="e">
        <f>sim_obs!P375</f>
        <v>#N/A</v>
      </c>
      <c r="C741" s="15">
        <f>sim_obs!H375</f>
        <v>0</v>
      </c>
      <c r="D741" s="15">
        <f t="shared" si="44"/>
        <v>0</v>
      </c>
      <c r="E741" s="15">
        <f t="shared" si="45"/>
        <v>0</v>
      </c>
      <c r="F741" s="15">
        <f t="shared" si="46"/>
        <v>0</v>
      </c>
      <c r="G741" s="15">
        <f t="shared" si="47"/>
        <v>0</v>
      </c>
    </row>
    <row r="742" spans="1:7" x14ac:dyDescent="0.15">
      <c r="A742" s="5">
        <f>sim_obs!B376</f>
        <v>41649</v>
      </c>
      <c r="B742" s="12" t="e">
        <f>sim_obs!P376</f>
        <v>#N/A</v>
      </c>
      <c r="C742" s="15">
        <f>sim_obs!H376</f>
        <v>0</v>
      </c>
      <c r="D742" s="15">
        <f t="shared" si="44"/>
        <v>0</v>
      </c>
      <c r="E742" s="15">
        <f t="shared" si="45"/>
        <v>0</v>
      </c>
      <c r="F742" s="15">
        <f t="shared" si="46"/>
        <v>0</v>
      </c>
      <c r="G742" s="15">
        <f t="shared" si="47"/>
        <v>0</v>
      </c>
    </row>
    <row r="743" spans="1:7" x14ac:dyDescent="0.15">
      <c r="A743" s="5">
        <f>sim_obs!B377</f>
        <v>41650</v>
      </c>
      <c r="B743" s="12" t="e">
        <f>sim_obs!P377</f>
        <v>#N/A</v>
      </c>
      <c r="C743" s="15">
        <f>sim_obs!H377</f>
        <v>0</v>
      </c>
      <c r="D743" s="15">
        <f t="shared" si="44"/>
        <v>0</v>
      </c>
      <c r="E743" s="15">
        <f t="shared" si="45"/>
        <v>0</v>
      </c>
      <c r="F743" s="15">
        <f t="shared" si="46"/>
        <v>0</v>
      </c>
      <c r="G743" s="15">
        <f t="shared" si="47"/>
        <v>0</v>
      </c>
    </row>
    <row r="744" spans="1:7" x14ac:dyDescent="0.15">
      <c r="A744" s="5">
        <f>sim_obs!B378</f>
        <v>41651</v>
      </c>
      <c r="B744" s="12" t="e">
        <f>sim_obs!P378</f>
        <v>#N/A</v>
      </c>
      <c r="C744" s="15">
        <f>sim_obs!H378</f>
        <v>0</v>
      </c>
      <c r="D744" s="15">
        <f t="shared" si="44"/>
        <v>0</v>
      </c>
      <c r="E744" s="15">
        <f t="shared" si="45"/>
        <v>0</v>
      </c>
      <c r="F744" s="15">
        <f t="shared" si="46"/>
        <v>0</v>
      </c>
      <c r="G744" s="15">
        <f t="shared" si="47"/>
        <v>0</v>
      </c>
    </row>
    <row r="745" spans="1:7" x14ac:dyDescent="0.15">
      <c r="A745" s="5">
        <f>sim_obs!B379</f>
        <v>41652</v>
      </c>
      <c r="B745" s="12" t="e">
        <f>sim_obs!P379</f>
        <v>#N/A</v>
      </c>
      <c r="C745" s="15">
        <f>sim_obs!H379</f>
        <v>0</v>
      </c>
      <c r="D745" s="15">
        <f t="shared" si="44"/>
        <v>0</v>
      </c>
      <c r="E745" s="15">
        <f t="shared" si="45"/>
        <v>0</v>
      </c>
      <c r="F745" s="15">
        <f t="shared" si="46"/>
        <v>0</v>
      </c>
      <c r="G745" s="15">
        <f t="shared" si="47"/>
        <v>0</v>
      </c>
    </row>
    <row r="746" spans="1:7" x14ac:dyDescent="0.15">
      <c r="A746" s="5">
        <f>sim_obs!B380</f>
        <v>41653</v>
      </c>
      <c r="B746" s="12" t="e">
        <f>sim_obs!P380</f>
        <v>#N/A</v>
      </c>
      <c r="C746" s="15">
        <f>sim_obs!H380</f>
        <v>0</v>
      </c>
      <c r="D746" s="15">
        <f t="shared" si="44"/>
        <v>0</v>
      </c>
      <c r="E746" s="15">
        <f t="shared" si="45"/>
        <v>0</v>
      </c>
      <c r="F746" s="15">
        <f t="shared" si="46"/>
        <v>0</v>
      </c>
      <c r="G746" s="15">
        <f t="shared" si="47"/>
        <v>0</v>
      </c>
    </row>
    <row r="747" spans="1:7" x14ac:dyDescent="0.15">
      <c r="A747" s="5">
        <f>sim_obs!B381</f>
        <v>41654</v>
      </c>
      <c r="B747" s="12" t="e">
        <f>sim_obs!P381</f>
        <v>#N/A</v>
      </c>
      <c r="C747" s="15">
        <f>sim_obs!H381</f>
        <v>0</v>
      </c>
      <c r="D747" s="15">
        <f t="shared" si="44"/>
        <v>0</v>
      </c>
      <c r="E747" s="15">
        <f t="shared" si="45"/>
        <v>0</v>
      </c>
      <c r="F747" s="15">
        <f t="shared" si="46"/>
        <v>0</v>
      </c>
      <c r="G747" s="15">
        <f t="shared" si="47"/>
        <v>0</v>
      </c>
    </row>
    <row r="748" spans="1:7" x14ac:dyDescent="0.15">
      <c r="A748" s="5">
        <f>sim_obs!B382</f>
        <v>41655</v>
      </c>
      <c r="B748" s="12" t="e">
        <f>sim_obs!P382</f>
        <v>#N/A</v>
      </c>
      <c r="C748" s="15">
        <f>sim_obs!H382</f>
        <v>0</v>
      </c>
      <c r="D748" s="15">
        <f t="shared" si="44"/>
        <v>0</v>
      </c>
      <c r="E748" s="15">
        <f t="shared" si="45"/>
        <v>0</v>
      </c>
      <c r="F748" s="15">
        <f t="shared" si="46"/>
        <v>0</v>
      </c>
      <c r="G748" s="15">
        <f t="shared" si="47"/>
        <v>0</v>
      </c>
    </row>
    <row r="749" spans="1:7" x14ac:dyDescent="0.15">
      <c r="A749" s="5">
        <f>sim_obs!B383</f>
        <v>41656</v>
      </c>
      <c r="B749" s="12" t="e">
        <f>sim_obs!P383</f>
        <v>#N/A</v>
      </c>
      <c r="C749" s="15">
        <f>sim_obs!H383</f>
        <v>0</v>
      </c>
      <c r="D749" s="15">
        <f t="shared" si="44"/>
        <v>0</v>
      </c>
      <c r="E749" s="15">
        <f t="shared" si="45"/>
        <v>0</v>
      </c>
      <c r="F749" s="15">
        <f t="shared" si="46"/>
        <v>0</v>
      </c>
      <c r="G749" s="15">
        <f t="shared" si="47"/>
        <v>0</v>
      </c>
    </row>
    <row r="750" spans="1:7" x14ac:dyDescent="0.15">
      <c r="A750" s="5">
        <f>sim_obs!B384</f>
        <v>41657</v>
      </c>
      <c r="B750" s="12" t="e">
        <f>sim_obs!P384</f>
        <v>#N/A</v>
      </c>
      <c r="C750" s="15">
        <f>sim_obs!H384</f>
        <v>0</v>
      </c>
      <c r="D750" s="15">
        <f t="shared" si="44"/>
        <v>0</v>
      </c>
      <c r="E750" s="15">
        <f t="shared" si="45"/>
        <v>0</v>
      </c>
      <c r="F750" s="15">
        <f t="shared" si="46"/>
        <v>0</v>
      </c>
      <c r="G750" s="15">
        <f t="shared" si="47"/>
        <v>0</v>
      </c>
    </row>
    <row r="751" spans="1:7" x14ac:dyDescent="0.15">
      <c r="A751" s="5">
        <f>sim_obs!B385</f>
        <v>41658</v>
      </c>
      <c r="B751" s="12" t="e">
        <f>sim_obs!P385</f>
        <v>#N/A</v>
      </c>
      <c r="C751" s="15">
        <f>sim_obs!H385</f>
        <v>0</v>
      </c>
      <c r="D751" s="15">
        <f t="shared" si="44"/>
        <v>0</v>
      </c>
      <c r="E751" s="15">
        <f t="shared" si="45"/>
        <v>0</v>
      </c>
      <c r="F751" s="15">
        <f t="shared" si="46"/>
        <v>0</v>
      </c>
      <c r="G751" s="15">
        <f t="shared" si="47"/>
        <v>0</v>
      </c>
    </row>
    <row r="752" spans="1:7" x14ac:dyDescent="0.15">
      <c r="A752" s="5">
        <f>sim_obs!B386</f>
        <v>41659</v>
      </c>
      <c r="B752" s="12" t="e">
        <f>sim_obs!P386</f>
        <v>#N/A</v>
      </c>
      <c r="C752" s="15">
        <f>sim_obs!H386</f>
        <v>0</v>
      </c>
      <c r="D752" s="15">
        <f t="shared" si="44"/>
        <v>0</v>
      </c>
      <c r="E752" s="15">
        <f t="shared" si="45"/>
        <v>0</v>
      </c>
      <c r="F752" s="15">
        <f t="shared" si="46"/>
        <v>0</v>
      </c>
      <c r="G752" s="15">
        <f t="shared" si="47"/>
        <v>0</v>
      </c>
    </row>
    <row r="753" spans="1:7" x14ac:dyDescent="0.15">
      <c r="A753" s="5">
        <f>sim_obs!B387</f>
        <v>41660</v>
      </c>
      <c r="B753" s="12" t="e">
        <f>sim_obs!P387</f>
        <v>#N/A</v>
      </c>
      <c r="C753" s="15">
        <f>sim_obs!H387</f>
        <v>0</v>
      </c>
      <c r="D753" s="15">
        <f t="shared" si="44"/>
        <v>0</v>
      </c>
      <c r="E753" s="15">
        <f t="shared" si="45"/>
        <v>0</v>
      </c>
      <c r="F753" s="15">
        <f t="shared" si="46"/>
        <v>0</v>
      </c>
      <c r="G753" s="15">
        <f t="shared" si="47"/>
        <v>0</v>
      </c>
    </row>
    <row r="754" spans="1:7" x14ac:dyDescent="0.15">
      <c r="A754" s="5">
        <f>sim_obs!B388</f>
        <v>41661</v>
      </c>
      <c r="B754" s="12" t="e">
        <f>sim_obs!P388</f>
        <v>#N/A</v>
      </c>
      <c r="C754" s="15">
        <f>sim_obs!H388</f>
        <v>0</v>
      </c>
      <c r="D754" s="15">
        <f t="shared" si="44"/>
        <v>0</v>
      </c>
      <c r="E754" s="15">
        <f t="shared" si="45"/>
        <v>0</v>
      </c>
      <c r="F754" s="15">
        <f t="shared" si="46"/>
        <v>0</v>
      </c>
      <c r="G754" s="15">
        <f t="shared" si="47"/>
        <v>0</v>
      </c>
    </row>
    <row r="755" spans="1:7" x14ac:dyDescent="0.15">
      <c r="A755" s="5">
        <f>sim_obs!B389</f>
        <v>41662</v>
      </c>
      <c r="B755" s="12" t="e">
        <f>sim_obs!P389</f>
        <v>#N/A</v>
      </c>
      <c r="C755" s="15">
        <f>sim_obs!H389</f>
        <v>0</v>
      </c>
      <c r="D755" s="15">
        <f t="shared" si="44"/>
        <v>0</v>
      </c>
      <c r="E755" s="15">
        <f t="shared" si="45"/>
        <v>0</v>
      </c>
      <c r="F755" s="15">
        <f t="shared" si="46"/>
        <v>0</v>
      </c>
      <c r="G755" s="15">
        <f t="shared" si="47"/>
        <v>0</v>
      </c>
    </row>
    <row r="756" spans="1:7" x14ac:dyDescent="0.15">
      <c r="A756" s="5">
        <f>sim_obs!B390</f>
        <v>41663</v>
      </c>
      <c r="B756" s="12" t="e">
        <f>sim_obs!P390</f>
        <v>#N/A</v>
      </c>
      <c r="C756" s="15">
        <f>sim_obs!H390</f>
        <v>0</v>
      </c>
      <c r="D756" s="15">
        <f t="shared" si="44"/>
        <v>0</v>
      </c>
      <c r="E756" s="15">
        <f t="shared" si="45"/>
        <v>0</v>
      </c>
      <c r="F756" s="15">
        <f t="shared" si="46"/>
        <v>0</v>
      </c>
      <c r="G756" s="15">
        <f t="shared" si="47"/>
        <v>0</v>
      </c>
    </row>
    <row r="757" spans="1:7" x14ac:dyDescent="0.15">
      <c r="A757" s="5">
        <f>sim_obs!B391</f>
        <v>41664</v>
      </c>
      <c r="B757" s="12" t="e">
        <f>sim_obs!P391</f>
        <v>#N/A</v>
      </c>
      <c r="C757" s="15">
        <f>sim_obs!H391</f>
        <v>0</v>
      </c>
      <c r="D757" s="15">
        <f t="shared" si="44"/>
        <v>0</v>
      </c>
      <c r="E757" s="15">
        <f t="shared" si="45"/>
        <v>0</v>
      </c>
      <c r="F757" s="15">
        <f t="shared" si="46"/>
        <v>0</v>
      </c>
      <c r="G757" s="15">
        <f t="shared" si="47"/>
        <v>0</v>
      </c>
    </row>
    <row r="758" spans="1:7" x14ac:dyDescent="0.15">
      <c r="A758" s="5">
        <f>sim_obs!B392</f>
        <v>41665</v>
      </c>
      <c r="B758" s="12" t="e">
        <f>sim_obs!P392</f>
        <v>#N/A</v>
      </c>
      <c r="C758" s="15">
        <f>sim_obs!H392</f>
        <v>0</v>
      </c>
      <c r="D758" s="15">
        <f t="shared" si="44"/>
        <v>0</v>
      </c>
      <c r="E758" s="15">
        <f t="shared" si="45"/>
        <v>0</v>
      </c>
      <c r="F758" s="15">
        <f t="shared" si="46"/>
        <v>0</v>
      </c>
      <c r="G758" s="15">
        <f t="shared" si="47"/>
        <v>0</v>
      </c>
    </row>
    <row r="759" spans="1:7" x14ac:dyDescent="0.15">
      <c r="A759" s="5">
        <f>sim_obs!B393</f>
        <v>41666</v>
      </c>
      <c r="B759" s="12" t="e">
        <f>sim_obs!P393</f>
        <v>#N/A</v>
      </c>
      <c r="C759" s="15">
        <f>sim_obs!H393</f>
        <v>0</v>
      </c>
      <c r="D759" s="15">
        <f t="shared" si="44"/>
        <v>0</v>
      </c>
      <c r="E759" s="15">
        <f t="shared" si="45"/>
        <v>0</v>
      </c>
      <c r="F759" s="15">
        <f t="shared" si="46"/>
        <v>0</v>
      </c>
      <c r="G759" s="15">
        <f t="shared" si="47"/>
        <v>0</v>
      </c>
    </row>
    <row r="760" spans="1:7" x14ac:dyDescent="0.15">
      <c r="A760" s="5">
        <f>sim_obs!B394</f>
        <v>41667</v>
      </c>
      <c r="B760" s="12" t="e">
        <f>sim_obs!P394</f>
        <v>#N/A</v>
      </c>
      <c r="C760" s="15">
        <f>sim_obs!H394</f>
        <v>0</v>
      </c>
      <c r="D760" s="15">
        <f t="shared" si="44"/>
        <v>0</v>
      </c>
      <c r="E760" s="15">
        <f t="shared" si="45"/>
        <v>0</v>
      </c>
      <c r="F760" s="15">
        <f t="shared" si="46"/>
        <v>0</v>
      </c>
      <c r="G760" s="15">
        <f t="shared" si="47"/>
        <v>0</v>
      </c>
    </row>
    <row r="761" spans="1:7" x14ac:dyDescent="0.15">
      <c r="A761" s="5">
        <f>sim_obs!B395</f>
        <v>41668</v>
      </c>
      <c r="B761" s="12" t="e">
        <f>sim_obs!P395</f>
        <v>#N/A</v>
      </c>
      <c r="C761" s="15">
        <f>sim_obs!H395</f>
        <v>0</v>
      </c>
      <c r="D761" s="15">
        <f t="shared" si="44"/>
        <v>0</v>
      </c>
      <c r="E761" s="15">
        <f t="shared" si="45"/>
        <v>0</v>
      </c>
      <c r="F761" s="15">
        <f t="shared" si="46"/>
        <v>0</v>
      </c>
      <c r="G761" s="15">
        <f t="shared" si="47"/>
        <v>0</v>
      </c>
    </row>
    <row r="762" spans="1:7" x14ac:dyDescent="0.15">
      <c r="A762" s="5">
        <f>sim_obs!B396</f>
        <v>41669</v>
      </c>
      <c r="B762" s="12" t="e">
        <f>sim_obs!P396</f>
        <v>#N/A</v>
      </c>
      <c r="C762" s="15">
        <f>sim_obs!H396</f>
        <v>0</v>
      </c>
      <c r="D762" s="15">
        <f t="shared" si="44"/>
        <v>0</v>
      </c>
      <c r="E762" s="15">
        <f t="shared" si="45"/>
        <v>0</v>
      </c>
      <c r="F762" s="15">
        <f t="shared" si="46"/>
        <v>0</v>
      </c>
      <c r="G762" s="15">
        <f t="shared" si="47"/>
        <v>0</v>
      </c>
    </row>
    <row r="763" spans="1:7" x14ac:dyDescent="0.15">
      <c r="A763" s="5">
        <f>sim_obs!B397</f>
        <v>41670</v>
      </c>
      <c r="B763" s="12" t="e">
        <f>sim_obs!P397</f>
        <v>#N/A</v>
      </c>
      <c r="C763" s="15">
        <f>sim_obs!H397</f>
        <v>0</v>
      </c>
      <c r="D763" s="15">
        <f t="shared" si="44"/>
        <v>0</v>
      </c>
      <c r="E763" s="15">
        <f t="shared" si="45"/>
        <v>0</v>
      </c>
      <c r="F763" s="15">
        <f t="shared" si="46"/>
        <v>0</v>
      </c>
      <c r="G763" s="15">
        <f t="shared" si="47"/>
        <v>0</v>
      </c>
    </row>
    <row r="764" spans="1:7" x14ac:dyDescent="0.15">
      <c r="A764" s="5">
        <f>sim_obs!B398</f>
        <v>41671</v>
      </c>
      <c r="B764" s="12" t="e">
        <f>sim_obs!P398</f>
        <v>#N/A</v>
      </c>
      <c r="C764" s="15">
        <f>sim_obs!H398</f>
        <v>0</v>
      </c>
      <c r="D764" s="15">
        <f t="shared" si="44"/>
        <v>0</v>
      </c>
      <c r="E764" s="15">
        <f t="shared" si="45"/>
        <v>0</v>
      </c>
      <c r="F764" s="15">
        <f t="shared" si="46"/>
        <v>0</v>
      </c>
      <c r="G764" s="15">
        <f t="shared" si="47"/>
        <v>0</v>
      </c>
    </row>
    <row r="765" spans="1:7" x14ac:dyDescent="0.15">
      <c r="A765" s="5">
        <f>sim_obs!B399</f>
        <v>41672</v>
      </c>
      <c r="B765" s="12" t="e">
        <f>sim_obs!P399</f>
        <v>#N/A</v>
      </c>
      <c r="C765" s="15">
        <f>sim_obs!H399</f>
        <v>0</v>
      </c>
      <c r="D765" s="15">
        <f t="shared" si="44"/>
        <v>0</v>
      </c>
      <c r="E765" s="15">
        <f t="shared" si="45"/>
        <v>0</v>
      </c>
      <c r="F765" s="15">
        <f t="shared" si="46"/>
        <v>0</v>
      </c>
      <c r="G765" s="15">
        <f t="shared" si="47"/>
        <v>0</v>
      </c>
    </row>
    <row r="766" spans="1:7" x14ac:dyDescent="0.15">
      <c r="A766" s="5">
        <f>sim_obs!B400</f>
        <v>41673</v>
      </c>
      <c r="B766" s="12" t="e">
        <f>sim_obs!P400</f>
        <v>#N/A</v>
      </c>
      <c r="C766" s="15">
        <f>sim_obs!H400</f>
        <v>0</v>
      </c>
      <c r="D766" s="15">
        <f t="shared" si="44"/>
        <v>0</v>
      </c>
      <c r="E766" s="15">
        <f t="shared" si="45"/>
        <v>0</v>
      </c>
      <c r="F766" s="15">
        <f t="shared" si="46"/>
        <v>0</v>
      </c>
      <c r="G766" s="15">
        <f t="shared" si="47"/>
        <v>0</v>
      </c>
    </row>
    <row r="767" spans="1:7" x14ac:dyDescent="0.15">
      <c r="A767" s="5">
        <f>sim_obs!B401</f>
        <v>41674</v>
      </c>
      <c r="B767" s="12" t="e">
        <f>sim_obs!P401</f>
        <v>#N/A</v>
      </c>
      <c r="C767" s="15">
        <f>sim_obs!H401</f>
        <v>0</v>
      </c>
      <c r="D767" s="15">
        <f t="shared" si="44"/>
        <v>0</v>
      </c>
      <c r="E767" s="15">
        <f t="shared" si="45"/>
        <v>0</v>
      </c>
      <c r="F767" s="15">
        <f t="shared" si="46"/>
        <v>0</v>
      </c>
      <c r="G767" s="15">
        <f t="shared" si="47"/>
        <v>0</v>
      </c>
    </row>
    <row r="768" spans="1:7" x14ac:dyDescent="0.15">
      <c r="A768" s="5">
        <f>sim_obs!B402</f>
        <v>41675</v>
      </c>
      <c r="B768" s="12" t="e">
        <f>sim_obs!P402</f>
        <v>#N/A</v>
      </c>
      <c r="C768" s="15">
        <f>sim_obs!H402</f>
        <v>0</v>
      </c>
      <c r="D768" s="15">
        <f t="shared" si="44"/>
        <v>0</v>
      </c>
      <c r="E768" s="15">
        <f t="shared" si="45"/>
        <v>0</v>
      </c>
      <c r="F768" s="15">
        <f t="shared" si="46"/>
        <v>0</v>
      </c>
      <c r="G768" s="15">
        <f t="shared" si="47"/>
        <v>0</v>
      </c>
    </row>
    <row r="769" spans="1:7" x14ac:dyDescent="0.15">
      <c r="A769" s="5">
        <f>sim_obs!B403</f>
        <v>41676</v>
      </c>
      <c r="B769" s="12" t="e">
        <f>sim_obs!P403</f>
        <v>#N/A</v>
      </c>
      <c r="C769" s="15">
        <f>sim_obs!H403</f>
        <v>0</v>
      </c>
      <c r="D769" s="15">
        <f t="shared" si="44"/>
        <v>0</v>
      </c>
      <c r="E769" s="15">
        <f t="shared" si="45"/>
        <v>0</v>
      </c>
      <c r="F769" s="15">
        <f t="shared" si="46"/>
        <v>0</v>
      </c>
      <c r="G769" s="15">
        <f t="shared" si="47"/>
        <v>0</v>
      </c>
    </row>
    <row r="770" spans="1:7" x14ac:dyDescent="0.15">
      <c r="A770" s="5">
        <f>sim_obs!B404</f>
        <v>41677</v>
      </c>
      <c r="B770" s="12" t="e">
        <f>sim_obs!P404</f>
        <v>#N/A</v>
      </c>
      <c r="C770" s="15">
        <f>sim_obs!H404</f>
        <v>0</v>
      </c>
      <c r="D770" s="15">
        <f t="shared" si="44"/>
        <v>0</v>
      </c>
      <c r="E770" s="15">
        <f t="shared" si="45"/>
        <v>0</v>
      </c>
      <c r="F770" s="15">
        <f t="shared" si="46"/>
        <v>0</v>
      </c>
      <c r="G770" s="15">
        <f t="shared" si="47"/>
        <v>0</v>
      </c>
    </row>
    <row r="771" spans="1:7" x14ac:dyDescent="0.15">
      <c r="A771" s="5">
        <f>sim_obs!B405</f>
        <v>41678</v>
      </c>
      <c r="B771" s="12" t="e">
        <f>sim_obs!P405</f>
        <v>#N/A</v>
      </c>
      <c r="C771" s="15">
        <f>sim_obs!H405</f>
        <v>0</v>
      </c>
      <c r="D771" s="15">
        <f t="shared" ref="D771:D834" si="48">IFERROR(B771,0)</f>
        <v>0</v>
      </c>
      <c r="E771" s="15">
        <f t="shared" ref="E771:E834" si="49">IF(D771=0,0,C771)</f>
        <v>0</v>
      </c>
      <c r="F771" s="15">
        <f t="shared" ref="F771:F834" si="50">(D771-E771)^2</f>
        <v>0</v>
      </c>
      <c r="G771" s="15">
        <f t="shared" ref="G771:G834" si="51">(D771-$J$4)^2</f>
        <v>0</v>
      </c>
    </row>
    <row r="772" spans="1:7" x14ac:dyDescent="0.15">
      <c r="A772" s="5">
        <f>sim_obs!B406</f>
        <v>41679</v>
      </c>
      <c r="B772" s="12" t="e">
        <f>sim_obs!P406</f>
        <v>#N/A</v>
      </c>
      <c r="C772" s="15">
        <f>sim_obs!H406</f>
        <v>0</v>
      </c>
      <c r="D772" s="15">
        <f t="shared" si="48"/>
        <v>0</v>
      </c>
      <c r="E772" s="15">
        <f t="shared" si="49"/>
        <v>0</v>
      </c>
      <c r="F772" s="15">
        <f t="shared" si="50"/>
        <v>0</v>
      </c>
      <c r="G772" s="15">
        <f t="shared" si="51"/>
        <v>0</v>
      </c>
    </row>
    <row r="773" spans="1:7" x14ac:dyDescent="0.15">
      <c r="A773" s="5">
        <f>sim_obs!B407</f>
        <v>41680</v>
      </c>
      <c r="B773" s="12" t="e">
        <f>sim_obs!P407</f>
        <v>#N/A</v>
      </c>
      <c r="C773" s="15">
        <f>sim_obs!H407</f>
        <v>0</v>
      </c>
      <c r="D773" s="15">
        <f t="shared" si="48"/>
        <v>0</v>
      </c>
      <c r="E773" s="15">
        <f t="shared" si="49"/>
        <v>0</v>
      </c>
      <c r="F773" s="15">
        <f t="shared" si="50"/>
        <v>0</v>
      </c>
      <c r="G773" s="15">
        <f t="shared" si="51"/>
        <v>0</v>
      </c>
    </row>
    <row r="774" spans="1:7" x14ac:dyDescent="0.15">
      <c r="A774" s="5">
        <f>sim_obs!B408</f>
        <v>41681</v>
      </c>
      <c r="B774" s="12" t="e">
        <f>sim_obs!P408</f>
        <v>#N/A</v>
      </c>
      <c r="C774" s="15">
        <f>sim_obs!H408</f>
        <v>0</v>
      </c>
      <c r="D774" s="15">
        <f t="shared" si="48"/>
        <v>0</v>
      </c>
      <c r="E774" s="15">
        <f t="shared" si="49"/>
        <v>0</v>
      </c>
      <c r="F774" s="15">
        <f t="shared" si="50"/>
        <v>0</v>
      </c>
      <c r="G774" s="15">
        <f t="shared" si="51"/>
        <v>0</v>
      </c>
    </row>
    <row r="775" spans="1:7" x14ac:dyDescent="0.15">
      <c r="A775" s="5">
        <f>sim_obs!B409</f>
        <v>41682</v>
      </c>
      <c r="B775" s="12" t="e">
        <f>sim_obs!P409</f>
        <v>#N/A</v>
      </c>
      <c r="C775" s="15">
        <f>sim_obs!H409</f>
        <v>0</v>
      </c>
      <c r="D775" s="15">
        <f t="shared" si="48"/>
        <v>0</v>
      </c>
      <c r="E775" s="15">
        <f t="shared" si="49"/>
        <v>0</v>
      </c>
      <c r="F775" s="15">
        <f t="shared" si="50"/>
        <v>0</v>
      </c>
      <c r="G775" s="15">
        <f t="shared" si="51"/>
        <v>0</v>
      </c>
    </row>
    <row r="776" spans="1:7" x14ac:dyDescent="0.15">
      <c r="A776" s="5">
        <f>sim_obs!B410</f>
        <v>41683</v>
      </c>
      <c r="B776" s="12" t="e">
        <f>sim_obs!P410</f>
        <v>#N/A</v>
      </c>
      <c r="C776" s="15">
        <f>sim_obs!H410</f>
        <v>0</v>
      </c>
      <c r="D776" s="15">
        <f t="shared" si="48"/>
        <v>0</v>
      </c>
      <c r="E776" s="15">
        <f t="shared" si="49"/>
        <v>0</v>
      </c>
      <c r="F776" s="15">
        <f t="shared" si="50"/>
        <v>0</v>
      </c>
      <c r="G776" s="15">
        <f t="shared" si="51"/>
        <v>0</v>
      </c>
    </row>
    <row r="777" spans="1:7" x14ac:dyDescent="0.15">
      <c r="A777" s="5">
        <f>sim_obs!B411</f>
        <v>41684</v>
      </c>
      <c r="B777" s="12" t="e">
        <f>sim_obs!P411</f>
        <v>#N/A</v>
      </c>
      <c r="C777" s="15">
        <f>sim_obs!H411</f>
        <v>0</v>
      </c>
      <c r="D777" s="15">
        <f t="shared" si="48"/>
        <v>0</v>
      </c>
      <c r="E777" s="15">
        <f t="shared" si="49"/>
        <v>0</v>
      </c>
      <c r="F777" s="15">
        <f t="shared" si="50"/>
        <v>0</v>
      </c>
      <c r="G777" s="15">
        <f t="shared" si="51"/>
        <v>0</v>
      </c>
    </row>
    <row r="778" spans="1:7" x14ac:dyDescent="0.15">
      <c r="A778" s="5">
        <f>sim_obs!B412</f>
        <v>41685</v>
      </c>
      <c r="B778" s="12" t="e">
        <f>sim_obs!P412</f>
        <v>#N/A</v>
      </c>
      <c r="C778" s="15">
        <f>sim_obs!H412</f>
        <v>0</v>
      </c>
      <c r="D778" s="15">
        <f t="shared" si="48"/>
        <v>0</v>
      </c>
      <c r="E778" s="15">
        <f t="shared" si="49"/>
        <v>0</v>
      </c>
      <c r="F778" s="15">
        <f t="shared" si="50"/>
        <v>0</v>
      </c>
      <c r="G778" s="15">
        <f t="shared" si="51"/>
        <v>0</v>
      </c>
    </row>
    <row r="779" spans="1:7" x14ac:dyDescent="0.15">
      <c r="A779" s="5">
        <f>sim_obs!B413</f>
        <v>41686</v>
      </c>
      <c r="B779" s="12" t="e">
        <f>sim_obs!P413</f>
        <v>#N/A</v>
      </c>
      <c r="C779" s="15">
        <f>sim_obs!H413</f>
        <v>0</v>
      </c>
      <c r="D779" s="15">
        <f t="shared" si="48"/>
        <v>0</v>
      </c>
      <c r="E779" s="15">
        <f t="shared" si="49"/>
        <v>0</v>
      </c>
      <c r="F779" s="15">
        <f t="shared" si="50"/>
        <v>0</v>
      </c>
      <c r="G779" s="15">
        <f t="shared" si="51"/>
        <v>0</v>
      </c>
    </row>
    <row r="780" spans="1:7" x14ac:dyDescent="0.15">
      <c r="A780" s="5">
        <f>sim_obs!B414</f>
        <v>41687</v>
      </c>
      <c r="B780" s="12" t="e">
        <f>sim_obs!P414</f>
        <v>#N/A</v>
      </c>
      <c r="C780" s="15">
        <f>sim_obs!H414</f>
        <v>0</v>
      </c>
      <c r="D780" s="15">
        <f t="shared" si="48"/>
        <v>0</v>
      </c>
      <c r="E780" s="15">
        <f t="shared" si="49"/>
        <v>0</v>
      </c>
      <c r="F780" s="15">
        <f t="shared" si="50"/>
        <v>0</v>
      </c>
      <c r="G780" s="15">
        <f t="shared" si="51"/>
        <v>0</v>
      </c>
    </row>
    <row r="781" spans="1:7" x14ac:dyDescent="0.15">
      <c r="A781" s="5">
        <f>sim_obs!B415</f>
        <v>41688</v>
      </c>
      <c r="B781" s="12" t="e">
        <f>sim_obs!P415</f>
        <v>#N/A</v>
      </c>
      <c r="C781" s="15">
        <f>sim_obs!H415</f>
        <v>0</v>
      </c>
      <c r="D781" s="15">
        <f t="shared" si="48"/>
        <v>0</v>
      </c>
      <c r="E781" s="15">
        <f t="shared" si="49"/>
        <v>0</v>
      </c>
      <c r="F781" s="15">
        <f t="shared" si="50"/>
        <v>0</v>
      </c>
      <c r="G781" s="15">
        <f t="shared" si="51"/>
        <v>0</v>
      </c>
    </row>
    <row r="782" spans="1:7" x14ac:dyDescent="0.15">
      <c r="A782" s="5">
        <f>sim_obs!B416</f>
        <v>41689</v>
      </c>
      <c r="B782" s="12" t="e">
        <f>sim_obs!P416</f>
        <v>#N/A</v>
      </c>
      <c r="C782" s="15">
        <f>sim_obs!H416</f>
        <v>0</v>
      </c>
      <c r="D782" s="15">
        <f t="shared" si="48"/>
        <v>0</v>
      </c>
      <c r="E782" s="15">
        <f t="shared" si="49"/>
        <v>0</v>
      </c>
      <c r="F782" s="15">
        <f t="shared" si="50"/>
        <v>0</v>
      </c>
      <c r="G782" s="15">
        <f t="shared" si="51"/>
        <v>0</v>
      </c>
    </row>
    <row r="783" spans="1:7" x14ac:dyDescent="0.15">
      <c r="A783" s="5">
        <f>sim_obs!B417</f>
        <v>41690</v>
      </c>
      <c r="B783" s="12" t="e">
        <f>sim_obs!P417</f>
        <v>#N/A</v>
      </c>
      <c r="C783" s="15">
        <f>sim_obs!H417</f>
        <v>0</v>
      </c>
      <c r="D783" s="15">
        <f t="shared" si="48"/>
        <v>0</v>
      </c>
      <c r="E783" s="15">
        <f t="shared" si="49"/>
        <v>0</v>
      </c>
      <c r="F783" s="15">
        <f t="shared" si="50"/>
        <v>0</v>
      </c>
      <c r="G783" s="15">
        <f t="shared" si="51"/>
        <v>0</v>
      </c>
    </row>
    <row r="784" spans="1:7" x14ac:dyDescent="0.15">
      <c r="A784" s="5">
        <f>sim_obs!B418</f>
        <v>41691</v>
      </c>
      <c r="B784" s="12" t="e">
        <f>sim_obs!P418</f>
        <v>#N/A</v>
      </c>
      <c r="C784" s="15">
        <f>sim_obs!H418</f>
        <v>0</v>
      </c>
      <c r="D784" s="15">
        <f t="shared" si="48"/>
        <v>0</v>
      </c>
      <c r="E784" s="15">
        <f t="shared" si="49"/>
        <v>0</v>
      </c>
      <c r="F784" s="15">
        <f t="shared" si="50"/>
        <v>0</v>
      </c>
      <c r="G784" s="15">
        <f t="shared" si="51"/>
        <v>0</v>
      </c>
    </row>
    <row r="785" spans="1:7" x14ac:dyDescent="0.15">
      <c r="A785" s="5">
        <f>sim_obs!B419</f>
        <v>41692</v>
      </c>
      <c r="B785" s="12" t="e">
        <f>sim_obs!P419</f>
        <v>#N/A</v>
      </c>
      <c r="C785" s="15">
        <f>sim_obs!H419</f>
        <v>0</v>
      </c>
      <c r="D785" s="15">
        <f t="shared" si="48"/>
        <v>0</v>
      </c>
      <c r="E785" s="15">
        <f t="shared" si="49"/>
        <v>0</v>
      </c>
      <c r="F785" s="15">
        <f t="shared" si="50"/>
        <v>0</v>
      </c>
      <c r="G785" s="15">
        <f t="shared" si="51"/>
        <v>0</v>
      </c>
    </row>
    <row r="786" spans="1:7" x14ac:dyDescent="0.15">
      <c r="A786" s="5">
        <f>sim_obs!B420</f>
        <v>41693</v>
      </c>
      <c r="B786" s="12" t="e">
        <f>sim_obs!P420</f>
        <v>#N/A</v>
      </c>
      <c r="C786" s="15">
        <f>sim_obs!H420</f>
        <v>0</v>
      </c>
      <c r="D786" s="15">
        <f t="shared" si="48"/>
        <v>0</v>
      </c>
      <c r="E786" s="15">
        <f t="shared" si="49"/>
        <v>0</v>
      </c>
      <c r="F786" s="15">
        <f t="shared" si="50"/>
        <v>0</v>
      </c>
      <c r="G786" s="15">
        <f t="shared" si="51"/>
        <v>0</v>
      </c>
    </row>
    <row r="787" spans="1:7" x14ac:dyDescent="0.15">
      <c r="A787" s="5">
        <f>sim_obs!B421</f>
        <v>41694</v>
      </c>
      <c r="B787" s="12" t="e">
        <f>sim_obs!P421</f>
        <v>#N/A</v>
      </c>
      <c r="C787" s="15">
        <f>sim_obs!H421</f>
        <v>0</v>
      </c>
      <c r="D787" s="15">
        <f t="shared" si="48"/>
        <v>0</v>
      </c>
      <c r="E787" s="15">
        <f t="shared" si="49"/>
        <v>0</v>
      </c>
      <c r="F787" s="15">
        <f t="shared" si="50"/>
        <v>0</v>
      </c>
      <c r="G787" s="15">
        <f t="shared" si="51"/>
        <v>0</v>
      </c>
    </row>
    <row r="788" spans="1:7" x14ac:dyDescent="0.15">
      <c r="A788" s="5">
        <f>sim_obs!B422</f>
        <v>41695</v>
      </c>
      <c r="B788" s="12" t="e">
        <f>sim_obs!P422</f>
        <v>#N/A</v>
      </c>
      <c r="C788" s="15">
        <f>sim_obs!H422</f>
        <v>0</v>
      </c>
      <c r="D788" s="15">
        <f t="shared" si="48"/>
        <v>0</v>
      </c>
      <c r="E788" s="15">
        <f t="shared" si="49"/>
        <v>0</v>
      </c>
      <c r="F788" s="15">
        <f t="shared" si="50"/>
        <v>0</v>
      </c>
      <c r="G788" s="15">
        <f t="shared" si="51"/>
        <v>0</v>
      </c>
    </row>
    <row r="789" spans="1:7" x14ac:dyDescent="0.15">
      <c r="A789" s="5">
        <f>sim_obs!B423</f>
        <v>41696</v>
      </c>
      <c r="B789" s="12" t="e">
        <f>sim_obs!P423</f>
        <v>#N/A</v>
      </c>
      <c r="C789" s="15">
        <f>sim_obs!H423</f>
        <v>0</v>
      </c>
      <c r="D789" s="15">
        <f t="shared" si="48"/>
        <v>0</v>
      </c>
      <c r="E789" s="15">
        <f t="shared" si="49"/>
        <v>0</v>
      </c>
      <c r="F789" s="15">
        <f t="shared" si="50"/>
        <v>0</v>
      </c>
      <c r="G789" s="15">
        <f t="shared" si="51"/>
        <v>0</v>
      </c>
    </row>
    <row r="790" spans="1:7" x14ac:dyDescent="0.15">
      <c r="A790" s="5">
        <f>sim_obs!B424</f>
        <v>41697</v>
      </c>
      <c r="B790" s="12" t="e">
        <f>sim_obs!P424</f>
        <v>#N/A</v>
      </c>
      <c r="C790" s="15">
        <f>sim_obs!H424</f>
        <v>0</v>
      </c>
      <c r="D790" s="15">
        <f t="shared" si="48"/>
        <v>0</v>
      </c>
      <c r="E790" s="15">
        <f t="shared" si="49"/>
        <v>0</v>
      </c>
      <c r="F790" s="15">
        <f t="shared" si="50"/>
        <v>0</v>
      </c>
      <c r="G790" s="15">
        <f t="shared" si="51"/>
        <v>0</v>
      </c>
    </row>
    <row r="791" spans="1:7" x14ac:dyDescent="0.15">
      <c r="A791" s="5">
        <f>sim_obs!B425</f>
        <v>41698</v>
      </c>
      <c r="B791" s="12" t="e">
        <f>sim_obs!P425</f>
        <v>#N/A</v>
      </c>
      <c r="C791" s="15">
        <f>sim_obs!H425</f>
        <v>0</v>
      </c>
      <c r="D791" s="15">
        <f t="shared" si="48"/>
        <v>0</v>
      </c>
      <c r="E791" s="15">
        <f t="shared" si="49"/>
        <v>0</v>
      </c>
      <c r="F791" s="15">
        <f t="shared" si="50"/>
        <v>0</v>
      </c>
      <c r="G791" s="15">
        <f t="shared" si="51"/>
        <v>0</v>
      </c>
    </row>
    <row r="792" spans="1:7" x14ac:dyDescent="0.15">
      <c r="A792" s="5">
        <f>sim_obs!B426</f>
        <v>41699</v>
      </c>
      <c r="B792" s="12" t="e">
        <f>sim_obs!P426</f>
        <v>#N/A</v>
      </c>
      <c r="C792" s="15">
        <f>sim_obs!H426</f>
        <v>0</v>
      </c>
      <c r="D792" s="15">
        <f t="shared" si="48"/>
        <v>0</v>
      </c>
      <c r="E792" s="15">
        <f t="shared" si="49"/>
        <v>0</v>
      </c>
      <c r="F792" s="15">
        <f t="shared" si="50"/>
        <v>0</v>
      </c>
      <c r="G792" s="15">
        <f t="shared" si="51"/>
        <v>0</v>
      </c>
    </row>
    <row r="793" spans="1:7" x14ac:dyDescent="0.15">
      <c r="A793" s="5">
        <f>sim_obs!B427</f>
        <v>41700</v>
      </c>
      <c r="B793" s="12" t="e">
        <f>sim_obs!P427</f>
        <v>#N/A</v>
      </c>
      <c r="C793" s="15">
        <f>sim_obs!H427</f>
        <v>0</v>
      </c>
      <c r="D793" s="15">
        <f t="shared" si="48"/>
        <v>0</v>
      </c>
      <c r="E793" s="15">
        <f t="shared" si="49"/>
        <v>0</v>
      </c>
      <c r="F793" s="15">
        <f t="shared" si="50"/>
        <v>0</v>
      </c>
      <c r="G793" s="15">
        <f t="shared" si="51"/>
        <v>0</v>
      </c>
    </row>
    <row r="794" spans="1:7" x14ac:dyDescent="0.15">
      <c r="A794" s="5">
        <f>sim_obs!B428</f>
        <v>41701</v>
      </c>
      <c r="B794" s="12" t="e">
        <f>sim_obs!P428</f>
        <v>#N/A</v>
      </c>
      <c r="C794" s="15">
        <f>sim_obs!H428</f>
        <v>0</v>
      </c>
      <c r="D794" s="15">
        <f t="shared" si="48"/>
        <v>0</v>
      </c>
      <c r="E794" s="15">
        <f t="shared" si="49"/>
        <v>0</v>
      </c>
      <c r="F794" s="15">
        <f t="shared" si="50"/>
        <v>0</v>
      </c>
      <c r="G794" s="15">
        <f t="shared" si="51"/>
        <v>0</v>
      </c>
    </row>
    <row r="795" spans="1:7" x14ac:dyDescent="0.15">
      <c r="A795" s="5">
        <f>sim_obs!B429</f>
        <v>41702</v>
      </c>
      <c r="B795" s="12" t="e">
        <f>sim_obs!P429</f>
        <v>#N/A</v>
      </c>
      <c r="C795" s="15">
        <f>sim_obs!H429</f>
        <v>0</v>
      </c>
      <c r="D795" s="15">
        <f t="shared" si="48"/>
        <v>0</v>
      </c>
      <c r="E795" s="15">
        <f t="shared" si="49"/>
        <v>0</v>
      </c>
      <c r="F795" s="15">
        <f t="shared" si="50"/>
        <v>0</v>
      </c>
      <c r="G795" s="15">
        <f t="shared" si="51"/>
        <v>0</v>
      </c>
    </row>
    <row r="796" spans="1:7" x14ac:dyDescent="0.15">
      <c r="A796" s="5">
        <f>sim_obs!B430</f>
        <v>41703</v>
      </c>
      <c r="B796" s="12" t="e">
        <f>sim_obs!P430</f>
        <v>#N/A</v>
      </c>
      <c r="C796" s="15">
        <f>sim_obs!H430</f>
        <v>0</v>
      </c>
      <c r="D796" s="15">
        <f t="shared" si="48"/>
        <v>0</v>
      </c>
      <c r="E796" s="15">
        <f t="shared" si="49"/>
        <v>0</v>
      </c>
      <c r="F796" s="15">
        <f t="shared" si="50"/>
        <v>0</v>
      </c>
      <c r="G796" s="15">
        <f t="shared" si="51"/>
        <v>0</v>
      </c>
    </row>
    <row r="797" spans="1:7" x14ac:dyDescent="0.15">
      <c r="A797" s="5">
        <f>sim_obs!B431</f>
        <v>41704</v>
      </c>
      <c r="B797" s="12" t="e">
        <f>sim_obs!P431</f>
        <v>#N/A</v>
      </c>
      <c r="C797" s="15">
        <f>sim_obs!H431</f>
        <v>0</v>
      </c>
      <c r="D797" s="15">
        <f t="shared" si="48"/>
        <v>0</v>
      </c>
      <c r="E797" s="15">
        <f t="shared" si="49"/>
        <v>0</v>
      </c>
      <c r="F797" s="15">
        <f t="shared" si="50"/>
        <v>0</v>
      </c>
      <c r="G797" s="15">
        <f t="shared" si="51"/>
        <v>0</v>
      </c>
    </row>
    <row r="798" spans="1:7" x14ac:dyDescent="0.15">
      <c r="A798" s="5">
        <f>sim_obs!B432</f>
        <v>41705</v>
      </c>
      <c r="B798" s="12" t="e">
        <f>sim_obs!P432</f>
        <v>#N/A</v>
      </c>
      <c r="C798" s="15">
        <f>sim_obs!H432</f>
        <v>0</v>
      </c>
      <c r="D798" s="15">
        <f t="shared" si="48"/>
        <v>0</v>
      </c>
      <c r="E798" s="15">
        <f t="shared" si="49"/>
        <v>0</v>
      </c>
      <c r="F798" s="15">
        <f t="shared" si="50"/>
        <v>0</v>
      </c>
      <c r="G798" s="15">
        <f t="shared" si="51"/>
        <v>0</v>
      </c>
    </row>
    <row r="799" spans="1:7" x14ac:dyDescent="0.15">
      <c r="A799" s="5">
        <f>sim_obs!B433</f>
        <v>41706</v>
      </c>
      <c r="B799" s="12" t="e">
        <f>sim_obs!P433</f>
        <v>#N/A</v>
      </c>
      <c r="C799" s="15">
        <f>sim_obs!H433</f>
        <v>0</v>
      </c>
      <c r="D799" s="15">
        <f t="shared" si="48"/>
        <v>0</v>
      </c>
      <c r="E799" s="15">
        <f t="shared" si="49"/>
        <v>0</v>
      </c>
      <c r="F799" s="15">
        <f t="shared" si="50"/>
        <v>0</v>
      </c>
      <c r="G799" s="15">
        <f t="shared" si="51"/>
        <v>0</v>
      </c>
    </row>
    <row r="800" spans="1:7" x14ac:dyDescent="0.15">
      <c r="A800" s="5">
        <f>sim_obs!B434</f>
        <v>41707</v>
      </c>
      <c r="B800" s="12" t="e">
        <f>sim_obs!P434</f>
        <v>#N/A</v>
      </c>
      <c r="C800" s="15">
        <f>sim_obs!H434</f>
        <v>0</v>
      </c>
      <c r="D800" s="15">
        <f t="shared" si="48"/>
        <v>0</v>
      </c>
      <c r="E800" s="15">
        <f t="shared" si="49"/>
        <v>0</v>
      </c>
      <c r="F800" s="15">
        <f t="shared" si="50"/>
        <v>0</v>
      </c>
      <c r="G800" s="15">
        <f t="shared" si="51"/>
        <v>0</v>
      </c>
    </row>
    <row r="801" spans="1:7" x14ac:dyDescent="0.15">
      <c r="A801" s="5">
        <f>sim_obs!B435</f>
        <v>41708</v>
      </c>
      <c r="B801" s="12" t="e">
        <f>sim_obs!P435</f>
        <v>#N/A</v>
      </c>
      <c r="C801" s="15">
        <f>sim_obs!H435</f>
        <v>0</v>
      </c>
      <c r="D801" s="15">
        <f t="shared" si="48"/>
        <v>0</v>
      </c>
      <c r="E801" s="15">
        <f t="shared" si="49"/>
        <v>0</v>
      </c>
      <c r="F801" s="15">
        <f t="shared" si="50"/>
        <v>0</v>
      </c>
      <c r="G801" s="15">
        <f t="shared" si="51"/>
        <v>0</v>
      </c>
    </row>
    <row r="802" spans="1:7" x14ac:dyDescent="0.15">
      <c r="A802" s="5">
        <f>sim_obs!B436</f>
        <v>41709</v>
      </c>
      <c r="B802" s="12" t="e">
        <f>sim_obs!P436</f>
        <v>#N/A</v>
      </c>
      <c r="C802" s="15">
        <f>sim_obs!H436</f>
        <v>0</v>
      </c>
      <c r="D802" s="15">
        <f t="shared" si="48"/>
        <v>0</v>
      </c>
      <c r="E802" s="15">
        <f t="shared" si="49"/>
        <v>0</v>
      </c>
      <c r="F802" s="15">
        <f t="shared" si="50"/>
        <v>0</v>
      </c>
      <c r="G802" s="15">
        <f t="shared" si="51"/>
        <v>0</v>
      </c>
    </row>
    <row r="803" spans="1:7" x14ac:dyDescent="0.15">
      <c r="A803" s="5">
        <f>sim_obs!B437</f>
        <v>41710</v>
      </c>
      <c r="B803" s="12" t="e">
        <f>sim_obs!P437</f>
        <v>#N/A</v>
      </c>
      <c r="C803" s="15">
        <f>sim_obs!H437</f>
        <v>0</v>
      </c>
      <c r="D803" s="15">
        <f t="shared" si="48"/>
        <v>0</v>
      </c>
      <c r="E803" s="15">
        <f t="shared" si="49"/>
        <v>0</v>
      </c>
      <c r="F803" s="15">
        <f t="shared" si="50"/>
        <v>0</v>
      </c>
      <c r="G803" s="15">
        <f t="shared" si="51"/>
        <v>0</v>
      </c>
    </row>
    <row r="804" spans="1:7" x14ac:dyDescent="0.15">
      <c r="A804" s="5">
        <f>sim_obs!B438</f>
        <v>41711</v>
      </c>
      <c r="B804" s="12" t="e">
        <f>sim_obs!P438</f>
        <v>#N/A</v>
      </c>
      <c r="C804" s="15">
        <f>sim_obs!H438</f>
        <v>0</v>
      </c>
      <c r="D804" s="15">
        <f t="shared" si="48"/>
        <v>0</v>
      </c>
      <c r="E804" s="15">
        <f t="shared" si="49"/>
        <v>0</v>
      </c>
      <c r="F804" s="15">
        <f t="shared" si="50"/>
        <v>0</v>
      </c>
      <c r="G804" s="15">
        <f t="shared" si="51"/>
        <v>0</v>
      </c>
    </row>
    <row r="805" spans="1:7" x14ac:dyDescent="0.15">
      <c r="A805" s="5">
        <f>sim_obs!B439</f>
        <v>41712</v>
      </c>
      <c r="B805" s="12" t="e">
        <f>sim_obs!P439</f>
        <v>#N/A</v>
      </c>
      <c r="C805" s="15">
        <f>sim_obs!H439</f>
        <v>0</v>
      </c>
      <c r="D805" s="15">
        <f t="shared" si="48"/>
        <v>0</v>
      </c>
      <c r="E805" s="15">
        <f t="shared" si="49"/>
        <v>0</v>
      </c>
      <c r="F805" s="15">
        <f t="shared" si="50"/>
        <v>0</v>
      </c>
      <c r="G805" s="15">
        <f t="shared" si="51"/>
        <v>0</v>
      </c>
    </row>
    <row r="806" spans="1:7" x14ac:dyDescent="0.15">
      <c r="A806" s="5">
        <f>sim_obs!B440</f>
        <v>41713</v>
      </c>
      <c r="B806" s="12" t="e">
        <f>sim_obs!P440</f>
        <v>#N/A</v>
      </c>
      <c r="C806" s="15">
        <f>sim_obs!H440</f>
        <v>0</v>
      </c>
      <c r="D806" s="15">
        <f t="shared" si="48"/>
        <v>0</v>
      </c>
      <c r="E806" s="15">
        <f t="shared" si="49"/>
        <v>0</v>
      </c>
      <c r="F806" s="15">
        <f t="shared" si="50"/>
        <v>0</v>
      </c>
      <c r="G806" s="15">
        <f t="shared" si="51"/>
        <v>0</v>
      </c>
    </row>
    <row r="807" spans="1:7" x14ac:dyDescent="0.15">
      <c r="A807" s="5">
        <f>sim_obs!B441</f>
        <v>41714</v>
      </c>
      <c r="B807" s="12" t="e">
        <f>sim_obs!P441</f>
        <v>#N/A</v>
      </c>
      <c r="C807" s="15">
        <f>sim_obs!H441</f>
        <v>0</v>
      </c>
      <c r="D807" s="15">
        <f t="shared" si="48"/>
        <v>0</v>
      </c>
      <c r="E807" s="15">
        <f t="shared" si="49"/>
        <v>0</v>
      </c>
      <c r="F807" s="15">
        <f t="shared" si="50"/>
        <v>0</v>
      </c>
      <c r="G807" s="15">
        <f t="shared" si="51"/>
        <v>0</v>
      </c>
    </row>
    <row r="808" spans="1:7" x14ac:dyDescent="0.15">
      <c r="A808" s="5">
        <f>sim_obs!B442</f>
        <v>41715</v>
      </c>
      <c r="B808" s="12" t="e">
        <f>sim_obs!P442</f>
        <v>#N/A</v>
      </c>
      <c r="C808" s="15">
        <f>sim_obs!H442</f>
        <v>0</v>
      </c>
      <c r="D808" s="15">
        <f t="shared" si="48"/>
        <v>0</v>
      </c>
      <c r="E808" s="15">
        <f t="shared" si="49"/>
        <v>0</v>
      </c>
      <c r="F808" s="15">
        <f t="shared" si="50"/>
        <v>0</v>
      </c>
      <c r="G808" s="15">
        <f t="shared" si="51"/>
        <v>0</v>
      </c>
    </row>
    <row r="809" spans="1:7" x14ac:dyDescent="0.15">
      <c r="A809" s="5">
        <f>sim_obs!B443</f>
        <v>41716</v>
      </c>
      <c r="B809" s="12" t="e">
        <f>sim_obs!P443</f>
        <v>#N/A</v>
      </c>
      <c r="C809" s="15">
        <f>sim_obs!H443</f>
        <v>0</v>
      </c>
      <c r="D809" s="15">
        <f t="shared" si="48"/>
        <v>0</v>
      </c>
      <c r="E809" s="15">
        <f t="shared" si="49"/>
        <v>0</v>
      </c>
      <c r="F809" s="15">
        <f t="shared" si="50"/>
        <v>0</v>
      </c>
      <c r="G809" s="15">
        <f t="shared" si="51"/>
        <v>0</v>
      </c>
    </row>
    <row r="810" spans="1:7" x14ac:dyDescent="0.15">
      <c r="A810" s="5">
        <f>sim_obs!B444</f>
        <v>41717</v>
      </c>
      <c r="B810" s="12" t="e">
        <f>sim_obs!P444</f>
        <v>#N/A</v>
      </c>
      <c r="C810" s="15">
        <f>sim_obs!H444</f>
        <v>0</v>
      </c>
      <c r="D810" s="15">
        <f t="shared" si="48"/>
        <v>0</v>
      </c>
      <c r="E810" s="15">
        <f t="shared" si="49"/>
        <v>0</v>
      </c>
      <c r="F810" s="15">
        <f t="shared" si="50"/>
        <v>0</v>
      </c>
      <c r="G810" s="15">
        <f t="shared" si="51"/>
        <v>0</v>
      </c>
    </row>
    <row r="811" spans="1:7" x14ac:dyDescent="0.15">
      <c r="A811" s="5">
        <f>sim_obs!B445</f>
        <v>41718</v>
      </c>
      <c r="B811" s="12" t="e">
        <f>sim_obs!P445</f>
        <v>#N/A</v>
      </c>
      <c r="C811" s="15">
        <f>sim_obs!H445</f>
        <v>0</v>
      </c>
      <c r="D811" s="15">
        <f t="shared" si="48"/>
        <v>0</v>
      </c>
      <c r="E811" s="15">
        <f t="shared" si="49"/>
        <v>0</v>
      </c>
      <c r="F811" s="15">
        <f t="shared" si="50"/>
        <v>0</v>
      </c>
      <c r="G811" s="15">
        <f t="shared" si="51"/>
        <v>0</v>
      </c>
    </row>
    <row r="812" spans="1:7" x14ac:dyDescent="0.15">
      <c r="A812" s="5">
        <f>sim_obs!B446</f>
        <v>41719</v>
      </c>
      <c r="B812" s="12" t="e">
        <f>sim_obs!P446</f>
        <v>#N/A</v>
      </c>
      <c r="C812" s="15">
        <f>sim_obs!H446</f>
        <v>0</v>
      </c>
      <c r="D812" s="15">
        <f t="shared" si="48"/>
        <v>0</v>
      </c>
      <c r="E812" s="15">
        <f t="shared" si="49"/>
        <v>0</v>
      </c>
      <c r="F812" s="15">
        <f t="shared" si="50"/>
        <v>0</v>
      </c>
      <c r="G812" s="15">
        <f t="shared" si="51"/>
        <v>0</v>
      </c>
    </row>
    <row r="813" spans="1:7" x14ac:dyDescent="0.15">
      <c r="A813" s="5">
        <f>sim_obs!B447</f>
        <v>41720</v>
      </c>
      <c r="B813" s="12" t="e">
        <f>sim_obs!P447</f>
        <v>#N/A</v>
      </c>
      <c r="C813" s="15">
        <f>sim_obs!H447</f>
        <v>0</v>
      </c>
      <c r="D813" s="15">
        <f t="shared" si="48"/>
        <v>0</v>
      </c>
      <c r="E813" s="15">
        <f t="shared" si="49"/>
        <v>0</v>
      </c>
      <c r="F813" s="15">
        <f t="shared" si="50"/>
        <v>0</v>
      </c>
      <c r="G813" s="15">
        <f t="shared" si="51"/>
        <v>0</v>
      </c>
    </row>
    <row r="814" spans="1:7" x14ac:dyDescent="0.15">
      <c r="A814" s="5">
        <f>sim_obs!B448</f>
        <v>41721</v>
      </c>
      <c r="B814" s="12" t="e">
        <f>sim_obs!P448</f>
        <v>#N/A</v>
      </c>
      <c r="C814" s="15">
        <f>sim_obs!H448</f>
        <v>0</v>
      </c>
      <c r="D814" s="15">
        <f t="shared" si="48"/>
        <v>0</v>
      </c>
      <c r="E814" s="15">
        <f t="shared" si="49"/>
        <v>0</v>
      </c>
      <c r="F814" s="15">
        <f t="shared" si="50"/>
        <v>0</v>
      </c>
      <c r="G814" s="15">
        <f t="shared" si="51"/>
        <v>0</v>
      </c>
    </row>
    <row r="815" spans="1:7" x14ac:dyDescent="0.15">
      <c r="A815" s="5">
        <f>sim_obs!B449</f>
        <v>41722</v>
      </c>
      <c r="B815" s="12" t="e">
        <f>sim_obs!P449</f>
        <v>#N/A</v>
      </c>
      <c r="C815" s="15">
        <f>sim_obs!H449</f>
        <v>0</v>
      </c>
      <c r="D815" s="15">
        <f t="shared" si="48"/>
        <v>0</v>
      </c>
      <c r="E815" s="15">
        <f t="shared" si="49"/>
        <v>0</v>
      </c>
      <c r="F815" s="15">
        <f t="shared" si="50"/>
        <v>0</v>
      </c>
      <c r="G815" s="15">
        <f t="shared" si="51"/>
        <v>0</v>
      </c>
    </row>
    <row r="816" spans="1:7" x14ac:dyDescent="0.15">
      <c r="A816" s="5">
        <f>sim_obs!B450</f>
        <v>41723</v>
      </c>
      <c r="B816" s="12" t="e">
        <f>sim_obs!P450</f>
        <v>#N/A</v>
      </c>
      <c r="C816" s="15">
        <f>sim_obs!H450</f>
        <v>0</v>
      </c>
      <c r="D816" s="15">
        <f t="shared" si="48"/>
        <v>0</v>
      </c>
      <c r="E816" s="15">
        <f t="shared" si="49"/>
        <v>0</v>
      </c>
      <c r="F816" s="15">
        <f t="shared" si="50"/>
        <v>0</v>
      </c>
      <c r="G816" s="15">
        <f t="shared" si="51"/>
        <v>0</v>
      </c>
    </row>
    <row r="817" spans="1:7" x14ac:dyDescent="0.15">
      <c r="A817" s="5">
        <f>sim_obs!B451</f>
        <v>41724</v>
      </c>
      <c r="B817" s="12" t="e">
        <f>sim_obs!P451</f>
        <v>#N/A</v>
      </c>
      <c r="C817" s="15">
        <f>sim_obs!H451</f>
        <v>0</v>
      </c>
      <c r="D817" s="15">
        <f t="shared" si="48"/>
        <v>0</v>
      </c>
      <c r="E817" s="15">
        <f t="shared" si="49"/>
        <v>0</v>
      </c>
      <c r="F817" s="15">
        <f t="shared" si="50"/>
        <v>0</v>
      </c>
      <c r="G817" s="15">
        <f t="shared" si="51"/>
        <v>0</v>
      </c>
    </row>
    <row r="818" spans="1:7" x14ac:dyDescent="0.15">
      <c r="A818" s="5">
        <f>sim_obs!B452</f>
        <v>41725</v>
      </c>
      <c r="B818" s="12" t="e">
        <f>sim_obs!P452</f>
        <v>#N/A</v>
      </c>
      <c r="C818" s="15">
        <f>sim_obs!H452</f>
        <v>0</v>
      </c>
      <c r="D818" s="15">
        <f t="shared" si="48"/>
        <v>0</v>
      </c>
      <c r="E818" s="15">
        <f t="shared" si="49"/>
        <v>0</v>
      </c>
      <c r="F818" s="15">
        <f t="shared" si="50"/>
        <v>0</v>
      </c>
      <c r="G818" s="15">
        <f t="shared" si="51"/>
        <v>0</v>
      </c>
    </row>
    <row r="819" spans="1:7" x14ac:dyDescent="0.15">
      <c r="A819" s="5">
        <f>sim_obs!B453</f>
        <v>41726</v>
      </c>
      <c r="B819" s="12" t="e">
        <f>sim_obs!P453</f>
        <v>#N/A</v>
      </c>
      <c r="C819" s="15">
        <f>sim_obs!H453</f>
        <v>0</v>
      </c>
      <c r="D819" s="15">
        <f t="shared" si="48"/>
        <v>0</v>
      </c>
      <c r="E819" s="15">
        <f t="shared" si="49"/>
        <v>0</v>
      </c>
      <c r="F819" s="15">
        <f t="shared" si="50"/>
        <v>0</v>
      </c>
      <c r="G819" s="15">
        <f t="shared" si="51"/>
        <v>0</v>
      </c>
    </row>
    <row r="820" spans="1:7" x14ac:dyDescent="0.15">
      <c r="A820" s="5">
        <f>sim_obs!B454</f>
        <v>41727</v>
      </c>
      <c r="B820" s="12" t="e">
        <f>sim_obs!P454</f>
        <v>#N/A</v>
      </c>
      <c r="C820" s="15">
        <f>sim_obs!H454</f>
        <v>0</v>
      </c>
      <c r="D820" s="15">
        <f t="shared" si="48"/>
        <v>0</v>
      </c>
      <c r="E820" s="15">
        <f t="shared" si="49"/>
        <v>0</v>
      </c>
      <c r="F820" s="15">
        <f t="shared" si="50"/>
        <v>0</v>
      </c>
      <c r="G820" s="15">
        <f t="shared" si="51"/>
        <v>0</v>
      </c>
    </row>
    <row r="821" spans="1:7" x14ac:dyDescent="0.15">
      <c r="A821" s="5">
        <f>sim_obs!B455</f>
        <v>41728</v>
      </c>
      <c r="B821" s="12" t="e">
        <f>sim_obs!P455</f>
        <v>#N/A</v>
      </c>
      <c r="C821" s="15">
        <f>sim_obs!H455</f>
        <v>0</v>
      </c>
      <c r="D821" s="15">
        <f t="shared" si="48"/>
        <v>0</v>
      </c>
      <c r="E821" s="15">
        <f t="shared" si="49"/>
        <v>0</v>
      </c>
      <c r="F821" s="15">
        <f t="shared" si="50"/>
        <v>0</v>
      </c>
      <c r="G821" s="15">
        <f t="shared" si="51"/>
        <v>0</v>
      </c>
    </row>
    <row r="822" spans="1:7" x14ac:dyDescent="0.15">
      <c r="A822" s="5">
        <f>sim_obs!B456</f>
        <v>41729</v>
      </c>
      <c r="B822" s="12" t="e">
        <f>sim_obs!P456</f>
        <v>#N/A</v>
      </c>
      <c r="C822" s="15">
        <f>sim_obs!H456</f>
        <v>0</v>
      </c>
      <c r="D822" s="15">
        <f t="shared" si="48"/>
        <v>0</v>
      </c>
      <c r="E822" s="15">
        <f t="shared" si="49"/>
        <v>0</v>
      </c>
      <c r="F822" s="15">
        <f t="shared" si="50"/>
        <v>0</v>
      </c>
      <c r="G822" s="15">
        <f t="shared" si="51"/>
        <v>0</v>
      </c>
    </row>
    <row r="823" spans="1:7" x14ac:dyDescent="0.15">
      <c r="A823" s="5">
        <f>sim_obs!B457</f>
        <v>41730</v>
      </c>
      <c r="B823" s="12" t="e">
        <f>sim_obs!P457</f>
        <v>#N/A</v>
      </c>
      <c r="C823" s="15">
        <f>sim_obs!H457</f>
        <v>0</v>
      </c>
      <c r="D823" s="15">
        <f t="shared" si="48"/>
        <v>0</v>
      </c>
      <c r="E823" s="15">
        <f t="shared" si="49"/>
        <v>0</v>
      </c>
      <c r="F823" s="15">
        <f t="shared" si="50"/>
        <v>0</v>
      </c>
      <c r="G823" s="15">
        <f t="shared" si="51"/>
        <v>0</v>
      </c>
    </row>
    <row r="824" spans="1:7" x14ac:dyDescent="0.15">
      <c r="A824" s="5">
        <f>sim_obs!B458</f>
        <v>41731</v>
      </c>
      <c r="B824" s="12" t="e">
        <f>sim_obs!P458</f>
        <v>#N/A</v>
      </c>
      <c r="C824" s="15">
        <f>sim_obs!H458</f>
        <v>0</v>
      </c>
      <c r="D824" s="15">
        <f t="shared" si="48"/>
        <v>0</v>
      </c>
      <c r="E824" s="15">
        <f t="shared" si="49"/>
        <v>0</v>
      </c>
      <c r="F824" s="15">
        <f t="shared" si="50"/>
        <v>0</v>
      </c>
      <c r="G824" s="15">
        <f t="shared" si="51"/>
        <v>0</v>
      </c>
    </row>
    <row r="825" spans="1:7" x14ac:dyDescent="0.15">
      <c r="A825" s="5">
        <f>sim_obs!B459</f>
        <v>41732</v>
      </c>
      <c r="B825" s="12" t="e">
        <f>sim_obs!P459</f>
        <v>#N/A</v>
      </c>
      <c r="C825" s="15">
        <f>sim_obs!H459</f>
        <v>0</v>
      </c>
      <c r="D825" s="15">
        <f t="shared" si="48"/>
        <v>0</v>
      </c>
      <c r="E825" s="15">
        <f t="shared" si="49"/>
        <v>0</v>
      </c>
      <c r="F825" s="15">
        <f t="shared" si="50"/>
        <v>0</v>
      </c>
      <c r="G825" s="15">
        <f t="shared" si="51"/>
        <v>0</v>
      </c>
    </row>
    <row r="826" spans="1:7" x14ac:dyDescent="0.15">
      <c r="A826" s="5">
        <f>sim_obs!B460</f>
        <v>41733</v>
      </c>
      <c r="B826" s="12" t="e">
        <f>sim_obs!P460</f>
        <v>#N/A</v>
      </c>
      <c r="C826" s="15">
        <f>sim_obs!H460</f>
        <v>0</v>
      </c>
      <c r="D826" s="15">
        <f t="shared" si="48"/>
        <v>0</v>
      </c>
      <c r="E826" s="15">
        <f t="shared" si="49"/>
        <v>0</v>
      </c>
      <c r="F826" s="15">
        <f t="shared" si="50"/>
        <v>0</v>
      </c>
      <c r="G826" s="15">
        <f t="shared" si="51"/>
        <v>0</v>
      </c>
    </row>
    <row r="827" spans="1:7" x14ac:dyDescent="0.15">
      <c r="A827" s="5">
        <f>sim_obs!B461</f>
        <v>41734</v>
      </c>
      <c r="B827" s="12" t="e">
        <f>sim_obs!P461</f>
        <v>#N/A</v>
      </c>
      <c r="C827" s="15">
        <f>sim_obs!H461</f>
        <v>0</v>
      </c>
      <c r="D827" s="15">
        <f t="shared" si="48"/>
        <v>0</v>
      </c>
      <c r="E827" s="15">
        <f t="shared" si="49"/>
        <v>0</v>
      </c>
      <c r="F827" s="15">
        <f t="shared" si="50"/>
        <v>0</v>
      </c>
      <c r="G827" s="15">
        <f t="shared" si="51"/>
        <v>0</v>
      </c>
    </row>
    <row r="828" spans="1:7" x14ac:dyDescent="0.15">
      <c r="A828" s="5">
        <f>sim_obs!B462</f>
        <v>41735</v>
      </c>
      <c r="B828" s="12" t="e">
        <f>sim_obs!P462</f>
        <v>#N/A</v>
      </c>
      <c r="C828" s="15">
        <f>sim_obs!H462</f>
        <v>0</v>
      </c>
      <c r="D828" s="15">
        <f t="shared" si="48"/>
        <v>0</v>
      </c>
      <c r="E828" s="15">
        <f t="shared" si="49"/>
        <v>0</v>
      </c>
      <c r="F828" s="15">
        <f t="shared" si="50"/>
        <v>0</v>
      </c>
      <c r="G828" s="15">
        <f t="shared" si="51"/>
        <v>0</v>
      </c>
    </row>
    <row r="829" spans="1:7" x14ac:dyDescent="0.15">
      <c r="A829" s="5">
        <f>sim_obs!B463</f>
        <v>41736</v>
      </c>
      <c r="B829" s="12" t="e">
        <f>sim_obs!P463</f>
        <v>#N/A</v>
      </c>
      <c r="C829" s="15">
        <f>sim_obs!H463</f>
        <v>0</v>
      </c>
      <c r="D829" s="15">
        <f t="shared" si="48"/>
        <v>0</v>
      </c>
      <c r="E829" s="15">
        <f t="shared" si="49"/>
        <v>0</v>
      </c>
      <c r="F829" s="15">
        <f t="shared" si="50"/>
        <v>0</v>
      </c>
      <c r="G829" s="15">
        <f t="shared" si="51"/>
        <v>0</v>
      </c>
    </row>
    <row r="830" spans="1:7" x14ac:dyDescent="0.15">
      <c r="A830" s="5">
        <f>sim_obs!B464</f>
        <v>41737</v>
      </c>
      <c r="B830" s="12" t="e">
        <f>sim_obs!P464</f>
        <v>#N/A</v>
      </c>
      <c r="C830" s="15">
        <f>sim_obs!H464</f>
        <v>0</v>
      </c>
      <c r="D830" s="15">
        <f t="shared" si="48"/>
        <v>0</v>
      </c>
      <c r="E830" s="15">
        <f t="shared" si="49"/>
        <v>0</v>
      </c>
      <c r="F830" s="15">
        <f t="shared" si="50"/>
        <v>0</v>
      </c>
      <c r="G830" s="15">
        <f t="shared" si="51"/>
        <v>0</v>
      </c>
    </row>
    <row r="831" spans="1:7" x14ac:dyDescent="0.15">
      <c r="A831" s="5">
        <f>sim_obs!B465</f>
        <v>41738</v>
      </c>
      <c r="B831" s="12" t="e">
        <f>sim_obs!P465</f>
        <v>#N/A</v>
      </c>
      <c r="C831" s="15">
        <f>sim_obs!H465</f>
        <v>0</v>
      </c>
      <c r="D831" s="15">
        <f t="shared" si="48"/>
        <v>0</v>
      </c>
      <c r="E831" s="15">
        <f t="shared" si="49"/>
        <v>0</v>
      </c>
      <c r="F831" s="15">
        <f t="shared" si="50"/>
        <v>0</v>
      </c>
      <c r="G831" s="15">
        <f t="shared" si="51"/>
        <v>0</v>
      </c>
    </row>
    <row r="832" spans="1:7" x14ac:dyDescent="0.15">
      <c r="A832" s="5">
        <f>sim_obs!B466</f>
        <v>41739</v>
      </c>
      <c r="B832" s="12" t="e">
        <f>sim_obs!P466</f>
        <v>#N/A</v>
      </c>
      <c r="C832" s="15">
        <f>sim_obs!H466</f>
        <v>0</v>
      </c>
      <c r="D832" s="15">
        <f t="shared" si="48"/>
        <v>0</v>
      </c>
      <c r="E832" s="15">
        <f t="shared" si="49"/>
        <v>0</v>
      </c>
      <c r="F832" s="15">
        <f t="shared" si="50"/>
        <v>0</v>
      </c>
      <c r="G832" s="15">
        <f t="shared" si="51"/>
        <v>0</v>
      </c>
    </row>
    <row r="833" spans="1:7" x14ac:dyDescent="0.15">
      <c r="A833" s="5">
        <f>sim_obs!B467</f>
        <v>41740</v>
      </c>
      <c r="B833" s="12" t="e">
        <f>sim_obs!P467</f>
        <v>#N/A</v>
      </c>
      <c r="C833" s="15">
        <f>sim_obs!H467</f>
        <v>0</v>
      </c>
      <c r="D833" s="15">
        <f t="shared" si="48"/>
        <v>0</v>
      </c>
      <c r="E833" s="15">
        <f t="shared" si="49"/>
        <v>0</v>
      </c>
      <c r="F833" s="15">
        <f t="shared" si="50"/>
        <v>0</v>
      </c>
      <c r="G833" s="15">
        <f t="shared" si="51"/>
        <v>0</v>
      </c>
    </row>
    <row r="834" spans="1:7" x14ac:dyDescent="0.15">
      <c r="A834" s="5">
        <f>sim_obs!B468</f>
        <v>41741</v>
      </c>
      <c r="B834" s="12" t="e">
        <f>sim_obs!P468</f>
        <v>#N/A</v>
      </c>
      <c r="C834" s="15">
        <f>sim_obs!H468</f>
        <v>0</v>
      </c>
      <c r="D834" s="15">
        <f t="shared" si="48"/>
        <v>0</v>
      </c>
      <c r="E834" s="15">
        <f t="shared" si="49"/>
        <v>0</v>
      </c>
      <c r="F834" s="15">
        <f t="shared" si="50"/>
        <v>0</v>
      </c>
      <c r="G834" s="15">
        <f t="shared" si="51"/>
        <v>0</v>
      </c>
    </row>
    <row r="835" spans="1:7" x14ac:dyDescent="0.15">
      <c r="A835" s="5">
        <f>sim_obs!B469</f>
        <v>41742</v>
      </c>
      <c r="B835" s="12" t="e">
        <f>sim_obs!P469</f>
        <v>#N/A</v>
      </c>
      <c r="C835" s="15">
        <f>sim_obs!H469</f>
        <v>0</v>
      </c>
      <c r="D835" s="15">
        <f t="shared" ref="D835:D898" si="52">IFERROR(B835,0)</f>
        <v>0</v>
      </c>
      <c r="E835" s="15">
        <f t="shared" ref="E835:E898" si="53">IF(D835=0,0,C835)</f>
        <v>0</v>
      </c>
      <c r="F835" s="15">
        <f t="shared" ref="F835:F898" si="54">(D835-E835)^2</f>
        <v>0</v>
      </c>
      <c r="G835" s="15">
        <f t="shared" ref="G835:G898" si="55">(D835-$J$4)^2</f>
        <v>0</v>
      </c>
    </row>
    <row r="836" spans="1:7" x14ac:dyDescent="0.15">
      <c r="A836" s="5">
        <f>sim_obs!B470</f>
        <v>41743</v>
      </c>
      <c r="B836" s="12" t="e">
        <f>sim_obs!P470</f>
        <v>#N/A</v>
      </c>
      <c r="C836" s="15">
        <f>sim_obs!H470</f>
        <v>0</v>
      </c>
      <c r="D836" s="15">
        <f t="shared" si="52"/>
        <v>0</v>
      </c>
      <c r="E836" s="15">
        <f t="shared" si="53"/>
        <v>0</v>
      </c>
      <c r="F836" s="15">
        <f t="shared" si="54"/>
        <v>0</v>
      </c>
      <c r="G836" s="15">
        <f t="shared" si="55"/>
        <v>0</v>
      </c>
    </row>
    <row r="837" spans="1:7" x14ac:dyDescent="0.15">
      <c r="A837" s="5">
        <f>sim_obs!B471</f>
        <v>41744</v>
      </c>
      <c r="B837" s="12" t="e">
        <f>sim_obs!P471</f>
        <v>#N/A</v>
      </c>
      <c r="C837" s="15">
        <f>sim_obs!H471</f>
        <v>0</v>
      </c>
      <c r="D837" s="15">
        <f t="shared" si="52"/>
        <v>0</v>
      </c>
      <c r="E837" s="15">
        <f t="shared" si="53"/>
        <v>0</v>
      </c>
      <c r="F837" s="15">
        <f t="shared" si="54"/>
        <v>0</v>
      </c>
      <c r="G837" s="15">
        <f t="shared" si="55"/>
        <v>0</v>
      </c>
    </row>
    <row r="838" spans="1:7" x14ac:dyDescent="0.15">
      <c r="A838" s="5">
        <f>sim_obs!B472</f>
        <v>41745</v>
      </c>
      <c r="B838" s="12" t="e">
        <f>sim_obs!P472</f>
        <v>#N/A</v>
      </c>
      <c r="C838" s="15">
        <f>sim_obs!H472</f>
        <v>0</v>
      </c>
      <c r="D838" s="15">
        <f t="shared" si="52"/>
        <v>0</v>
      </c>
      <c r="E838" s="15">
        <f t="shared" si="53"/>
        <v>0</v>
      </c>
      <c r="F838" s="15">
        <f t="shared" si="54"/>
        <v>0</v>
      </c>
      <c r="G838" s="15">
        <f t="shared" si="55"/>
        <v>0</v>
      </c>
    </row>
    <row r="839" spans="1:7" x14ac:dyDescent="0.15">
      <c r="A839" s="5">
        <f>sim_obs!B473</f>
        <v>41746</v>
      </c>
      <c r="B839" s="12" t="e">
        <f>sim_obs!P473</f>
        <v>#N/A</v>
      </c>
      <c r="C839" s="15">
        <f>sim_obs!H473</f>
        <v>0</v>
      </c>
      <c r="D839" s="15">
        <f t="shared" si="52"/>
        <v>0</v>
      </c>
      <c r="E839" s="15">
        <f t="shared" si="53"/>
        <v>0</v>
      </c>
      <c r="F839" s="15">
        <f t="shared" si="54"/>
        <v>0</v>
      </c>
      <c r="G839" s="15">
        <f t="shared" si="55"/>
        <v>0</v>
      </c>
    </row>
    <row r="840" spans="1:7" x14ac:dyDescent="0.15">
      <c r="A840" s="5">
        <f>sim_obs!B474</f>
        <v>41747</v>
      </c>
      <c r="B840" s="12" t="e">
        <f>sim_obs!P474</f>
        <v>#N/A</v>
      </c>
      <c r="C840" s="15">
        <f>sim_obs!H474</f>
        <v>0</v>
      </c>
      <c r="D840" s="15">
        <f t="shared" si="52"/>
        <v>0</v>
      </c>
      <c r="E840" s="15">
        <f t="shared" si="53"/>
        <v>0</v>
      </c>
      <c r="F840" s="15">
        <f t="shared" si="54"/>
        <v>0</v>
      </c>
      <c r="G840" s="15">
        <f t="shared" si="55"/>
        <v>0</v>
      </c>
    </row>
    <row r="841" spans="1:7" x14ac:dyDescent="0.15">
      <c r="A841" s="5">
        <f>sim_obs!B475</f>
        <v>41748</v>
      </c>
      <c r="B841" s="12" t="e">
        <f>sim_obs!P475</f>
        <v>#N/A</v>
      </c>
      <c r="C841" s="15">
        <f>sim_obs!H475</f>
        <v>0</v>
      </c>
      <c r="D841" s="15">
        <f t="shared" si="52"/>
        <v>0</v>
      </c>
      <c r="E841" s="15">
        <f t="shared" si="53"/>
        <v>0</v>
      </c>
      <c r="F841" s="15">
        <f t="shared" si="54"/>
        <v>0</v>
      </c>
      <c r="G841" s="15">
        <f t="shared" si="55"/>
        <v>0</v>
      </c>
    </row>
    <row r="842" spans="1:7" x14ac:dyDescent="0.15">
      <c r="A842" s="5">
        <f>sim_obs!B476</f>
        <v>41749</v>
      </c>
      <c r="B842" s="12" t="e">
        <f>sim_obs!P476</f>
        <v>#N/A</v>
      </c>
      <c r="C842" s="15">
        <f>sim_obs!H476</f>
        <v>0</v>
      </c>
      <c r="D842" s="15">
        <f t="shared" si="52"/>
        <v>0</v>
      </c>
      <c r="E842" s="15">
        <f t="shared" si="53"/>
        <v>0</v>
      </c>
      <c r="F842" s="15">
        <f t="shared" si="54"/>
        <v>0</v>
      </c>
      <c r="G842" s="15">
        <f t="shared" si="55"/>
        <v>0</v>
      </c>
    </row>
    <row r="843" spans="1:7" x14ac:dyDescent="0.15">
      <c r="A843" s="5">
        <f>sim_obs!B477</f>
        <v>41750</v>
      </c>
      <c r="B843" s="12" t="e">
        <f>sim_obs!P477</f>
        <v>#N/A</v>
      </c>
      <c r="C843" s="15">
        <f>sim_obs!H477</f>
        <v>0</v>
      </c>
      <c r="D843" s="15">
        <f t="shared" si="52"/>
        <v>0</v>
      </c>
      <c r="E843" s="15">
        <f t="shared" si="53"/>
        <v>0</v>
      </c>
      <c r="F843" s="15">
        <f t="shared" si="54"/>
        <v>0</v>
      </c>
      <c r="G843" s="15">
        <f t="shared" si="55"/>
        <v>0</v>
      </c>
    </row>
    <row r="844" spans="1:7" x14ac:dyDescent="0.15">
      <c r="A844" s="5">
        <f>sim_obs!B478</f>
        <v>41751</v>
      </c>
      <c r="B844" s="12" t="e">
        <f>sim_obs!P478</f>
        <v>#N/A</v>
      </c>
      <c r="C844" s="15">
        <f>sim_obs!H478</f>
        <v>0</v>
      </c>
      <c r="D844" s="15">
        <f t="shared" si="52"/>
        <v>0</v>
      </c>
      <c r="E844" s="15">
        <f t="shared" si="53"/>
        <v>0</v>
      </c>
      <c r="F844" s="15">
        <f t="shared" si="54"/>
        <v>0</v>
      </c>
      <c r="G844" s="15">
        <f t="shared" si="55"/>
        <v>0</v>
      </c>
    </row>
    <row r="845" spans="1:7" x14ac:dyDescent="0.15">
      <c r="A845" s="5">
        <f>sim_obs!B479</f>
        <v>41752</v>
      </c>
      <c r="B845" s="12" t="e">
        <f>sim_obs!P479</f>
        <v>#N/A</v>
      </c>
      <c r="C845" s="15">
        <f>sim_obs!H479</f>
        <v>0</v>
      </c>
      <c r="D845" s="15">
        <f t="shared" si="52"/>
        <v>0</v>
      </c>
      <c r="E845" s="15">
        <f t="shared" si="53"/>
        <v>0</v>
      </c>
      <c r="F845" s="15">
        <f t="shared" si="54"/>
        <v>0</v>
      </c>
      <c r="G845" s="15">
        <f t="shared" si="55"/>
        <v>0</v>
      </c>
    </row>
    <row r="846" spans="1:7" x14ac:dyDescent="0.15">
      <c r="A846" s="5">
        <f>sim_obs!B480</f>
        <v>41753</v>
      </c>
      <c r="B846" s="12" t="e">
        <f>sim_obs!P480</f>
        <v>#N/A</v>
      </c>
      <c r="C846" s="15">
        <f>sim_obs!H480</f>
        <v>0</v>
      </c>
      <c r="D846" s="15">
        <f t="shared" si="52"/>
        <v>0</v>
      </c>
      <c r="E846" s="15">
        <f t="shared" si="53"/>
        <v>0</v>
      </c>
      <c r="F846" s="15">
        <f t="shared" si="54"/>
        <v>0</v>
      </c>
      <c r="G846" s="15">
        <f t="shared" si="55"/>
        <v>0</v>
      </c>
    </row>
    <row r="847" spans="1:7" x14ac:dyDescent="0.15">
      <c r="A847" s="5">
        <f>sim_obs!B481</f>
        <v>41754</v>
      </c>
      <c r="B847" s="12" t="e">
        <f>sim_obs!P481</f>
        <v>#N/A</v>
      </c>
      <c r="C847" s="15">
        <f>sim_obs!H481</f>
        <v>0</v>
      </c>
      <c r="D847" s="15">
        <f t="shared" si="52"/>
        <v>0</v>
      </c>
      <c r="E847" s="15">
        <f t="shared" si="53"/>
        <v>0</v>
      </c>
      <c r="F847" s="15">
        <f t="shared" si="54"/>
        <v>0</v>
      </c>
      <c r="G847" s="15">
        <f t="shared" si="55"/>
        <v>0</v>
      </c>
    </row>
    <row r="848" spans="1:7" x14ac:dyDescent="0.15">
      <c r="A848" s="5">
        <f>sim_obs!B482</f>
        <v>41755</v>
      </c>
      <c r="B848" s="12" t="e">
        <f>sim_obs!P482</f>
        <v>#N/A</v>
      </c>
      <c r="C848" s="15">
        <f>sim_obs!H482</f>
        <v>0</v>
      </c>
      <c r="D848" s="15">
        <f t="shared" si="52"/>
        <v>0</v>
      </c>
      <c r="E848" s="15">
        <f t="shared" si="53"/>
        <v>0</v>
      </c>
      <c r="F848" s="15">
        <f t="shared" si="54"/>
        <v>0</v>
      </c>
      <c r="G848" s="15">
        <f t="shared" si="55"/>
        <v>0</v>
      </c>
    </row>
    <row r="849" spans="1:7" x14ac:dyDescent="0.15">
      <c r="A849" s="5">
        <f>sim_obs!B483</f>
        <v>41756</v>
      </c>
      <c r="B849" s="12" t="e">
        <f>sim_obs!P483</f>
        <v>#N/A</v>
      </c>
      <c r="C849" s="15">
        <f>sim_obs!H483</f>
        <v>0</v>
      </c>
      <c r="D849" s="15">
        <f t="shared" si="52"/>
        <v>0</v>
      </c>
      <c r="E849" s="15">
        <f t="shared" si="53"/>
        <v>0</v>
      </c>
      <c r="F849" s="15">
        <f t="shared" si="54"/>
        <v>0</v>
      </c>
      <c r="G849" s="15">
        <f t="shared" si="55"/>
        <v>0</v>
      </c>
    </row>
    <row r="850" spans="1:7" x14ac:dyDescent="0.15">
      <c r="A850" s="5">
        <f>sim_obs!B484</f>
        <v>41757</v>
      </c>
      <c r="B850" s="12" t="e">
        <f>sim_obs!P484</f>
        <v>#N/A</v>
      </c>
      <c r="C850" s="15">
        <f>sim_obs!H484</f>
        <v>0</v>
      </c>
      <c r="D850" s="15">
        <f t="shared" si="52"/>
        <v>0</v>
      </c>
      <c r="E850" s="15">
        <f t="shared" si="53"/>
        <v>0</v>
      </c>
      <c r="F850" s="15">
        <f t="shared" si="54"/>
        <v>0</v>
      </c>
      <c r="G850" s="15">
        <f t="shared" si="55"/>
        <v>0</v>
      </c>
    </row>
    <row r="851" spans="1:7" x14ac:dyDescent="0.15">
      <c r="A851" s="5">
        <f>sim_obs!B485</f>
        <v>41758</v>
      </c>
      <c r="B851" s="12" t="e">
        <f>sim_obs!P485</f>
        <v>#N/A</v>
      </c>
      <c r="C851" s="15">
        <f>sim_obs!H485</f>
        <v>0</v>
      </c>
      <c r="D851" s="15">
        <f t="shared" si="52"/>
        <v>0</v>
      </c>
      <c r="E851" s="15">
        <f t="shared" si="53"/>
        <v>0</v>
      </c>
      <c r="F851" s="15">
        <f t="shared" si="54"/>
        <v>0</v>
      </c>
      <c r="G851" s="15">
        <f t="shared" si="55"/>
        <v>0</v>
      </c>
    </row>
    <row r="852" spans="1:7" x14ac:dyDescent="0.15">
      <c r="A852" s="5">
        <f>sim_obs!B486</f>
        <v>41759</v>
      </c>
      <c r="B852" s="12" t="e">
        <f>sim_obs!P486</f>
        <v>#N/A</v>
      </c>
      <c r="C852" s="15">
        <f>sim_obs!H486</f>
        <v>0</v>
      </c>
      <c r="D852" s="15">
        <f t="shared" si="52"/>
        <v>0</v>
      </c>
      <c r="E852" s="15">
        <f t="shared" si="53"/>
        <v>0</v>
      </c>
      <c r="F852" s="15">
        <f t="shared" si="54"/>
        <v>0</v>
      </c>
      <c r="G852" s="15">
        <f t="shared" si="55"/>
        <v>0</v>
      </c>
    </row>
    <row r="853" spans="1:7" x14ac:dyDescent="0.15">
      <c r="A853" s="5">
        <f>sim_obs!B487</f>
        <v>41760</v>
      </c>
      <c r="B853" s="12" t="e">
        <f>sim_obs!P487</f>
        <v>#N/A</v>
      </c>
      <c r="C853" s="15">
        <f>sim_obs!H487</f>
        <v>0</v>
      </c>
      <c r="D853" s="15">
        <f t="shared" si="52"/>
        <v>0</v>
      </c>
      <c r="E853" s="15">
        <f t="shared" si="53"/>
        <v>0</v>
      </c>
      <c r="F853" s="15">
        <f t="shared" si="54"/>
        <v>0</v>
      </c>
      <c r="G853" s="15">
        <f t="shared" si="55"/>
        <v>0</v>
      </c>
    </row>
    <row r="854" spans="1:7" x14ac:dyDescent="0.15">
      <c r="A854" s="5">
        <f>sim_obs!B488</f>
        <v>41761</v>
      </c>
      <c r="B854" s="12" t="e">
        <f>sim_obs!P488</f>
        <v>#N/A</v>
      </c>
      <c r="C854" s="15">
        <f>sim_obs!H488</f>
        <v>0</v>
      </c>
      <c r="D854" s="15">
        <f t="shared" si="52"/>
        <v>0</v>
      </c>
      <c r="E854" s="15">
        <f t="shared" si="53"/>
        <v>0</v>
      </c>
      <c r="F854" s="15">
        <f t="shared" si="54"/>
        <v>0</v>
      </c>
      <c r="G854" s="15">
        <f t="shared" si="55"/>
        <v>0</v>
      </c>
    </row>
    <row r="855" spans="1:7" x14ac:dyDescent="0.15">
      <c r="A855" s="5">
        <f>sim_obs!B489</f>
        <v>41762</v>
      </c>
      <c r="B855" s="12" t="e">
        <f>sim_obs!P489</f>
        <v>#N/A</v>
      </c>
      <c r="C855" s="15">
        <f>sim_obs!H489</f>
        <v>0</v>
      </c>
      <c r="D855" s="15">
        <f t="shared" si="52"/>
        <v>0</v>
      </c>
      <c r="E855" s="15">
        <f t="shared" si="53"/>
        <v>0</v>
      </c>
      <c r="F855" s="15">
        <f t="shared" si="54"/>
        <v>0</v>
      </c>
      <c r="G855" s="15">
        <f t="shared" si="55"/>
        <v>0</v>
      </c>
    </row>
    <row r="856" spans="1:7" x14ac:dyDescent="0.15">
      <c r="A856" s="5">
        <f>sim_obs!B490</f>
        <v>41763</v>
      </c>
      <c r="B856" s="12" t="e">
        <f>sim_obs!P490</f>
        <v>#N/A</v>
      </c>
      <c r="C856" s="15">
        <f>sim_obs!H490</f>
        <v>0</v>
      </c>
      <c r="D856" s="15">
        <f t="shared" si="52"/>
        <v>0</v>
      </c>
      <c r="E856" s="15">
        <f t="shared" si="53"/>
        <v>0</v>
      </c>
      <c r="F856" s="15">
        <f t="shared" si="54"/>
        <v>0</v>
      </c>
      <c r="G856" s="15">
        <f t="shared" si="55"/>
        <v>0</v>
      </c>
    </row>
    <row r="857" spans="1:7" x14ac:dyDescent="0.15">
      <c r="A857" s="5">
        <f>sim_obs!B491</f>
        <v>41764</v>
      </c>
      <c r="B857" s="12" t="e">
        <f>sim_obs!P491</f>
        <v>#N/A</v>
      </c>
      <c r="C857" s="15">
        <f>sim_obs!H491</f>
        <v>0</v>
      </c>
      <c r="D857" s="15">
        <f t="shared" si="52"/>
        <v>0</v>
      </c>
      <c r="E857" s="15">
        <f t="shared" si="53"/>
        <v>0</v>
      </c>
      <c r="F857" s="15">
        <f t="shared" si="54"/>
        <v>0</v>
      </c>
      <c r="G857" s="15">
        <f t="shared" si="55"/>
        <v>0</v>
      </c>
    </row>
    <row r="858" spans="1:7" x14ac:dyDescent="0.15">
      <c r="A858" s="5">
        <f>sim_obs!B492</f>
        <v>41765</v>
      </c>
      <c r="B858" s="12" t="e">
        <f>sim_obs!P492</f>
        <v>#N/A</v>
      </c>
      <c r="C858" s="15">
        <f>sim_obs!H492</f>
        <v>0</v>
      </c>
      <c r="D858" s="15">
        <f t="shared" si="52"/>
        <v>0</v>
      </c>
      <c r="E858" s="15">
        <f t="shared" si="53"/>
        <v>0</v>
      </c>
      <c r="F858" s="15">
        <f t="shared" si="54"/>
        <v>0</v>
      </c>
      <c r="G858" s="15">
        <f t="shared" si="55"/>
        <v>0</v>
      </c>
    </row>
    <row r="859" spans="1:7" x14ac:dyDescent="0.15">
      <c r="A859" s="5">
        <f>sim_obs!B493</f>
        <v>41766</v>
      </c>
      <c r="B859" s="12" t="e">
        <f>sim_obs!P493</f>
        <v>#N/A</v>
      </c>
      <c r="C859" s="15">
        <f>sim_obs!H493</f>
        <v>0</v>
      </c>
      <c r="D859" s="15">
        <f t="shared" si="52"/>
        <v>0</v>
      </c>
      <c r="E859" s="15">
        <f t="shared" si="53"/>
        <v>0</v>
      </c>
      <c r="F859" s="15">
        <f t="shared" si="54"/>
        <v>0</v>
      </c>
      <c r="G859" s="15">
        <f t="shared" si="55"/>
        <v>0</v>
      </c>
    </row>
    <row r="860" spans="1:7" x14ac:dyDescent="0.15">
      <c r="A860" s="5">
        <f>sim_obs!B494</f>
        <v>41767</v>
      </c>
      <c r="B860" s="12" t="e">
        <f>sim_obs!P494</f>
        <v>#N/A</v>
      </c>
      <c r="C860" s="15">
        <f>sim_obs!H494</f>
        <v>0</v>
      </c>
      <c r="D860" s="15">
        <f t="shared" si="52"/>
        <v>0</v>
      </c>
      <c r="E860" s="15">
        <f t="shared" si="53"/>
        <v>0</v>
      </c>
      <c r="F860" s="15">
        <f t="shared" si="54"/>
        <v>0</v>
      </c>
      <c r="G860" s="15">
        <f t="shared" si="55"/>
        <v>0</v>
      </c>
    </row>
    <row r="861" spans="1:7" x14ac:dyDescent="0.15">
      <c r="A861" s="5">
        <f>sim_obs!B495</f>
        <v>41768</v>
      </c>
      <c r="B861" s="12" t="e">
        <f>sim_obs!P495</f>
        <v>#N/A</v>
      </c>
      <c r="C861" s="15">
        <f>sim_obs!H495</f>
        <v>0</v>
      </c>
      <c r="D861" s="15">
        <f t="shared" si="52"/>
        <v>0</v>
      </c>
      <c r="E861" s="15">
        <f t="shared" si="53"/>
        <v>0</v>
      </c>
      <c r="F861" s="15">
        <f t="shared" si="54"/>
        <v>0</v>
      </c>
      <c r="G861" s="15">
        <f t="shared" si="55"/>
        <v>0</v>
      </c>
    </row>
    <row r="862" spans="1:7" x14ac:dyDescent="0.15">
      <c r="A862" s="5">
        <f>sim_obs!B496</f>
        <v>41769</v>
      </c>
      <c r="B862" s="12" t="e">
        <f>sim_obs!P496</f>
        <v>#N/A</v>
      </c>
      <c r="C862" s="15">
        <f>sim_obs!H496</f>
        <v>0</v>
      </c>
      <c r="D862" s="15">
        <f t="shared" si="52"/>
        <v>0</v>
      </c>
      <c r="E862" s="15">
        <f t="shared" si="53"/>
        <v>0</v>
      </c>
      <c r="F862" s="15">
        <f t="shared" si="54"/>
        <v>0</v>
      </c>
      <c r="G862" s="15">
        <f t="shared" si="55"/>
        <v>0</v>
      </c>
    </row>
    <row r="863" spans="1:7" x14ac:dyDescent="0.15">
      <c r="A863" s="5">
        <f>sim_obs!B497</f>
        <v>41770</v>
      </c>
      <c r="B863" s="12" t="e">
        <f>sim_obs!P497</f>
        <v>#N/A</v>
      </c>
      <c r="C863" s="15">
        <f>sim_obs!H497</f>
        <v>0</v>
      </c>
      <c r="D863" s="15">
        <f t="shared" si="52"/>
        <v>0</v>
      </c>
      <c r="E863" s="15">
        <f t="shared" si="53"/>
        <v>0</v>
      </c>
      <c r="F863" s="15">
        <f t="shared" si="54"/>
        <v>0</v>
      </c>
      <c r="G863" s="15">
        <f t="shared" si="55"/>
        <v>0</v>
      </c>
    </row>
    <row r="864" spans="1:7" x14ac:dyDescent="0.15">
      <c r="A864" s="5">
        <f>sim_obs!B498</f>
        <v>41771</v>
      </c>
      <c r="B864" s="12" t="e">
        <f>sim_obs!P498</f>
        <v>#N/A</v>
      </c>
      <c r="C864" s="15">
        <f>sim_obs!H498</f>
        <v>0</v>
      </c>
      <c r="D864" s="15">
        <f t="shared" si="52"/>
        <v>0</v>
      </c>
      <c r="E864" s="15">
        <f t="shared" si="53"/>
        <v>0</v>
      </c>
      <c r="F864" s="15">
        <f t="shared" si="54"/>
        <v>0</v>
      </c>
      <c r="G864" s="15">
        <f t="shared" si="55"/>
        <v>0</v>
      </c>
    </row>
    <row r="865" spans="1:7" x14ac:dyDescent="0.15">
      <c r="A865" s="5">
        <f>sim_obs!B499</f>
        <v>41772</v>
      </c>
      <c r="B865" s="12" t="e">
        <f>sim_obs!P499</f>
        <v>#N/A</v>
      </c>
      <c r="C865" s="15">
        <f>sim_obs!H499</f>
        <v>0</v>
      </c>
      <c r="D865" s="15">
        <f t="shared" si="52"/>
        <v>0</v>
      </c>
      <c r="E865" s="15">
        <f t="shared" si="53"/>
        <v>0</v>
      </c>
      <c r="F865" s="15">
        <f t="shared" si="54"/>
        <v>0</v>
      </c>
      <c r="G865" s="15">
        <f t="shared" si="55"/>
        <v>0</v>
      </c>
    </row>
    <row r="866" spans="1:7" x14ac:dyDescent="0.15">
      <c r="A866" s="5">
        <f>sim_obs!B500</f>
        <v>41773</v>
      </c>
      <c r="B866" s="12" t="e">
        <f>sim_obs!P500</f>
        <v>#N/A</v>
      </c>
      <c r="C866" s="15">
        <f>sim_obs!H500</f>
        <v>0</v>
      </c>
      <c r="D866" s="15">
        <f t="shared" si="52"/>
        <v>0</v>
      </c>
      <c r="E866" s="15">
        <f t="shared" si="53"/>
        <v>0</v>
      </c>
      <c r="F866" s="15">
        <f t="shared" si="54"/>
        <v>0</v>
      </c>
      <c r="G866" s="15">
        <f t="shared" si="55"/>
        <v>0</v>
      </c>
    </row>
    <row r="867" spans="1:7" x14ac:dyDescent="0.15">
      <c r="A867" s="5">
        <f>sim_obs!B501</f>
        <v>41774</v>
      </c>
      <c r="B867" s="12" t="e">
        <f>sim_obs!P501</f>
        <v>#N/A</v>
      </c>
      <c r="C867" s="15">
        <f>sim_obs!H501</f>
        <v>0</v>
      </c>
      <c r="D867" s="15">
        <f t="shared" si="52"/>
        <v>0</v>
      </c>
      <c r="E867" s="15">
        <f t="shared" si="53"/>
        <v>0</v>
      </c>
      <c r="F867" s="15">
        <f t="shared" si="54"/>
        <v>0</v>
      </c>
      <c r="G867" s="15">
        <f t="shared" si="55"/>
        <v>0</v>
      </c>
    </row>
    <row r="868" spans="1:7" x14ac:dyDescent="0.15">
      <c r="A868" s="5">
        <f>sim_obs!B502</f>
        <v>41775</v>
      </c>
      <c r="B868" s="12" t="e">
        <f>sim_obs!P502</f>
        <v>#N/A</v>
      </c>
      <c r="C868" s="15">
        <f>sim_obs!H502</f>
        <v>0</v>
      </c>
      <c r="D868" s="15">
        <f t="shared" si="52"/>
        <v>0</v>
      </c>
      <c r="E868" s="15">
        <f t="shared" si="53"/>
        <v>0</v>
      </c>
      <c r="F868" s="15">
        <f t="shared" si="54"/>
        <v>0</v>
      </c>
      <c r="G868" s="15">
        <f t="shared" si="55"/>
        <v>0</v>
      </c>
    </row>
    <row r="869" spans="1:7" x14ac:dyDescent="0.15">
      <c r="A869" s="5">
        <f>sim_obs!B503</f>
        <v>41776</v>
      </c>
      <c r="B869" s="12" t="e">
        <f>sim_obs!P503</f>
        <v>#N/A</v>
      </c>
      <c r="C869" s="15">
        <f>sim_obs!H503</f>
        <v>0</v>
      </c>
      <c r="D869" s="15">
        <f t="shared" si="52"/>
        <v>0</v>
      </c>
      <c r="E869" s="15">
        <f t="shared" si="53"/>
        <v>0</v>
      </c>
      <c r="F869" s="15">
        <f t="shared" si="54"/>
        <v>0</v>
      </c>
      <c r="G869" s="15">
        <f t="shared" si="55"/>
        <v>0</v>
      </c>
    </row>
    <row r="870" spans="1:7" x14ac:dyDescent="0.15">
      <c r="A870" s="5">
        <f>sim_obs!B504</f>
        <v>41777</v>
      </c>
      <c r="B870" s="12" t="e">
        <f>sim_obs!P504</f>
        <v>#N/A</v>
      </c>
      <c r="C870" s="15">
        <f>sim_obs!H504</f>
        <v>0</v>
      </c>
      <c r="D870" s="15">
        <f t="shared" si="52"/>
        <v>0</v>
      </c>
      <c r="E870" s="15">
        <f t="shared" si="53"/>
        <v>0</v>
      </c>
      <c r="F870" s="15">
        <f t="shared" si="54"/>
        <v>0</v>
      </c>
      <c r="G870" s="15">
        <f t="shared" si="55"/>
        <v>0</v>
      </c>
    </row>
    <row r="871" spans="1:7" x14ac:dyDescent="0.15">
      <c r="A871" s="5">
        <f>sim_obs!B505</f>
        <v>41778</v>
      </c>
      <c r="B871" s="12" t="e">
        <f>sim_obs!P505</f>
        <v>#N/A</v>
      </c>
      <c r="C871" s="15">
        <f>sim_obs!H505</f>
        <v>0</v>
      </c>
      <c r="D871" s="15">
        <f t="shared" si="52"/>
        <v>0</v>
      </c>
      <c r="E871" s="15">
        <f t="shared" si="53"/>
        <v>0</v>
      </c>
      <c r="F871" s="15">
        <f t="shared" si="54"/>
        <v>0</v>
      </c>
      <c r="G871" s="15">
        <f t="shared" si="55"/>
        <v>0</v>
      </c>
    </row>
    <row r="872" spans="1:7" x14ac:dyDescent="0.15">
      <c r="A872" s="5">
        <f>sim_obs!B506</f>
        <v>41779</v>
      </c>
      <c r="B872" s="12" t="e">
        <f>sim_obs!P506</f>
        <v>#N/A</v>
      </c>
      <c r="C872" s="15">
        <f>sim_obs!H506</f>
        <v>0</v>
      </c>
      <c r="D872" s="15">
        <f t="shared" si="52"/>
        <v>0</v>
      </c>
      <c r="E872" s="15">
        <f t="shared" si="53"/>
        <v>0</v>
      </c>
      <c r="F872" s="15">
        <f t="shared" si="54"/>
        <v>0</v>
      </c>
      <c r="G872" s="15">
        <f t="shared" si="55"/>
        <v>0</v>
      </c>
    </row>
    <row r="873" spans="1:7" x14ac:dyDescent="0.15">
      <c r="A873" s="5">
        <f>sim_obs!B507</f>
        <v>41780</v>
      </c>
      <c r="B873" s="12" t="e">
        <f>sim_obs!P507</f>
        <v>#N/A</v>
      </c>
      <c r="C873" s="15">
        <f>sim_obs!H507</f>
        <v>0</v>
      </c>
      <c r="D873" s="15">
        <f t="shared" si="52"/>
        <v>0</v>
      </c>
      <c r="E873" s="15">
        <f t="shared" si="53"/>
        <v>0</v>
      </c>
      <c r="F873" s="15">
        <f t="shared" si="54"/>
        <v>0</v>
      </c>
      <c r="G873" s="15">
        <f t="shared" si="55"/>
        <v>0</v>
      </c>
    </row>
    <row r="874" spans="1:7" x14ac:dyDescent="0.15">
      <c r="A874" s="5">
        <f>sim_obs!B508</f>
        <v>41781</v>
      </c>
      <c r="B874" s="12" t="e">
        <f>sim_obs!P508</f>
        <v>#N/A</v>
      </c>
      <c r="C874" s="15">
        <f>sim_obs!H508</f>
        <v>0</v>
      </c>
      <c r="D874" s="15">
        <f t="shared" si="52"/>
        <v>0</v>
      </c>
      <c r="E874" s="15">
        <f t="shared" si="53"/>
        <v>0</v>
      </c>
      <c r="F874" s="15">
        <f t="shared" si="54"/>
        <v>0</v>
      </c>
      <c r="G874" s="15">
        <f t="shared" si="55"/>
        <v>0</v>
      </c>
    </row>
    <row r="875" spans="1:7" x14ac:dyDescent="0.15">
      <c r="A875" s="5">
        <f>sim_obs!B509</f>
        <v>41782</v>
      </c>
      <c r="B875" s="12" t="e">
        <f>sim_obs!P509</f>
        <v>#N/A</v>
      </c>
      <c r="C875" s="15">
        <f>sim_obs!H509</f>
        <v>0</v>
      </c>
      <c r="D875" s="15">
        <f t="shared" si="52"/>
        <v>0</v>
      </c>
      <c r="E875" s="15">
        <f t="shared" si="53"/>
        <v>0</v>
      </c>
      <c r="F875" s="15">
        <f t="shared" si="54"/>
        <v>0</v>
      </c>
      <c r="G875" s="15">
        <f t="shared" si="55"/>
        <v>0</v>
      </c>
    </row>
    <row r="876" spans="1:7" x14ac:dyDescent="0.15">
      <c r="A876" s="5">
        <f>sim_obs!B510</f>
        <v>41783</v>
      </c>
      <c r="B876" s="12" t="e">
        <f>sim_obs!P510</f>
        <v>#N/A</v>
      </c>
      <c r="C876" s="15">
        <f>sim_obs!H510</f>
        <v>0</v>
      </c>
      <c r="D876" s="15">
        <f t="shared" si="52"/>
        <v>0</v>
      </c>
      <c r="E876" s="15">
        <f t="shared" si="53"/>
        <v>0</v>
      </c>
      <c r="F876" s="15">
        <f t="shared" si="54"/>
        <v>0</v>
      </c>
      <c r="G876" s="15">
        <f t="shared" si="55"/>
        <v>0</v>
      </c>
    </row>
    <row r="877" spans="1:7" x14ac:dyDescent="0.15">
      <c r="A877" s="5">
        <f>sim_obs!B511</f>
        <v>41784</v>
      </c>
      <c r="B877" s="12" t="e">
        <f>sim_obs!P511</f>
        <v>#N/A</v>
      </c>
      <c r="C877" s="15">
        <f>sim_obs!H511</f>
        <v>0</v>
      </c>
      <c r="D877" s="15">
        <f t="shared" si="52"/>
        <v>0</v>
      </c>
      <c r="E877" s="15">
        <f t="shared" si="53"/>
        <v>0</v>
      </c>
      <c r="F877" s="15">
        <f t="shared" si="54"/>
        <v>0</v>
      </c>
      <c r="G877" s="15">
        <f t="shared" si="55"/>
        <v>0</v>
      </c>
    </row>
    <row r="878" spans="1:7" x14ac:dyDescent="0.15">
      <c r="A878" s="5">
        <f>sim_obs!B512</f>
        <v>41785</v>
      </c>
      <c r="B878" s="12" t="e">
        <f>sim_obs!P512</f>
        <v>#N/A</v>
      </c>
      <c r="C878" s="15">
        <f>sim_obs!H512</f>
        <v>0</v>
      </c>
      <c r="D878" s="15">
        <f t="shared" si="52"/>
        <v>0</v>
      </c>
      <c r="E878" s="15">
        <f t="shared" si="53"/>
        <v>0</v>
      </c>
      <c r="F878" s="15">
        <f t="shared" si="54"/>
        <v>0</v>
      </c>
      <c r="G878" s="15">
        <f t="shared" si="55"/>
        <v>0</v>
      </c>
    </row>
    <row r="879" spans="1:7" x14ac:dyDescent="0.15">
      <c r="A879" s="5">
        <f>sim_obs!B513</f>
        <v>41786</v>
      </c>
      <c r="B879" s="12" t="e">
        <f>sim_obs!P513</f>
        <v>#N/A</v>
      </c>
      <c r="C879" s="15">
        <f>sim_obs!H513</f>
        <v>0</v>
      </c>
      <c r="D879" s="15">
        <f t="shared" si="52"/>
        <v>0</v>
      </c>
      <c r="E879" s="15">
        <f t="shared" si="53"/>
        <v>0</v>
      </c>
      <c r="F879" s="15">
        <f t="shared" si="54"/>
        <v>0</v>
      </c>
      <c r="G879" s="15">
        <f t="shared" si="55"/>
        <v>0</v>
      </c>
    </row>
    <row r="880" spans="1:7" x14ac:dyDescent="0.15">
      <c r="A880" s="5">
        <f>sim_obs!B514</f>
        <v>41787</v>
      </c>
      <c r="B880" s="12" t="e">
        <f>sim_obs!P514</f>
        <v>#N/A</v>
      </c>
      <c r="C880" s="15">
        <f>sim_obs!H514</f>
        <v>0</v>
      </c>
      <c r="D880" s="15">
        <f t="shared" si="52"/>
        <v>0</v>
      </c>
      <c r="E880" s="15">
        <f t="shared" si="53"/>
        <v>0</v>
      </c>
      <c r="F880" s="15">
        <f t="shared" si="54"/>
        <v>0</v>
      </c>
      <c r="G880" s="15">
        <f t="shared" si="55"/>
        <v>0</v>
      </c>
    </row>
    <row r="881" spans="1:7" x14ac:dyDescent="0.15">
      <c r="A881" s="5">
        <f>sim_obs!B515</f>
        <v>41788</v>
      </c>
      <c r="B881" s="12" t="e">
        <f>sim_obs!P515</f>
        <v>#N/A</v>
      </c>
      <c r="C881" s="15">
        <f>sim_obs!H515</f>
        <v>0</v>
      </c>
      <c r="D881" s="15">
        <f t="shared" si="52"/>
        <v>0</v>
      </c>
      <c r="E881" s="15">
        <f t="shared" si="53"/>
        <v>0</v>
      </c>
      <c r="F881" s="15">
        <f t="shared" si="54"/>
        <v>0</v>
      </c>
      <c r="G881" s="15">
        <f t="shared" si="55"/>
        <v>0</v>
      </c>
    </row>
    <row r="882" spans="1:7" x14ac:dyDescent="0.15">
      <c r="A882" s="5">
        <f>sim_obs!B516</f>
        <v>41789</v>
      </c>
      <c r="B882" s="12" t="e">
        <f>sim_obs!P516</f>
        <v>#N/A</v>
      </c>
      <c r="C882" s="15">
        <f>sim_obs!H516</f>
        <v>0</v>
      </c>
      <c r="D882" s="15">
        <f t="shared" si="52"/>
        <v>0</v>
      </c>
      <c r="E882" s="15">
        <f t="shared" si="53"/>
        <v>0</v>
      </c>
      <c r="F882" s="15">
        <f t="shared" si="54"/>
        <v>0</v>
      </c>
      <c r="G882" s="15">
        <f t="shared" si="55"/>
        <v>0</v>
      </c>
    </row>
    <row r="883" spans="1:7" x14ac:dyDescent="0.15">
      <c r="A883" s="5">
        <f>sim_obs!B517</f>
        <v>41790</v>
      </c>
      <c r="B883" s="12" t="e">
        <f>sim_obs!P517</f>
        <v>#N/A</v>
      </c>
      <c r="C883" s="15">
        <f>sim_obs!H517</f>
        <v>0</v>
      </c>
      <c r="D883" s="15">
        <f t="shared" si="52"/>
        <v>0</v>
      </c>
      <c r="E883" s="15">
        <f t="shared" si="53"/>
        <v>0</v>
      </c>
      <c r="F883" s="15">
        <f t="shared" si="54"/>
        <v>0</v>
      </c>
      <c r="G883" s="15">
        <f t="shared" si="55"/>
        <v>0</v>
      </c>
    </row>
    <row r="884" spans="1:7" x14ac:dyDescent="0.15">
      <c r="A884" s="5">
        <f>sim_obs!B518</f>
        <v>41791</v>
      </c>
      <c r="B884" s="12" t="e">
        <f>sim_obs!P518</f>
        <v>#N/A</v>
      </c>
      <c r="C884" s="15">
        <f>sim_obs!H518</f>
        <v>0</v>
      </c>
      <c r="D884" s="15">
        <f t="shared" si="52"/>
        <v>0</v>
      </c>
      <c r="E884" s="15">
        <f t="shared" si="53"/>
        <v>0</v>
      </c>
      <c r="F884" s="15">
        <f t="shared" si="54"/>
        <v>0</v>
      </c>
      <c r="G884" s="15">
        <f t="shared" si="55"/>
        <v>0</v>
      </c>
    </row>
    <row r="885" spans="1:7" x14ac:dyDescent="0.15">
      <c r="A885" s="5">
        <f>sim_obs!B519</f>
        <v>41792</v>
      </c>
      <c r="B885" s="12" t="e">
        <f>sim_obs!P519</f>
        <v>#N/A</v>
      </c>
      <c r="C885" s="15">
        <f>sim_obs!H519</f>
        <v>0</v>
      </c>
      <c r="D885" s="15">
        <f t="shared" si="52"/>
        <v>0</v>
      </c>
      <c r="E885" s="15">
        <f t="shared" si="53"/>
        <v>0</v>
      </c>
      <c r="F885" s="15">
        <f t="shared" si="54"/>
        <v>0</v>
      </c>
      <c r="G885" s="15">
        <f t="shared" si="55"/>
        <v>0</v>
      </c>
    </row>
    <row r="886" spans="1:7" x14ac:dyDescent="0.15">
      <c r="A886" s="5">
        <f>sim_obs!B520</f>
        <v>41793</v>
      </c>
      <c r="B886" s="12" t="e">
        <f>sim_obs!P520</f>
        <v>#N/A</v>
      </c>
      <c r="C886" s="15">
        <f>sim_obs!H520</f>
        <v>0</v>
      </c>
      <c r="D886" s="15">
        <f t="shared" si="52"/>
        <v>0</v>
      </c>
      <c r="E886" s="15">
        <f t="shared" si="53"/>
        <v>0</v>
      </c>
      <c r="F886" s="15">
        <f t="shared" si="54"/>
        <v>0</v>
      </c>
      <c r="G886" s="15">
        <f t="shared" si="55"/>
        <v>0</v>
      </c>
    </row>
    <row r="887" spans="1:7" x14ac:dyDescent="0.15">
      <c r="A887" s="5">
        <f>sim_obs!B521</f>
        <v>41794</v>
      </c>
      <c r="B887" s="12" t="e">
        <f>sim_obs!P521</f>
        <v>#N/A</v>
      </c>
      <c r="C887" s="15">
        <f>sim_obs!H521</f>
        <v>0</v>
      </c>
      <c r="D887" s="15">
        <f t="shared" si="52"/>
        <v>0</v>
      </c>
      <c r="E887" s="15">
        <f t="shared" si="53"/>
        <v>0</v>
      </c>
      <c r="F887" s="15">
        <f t="shared" si="54"/>
        <v>0</v>
      </c>
      <c r="G887" s="15">
        <f t="shared" si="55"/>
        <v>0</v>
      </c>
    </row>
    <row r="888" spans="1:7" x14ac:dyDescent="0.15">
      <c r="A888" s="5">
        <f>sim_obs!B522</f>
        <v>41795</v>
      </c>
      <c r="B888" s="12" t="e">
        <f>sim_obs!P522</f>
        <v>#N/A</v>
      </c>
      <c r="C888" s="15">
        <f>sim_obs!H522</f>
        <v>0</v>
      </c>
      <c r="D888" s="15">
        <f t="shared" si="52"/>
        <v>0</v>
      </c>
      <c r="E888" s="15">
        <f t="shared" si="53"/>
        <v>0</v>
      </c>
      <c r="F888" s="15">
        <f t="shared" si="54"/>
        <v>0</v>
      </c>
      <c r="G888" s="15">
        <f t="shared" si="55"/>
        <v>0</v>
      </c>
    </row>
    <row r="889" spans="1:7" x14ac:dyDescent="0.15">
      <c r="A889" s="5">
        <f>sim_obs!B523</f>
        <v>41796</v>
      </c>
      <c r="B889" s="12" t="e">
        <f>sim_obs!P523</f>
        <v>#N/A</v>
      </c>
      <c r="C889" s="15">
        <f>sim_obs!H523</f>
        <v>0</v>
      </c>
      <c r="D889" s="15">
        <f t="shared" si="52"/>
        <v>0</v>
      </c>
      <c r="E889" s="15">
        <f t="shared" si="53"/>
        <v>0</v>
      </c>
      <c r="F889" s="15">
        <f t="shared" si="54"/>
        <v>0</v>
      </c>
      <c r="G889" s="15">
        <f t="shared" si="55"/>
        <v>0</v>
      </c>
    </row>
    <row r="890" spans="1:7" x14ac:dyDescent="0.15">
      <c r="A890" s="5">
        <f>sim_obs!B524</f>
        <v>41797</v>
      </c>
      <c r="B890" s="12" t="e">
        <f>sim_obs!P524</f>
        <v>#N/A</v>
      </c>
      <c r="C890" s="15">
        <f>sim_obs!H524</f>
        <v>0</v>
      </c>
      <c r="D890" s="15">
        <f t="shared" si="52"/>
        <v>0</v>
      </c>
      <c r="E890" s="15">
        <f t="shared" si="53"/>
        <v>0</v>
      </c>
      <c r="F890" s="15">
        <f t="shared" si="54"/>
        <v>0</v>
      </c>
      <c r="G890" s="15">
        <f t="shared" si="55"/>
        <v>0</v>
      </c>
    </row>
    <row r="891" spans="1:7" x14ac:dyDescent="0.15">
      <c r="A891" s="5">
        <f>sim_obs!B525</f>
        <v>41798</v>
      </c>
      <c r="B891" s="12" t="e">
        <f>sim_obs!P525</f>
        <v>#N/A</v>
      </c>
      <c r="C891" s="15">
        <f>sim_obs!H525</f>
        <v>0</v>
      </c>
      <c r="D891" s="15">
        <f t="shared" si="52"/>
        <v>0</v>
      </c>
      <c r="E891" s="15">
        <f t="shared" si="53"/>
        <v>0</v>
      </c>
      <c r="F891" s="15">
        <f t="shared" si="54"/>
        <v>0</v>
      </c>
      <c r="G891" s="15">
        <f t="shared" si="55"/>
        <v>0</v>
      </c>
    </row>
    <row r="892" spans="1:7" x14ac:dyDescent="0.15">
      <c r="A892" s="5">
        <f>sim_obs!B526</f>
        <v>41799</v>
      </c>
      <c r="B892" s="12" t="e">
        <f>sim_obs!P526</f>
        <v>#N/A</v>
      </c>
      <c r="C892" s="15">
        <f>sim_obs!H526</f>
        <v>0</v>
      </c>
      <c r="D892" s="15">
        <f t="shared" si="52"/>
        <v>0</v>
      </c>
      <c r="E892" s="15">
        <f t="shared" si="53"/>
        <v>0</v>
      </c>
      <c r="F892" s="15">
        <f t="shared" si="54"/>
        <v>0</v>
      </c>
      <c r="G892" s="15">
        <f t="shared" si="55"/>
        <v>0</v>
      </c>
    </row>
    <row r="893" spans="1:7" x14ac:dyDescent="0.15">
      <c r="A893" s="5">
        <f>sim_obs!B527</f>
        <v>41800</v>
      </c>
      <c r="B893" s="12" t="e">
        <f>sim_obs!P527</f>
        <v>#N/A</v>
      </c>
      <c r="C893" s="15">
        <f>sim_obs!H527</f>
        <v>0</v>
      </c>
      <c r="D893" s="15">
        <f t="shared" si="52"/>
        <v>0</v>
      </c>
      <c r="E893" s="15">
        <f t="shared" si="53"/>
        <v>0</v>
      </c>
      <c r="F893" s="15">
        <f t="shared" si="54"/>
        <v>0</v>
      </c>
      <c r="G893" s="15">
        <f t="shared" si="55"/>
        <v>0</v>
      </c>
    </row>
    <row r="894" spans="1:7" x14ac:dyDescent="0.15">
      <c r="A894" s="5">
        <f>sim_obs!B528</f>
        <v>41801</v>
      </c>
      <c r="B894" s="12" t="e">
        <f>sim_obs!P528</f>
        <v>#N/A</v>
      </c>
      <c r="C894" s="15">
        <f>sim_obs!H528</f>
        <v>0</v>
      </c>
      <c r="D894" s="15">
        <f t="shared" si="52"/>
        <v>0</v>
      </c>
      <c r="E894" s="15">
        <f t="shared" si="53"/>
        <v>0</v>
      </c>
      <c r="F894" s="15">
        <f t="shared" si="54"/>
        <v>0</v>
      </c>
      <c r="G894" s="15">
        <f t="shared" si="55"/>
        <v>0</v>
      </c>
    </row>
    <row r="895" spans="1:7" x14ac:dyDescent="0.15">
      <c r="A895" s="5">
        <f>sim_obs!B529</f>
        <v>41802</v>
      </c>
      <c r="B895" s="12" t="e">
        <f>sim_obs!P529</f>
        <v>#N/A</v>
      </c>
      <c r="C895" s="15">
        <f>sim_obs!H529</f>
        <v>0</v>
      </c>
      <c r="D895" s="15">
        <f t="shared" si="52"/>
        <v>0</v>
      </c>
      <c r="E895" s="15">
        <f t="shared" si="53"/>
        <v>0</v>
      </c>
      <c r="F895" s="15">
        <f t="shared" si="54"/>
        <v>0</v>
      </c>
      <c r="G895" s="15">
        <f t="shared" si="55"/>
        <v>0</v>
      </c>
    </row>
    <row r="896" spans="1:7" x14ac:dyDescent="0.15">
      <c r="A896" s="5">
        <f>sim_obs!B530</f>
        <v>41803</v>
      </c>
      <c r="B896" s="12" t="e">
        <f>sim_obs!P530</f>
        <v>#N/A</v>
      </c>
      <c r="C896" s="15">
        <f>sim_obs!H530</f>
        <v>0</v>
      </c>
      <c r="D896" s="15">
        <f t="shared" si="52"/>
        <v>0</v>
      </c>
      <c r="E896" s="15">
        <f t="shared" si="53"/>
        <v>0</v>
      </c>
      <c r="F896" s="15">
        <f t="shared" si="54"/>
        <v>0</v>
      </c>
      <c r="G896" s="15">
        <f t="shared" si="55"/>
        <v>0</v>
      </c>
    </row>
    <row r="897" spans="1:7" x14ac:dyDescent="0.15">
      <c r="A897" s="5">
        <f>sim_obs!B531</f>
        <v>41804</v>
      </c>
      <c r="B897" s="12" t="e">
        <f>sim_obs!P531</f>
        <v>#N/A</v>
      </c>
      <c r="C897" s="15">
        <f>sim_obs!H531</f>
        <v>0</v>
      </c>
      <c r="D897" s="15">
        <f t="shared" si="52"/>
        <v>0</v>
      </c>
      <c r="E897" s="15">
        <f t="shared" si="53"/>
        <v>0</v>
      </c>
      <c r="F897" s="15">
        <f t="shared" si="54"/>
        <v>0</v>
      </c>
      <c r="G897" s="15">
        <f t="shared" si="55"/>
        <v>0</v>
      </c>
    </row>
    <row r="898" spans="1:7" x14ac:dyDescent="0.15">
      <c r="A898" s="5">
        <f>sim_obs!B532</f>
        <v>41805</v>
      </c>
      <c r="B898" s="12" t="e">
        <f>sim_obs!P532</f>
        <v>#N/A</v>
      </c>
      <c r="C898" s="15">
        <f>sim_obs!H532</f>
        <v>0</v>
      </c>
      <c r="D898" s="15">
        <f t="shared" si="52"/>
        <v>0</v>
      </c>
      <c r="E898" s="15">
        <f t="shared" si="53"/>
        <v>0</v>
      </c>
      <c r="F898" s="15">
        <f t="shared" si="54"/>
        <v>0</v>
      </c>
      <c r="G898" s="15">
        <f t="shared" si="55"/>
        <v>0</v>
      </c>
    </row>
    <row r="899" spans="1:7" x14ac:dyDescent="0.15">
      <c r="A899" s="5">
        <f>sim_obs!B533</f>
        <v>41806</v>
      </c>
      <c r="B899" s="12" t="e">
        <f>sim_obs!P533</f>
        <v>#N/A</v>
      </c>
      <c r="C899" s="15">
        <f>sim_obs!H533</f>
        <v>0</v>
      </c>
      <c r="D899" s="15">
        <f t="shared" ref="D899:D962" si="56">IFERROR(B899,0)</f>
        <v>0</v>
      </c>
      <c r="E899" s="15">
        <f t="shared" ref="E899:E962" si="57">IF(D899=0,0,C899)</f>
        <v>0</v>
      </c>
      <c r="F899" s="15">
        <f t="shared" ref="F899:F962" si="58">(D899-E899)^2</f>
        <v>0</v>
      </c>
      <c r="G899" s="15">
        <f t="shared" ref="G899:G962" si="59">(D899-$J$4)^2</f>
        <v>0</v>
      </c>
    </row>
    <row r="900" spans="1:7" x14ac:dyDescent="0.15">
      <c r="A900" s="5">
        <f>sim_obs!B534</f>
        <v>41807</v>
      </c>
      <c r="B900" s="12" t="e">
        <f>sim_obs!P534</f>
        <v>#N/A</v>
      </c>
      <c r="C900" s="15">
        <f>sim_obs!H534</f>
        <v>0</v>
      </c>
      <c r="D900" s="15">
        <f t="shared" si="56"/>
        <v>0</v>
      </c>
      <c r="E900" s="15">
        <f t="shared" si="57"/>
        <v>0</v>
      </c>
      <c r="F900" s="15">
        <f t="shared" si="58"/>
        <v>0</v>
      </c>
      <c r="G900" s="15">
        <f t="shared" si="59"/>
        <v>0</v>
      </c>
    </row>
    <row r="901" spans="1:7" x14ac:dyDescent="0.15">
      <c r="A901" s="5">
        <f>sim_obs!B535</f>
        <v>41808</v>
      </c>
      <c r="B901" s="12" t="e">
        <f>sim_obs!P535</f>
        <v>#N/A</v>
      </c>
      <c r="C901" s="15">
        <f>sim_obs!H535</f>
        <v>0</v>
      </c>
      <c r="D901" s="15">
        <f t="shared" si="56"/>
        <v>0</v>
      </c>
      <c r="E901" s="15">
        <f t="shared" si="57"/>
        <v>0</v>
      </c>
      <c r="F901" s="15">
        <f t="shared" si="58"/>
        <v>0</v>
      </c>
      <c r="G901" s="15">
        <f t="shared" si="59"/>
        <v>0</v>
      </c>
    </row>
    <row r="902" spans="1:7" x14ac:dyDescent="0.15">
      <c r="A902" s="5">
        <f>sim_obs!B536</f>
        <v>41809</v>
      </c>
      <c r="B902" s="12" t="e">
        <f>sim_obs!P536</f>
        <v>#N/A</v>
      </c>
      <c r="C902" s="15">
        <f>sim_obs!H536</f>
        <v>0</v>
      </c>
      <c r="D902" s="15">
        <f t="shared" si="56"/>
        <v>0</v>
      </c>
      <c r="E902" s="15">
        <f t="shared" si="57"/>
        <v>0</v>
      </c>
      <c r="F902" s="15">
        <f t="shared" si="58"/>
        <v>0</v>
      </c>
      <c r="G902" s="15">
        <f t="shared" si="59"/>
        <v>0</v>
      </c>
    </row>
    <row r="903" spans="1:7" x14ac:dyDescent="0.15">
      <c r="A903" s="5">
        <f>sim_obs!B537</f>
        <v>41810</v>
      </c>
      <c r="B903" s="12" t="e">
        <f>sim_obs!P537</f>
        <v>#N/A</v>
      </c>
      <c r="C903" s="15">
        <f>sim_obs!H537</f>
        <v>0</v>
      </c>
      <c r="D903" s="15">
        <f t="shared" si="56"/>
        <v>0</v>
      </c>
      <c r="E903" s="15">
        <f t="shared" si="57"/>
        <v>0</v>
      </c>
      <c r="F903" s="15">
        <f t="shared" si="58"/>
        <v>0</v>
      </c>
      <c r="G903" s="15">
        <f t="shared" si="59"/>
        <v>0</v>
      </c>
    </row>
    <row r="904" spans="1:7" x14ac:dyDescent="0.15">
      <c r="A904" s="5">
        <f>sim_obs!B538</f>
        <v>41811</v>
      </c>
      <c r="B904" s="12" t="e">
        <f>sim_obs!P538</f>
        <v>#N/A</v>
      </c>
      <c r="C904" s="15">
        <f>sim_obs!H538</f>
        <v>0</v>
      </c>
      <c r="D904" s="15">
        <f t="shared" si="56"/>
        <v>0</v>
      </c>
      <c r="E904" s="15">
        <f t="shared" si="57"/>
        <v>0</v>
      </c>
      <c r="F904" s="15">
        <f t="shared" si="58"/>
        <v>0</v>
      </c>
      <c r="G904" s="15">
        <f t="shared" si="59"/>
        <v>0</v>
      </c>
    </row>
    <row r="905" spans="1:7" x14ac:dyDescent="0.15">
      <c r="A905" s="5">
        <f>sim_obs!B539</f>
        <v>41812</v>
      </c>
      <c r="B905" s="12" t="e">
        <f>sim_obs!P539</f>
        <v>#N/A</v>
      </c>
      <c r="C905" s="15">
        <f>sim_obs!H539</f>
        <v>0</v>
      </c>
      <c r="D905" s="15">
        <f t="shared" si="56"/>
        <v>0</v>
      </c>
      <c r="E905" s="15">
        <f t="shared" si="57"/>
        <v>0</v>
      </c>
      <c r="F905" s="15">
        <f t="shared" si="58"/>
        <v>0</v>
      </c>
      <c r="G905" s="15">
        <f t="shared" si="59"/>
        <v>0</v>
      </c>
    </row>
    <row r="906" spans="1:7" x14ac:dyDescent="0.15">
      <c r="A906" s="5">
        <f>sim_obs!B540</f>
        <v>41813</v>
      </c>
      <c r="B906" s="12" t="e">
        <f>sim_obs!P540</f>
        <v>#N/A</v>
      </c>
      <c r="C906" s="15">
        <f>sim_obs!H540</f>
        <v>0</v>
      </c>
      <c r="D906" s="15">
        <f t="shared" si="56"/>
        <v>0</v>
      </c>
      <c r="E906" s="15">
        <f t="shared" si="57"/>
        <v>0</v>
      </c>
      <c r="F906" s="15">
        <f t="shared" si="58"/>
        <v>0</v>
      </c>
      <c r="G906" s="15">
        <f t="shared" si="59"/>
        <v>0</v>
      </c>
    </row>
    <row r="907" spans="1:7" x14ac:dyDescent="0.15">
      <c r="A907" s="5">
        <f>sim_obs!B541</f>
        <v>41814</v>
      </c>
      <c r="B907" s="12" t="e">
        <f>sim_obs!P541</f>
        <v>#N/A</v>
      </c>
      <c r="C907" s="15">
        <f>sim_obs!H541</f>
        <v>0</v>
      </c>
      <c r="D907" s="15">
        <f t="shared" si="56"/>
        <v>0</v>
      </c>
      <c r="E907" s="15">
        <f t="shared" si="57"/>
        <v>0</v>
      </c>
      <c r="F907" s="15">
        <f t="shared" si="58"/>
        <v>0</v>
      </c>
      <c r="G907" s="15">
        <f t="shared" si="59"/>
        <v>0</v>
      </c>
    </row>
    <row r="908" spans="1:7" x14ac:dyDescent="0.15">
      <c r="A908" s="5">
        <f>sim_obs!B542</f>
        <v>41815</v>
      </c>
      <c r="B908" s="12" t="e">
        <f>sim_obs!P542</f>
        <v>#N/A</v>
      </c>
      <c r="C908" s="15">
        <f>sim_obs!H542</f>
        <v>0</v>
      </c>
      <c r="D908" s="15">
        <f t="shared" si="56"/>
        <v>0</v>
      </c>
      <c r="E908" s="15">
        <f t="shared" si="57"/>
        <v>0</v>
      </c>
      <c r="F908" s="15">
        <f t="shared" si="58"/>
        <v>0</v>
      </c>
      <c r="G908" s="15">
        <f t="shared" si="59"/>
        <v>0</v>
      </c>
    </row>
    <row r="909" spans="1:7" x14ac:dyDescent="0.15">
      <c r="A909" s="5">
        <f>sim_obs!B543</f>
        <v>41816</v>
      </c>
      <c r="B909" s="12" t="e">
        <f>sim_obs!P543</f>
        <v>#N/A</v>
      </c>
      <c r="C909" s="15">
        <f>sim_obs!H543</f>
        <v>0</v>
      </c>
      <c r="D909" s="15">
        <f t="shared" si="56"/>
        <v>0</v>
      </c>
      <c r="E909" s="15">
        <f t="shared" si="57"/>
        <v>0</v>
      </c>
      <c r="F909" s="15">
        <f t="shared" si="58"/>
        <v>0</v>
      </c>
      <c r="G909" s="15">
        <f t="shared" si="59"/>
        <v>0</v>
      </c>
    </row>
    <row r="910" spans="1:7" x14ac:dyDescent="0.15">
      <c r="A910" s="5">
        <f>sim_obs!B544</f>
        <v>41817</v>
      </c>
      <c r="B910" s="12" t="e">
        <f>sim_obs!P544</f>
        <v>#N/A</v>
      </c>
      <c r="C910" s="15">
        <f>sim_obs!H544</f>
        <v>0</v>
      </c>
      <c r="D910" s="15">
        <f t="shared" si="56"/>
        <v>0</v>
      </c>
      <c r="E910" s="15">
        <f t="shared" si="57"/>
        <v>0</v>
      </c>
      <c r="F910" s="15">
        <f t="shared" si="58"/>
        <v>0</v>
      </c>
      <c r="G910" s="15">
        <f t="shared" si="59"/>
        <v>0</v>
      </c>
    </row>
    <row r="911" spans="1:7" x14ac:dyDescent="0.15">
      <c r="A911" s="5">
        <f>sim_obs!B545</f>
        <v>41818</v>
      </c>
      <c r="B911" s="12" t="e">
        <f>sim_obs!P545</f>
        <v>#N/A</v>
      </c>
      <c r="C911" s="15">
        <f>sim_obs!H545</f>
        <v>0</v>
      </c>
      <c r="D911" s="15">
        <f t="shared" si="56"/>
        <v>0</v>
      </c>
      <c r="E911" s="15">
        <f t="shared" si="57"/>
        <v>0</v>
      </c>
      <c r="F911" s="15">
        <f t="shared" si="58"/>
        <v>0</v>
      </c>
      <c r="G911" s="15">
        <f t="shared" si="59"/>
        <v>0</v>
      </c>
    </row>
    <row r="912" spans="1:7" x14ac:dyDescent="0.15">
      <c r="A912" s="5">
        <f>sim_obs!B546</f>
        <v>41819</v>
      </c>
      <c r="B912" s="12" t="e">
        <f>sim_obs!P546</f>
        <v>#N/A</v>
      </c>
      <c r="C912" s="15">
        <f>sim_obs!H546</f>
        <v>0</v>
      </c>
      <c r="D912" s="15">
        <f t="shared" si="56"/>
        <v>0</v>
      </c>
      <c r="E912" s="15">
        <f t="shared" si="57"/>
        <v>0</v>
      </c>
      <c r="F912" s="15">
        <f t="shared" si="58"/>
        <v>0</v>
      </c>
      <c r="G912" s="15">
        <f t="shared" si="59"/>
        <v>0</v>
      </c>
    </row>
    <row r="913" spans="1:7" x14ac:dyDescent="0.15">
      <c r="A913" s="5">
        <f>sim_obs!B547</f>
        <v>41820</v>
      </c>
      <c r="B913" s="12" t="e">
        <f>sim_obs!P547</f>
        <v>#N/A</v>
      </c>
      <c r="C913" s="15">
        <f>sim_obs!H547</f>
        <v>0</v>
      </c>
      <c r="D913" s="15">
        <f t="shared" si="56"/>
        <v>0</v>
      </c>
      <c r="E913" s="15">
        <f t="shared" si="57"/>
        <v>0</v>
      </c>
      <c r="F913" s="15">
        <f t="shared" si="58"/>
        <v>0</v>
      </c>
      <c r="G913" s="15">
        <f t="shared" si="59"/>
        <v>0</v>
      </c>
    </row>
    <row r="914" spans="1:7" x14ac:dyDescent="0.15">
      <c r="A914" s="5">
        <f>sim_obs!B548</f>
        <v>41821</v>
      </c>
      <c r="B914" s="12">
        <f>sim_obs!P548</f>
        <v>5.25</v>
      </c>
      <c r="C914" s="15">
        <f>sim_obs!H548</f>
        <v>0</v>
      </c>
      <c r="D914" s="15">
        <f t="shared" si="56"/>
        <v>5.25</v>
      </c>
      <c r="E914" s="15">
        <f t="shared" si="57"/>
        <v>0</v>
      </c>
      <c r="F914" s="15">
        <f t="shared" si="58"/>
        <v>27.5625</v>
      </c>
      <c r="G914" s="15">
        <f t="shared" si="59"/>
        <v>27.5625</v>
      </c>
    </row>
    <row r="915" spans="1:7" x14ac:dyDescent="0.15">
      <c r="A915" s="5">
        <f>sim_obs!B549</f>
        <v>41822</v>
      </c>
      <c r="B915" s="12" t="e">
        <f>sim_obs!P549</f>
        <v>#N/A</v>
      </c>
      <c r="C915" s="15">
        <f>sim_obs!H549</f>
        <v>0</v>
      </c>
      <c r="D915" s="15">
        <f t="shared" si="56"/>
        <v>0</v>
      </c>
      <c r="E915" s="15">
        <f t="shared" si="57"/>
        <v>0</v>
      </c>
      <c r="F915" s="15">
        <f t="shared" si="58"/>
        <v>0</v>
      </c>
      <c r="G915" s="15">
        <f t="shared" si="59"/>
        <v>0</v>
      </c>
    </row>
    <row r="916" spans="1:7" x14ac:dyDescent="0.15">
      <c r="A916" s="5">
        <f>sim_obs!B550</f>
        <v>41823</v>
      </c>
      <c r="B916" s="12" t="e">
        <f>sim_obs!P550</f>
        <v>#N/A</v>
      </c>
      <c r="C916" s="15">
        <f>sim_obs!H550</f>
        <v>0</v>
      </c>
      <c r="D916" s="15">
        <f t="shared" si="56"/>
        <v>0</v>
      </c>
      <c r="E916" s="15">
        <f t="shared" si="57"/>
        <v>0</v>
      </c>
      <c r="F916" s="15">
        <f t="shared" si="58"/>
        <v>0</v>
      </c>
      <c r="G916" s="15">
        <f t="shared" si="59"/>
        <v>0</v>
      </c>
    </row>
    <row r="917" spans="1:7" x14ac:dyDescent="0.15">
      <c r="A917" s="5">
        <f>sim_obs!B551</f>
        <v>41824</v>
      </c>
      <c r="B917" s="12" t="e">
        <f>sim_obs!P551</f>
        <v>#N/A</v>
      </c>
      <c r="C917" s="15">
        <f>sim_obs!H551</f>
        <v>0</v>
      </c>
      <c r="D917" s="15">
        <f t="shared" si="56"/>
        <v>0</v>
      </c>
      <c r="E917" s="15">
        <f t="shared" si="57"/>
        <v>0</v>
      </c>
      <c r="F917" s="15">
        <f t="shared" si="58"/>
        <v>0</v>
      </c>
      <c r="G917" s="15">
        <f t="shared" si="59"/>
        <v>0</v>
      </c>
    </row>
    <row r="918" spans="1:7" x14ac:dyDescent="0.15">
      <c r="A918" s="5">
        <f>sim_obs!B552</f>
        <v>41825</v>
      </c>
      <c r="B918" s="12" t="e">
        <f>sim_obs!P552</f>
        <v>#N/A</v>
      </c>
      <c r="C918" s="15">
        <f>sim_obs!H552</f>
        <v>0</v>
      </c>
      <c r="D918" s="15">
        <f t="shared" si="56"/>
        <v>0</v>
      </c>
      <c r="E918" s="15">
        <f t="shared" si="57"/>
        <v>0</v>
      </c>
      <c r="F918" s="15">
        <f t="shared" si="58"/>
        <v>0</v>
      </c>
      <c r="G918" s="15">
        <f t="shared" si="59"/>
        <v>0</v>
      </c>
    </row>
    <row r="919" spans="1:7" x14ac:dyDescent="0.15">
      <c r="A919" s="5">
        <f>sim_obs!B553</f>
        <v>41826</v>
      </c>
      <c r="B919" s="12" t="e">
        <f>sim_obs!P553</f>
        <v>#N/A</v>
      </c>
      <c r="C919" s="15">
        <f>sim_obs!H553</f>
        <v>0</v>
      </c>
      <c r="D919" s="15">
        <f t="shared" si="56"/>
        <v>0</v>
      </c>
      <c r="E919" s="15">
        <f t="shared" si="57"/>
        <v>0</v>
      </c>
      <c r="F919" s="15">
        <f t="shared" si="58"/>
        <v>0</v>
      </c>
      <c r="G919" s="15">
        <f t="shared" si="59"/>
        <v>0</v>
      </c>
    </row>
    <row r="920" spans="1:7" x14ac:dyDescent="0.15">
      <c r="A920" s="5">
        <f>sim_obs!B554</f>
        <v>41827</v>
      </c>
      <c r="B920" s="12" t="e">
        <f>sim_obs!P554</f>
        <v>#N/A</v>
      </c>
      <c r="C920" s="15">
        <f>sim_obs!H554</f>
        <v>0</v>
      </c>
      <c r="D920" s="15">
        <f t="shared" si="56"/>
        <v>0</v>
      </c>
      <c r="E920" s="15">
        <f t="shared" si="57"/>
        <v>0</v>
      </c>
      <c r="F920" s="15">
        <f t="shared" si="58"/>
        <v>0</v>
      </c>
      <c r="G920" s="15">
        <f t="shared" si="59"/>
        <v>0</v>
      </c>
    </row>
    <row r="921" spans="1:7" x14ac:dyDescent="0.15">
      <c r="A921" s="5">
        <f>sim_obs!B555</f>
        <v>41828</v>
      </c>
      <c r="B921" s="12" t="e">
        <f>sim_obs!P555</f>
        <v>#N/A</v>
      </c>
      <c r="C921" s="15">
        <f>sim_obs!H555</f>
        <v>0</v>
      </c>
      <c r="D921" s="15">
        <f t="shared" si="56"/>
        <v>0</v>
      </c>
      <c r="E921" s="15">
        <f t="shared" si="57"/>
        <v>0</v>
      </c>
      <c r="F921" s="15">
        <f t="shared" si="58"/>
        <v>0</v>
      </c>
      <c r="G921" s="15">
        <f t="shared" si="59"/>
        <v>0</v>
      </c>
    </row>
    <row r="922" spans="1:7" x14ac:dyDescent="0.15">
      <c r="A922" s="5">
        <f>sim_obs!B556</f>
        <v>41829</v>
      </c>
      <c r="B922" s="12" t="e">
        <f>sim_obs!P556</f>
        <v>#N/A</v>
      </c>
      <c r="C922" s="15">
        <f>sim_obs!H556</f>
        <v>0</v>
      </c>
      <c r="D922" s="15">
        <f t="shared" si="56"/>
        <v>0</v>
      </c>
      <c r="E922" s="15">
        <f t="shared" si="57"/>
        <v>0</v>
      </c>
      <c r="F922" s="15">
        <f t="shared" si="58"/>
        <v>0</v>
      </c>
      <c r="G922" s="15">
        <f t="shared" si="59"/>
        <v>0</v>
      </c>
    </row>
    <row r="923" spans="1:7" x14ac:dyDescent="0.15">
      <c r="A923" s="5">
        <f>sim_obs!B557</f>
        <v>41830</v>
      </c>
      <c r="B923" s="12" t="e">
        <f>sim_obs!P557</f>
        <v>#N/A</v>
      </c>
      <c r="C923" s="15">
        <f>sim_obs!H557</f>
        <v>0</v>
      </c>
      <c r="D923" s="15">
        <f t="shared" si="56"/>
        <v>0</v>
      </c>
      <c r="E923" s="15">
        <f t="shared" si="57"/>
        <v>0</v>
      </c>
      <c r="F923" s="15">
        <f t="shared" si="58"/>
        <v>0</v>
      </c>
      <c r="G923" s="15">
        <f t="shared" si="59"/>
        <v>0</v>
      </c>
    </row>
    <row r="924" spans="1:7" x14ac:dyDescent="0.15">
      <c r="A924" s="5">
        <f>sim_obs!B558</f>
        <v>41831</v>
      </c>
      <c r="B924" s="12" t="e">
        <f>sim_obs!P558</f>
        <v>#N/A</v>
      </c>
      <c r="C924" s="15">
        <f>sim_obs!H558</f>
        <v>0</v>
      </c>
      <c r="D924" s="15">
        <f t="shared" si="56"/>
        <v>0</v>
      </c>
      <c r="E924" s="15">
        <f t="shared" si="57"/>
        <v>0</v>
      </c>
      <c r="F924" s="15">
        <f t="shared" si="58"/>
        <v>0</v>
      </c>
      <c r="G924" s="15">
        <f t="shared" si="59"/>
        <v>0</v>
      </c>
    </row>
    <row r="925" spans="1:7" x14ac:dyDescent="0.15">
      <c r="A925" s="5">
        <f>sim_obs!B559</f>
        <v>41832</v>
      </c>
      <c r="B925" s="12" t="e">
        <f>sim_obs!P559</f>
        <v>#N/A</v>
      </c>
      <c r="C925" s="15">
        <f>sim_obs!H559</f>
        <v>0</v>
      </c>
      <c r="D925" s="15">
        <f t="shared" si="56"/>
        <v>0</v>
      </c>
      <c r="E925" s="15">
        <f t="shared" si="57"/>
        <v>0</v>
      </c>
      <c r="F925" s="15">
        <f t="shared" si="58"/>
        <v>0</v>
      </c>
      <c r="G925" s="15">
        <f t="shared" si="59"/>
        <v>0</v>
      </c>
    </row>
    <row r="926" spans="1:7" x14ac:dyDescent="0.15">
      <c r="A926" s="5">
        <f>sim_obs!B560</f>
        <v>41833</v>
      </c>
      <c r="B926" s="12" t="e">
        <f>sim_obs!P560</f>
        <v>#N/A</v>
      </c>
      <c r="C926" s="15">
        <f>sim_obs!H560</f>
        <v>0</v>
      </c>
      <c r="D926" s="15">
        <f t="shared" si="56"/>
        <v>0</v>
      </c>
      <c r="E926" s="15">
        <f t="shared" si="57"/>
        <v>0</v>
      </c>
      <c r="F926" s="15">
        <f t="shared" si="58"/>
        <v>0</v>
      </c>
      <c r="G926" s="15">
        <f t="shared" si="59"/>
        <v>0</v>
      </c>
    </row>
    <row r="927" spans="1:7" x14ac:dyDescent="0.15">
      <c r="A927" s="5">
        <f>sim_obs!B561</f>
        <v>41834</v>
      </c>
      <c r="B927" s="12" t="e">
        <f>sim_obs!P561</f>
        <v>#N/A</v>
      </c>
      <c r="C927" s="15">
        <f>sim_obs!H561</f>
        <v>0</v>
      </c>
      <c r="D927" s="15">
        <f t="shared" si="56"/>
        <v>0</v>
      </c>
      <c r="E927" s="15">
        <f t="shared" si="57"/>
        <v>0</v>
      </c>
      <c r="F927" s="15">
        <f t="shared" si="58"/>
        <v>0</v>
      </c>
      <c r="G927" s="15">
        <f t="shared" si="59"/>
        <v>0</v>
      </c>
    </row>
    <row r="928" spans="1:7" x14ac:dyDescent="0.15">
      <c r="A928" s="5">
        <f>sim_obs!B562</f>
        <v>41835</v>
      </c>
      <c r="B928" s="12" t="e">
        <f>sim_obs!P562</f>
        <v>#N/A</v>
      </c>
      <c r="C928" s="15">
        <f>sim_obs!H562</f>
        <v>0</v>
      </c>
      <c r="D928" s="15">
        <f t="shared" si="56"/>
        <v>0</v>
      </c>
      <c r="E928" s="15">
        <f t="shared" si="57"/>
        <v>0</v>
      </c>
      <c r="F928" s="15">
        <f t="shared" si="58"/>
        <v>0</v>
      </c>
      <c r="G928" s="15">
        <f t="shared" si="59"/>
        <v>0</v>
      </c>
    </row>
    <row r="929" spans="1:7" x14ac:dyDescent="0.15">
      <c r="A929" s="5">
        <f>sim_obs!B563</f>
        <v>41836</v>
      </c>
      <c r="B929" s="12" t="e">
        <f>sim_obs!P563</f>
        <v>#N/A</v>
      </c>
      <c r="C929" s="15">
        <f>sim_obs!H563</f>
        <v>0</v>
      </c>
      <c r="D929" s="15">
        <f t="shared" si="56"/>
        <v>0</v>
      </c>
      <c r="E929" s="15">
        <f t="shared" si="57"/>
        <v>0</v>
      </c>
      <c r="F929" s="15">
        <f t="shared" si="58"/>
        <v>0</v>
      </c>
      <c r="G929" s="15">
        <f t="shared" si="59"/>
        <v>0</v>
      </c>
    </row>
    <row r="930" spans="1:7" x14ac:dyDescent="0.15">
      <c r="A930" s="5">
        <f>sim_obs!B564</f>
        <v>41837</v>
      </c>
      <c r="B930" s="12" t="e">
        <f>sim_obs!P564</f>
        <v>#N/A</v>
      </c>
      <c r="C930" s="15">
        <f>sim_obs!H564</f>
        <v>0</v>
      </c>
      <c r="D930" s="15">
        <f t="shared" si="56"/>
        <v>0</v>
      </c>
      <c r="E930" s="15">
        <f t="shared" si="57"/>
        <v>0</v>
      </c>
      <c r="F930" s="15">
        <f t="shared" si="58"/>
        <v>0</v>
      </c>
      <c r="G930" s="15">
        <f t="shared" si="59"/>
        <v>0</v>
      </c>
    </row>
    <row r="931" spans="1:7" x14ac:dyDescent="0.15">
      <c r="A931" s="5">
        <f>sim_obs!B565</f>
        <v>41838</v>
      </c>
      <c r="B931" s="12" t="e">
        <f>sim_obs!P565</f>
        <v>#N/A</v>
      </c>
      <c r="C931" s="15">
        <f>sim_obs!H565</f>
        <v>0</v>
      </c>
      <c r="D931" s="15">
        <f t="shared" si="56"/>
        <v>0</v>
      </c>
      <c r="E931" s="15">
        <f t="shared" si="57"/>
        <v>0</v>
      </c>
      <c r="F931" s="15">
        <f t="shared" si="58"/>
        <v>0</v>
      </c>
      <c r="G931" s="15">
        <f t="shared" si="59"/>
        <v>0</v>
      </c>
    </row>
    <row r="932" spans="1:7" x14ac:dyDescent="0.15">
      <c r="A932" s="5">
        <f>sim_obs!B566</f>
        <v>41839</v>
      </c>
      <c r="B932" s="12" t="e">
        <f>sim_obs!P566</f>
        <v>#N/A</v>
      </c>
      <c r="C932" s="15">
        <f>sim_obs!H566</f>
        <v>0</v>
      </c>
      <c r="D932" s="15">
        <f t="shared" si="56"/>
        <v>0</v>
      </c>
      <c r="E932" s="15">
        <f t="shared" si="57"/>
        <v>0</v>
      </c>
      <c r="F932" s="15">
        <f t="shared" si="58"/>
        <v>0</v>
      </c>
      <c r="G932" s="15">
        <f t="shared" si="59"/>
        <v>0</v>
      </c>
    </row>
    <row r="933" spans="1:7" x14ac:dyDescent="0.15">
      <c r="A933" s="5">
        <f>sim_obs!B567</f>
        <v>41840</v>
      </c>
      <c r="B933" s="12" t="e">
        <f>sim_obs!P567</f>
        <v>#N/A</v>
      </c>
      <c r="C933" s="15">
        <f>sim_obs!H567</f>
        <v>0</v>
      </c>
      <c r="D933" s="15">
        <f t="shared" si="56"/>
        <v>0</v>
      </c>
      <c r="E933" s="15">
        <f t="shared" si="57"/>
        <v>0</v>
      </c>
      <c r="F933" s="15">
        <f t="shared" si="58"/>
        <v>0</v>
      </c>
      <c r="G933" s="15">
        <f t="shared" si="59"/>
        <v>0</v>
      </c>
    </row>
    <row r="934" spans="1:7" x14ac:dyDescent="0.15">
      <c r="A934" s="5">
        <f>sim_obs!B568</f>
        <v>41841</v>
      </c>
      <c r="B934" s="12" t="e">
        <f>sim_obs!P568</f>
        <v>#N/A</v>
      </c>
      <c r="C934" s="15">
        <f>sim_obs!H568</f>
        <v>0</v>
      </c>
      <c r="D934" s="15">
        <f t="shared" si="56"/>
        <v>0</v>
      </c>
      <c r="E934" s="15">
        <f t="shared" si="57"/>
        <v>0</v>
      </c>
      <c r="F934" s="15">
        <f t="shared" si="58"/>
        <v>0</v>
      </c>
      <c r="G934" s="15">
        <f t="shared" si="59"/>
        <v>0</v>
      </c>
    </row>
    <row r="935" spans="1:7" x14ac:dyDescent="0.15">
      <c r="A935" s="5">
        <f>sim_obs!B569</f>
        <v>41842</v>
      </c>
      <c r="B935" s="12" t="e">
        <f>sim_obs!P569</f>
        <v>#N/A</v>
      </c>
      <c r="C935" s="15">
        <f>sim_obs!H569</f>
        <v>0</v>
      </c>
      <c r="D935" s="15">
        <f t="shared" si="56"/>
        <v>0</v>
      </c>
      <c r="E935" s="15">
        <f t="shared" si="57"/>
        <v>0</v>
      </c>
      <c r="F935" s="15">
        <f t="shared" si="58"/>
        <v>0</v>
      </c>
      <c r="G935" s="15">
        <f t="shared" si="59"/>
        <v>0</v>
      </c>
    </row>
    <row r="936" spans="1:7" x14ac:dyDescent="0.15">
      <c r="A936" s="5">
        <f>sim_obs!B570</f>
        <v>41843</v>
      </c>
      <c r="B936" s="12" t="e">
        <f>sim_obs!P570</f>
        <v>#N/A</v>
      </c>
      <c r="C936" s="15">
        <f>sim_obs!H570</f>
        <v>0</v>
      </c>
      <c r="D936" s="15">
        <f t="shared" si="56"/>
        <v>0</v>
      </c>
      <c r="E936" s="15">
        <f t="shared" si="57"/>
        <v>0</v>
      </c>
      <c r="F936" s="15">
        <f t="shared" si="58"/>
        <v>0</v>
      </c>
      <c r="G936" s="15">
        <f t="shared" si="59"/>
        <v>0</v>
      </c>
    </row>
    <row r="937" spans="1:7" x14ac:dyDescent="0.15">
      <c r="A937" s="5">
        <f>sim_obs!B571</f>
        <v>41844</v>
      </c>
      <c r="B937" s="12" t="e">
        <f>sim_obs!P571</f>
        <v>#N/A</v>
      </c>
      <c r="C937" s="15">
        <f>sim_obs!H571</f>
        <v>0</v>
      </c>
      <c r="D937" s="15">
        <f t="shared" si="56"/>
        <v>0</v>
      </c>
      <c r="E937" s="15">
        <f t="shared" si="57"/>
        <v>0</v>
      </c>
      <c r="F937" s="15">
        <f t="shared" si="58"/>
        <v>0</v>
      </c>
      <c r="G937" s="15">
        <f t="shared" si="59"/>
        <v>0</v>
      </c>
    </row>
    <row r="938" spans="1:7" x14ac:dyDescent="0.15">
      <c r="A938" s="5">
        <f>sim_obs!B572</f>
        <v>41845</v>
      </c>
      <c r="B938" s="12" t="e">
        <f>sim_obs!P572</f>
        <v>#N/A</v>
      </c>
      <c r="C938" s="15">
        <f>sim_obs!H572</f>
        <v>0</v>
      </c>
      <c r="D938" s="15">
        <f t="shared" si="56"/>
        <v>0</v>
      </c>
      <c r="E938" s="15">
        <f t="shared" si="57"/>
        <v>0</v>
      </c>
      <c r="F938" s="15">
        <f t="shared" si="58"/>
        <v>0</v>
      </c>
      <c r="G938" s="15">
        <f t="shared" si="59"/>
        <v>0</v>
      </c>
    </row>
    <row r="939" spans="1:7" x14ac:dyDescent="0.15">
      <c r="A939" s="5">
        <f>sim_obs!B573</f>
        <v>41846</v>
      </c>
      <c r="B939" s="12" t="e">
        <f>sim_obs!P573</f>
        <v>#N/A</v>
      </c>
      <c r="C939" s="15">
        <f>sim_obs!H573</f>
        <v>0</v>
      </c>
      <c r="D939" s="15">
        <f t="shared" si="56"/>
        <v>0</v>
      </c>
      <c r="E939" s="15">
        <f t="shared" si="57"/>
        <v>0</v>
      </c>
      <c r="F939" s="15">
        <f t="shared" si="58"/>
        <v>0</v>
      </c>
      <c r="G939" s="15">
        <f t="shared" si="59"/>
        <v>0</v>
      </c>
    </row>
    <row r="940" spans="1:7" x14ac:dyDescent="0.15">
      <c r="A940" s="5">
        <f>sim_obs!B574</f>
        <v>41847</v>
      </c>
      <c r="B940" s="12" t="e">
        <f>sim_obs!P574</f>
        <v>#N/A</v>
      </c>
      <c r="C940" s="15">
        <f>sim_obs!H574</f>
        <v>0</v>
      </c>
      <c r="D940" s="15">
        <f t="shared" si="56"/>
        <v>0</v>
      </c>
      <c r="E940" s="15">
        <f t="shared" si="57"/>
        <v>0</v>
      </c>
      <c r="F940" s="15">
        <f t="shared" si="58"/>
        <v>0</v>
      </c>
      <c r="G940" s="15">
        <f t="shared" si="59"/>
        <v>0</v>
      </c>
    </row>
    <row r="941" spans="1:7" x14ac:dyDescent="0.15">
      <c r="A941" s="5">
        <f>sim_obs!B575</f>
        <v>41848</v>
      </c>
      <c r="B941" s="12" t="e">
        <f>sim_obs!P575</f>
        <v>#N/A</v>
      </c>
      <c r="C941" s="15">
        <f>sim_obs!H575</f>
        <v>0</v>
      </c>
      <c r="D941" s="15">
        <f t="shared" si="56"/>
        <v>0</v>
      </c>
      <c r="E941" s="15">
        <f t="shared" si="57"/>
        <v>0</v>
      </c>
      <c r="F941" s="15">
        <f t="shared" si="58"/>
        <v>0</v>
      </c>
      <c r="G941" s="15">
        <f t="shared" si="59"/>
        <v>0</v>
      </c>
    </row>
    <row r="942" spans="1:7" x14ac:dyDescent="0.15">
      <c r="A942" s="5">
        <f>sim_obs!B576</f>
        <v>41849</v>
      </c>
      <c r="B942" s="12" t="e">
        <f>sim_obs!P576</f>
        <v>#N/A</v>
      </c>
      <c r="C942" s="15">
        <f>sim_obs!H576</f>
        <v>0</v>
      </c>
      <c r="D942" s="15">
        <f t="shared" si="56"/>
        <v>0</v>
      </c>
      <c r="E942" s="15">
        <f t="shared" si="57"/>
        <v>0</v>
      </c>
      <c r="F942" s="15">
        <f t="shared" si="58"/>
        <v>0</v>
      </c>
      <c r="G942" s="15">
        <f t="shared" si="59"/>
        <v>0</v>
      </c>
    </row>
    <row r="943" spans="1:7" x14ac:dyDescent="0.15">
      <c r="A943" s="5">
        <f>sim_obs!B577</f>
        <v>41850</v>
      </c>
      <c r="B943" s="12" t="e">
        <f>sim_obs!P577</f>
        <v>#N/A</v>
      </c>
      <c r="C943" s="15">
        <f>sim_obs!H577</f>
        <v>0</v>
      </c>
      <c r="D943" s="15">
        <f t="shared" si="56"/>
        <v>0</v>
      </c>
      <c r="E943" s="15">
        <f t="shared" si="57"/>
        <v>0</v>
      </c>
      <c r="F943" s="15">
        <f t="shared" si="58"/>
        <v>0</v>
      </c>
      <c r="G943" s="15">
        <f t="shared" si="59"/>
        <v>0</v>
      </c>
    </row>
    <row r="944" spans="1:7" x14ac:dyDescent="0.15">
      <c r="A944" s="5">
        <f>sim_obs!B578</f>
        <v>41851</v>
      </c>
      <c r="B944" s="12" t="e">
        <f>sim_obs!P578</f>
        <v>#N/A</v>
      </c>
      <c r="C944" s="15">
        <f>sim_obs!H578</f>
        <v>0</v>
      </c>
      <c r="D944" s="15">
        <f t="shared" si="56"/>
        <v>0</v>
      </c>
      <c r="E944" s="15">
        <f t="shared" si="57"/>
        <v>0</v>
      </c>
      <c r="F944" s="15">
        <f t="shared" si="58"/>
        <v>0</v>
      </c>
      <c r="G944" s="15">
        <f t="shared" si="59"/>
        <v>0</v>
      </c>
    </row>
    <row r="945" spans="1:7" x14ac:dyDescent="0.15">
      <c r="A945" s="5">
        <f>sim_obs!B579</f>
        <v>41852</v>
      </c>
      <c r="B945" s="12" t="e">
        <f>sim_obs!P579</f>
        <v>#N/A</v>
      </c>
      <c r="C945" s="15">
        <f>sim_obs!H579</f>
        <v>0</v>
      </c>
      <c r="D945" s="15">
        <f t="shared" si="56"/>
        <v>0</v>
      </c>
      <c r="E945" s="15">
        <f t="shared" si="57"/>
        <v>0</v>
      </c>
      <c r="F945" s="15">
        <f t="shared" si="58"/>
        <v>0</v>
      </c>
      <c r="G945" s="15">
        <f t="shared" si="59"/>
        <v>0</v>
      </c>
    </row>
    <row r="946" spans="1:7" x14ac:dyDescent="0.15">
      <c r="A946" s="5">
        <f>sim_obs!B580</f>
        <v>41853</v>
      </c>
      <c r="B946" s="12" t="e">
        <f>sim_obs!P580</f>
        <v>#N/A</v>
      </c>
      <c r="C946" s="15">
        <f>sim_obs!H580</f>
        <v>0</v>
      </c>
      <c r="D946" s="15">
        <f t="shared" si="56"/>
        <v>0</v>
      </c>
      <c r="E946" s="15">
        <f t="shared" si="57"/>
        <v>0</v>
      </c>
      <c r="F946" s="15">
        <f t="shared" si="58"/>
        <v>0</v>
      </c>
      <c r="G946" s="15">
        <f t="shared" si="59"/>
        <v>0</v>
      </c>
    </row>
    <row r="947" spans="1:7" x14ac:dyDescent="0.15">
      <c r="A947" s="5">
        <f>sim_obs!B581</f>
        <v>41854</v>
      </c>
      <c r="B947" s="12" t="e">
        <f>sim_obs!P581</f>
        <v>#N/A</v>
      </c>
      <c r="C947" s="15">
        <f>sim_obs!H581</f>
        <v>0</v>
      </c>
      <c r="D947" s="15">
        <f t="shared" si="56"/>
        <v>0</v>
      </c>
      <c r="E947" s="15">
        <f t="shared" si="57"/>
        <v>0</v>
      </c>
      <c r="F947" s="15">
        <f t="shared" si="58"/>
        <v>0</v>
      </c>
      <c r="G947" s="15">
        <f t="shared" si="59"/>
        <v>0</v>
      </c>
    </row>
    <row r="948" spans="1:7" x14ac:dyDescent="0.15">
      <c r="A948" s="5">
        <f>sim_obs!B582</f>
        <v>41855</v>
      </c>
      <c r="B948" s="12" t="e">
        <f>sim_obs!P582</f>
        <v>#N/A</v>
      </c>
      <c r="C948" s="15">
        <f>sim_obs!H582</f>
        <v>0</v>
      </c>
      <c r="D948" s="15">
        <f t="shared" si="56"/>
        <v>0</v>
      </c>
      <c r="E948" s="15">
        <f t="shared" si="57"/>
        <v>0</v>
      </c>
      <c r="F948" s="15">
        <f t="shared" si="58"/>
        <v>0</v>
      </c>
      <c r="G948" s="15">
        <f t="shared" si="59"/>
        <v>0</v>
      </c>
    </row>
    <row r="949" spans="1:7" x14ac:dyDescent="0.15">
      <c r="A949" s="5">
        <f>sim_obs!B583</f>
        <v>41856</v>
      </c>
      <c r="B949" s="12" t="e">
        <f>sim_obs!P583</f>
        <v>#N/A</v>
      </c>
      <c r="C949" s="15">
        <f>sim_obs!H583</f>
        <v>0</v>
      </c>
      <c r="D949" s="15">
        <f t="shared" si="56"/>
        <v>0</v>
      </c>
      <c r="E949" s="15">
        <f t="shared" si="57"/>
        <v>0</v>
      </c>
      <c r="F949" s="15">
        <f t="shared" si="58"/>
        <v>0</v>
      </c>
      <c r="G949" s="15">
        <f t="shared" si="59"/>
        <v>0</v>
      </c>
    </row>
    <row r="950" spans="1:7" x14ac:dyDescent="0.15">
      <c r="A950" s="5">
        <f>sim_obs!B584</f>
        <v>41857</v>
      </c>
      <c r="B950" s="12" t="e">
        <f>sim_obs!P584</f>
        <v>#N/A</v>
      </c>
      <c r="C950" s="15">
        <f>sim_obs!H584</f>
        <v>0</v>
      </c>
      <c r="D950" s="15">
        <f t="shared" si="56"/>
        <v>0</v>
      </c>
      <c r="E950" s="15">
        <f t="shared" si="57"/>
        <v>0</v>
      </c>
      <c r="F950" s="15">
        <f t="shared" si="58"/>
        <v>0</v>
      </c>
      <c r="G950" s="15">
        <f t="shared" si="59"/>
        <v>0</v>
      </c>
    </row>
    <row r="951" spans="1:7" x14ac:dyDescent="0.15">
      <c r="A951" s="5">
        <f>sim_obs!B585</f>
        <v>41858</v>
      </c>
      <c r="B951" s="12" t="e">
        <f>sim_obs!P585</f>
        <v>#N/A</v>
      </c>
      <c r="C951" s="15">
        <f>sim_obs!H585</f>
        <v>0</v>
      </c>
      <c r="D951" s="15">
        <f t="shared" si="56"/>
        <v>0</v>
      </c>
      <c r="E951" s="15">
        <f t="shared" si="57"/>
        <v>0</v>
      </c>
      <c r="F951" s="15">
        <f t="shared" si="58"/>
        <v>0</v>
      </c>
      <c r="G951" s="15">
        <f t="shared" si="59"/>
        <v>0</v>
      </c>
    </row>
    <row r="952" spans="1:7" x14ac:dyDescent="0.15">
      <c r="A952" s="5">
        <f>sim_obs!B586</f>
        <v>41859</v>
      </c>
      <c r="B952" s="12" t="e">
        <f>sim_obs!P586</f>
        <v>#N/A</v>
      </c>
      <c r="C952" s="15">
        <f>sim_obs!H586</f>
        <v>0</v>
      </c>
      <c r="D952" s="15">
        <f t="shared" si="56"/>
        <v>0</v>
      </c>
      <c r="E952" s="15">
        <f t="shared" si="57"/>
        <v>0</v>
      </c>
      <c r="F952" s="15">
        <f t="shared" si="58"/>
        <v>0</v>
      </c>
      <c r="G952" s="15">
        <f t="shared" si="59"/>
        <v>0</v>
      </c>
    </row>
    <row r="953" spans="1:7" x14ac:dyDescent="0.15">
      <c r="A953" s="5">
        <f>sim_obs!B587</f>
        <v>41860</v>
      </c>
      <c r="B953" s="12" t="e">
        <f>sim_obs!P587</f>
        <v>#N/A</v>
      </c>
      <c r="C953" s="15">
        <f>sim_obs!H587</f>
        <v>0</v>
      </c>
      <c r="D953" s="15">
        <f t="shared" si="56"/>
        <v>0</v>
      </c>
      <c r="E953" s="15">
        <f t="shared" si="57"/>
        <v>0</v>
      </c>
      <c r="F953" s="15">
        <f t="shared" si="58"/>
        <v>0</v>
      </c>
      <c r="G953" s="15">
        <f t="shared" si="59"/>
        <v>0</v>
      </c>
    </row>
    <row r="954" spans="1:7" x14ac:dyDescent="0.15">
      <c r="A954" s="5">
        <f>sim_obs!B588</f>
        <v>41861</v>
      </c>
      <c r="B954" s="12" t="e">
        <f>sim_obs!P588</f>
        <v>#N/A</v>
      </c>
      <c r="C954" s="15">
        <f>sim_obs!H588</f>
        <v>0</v>
      </c>
      <c r="D954" s="15">
        <f t="shared" si="56"/>
        <v>0</v>
      </c>
      <c r="E954" s="15">
        <f t="shared" si="57"/>
        <v>0</v>
      </c>
      <c r="F954" s="15">
        <f t="shared" si="58"/>
        <v>0</v>
      </c>
      <c r="G954" s="15">
        <f t="shared" si="59"/>
        <v>0</v>
      </c>
    </row>
    <row r="955" spans="1:7" x14ac:dyDescent="0.15">
      <c r="A955" s="5">
        <f>sim_obs!B589</f>
        <v>41862</v>
      </c>
      <c r="B955" s="12" t="e">
        <f>sim_obs!P589</f>
        <v>#N/A</v>
      </c>
      <c r="C955" s="15">
        <f>sim_obs!H589</f>
        <v>0</v>
      </c>
      <c r="D955" s="15">
        <f t="shared" si="56"/>
        <v>0</v>
      </c>
      <c r="E955" s="15">
        <f t="shared" si="57"/>
        <v>0</v>
      </c>
      <c r="F955" s="15">
        <f t="shared" si="58"/>
        <v>0</v>
      </c>
      <c r="G955" s="15">
        <f t="shared" si="59"/>
        <v>0</v>
      </c>
    </row>
    <row r="956" spans="1:7" x14ac:dyDescent="0.15">
      <c r="A956" s="5">
        <f>sim_obs!B590</f>
        <v>41863</v>
      </c>
      <c r="B956" s="12" t="e">
        <f>sim_obs!P590</f>
        <v>#N/A</v>
      </c>
      <c r="C956" s="15">
        <f>sim_obs!H590</f>
        <v>0</v>
      </c>
      <c r="D956" s="15">
        <f t="shared" si="56"/>
        <v>0</v>
      </c>
      <c r="E956" s="15">
        <f t="shared" si="57"/>
        <v>0</v>
      </c>
      <c r="F956" s="15">
        <f t="shared" si="58"/>
        <v>0</v>
      </c>
      <c r="G956" s="15">
        <f t="shared" si="59"/>
        <v>0</v>
      </c>
    </row>
    <row r="957" spans="1:7" x14ac:dyDescent="0.15">
      <c r="A957" s="5">
        <f>sim_obs!B591</f>
        <v>41864</v>
      </c>
      <c r="B957" s="12" t="e">
        <f>sim_obs!P591</f>
        <v>#N/A</v>
      </c>
      <c r="C957" s="15">
        <f>sim_obs!H591</f>
        <v>0</v>
      </c>
      <c r="D957" s="15">
        <f t="shared" si="56"/>
        <v>0</v>
      </c>
      <c r="E957" s="15">
        <f t="shared" si="57"/>
        <v>0</v>
      </c>
      <c r="F957" s="15">
        <f t="shared" si="58"/>
        <v>0</v>
      </c>
      <c r="G957" s="15">
        <f t="shared" si="59"/>
        <v>0</v>
      </c>
    </row>
    <row r="958" spans="1:7" x14ac:dyDescent="0.15">
      <c r="A958" s="5">
        <f>sim_obs!B592</f>
        <v>41865</v>
      </c>
      <c r="B958" s="12" t="e">
        <f>sim_obs!P592</f>
        <v>#N/A</v>
      </c>
      <c r="C958" s="15">
        <f>sim_obs!H592</f>
        <v>0</v>
      </c>
      <c r="D958" s="15">
        <f t="shared" si="56"/>
        <v>0</v>
      </c>
      <c r="E958" s="15">
        <f t="shared" si="57"/>
        <v>0</v>
      </c>
      <c r="F958" s="15">
        <f t="shared" si="58"/>
        <v>0</v>
      </c>
      <c r="G958" s="15">
        <f t="shared" si="59"/>
        <v>0</v>
      </c>
    </row>
    <row r="959" spans="1:7" x14ac:dyDescent="0.15">
      <c r="A959" s="5">
        <f>sim_obs!B593</f>
        <v>41866</v>
      </c>
      <c r="B959" s="12" t="e">
        <f>sim_obs!P593</f>
        <v>#N/A</v>
      </c>
      <c r="C959" s="15">
        <f>sim_obs!H593</f>
        <v>0</v>
      </c>
      <c r="D959" s="15">
        <f t="shared" si="56"/>
        <v>0</v>
      </c>
      <c r="E959" s="15">
        <f t="shared" si="57"/>
        <v>0</v>
      </c>
      <c r="F959" s="15">
        <f t="shared" si="58"/>
        <v>0</v>
      </c>
      <c r="G959" s="15">
        <f t="shared" si="59"/>
        <v>0</v>
      </c>
    </row>
    <row r="960" spans="1:7" x14ac:dyDescent="0.15">
      <c r="A960" s="5">
        <f>sim_obs!B594</f>
        <v>41867</v>
      </c>
      <c r="B960" s="12" t="e">
        <f>sim_obs!P594</f>
        <v>#N/A</v>
      </c>
      <c r="C960" s="15">
        <f>sim_obs!H594</f>
        <v>0</v>
      </c>
      <c r="D960" s="15">
        <f t="shared" si="56"/>
        <v>0</v>
      </c>
      <c r="E960" s="15">
        <f t="shared" si="57"/>
        <v>0</v>
      </c>
      <c r="F960" s="15">
        <f t="shared" si="58"/>
        <v>0</v>
      </c>
      <c r="G960" s="15">
        <f t="shared" si="59"/>
        <v>0</v>
      </c>
    </row>
    <row r="961" spans="1:7" x14ac:dyDescent="0.15">
      <c r="A961" s="5">
        <f>sim_obs!B595</f>
        <v>41868</v>
      </c>
      <c r="B961" s="12" t="e">
        <f>sim_obs!P595</f>
        <v>#N/A</v>
      </c>
      <c r="C961" s="15">
        <f>sim_obs!H595</f>
        <v>0</v>
      </c>
      <c r="D961" s="15">
        <f t="shared" si="56"/>
        <v>0</v>
      </c>
      <c r="E961" s="15">
        <f t="shared" si="57"/>
        <v>0</v>
      </c>
      <c r="F961" s="15">
        <f t="shared" si="58"/>
        <v>0</v>
      </c>
      <c r="G961" s="15">
        <f t="shared" si="59"/>
        <v>0</v>
      </c>
    </row>
    <row r="962" spans="1:7" x14ac:dyDescent="0.15">
      <c r="A962" s="5">
        <f>sim_obs!B596</f>
        <v>41869</v>
      </c>
      <c r="B962" s="12" t="e">
        <f>sim_obs!P596</f>
        <v>#N/A</v>
      </c>
      <c r="C962" s="15">
        <f>sim_obs!H596</f>
        <v>0</v>
      </c>
      <c r="D962" s="15">
        <f t="shared" si="56"/>
        <v>0</v>
      </c>
      <c r="E962" s="15">
        <f t="shared" si="57"/>
        <v>0</v>
      </c>
      <c r="F962" s="15">
        <f t="shared" si="58"/>
        <v>0</v>
      </c>
      <c r="G962" s="15">
        <f t="shared" si="59"/>
        <v>0</v>
      </c>
    </row>
    <row r="963" spans="1:7" x14ac:dyDescent="0.15">
      <c r="A963" s="5">
        <f>sim_obs!B597</f>
        <v>41870</v>
      </c>
      <c r="B963" s="12" t="e">
        <f>sim_obs!P597</f>
        <v>#N/A</v>
      </c>
      <c r="C963" s="15">
        <f>sim_obs!H597</f>
        <v>0</v>
      </c>
      <c r="D963" s="15">
        <f t="shared" ref="D963:D1026" si="60">IFERROR(B963,0)</f>
        <v>0</v>
      </c>
      <c r="E963" s="15">
        <f t="shared" ref="E963:E1026" si="61">IF(D963=0,0,C963)</f>
        <v>0</v>
      </c>
      <c r="F963" s="15">
        <f t="shared" ref="F963:F1026" si="62">(D963-E963)^2</f>
        <v>0</v>
      </c>
      <c r="G963" s="15">
        <f t="shared" ref="G963:G1026" si="63">(D963-$J$4)^2</f>
        <v>0</v>
      </c>
    </row>
    <row r="964" spans="1:7" x14ac:dyDescent="0.15">
      <c r="A964" s="5">
        <f>sim_obs!B598</f>
        <v>41871</v>
      </c>
      <c r="B964" s="12" t="e">
        <f>sim_obs!P598</f>
        <v>#N/A</v>
      </c>
      <c r="C964" s="15">
        <f>sim_obs!H598</f>
        <v>0</v>
      </c>
      <c r="D964" s="15">
        <f t="shared" si="60"/>
        <v>0</v>
      </c>
      <c r="E964" s="15">
        <f t="shared" si="61"/>
        <v>0</v>
      </c>
      <c r="F964" s="15">
        <f t="shared" si="62"/>
        <v>0</v>
      </c>
      <c r="G964" s="15">
        <f t="shared" si="63"/>
        <v>0</v>
      </c>
    </row>
    <row r="965" spans="1:7" x14ac:dyDescent="0.15">
      <c r="A965" s="5">
        <f>sim_obs!B599</f>
        <v>41872</v>
      </c>
      <c r="B965" s="12" t="e">
        <f>sim_obs!P599</f>
        <v>#N/A</v>
      </c>
      <c r="C965" s="15">
        <f>sim_obs!H599</f>
        <v>0</v>
      </c>
      <c r="D965" s="15">
        <f t="shared" si="60"/>
        <v>0</v>
      </c>
      <c r="E965" s="15">
        <f t="shared" si="61"/>
        <v>0</v>
      </c>
      <c r="F965" s="15">
        <f t="shared" si="62"/>
        <v>0</v>
      </c>
      <c r="G965" s="15">
        <f t="shared" si="63"/>
        <v>0</v>
      </c>
    </row>
    <row r="966" spans="1:7" x14ac:dyDescent="0.15">
      <c r="A966" s="5">
        <f>sim_obs!B600</f>
        <v>41873</v>
      </c>
      <c r="B966" s="12" t="e">
        <f>sim_obs!P600</f>
        <v>#N/A</v>
      </c>
      <c r="C966" s="15">
        <f>sim_obs!H600</f>
        <v>0</v>
      </c>
      <c r="D966" s="15">
        <f t="shared" si="60"/>
        <v>0</v>
      </c>
      <c r="E966" s="15">
        <f t="shared" si="61"/>
        <v>0</v>
      </c>
      <c r="F966" s="15">
        <f t="shared" si="62"/>
        <v>0</v>
      </c>
      <c r="G966" s="15">
        <f t="shared" si="63"/>
        <v>0</v>
      </c>
    </row>
    <row r="967" spans="1:7" x14ac:dyDescent="0.15">
      <c r="A967" s="5">
        <f>sim_obs!B601</f>
        <v>41874</v>
      </c>
      <c r="B967" s="12" t="e">
        <f>sim_obs!P601</f>
        <v>#N/A</v>
      </c>
      <c r="C967" s="15">
        <f>sim_obs!H601</f>
        <v>0</v>
      </c>
      <c r="D967" s="15">
        <f t="shared" si="60"/>
        <v>0</v>
      </c>
      <c r="E967" s="15">
        <f t="shared" si="61"/>
        <v>0</v>
      </c>
      <c r="F967" s="15">
        <f t="shared" si="62"/>
        <v>0</v>
      </c>
      <c r="G967" s="15">
        <f t="shared" si="63"/>
        <v>0</v>
      </c>
    </row>
    <row r="968" spans="1:7" x14ac:dyDescent="0.15">
      <c r="A968" s="5">
        <f>sim_obs!B602</f>
        <v>41875</v>
      </c>
      <c r="B968" s="12" t="e">
        <f>sim_obs!P602</f>
        <v>#N/A</v>
      </c>
      <c r="C968" s="15">
        <f>sim_obs!H602</f>
        <v>0</v>
      </c>
      <c r="D968" s="15">
        <f t="shared" si="60"/>
        <v>0</v>
      </c>
      <c r="E968" s="15">
        <f t="shared" si="61"/>
        <v>0</v>
      </c>
      <c r="F968" s="15">
        <f t="shared" si="62"/>
        <v>0</v>
      </c>
      <c r="G968" s="15">
        <f t="shared" si="63"/>
        <v>0</v>
      </c>
    </row>
    <row r="969" spans="1:7" x14ac:dyDescent="0.15">
      <c r="A969" s="5">
        <f>sim_obs!B603</f>
        <v>41876</v>
      </c>
      <c r="B969" s="12" t="e">
        <f>sim_obs!P603</f>
        <v>#N/A</v>
      </c>
      <c r="C969" s="15">
        <f>sim_obs!H603</f>
        <v>0</v>
      </c>
      <c r="D969" s="15">
        <f t="shared" si="60"/>
        <v>0</v>
      </c>
      <c r="E969" s="15">
        <f t="shared" si="61"/>
        <v>0</v>
      </c>
      <c r="F969" s="15">
        <f t="shared" si="62"/>
        <v>0</v>
      </c>
      <c r="G969" s="15">
        <f t="shared" si="63"/>
        <v>0</v>
      </c>
    </row>
    <row r="970" spans="1:7" x14ac:dyDescent="0.15">
      <c r="A970" s="5">
        <f>sim_obs!B604</f>
        <v>41877</v>
      </c>
      <c r="B970" s="12" t="e">
        <f>sim_obs!P604</f>
        <v>#N/A</v>
      </c>
      <c r="C970" s="15">
        <f>sim_obs!H604</f>
        <v>0</v>
      </c>
      <c r="D970" s="15">
        <f t="shared" si="60"/>
        <v>0</v>
      </c>
      <c r="E970" s="15">
        <f t="shared" si="61"/>
        <v>0</v>
      </c>
      <c r="F970" s="15">
        <f t="shared" si="62"/>
        <v>0</v>
      </c>
      <c r="G970" s="15">
        <f t="shared" si="63"/>
        <v>0</v>
      </c>
    </row>
    <row r="971" spans="1:7" x14ac:dyDescent="0.15">
      <c r="A971" s="5">
        <f>sim_obs!B605</f>
        <v>41878</v>
      </c>
      <c r="B971" s="12">
        <f>sim_obs!P605</f>
        <v>3.2524999999999999</v>
      </c>
      <c r="C971" s="15">
        <f>sim_obs!H605</f>
        <v>0</v>
      </c>
      <c r="D971" s="15">
        <f t="shared" si="60"/>
        <v>3.2524999999999999</v>
      </c>
      <c r="E971" s="15">
        <f t="shared" si="61"/>
        <v>0</v>
      </c>
      <c r="F971" s="15">
        <f t="shared" si="62"/>
        <v>10.57875625</v>
      </c>
      <c r="G971" s="15">
        <f t="shared" si="63"/>
        <v>10.57875625</v>
      </c>
    </row>
    <row r="972" spans="1:7" x14ac:dyDescent="0.15">
      <c r="A972" s="5">
        <f>sim_obs!B606</f>
        <v>41879</v>
      </c>
      <c r="B972" s="12">
        <f>sim_obs!P606</f>
        <v>1.78</v>
      </c>
      <c r="C972" s="15">
        <f>sim_obs!H606</f>
        <v>0</v>
      </c>
      <c r="D972" s="15">
        <f t="shared" si="60"/>
        <v>1.78</v>
      </c>
      <c r="E972" s="15">
        <f t="shared" si="61"/>
        <v>0</v>
      </c>
      <c r="F972" s="15">
        <f t="shared" si="62"/>
        <v>3.1684000000000001</v>
      </c>
      <c r="G972" s="15">
        <f t="shared" si="63"/>
        <v>3.1684000000000001</v>
      </c>
    </row>
    <row r="973" spans="1:7" x14ac:dyDescent="0.15">
      <c r="A973" s="5">
        <f>sim_obs!B607</f>
        <v>41880</v>
      </c>
      <c r="B973" s="12">
        <f>sim_obs!P607</f>
        <v>2.13</v>
      </c>
      <c r="C973" s="15">
        <f>sim_obs!H607</f>
        <v>0</v>
      </c>
      <c r="D973" s="15">
        <f t="shared" si="60"/>
        <v>2.13</v>
      </c>
      <c r="E973" s="15">
        <f t="shared" si="61"/>
        <v>0</v>
      </c>
      <c r="F973" s="15">
        <f t="shared" si="62"/>
        <v>4.5368999999999993</v>
      </c>
      <c r="G973" s="15">
        <f t="shared" si="63"/>
        <v>4.5368999999999993</v>
      </c>
    </row>
    <row r="974" spans="1:7" x14ac:dyDescent="0.15">
      <c r="A974" s="5">
        <f>sim_obs!B608</f>
        <v>41881</v>
      </c>
      <c r="B974" s="12">
        <f>sim_obs!P608</f>
        <v>0.86699999999999999</v>
      </c>
      <c r="C974" s="15">
        <f>sim_obs!H608</f>
        <v>0</v>
      </c>
      <c r="D974" s="15">
        <f t="shared" si="60"/>
        <v>0.86699999999999999</v>
      </c>
      <c r="E974" s="15">
        <f t="shared" si="61"/>
        <v>0</v>
      </c>
      <c r="F974" s="15">
        <f t="shared" si="62"/>
        <v>0.75168899999999994</v>
      </c>
      <c r="G974" s="15">
        <f t="shared" si="63"/>
        <v>0.75168899999999994</v>
      </c>
    </row>
    <row r="975" spans="1:7" x14ac:dyDescent="0.15">
      <c r="A975" s="5">
        <f>sim_obs!B609</f>
        <v>41882</v>
      </c>
      <c r="B975" s="12">
        <f>sim_obs!P609</f>
        <v>4.9580000000000002</v>
      </c>
      <c r="C975" s="15">
        <f>sim_obs!H609</f>
        <v>0</v>
      </c>
      <c r="D975" s="15">
        <f t="shared" si="60"/>
        <v>4.9580000000000002</v>
      </c>
      <c r="E975" s="15">
        <f t="shared" si="61"/>
        <v>0</v>
      </c>
      <c r="F975" s="15">
        <f t="shared" si="62"/>
        <v>24.581764000000003</v>
      </c>
      <c r="G975" s="15">
        <f t="shared" si="63"/>
        <v>24.581764000000003</v>
      </c>
    </row>
    <row r="976" spans="1:7" x14ac:dyDescent="0.15">
      <c r="A976" s="5">
        <f>sim_obs!B610</f>
        <v>41883</v>
      </c>
      <c r="B976" s="12">
        <f>sim_obs!P610</f>
        <v>0.88666666699999996</v>
      </c>
      <c r="C976" s="15">
        <f>sim_obs!H610</f>
        <v>0</v>
      </c>
      <c r="D976" s="15">
        <f t="shared" si="60"/>
        <v>0.88666666699999996</v>
      </c>
      <c r="E976" s="15">
        <f t="shared" si="61"/>
        <v>0</v>
      </c>
      <c r="F976" s="15">
        <f t="shared" si="62"/>
        <v>0.7861777783688888</v>
      </c>
      <c r="G976" s="15">
        <f t="shared" si="63"/>
        <v>0.7861777783688888</v>
      </c>
    </row>
    <row r="977" spans="1:7" x14ac:dyDescent="0.15">
      <c r="A977" s="5">
        <f>sim_obs!B611</f>
        <v>41884</v>
      </c>
      <c r="B977" s="12">
        <f>sim_obs!P611</f>
        <v>2.1771428570000002</v>
      </c>
      <c r="C977" s="15">
        <f>sim_obs!H611</f>
        <v>0</v>
      </c>
      <c r="D977" s="15">
        <f t="shared" si="60"/>
        <v>2.1771428570000002</v>
      </c>
      <c r="E977" s="15">
        <f t="shared" si="61"/>
        <v>0</v>
      </c>
      <c r="F977" s="15">
        <f t="shared" si="62"/>
        <v>4.7399510197861234</v>
      </c>
      <c r="G977" s="15">
        <f t="shared" si="63"/>
        <v>4.7399510197861234</v>
      </c>
    </row>
    <row r="978" spans="1:7" x14ac:dyDescent="0.15">
      <c r="A978" s="5">
        <f>sim_obs!B612</f>
        <v>41885</v>
      </c>
      <c r="B978" s="12">
        <f>sim_obs!P612</f>
        <v>2.17</v>
      </c>
      <c r="C978" s="15">
        <f>sim_obs!H612</f>
        <v>0</v>
      </c>
      <c r="D978" s="15">
        <f t="shared" si="60"/>
        <v>2.17</v>
      </c>
      <c r="E978" s="15">
        <f t="shared" si="61"/>
        <v>0</v>
      </c>
      <c r="F978" s="15">
        <f t="shared" si="62"/>
        <v>4.7088999999999999</v>
      </c>
      <c r="G978" s="15">
        <f t="shared" si="63"/>
        <v>4.7088999999999999</v>
      </c>
    </row>
    <row r="979" spans="1:7" x14ac:dyDescent="0.15">
      <c r="A979" s="5">
        <f>sim_obs!B613</f>
        <v>41886</v>
      </c>
      <c r="B979" s="12">
        <f>sim_obs!P613</f>
        <v>1.77</v>
      </c>
      <c r="C979" s="15">
        <f>sim_obs!H613</f>
        <v>0</v>
      </c>
      <c r="D979" s="15">
        <f t="shared" si="60"/>
        <v>1.77</v>
      </c>
      <c r="E979" s="15">
        <f t="shared" si="61"/>
        <v>0</v>
      </c>
      <c r="F979" s="15">
        <f t="shared" si="62"/>
        <v>3.1329000000000002</v>
      </c>
      <c r="G979" s="15">
        <f t="shared" si="63"/>
        <v>3.1329000000000002</v>
      </c>
    </row>
    <row r="980" spans="1:7" x14ac:dyDescent="0.15">
      <c r="A980" s="5">
        <f>sim_obs!B614</f>
        <v>41887</v>
      </c>
      <c r="B980" s="12" t="e">
        <f>sim_obs!P614</f>
        <v>#N/A</v>
      </c>
      <c r="C980" s="15">
        <f>sim_obs!H614</f>
        <v>0</v>
      </c>
      <c r="D980" s="15">
        <f t="shared" si="60"/>
        <v>0</v>
      </c>
      <c r="E980" s="15">
        <f t="shared" si="61"/>
        <v>0</v>
      </c>
      <c r="F980" s="15">
        <f t="shared" si="62"/>
        <v>0</v>
      </c>
      <c r="G980" s="15">
        <f t="shared" si="63"/>
        <v>0</v>
      </c>
    </row>
    <row r="981" spans="1:7" x14ac:dyDescent="0.15">
      <c r="A981" s="5">
        <f>sim_obs!B615</f>
        <v>41888</v>
      </c>
      <c r="B981" s="12" t="e">
        <f>sim_obs!P615</f>
        <v>#N/A</v>
      </c>
      <c r="C981" s="15">
        <f>sim_obs!H615</f>
        <v>0</v>
      </c>
      <c r="D981" s="15">
        <f t="shared" si="60"/>
        <v>0</v>
      </c>
      <c r="E981" s="15">
        <f t="shared" si="61"/>
        <v>0</v>
      </c>
      <c r="F981" s="15">
        <f t="shared" si="62"/>
        <v>0</v>
      </c>
      <c r="G981" s="15">
        <f t="shared" si="63"/>
        <v>0</v>
      </c>
    </row>
    <row r="982" spans="1:7" x14ac:dyDescent="0.15">
      <c r="A982" s="5">
        <f>sim_obs!B616</f>
        <v>41889</v>
      </c>
      <c r="B982" s="12" t="e">
        <f>sim_obs!P616</f>
        <v>#N/A</v>
      </c>
      <c r="C982" s="15">
        <f>sim_obs!H616</f>
        <v>0</v>
      </c>
      <c r="D982" s="15">
        <f t="shared" si="60"/>
        <v>0</v>
      </c>
      <c r="E982" s="15">
        <f t="shared" si="61"/>
        <v>0</v>
      </c>
      <c r="F982" s="15">
        <f t="shared" si="62"/>
        <v>0</v>
      </c>
      <c r="G982" s="15">
        <f t="shared" si="63"/>
        <v>0</v>
      </c>
    </row>
    <row r="983" spans="1:7" x14ac:dyDescent="0.15">
      <c r="A983" s="5">
        <f>sim_obs!B617</f>
        <v>41890</v>
      </c>
      <c r="B983" s="12" t="e">
        <f>sim_obs!P617</f>
        <v>#N/A</v>
      </c>
      <c r="C983" s="15">
        <f>sim_obs!H617</f>
        <v>0</v>
      </c>
      <c r="D983" s="15">
        <f t="shared" si="60"/>
        <v>0</v>
      </c>
      <c r="E983" s="15">
        <f t="shared" si="61"/>
        <v>0</v>
      </c>
      <c r="F983" s="15">
        <f t="shared" si="62"/>
        <v>0</v>
      </c>
      <c r="G983" s="15">
        <f t="shared" si="63"/>
        <v>0</v>
      </c>
    </row>
    <row r="984" spans="1:7" x14ac:dyDescent="0.15">
      <c r="A984" s="5">
        <f>sim_obs!B618</f>
        <v>41891</v>
      </c>
      <c r="B984" s="12" t="e">
        <f>sim_obs!P618</f>
        <v>#N/A</v>
      </c>
      <c r="C984" s="15">
        <f>sim_obs!H618</f>
        <v>0</v>
      </c>
      <c r="D984" s="15">
        <f t="shared" si="60"/>
        <v>0</v>
      </c>
      <c r="E984" s="15">
        <f t="shared" si="61"/>
        <v>0</v>
      </c>
      <c r="F984" s="15">
        <f t="shared" si="62"/>
        <v>0</v>
      </c>
      <c r="G984" s="15">
        <f t="shared" si="63"/>
        <v>0</v>
      </c>
    </row>
    <row r="985" spans="1:7" x14ac:dyDescent="0.15">
      <c r="A985" s="5">
        <f>sim_obs!B619</f>
        <v>41892</v>
      </c>
      <c r="B985" s="12" t="e">
        <f>sim_obs!P619</f>
        <v>#N/A</v>
      </c>
      <c r="C985" s="15">
        <f>sim_obs!H619</f>
        <v>0</v>
      </c>
      <c r="D985" s="15">
        <f t="shared" si="60"/>
        <v>0</v>
      </c>
      <c r="E985" s="15">
        <f t="shared" si="61"/>
        <v>0</v>
      </c>
      <c r="F985" s="15">
        <f t="shared" si="62"/>
        <v>0</v>
      </c>
      <c r="G985" s="15">
        <f t="shared" si="63"/>
        <v>0</v>
      </c>
    </row>
    <row r="986" spans="1:7" x14ac:dyDescent="0.15">
      <c r="A986" s="5">
        <f>sim_obs!B620</f>
        <v>41893</v>
      </c>
      <c r="B986" s="12" t="e">
        <f>sim_obs!P620</f>
        <v>#N/A</v>
      </c>
      <c r="C986" s="15">
        <f>sim_obs!H620</f>
        <v>0</v>
      </c>
      <c r="D986" s="15">
        <f t="shared" si="60"/>
        <v>0</v>
      </c>
      <c r="E986" s="15">
        <f t="shared" si="61"/>
        <v>0</v>
      </c>
      <c r="F986" s="15">
        <f t="shared" si="62"/>
        <v>0</v>
      </c>
      <c r="G986" s="15">
        <f t="shared" si="63"/>
        <v>0</v>
      </c>
    </row>
    <row r="987" spans="1:7" x14ac:dyDescent="0.15">
      <c r="A987" s="5">
        <f>sim_obs!B621</f>
        <v>41894</v>
      </c>
      <c r="B987" s="12" t="e">
        <f>sim_obs!P621</f>
        <v>#N/A</v>
      </c>
      <c r="C987" s="15">
        <f>sim_obs!H621</f>
        <v>0</v>
      </c>
      <c r="D987" s="15">
        <f t="shared" si="60"/>
        <v>0</v>
      </c>
      <c r="E987" s="15">
        <f t="shared" si="61"/>
        <v>0</v>
      </c>
      <c r="F987" s="15">
        <f t="shared" si="62"/>
        <v>0</v>
      </c>
      <c r="G987" s="15">
        <f t="shared" si="63"/>
        <v>0</v>
      </c>
    </row>
    <row r="988" spans="1:7" x14ac:dyDescent="0.15">
      <c r="A988" s="5">
        <f>sim_obs!B622</f>
        <v>41895</v>
      </c>
      <c r="B988" s="12" t="e">
        <f>sim_obs!P622</f>
        <v>#N/A</v>
      </c>
      <c r="C988" s="15">
        <f>sim_obs!H622</f>
        <v>0</v>
      </c>
      <c r="D988" s="15">
        <f t="shared" si="60"/>
        <v>0</v>
      </c>
      <c r="E988" s="15">
        <f t="shared" si="61"/>
        <v>0</v>
      </c>
      <c r="F988" s="15">
        <f t="shared" si="62"/>
        <v>0</v>
      </c>
      <c r="G988" s="15">
        <f t="shared" si="63"/>
        <v>0</v>
      </c>
    </row>
    <row r="989" spans="1:7" x14ac:dyDescent="0.15">
      <c r="A989" s="5">
        <f>sim_obs!B623</f>
        <v>41896</v>
      </c>
      <c r="B989" s="12" t="e">
        <f>sim_obs!P623</f>
        <v>#N/A</v>
      </c>
      <c r="C989" s="15">
        <f>sim_obs!H623</f>
        <v>0</v>
      </c>
      <c r="D989" s="15">
        <f t="shared" si="60"/>
        <v>0</v>
      </c>
      <c r="E989" s="15">
        <f t="shared" si="61"/>
        <v>0</v>
      </c>
      <c r="F989" s="15">
        <f t="shared" si="62"/>
        <v>0</v>
      </c>
      <c r="G989" s="15">
        <f t="shared" si="63"/>
        <v>0</v>
      </c>
    </row>
    <row r="990" spans="1:7" x14ac:dyDescent="0.15">
      <c r="A990" s="5">
        <f>sim_obs!B624</f>
        <v>41897</v>
      </c>
      <c r="B990" s="12" t="e">
        <f>sim_obs!P624</f>
        <v>#N/A</v>
      </c>
      <c r="C990" s="15">
        <f>sim_obs!H624</f>
        <v>0</v>
      </c>
      <c r="D990" s="15">
        <f t="shared" si="60"/>
        <v>0</v>
      </c>
      <c r="E990" s="15">
        <f t="shared" si="61"/>
        <v>0</v>
      </c>
      <c r="F990" s="15">
        <f t="shared" si="62"/>
        <v>0</v>
      </c>
      <c r="G990" s="15">
        <f t="shared" si="63"/>
        <v>0</v>
      </c>
    </row>
    <row r="991" spans="1:7" x14ac:dyDescent="0.15">
      <c r="A991" s="5">
        <f>sim_obs!B625</f>
        <v>41898</v>
      </c>
      <c r="B991" s="12" t="e">
        <f>sim_obs!P625</f>
        <v>#N/A</v>
      </c>
      <c r="C991" s="15">
        <f>sim_obs!H625</f>
        <v>0</v>
      </c>
      <c r="D991" s="15">
        <f t="shared" si="60"/>
        <v>0</v>
      </c>
      <c r="E991" s="15">
        <f t="shared" si="61"/>
        <v>0</v>
      </c>
      <c r="F991" s="15">
        <f t="shared" si="62"/>
        <v>0</v>
      </c>
      <c r="G991" s="15">
        <f t="shared" si="63"/>
        <v>0</v>
      </c>
    </row>
    <row r="992" spans="1:7" x14ac:dyDescent="0.15">
      <c r="A992" s="5">
        <f>sim_obs!B626</f>
        <v>41899</v>
      </c>
      <c r="B992" s="12" t="e">
        <f>sim_obs!P626</f>
        <v>#N/A</v>
      </c>
      <c r="C992" s="15">
        <f>sim_obs!H626</f>
        <v>0</v>
      </c>
      <c r="D992" s="15">
        <f t="shared" si="60"/>
        <v>0</v>
      </c>
      <c r="E992" s="15">
        <f t="shared" si="61"/>
        <v>0</v>
      </c>
      <c r="F992" s="15">
        <f t="shared" si="62"/>
        <v>0</v>
      </c>
      <c r="G992" s="15">
        <f t="shared" si="63"/>
        <v>0</v>
      </c>
    </row>
    <row r="993" spans="1:7" x14ac:dyDescent="0.15">
      <c r="A993" s="5">
        <f>sim_obs!B627</f>
        <v>41900</v>
      </c>
      <c r="B993" s="12" t="e">
        <f>sim_obs!P627</f>
        <v>#N/A</v>
      </c>
      <c r="C993" s="15">
        <f>sim_obs!H627</f>
        <v>0</v>
      </c>
      <c r="D993" s="15">
        <f t="shared" si="60"/>
        <v>0</v>
      </c>
      <c r="E993" s="15">
        <f t="shared" si="61"/>
        <v>0</v>
      </c>
      <c r="F993" s="15">
        <f t="shared" si="62"/>
        <v>0</v>
      </c>
      <c r="G993" s="15">
        <f t="shared" si="63"/>
        <v>0</v>
      </c>
    </row>
    <row r="994" spans="1:7" x14ac:dyDescent="0.15">
      <c r="A994" s="5">
        <f>sim_obs!B628</f>
        <v>41901</v>
      </c>
      <c r="B994" s="12" t="e">
        <f>sim_obs!P628</f>
        <v>#N/A</v>
      </c>
      <c r="C994" s="15">
        <f>sim_obs!H628</f>
        <v>0</v>
      </c>
      <c r="D994" s="15">
        <f t="shared" si="60"/>
        <v>0</v>
      </c>
      <c r="E994" s="15">
        <f t="shared" si="61"/>
        <v>0</v>
      </c>
      <c r="F994" s="15">
        <f t="shared" si="62"/>
        <v>0</v>
      </c>
      <c r="G994" s="15">
        <f t="shared" si="63"/>
        <v>0</v>
      </c>
    </row>
    <row r="995" spans="1:7" x14ac:dyDescent="0.15">
      <c r="A995" s="5">
        <f>sim_obs!B629</f>
        <v>41902</v>
      </c>
      <c r="B995" s="12" t="e">
        <f>sim_obs!P629</f>
        <v>#N/A</v>
      </c>
      <c r="C995" s="15">
        <f>sim_obs!H629</f>
        <v>0</v>
      </c>
      <c r="D995" s="15">
        <f t="shared" si="60"/>
        <v>0</v>
      </c>
      <c r="E995" s="15">
        <f t="shared" si="61"/>
        <v>0</v>
      </c>
      <c r="F995" s="15">
        <f t="shared" si="62"/>
        <v>0</v>
      </c>
      <c r="G995" s="15">
        <f t="shared" si="63"/>
        <v>0</v>
      </c>
    </row>
    <row r="996" spans="1:7" x14ac:dyDescent="0.15">
      <c r="A996" s="5">
        <f>sim_obs!B630</f>
        <v>41903</v>
      </c>
      <c r="B996" s="12" t="e">
        <f>sim_obs!P630</f>
        <v>#N/A</v>
      </c>
      <c r="C996" s="15">
        <f>sim_obs!H630</f>
        <v>0</v>
      </c>
      <c r="D996" s="15">
        <f t="shared" si="60"/>
        <v>0</v>
      </c>
      <c r="E996" s="15">
        <f t="shared" si="61"/>
        <v>0</v>
      </c>
      <c r="F996" s="15">
        <f t="shared" si="62"/>
        <v>0</v>
      </c>
      <c r="G996" s="15">
        <f t="shared" si="63"/>
        <v>0</v>
      </c>
    </row>
    <row r="997" spans="1:7" x14ac:dyDescent="0.15">
      <c r="A997" s="5">
        <f>sim_obs!B631</f>
        <v>41904</v>
      </c>
      <c r="B997" s="12" t="e">
        <f>sim_obs!P631</f>
        <v>#N/A</v>
      </c>
      <c r="C997" s="15">
        <f>sim_obs!H631</f>
        <v>0</v>
      </c>
      <c r="D997" s="15">
        <f t="shared" si="60"/>
        <v>0</v>
      </c>
      <c r="E997" s="15">
        <f t="shared" si="61"/>
        <v>0</v>
      </c>
      <c r="F997" s="15">
        <f t="shared" si="62"/>
        <v>0</v>
      </c>
      <c r="G997" s="15">
        <f t="shared" si="63"/>
        <v>0</v>
      </c>
    </row>
    <row r="998" spans="1:7" x14ac:dyDescent="0.15">
      <c r="A998" s="5">
        <f>sim_obs!B632</f>
        <v>41905</v>
      </c>
      <c r="B998" s="12" t="e">
        <f>sim_obs!P632</f>
        <v>#N/A</v>
      </c>
      <c r="C998" s="15">
        <f>sim_obs!H632</f>
        <v>0</v>
      </c>
      <c r="D998" s="15">
        <f t="shared" si="60"/>
        <v>0</v>
      </c>
      <c r="E998" s="15">
        <f t="shared" si="61"/>
        <v>0</v>
      </c>
      <c r="F998" s="15">
        <f t="shared" si="62"/>
        <v>0</v>
      </c>
      <c r="G998" s="15">
        <f t="shared" si="63"/>
        <v>0</v>
      </c>
    </row>
    <row r="999" spans="1:7" x14ac:dyDescent="0.15">
      <c r="A999" s="5">
        <f>sim_obs!B633</f>
        <v>41906</v>
      </c>
      <c r="B999" s="12" t="e">
        <f>sim_obs!P633</f>
        <v>#N/A</v>
      </c>
      <c r="C999" s="15">
        <f>sim_obs!H633</f>
        <v>0</v>
      </c>
      <c r="D999" s="15">
        <f t="shared" si="60"/>
        <v>0</v>
      </c>
      <c r="E999" s="15">
        <f t="shared" si="61"/>
        <v>0</v>
      </c>
      <c r="F999" s="15">
        <f t="shared" si="62"/>
        <v>0</v>
      </c>
      <c r="G999" s="15">
        <f t="shared" si="63"/>
        <v>0</v>
      </c>
    </row>
    <row r="1000" spans="1:7" x14ac:dyDescent="0.15">
      <c r="A1000" s="5">
        <f>sim_obs!B634</f>
        <v>41907</v>
      </c>
      <c r="B1000" s="12" t="e">
        <f>sim_obs!P634</f>
        <v>#N/A</v>
      </c>
      <c r="C1000" s="15">
        <f>sim_obs!H634</f>
        <v>0</v>
      </c>
      <c r="D1000" s="15">
        <f t="shared" si="60"/>
        <v>0</v>
      </c>
      <c r="E1000" s="15">
        <f t="shared" si="61"/>
        <v>0</v>
      </c>
      <c r="F1000" s="15">
        <f t="shared" si="62"/>
        <v>0</v>
      </c>
      <c r="G1000" s="15">
        <f t="shared" si="63"/>
        <v>0</v>
      </c>
    </row>
    <row r="1001" spans="1:7" x14ac:dyDescent="0.15">
      <c r="A1001" s="5">
        <f>sim_obs!B635</f>
        <v>41908</v>
      </c>
      <c r="B1001" s="12" t="e">
        <f>sim_obs!P635</f>
        <v>#N/A</v>
      </c>
      <c r="C1001" s="15">
        <f>sim_obs!H635</f>
        <v>0</v>
      </c>
      <c r="D1001" s="15">
        <f t="shared" si="60"/>
        <v>0</v>
      </c>
      <c r="E1001" s="15">
        <f t="shared" si="61"/>
        <v>0</v>
      </c>
      <c r="F1001" s="15">
        <f t="shared" si="62"/>
        <v>0</v>
      </c>
      <c r="G1001" s="15">
        <f t="shared" si="63"/>
        <v>0</v>
      </c>
    </row>
    <row r="1002" spans="1:7" x14ac:dyDescent="0.15">
      <c r="A1002" s="5">
        <f>sim_obs!B636</f>
        <v>41909</v>
      </c>
      <c r="B1002" s="12" t="e">
        <f>sim_obs!P636</f>
        <v>#N/A</v>
      </c>
      <c r="C1002" s="15">
        <f>sim_obs!H636</f>
        <v>0</v>
      </c>
      <c r="D1002" s="15">
        <f t="shared" si="60"/>
        <v>0</v>
      </c>
      <c r="E1002" s="15">
        <f t="shared" si="61"/>
        <v>0</v>
      </c>
      <c r="F1002" s="15">
        <f t="shared" si="62"/>
        <v>0</v>
      </c>
      <c r="G1002" s="15">
        <f t="shared" si="63"/>
        <v>0</v>
      </c>
    </row>
    <row r="1003" spans="1:7" x14ac:dyDescent="0.15">
      <c r="A1003" s="5">
        <f>sim_obs!B637</f>
        <v>41910</v>
      </c>
      <c r="B1003" s="12" t="e">
        <f>sim_obs!P637</f>
        <v>#N/A</v>
      </c>
      <c r="C1003" s="15">
        <f>sim_obs!H637</f>
        <v>0</v>
      </c>
      <c r="D1003" s="15">
        <f t="shared" si="60"/>
        <v>0</v>
      </c>
      <c r="E1003" s="15">
        <f t="shared" si="61"/>
        <v>0</v>
      </c>
      <c r="F1003" s="15">
        <f t="shared" si="62"/>
        <v>0</v>
      </c>
      <c r="G1003" s="15">
        <f t="shared" si="63"/>
        <v>0</v>
      </c>
    </row>
    <row r="1004" spans="1:7" x14ac:dyDescent="0.15">
      <c r="A1004" s="5">
        <f>sim_obs!B638</f>
        <v>41911</v>
      </c>
      <c r="B1004" s="12" t="e">
        <f>sim_obs!P638</f>
        <v>#N/A</v>
      </c>
      <c r="C1004" s="15">
        <f>sim_obs!H638</f>
        <v>0</v>
      </c>
      <c r="D1004" s="15">
        <f t="shared" si="60"/>
        <v>0</v>
      </c>
      <c r="E1004" s="15">
        <f t="shared" si="61"/>
        <v>0</v>
      </c>
      <c r="F1004" s="15">
        <f t="shared" si="62"/>
        <v>0</v>
      </c>
      <c r="G1004" s="15">
        <f t="shared" si="63"/>
        <v>0</v>
      </c>
    </row>
    <row r="1005" spans="1:7" x14ac:dyDescent="0.15">
      <c r="A1005" s="5">
        <f>sim_obs!B639</f>
        <v>41912</v>
      </c>
      <c r="B1005" s="12" t="e">
        <f>sim_obs!P639</f>
        <v>#N/A</v>
      </c>
      <c r="C1005" s="15">
        <f>sim_obs!H639</f>
        <v>0</v>
      </c>
      <c r="D1005" s="15">
        <f t="shared" si="60"/>
        <v>0</v>
      </c>
      <c r="E1005" s="15">
        <f t="shared" si="61"/>
        <v>0</v>
      </c>
      <c r="F1005" s="15">
        <f t="shared" si="62"/>
        <v>0</v>
      </c>
      <c r="G1005" s="15">
        <f t="shared" si="63"/>
        <v>0</v>
      </c>
    </row>
    <row r="1006" spans="1:7" x14ac:dyDescent="0.15">
      <c r="A1006" s="5">
        <f>sim_obs!B640</f>
        <v>41913</v>
      </c>
      <c r="B1006" s="12" t="e">
        <f>sim_obs!P640</f>
        <v>#N/A</v>
      </c>
      <c r="C1006" s="15">
        <f>sim_obs!H640</f>
        <v>0</v>
      </c>
      <c r="D1006" s="15">
        <f t="shared" si="60"/>
        <v>0</v>
      </c>
      <c r="E1006" s="15">
        <f t="shared" si="61"/>
        <v>0</v>
      </c>
      <c r="F1006" s="15">
        <f t="shared" si="62"/>
        <v>0</v>
      </c>
      <c r="G1006" s="15">
        <f t="shared" si="63"/>
        <v>0</v>
      </c>
    </row>
    <row r="1007" spans="1:7" x14ac:dyDescent="0.15">
      <c r="A1007" s="5">
        <f>sim_obs!B641</f>
        <v>41914</v>
      </c>
      <c r="B1007" s="12" t="e">
        <f>sim_obs!P641</f>
        <v>#N/A</v>
      </c>
      <c r="C1007" s="15">
        <f>sim_obs!H641</f>
        <v>0</v>
      </c>
      <c r="D1007" s="15">
        <f t="shared" si="60"/>
        <v>0</v>
      </c>
      <c r="E1007" s="15">
        <f t="shared" si="61"/>
        <v>0</v>
      </c>
      <c r="F1007" s="15">
        <f t="shared" si="62"/>
        <v>0</v>
      </c>
      <c r="G1007" s="15">
        <f t="shared" si="63"/>
        <v>0</v>
      </c>
    </row>
    <row r="1008" spans="1:7" x14ac:dyDescent="0.15">
      <c r="A1008" s="5">
        <f>sim_obs!B642</f>
        <v>41915</v>
      </c>
      <c r="B1008" s="12" t="e">
        <f>sim_obs!P642</f>
        <v>#N/A</v>
      </c>
      <c r="C1008" s="15">
        <f>sim_obs!H642</f>
        <v>0</v>
      </c>
      <c r="D1008" s="15">
        <f t="shared" si="60"/>
        <v>0</v>
      </c>
      <c r="E1008" s="15">
        <f t="shared" si="61"/>
        <v>0</v>
      </c>
      <c r="F1008" s="15">
        <f t="shared" si="62"/>
        <v>0</v>
      </c>
      <c r="G1008" s="15">
        <f t="shared" si="63"/>
        <v>0</v>
      </c>
    </row>
    <row r="1009" spans="1:7" x14ac:dyDescent="0.15">
      <c r="A1009" s="5">
        <f>sim_obs!B643</f>
        <v>41916</v>
      </c>
      <c r="B1009" s="12" t="e">
        <f>sim_obs!P643</f>
        <v>#N/A</v>
      </c>
      <c r="C1009" s="15">
        <f>sim_obs!H643</f>
        <v>0</v>
      </c>
      <c r="D1009" s="15">
        <f t="shared" si="60"/>
        <v>0</v>
      </c>
      <c r="E1009" s="15">
        <f t="shared" si="61"/>
        <v>0</v>
      </c>
      <c r="F1009" s="15">
        <f t="shared" si="62"/>
        <v>0</v>
      </c>
      <c r="G1009" s="15">
        <f t="shared" si="63"/>
        <v>0</v>
      </c>
    </row>
    <row r="1010" spans="1:7" x14ac:dyDescent="0.15">
      <c r="A1010" s="5">
        <f>sim_obs!B644</f>
        <v>41917</v>
      </c>
      <c r="B1010" s="12" t="e">
        <f>sim_obs!P644</f>
        <v>#N/A</v>
      </c>
      <c r="C1010" s="15">
        <f>sim_obs!H644</f>
        <v>0</v>
      </c>
      <c r="D1010" s="15">
        <f t="shared" si="60"/>
        <v>0</v>
      </c>
      <c r="E1010" s="15">
        <f t="shared" si="61"/>
        <v>0</v>
      </c>
      <c r="F1010" s="15">
        <f t="shared" si="62"/>
        <v>0</v>
      </c>
      <c r="G1010" s="15">
        <f t="shared" si="63"/>
        <v>0</v>
      </c>
    </row>
    <row r="1011" spans="1:7" x14ac:dyDescent="0.15">
      <c r="A1011" s="5">
        <f>sim_obs!B645</f>
        <v>41918</v>
      </c>
      <c r="B1011" s="12" t="e">
        <f>sim_obs!P645</f>
        <v>#N/A</v>
      </c>
      <c r="C1011" s="15">
        <f>sim_obs!H645</f>
        <v>0</v>
      </c>
      <c r="D1011" s="15">
        <f t="shared" si="60"/>
        <v>0</v>
      </c>
      <c r="E1011" s="15">
        <f t="shared" si="61"/>
        <v>0</v>
      </c>
      <c r="F1011" s="15">
        <f t="shared" si="62"/>
        <v>0</v>
      </c>
      <c r="G1011" s="15">
        <f t="shared" si="63"/>
        <v>0</v>
      </c>
    </row>
    <row r="1012" spans="1:7" x14ac:dyDescent="0.15">
      <c r="A1012" s="5">
        <f>sim_obs!B646</f>
        <v>41919</v>
      </c>
      <c r="B1012" s="12" t="e">
        <f>sim_obs!P646</f>
        <v>#N/A</v>
      </c>
      <c r="C1012" s="15">
        <f>sim_obs!H646</f>
        <v>0</v>
      </c>
      <c r="D1012" s="15">
        <f t="shared" si="60"/>
        <v>0</v>
      </c>
      <c r="E1012" s="15">
        <f t="shared" si="61"/>
        <v>0</v>
      </c>
      <c r="F1012" s="15">
        <f t="shared" si="62"/>
        <v>0</v>
      </c>
      <c r="G1012" s="15">
        <f t="shared" si="63"/>
        <v>0</v>
      </c>
    </row>
    <row r="1013" spans="1:7" x14ac:dyDescent="0.15">
      <c r="A1013" s="5">
        <f>sim_obs!B647</f>
        <v>41920</v>
      </c>
      <c r="B1013" s="12" t="e">
        <f>sim_obs!P647</f>
        <v>#N/A</v>
      </c>
      <c r="C1013" s="15">
        <f>sim_obs!H647</f>
        <v>0</v>
      </c>
      <c r="D1013" s="15">
        <f t="shared" si="60"/>
        <v>0</v>
      </c>
      <c r="E1013" s="15">
        <f t="shared" si="61"/>
        <v>0</v>
      </c>
      <c r="F1013" s="15">
        <f t="shared" si="62"/>
        <v>0</v>
      </c>
      <c r="G1013" s="15">
        <f t="shared" si="63"/>
        <v>0</v>
      </c>
    </row>
    <row r="1014" spans="1:7" x14ac:dyDescent="0.15">
      <c r="A1014" s="5">
        <f>sim_obs!B648</f>
        <v>41921</v>
      </c>
      <c r="B1014" s="12" t="e">
        <f>sim_obs!P648</f>
        <v>#N/A</v>
      </c>
      <c r="C1014" s="15">
        <f>sim_obs!H648</f>
        <v>0</v>
      </c>
      <c r="D1014" s="15">
        <f t="shared" si="60"/>
        <v>0</v>
      </c>
      <c r="E1014" s="15">
        <f t="shared" si="61"/>
        <v>0</v>
      </c>
      <c r="F1014" s="15">
        <f t="shared" si="62"/>
        <v>0</v>
      </c>
      <c r="G1014" s="15">
        <f t="shared" si="63"/>
        <v>0</v>
      </c>
    </row>
    <row r="1015" spans="1:7" x14ac:dyDescent="0.15">
      <c r="A1015" s="5">
        <f>sim_obs!B649</f>
        <v>41922</v>
      </c>
      <c r="B1015" s="12">
        <f>sim_obs!P649</f>
        <v>0.2</v>
      </c>
      <c r="C1015" s="15">
        <f>sim_obs!H649</f>
        <v>0</v>
      </c>
      <c r="D1015" s="15">
        <f t="shared" si="60"/>
        <v>0.2</v>
      </c>
      <c r="E1015" s="15">
        <f t="shared" si="61"/>
        <v>0</v>
      </c>
      <c r="F1015" s="15">
        <f t="shared" si="62"/>
        <v>4.0000000000000008E-2</v>
      </c>
      <c r="G1015" s="15">
        <f t="shared" si="63"/>
        <v>4.0000000000000008E-2</v>
      </c>
    </row>
    <row r="1016" spans="1:7" x14ac:dyDescent="0.15">
      <c r="A1016" s="5">
        <f>sim_obs!B650</f>
        <v>41923</v>
      </c>
      <c r="B1016" s="12" t="e">
        <f>sim_obs!P650</f>
        <v>#N/A</v>
      </c>
      <c r="C1016" s="15">
        <f>sim_obs!H650</f>
        <v>0</v>
      </c>
      <c r="D1016" s="15">
        <f t="shared" si="60"/>
        <v>0</v>
      </c>
      <c r="E1016" s="15">
        <f t="shared" si="61"/>
        <v>0</v>
      </c>
      <c r="F1016" s="15">
        <f t="shared" si="62"/>
        <v>0</v>
      </c>
      <c r="G1016" s="15">
        <f t="shared" si="63"/>
        <v>0</v>
      </c>
    </row>
    <row r="1017" spans="1:7" x14ac:dyDescent="0.15">
      <c r="A1017" s="5">
        <f>sim_obs!B651</f>
        <v>41924</v>
      </c>
      <c r="B1017" s="12" t="e">
        <f>sim_obs!P651</f>
        <v>#N/A</v>
      </c>
      <c r="C1017" s="15">
        <f>sim_obs!H651</f>
        <v>0</v>
      </c>
      <c r="D1017" s="15">
        <f t="shared" si="60"/>
        <v>0</v>
      </c>
      <c r="E1017" s="15">
        <f t="shared" si="61"/>
        <v>0</v>
      </c>
      <c r="F1017" s="15">
        <f t="shared" si="62"/>
        <v>0</v>
      </c>
      <c r="G1017" s="15">
        <f t="shared" si="63"/>
        <v>0</v>
      </c>
    </row>
    <row r="1018" spans="1:7" x14ac:dyDescent="0.15">
      <c r="A1018" s="5">
        <f>sim_obs!B652</f>
        <v>41925</v>
      </c>
      <c r="B1018" s="12" t="e">
        <f>sim_obs!P652</f>
        <v>#N/A</v>
      </c>
      <c r="C1018" s="15">
        <f>sim_obs!H652</f>
        <v>0</v>
      </c>
      <c r="D1018" s="15">
        <f t="shared" si="60"/>
        <v>0</v>
      </c>
      <c r="E1018" s="15">
        <f t="shared" si="61"/>
        <v>0</v>
      </c>
      <c r="F1018" s="15">
        <f t="shared" si="62"/>
        <v>0</v>
      </c>
      <c r="G1018" s="15">
        <f t="shared" si="63"/>
        <v>0</v>
      </c>
    </row>
    <row r="1019" spans="1:7" x14ac:dyDescent="0.15">
      <c r="A1019" s="5">
        <f>sim_obs!B653</f>
        <v>41926</v>
      </c>
      <c r="B1019" s="12" t="e">
        <f>sim_obs!P653</f>
        <v>#N/A</v>
      </c>
      <c r="C1019" s="15">
        <f>sim_obs!H653</f>
        <v>0</v>
      </c>
      <c r="D1019" s="15">
        <f t="shared" si="60"/>
        <v>0</v>
      </c>
      <c r="E1019" s="15">
        <f t="shared" si="61"/>
        <v>0</v>
      </c>
      <c r="F1019" s="15">
        <f t="shared" si="62"/>
        <v>0</v>
      </c>
      <c r="G1019" s="15">
        <f t="shared" si="63"/>
        <v>0</v>
      </c>
    </row>
    <row r="1020" spans="1:7" x14ac:dyDescent="0.15">
      <c r="A1020" s="5">
        <f>sim_obs!B654</f>
        <v>41927</v>
      </c>
      <c r="B1020" s="12" t="e">
        <f>sim_obs!P654</f>
        <v>#N/A</v>
      </c>
      <c r="C1020" s="15">
        <f>sim_obs!H654</f>
        <v>0</v>
      </c>
      <c r="D1020" s="15">
        <f t="shared" si="60"/>
        <v>0</v>
      </c>
      <c r="E1020" s="15">
        <f t="shared" si="61"/>
        <v>0</v>
      </c>
      <c r="F1020" s="15">
        <f t="shared" si="62"/>
        <v>0</v>
      </c>
      <c r="G1020" s="15">
        <f t="shared" si="63"/>
        <v>0</v>
      </c>
    </row>
    <row r="1021" spans="1:7" x14ac:dyDescent="0.15">
      <c r="A1021" s="5">
        <f>sim_obs!B655</f>
        <v>41928</v>
      </c>
      <c r="B1021" s="12" t="e">
        <f>sim_obs!P655</f>
        <v>#N/A</v>
      </c>
      <c r="C1021" s="15">
        <f>sim_obs!H655</f>
        <v>0</v>
      </c>
      <c r="D1021" s="15">
        <f t="shared" si="60"/>
        <v>0</v>
      </c>
      <c r="E1021" s="15">
        <f t="shared" si="61"/>
        <v>0</v>
      </c>
      <c r="F1021" s="15">
        <f t="shared" si="62"/>
        <v>0</v>
      </c>
      <c r="G1021" s="15">
        <f t="shared" si="63"/>
        <v>0</v>
      </c>
    </row>
    <row r="1022" spans="1:7" x14ac:dyDescent="0.15">
      <c r="A1022" s="5">
        <f>sim_obs!B656</f>
        <v>41929</v>
      </c>
      <c r="B1022" s="12" t="e">
        <f>sim_obs!P656</f>
        <v>#N/A</v>
      </c>
      <c r="C1022" s="15">
        <f>sim_obs!H656</f>
        <v>0</v>
      </c>
      <c r="D1022" s="15">
        <f t="shared" si="60"/>
        <v>0</v>
      </c>
      <c r="E1022" s="15">
        <f t="shared" si="61"/>
        <v>0</v>
      </c>
      <c r="F1022" s="15">
        <f t="shared" si="62"/>
        <v>0</v>
      </c>
      <c r="G1022" s="15">
        <f t="shared" si="63"/>
        <v>0</v>
      </c>
    </row>
    <row r="1023" spans="1:7" x14ac:dyDescent="0.15">
      <c r="A1023" s="5">
        <f>sim_obs!B657</f>
        <v>41930</v>
      </c>
      <c r="B1023" s="12" t="e">
        <f>sim_obs!P657</f>
        <v>#N/A</v>
      </c>
      <c r="C1023" s="15">
        <f>sim_obs!H657</f>
        <v>0</v>
      </c>
      <c r="D1023" s="15">
        <f t="shared" si="60"/>
        <v>0</v>
      </c>
      <c r="E1023" s="15">
        <f t="shared" si="61"/>
        <v>0</v>
      </c>
      <c r="F1023" s="15">
        <f t="shared" si="62"/>
        <v>0</v>
      </c>
      <c r="G1023" s="15">
        <f t="shared" si="63"/>
        <v>0</v>
      </c>
    </row>
    <row r="1024" spans="1:7" x14ac:dyDescent="0.15">
      <c r="A1024" s="5">
        <f>sim_obs!B658</f>
        <v>41931</v>
      </c>
      <c r="B1024" s="12" t="e">
        <f>sim_obs!P658</f>
        <v>#N/A</v>
      </c>
      <c r="C1024" s="15">
        <f>sim_obs!H658</f>
        <v>0</v>
      </c>
      <c r="D1024" s="15">
        <f t="shared" si="60"/>
        <v>0</v>
      </c>
      <c r="E1024" s="15">
        <f t="shared" si="61"/>
        <v>0</v>
      </c>
      <c r="F1024" s="15">
        <f t="shared" si="62"/>
        <v>0</v>
      </c>
      <c r="G1024" s="15">
        <f t="shared" si="63"/>
        <v>0</v>
      </c>
    </row>
    <row r="1025" spans="1:7" x14ac:dyDescent="0.15">
      <c r="A1025" s="5">
        <f>sim_obs!B659</f>
        <v>41932</v>
      </c>
      <c r="B1025" s="12" t="e">
        <f>sim_obs!P659</f>
        <v>#N/A</v>
      </c>
      <c r="C1025" s="15">
        <f>sim_obs!H659</f>
        <v>0</v>
      </c>
      <c r="D1025" s="15">
        <f t="shared" si="60"/>
        <v>0</v>
      </c>
      <c r="E1025" s="15">
        <f t="shared" si="61"/>
        <v>0</v>
      </c>
      <c r="F1025" s="15">
        <f t="shared" si="62"/>
        <v>0</v>
      </c>
      <c r="G1025" s="15">
        <f t="shared" si="63"/>
        <v>0</v>
      </c>
    </row>
    <row r="1026" spans="1:7" x14ac:dyDescent="0.15">
      <c r="A1026" s="5">
        <f>sim_obs!B660</f>
        <v>41933</v>
      </c>
      <c r="B1026" s="12" t="e">
        <f>sim_obs!P660</f>
        <v>#N/A</v>
      </c>
      <c r="C1026" s="15">
        <f>sim_obs!H660</f>
        <v>0</v>
      </c>
      <c r="D1026" s="15">
        <f t="shared" si="60"/>
        <v>0</v>
      </c>
      <c r="E1026" s="15">
        <f t="shared" si="61"/>
        <v>0</v>
      </c>
      <c r="F1026" s="15">
        <f t="shared" si="62"/>
        <v>0</v>
      </c>
      <c r="G1026" s="15">
        <f t="shared" si="63"/>
        <v>0</v>
      </c>
    </row>
    <row r="1027" spans="1:7" x14ac:dyDescent="0.15">
      <c r="A1027" s="5">
        <f>sim_obs!B661</f>
        <v>41934</v>
      </c>
      <c r="B1027" s="12" t="e">
        <f>sim_obs!P661</f>
        <v>#N/A</v>
      </c>
      <c r="C1027" s="15">
        <f>sim_obs!H661</f>
        <v>0</v>
      </c>
      <c r="D1027" s="15">
        <f t="shared" ref="D1027:D1090" si="64">IFERROR(B1027,0)</f>
        <v>0</v>
      </c>
      <c r="E1027" s="15">
        <f t="shared" ref="E1027:E1090" si="65">IF(D1027=0,0,C1027)</f>
        <v>0</v>
      </c>
      <c r="F1027" s="15">
        <f t="shared" ref="F1027:F1090" si="66">(D1027-E1027)^2</f>
        <v>0</v>
      </c>
      <c r="G1027" s="15">
        <f t="shared" ref="G1027:G1090" si="67">(D1027-$J$4)^2</f>
        <v>0</v>
      </c>
    </row>
    <row r="1028" spans="1:7" x14ac:dyDescent="0.15">
      <c r="A1028" s="5">
        <f>sim_obs!B662</f>
        <v>41935</v>
      </c>
      <c r="B1028" s="12" t="e">
        <f>sim_obs!P662</f>
        <v>#N/A</v>
      </c>
      <c r="C1028" s="15">
        <f>sim_obs!H662</f>
        <v>0</v>
      </c>
      <c r="D1028" s="15">
        <f t="shared" si="64"/>
        <v>0</v>
      </c>
      <c r="E1028" s="15">
        <f t="shared" si="65"/>
        <v>0</v>
      </c>
      <c r="F1028" s="15">
        <f t="shared" si="66"/>
        <v>0</v>
      </c>
      <c r="G1028" s="15">
        <f t="shared" si="67"/>
        <v>0</v>
      </c>
    </row>
    <row r="1029" spans="1:7" x14ac:dyDescent="0.15">
      <c r="A1029" s="5">
        <f>sim_obs!B663</f>
        <v>41936</v>
      </c>
      <c r="B1029" s="12" t="e">
        <f>sim_obs!P663</f>
        <v>#N/A</v>
      </c>
      <c r="C1029" s="15">
        <f>sim_obs!H663</f>
        <v>0</v>
      </c>
      <c r="D1029" s="15">
        <f t="shared" si="64"/>
        <v>0</v>
      </c>
      <c r="E1029" s="15">
        <f t="shared" si="65"/>
        <v>0</v>
      </c>
      <c r="F1029" s="15">
        <f t="shared" si="66"/>
        <v>0</v>
      </c>
      <c r="G1029" s="15">
        <f t="shared" si="67"/>
        <v>0</v>
      </c>
    </row>
    <row r="1030" spans="1:7" x14ac:dyDescent="0.15">
      <c r="A1030" s="5">
        <f>sim_obs!B664</f>
        <v>41937</v>
      </c>
      <c r="B1030" s="12" t="e">
        <f>sim_obs!P664</f>
        <v>#N/A</v>
      </c>
      <c r="C1030" s="15">
        <f>sim_obs!H664</f>
        <v>0</v>
      </c>
      <c r="D1030" s="15">
        <f t="shared" si="64"/>
        <v>0</v>
      </c>
      <c r="E1030" s="15">
        <f t="shared" si="65"/>
        <v>0</v>
      </c>
      <c r="F1030" s="15">
        <f t="shared" si="66"/>
        <v>0</v>
      </c>
      <c r="G1030" s="15">
        <f t="shared" si="67"/>
        <v>0</v>
      </c>
    </row>
    <row r="1031" spans="1:7" x14ac:dyDescent="0.15">
      <c r="A1031" s="5">
        <f>sim_obs!B665</f>
        <v>41938</v>
      </c>
      <c r="B1031" s="12" t="e">
        <f>sim_obs!P665</f>
        <v>#N/A</v>
      </c>
      <c r="C1031" s="15">
        <f>sim_obs!H665</f>
        <v>0</v>
      </c>
      <c r="D1031" s="15">
        <f t="shared" si="64"/>
        <v>0</v>
      </c>
      <c r="E1031" s="15">
        <f t="shared" si="65"/>
        <v>0</v>
      </c>
      <c r="F1031" s="15">
        <f t="shared" si="66"/>
        <v>0</v>
      </c>
      <c r="G1031" s="15">
        <f t="shared" si="67"/>
        <v>0</v>
      </c>
    </row>
    <row r="1032" spans="1:7" x14ac:dyDescent="0.15">
      <c r="A1032" s="5">
        <f>sim_obs!B666</f>
        <v>41939</v>
      </c>
      <c r="B1032" s="12" t="e">
        <f>sim_obs!P666</f>
        <v>#N/A</v>
      </c>
      <c r="C1032" s="15">
        <f>sim_obs!H666</f>
        <v>0</v>
      </c>
      <c r="D1032" s="15">
        <f t="shared" si="64"/>
        <v>0</v>
      </c>
      <c r="E1032" s="15">
        <f t="shared" si="65"/>
        <v>0</v>
      </c>
      <c r="F1032" s="15">
        <f t="shared" si="66"/>
        <v>0</v>
      </c>
      <c r="G1032" s="15">
        <f t="shared" si="67"/>
        <v>0</v>
      </c>
    </row>
    <row r="1033" spans="1:7" x14ac:dyDescent="0.15">
      <c r="A1033" s="5">
        <f>sim_obs!B667</f>
        <v>41940</v>
      </c>
      <c r="B1033" s="12" t="e">
        <f>sim_obs!P667</f>
        <v>#N/A</v>
      </c>
      <c r="C1033" s="15">
        <f>sim_obs!H667</f>
        <v>0</v>
      </c>
      <c r="D1033" s="15">
        <f t="shared" si="64"/>
        <v>0</v>
      </c>
      <c r="E1033" s="15">
        <f t="shared" si="65"/>
        <v>0</v>
      </c>
      <c r="F1033" s="15">
        <f t="shared" si="66"/>
        <v>0</v>
      </c>
      <c r="G1033" s="15">
        <f t="shared" si="67"/>
        <v>0</v>
      </c>
    </row>
    <row r="1034" spans="1:7" x14ac:dyDescent="0.15">
      <c r="A1034" s="5">
        <f>sim_obs!B668</f>
        <v>41941</v>
      </c>
      <c r="B1034" s="12" t="e">
        <f>sim_obs!P668</f>
        <v>#N/A</v>
      </c>
      <c r="C1034" s="15">
        <f>sim_obs!H668</f>
        <v>0</v>
      </c>
      <c r="D1034" s="15">
        <f t="shared" si="64"/>
        <v>0</v>
      </c>
      <c r="E1034" s="15">
        <f t="shared" si="65"/>
        <v>0</v>
      </c>
      <c r="F1034" s="15">
        <f t="shared" si="66"/>
        <v>0</v>
      </c>
      <c r="G1034" s="15">
        <f t="shared" si="67"/>
        <v>0</v>
      </c>
    </row>
    <row r="1035" spans="1:7" x14ac:dyDescent="0.15">
      <c r="A1035" s="5">
        <f>sim_obs!B669</f>
        <v>41942</v>
      </c>
      <c r="B1035" s="12" t="e">
        <f>sim_obs!P669</f>
        <v>#N/A</v>
      </c>
      <c r="C1035" s="15">
        <f>sim_obs!H669</f>
        <v>0</v>
      </c>
      <c r="D1035" s="15">
        <f t="shared" si="64"/>
        <v>0</v>
      </c>
      <c r="E1035" s="15">
        <f t="shared" si="65"/>
        <v>0</v>
      </c>
      <c r="F1035" s="15">
        <f t="shared" si="66"/>
        <v>0</v>
      </c>
      <c r="G1035" s="15">
        <f t="shared" si="67"/>
        <v>0</v>
      </c>
    </row>
    <row r="1036" spans="1:7" x14ac:dyDescent="0.15">
      <c r="A1036" s="5">
        <f>sim_obs!B670</f>
        <v>41943</v>
      </c>
      <c r="B1036" s="12" t="e">
        <f>sim_obs!P670</f>
        <v>#N/A</v>
      </c>
      <c r="C1036" s="15">
        <f>sim_obs!H670</f>
        <v>0</v>
      </c>
      <c r="D1036" s="15">
        <f t="shared" si="64"/>
        <v>0</v>
      </c>
      <c r="E1036" s="15">
        <f t="shared" si="65"/>
        <v>0</v>
      </c>
      <c r="F1036" s="15">
        <f t="shared" si="66"/>
        <v>0</v>
      </c>
      <c r="G1036" s="15">
        <f t="shared" si="67"/>
        <v>0</v>
      </c>
    </row>
    <row r="1037" spans="1:7" x14ac:dyDescent="0.15">
      <c r="A1037" s="5">
        <f>sim_obs!B671</f>
        <v>41944</v>
      </c>
      <c r="B1037" s="12" t="e">
        <f>sim_obs!P671</f>
        <v>#N/A</v>
      </c>
      <c r="C1037" s="15">
        <f>sim_obs!H671</f>
        <v>0</v>
      </c>
      <c r="D1037" s="15">
        <f t="shared" si="64"/>
        <v>0</v>
      </c>
      <c r="E1037" s="15">
        <f t="shared" si="65"/>
        <v>0</v>
      </c>
      <c r="F1037" s="15">
        <f t="shared" si="66"/>
        <v>0</v>
      </c>
      <c r="G1037" s="15">
        <f t="shared" si="67"/>
        <v>0</v>
      </c>
    </row>
    <row r="1038" spans="1:7" x14ac:dyDescent="0.15">
      <c r="A1038" s="5">
        <f>sim_obs!B672</f>
        <v>41945</v>
      </c>
      <c r="B1038" s="12" t="e">
        <f>sim_obs!P672</f>
        <v>#N/A</v>
      </c>
      <c r="C1038" s="15">
        <f>sim_obs!H672</f>
        <v>0</v>
      </c>
      <c r="D1038" s="15">
        <f t="shared" si="64"/>
        <v>0</v>
      </c>
      <c r="E1038" s="15">
        <f t="shared" si="65"/>
        <v>0</v>
      </c>
      <c r="F1038" s="15">
        <f t="shared" si="66"/>
        <v>0</v>
      </c>
      <c r="G1038" s="15">
        <f t="shared" si="67"/>
        <v>0</v>
      </c>
    </row>
    <row r="1039" spans="1:7" x14ac:dyDescent="0.15">
      <c r="A1039" s="5">
        <f>sim_obs!B673</f>
        <v>41946</v>
      </c>
      <c r="B1039" s="12" t="e">
        <f>sim_obs!P673</f>
        <v>#N/A</v>
      </c>
      <c r="C1039" s="15">
        <f>sim_obs!H673</f>
        <v>0</v>
      </c>
      <c r="D1039" s="15">
        <f t="shared" si="64"/>
        <v>0</v>
      </c>
      <c r="E1039" s="15">
        <f t="shared" si="65"/>
        <v>0</v>
      </c>
      <c r="F1039" s="15">
        <f t="shared" si="66"/>
        <v>0</v>
      </c>
      <c r="G1039" s="15">
        <f t="shared" si="67"/>
        <v>0</v>
      </c>
    </row>
    <row r="1040" spans="1:7" x14ac:dyDescent="0.15">
      <c r="A1040" s="5">
        <f>sim_obs!B674</f>
        <v>41947</v>
      </c>
      <c r="B1040" s="12" t="e">
        <f>sim_obs!P674</f>
        <v>#N/A</v>
      </c>
      <c r="C1040" s="15">
        <f>sim_obs!H674</f>
        <v>0</v>
      </c>
      <c r="D1040" s="15">
        <f t="shared" si="64"/>
        <v>0</v>
      </c>
      <c r="E1040" s="15">
        <f t="shared" si="65"/>
        <v>0</v>
      </c>
      <c r="F1040" s="15">
        <f t="shared" si="66"/>
        <v>0</v>
      </c>
      <c r="G1040" s="15">
        <f t="shared" si="67"/>
        <v>0</v>
      </c>
    </row>
    <row r="1041" spans="1:7" x14ac:dyDescent="0.15">
      <c r="A1041" s="5">
        <f>sim_obs!B675</f>
        <v>41948</v>
      </c>
      <c r="B1041" s="12" t="e">
        <f>sim_obs!P675</f>
        <v>#N/A</v>
      </c>
      <c r="C1041" s="15">
        <f>sim_obs!H675</f>
        <v>0</v>
      </c>
      <c r="D1041" s="15">
        <f t="shared" si="64"/>
        <v>0</v>
      </c>
      <c r="E1041" s="15">
        <f t="shared" si="65"/>
        <v>0</v>
      </c>
      <c r="F1041" s="15">
        <f t="shared" si="66"/>
        <v>0</v>
      </c>
      <c r="G1041" s="15">
        <f t="shared" si="67"/>
        <v>0</v>
      </c>
    </row>
    <row r="1042" spans="1:7" x14ac:dyDescent="0.15">
      <c r="A1042" s="5">
        <f>sim_obs!B676</f>
        <v>41949</v>
      </c>
      <c r="B1042" s="12" t="e">
        <f>sim_obs!P676</f>
        <v>#N/A</v>
      </c>
      <c r="C1042" s="15">
        <f>sim_obs!H676</f>
        <v>0</v>
      </c>
      <c r="D1042" s="15">
        <f t="shared" si="64"/>
        <v>0</v>
      </c>
      <c r="E1042" s="15">
        <f t="shared" si="65"/>
        <v>0</v>
      </c>
      <c r="F1042" s="15">
        <f t="shared" si="66"/>
        <v>0</v>
      </c>
      <c r="G1042" s="15">
        <f t="shared" si="67"/>
        <v>0</v>
      </c>
    </row>
    <row r="1043" spans="1:7" x14ac:dyDescent="0.15">
      <c r="A1043" s="5">
        <f>sim_obs!B677</f>
        <v>41950</v>
      </c>
      <c r="B1043" s="12" t="e">
        <f>sim_obs!P677</f>
        <v>#N/A</v>
      </c>
      <c r="C1043" s="15">
        <f>sim_obs!H677</f>
        <v>0</v>
      </c>
      <c r="D1043" s="15">
        <f t="shared" si="64"/>
        <v>0</v>
      </c>
      <c r="E1043" s="15">
        <f t="shared" si="65"/>
        <v>0</v>
      </c>
      <c r="F1043" s="15">
        <f t="shared" si="66"/>
        <v>0</v>
      </c>
      <c r="G1043" s="15">
        <f t="shared" si="67"/>
        <v>0</v>
      </c>
    </row>
    <row r="1044" spans="1:7" x14ac:dyDescent="0.15">
      <c r="A1044" s="5">
        <f>sim_obs!B678</f>
        <v>41951</v>
      </c>
      <c r="B1044" s="12" t="e">
        <f>sim_obs!P678</f>
        <v>#N/A</v>
      </c>
      <c r="C1044" s="15">
        <f>sim_obs!H678</f>
        <v>0</v>
      </c>
      <c r="D1044" s="15">
        <f t="shared" si="64"/>
        <v>0</v>
      </c>
      <c r="E1044" s="15">
        <f t="shared" si="65"/>
        <v>0</v>
      </c>
      <c r="F1044" s="15">
        <f t="shared" si="66"/>
        <v>0</v>
      </c>
      <c r="G1044" s="15">
        <f t="shared" si="67"/>
        <v>0</v>
      </c>
    </row>
    <row r="1045" spans="1:7" x14ac:dyDescent="0.15">
      <c r="A1045" s="5">
        <f>sim_obs!B679</f>
        <v>41952</v>
      </c>
      <c r="B1045" s="12" t="e">
        <f>sim_obs!P679</f>
        <v>#N/A</v>
      </c>
      <c r="C1045" s="15">
        <f>sim_obs!H679</f>
        <v>0</v>
      </c>
      <c r="D1045" s="15">
        <f t="shared" si="64"/>
        <v>0</v>
      </c>
      <c r="E1045" s="15">
        <f t="shared" si="65"/>
        <v>0</v>
      </c>
      <c r="F1045" s="15">
        <f t="shared" si="66"/>
        <v>0</v>
      </c>
      <c r="G1045" s="15">
        <f t="shared" si="67"/>
        <v>0</v>
      </c>
    </row>
    <row r="1046" spans="1:7" x14ac:dyDescent="0.15">
      <c r="A1046" s="5">
        <f>sim_obs!B680</f>
        <v>41953</v>
      </c>
      <c r="B1046" s="12" t="e">
        <f>sim_obs!P680</f>
        <v>#N/A</v>
      </c>
      <c r="C1046" s="15">
        <f>sim_obs!H680</f>
        <v>0</v>
      </c>
      <c r="D1046" s="15">
        <f t="shared" si="64"/>
        <v>0</v>
      </c>
      <c r="E1046" s="15">
        <f t="shared" si="65"/>
        <v>0</v>
      </c>
      <c r="F1046" s="15">
        <f t="shared" si="66"/>
        <v>0</v>
      </c>
      <c r="G1046" s="15">
        <f t="shared" si="67"/>
        <v>0</v>
      </c>
    </row>
    <row r="1047" spans="1:7" x14ac:dyDescent="0.15">
      <c r="A1047" s="5">
        <f>sim_obs!B681</f>
        <v>41954</v>
      </c>
      <c r="B1047" s="12" t="e">
        <f>sim_obs!P681</f>
        <v>#N/A</v>
      </c>
      <c r="C1047" s="15">
        <f>sim_obs!H681</f>
        <v>0</v>
      </c>
      <c r="D1047" s="15">
        <f t="shared" si="64"/>
        <v>0</v>
      </c>
      <c r="E1047" s="15">
        <f t="shared" si="65"/>
        <v>0</v>
      </c>
      <c r="F1047" s="15">
        <f t="shared" si="66"/>
        <v>0</v>
      </c>
      <c r="G1047" s="15">
        <f t="shared" si="67"/>
        <v>0</v>
      </c>
    </row>
    <row r="1048" spans="1:7" x14ac:dyDescent="0.15">
      <c r="A1048" s="5">
        <f>sim_obs!B682</f>
        <v>41955</v>
      </c>
      <c r="B1048" s="12" t="e">
        <f>sim_obs!P682</f>
        <v>#N/A</v>
      </c>
      <c r="C1048" s="15">
        <f>sim_obs!H682</f>
        <v>0</v>
      </c>
      <c r="D1048" s="15">
        <f t="shared" si="64"/>
        <v>0</v>
      </c>
      <c r="E1048" s="15">
        <f t="shared" si="65"/>
        <v>0</v>
      </c>
      <c r="F1048" s="15">
        <f t="shared" si="66"/>
        <v>0</v>
      </c>
      <c r="G1048" s="15">
        <f t="shared" si="67"/>
        <v>0</v>
      </c>
    </row>
    <row r="1049" spans="1:7" x14ac:dyDescent="0.15">
      <c r="A1049" s="5">
        <f>sim_obs!B683</f>
        <v>41956</v>
      </c>
      <c r="B1049" s="12" t="e">
        <f>sim_obs!P683</f>
        <v>#N/A</v>
      </c>
      <c r="C1049" s="15">
        <f>sim_obs!H683</f>
        <v>0</v>
      </c>
      <c r="D1049" s="15">
        <f t="shared" si="64"/>
        <v>0</v>
      </c>
      <c r="E1049" s="15">
        <f t="shared" si="65"/>
        <v>0</v>
      </c>
      <c r="F1049" s="15">
        <f t="shared" si="66"/>
        <v>0</v>
      </c>
      <c r="G1049" s="15">
        <f t="shared" si="67"/>
        <v>0</v>
      </c>
    </row>
    <row r="1050" spans="1:7" x14ac:dyDescent="0.15">
      <c r="A1050" s="5">
        <f>sim_obs!B684</f>
        <v>41957</v>
      </c>
      <c r="B1050" s="12" t="e">
        <f>sim_obs!P684</f>
        <v>#N/A</v>
      </c>
      <c r="C1050" s="15">
        <f>sim_obs!H684</f>
        <v>0</v>
      </c>
      <c r="D1050" s="15">
        <f t="shared" si="64"/>
        <v>0</v>
      </c>
      <c r="E1050" s="15">
        <f t="shared" si="65"/>
        <v>0</v>
      </c>
      <c r="F1050" s="15">
        <f t="shared" si="66"/>
        <v>0</v>
      </c>
      <c r="G1050" s="15">
        <f t="shared" si="67"/>
        <v>0</v>
      </c>
    </row>
    <row r="1051" spans="1:7" x14ac:dyDescent="0.15">
      <c r="A1051" s="5">
        <f>sim_obs!B685</f>
        <v>41958</v>
      </c>
      <c r="B1051" s="12" t="e">
        <f>sim_obs!P685</f>
        <v>#N/A</v>
      </c>
      <c r="C1051" s="15">
        <f>sim_obs!H685</f>
        <v>0</v>
      </c>
      <c r="D1051" s="15">
        <f t="shared" si="64"/>
        <v>0</v>
      </c>
      <c r="E1051" s="15">
        <f t="shared" si="65"/>
        <v>0</v>
      </c>
      <c r="F1051" s="15">
        <f t="shared" si="66"/>
        <v>0</v>
      </c>
      <c r="G1051" s="15">
        <f t="shared" si="67"/>
        <v>0</v>
      </c>
    </row>
    <row r="1052" spans="1:7" x14ac:dyDescent="0.15">
      <c r="A1052" s="5">
        <f>sim_obs!B686</f>
        <v>41959</v>
      </c>
      <c r="B1052" s="12" t="e">
        <f>sim_obs!P686</f>
        <v>#N/A</v>
      </c>
      <c r="C1052" s="15">
        <f>sim_obs!H686</f>
        <v>0</v>
      </c>
      <c r="D1052" s="15">
        <f t="shared" si="64"/>
        <v>0</v>
      </c>
      <c r="E1052" s="15">
        <f t="shared" si="65"/>
        <v>0</v>
      </c>
      <c r="F1052" s="15">
        <f t="shared" si="66"/>
        <v>0</v>
      </c>
      <c r="G1052" s="15">
        <f t="shared" si="67"/>
        <v>0</v>
      </c>
    </row>
    <row r="1053" spans="1:7" x14ac:dyDescent="0.15">
      <c r="A1053" s="5">
        <f>sim_obs!B687</f>
        <v>41960</v>
      </c>
      <c r="B1053" s="12" t="e">
        <f>sim_obs!P687</f>
        <v>#N/A</v>
      </c>
      <c r="C1053" s="15">
        <f>sim_obs!H687</f>
        <v>0</v>
      </c>
      <c r="D1053" s="15">
        <f t="shared" si="64"/>
        <v>0</v>
      </c>
      <c r="E1053" s="15">
        <f t="shared" si="65"/>
        <v>0</v>
      </c>
      <c r="F1053" s="15">
        <f t="shared" si="66"/>
        <v>0</v>
      </c>
      <c r="G1053" s="15">
        <f t="shared" si="67"/>
        <v>0</v>
      </c>
    </row>
    <row r="1054" spans="1:7" x14ac:dyDescent="0.15">
      <c r="A1054" s="5">
        <f>sim_obs!B688</f>
        <v>41961</v>
      </c>
      <c r="B1054" s="12" t="e">
        <f>sim_obs!P688</f>
        <v>#N/A</v>
      </c>
      <c r="C1054" s="15">
        <f>sim_obs!H688</f>
        <v>0</v>
      </c>
      <c r="D1054" s="15">
        <f t="shared" si="64"/>
        <v>0</v>
      </c>
      <c r="E1054" s="15">
        <f t="shared" si="65"/>
        <v>0</v>
      </c>
      <c r="F1054" s="15">
        <f t="shared" si="66"/>
        <v>0</v>
      </c>
      <c r="G1054" s="15">
        <f t="shared" si="67"/>
        <v>0</v>
      </c>
    </row>
    <row r="1055" spans="1:7" x14ac:dyDescent="0.15">
      <c r="A1055" s="5">
        <f>sim_obs!B689</f>
        <v>41962</v>
      </c>
      <c r="B1055" s="12" t="e">
        <f>sim_obs!P689</f>
        <v>#N/A</v>
      </c>
      <c r="C1055" s="15">
        <f>sim_obs!H689</f>
        <v>0</v>
      </c>
      <c r="D1055" s="15">
        <f t="shared" si="64"/>
        <v>0</v>
      </c>
      <c r="E1055" s="15">
        <f t="shared" si="65"/>
        <v>0</v>
      </c>
      <c r="F1055" s="15">
        <f t="shared" si="66"/>
        <v>0</v>
      </c>
      <c r="G1055" s="15">
        <f t="shared" si="67"/>
        <v>0</v>
      </c>
    </row>
    <row r="1056" spans="1:7" x14ac:dyDescent="0.15">
      <c r="A1056" s="5">
        <f>sim_obs!B690</f>
        <v>41963</v>
      </c>
      <c r="B1056" s="12" t="e">
        <f>sim_obs!P690</f>
        <v>#N/A</v>
      </c>
      <c r="C1056" s="15">
        <f>sim_obs!H690</f>
        <v>0</v>
      </c>
      <c r="D1056" s="15">
        <f t="shared" si="64"/>
        <v>0</v>
      </c>
      <c r="E1056" s="15">
        <f t="shared" si="65"/>
        <v>0</v>
      </c>
      <c r="F1056" s="15">
        <f t="shared" si="66"/>
        <v>0</v>
      </c>
      <c r="G1056" s="15">
        <f t="shared" si="67"/>
        <v>0</v>
      </c>
    </row>
    <row r="1057" spans="1:7" x14ac:dyDescent="0.15">
      <c r="A1057" s="5">
        <f>sim_obs!B691</f>
        <v>41964</v>
      </c>
      <c r="B1057" s="12" t="e">
        <f>sim_obs!P691</f>
        <v>#N/A</v>
      </c>
      <c r="C1057" s="15">
        <f>sim_obs!H691</f>
        <v>0</v>
      </c>
      <c r="D1057" s="15">
        <f t="shared" si="64"/>
        <v>0</v>
      </c>
      <c r="E1057" s="15">
        <f t="shared" si="65"/>
        <v>0</v>
      </c>
      <c r="F1057" s="15">
        <f t="shared" si="66"/>
        <v>0</v>
      </c>
      <c r="G1057" s="15">
        <f t="shared" si="67"/>
        <v>0</v>
      </c>
    </row>
    <row r="1058" spans="1:7" x14ac:dyDescent="0.15">
      <c r="A1058" s="5">
        <f>sim_obs!B692</f>
        <v>41965</v>
      </c>
      <c r="B1058" s="12" t="e">
        <f>sim_obs!P692</f>
        <v>#N/A</v>
      </c>
      <c r="C1058" s="15">
        <f>sim_obs!H692</f>
        <v>0</v>
      </c>
      <c r="D1058" s="15">
        <f t="shared" si="64"/>
        <v>0</v>
      </c>
      <c r="E1058" s="15">
        <f t="shared" si="65"/>
        <v>0</v>
      </c>
      <c r="F1058" s="15">
        <f t="shared" si="66"/>
        <v>0</v>
      </c>
      <c r="G1058" s="15">
        <f t="shared" si="67"/>
        <v>0</v>
      </c>
    </row>
    <row r="1059" spans="1:7" x14ac:dyDescent="0.15">
      <c r="A1059" s="5">
        <f>sim_obs!B693</f>
        <v>41966</v>
      </c>
      <c r="B1059" s="12" t="e">
        <f>sim_obs!P693</f>
        <v>#N/A</v>
      </c>
      <c r="C1059" s="15">
        <f>sim_obs!H693</f>
        <v>0</v>
      </c>
      <c r="D1059" s="15">
        <f t="shared" si="64"/>
        <v>0</v>
      </c>
      <c r="E1059" s="15">
        <f t="shared" si="65"/>
        <v>0</v>
      </c>
      <c r="F1059" s="15">
        <f t="shared" si="66"/>
        <v>0</v>
      </c>
      <c r="G1059" s="15">
        <f t="shared" si="67"/>
        <v>0</v>
      </c>
    </row>
    <row r="1060" spans="1:7" x14ac:dyDescent="0.15">
      <c r="A1060" s="5">
        <f>sim_obs!B694</f>
        <v>41967</v>
      </c>
      <c r="B1060" s="12" t="e">
        <f>sim_obs!P694</f>
        <v>#N/A</v>
      </c>
      <c r="C1060" s="15">
        <f>sim_obs!H694</f>
        <v>0</v>
      </c>
      <c r="D1060" s="15">
        <f t="shared" si="64"/>
        <v>0</v>
      </c>
      <c r="E1060" s="15">
        <f t="shared" si="65"/>
        <v>0</v>
      </c>
      <c r="F1060" s="15">
        <f t="shared" si="66"/>
        <v>0</v>
      </c>
      <c r="G1060" s="15">
        <f t="shared" si="67"/>
        <v>0</v>
      </c>
    </row>
    <row r="1061" spans="1:7" x14ac:dyDescent="0.15">
      <c r="A1061" s="5">
        <f>sim_obs!B695</f>
        <v>41968</v>
      </c>
      <c r="B1061" s="12" t="e">
        <f>sim_obs!P695</f>
        <v>#N/A</v>
      </c>
      <c r="C1061" s="15">
        <f>sim_obs!H695</f>
        <v>0</v>
      </c>
      <c r="D1061" s="15">
        <f t="shared" si="64"/>
        <v>0</v>
      </c>
      <c r="E1061" s="15">
        <f t="shared" si="65"/>
        <v>0</v>
      </c>
      <c r="F1061" s="15">
        <f t="shared" si="66"/>
        <v>0</v>
      </c>
      <c r="G1061" s="15">
        <f t="shared" si="67"/>
        <v>0</v>
      </c>
    </row>
    <row r="1062" spans="1:7" x14ac:dyDescent="0.15">
      <c r="A1062" s="5">
        <f>sim_obs!B696</f>
        <v>41969</v>
      </c>
      <c r="B1062" s="12" t="e">
        <f>sim_obs!P696</f>
        <v>#N/A</v>
      </c>
      <c r="C1062" s="15">
        <f>sim_obs!H696</f>
        <v>0</v>
      </c>
      <c r="D1062" s="15">
        <f t="shared" si="64"/>
        <v>0</v>
      </c>
      <c r="E1062" s="15">
        <f t="shared" si="65"/>
        <v>0</v>
      </c>
      <c r="F1062" s="15">
        <f t="shared" si="66"/>
        <v>0</v>
      </c>
      <c r="G1062" s="15">
        <f t="shared" si="67"/>
        <v>0</v>
      </c>
    </row>
    <row r="1063" spans="1:7" x14ac:dyDescent="0.15">
      <c r="A1063" s="5">
        <f>sim_obs!B697</f>
        <v>41970</v>
      </c>
      <c r="B1063" s="12" t="e">
        <f>sim_obs!P697</f>
        <v>#N/A</v>
      </c>
      <c r="C1063" s="15">
        <f>sim_obs!H697</f>
        <v>0</v>
      </c>
      <c r="D1063" s="15">
        <f t="shared" si="64"/>
        <v>0</v>
      </c>
      <c r="E1063" s="15">
        <f t="shared" si="65"/>
        <v>0</v>
      </c>
      <c r="F1063" s="15">
        <f t="shared" si="66"/>
        <v>0</v>
      </c>
      <c r="G1063" s="15">
        <f t="shared" si="67"/>
        <v>0</v>
      </c>
    </row>
    <row r="1064" spans="1:7" x14ac:dyDescent="0.15">
      <c r="A1064" s="5">
        <f>sim_obs!B698</f>
        <v>41971</v>
      </c>
      <c r="B1064" s="12">
        <f>sim_obs!P698</f>
        <v>3.1</v>
      </c>
      <c r="C1064" s="15">
        <f>sim_obs!H698</f>
        <v>0</v>
      </c>
      <c r="D1064" s="15">
        <f t="shared" si="64"/>
        <v>3.1</v>
      </c>
      <c r="E1064" s="15">
        <f t="shared" si="65"/>
        <v>0</v>
      </c>
      <c r="F1064" s="15">
        <f t="shared" si="66"/>
        <v>9.6100000000000012</v>
      </c>
      <c r="G1064" s="15">
        <f t="shared" si="67"/>
        <v>9.6100000000000012</v>
      </c>
    </row>
    <row r="1065" spans="1:7" x14ac:dyDescent="0.15">
      <c r="A1065" s="5">
        <f>sim_obs!B699</f>
        <v>41972</v>
      </c>
      <c r="B1065" s="12" t="e">
        <f>sim_obs!P699</f>
        <v>#N/A</v>
      </c>
      <c r="C1065" s="15">
        <f>sim_obs!H699</f>
        <v>0</v>
      </c>
      <c r="D1065" s="15">
        <f t="shared" si="64"/>
        <v>0</v>
      </c>
      <c r="E1065" s="15">
        <f t="shared" si="65"/>
        <v>0</v>
      </c>
      <c r="F1065" s="15">
        <f t="shared" si="66"/>
        <v>0</v>
      </c>
      <c r="G1065" s="15">
        <f t="shared" si="67"/>
        <v>0</v>
      </c>
    </row>
    <row r="1066" spans="1:7" x14ac:dyDescent="0.15">
      <c r="A1066" s="5">
        <f>sim_obs!B700</f>
        <v>41973</v>
      </c>
      <c r="B1066" s="12" t="e">
        <f>sim_obs!P700</f>
        <v>#N/A</v>
      </c>
      <c r="C1066" s="15">
        <f>sim_obs!H700</f>
        <v>0</v>
      </c>
      <c r="D1066" s="15">
        <f t="shared" si="64"/>
        <v>0</v>
      </c>
      <c r="E1066" s="15">
        <f t="shared" si="65"/>
        <v>0</v>
      </c>
      <c r="F1066" s="15">
        <f t="shared" si="66"/>
        <v>0</v>
      </c>
      <c r="G1066" s="15">
        <f t="shared" si="67"/>
        <v>0</v>
      </c>
    </row>
    <row r="1067" spans="1:7" x14ac:dyDescent="0.15">
      <c r="A1067" s="5">
        <f>sim_obs!B701</f>
        <v>41974</v>
      </c>
      <c r="B1067" s="12" t="e">
        <f>sim_obs!P701</f>
        <v>#N/A</v>
      </c>
      <c r="C1067" s="15">
        <f>sim_obs!H701</f>
        <v>0</v>
      </c>
      <c r="D1067" s="15">
        <f t="shared" si="64"/>
        <v>0</v>
      </c>
      <c r="E1067" s="15">
        <f t="shared" si="65"/>
        <v>0</v>
      </c>
      <c r="F1067" s="15">
        <f t="shared" si="66"/>
        <v>0</v>
      </c>
      <c r="G1067" s="15">
        <f t="shared" si="67"/>
        <v>0</v>
      </c>
    </row>
    <row r="1068" spans="1:7" x14ac:dyDescent="0.15">
      <c r="A1068" s="5">
        <f>sim_obs!B702</f>
        <v>41975</v>
      </c>
      <c r="B1068" s="12" t="e">
        <f>sim_obs!P702</f>
        <v>#N/A</v>
      </c>
      <c r="C1068" s="15">
        <f>sim_obs!H702</f>
        <v>0</v>
      </c>
      <c r="D1068" s="15">
        <f t="shared" si="64"/>
        <v>0</v>
      </c>
      <c r="E1068" s="15">
        <f t="shared" si="65"/>
        <v>0</v>
      </c>
      <c r="F1068" s="15">
        <f t="shared" si="66"/>
        <v>0</v>
      </c>
      <c r="G1068" s="15">
        <f t="shared" si="67"/>
        <v>0</v>
      </c>
    </row>
    <row r="1069" spans="1:7" x14ac:dyDescent="0.15">
      <c r="A1069" s="5">
        <f>sim_obs!B703</f>
        <v>41976</v>
      </c>
      <c r="B1069" s="12" t="e">
        <f>sim_obs!P703</f>
        <v>#N/A</v>
      </c>
      <c r="C1069" s="15">
        <f>sim_obs!H703</f>
        <v>0</v>
      </c>
      <c r="D1069" s="15">
        <f t="shared" si="64"/>
        <v>0</v>
      </c>
      <c r="E1069" s="15">
        <f t="shared" si="65"/>
        <v>0</v>
      </c>
      <c r="F1069" s="15">
        <f t="shared" si="66"/>
        <v>0</v>
      </c>
      <c r="G1069" s="15">
        <f t="shared" si="67"/>
        <v>0</v>
      </c>
    </row>
    <row r="1070" spans="1:7" x14ac:dyDescent="0.15">
      <c r="A1070" s="5">
        <f>sim_obs!B704</f>
        <v>41977</v>
      </c>
      <c r="B1070" s="12" t="e">
        <f>sim_obs!P704</f>
        <v>#N/A</v>
      </c>
      <c r="C1070" s="15">
        <f>sim_obs!H704</f>
        <v>0</v>
      </c>
      <c r="D1070" s="15">
        <f t="shared" si="64"/>
        <v>0</v>
      </c>
      <c r="E1070" s="15">
        <f t="shared" si="65"/>
        <v>0</v>
      </c>
      <c r="F1070" s="15">
        <f t="shared" si="66"/>
        <v>0</v>
      </c>
      <c r="G1070" s="15">
        <f t="shared" si="67"/>
        <v>0</v>
      </c>
    </row>
    <row r="1071" spans="1:7" x14ac:dyDescent="0.15">
      <c r="A1071" s="5">
        <f>sim_obs!B705</f>
        <v>41978</v>
      </c>
      <c r="B1071" s="12" t="e">
        <f>sim_obs!P705</f>
        <v>#N/A</v>
      </c>
      <c r="C1071" s="15">
        <f>sim_obs!H705</f>
        <v>0</v>
      </c>
      <c r="D1071" s="15">
        <f t="shared" si="64"/>
        <v>0</v>
      </c>
      <c r="E1071" s="15">
        <f t="shared" si="65"/>
        <v>0</v>
      </c>
      <c r="F1071" s="15">
        <f t="shared" si="66"/>
        <v>0</v>
      </c>
      <c r="G1071" s="15">
        <f t="shared" si="67"/>
        <v>0</v>
      </c>
    </row>
    <row r="1072" spans="1:7" x14ac:dyDescent="0.15">
      <c r="A1072" s="5">
        <f>sim_obs!B706</f>
        <v>41979</v>
      </c>
      <c r="B1072" s="12" t="e">
        <f>sim_obs!P706</f>
        <v>#N/A</v>
      </c>
      <c r="C1072" s="15">
        <f>sim_obs!H706</f>
        <v>0</v>
      </c>
      <c r="D1072" s="15">
        <f t="shared" si="64"/>
        <v>0</v>
      </c>
      <c r="E1072" s="15">
        <f t="shared" si="65"/>
        <v>0</v>
      </c>
      <c r="F1072" s="15">
        <f t="shared" si="66"/>
        <v>0</v>
      </c>
      <c r="G1072" s="15">
        <f t="shared" si="67"/>
        <v>0</v>
      </c>
    </row>
    <row r="1073" spans="1:7" x14ac:dyDescent="0.15">
      <c r="A1073" s="5">
        <f>sim_obs!B707</f>
        <v>41980</v>
      </c>
      <c r="B1073" s="12" t="e">
        <f>sim_obs!P707</f>
        <v>#N/A</v>
      </c>
      <c r="C1073" s="15">
        <f>sim_obs!H707</f>
        <v>0</v>
      </c>
      <c r="D1073" s="15">
        <f t="shared" si="64"/>
        <v>0</v>
      </c>
      <c r="E1073" s="15">
        <f t="shared" si="65"/>
        <v>0</v>
      </c>
      <c r="F1073" s="15">
        <f t="shared" si="66"/>
        <v>0</v>
      </c>
      <c r="G1073" s="15">
        <f t="shared" si="67"/>
        <v>0</v>
      </c>
    </row>
    <row r="1074" spans="1:7" x14ac:dyDescent="0.15">
      <c r="A1074" s="5">
        <f>sim_obs!B708</f>
        <v>41981</v>
      </c>
      <c r="B1074" s="12" t="e">
        <f>sim_obs!P708</f>
        <v>#N/A</v>
      </c>
      <c r="C1074" s="15">
        <f>sim_obs!H708</f>
        <v>0</v>
      </c>
      <c r="D1074" s="15">
        <f t="shared" si="64"/>
        <v>0</v>
      </c>
      <c r="E1074" s="15">
        <f t="shared" si="65"/>
        <v>0</v>
      </c>
      <c r="F1074" s="15">
        <f t="shared" si="66"/>
        <v>0</v>
      </c>
      <c r="G1074" s="15">
        <f t="shared" si="67"/>
        <v>0</v>
      </c>
    </row>
    <row r="1075" spans="1:7" x14ac:dyDescent="0.15">
      <c r="A1075" s="5">
        <f>sim_obs!B709</f>
        <v>41982</v>
      </c>
      <c r="B1075" s="12" t="e">
        <f>sim_obs!P709</f>
        <v>#N/A</v>
      </c>
      <c r="C1075" s="15">
        <f>sim_obs!H709</f>
        <v>0</v>
      </c>
      <c r="D1075" s="15">
        <f t="shared" si="64"/>
        <v>0</v>
      </c>
      <c r="E1075" s="15">
        <f t="shared" si="65"/>
        <v>0</v>
      </c>
      <c r="F1075" s="15">
        <f t="shared" si="66"/>
        <v>0</v>
      </c>
      <c r="G1075" s="15">
        <f t="shared" si="67"/>
        <v>0</v>
      </c>
    </row>
    <row r="1076" spans="1:7" x14ac:dyDescent="0.15">
      <c r="A1076" s="5">
        <f>sim_obs!B710</f>
        <v>41983</v>
      </c>
      <c r="B1076" s="12" t="e">
        <f>sim_obs!P710</f>
        <v>#N/A</v>
      </c>
      <c r="C1076" s="15">
        <f>sim_obs!H710</f>
        <v>0</v>
      </c>
      <c r="D1076" s="15">
        <f t="shared" si="64"/>
        <v>0</v>
      </c>
      <c r="E1076" s="15">
        <f t="shared" si="65"/>
        <v>0</v>
      </c>
      <c r="F1076" s="15">
        <f t="shared" si="66"/>
        <v>0</v>
      </c>
      <c r="G1076" s="15">
        <f t="shared" si="67"/>
        <v>0</v>
      </c>
    </row>
    <row r="1077" spans="1:7" x14ac:dyDescent="0.15">
      <c r="A1077" s="5">
        <f>sim_obs!B711</f>
        <v>41984</v>
      </c>
      <c r="B1077" s="12" t="e">
        <f>sim_obs!P711</f>
        <v>#N/A</v>
      </c>
      <c r="C1077" s="15">
        <f>sim_obs!H711</f>
        <v>0</v>
      </c>
      <c r="D1077" s="15">
        <f t="shared" si="64"/>
        <v>0</v>
      </c>
      <c r="E1077" s="15">
        <f t="shared" si="65"/>
        <v>0</v>
      </c>
      <c r="F1077" s="15">
        <f t="shared" si="66"/>
        <v>0</v>
      </c>
      <c r="G1077" s="15">
        <f t="shared" si="67"/>
        <v>0</v>
      </c>
    </row>
    <row r="1078" spans="1:7" x14ac:dyDescent="0.15">
      <c r="A1078" s="5">
        <f>sim_obs!B712</f>
        <v>41985</v>
      </c>
      <c r="B1078" s="12" t="e">
        <f>sim_obs!P712</f>
        <v>#N/A</v>
      </c>
      <c r="C1078" s="15">
        <f>sim_obs!H712</f>
        <v>0</v>
      </c>
      <c r="D1078" s="15">
        <f t="shared" si="64"/>
        <v>0</v>
      </c>
      <c r="E1078" s="15">
        <f t="shared" si="65"/>
        <v>0</v>
      </c>
      <c r="F1078" s="15">
        <f t="shared" si="66"/>
        <v>0</v>
      </c>
      <c r="G1078" s="15">
        <f t="shared" si="67"/>
        <v>0</v>
      </c>
    </row>
    <row r="1079" spans="1:7" x14ac:dyDescent="0.15">
      <c r="A1079" s="5">
        <f>sim_obs!B713</f>
        <v>41986</v>
      </c>
      <c r="B1079" s="12" t="e">
        <f>sim_obs!P713</f>
        <v>#N/A</v>
      </c>
      <c r="C1079" s="15">
        <f>sim_obs!H713</f>
        <v>0</v>
      </c>
      <c r="D1079" s="15">
        <f t="shared" si="64"/>
        <v>0</v>
      </c>
      <c r="E1079" s="15">
        <f t="shared" si="65"/>
        <v>0</v>
      </c>
      <c r="F1079" s="15">
        <f t="shared" si="66"/>
        <v>0</v>
      </c>
      <c r="G1079" s="15">
        <f t="shared" si="67"/>
        <v>0</v>
      </c>
    </row>
    <row r="1080" spans="1:7" x14ac:dyDescent="0.15">
      <c r="A1080" s="5">
        <f>sim_obs!B714</f>
        <v>41987</v>
      </c>
      <c r="B1080" s="12" t="e">
        <f>sim_obs!P714</f>
        <v>#N/A</v>
      </c>
      <c r="C1080" s="15">
        <f>sim_obs!H714</f>
        <v>0</v>
      </c>
      <c r="D1080" s="15">
        <f t="shared" si="64"/>
        <v>0</v>
      </c>
      <c r="E1080" s="15">
        <f t="shared" si="65"/>
        <v>0</v>
      </c>
      <c r="F1080" s="15">
        <f t="shared" si="66"/>
        <v>0</v>
      </c>
      <c r="G1080" s="15">
        <f t="shared" si="67"/>
        <v>0</v>
      </c>
    </row>
    <row r="1081" spans="1:7" x14ac:dyDescent="0.15">
      <c r="A1081" s="5">
        <f>sim_obs!B715</f>
        <v>41988</v>
      </c>
      <c r="B1081" s="12" t="e">
        <f>sim_obs!P715</f>
        <v>#N/A</v>
      </c>
      <c r="C1081" s="15">
        <f>sim_obs!H715</f>
        <v>0</v>
      </c>
      <c r="D1081" s="15">
        <f t="shared" si="64"/>
        <v>0</v>
      </c>
      <c r="E1081" s="15">
        <f t="shared" si="65"/>
        <v>0</v>
      </c>
      <c r="F1081" s="15">
        <f t="shared" si="66"/>
        <v>0</v>
      </c>
      <c r="G1081" s="15">
        <f t="shared" si="67"/>
        <v>0</v>
      </c>
    </row>
    <row r="1082" spans="1:7" x14ac:dyDescent="0.15">
      <c r="A1082" s="5">
        <f>sim_obs!B716</f>
        <v>41989</v>
      </c>
      <c r="B1082" s="12" t="e">
        <f>sim_obs!P716</f>
        <v>#N/A</v>
      </c>
      <c r="C1082" s="15">
        <f>sim_obs!H716</f>
        <v>0</v>
      </c>
      <c r="D1082" s="15">
        <f t="shared" si="64"/>
        <v>0</v>
      </c>
      <c r="E1082" s="15">
        <f t="shared" si="65"/>
        <v>0</v>
      </c>
      <c r="F1082" s="15">
        <f t="shared" si="66"/>
        <v>0</v>
      </c>
      <c r="G1082" s="15">
        <f t="shared" si="67"/>
        <v>0</v>
      </c>
    </row>
    <row r="1083" spans="1:7" x14ac:dyDescent="0.15">
      <c r="A1083" s="5">
        <f>sim_obs!B717</f>
        <v>41990</v>
      </c>
      <c r="B1083" s="12" t="e">
        <f>sim_obs!P717</f>
        <v>#N/A</v>
      </c>
      <c r="C1083" s="15">
        <f>sim_obs!H717</f>
        <v>0</v>
      </c>
      <c r="D1083" s="15">
        <f t="shared" si="64"/>
        <v>0</v>
      </c>
      <c r="E1083" s="15">
        <f t="shared" si="65"/>
        <v>0</v>
      </c>
      <c r="F1083" s="15">
        <f t="shared" si="66"/>
        <v>0</v>
      </c>
      <c r="G1083" s="15">
        <f t="shared" si="67"/>
        <v>0</v>
      </c>
    </row>
    <row r="1084" spans="1:7" x14ac:dyDescent="0.15">
      <c r="A1084" s="5">
        <f>sim_obs!B718</f>
        <v>41991</v>
      </c>
      <c r="B1084" s="12" t="e">
        <f>sim_obs!P718</f>
        <v>#N/A</v>
      </c>
      <c r="C1084" s="15">
        <f>sim_obs!H718</f>
        <v>0</v>
      </c>
      <c r="D1084" s="15">
        <f t="shared" si="64"/>
        <v>0</v>
      </c>
      <c r="E1084" s="15">
        <f t="shared" si="65"/>
        <v>0</v>
      </c>
      <c r="F1084" s="15">
        <f t="shared" si="66"/>
        <v>0</v>
      </c>
      <c r="G1084" s="15">
        <f t="shared" si="67"/>
        <v>0</v>
      </c>
    </row>
    <row r="1085" spans="1:7" x14ac:dyDescent="0.15">
      <c r="A1085" s="5">
        <f>sim_obs!B719</f>
        <v>41992</v>
      </c>
      <c r="B1085" s="12" t="e">
        <f>sim_obs!P719</f>
        <v>#N/A</v>
      </c>
      <c r="C1085" s="15">
        <f>sim_obs!H719</f>
        <v>0</v>
      </c>
      <c r="D1085" s="15">
        <f t="shared" si="64"/>
        <v>0</v>
      </c>
      <c r="E1085" s="15">
        <f t="shared" si="65"/>
        <v>0</v>
      </c>
      <c r="F1085" s="15">
        <f t="shared" si="66"/>
        <v>0</v>
      </c>
      <c r="G1085" s="15">
        <f t="shared" si="67"/>
        <v>0</v>
      </c>
    </row>
    <row r="1086" spans="1:7" x14ac:dyDescent="0.15">
      <c r="A1086" s="5">
        <f>sim_obs!B720</f>
        <v>41993</v>
      </c>
      <c r="B1086" s="12" t="e">
        <f>sim_obs!P720</f>
        <v>#N/A</v>
      </c>
      <c r="C1086" s="15">
        <f>sim_obs!H720</f>
        <v>0</v>
      </c>
      <c r="D1086" s="15">
        <f t="shared" si="64"/>
        <v>0</v>
      </c>
      <c r="E1086" s="15">
        <f t="shared" si="65"/>
        <v>0</v>
      </c>
      <c r="F1086" s="15">
        <f t="shared" si="66"/>
        <v>0</v>
      </c>
      <c r="G1086" s="15">
        <f t="shared" si="67"/>
        <v>0</v>
      </c>
    </row>
    <row r="1087" spans="1:7" x14ac:dyDescent="0.15">
      <c r="A1087" s="5">
        <f>sim_obs!B721</f>
        <v>41994</v>
      </c>
      <c r="B1087" s="12" t="e">
        <f>sim_obs!P721</f>
        <v>#N/A</v>
      </c>
      <c r="C1087" s="15">
        <f>sim_obs!H721</f>
        <v>0</v>
      </c>
      <c r="D1087" s="15">
        <f t="shared" si="64"/>
        <v>0</v>
      </c>
      <c r="E1087" s="15">
        <f t="shared" si="65"/>
        <v>0</v>
      </c>
      <c r="F1087" s="15">
        <f t="shared" si="66"/>
        <v>0</v>
      </c>
      <c r="G1087" s="15">
        <f t="shared" si="67"/>
        <v>0</v>
      </c>
    </row>
    <row r="1088" spans="1:7" x14ac:dyDescent="0.15">
      <c r="A1088" s="5">
        <f>sim_obs!B722</f>
        <v>41995</v>
      </c>
      <c r="B1088" s="12" t="e">
        <f>sim_obs!P722</f>
        <v>#N/A</v>
      </c>
      <c r="C1088" s="15">
        <f>sim_obs!H722</f>
        <v>0</v>
      </c>
      <c r="D1088" s="15">
        <f t="shared" si="64"/>
        <v>0</v>
      </c>
      <c r="E1088" s="15">
        <f t="shared" si="65"/>
        <v>0</v>
      </c>
      <c r="F1088" s="15">
        <f t="shared" si="66"/>
        <v>0</v>
      </c>
      <c r="G1088" s="15">
        <f t="shared" si="67"/>
        <v>0</v>
      </c>
    </row>
    <row r="1089" spans="1:7" x14ac:dyDescent="0.15">
      <c r="A1089" s="5">
        <f>sim_obs!B723</f>
        <v>41996</v>
      </c>
      <c r="B1089" s="12" t="e">
        <f>sim_obs!P723</f>
        <v>#N/A</v>
      </c>
      <c r="C1089" s="15">
        <f>sim_obs!H723</f>
        <v>0</v>
      </c>
      <c r="D1089" s="15">
        <f t="shared" si="64"/>
        <v>0</v>
      </c>
      <c r="E1089" s="15">
        <f t="shared" si="65"/>
        <v>0</v>
      </c>
      <c r="F1089" s="15">
        <f t="shared" si="66"/>
        <v>0</v>
      </c>
      <c r="G1089" s="15">
        <f t="shared" si="67"/>
        <v>0</v>
      </c>
    </row>
    <row r="1090" spans="1:7" x14ac:dyDescent="0.15">
      <c r="A1090" s="5">
        <f>sim_obs!B724</f>
        <v>41997</v>
      </c>
      <c r="B1090" s="12" t="e">
        <f>sim_obs!P724</f>
        <v>#N/A</v>
      </c>
      <c r="C1090" s="15">
        <f>sim_obs!H724</f>
        <v>0</v>
      </c>
      <c r="D1090" s="15">
        <f t="shared" si="64"/>
        <v>0</v>
      </c>
      <c r="E1090" s="15">
        <f t="shared" si="65"/>
        <v>0</v>
      </c>
      <c r="F1090" s="15">
        <f t="shared" si="66"/>
        <v>0</v>
      </c>
      <c r="G1090" s="15">
        <f t="shared" si="67"/>
        <v>0</v>
      </c>
    </row>
    <row r="1091" spans="1:7" x14ac:dyDescent="0.15">
      <c r="A1091" s="5">
        <f>sim_obs!B725</f>
        <v>41998</v>
      </c>
      <c r="B1091" s="12" t="e">
        <f>sim_obs!P725</f>
        <v>#N/A</v>
      </c>
      <c r="C1091" s="15">
        <f>sim_obs!H725</f>
        <v>0</v>
      </c>
      <c r="D1091" s="15">
        <f t="shared" ref="D1091:D1097" si="68">IFERROR(B1091,0)</f>
        <v>0</v>
      </c>
      <c r="E1091" s="15">
        <f t="shared" ref="E1091:E1097" si="69">IF(D1091=0,0,C1091)</f>
        <v>0</v>
      </c>
      <c r="F1091" s="15">
        <f t="shared" ref="F1091:F1097" si="70">(D1091-E1091)^2</f>
        <v>0</v>
      </c>
      <c r="G1091" s="15">
        <f t="shared" ref="G1091:G1097" si="71">(D1091-$J$4)^2</f>
        <v>0</v>
      </c>
    </row>
    <row r="1092" spans="1:7" x14ac:dyDescent="0.15">
      <c r="A1092" s="5">
        <f>sim_obs!B726</f>
        <v>41999</v>
      </c>
      <c r="B1092" s="12" t="e">
        <f>sim_obs!P726</f>
        <v>#N/A</v>
      </c>
      <c r="C1092" s="15">
        <f>sim_obs!H726</f>
        <v>0</v>
      </c>
      <c r="D1092" s="15">
        <f t="shared" si="68"/>
        <v>0</v>
      </c>
      <c r="E1092" s="15">
        <f t="shared" si="69"/>
        <v>0</v>
      </c>
      <c r="F1092" s="15">
        <f t="shared" si="70"/>
        <v>0</v>
      </c>
      <c r="G1092" s="15">
        <f t="shared" si="71"/>
        <v>0</v>
      </c>
    </row>
    <row r="1093" spans="1:7" x14ac:dyDescent="0.15">
      <c r="A1093" s="5">
        <f>sim_obs!B727</f>
        <v>42000</v>
      </c>
      <c r="B1093" s="12" t="e">
        <f>sim_obs!P727</f>
        <v>#N/A</v>
      </c>
      <c r="C1093" s="15">
        <f>sim_obs!H727</f>
        <v>0</v>
      </c>
      <c r="D1093" s="15">
        <f t="shared" si="68"/>
        <v>0</v>
      </c>
      <c r="E1093" s="15">
        <f t="shared" si="69"/>
        <v>0</v>
      </c>
      <c r="F1093" s="15">
        <f t="shared" si="70"/>
        <v>0</v>
      </c>
      <c r="G1093" s="15">
        <f t="shared" si="71"/>
        <v>0</v>
      </c>
    </row>
    <row r="1094" spans="1:7" x14ac:dyDescent="0.15">
      <c r="A1094" s="5">
        <f>sim_obs!B728</f>
        <v>42001</v>
      </c>
      <c r="B1094" s="12" t="e">
        <f>sim_obs!P728</f>
        <v>#N/A</v>
      </c>
      <c r="C1094" s="15">
        <f>sim_obs!H728</f>
        <v>0</v>
      </c>
      <c r="D1094" s="15">
        <f t="shared" si="68"/>
        <v>0</v>
      </c>
      <c r="E1094" s="15">
        <f t="shared" si="69"/>
        <v>0</v>
      </c>
      <c r="F1094" s="15">
        <f t="shared" si="70"/>
        <v>0</v>
      </c>
      <c r="G1094" s="15">
        <f t="shared" si="71"/>
        <v>0</v>
      </c>
    </row>
    <row r="1095" spans="1:7" x14ac:dyDescent="0.15">
      <c r="A1095" s="5">
        <f>sim_obs!B729</f>
        <v>42002</v>
      </c>
      <c r="B1095" s="12" t="e">
        <f>sim_obs!P729</f>
        <v>#N/A</v>
      </c>
      <c r="C1095" s="15">
        <f>sim_obs!H729</f>
        <v>0</v>
      </c>
      <c r="D1095" s="15">
        <f t="shared" si="68"/>
        <v>0</v>
      </c>
      <c r="E1095" s="15">
        <f t="shared" si="69"/>
        <v>0</v>
      </c>
      <c r="F1095" s="15">
        <f t="shared" si="70"/>
        <v>0</v>
      </c>
      <c r="G1095" s="15">
        <f t="shared" si="71"/>
        <v>0</v>
      </c>
    </row>
    <row r="1096" spans="1:7" x14ac:dyDescent="0.15">
      <c r="A1096" s="5">
        <f>sim_obs!B730</f>
        <v>42003</v>
      </c>
      <c r="B1096" s="12" t="e">
        <f>sim_obs!P730</f>
        <v>#N/A</v>
      </c>
      <c r="C1096" s="15">
        <f>sim_obs!H730</f>
        <v>0</v>
      </c>
      <c r="D1096" s="15">
        <f t="shared" si="68"/>
        <v>0</v>
      </c>
      <c r="E1096" s="15">
        <f t="shared" si="69"/>
        <v>0</v>
      </c>
      <c r="F1096" s="15">
        <f t="shared" si="70"/>
        <v>0</v>
      </c>
      <c r="G1096" s="15">
        <f t="shared" si="71"/>
        <v>0</v>
      </c>
    </row>
    <row r="1097" spans="1:7" x14ac:dyDescent="0.15">
      <c r="A1097" s="5">
        <f>sim_obs!B731</f>
        <v>42004</v>
      </c>
      <c r="B1097" s="12" t="e">
        <f>sim_obs!P731</f>
        <v>#N/A</v>
      </c>
      <c r="C1097" s="15">
        <f>sim_obs!H731</f>
        <v>0</v>
      </c>
      <c r="D1097" s="15">
        <f t="shared" si="68"/>
        <v>0</v>
      </c>
      <c r="E1097" s="15">
        <f t="shared" si="69"/>
        <v>0</v>
      </c>
      <c r="F1097" s="15">
        <f t="shared" si="70"/>
        <v>0</v>
      </c>
      <c r="G1097" s="15">
        <f t="shared" si="71"/>
        <v>0</v>
      </c>
    </row>
  </sheetData>
  <mergeCells count="4">
    <mergeCell ref="I2:M2"/>
    <mergeCell ref="I3:J3"/>
    <mergeCell ref="L3:M3"/>
    <mergeCell ref="I10:M10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1097"/>
  <sheetViews>
    <sheetView zoomScale="115" zoomScaleNormal="115" workbookViewId="0">
      <selection activeCell="M9" sqref="M9"/>
    </sheetView>
  </sheetViews>
  <sheetFormatPr defaultRowHeight="13.5" x14ac:dyDescent="0.15"/>
  <cols>
    <col min="1" max="1" width="11.875" style="15" bestFit="1" customWidth="1"/>
    <col min="2" max="2" width="9.25" style="15" bestFit="1" customWidth="1"/>
    <col min="3" max="3" width="9.625" style="15" bestFit="1" customWidth="1"/>
    <col min="4" max="5" width="9.625" style="15" customWidth="1"/>
    <col min="6" max="6" width="22.375" style="15" bestFit="1" customWidth="1"/>
    <col min="7" max="7" width="18.75" style="15" bestFit="1" customWidth="1"/>
    <col min="9" max="9" width="9.625" bestFit="1" customWidth="1"/>
    <col min="10" max="10" width="13.375" bestFit="1" customWidth="1"/>
    <col min="11" max="11" width="10.125" bestFit="1" customWidth="1"/>
    <col min="12" max="12" width="12" bestFit="1" customWidth="1"/>
    <col min="13" max="13" width="17" bestFit="1" customWidth="1"/>
  </cols>
  <sheetData>
    <row r="1" spans="1:13" x14ac:dyDescent="0.15">
      <c r="A1" s="15" t="s">
        <v>6</v>
      </c>
      <c r="B1" s="15" t="s">
        <v>5</v>
      </c>
      <c r="C1" s="15" t="s">
        <v>39</v>
      </c>
      <c r="D1" s="15" t="s">
        <v>50</v>
      </c>
      <c r="E1" s="15" t="s">
        <v>51</v>
      </c>
      <c r="F1" s="16" t="s">
        <v>7</v>
      </c>
      <c r="G1" s="16" t="s">
        <v>8</v>
      </c>
    </row>
    <row r="2" spans="1:13" x14ac:dyDescent="0.15">
      <c r="A2" s="5" t="e">
        <f>sim_obs!#REF!</f>
        <v>#REF!</v>
      </c>
      <c r="B2" s="12" t="e">
        <f>sim_obs!#REF!</f>
        <v>#REF!</v>
      </c>
      <c r="C2" s="15" t="e">
        <f>sim_obs!#REF!</f>
        <v>#REF!</v>
      </c>
      <c r="D2" s="15">
        <f>IFERROR(B2,0)</f>
        <v>0</v>
      </c>
      <c r="E2" s="15">
        <f>IF(D2=0,0,C2)</f>
        <v>0</v>
      </c>
      <c r="F2" s="15">
        <f>(D2-E2)^2</f>
        <v>0</v>
      </c>
      <c r="G2" s="15">
        <f>(D2-$J$4)^2</f>
        <v>0</v>
      </c>
      <c r="I2" s="81" t="s">
        <v>4</v>
      </c>
      <c r="J2" s="81"/>
      <c r="K2" s="81"/>
      <c r="L2" s="81"/>
      <c r="M2" s="81"/>
    </row>
    <row r="3" spans="1:13" x14ac:dyDescent="0.15">
      <c r="A3" s="5" t="e">
        <f>sim_obs!#REF!</f>
        <v>#REF!</v>
      </c>
      <c r="B3" s="12" t="e">
        <f>sim_obs!#REF!</f>
        <v>#REF!</v>
      </c>
      <c r="C3" s="15" t="e">
        <f>sim_obs!#REF!</f>
        <v>#REF!</v>
      </c>
      <c r="D3" s="15">
        <f t="shared" ref="D3:D66" si="0">IFERROR(B3,0)</f>
        <v>0</v>
      </c>
      <c r="E3" s="15">
        <f t="shared" ref="E3:E66" si="1">IF(D3=0,0,C3)</f>
        <v>0</v>
      </c>
      <c r="F3" s="15">
        <f t="shared" ref="F3:F66" si="2">(D3-E3)^2</f>
        <v>0</v>
      </c>
      <c r="G3" s="15">
        <f t="shared" ref="G3:G66" si="3">(D3-$J$4)^2</f>
        <v>0</v>
      </c>
      <c r="I3" s="82"/>
      <c r="J3" s="82"/>
      <c r="K3" s="36"/>
      <c r="L3" s="82" t="s">
        <v>41</v>
      </c>
      <c r="M3" s="82"/>
    </row>
    <row r="4" spans="1:13" x14ac:dyDescent="0.15">
      <c r="A4" s="5" t="e">
        <f>sim_obs!#REF!</f>
        <v>#REF!</v>
      </c>
      <c r="B4" s="12" t="e">
        <f>sim_obs!#REF!</f>
        <v>#REF!</v>
      </c>
      <c r="C4" s="15" t="e">
        <f>sim_obs!#REF!</f>
        <v>#REF!</v>
      </c>
      <c r="D4" s="15">
        <f t="shared" si="0"/>
        <v>0</v>
      </c>
      <c r="E4" s="15">
        <f t="shared" si="1"/>
        <v>0</v>
      </c>
      <c r="F4" s="15">
        <f t="shared" si="2"/>
        <v>0</v>
      </c>
      <c r="G4" s="15">
        <f t="shared" si="3"/>
        <v>0</v>
      </c>
      <c r="I4" s="37"/>
      <c r="J4" s="38"/>
      <c r="K4" s="37"/>
      <c r="L4" s="37" t="s">
        <v>42</v>
      </c>
      <c r="M4" s="38">
        <f>AVERAGE(D733:D1097)</f>
        <v>1.6779080235616438E-2</v>
      </c>
    </row>
    <row r="5" spans="1:13" x14ac:dyDescent="0.15">
      <c r="A5" s="5" t="e">
        <f>sim_obs!#REF!</f>
        <v>#REF!</v>
      </c>
      <c r="B5" s="12" t="e">
        <f>sim_obs!#REF!</f>
        <v>#REF!</v>
      </c>
      <c r="C5" s="15" t="e">
        <f>sim_obs!#REF!</f>
        <v>#REF!</v>
      </c>
      <c r="D5" s="15">
        <f t="shared" si="0"/>
        <v>0</v>
      </c>
      <c r="E5" s="15">
        <f t="shared" si="1"/>
        <v>0</v>
      </c>
      <c r="F5" s="15">
        <f t="shared" si="2"/>
        <v>0</v>
      </c>
      <c r="G5" s="15">
        <f t="shared" si="3"/>
        <v>0</v>
      </c>
      <c r="I5" s="37"/>
      <c r="J5" s="38"/>
      <c r="K5" s="37"/>
      <c r="L5" s="37" t="s">
        <v>43</v>
      </c>
      <c r="M5" s="38">
        <f>SUM(F733:F1097)</f>
        <v>3.897412650264267</v>
      </c>
    </row>
    <row r="6" spans="1:13" x14ac:dyDescent="0.15">
      <c r="A6" s="5" t="e">
        <f>sim_obs!#REF!</f>
        <v>#REF!</v>
      </c>
      <c r="B6" s="12" t="e">
        <f>sim_obs!#REF!</f>
        <v>#REF!</v>
      </c>
      <c r="C6" s="15" t="e">
        <f>sim_obs!#REF!</f>
        <v>#REF!</v>
      </c>
      <c r="D6" s="15">
        <f t="shared" si="0"/>
        <v>0</v>
      </c>
      <c r="E6" s="15">
        <f t="shared" si="1"/>
        <v>0</v>
      </c>
      <c r="F6" s="15">
        <f t="shared" si="2"/>
        <v>0</v>
      </c>
      <c r="G6" s="15">
        <f t="shared" si="3"/>
        <v>0</v>
      </c>
      <c r="I6" s="37"/>
      <c r="J6" s="38"/>
      <c r="K6" s="37"/>
      <c r="L6" s="37" t="s">
        <v>44</v>
      </c>
      <c r="M6" s="38">
        <f>SUM(G733:G1097)</f>
        <v>3.897412650264267</v>
      </c>
    </row>
    <row r="7" spans="1:13" ht="18.75" x14ac:dyDescent="0.3">
      <c r="A7" s="5" t="e">
        <f>sim_obs!#REF!</f>
        <v>#REF!</v>
      </c>
      <c r="B7" s="12" t="e">
        <f>sim_obs!#REF!</f>
        <v>#REF!</v>
      </c>
      <c r="C7" s="15" t="e">
        <f>sim_obs!#REF!</f>
        <v>#REF!</v>
      </c>
      <c r="D7" s="15">
        <f t="shared" si="0"/>
        <v>0</v>
      </c>
      <c r="E7" s="15">
        <f t="shared" si="1"/>
        <v>0</v>
      </c>
      <c r="F7" s="15">
        <f t="shared" si="2"/>
        <v>0</v>
      </c>
      <c r="G7" s="15">
        <f t="shared" si="3"/>
        <v>0</v>
      </c>
      <c r="I7" s="37"/>
      <c r="J7" s="39"/>
      <c r="K7" s="37"/>
      <c r="L7" s="37" t="s">
        <v>45</v>
      </c>
      <c r="M7" s="41">
        <f>nscoe(B733:B1097,C733:C1097)</f>
        <v>-2.057879985139722</v>
      </c>
    </row>
    <row r="8" spans="1:13" ht="18.75" x14ac:dyDescent="0.3">
      <c r="A8" s="5" t="e">
        <f>sim_obs!#REF!</f>
        <v>#REF!</v>
      </c>
      <c r="B8" s="12" t="e">
        <f>sim_obs!#REF!</f>
        <v>#REF!</v>
      </c>
      <c r="C8" s="15" t="e">
        <f>sim_obs!#REF!</f>
        <v>#REF!</v>
      </c>
      <c r="D8" s="15">
        <f t="shared" si="0"/>
        <v>0</v>
      </c>
      <c r="E8" s="15">
        <f t="shared" si="1"/>
        <v>0</v>
      </c>
      <c r="F8" s="15">
        <f t="shared" si="2"/>
        <v>0</v>
      </c>
      <c r="G8" s="15">
        <f t="shared" si="3"/>
        <v>0</v>
      </c>
      <c r="I8" s="40"/>
      <c r="J8" s="39"/>
      <c r="K8" s="40"/>
      <c r="L8" s="40" t="s">
        <v>46</v>
      </c>
      <c r="M8" s="41" t="e">
        <f>rsquare(B733:B1097,C733:C1097)</f>
        <v>#VALUE!</v>
      </c>
    </row>
    <row r="9" spans="1:13" x14ac:dyDescent="0.15">
      <c r="A9" s="5" t="e">
        <f>sim_obs!#REF!</f>
        <v>#REF!</v>
      </c>
      <c r="B9" s="12" t="e">
        <f>sim_obs!#REF!</f>
        <v>#REF!</v>
      </c>
      <c r="C9" s="15" t="e">
        <f>sim_obs!#REF!</f>
        <v>#REF!</v>
      </c>
      <c r="D9" s="15">
        <f t="shared" si="0"/>
        <v>0</v>
      </c>
      <c r="E9" s="15">
        <f t="shared" si="1"/>
        <v>0</v>
      </c>
      <c r="F9" s="15">
        <f t="shared" si="2"/>
        <v>0</v>
      </c>
      <c r="G9" s="15">
        <f t="shared" si="3"/>
        <v>0</v>
      </c>
      <c r="I9" s="37"/>
      <c r="J9" s="37"/>
      <c r="K9" s="37"/>
      <c r="L9" s="36"/>
    </row>
    <row r="10" spans="1:13" x14ac:dyDescent="0.15">
      <c r="A10" s="5" t="e">
        <f>sim_obs!#REF!</f>
        <v>#REF!</v>
      </c>
      <c r="B10" s="12" t="e">
        <f>sim_obs!#REF!</f>
        <v>#REF!</v>
      </c>
      <c r="C10" s="15" t="e">
        <f>sim_obs!#REF!</f>
        <v>#REF!</v>
      </c>
      <c r="D10" s="15">
        <f t="shared" si="0"/>
        <v>0</v>
      </c>
      <c r="E10" s="15">
        <f t="shared" si="1"/>
        <v>0</v>
      </c>
      <c r="F10" s="15">
        <f t="shared" si="2"/>
        <v>0</v>
      </c>
      <c r="G10" s="15">
        <f t="shared" si="3"/>
        <v>0</v>
      </c>
      <c r="I10" s="81" t="s">
        <v>52</v>
      </c>
      <c r="J10" s="81"/>
      <c r="K10" s="81"/>
      <c r="L10" s="81"/>
      <c r="M10" s="81"/>
    </row>
    <row r="11" spans="1:13" x14ac:dyDescent="0.15">
      <c r="A11" s="5" t="e">
        <f>sim_obs!#REF!</f>
        <v>#REF!</v>
      </c>
      <c r="B11" s="12" t="e">
        <f>sim_obs!#REF!</f>
        <v>#REF!</v>
      </c>
      <c r="C11" s="15" t="e">
        <f>sim_obs!#REF!</f>
        <v>#REF!</v>
      </c>
      <c r="D11" s="15">
        <f t="shared" si="0"/>
        <v>0</v>
      </c>
      <c r="E11" s="15">
        <f t="shared" si="1"/>
        <v>0</v>
      </c>
      <c r="F11" s="15">
        <f t="shared" si="2"/>
        <v>0</v>
      </c>
      <c r="G11" s="15">
        <f t="shared" si="3"/>
        <v>0</v>
      </c>
      <c r="I11" s="37"/>
      <c r="J11" s="38"/>
      <c r="L11" s="37" t="s">
        <v>5</v>
      </c>
      <c r="M11" s="38">
        <f>SUM(D733:D1097)</f>
        <v>6.1243642859999996</v>
      </c>
    </row>
    <row r="12" spans="1:13" x14ac:dyDescent="0.15">
      <c r="A12" s="5" t="e">
        <f>sim_obs!#REF!</f>
        <v>#REF!</v>
      </c>
      <c r="B12" s="12" t="e">
        <f>sim_obs!#REF!</f>
        <v>#REF!</v>
      </c>
      <c r="C12" s="15" t="e">
        <f>sim_obs!#REF!</f>
        <v>#REF!</v>
      </c>
      <c r="D12" s="15">
        <f t="shared" si="0"/>
        <v>0</v>
      </c>
      <c r="E12" s="15">
        <f t="shared" si="1"/>
        <v>0</v>
      </c>
      <c r="F12" s="15">
        <f t="shared" si="2"/>
        <v>0</v>
      </c>
      <c r="G12" s="15">
        <f t="shared" si="3"/>
        <v>0</v>
      </c>
      <c r="I12" t="s">
        <v>9</v>
      </c>
      <c r="J12" s="13" t="e">
        <f>SUM(C2:C732)</f>
        <v>#REF!</v>
      </c>
      <c r="L12" t="s">
        <v>9</v>
      </c>
      <c r="M12">
        <f>SUM(E733:E1097)</f>
        <v>0</v>
      </c>
    </row>
    <row r="13" spans="1:13" x14ac:dyDescent="0.15">
      <c r="A13" s="5" t="e">
        <f>sim_obs!#REF!</f>
        <v>#REF!</v>
      </c>
      <c r="B13" s="12" t="e">
        <f>sim_obs!#REF!</f>
        <v>#REF!</v>
      </c>
      <c r="C13" s="15" t="e">
        <f>sim_obs!#REF!</f>
        <v>#REF!</v>
      </c>
      <c r="D13" s="15">
        <f t="shared" si="0"/>
        <v>0</v>
      </c>
      <c r="E13" s="15">
        <f t="shared" si="1"/>
        <v>0</v>
      </c>
      <c r="F13" s="15">
        <f t="shared" si="2"/>
        <v>0</v>
      </c>
      <c r="G13" s="15">
        <f t="shared" si="3"/>
        <v>0</v>
      </c>
    </row>
    <row r="14" spans="1:13" x14ac:dyDescent="0.15">
      <c r="A14" s="5" t="e">
        <f>sim_obs!#REF!</f>
        <v>#REF!</v>
      </c>
      <c r="B14" s="12" t="e">
        <f>sim_obs!#REF!</f>
        <v>#REF!</v>
      </c>
      <c r="C14" s="15" t="e">
        <f>sim_obs!#REF!</f>
        <v>#REF!</v>
      </c>
      <c r="D14" s="15">
        <f t="shared" si="0"/>
        <v>0</v>
      </c>
      <c r="E14" s="15">
        <f t="shared" si="1"/>
        <v>0</v>
      </c>
      <c r="F14" s="15">
        <f t="shared" si="2"/>
        <v>0</v>
      </c>
      <c r="G14" s="15">
        <f t="shared" si="3"/>
        <v>0</v>
      </c>
    </row>
    <row r="15" spans="1:13" x14ac:dyDescent="0.15">
      <c r="A15" s="5" t="e">
        <f>sim_obs!#REF!</f>
        <v>#REF!</v>
      </c>
      <c r="B15" s="12" t="e">
        <f>sim_obs!#REF!</f>
        <v>#REF!</v>
      </c>
      <c r="C15" s="15" t="e">
        <f>sim_obs!#REF!</f>
        <v>#REF!</v>
      </c>
      <c r="D15" s="15">
        <f t="shared" si="0"/>
        <v>0</v>
      </c>
      <c r="E15" s="15">
        <f t="shared" si="1"/>
        <v>0</v>
      </c>
      <c r="F15" s="15">
        <f t="shared" si="2"/>
        <v>0</v>
      </c>
      <c r="G15" s="15">
        <f t="shared" si="3"/>
        <v>0</v>
      </c>
    </row>
    <row r="16" spans="1:13" x14ac:dyDescent="0.15">
      <c r="A16" s="5" t="e">
        <f>sim_obs!#REF!</f>
        <v>#REF!</v>
      </c>
      <c r="B16" s="12" t="e">
        <f>sim_obs!#REF!</f>
        <v>#REF!</v>
      </c>
      <c r="C16" s="15" t="e">
        <f>sim_obs!#REF!</f>
        <v>#REF!</v>
      </c>
      <c r="D16" s="15">
        <f t="shared" si="0"/>
        <v>0</v>
      </c>
      <c r="E16" s="15">
        <f t="shared" si="1"/>
        <v>0</v>
      </c>
      <c r="F16" s="15">
        <f t="shared" si="2"/>
        <v>0</v>
      </c>
      <c r="G16" s="15">
        <f t="shared" si="3"/>
        <v>0</v>
      </c>
    </row>
    <row r="17" spans="1:7" x14ac:dyDescent="0.15">
      <c r="A17" s="5" t="e">
        <f>sim_obs!#REF!</f>
        <v>#REF!</v>
      </c>
      <c r="B17" s="12" t="e">
        <f>sim_obs!#REF!</f>
        <v>#REF!</v>
      </c>
      <c r="C17" s="15" t="e">
        <f>sim_obs!#REF!</f>
        <v>#REF!</v>
      </c>
      <c r="D17" s="15">
        <f t="shared" si="0"/>
        <v>0</v>
      </c>
      <c r="E17" s="15">
        <f t="shared" si="1"/>
        <v>0</v>
      </c>
      <c r="F17" s="15">
        <f t="shared" si="2"/>
        <v>0</v>
      </c>
      <c r="G17" s="15">
        <f t="shared" si="3"/>
        <v>0</v>
      </c>
    </row>
    <row r="18" spans="1:7" x14ac:dyDescent="0.15">
      <c r="A18" s="5" t="e">
        <f>sim_obs!#REF!</f>
        <v>#REF!</v>
      </c>
      <c r="B18" s="12" t="e">
        <f>sim_obs!#REF!</f>
        <v>#REF!</v>
      </c>
      <c r="C18" s="15" t="e">
        <f>sim_obs!#REF!</f>
        <v>#REF!</v>
      </c>
      <c r="D18" s="15">
        <f t="shared" si="0"/>
        <v>0</v>
      </c>
      <c r="E18" s="15">
        <f t="shared" si="1"/>
        <v>0</v>
      </c>
      <c r="F18" s="15">
        <f t="shared" si="2"/>
        <v>0</v>
      </c>
      <c r="G18" s="15">
        <f t="shared" si="3"/>
        <v>0</v>
      </c>
    </row>
    <row r="19" spans="1:7" x14ac:dyDescent="0.15">
      <c r="A19" s="5" t="e">
        <f>sim_obs!#REF!</f>
        <v>#REF!</v>
      </c>
      <c r="B19" s="12" t="e">
        <f>sim_obs!#REF!</f>
        <v>#REF!</v>
      </c>
      <c r="C19" s="15" t="e">
        <f>sim_obs!#REF!</f>
        <v>#REF!</v>
      </c>
      <c r="D19" s="15">
        <f t="shared" si="0"/>
        <v>0</v>
      </c>
      <c r="E19" s="15">
        <f t="shared" si="1"/>
        <v>0</v>
      </c>
      <c r="F19" s="15">
        <f t="shared" si="2"/>
        <v>0</v>
      </c>
      <c r="G19" s="15">
        <f t="shared" si="3"/>
        <v>0</v>
      </c>
    </row>
    <row r="20" spans="1:7" x14ac:dyDescent="0.15">
      <c r="A20" s="5" t="e">
        <f>sim_obs!#REF!</f>
        <v>#REF!</v>
      </c>
      <c r="B20" s="12" t="e">
        <f>sim_obs!#REF!</f>
        <v>#REF!</v>
      </c>
      <c r="C20" s="15" t="e">
        <f>sim_obs!#REF!</f>
        <v>#REF!</v>
      </c>
      <c r="D20" s="15">
        <f t="shared" si="0"/>
        <v>0</v>
      </c>
      <c r="E20" s="15">
        <f t="shared" si="1"/>
        <v>0</v>
      </c>
      <c r="F20" s="15">
        <f t="shared" si="2"/>
        <v>0</v>
      </c>
      <c r="G20" s="15">
        <f t="shared" si="3"/>
        <v>0</v>
      </c>
    </row>
    <row r="21" spans="1:7" x14ac:dyDescent="0.15">
      <c r="A21" s="5" t="e">
        <f>sim_obs!#REF!</f>
        <v>#REF!</v>
      </c>
      <c r="B21" s="12" t="e">
        <f>sim_obs!#REF!</f>
        <v>#REF!</v>
      </c>
      <c r="C21" s="15" t="e">
        <f>sim_obs!#REF!</f>
        <v>#REF!</v>
      </c>
      <c r="D21" s="15">
        <f t="shared" si="0"/>
        <v>0</v>
      </c>
      <c r="E21" s="15">
        <f t="shared" si="1"/>
        <v>0</v>
      </c>
      <c r="F21" s="15">
        <f t="shared" si="2"/>
        <v>0</v>
      </c>
      <c r="G21" s="15">
        <f t="shared" si="3"/>
        <v>0</v>
      </c>
    </row>
    <row r="22" spans="1:7" x14ac:dyDescent="0.15">
      <c r="A22" s="5" t="e">
        <f>sim_obs!#REF!</f>
        <v>#REF!</v>
      </c>
      <c r="B22" s="12" t="e">
        <f>sim_obs!#REF!</f>
        <v>#REF!</v>
      </c>
      <c r="C22" s="15" t="e">
        <f>sim_obs!#REF!</f>
        <v>#REF!</v>
      </c>
      <c r="D22" s="15">
        <f t="shared" si="0"/>
        <v>0</v>
      </c>
      <c r="E22" s="15">
        <f t="shared" si="1"/>
        <v>0</v>
      </c>
      <c r="F22" s="15">
        <f t="shared" si="2"/>
        <v>0</v>
      </c>
      <c r="G22" s="15">
        <f t="shared" si="3"/>
        <v>0</v>
      </c>
    </row>
    <row r="23" spans="1:7" x14ac:dyDescent="0.15">
      <c r="A23" s="5" t="e">
        <f>sim_obs!#REF!</f>
        <v>#REF!</v>
      </c>
      <c r="B23" s="12" t="e">
        <f>sim_obs!#REF!</f>
        <v>#REF!</v>
      </c>
      <c r="C23" s="15" t="e">
        <f>sim_obs!#REF!</f>
        <v>#REF!</v>
      </c>
      <c r="D23" s="15">
        <f t="shared" si="0"/>
        <v>0</v>
      </c>
      <c r="E23" s="15">
        <f t="shared" si="1"/>
        <v>0</v>
      </c>
      <c r="F23" s="15">
        <f t="shared" si="2"/>
        <v>0</v>
      </c>
      <c r="G23" s="15">
        <f t="shared" si="3"/>
        <v>0</v>
      </c>
    </row>
    <row r="24" spans="1:7" x14ac:dyDescent="0.15">
      <c r="A24" s="5" t="e">
        <f>sim_obs!#REF!</f>
        <v>#REF!</v>
      </c>
      <c r="B24" s="12" t="e">
        <f>sim_obs!#REF!</f>
        <v>#REF!</v>
      </c>
      <c r="C24" s="15" t="e">
        <f>sim_obs!#REF!</f>
        <v>#REF!</v>
      </c>
      <c r="D24" s="15">
        <f t="shared" si="0"/>
        <v>0</v>
      </c>
      <c r="E24" s="15">
        <f t="shared" si="1"/>
        <v>0</v>
      </c>
      <c r="F24" s="15">
        <f t="shared" si="2"/>
        <v>0</v>
      </c>
      <c r="G24" s="15">
        <f t="shared" si="3"/>
        <v>0</v>
      </c>
    </row>
    <row r="25" spans="1:7" x14ac:dyDescent="0.15">
      <c r="A25" s="5" t="e">
        <f>sim_obs!#REF!</f>
        <v>#REF!</v>
      </c>
      <c r="B25" s="12" t="e">
        <f>sim_obs!#REF!</f>
        <v>#REF!</v>
      </c>
      <c r="C25" s="15" t="e">
        <f>sim_obs!#REF!</f>
        <v>#REF!</v>
      </c>
      <c r="D25" s="15">
        <f t="shared" si="0"/>
        <v>0</v>
      </c>
      <c r="E25" s="15">
        <f t="shared" si="1"/>
        <v>0</v>
      </c>
      <c r="F25" s="15">
        <f t="shared" si="2"/>
        <v>0</v>
      </c>
      <c r="G25" s="15">
        <f t="shared" si="3"/>
        <v>0</v>
      </c>
    </row>
    <row r="26" spans="1:7" x14ac:dyDescent="0.15">
      <c r="A26" s="5" t="e">
        <f>sim_obs!#REF!</f>
        <v>#REF!</v>
      </c>
      <c r="B26" s="12" t="e">
        <f>sim_obs!#REF!</f>
        <v>#REF!</v>
      </c>
      <c r="C26" s="15" t="e">
        <f>sim_obs!#REF!</f>
        <v>#REF!</v>
      </c>
      <c r="D26" s="15">
        <f t="shared" si="0"/>
        <v>0</v>
      </c>
      <c r="E26" s="15">
        <f t="shared" si="1"/>
        <v>0</v>
      </c>
      <c r="F26" s="15">
        <f t="shared" si="2"/>
        <v>0</v>
      </c>
      <c r="G26" s="15">
        <f t="shared" si="3"/>
        <v>0</v>
      </c>
    </row>
    <row r="27" spans="1:7" x14ac:dyDescent="0.15">
      <c r="A27" s="5" t="e">
        <f>sim_obs!#REF!</f>
        <v>#REF!</v>
      </c>
      <c r="B27" s="12" t="e">
        <f>sim_obs!#REF!</f>
        <v>#REF!</v>
      </c>
      <c r="C27" s="15" t="e">
        <f>sim_obs!#REF!</f>
        <v>#REF!</v>
      </c>
      <c r="D27" s="15">
        <f t="shared" si="0"/>
        <v>0</v>
      </c>
      <c r="E27" s="15">
        <f t="shared" si="1"/>
        <v>0</v>
      </c>
      <c r="F27" s="15">
        <f t="shared" si="2"/>
        <v>0</v>
      </c>
      <c r="G27" s="15">
        <f t="shared" si="3"/>
        <v>0</v>
      </c>
    </row>
    <row r="28" spans="1:7" x14ac:dyDescent="0.15">
      <c r="A28" s="5" t="e">
        <f>sim_obs!#REF!</f>
        <v>#REF!</v>
      </c>
      <c r="B28" s="12" t="e">
        <f>sim_obs!#REF!</f>
        <v>#REF!</v>
      </c>
      <c r="C28" s="15" t="e">
        <f>sim_obs!#REF!</f>
        <v>#REF!</v>
      </c>
      <c r="D28" s="15">
        <f t="shared" si="0"/>
        <v>0</v>
      </c>
      <c r="E28" s="15">
        <f t="shared" si="1"/>
        <v>0</v>
      </c>
      <c r="F28" s="15">
        <f t="shared" si="2"/>
        <v>0</v>
      </c>
      <c r="G28" s="15">
        <f t="shared" si="3"/>
        <v>0</v>
      </c>
    </row>
    <row r="29" spans="1:7" x14ac:dyDescent="0.15">
      <c r="A29" s="5" t="e">
        <f>sim_obs!#REF!</f>
        <v>#REF!</v>
      </c>
      <c r="B29" s="12" t="e">
        <f>sim_obs!#REF!</f>
        <v>#REF!</v>
      </c>
      <c r="C29" s="15" t="e">
        <f>sim_obs!#REF!</f>
        <v>#REF!</v>
      </c>
      <c r="D29" s="15">
        <f t="shared" si="0"/>
        <v>0</v>
      </c>
      <c r="E29" s="15">
        <f t="shared" si="1"/>
        <v>0</v>
      </c>
      <c r="F29" s="15">
        <f t="shared" si="2"/>
        <v>0</v>
      </c>
      <c r="G29" s="15">
        <f t="shared" si="3"/>
        <v>0</v>
      </c>
    </row>
    <row r="30" spans="1:7" x14ac:dyDescent="0.15">
      <c r="A30" s="5" t="e">
        <f>sim_obs!#REF!</f>
        <v>#REF!</v>
      </c>
      <c r="B30" s="12" t="e">
        <f>sim_obs!#REF!</f>
        <v>#REF!</v>
      </c>
      <c r="C30" s="15" t="e">
        <f>sim_obs!#REF!</f>
        <v>#REF!</v>
      </c>
      <c r="D30" s="15">
        <f t="shared" si="0"/>
        <v>0</v>
      </c>
      <c r="E30" s="15">
        <f t="shared" si="1"/>
        <v>0</v>
      </c>
      <c r="F30" s="15">
        <f t="shared" si="2"/>
        <v>0</v>
      </c>
      <c r="G30" s="15">
        <f t="shared" si="3"/>
        <v>0</v>
      </c>
    </row>
    <row r="31" spans="1:7" x14ac:dyDescent="0.15">
      <c r="A31" s="5" t="e">
        <f>sim_obs!#REF!</f>
        <v>#REF!</v>
      </c>
      <c r="B31" s="12" t="e">
        <f>sim_obs!#REF!</f>
        <v>#REF!</v>
      </c>
      <c r="C31" s="15" t="e">
        <f>sim_obs!#REF!</f>
        <v>#REF!</v>
      </c>
      <c r="D31" s="15">
        <f t="shared" si="0"/>
        <v>0</v>
      </c>
      <c r="E31" s="15">
        <f t="shared" si="1"/>
        <v>0</v>
      </c>
      <c r="F31" s="15">
        <f t="shared" si="2"/>
        <v>0</v>
      </c>
      <c r="G31" s="15">
        <f t="shared" si="3"/>
        <v>0</v>
      </c>
    </row>
    <row r="32" spans="1:7" x14ac:dyDescent="0.15">
      <c r="A32" s="5" t="e">
        <f>sim_obs!#REF!</f>
        <v>#REF!</v>
      </c>
      <c r="B32" s="12" t="e">
        <f>sim_obs!#REF!</f>
        <v>#REF!</v>
      </c>
      <c r="C32" s="15" t="e">
        <f>sim_obs!#REF!</f>
        <v>#REF!</v>
      </c>
      <c r="D32" s="15">
        <f t="shared" si="0"/>
        <v>0</v>
      </c>
      <c r="E32" s="15">
        <f t="shared" si="1"/>
        <v>0</v>
      </c>
      <c r="F32" s="15">
        <f t="shared" si="2"/>
        <v>0</v>
      </c>
      <c r="G32" s="15">
        <f t="shared" si="3"/>
        <v>0</v>
      </c>
    </row>
    <row r="33" spans="1:7" x14ac:dyDescent="0.15">
      <c r="A33" s="5" t="e">
        <f>sim_obs!#REF!</f>
        <v>#REF!</v>
      </c>
      <c r="B33" s="12" t="e">
        <f>sim_obs!#REF!</f>
        <v>#REF!</v>
      </c>
      <c r="C33" s="15" t="e">
        <f>sim_obs!#REF!</f>
        <v>#REF!</v>
      </c>
      <c r="D33" s="15">
        <f t="shared" si="0"/>
        <v>0</v>
      </c>
      <c r="E33" s="15">
        <f t="shared" si="1"/>
        <v>0</v>
      </c>
      <c r="F33" s="15">
        <f t="shared" si="2"/>
        <v>0</v>
      </c>
      <c r="G33" s="15">
        <f t="shared" si="3"/>
        <v>0</v>
      </c>
    </row>
    <row r="34" spans="1:7" x14ac:dyDescent="0.15">
      <c r="A34" s="5" t="e">
        <f>sim_obs!#REF!</f>
        <v>#REF!</v>
      </c>
      <c r="B34" s="12" t="e">
        <f>sim_obs!#REF!</f>
        <v>#REF!</v>
      </c>
      <c r="C34" s="15" t="e">
        <f>sim_obs!#REF!</f>
        <v>#REF!</v>
      </c>
      <c r="D34" s="15">
        <f t="shared" si="0"/>
        <v>0</v>
      </c>
      <c r="E34" s="15">
        <f t="shared" si="1"/>
        <v>0</v>
      </c>
      <c r="F34" s="15">
        <f t="shared" si="2"/>
        <v>0</v>
      </c>
      <c r="G34" s="15">
        <f t="shared" si="3"/>
        <v>0</v>
      </c>
    </row>
    <row r="35" spans="1:7" x14ac:dyDescent="0.15">
      <c r="A35" s="5" t="e">
        <f>sim_obs!#REF!</f>
        <v>#REF!</v>
      </c>
      <c r="B35" s="12" t="e">
        <f>sim_obs!#REF!</f>
        <v>#REF!</v>
      </c>
      <c r="C35" s="15" t="e">
        <f>sim_obs!#REF!</f>
        <v>#REF!</v>
      </c>
      <c r="D35" s="15">
        <f t="shared" si="0"/>
        <v>0</v>
      </c>
      <c r="E35" s="15">
        <f t="shared" si="1"/>
        <v>0</v>
      </c>
      <c r="F35" s="15">
        <f t="shared" si="2"/>
        <v>0</v>
      </c>
      <c r="G35" s="15">
        <f t="shared" si="3"/>
        <v>0</v>
      </c>
    </row>
    <row r="36" spans="1:7" x14ac:dyDescent="0.15">
      <c r="A36" s="5" t="e">
        <f>sim_obs!#REF!</f>
        <v>#REF!</v>
      </c>
      <c r="B36" s="12" t="e">
        <f>sim_obs!#REF!</f>
        <v>#REF!</v>
      </c>
      <c r="C36" s="15" t="e">
        <f>sim_obs!#REF!</f>
        <v>#REF!</v>
      </c>
      <c r="D36" s="15">
        <f t="shared" si="0"/>
        <v>0</v>
      </c>
      <c r="E36" s="15">
        <f t="shared" si="1"/>
        <v>0</v>
      </c>
      <c r="F36" s="15">
        <f t="shared" si="2"/>
        <v>0</v>
      </c>
      <c r="G36" s="15">
        <f t="shared" si="3"/>
        <v>0</v>
      </c>
    </row>
    <row r="37" spans="1:7" x14ac:dyDescent="0.15">
      <c r="A37" s="5" t="e">
        <f>sim_obs!#REF!</f>
        <v>#REF!</v>
      </c>
      <c r="B37" s="12" t="e">
        <f>sim_obs!#REF!</f>
        <v>#REF!</v>
      </c>
      <c r="C37" s="15" t="e">
        <f>sim_obs!#REF!</f>
        <v>#REF!</v>
      </c>
      <c r="D37" s="15">
        <f t="shared" si="0"/>
        <v>0</v>
      </c>
      <c r="E37" s="15">
        <f t="shared" si="1"/>
        <v>0</v>
      </c>
      <c r="F37" s="15">
        <f t="shared" si="2"/>
        <v>0</v>
      </c>
      <c r="G37" s="15">
        <f t="shared" si="3"/>
        <v>0</v>
      </c>
    </row>
    <row r="38" spans="1:7" x14ac:dyDescent="0.15">
      <c r="A38" s="5" t="e">
        <f>sim_obs!#REF!</f>
        <v>#REF!</v>
      </c>
      <c r="B38" s="12" t="e">
        <f>sim_obs!#REF!</f>
        <v>#REF!</v>
      </c>
      <c r="C38" s="15" t="e">
        <f>sim_obs!#REF!</f>
        <v>#REF!</v>
      </c>
      <c r="D38" s="15">
        <f t="shared" si="0"/>
        <v>0</v>
      </c>
      <c r="E38" s="15">
        <f t="shared" si="1"/>
        <v>0</v>
      </c>
      <c r="F38" s="15">
        <f t="shared" si="2"/>
        <v>0</v>
      </c>
      <c r="G38" s="15">
        <f t="shared" si="3"/>
        <v>0</v>
      </c>
    </row>
    <row r="39" spans="1:7" x14ac:dyDescent="0.15">
      <c r="A39" s="5" t="e">
        <f>sim_obs!#REF!</f>
        <v>#REF!</v>
      </c>
      <c r="B39" s="12" t="e">
        <f>sim_obs!#REF!</f>
        <v>#REF!</v>
      </c>
      <c r="C39" s="15" t="e">
        <f>sim_obs!#REF!</f>
        <v>#REF!</v>
      </c>
      <c r="D39" s="15">
        <f t="shared" si="0"/>
        <v>0</v>
      </c>
      <c r="E39" s="15">
        <f t="shared" si="1"/>
        <v>0</v>
      </c>
      <c r="F39" s="15">
        <f t="shared" si="2"/>
        <v>0</v>
      </c>
      <c r="G39" s="15">
        <f t="shared" si="3"/>
        <v>0</v>
      </c>
    </row>
    <row r="40" spans="1:7" x14ac:dyDescent="0.15">
      <c r="A40" s="5" t="e">
        <f>sim_obs!#REF!</f>
        <v>#REF!</v>
      </c>
      <c r="B40" s="12" t="e">
        <f>sim_obs!#REF!</f>
        <v>#REF!</v>
      </c>
      <c r="C40" s="15" t="e">
        <f>sim_obs!#REF!</f>
        <v>#REF!</v>
      </c>
      <c r="D40" s="15">
        <f t="shared" si="0"/>
        <v>0</v>
      </c>
      <c r="E40" s="15">
        <f t="shared" si="1"/>
        <v>0</v>
      </c>
      <c r="F40" s="15">
        <f t="shared" si="2"/>
        <v>0</v>
      </c>
      <c r="G40" s="15">
        <f t="shared" si="3"/>
        <v>0</v>
      </c>
    </row>
    <row r="41" spans="1:7" x14ac:dyDescent="0.15">
      <c r="A41" s="5" t="e">
        <f>sim_obs!#REF!</f>
        <v>#REF!</v>
      </c>
      <c r="B41" s="12" t="e">
        <f>sim_obs!#REF!</f>
        <v>#REF!</v>
      </c>
      <c r="C41" s="15" t="e">
        <f>sim_obs!#REF!</f>
        <v>#REF!</v>
      </c>
      <c r="D41" s="15">
        <f t="shared" si="0"/>
        <v>0</v>
      </c>
      <c r="E41" s="15">
        <f t="shared" si="1"/>
        <v>0</v>
      </c>
      <c r="F41" s="15">
        <f t="shared" si="2"/>
        <v>0</v>
      </c>
      <c r="G41" s="15">
        <f t="shared" si="3"/>
        <v>0</v>
      </c>
    </row>
    <row r="42" spans="1:7" x14ac:dyDescent="0.15">
      <c r="A42" s="5" t="e">
        <f>sim_obs!#REF!</f>
        <v>#REF!</v>
      </c>
      <c r="B42" s="12" t="e">
        <f>sim_obs!#REF!</f>
        <v>#REF!</v>
      </c>
      <c r="C42" s="15" t="e">
        <f>sim_obs!#REF!</f>
        <v>#REF!</v>
      </c>
      <c r="D42" s="15">
        <f t="shared" si="0"/>
        <v>0</v>
      </c>
      <c r="E42" s="15">
        <f t="shared" si="1"/>
        <v>0</v>
      </c>
      <c r="F42" s="15">
        <f t="shared" si="2"/>
        <v>0</v>
      </c>
      <c r="G42" s="15">
        <f t="shared" si="3"/>
        <v>0</v>
      </c>
    </row>
    <row r="43" spans="1:7" x14ac:dyDescent="0.15">
      <c r="A43" s="5" t="e">
        <f>sim_obs!#REF!</f>
        <v>#REF!</v>
      </c>
      <c r="B43" s="12" t="e">
        <f>sim_obs!#REF!</f>
        <v>#REF!</v>
      </c>
      <c r="C43" s="15" t="e">
        <f>sim_obs!#REF!</f>
        <v>#REF!</v>
      </c>
      <c r="D43" s="15">
        <f t="shared" si="0"/>
        <v>0</v>
      </c>
      <c r="E43" s="15">
        <f t="shared" si="1"/>
        <v>0</v>
      </c>
      <c r="F43" s="15">
        <f t="shared" si="2"/>
        <v>0</v>
      </c>
      <c r="G43" s="15">
        <f t="shared" si="3"/>
        <v>0</v>
      </c>
    </row>
    <row r="44" spans="1:7" x14ac:dyDescent="0.15">
      <c r="A44" s="5" t="e">
        <f>sim_obs!#REF!</f>
        <v>#REF!</v>
      </c>
      <c r="B44" s="12" t="e">
        <f>sim_obs!#REF!</f>
        <v>#REF!</v>
      </c>
      <c r="C44" s="15" t="e">
        <f>sim_obs!#REF!</f>
        <v>#REF!</v>
      </c>
      <c r="D44" s="15">
        <f t="shared" si="0"/>
        <v>0</v>
      </c>
      <c r="E44" s="15">
        <f t="shared" si="1"/>
        <v>0</v>
      </c>
      <c r="F44" s="15">
        <f t="shared" si="2"/>
        <v>0</v>
      </c>
      <c r="G44" s="15">
        <f t="shared" si="3"/>
        <v>0</v>
      </c>
    </row>
    <row r="45" spans="1:7" x14ac:dyDescent="0.15">
      <c r="A45" s="5" t="e">
        <f>sim_obs!#REF!</f>
        <v>#REF!</v>
      </c>
      <c r="B45" s="12" t="e">
        <f>sim_obs!#REF!</f>
        <v>#REF!</v>
      </c>
      <c r="C45" s="15" t="e">
        <f>sim_obs!#REF!</f>
        <v>#REF!</v>
      </c>
      <c r="D45" s="15">
        <f t="shared" si="0"/>
        <v>0</v>
      </c>
      <c r="E45" s="15">
        <f t="shared" si="1"/>
        <v>0</v>
      </c>
      <c r="F45" s="15">
        <f t="shared" si="2"/>
        <v>0</v>
      </c>
      <c r="G45" s="15">
        <f t="shared" si="3"/>
        <v>0</v>
      </c>
    </row>
    <row r="46" spans="1:7" x14ac:dyDescent="0.15">
      <c r="A46" s="5" t="e">
        <f>sim_obs!#REF!</f>
        <v>#REF!</v>
      </c>
      <c r="B46" s="12" t="e">
        <f>sim_obs!#REF!</f>
        <v>#REF!</v>
      </c>
      <c r="C46" s="15" t="e">
        <f>sim_obs!#REF!</f>
        <v>#REF!</v>
      </c>
      <c r="D46" s="15">
        <f t="shared" si="0"/>
        <v>0</v>
      </c>
      <c r="E46" s="15">
        <f t="shared" si="1"/>
        <v>0</v>
      </c>
      <c r="F46" s="15">
        <f t="shared" si="2"/>
        <v>0</v>
      </c>
      <c r="G46" s="15">
        <f t="shared" si="3"/>
        <v>0</v>
      </c>
    </row>
    <row r="47" spans="1:7" x14ac:dyDescent="0.15">
      <c r="A47" s="5" t="e">
        <f>sim_obs!#REF!</f>
        <v>#REF!</v>
      </c>
      <c r="B47" s="12" t="e">
        <f>sim_obs!#REF!</f>
        <v>#REF!</v>
      </c>
      <c r="C47" s="15" t="e">
        <f>sim_obs!#REF!</f>
        <v>#REF!</v>
      </c>
      <c r="D47" s="15">
        <f t="shared" si="0"/>
        <v>0</v>
      </c>
      <c r="E47" s="15">
        <f t="shared" si="1"/>
        <v>0</v>
      </c>
      <c r="F47" s="15">
        <f t="shared" si="2"/>
        <v>0</v>
      </c>
      <c r="G47" s="15">
        <f t="shared" si="3"/>
        <v>0</v>
      </c>
    </row>
    <row r="48" spans="1:7" x14ac:dyDescent="0.15">
      <c r="A48" s="5" t="e">
        <f>sim_obs!#REF!</f>
        <v>#REF!</v>
      </c>
      <c r="B48" s="12" t="e">
        <f>sim_obs!#REF!</f>
        <v>#REF!</v>
      </c>
      <c r="C48" s="15" t="e">
        <f>sim_obs!#REF!</f>
        <v>#REF!</v>
      </c>
      <c r="D48" s="15">
        <f t="shared" si="0"/>
        <v>0</v>
      </c>
      <c r="E48" s="15">
        <f t="shared" si="1"/>
        <v>0</v>
      </c>
      <c r="F48" s="15">
        <f t="shared" si="2"/>
        <v>0</v>
      </c>
      <c r="G48" s="15">
        <f t="shared" si="3"/>
        <v>0</v>
      </c>
    </row>
    <row r="49" spans="1:7" x14ac:dyDescent="0.15">
      <c r="A49" s="5" t="e">
        <f>sim_obs!#REF!</f>
        <v>#REF!</v>
      </c>
      <c r="B49" s="12" t="e">
        <f>sim_obs!#REF!</f>
        <v>#REF!</v>
      </c>
      <c r="C49" s="15" t="e">
        <f>sim_obs!#REF!</f>
        <v>#REF!</v>
      </c>
      <c r="D49" s="15">
        <f t="shared" si="0"/>
        <v>0</v>
      </c>
      <c r="E49" s="15">
        <f t="shared" si="1"/>
        <v>0</v>
      </c>
      <c r="F49" s="15">
        <f t="shared" si="2"/>
        <v>0</v>
      </c>
      <c r="G49" s="15">
        <f t="shared" si="3"/>
        <v>0</v>
      </c>
    </row>
    <row r="50" spans="1:7" x14ac:dyDescent="0.15">
      <c r="A50" s="5" t="e">
        <f>sim_obs!#REF!</f>
        <v>#REF!</v>
      </c>
      <c r="B50" s="12" t="e">
        <f>sim_obs!#REF!</f>
        <v>#REF!</v>
      </c>
      <c r="C50" s="15" t="e">
        <f>sim_obs!#REF!</f>
        <v>#REF!</v>
      </c>
      <c r="D50" s="15">
        <f t="shared" si="0"/>
        <v>0</v>
      </c>
      <c r="E50" s="15">
        <f t="shared" si="1"/>
        <v>0</v>
      </c>
      <c r="F50" s="15">
        <f t="shared" si="2"/>
        <v>0</v>
      </c>
      <c r="G50" s="15">
        <f t="shared" si="3"/>
        <v>0</v>
      </c>
    </row>
    <row r="51" spans="1:7" x14ac:dyDescent="0.15">
      <c r="A51" s="5" t="e">
        <f>sim_obs!#REF!</f>
        <v>#REF!</v>
      </c>
      <c r="B51" s="12" t="e">
        <f>sim_obs!#REF!</f>
        <v>#REF!</v>
      </c>
      <c r="C51" s="15" t="e">
        <f>sim_obs!#REF!</f>
        <v>#REF!</v>
      </c>
      <c r="D51" s="15">
        <f t="shared" si="0"/>
        <v>0</v>
      </c>
      <c r="E51" s="15">
        <f t="shared" si="1"/>
        <v>0</v>
      </c>
      <c r="F51" s="15">
        <f t="shared" si="2"/>
        <v>0</v>
      </c>
      <c r="G51" s="15">
        <f t="shared" si="3"/>
        <v>0</v>
      </c>
    </row>
    <row r="52" spans="1:7" x14ac:dyDescent="0.15">
      <c r="A52" s="5" t="e">
        <f>sim_obs!#REF!</f>
        <v>#REF!</v>
      </c>
      <c r="B52" s="12" t="e">
        <f>sim_obs!#REF!</f>
        <v>#REF!</v>
      </c>
      <c r="C52" s="15" t="e">
        <f>sim_obs!#REF!</f>
        <v>#REF!</v>
      </c>
      <c r="D52" s="15">
        <f t="shared" si="0"/>
        <v>0</v>
      </c>
      <c r="E52" s="15">
        <f t="shared" si="1"/>
        <v>0</v>
      </c>
      <c r="F52" s="15">
        <f t="shared" si="2"/>
        <v>0</v>
      </c>
      <c r="G52" s="15">
        <f t="shared" si="3"/>
        <v>0</v>
      </c>
    </row>
    <row r="53" spans="1:7" x14ac:dyDescent="0.15">
      <c r="A53" s="5" t="e">
        <f>sim_obs!#REF!</f>
        <v>#REF!</v>
      </c>
      <c r="B53" s="12" t="e">
        <f>sim_obs!#REF!</f>
        <v>#REF!</v>
      </c>
      <c r="C53" s="15" t="e">
        <f>sim_obs!#REF!</f>
        <v>#REF!</v>
      </c>
      <c r="D53" s="15">
        <f t="shared" si="0"/>
        <v>0</v>
      </c>
      <c r="E53" s="15">
        <f t="shared" si="1"/>
        <v>0</v>
      </c>
      <c r="F53" s="15">
        <f t="shared" si="2"/>
        <v>0</v>
      </c>
      <c r="G53" s="15">
        <f t="shared" si="3"/>
        <v>0</v>
      </c>
    </row>
    <row r="54" spans="1:7" x14ac:dyDescent="0.15">
      <c r="A54" s="5" t="e">
        <f>sim_obs!#REF!</f>
        <v>#REF!</v>
      </c>
      <c r="B54" s="12" t="e">
        <f>sim_obs!#REF!</f>
        <v>#REF!</v>
      </c>
      <c r="C54" s="15" t="e">
        <f>sim_obs!#REF!</f>
        <v>#REF!</v>
      </c>
      <c r="D54" s="15">
        <f t="shared" si="0"/>
        <v>0</v>
      </c>
      <c r="E54" s="15">
        <f t="shared" si="1"/>
        <v>0</v>
      </c>
      <c r="F54" s="15">
        <f t="shared" si="2"/>
        <v>0</v>
      </c>
      <c r="G54" s="15">
        <f t="shared" si="3"/>
        <v>0</v>
      </c>
    </row>
    <row r="55" spans="1:7" x14ac:dyDescent="0.15">
      <c r="A55" s="5" t="e">
        <f>sim_obs!#REF!</f>
        <v>#REF!</v>
      </c>
      <c r="B55" s="12" t="e">
        <f>sim_obs!#REF!</f>
        <v>#REF!</v>
      </c>
      <c r="C55" s="15" t="e">
        <f>sim_obs!#REF!</f>
        <v>#REF!</v>
      </c>
      <c r="D55" s="15">
        <f t="shared" si="0"/>
        <v>0</v>
      </c>
      <c r="E55" s="15">
        <f t="shared" si="1"/>
        <v>0</v>
      </c>
      <c r="F55" s="15">
        <f t="shared" si="2"/>
        <v>0</v>
      </c>
      <c r="G55" s="15">
        <f t="shared" si="3"/>
        <v>0</v>
      </c>
    </row>
    <row r="56" spans="1:7" x14ac:dyDescent="0.15">
      <c r="A56" s="5" t="e">
        <f>sim_obs!#REF!</f>
        <v>#REF!</v>
      </c>
      <c r="B56" s="12" t="e">
        <f>sim_obs!#REF!</f>
        <v>#REF!</v>
      </c>
      <c r="C56" s="15" t="e">
        <f>sim_obs!#REF!</f>
        <v>#REF!</v>
      </c>
      <c r="D56" s="15">
        <f t="shared" si="0"/>
        <v>0</v>
      </c>
      <c r="E56" s="15">
        <f t="shared" si="1"/>
        <v>0</v>
      </c>
      <c r="F56" s="15">
        <f t="shared" si="2"/>
        <v>0</v>
      </c>
      <c r="G56" s="15">
        <f t="shared" si="3"/>
        <v>0</v>
      </c>
    </row>
    <row r="57" spans="1:7" x14ac:dyDescent="0.15">
      <c r="A57" s="5" t="e">
        <f>sim_obs!#REF!</f>
        <v>#REF!</v>
      </c>
      <c r="B57" s="12" t="e">
        <f>sim_obs!#REF!</f>
        <v>#REF!</v>
      </c>
      <c r="C57" s="15" t="e">
        <f>sim_obs!#REF!</f>
        <v>#REF!</v>
      </c>
      <c r="D57" s="15">
        <f t="shared" si="0"/>
        <v>0</v>
      </c>
      <c r="E57" s="15">
        <f t="shared" si="1"/>
        <v>0</v>
      </c>
      <c r="F57" s="15">
        <f t="shared" si="2"/>
        <v>0</v>
      </c>
      <c r="G57" s="15">
        <f t="shared" si="3"/>
        <v>0</v>
      </c>
    </row>
    <row r="58" spans="1:7" x14ac:dyDescent="0.15">
      <c r="A58" s="5" t="e">
        <f>sim_obs!#REF!</f>
        <v>#REF!</v>
      </c>
      <c r="B58" s="12" t="e">
        <f>sim_obs!#REF!</f>
        <v>#REF!</v>
      </c>
      <c r="C58" s="15" t="e">
        <f>sim_obs!#REF!</f>
        <v>#REF!</v>
      </c>
      <c r="D58" s="15">
        <f t="shared" si="0"/>
        <v>0</v>
      </c>
      <c r="E58" s="15">
        <f t="shared" si="1"/>
        <v>0</v>
      </c>
      <c r="F58" s="15">
        <f t="shared" si="2"/>
        <v>0</v>
      </c>
      <c r="G58" s="15">
        <f t="shared" si="3"/>
        <v>0</v>
      </c>
    </row>
    <row r="59" spans="1:7" x14ac:dyDescent="0.15">
      <c r="A59" s="5" t="e">
        <f>sim_obs!#REF!</f>
        <v>#REF!</v>
      </c>
      <c r="B59" s="12" t="e">
        <f>sim_obs!#REF!</f>
        <v>#REF!</v>
      </c>
      <c r="C59" s="15" t="e">
        <f>sim_obs!#REF!</f>
        <v>#REF!</v>
      </c>
      <c r="D59" s="15">
        <f t="shared" si="0"/>
        <v>0</v>
      </c>
      <c r="E59" s="15">
        <f t="shared" si="1"/>
        <v>0</v>
      </c>
      <c r="F59" s="15">
        <f t="shared" si="2"/>
        <v>0</v>
      </c>
      <c r="G59" s="15">
        <f t="shared" si="3"/>
        <v>0</v>
      </c>
    </row>
    <row r="60" spans="1:7" x14ac:dyDescent="0.15">
      <c r="A60" s="5" t="e">
        <f>sim_obs!#REF!</f>
        <v>#REF!</v>
      </c>
      <c r="B60" s="12" t="e">
        <f>sim_obs!#REF!</f>
        <v>#REF!</v>
      </c>
      <c r="C60" s="15" t="e">
        <f>sim_obs!#REF!</f>
        <v>#REF!</v>
      </c>
      <c r="D60" s="15">
        <f t="shared" si="0"/>
        <v>0</v>
      </c>
      <c r="E60" s="15">
        <f t="shared" si="1"/>
        <v>0</v>
      </c>
      <c r="F60" s="15">
        <f t="shared" si="2"/>
        <v>0</v>
      </c>
      <c r="G60" s="15">
        <f t="shared" si="3"/>
        <v>0</v>
      </c>
    </row>
    <row r="61" spans="1:7" x14ac:dyDescent="0.15">
      <c r="A61" s="5" t="e">
        <f>sim_obs!#REF!</f>
        <v>#REF!</v>
      </c>
      <c r="B61" s="12" t="e">
        <f>sim_obs!#REF!</f>
        <v>#REF!</v>
      </c>
      <c r="C61" s="15" t="e">
        <f>sim_obs!#REF!</f>
        <v>#REF!</v>
      </c>
      <c r="D61" s="15">
        <f t="shared" si="0"/>
        <v>0</v>
      </c>
      <c r="E61" s="15">
        <f t="shared" si="1"/>
        <v>0</v>
      </c>
      <c r="F61" s="15">
        <f t="shared" si="2"/>
        <v>0</v>
      </c>
      <c r="G61" s="15">
        <f t="shared" si="3"/>
        <v>0</v>
      </c>
    </row>
    <row r="62" spans="1:7" x14ac:dyDescent="0.15">
      <c r="A62" s="5" t="e">
        <f>sim_obs!#REF!</f>
        <v>#REF!</v>
      </c>
      <c r="B62" s="12" t="e">
        <f>sim_obs!#REF!</f>
        <v>#REF!</v>
      </c>
      <c r="C62" s="15" t="e">
        <f>sim_obs!#REF!</f>
        <v>#REF!</v>
      </c>
      <c r="D62" s="15">
        <f t="shared" si="0"/>
        <v>0</v>
      </c>
      <c r="E62" s="15">
        <f t="shared" si="1"/>
        <v>0</v>
      </c>
      <c r="F62" s="15">
        <f t="shared" si="2"/>
        <v>0</v>
      </c>
      <c r="G62" s="15">
        <f t="shared" si="3"/>
        <v>0</v>
      </c>
    </row>
    <row r="63" spans="1:7" x14ac:dyDescent="0.15">
      <c r="A63" s="5" t="e">
        <f>sim_obs!#REF!</f>
        <v>#REF!</v>
      </c>
      <c r="B63" s="12" t="e">
        <f>sim_obs!#REF!</f>
        <v>#REF!</v>
      </c>
      <c r="C63" s="15" t="e">
        <f>sim_obs!#REF!</f>
        <v>#REF!</v>
      </c>
      <c r="D63" s="15">
        <f t="shared" si="0"/>
        <v>0</v>
      </c>
      <c r="E63" s="15">
        <f t="shared" si="1"/>
        <v>0</v>
      </c>
      <c r="F63" s="15">
        <f t="shared" si="2"/>
        <v>0</v>
      </c>
      <c r="G63" s="15">
        <f t="shared" si="3"/>
        <v>0</v>
      </c>
    </row>
    <row r="64" spans="1:7" x14ac:dyDescent="0.15">
      <c r="A64" s="5" t="e">
        <f>sim_obs!#REF!</f>
        <v>#REF!</v>
      </c>
      <c r="B64" s="12" t="e">
        <f>sim_obs!#REF!</f>
        <v>#REF!</v>
      </c>
      <c r="C64" s="15" t="e">
        <f>sim_obs!#REF!</f>
        <v>#REF!</v>
      </c>
      <c r="D64" s="15">
        <f t="shared" si="0"/>
        <v>0</v>
      </c>
      <c r="E64" s="15">
        <f t="shared" si="1"/>
        <v>0</v>
      </c>
      <c r="F64" s="15">
        <f t="shared" si="2"/>
        <v>0</v>
      </c>
      <c r="G64" s="15">
        <f t="shared" si="3"/>
        <v>0</v>
      </c>
    </row>
    <row r="65" spans="1:7" x14ac:dyDescent="0.15">
      <c r="A65" s="5" t="e">
        <f>sim_obs!#REF!</f>
        <v>#REF!</v>
      </c>
      <c r="B65" s="12" t="e">
        <f>sim_obs!#REF!</f>
        <v>#REF!</v>
      </c>
      <c r="C65" s="15" t="e">
        <f>sim_obs!#REF!</f>
        <v>#REF!</v>
      </c>
      <c r="D65" s="15">
        <f t="shared" si="0"/>
        <v>0</v>
      </c>
      <c r="E65" s="15">
        <f t="shared" si="1"/>
        <v>0</v>
      </c>
      <c r="F65" s="15">
        <f t="shared" si="2"/>
        <v>0</v>
      </c>
      <c r="G65" s="15">
        <f t="shared" si="3"/>
        <v>0</v>
      </c>
    </row>
    <row r="66" spans="1:7" x14ac:dyDescent="0.15">
      <c r="A66" s="5" t="e">
        <f>sim_obs!#REF!</f>
        <v>#REF!</v>
      </c>
      <c r="B66" s="12" t="e">
        <f>sim_obs!#REF!</f>
        <v>#REF!</v>
      </c>
      <c r="C66" s="15" t="e">
        <f>sim_obs!#REF!</f>
        <v>#REF!</v>
      </c>
      <c r="D66" s="15">
        <f t="shared" si="0"/>
        <v>0</v>
      </c>
      <c r="E66" s="15">
        <f t="shared" si="1"/>
        <v>0</v>
      </c>
      <c r="F66" s="15">
        <f t="shared" si="2"/>
        <v>0</v>
      </c>
      <c r="G66" s="15">
        <f t="shared" si="3"/>
        <v>0</v>
      </c>
    </row>
    <row r="67" spans="1:7" x14ac:dyDescent="0.15">
      <c r="A67" s="5" t="e">
        <f>sim_obs!#REF!</f>
        <v>#REF!</v>
      </c>
      <c r="B67" s="12" t="e">
        <f>sim_obs!#REF!</f>
        <v>#REF!</v>
      </c>
      <c r="C67" s="15" t="e">
        <f>sim_obs!#REF!</f>
        <v>#REF!</v>
      </c>
      <c r="D67" s="15">
        <f t="shared" ref="D67:D130" si="4">IFERROR(B67,0)</f>
        <v>0</v>
      </c>
      <c r="E67" s="15">
        <f t="shared" ref="E67:E130" si="5">IF(D67=0,0,C67)</f>
        <v>0</v>
      </c>
      <c r="F67" s="15">
        <f t="shared" ref="F67:F130" si="6">(D67-E67)^2</f>
        <v>0</v>
      </c>
      <c r="G67" s="15">
        <f t="shared" ref="G67:G130" si="7">(D67-$J$4)^2</f>
        <v>0</v>
      </c>
    </row>
    <row r="68" spans="1:7" x14ac:dyDescent="0.15">
      <c r="A68" s="5" t="e">
        <f>sim_obs!#REF!</f>
        <v>#REF!</v>
      </c>
      <c r="B68" s="12" t="e">
        <f>sim_obs!#REF!</f>
        <v>#REF!</v>
      </c>
      <c r="C68" s="15" t="e">
        <f>sim_obs!#REF!</f>
        <v>#REF!</v>
      </c>
      <c r="D68" s="15">
        <f t="shared" si="4"/>
        <v>0</v>
      </c>
      <c r="E68" s="15">
        <f t="shared" si="5"/>
        <v>0</v>
      </c>
      <c r="F68" s="15">
        <f t="shared" si="6"/>
        <v>0</v>
      </c>
      <c r="G68" s="15">
        <f t="shared" si="7"/>
        <v>0</v>
      </c>
    </row>
    <row r="69" spans="1:7" x14ac:dyDescent="0.15">
      <c r="A69" s="5" t="e">
        <f>sim_obs!#REF!</f>
        <v>#REF!</v>
      </c>
      <c r="B69" s="12" t="e">
        <f>sim_obs!#REF!</f>
        <v>#REF!</v>
      </c>
      <c r="C69" s="15" t="e">
        <f>sim_obs!#REF!</f>
        <v>#REF!</v>
      </c>
      <c r="D69" s="15">
        <f t="shared" si="4"/>
        <v>0</v>
      </c>
      <c r="E69" s="15">
        <f t="shared" si="5"/>
        <v>0</v>
      </c>
      <c r="F69" s="15">
        <f t="shared" si="6"/>
        <v>0</v>
      </c>
      <c r="G69" s="15">
        <f t="shared" si="7"/>
        <v>0</v>
      </c>
    </row>
    <row r="70" spans="1:7" x14ac:dyDescent="0.15">
      <c r="A70" s="5" t="e">
        <f>sim_obs!#REF!</f>
        <v>#REF!</v>
      </c>
      <c r="B70" s="12" t="e">
        <f>sim_obs!#REF!</f>
        <v>#REF!</v>
      </c>
      <c r="C70" s="15" t="e">
        <f>sim_obs!#REF!</f>
        <v>#REF!</v>
      </c>
      <c r="D70" s="15">
        <f t="shared" si="4"/>
        <v>0</v>
      </c>
      <c r="E70" s="15">
        <f t="shared" si="5"/>
        <v>0</v>
      </c>
      <c r="F70" s="15">
        <f t="shared" si="6"/>
        <v>0</v>
      </c>
      <c r="G70" s="15">
        <f t="shared" si="7"/>
        <v>0</v>
      </c>
    </row>
    <row r="71" spans="1:7" x14ac:dyDescent="0.15">
      <c r="A71" s="5" t="e">
        <f>sim_obs!#REF!</f>
        <v>#REF!</v>
      </c>
      <c r="B71" s="12" t="e">
        <f>sim_obs!#REF!</f>
        <v>#REF!</v>
      </c>
      <c r="C71" s="15" t="e">
        <f>sim_obs!#REF!</f>
        <v>#REF!</v>
      </c>
      <c r="D71" s="15">
        <f t="shared" si="4"/>
        <v>0</v>
      </c>
      <c r="E71" s="15">
        <f t="shared" si="5"/>
        <v>0</v>
      </c>
      <c r="F71" s="15">
        <f t="shared" si="6"/>
        <v>0</v>
      </c>
      <c r="G71" s="15">
        <f t="shared" si="7"/>
        <v>0</v>
      </c>
    </row>
    <row r="72" spans="1:7" x14ac:dyDescent="0.15">
      <c r="A72" s="5" t="e">
        <f>sim_obs!#REF!</f>
        <v>#REF!</v>
      </c>
      <c r="B72" s="12" t="e">
        <f>sim_obs!#REF!</f>
        <v>#REF!</v>
      </c>
      <c r="C72" s="15" t="e">
        <f>sim_obs!#REF!</f>
        <v>#REF!</v>
      </c>
      <c r="D72" s="15">
        <f t="shared" si="4"/>
        <v>0</v>
      </c>
      <c r="E72" s="15">
        <f t="shared" si="5"/>
        <v>0</v>
      </c>
      <c r="F72" s="15">
        <f t="shared" si="6"/>
        <v>0</v>
      </c>
      <c r="G72" s="15">
        <f t="shared" si="7"/>
        <v>0</v>
      </c>
    </row>
    <row r="73" spans="1:7" x14ac:dyDescent="0.15">
      <c r="A73" s="5" t="e">
        <f>sim_obs!#REF!</f>
        <v>#REF!</v>
      </c>
      <c r="B73" s="12" t="e">
        <f>sim_obs!#REF!</f>
        <v>#REF!</v>
      </c>
      <c r="C73" s="15" t="e">
        <f>sim_obs!#REF!</f>
        <v>#REF!</v>
      </c>
      <c r="D73" s="15">
        <f t="shared" si="4"/>
        <v>0</v>
      </c>
      <c r="E73" s="15">
        <f t="shared" si="5"/>
        <v>0</v>
      </c>
      <c r="F73" s="15">
        <f t="shared" si="6"/>
        <v>0</v>
      </c>
      <c r="G73" s="15">
        <f t="shared" si="7"/>
        <v>0</v>
      </c>
    </row>
    <row r="74" spans="1:7" x14ac:dyDescent="0.15">
      <c r="A74" s="5" t="e">
        <f>sim_obs!#REF!</f>
        <v>#REF!</v>
      </c>
      <c r="B74" s="12" t="e">
        <f>sim_obs!#REF!</f>
        <v>#REF!</v>
      </c>
      <c r="C74" s="15" t="e">
        <f>sim_obs!#REF!</f>
        <v>#REF!</v>
      </c>
      <c r="D74" s="15">
        <f t="shared" si="4"/>
        <v>0</v>
      </c>
      <c r="E74" s="15">
        <f t="shared" si="5"/>
        <v>0</v>
      </c>
      <c r="F74" s="15">
        <f t="shared" si="6"/>
        <v>0</v>
      </c>
      <c r="G74" s="15">
        <f t="shared" si="7"/>
        <v>0</v>
      </c>
    </row>
    <row r="75" spans="1:7" x14ac:dyDescent="0.15">
      <c r="A75" s="5" t="e">
        <f>sim_obs!#REF!</f>
        <v>#REF!</v>
      </c>
      <c r="B75" s="12" t="e">
        <f>sim_obs!#REF!</f>
        <v>#REF!</v>
      </c>
      <c r="C75" s="15" t="e">
        <f>sim_obs!#REF!</f>
        <v>#REF!</v>
      </c>
      <c r="D75" s="15">
        <f t="shared" si="4"/>
        <v>0</v>
      </c>
      <c r="E75" s="15">
        <f t="shared" si="5"/>
        <v>0</v>
      </c>
      <c r="F75" s="15">
        <f t="shared" si="6"/>
        <v>0</v>
      </c>
      <c r="G75" s="15">
        <f t="shared" si="7"/>
        <v>0</v>
      </c>
    </row>
    <row r="76" spans="1:7" x14ac:dyDescent="0.15">
      <c r="A76" s="5" t="e">
        <f>sim_obs!#REF!</f>
        <v>#REF!</v>
      </c>
      <c r="B76" s="12" t="e">
        <f>sim_obs!#REF!</f>
        <v>#REF!</v>
      </c>
      <c r="C76" s="15" t="e">
        <f>sim_obs!#REF!</f>
        <v>#REF!</v>
      </c>
      <c r="D76" s="15">
        <f t="shared" si="4"/>
        <v>0</v>
      </c>
      <c r="E76" s="15">
        <f t="shared" si="5"/>
        <v>0</v>
      </c>
      <c r="F76" s="15">
        <f t="shared" si="6"/>
        <v>0</v>
      </c>
      <c r="G76" s="15">
        <f t="shared" si="7"/>
        <v>0</v>
      </c>
    </row>
    <row r="77" spans="1:7" x14ac:dyDescent="0.15">
      <c r="A77" s="5" t="e">
        <f>sim_obs!#REF!</f>
        <v>#REF!</v>
      </c>
      <c r="B77" s="12" t="e">
        <f>sim_obs!#REF!</f>
        <v>#REF!</v>
      </c>
      <c r="C77" s="15" t="e">
        <f>sim_obs!#REF!</f>
        <v>#REF!</v>
      </c>
      <c r="D77" s="15">
        <f t="shared" si="4"/>
        <v>0</v>
      </c>
      <c r="E77" s="15">
        <f t="shared" si="5"/>
        <v>0</v>
      </c>
      <c r="F77" s="15">
        <f t="shared" si="6"/>
        <v>0</v>
      </c>
      <c r="G77" s="15">
        <f t="shared" si="7"/>
        <v>0</v>
      </c>
    </row>
    <row r="78" spans="1:7" x14ac:dyDescent="0.15">
      <c r="A78" s="5" t="e">
        <f>sim_obs!#REF!</f>
        <v>#REF!</v>
      </c>
      <c r="B78" s="12" t="e">
        <f>sim_obs!#REF!</f>
        <v>#REF!</v>
      </c>
      <c r="C78" s="15" t="e">
        <f>sim_obs!#REF!</f>
        <v>#REF!</v>
      </c>
      <c r="D78" s="15">
        <f t="shared" si="4"/>
        <v>0</v>
      </c>
      <c r="E78" s="15">
        <f t="shared" si="5"/>
        <v>0</v>
      </c>
      <c r="F78" s="15">
        <f t="shared" si="6"/>
        <v>0</v>
      </c>
      <c r="G78" s="15">
        <f t="shared" si="7"/>
        <v>0</v>
      </c>
    </row>
    <row r="79" spans="1:7" x14ac:dyDescent="0.15">
      <c r="A79" s="5" t="e">
        <f>sim_obs!#REF!</f>
        <v>#REF!</v>
      </c>
      <c r="B79" s="12" t="e">
        <f>sim_obs!#REF!</f>
        <v>#REF!</v>
      </c>
      <c r="C79" s="15" t="e">
        <f>sim_obs!#REF!</f>
        <v>#REF!</v>
      </c>
      <c r="D79" s="15">
        <f t="shared" si="4"/>
        <v>0</v>
      </c>
      <c r="E79" s="15">
        <f t="shared" si="5"/>
        <v>0</v>
      </c>
      <c r="F79" s="15">
        <f t="shared" si="6"/>
        <v>0</v>
      </c>
      <c r="G79" s="15">
        <f t="shared" si="7"/>
        <v>0</v>
      </c>
    </row>
    <row r="80" spans="1:7" x14ac:dyDescent="0.15">
      <c r="A80" s="5" t="e">
        <f>sim_obs!#REF!</f>
        <v>#REF!</v>
      </c>
      <c r="B80" s="12" t="e">
        <f>sim_obs!#REF!</f>
        <v>#REF!</v>
      </c>
      <c r="C80" s="15" t="e">
        <f>sim_obs!#REF!</f>
        <v>#REF!</v>
      </c>
      <c r="D80" s="15">
        <f t="shared" si="4"/>
        <v>0</v>
      </c>
      <c r="E80" s="15">
        <f t="shared" si="5"/>
        <v>0</v>
      </c>
      <c r="F80" s="15">
        <f t="shared" si="6"/>
        <v>0</v>
      </c>
      <c r="G80" s="15">
        <f t="shared" si="7"/>
        <v>0</v>
      </c>
    </row>
    <row r="81" spans="1:7" x14ac:dyDescent="0.15">
      <c r="A81" s="5" t="e">
        <f>sim_obs!#REF!</f>
        <v>#REF!</v>
      </c>
      <c r="B81" s="12" t="e">
        <f>sim_obs!#REF!</f>
        <v>#REF!</v>
      </c>
      <c r="C81" s="15" t="e">
        <f>sim_obs!#REF!</f>
        <v>#REF!</v>
      </c>
      <c r="D81" s="15">
        <f t="shared" si="4"/>
        <v>0</v>
      </c>
      <c r="E81" s="15">
        <f t="shared" si="5"/>
        <v>0</v>
      </c>
      <c r="F81" s="15">
        <f t="shared" si="6"/>
        <v>0</v>
      </c>
      <c r="G81" s="15">
        <f t="shared" si="7"/>
        <v>0</v>
      </c>
    </row>
    <row r="82" spans="1:7" x14ac:dyDescent="0.15">
      <c r="A82" s="5" t="e">
        <f>sim_obs!#REF!</f>
        <v>#REF!</v>
      </c>
      <c r="B82" s="12" t="e">
        <f>sim_obs!#REF!</f>
        <v>#REF!</v>
      </c>
      <c r="C82" s="15" t="e">
        <f>sim_obs!#REF!</f>
        <v>#REF!</v>
      </c>
      <c r="D82" s="15">
        <f t="shared" si="4"/>
        <v>0</v>
      </c>
      <c r="E82" s="15">
        <f t="shared" si="5"/>
        <v>0</v>
      </c>
      <c r="F82" s="15">
        <f t="shared" si="6"/>
        <v>0</v>
      </c>
      <c r="G82" s="15">
        <f t="shared" si="7"/>
        <v>0</v>
      </c>
    </row>
    <row r="83" spans="1:7" x14ac:dyDescent="0.15">
      <c r="A83" s="5" t="e">
        <f>sim_obs!#REF!</f>
        <v>#REF!</v>
      </c>
      <c r="B83" s="12" t="e">
        <f>sim_obs!#REF!</f>
        <v>#REF!</v>
      </c>
      <c r="C83" s="15" t="e">
        <f>sim_obs!#REF!</f>
        <v>#REF!</v>
      </c>
      <c r="D83" s="15">
        <f t="shared" si="4"/>
        <v>0</v>
      </c>
      <c r="E83" s="15">
        <f t="shared" si="5"/>
        <v>0</v>
      </c>
      <c r="F83" s="15">
        <f t="shared" si="6"/>
        <v>0</v>
      </c>
      <c r="G83" s="15">
        <f t="shared" si="7"/>
        <v>0</v>
      </c>
    </row>
    <row r="84" spans="1:7" x14ac:dyDescent="0.15">
      <c r="A84" s="5" t="e">
        <f>sim_obs!#REF!</f>
        <v>#REF!</v>
      </c>
      <c r="B84" s="12" t="e">
        <f>sim_obs!#REF!</f>
        <v>#REF!</v>
      </c>
      <c r="C84" s="15" t="e">
        <f>sim_obs!#REF!</f>
        <v>#REF!</v>
      </c>
      <c r="D84" s="15">
        <f t="shared" si="4"/>
        <v>0</v>
      </c>
      <c r="E84" s="15">
        <f t="shared" si="5"/>
        <v>0</v>
      </c>
      <c r="F84" s="15">
        <f t="shared" si="6"/>
        <v>0</v>
      </c>
      <c r="G84" s="15">
        <f t="shared" si="7"/>
        <v>0</v>
      </c>
    </row>
    <row r="85" spans="1:7" x14ac:dyDescent="0.15">
      <c r="A85" s="5" t="e">
        <f>sim_obs!#REF!</f>
        <v>#REF!</v>
      </c>
      <c r="B85" s="12" t="e">
        <f>sim_obs!#REF!</f>
        <v>#REF!</v>
      </c>
      <c r="C85" s="15" t="e">
        <f>sim_obs!#REF!</f>
        <v>#REF!</v>
      </c>
      <c r="D85" s="15">
        <f t="shared" si="4"/>
        <v>0</v>
      </c>
      <c r="E85" s="15">
        <f t="shared" si="5"/>
        <v>0</v>
      </c>
      <c r="F85" s="15">
        <f t="shared" si="6"/>
        <v>0</v>
      </c>
      <c r="G85" s="15">
        <f t="shared" si="7"/>
        <v>0</v>
      </c>
    </row>
    <row r="86" spans="1:7" x14ac:dyDescent="0.15">
      <c r="A86" s="5" t="e">
        <f>sim_obs!#REF!</f>
        <v>#REF!</v>
      </c>
      <c r="B86" s="12" t="e">
        <f>sim_obs!#REF!</f>
        <v>#REF!</v>
      </c>
      <c r="C86" s="15" t="e">
        <f>sim_obs!#REF!</f>
        <v>#REF!</v>
      </c>
      <c r="D86" s="15">
        <f t="shared" si="4"/>
        <v>0</v>
      </c>
      <c r="E86" s="15">
        <f t="shared" si="5"/>
        <v>0</v>
      </c>
      <c r="F86" s="15">
        <f t="shared" si="6"/>
        <v>0</v>
      </c>
      <c r="G86" s="15">
        <f t="shared" si="7"/>
        <v>0</v>
      </c>
    </row>
    <row r="87" spans="1:7" x14ac:dyDescent="0.15">
      <c r="A87" s="5" t="e">
        <f>sim_obs!#REF!</f>
        <v>#REF!</v>
      </c>
      <c r="B87" s="12" t="e">
        <f>sim_obs!#REF!</f>
        <v>#REF!</v>
      </c>
      <c r="C87" s="15" t="e">
        <f>sim_obs!#REF!</f>
        <v>#REF!</v>
      </c>
      <c r="D87" s="15">
        <f t="shared" si="4"/>
        <v>0</v>
      </c>
      <c r="E87" s="15">
        <f t="shared" si="5"/>
        <v>0</v>
      </c>
      <c r="F87" s="15">
        <f t="shared" si="6"/>
        <v>0</v>
      </c>
      <c r="G87" s="15">
        <f t="shared" si="7"/>
        <v>0</v>
      </c>
    </row>
    <row r="88" spans="1:7" x14ac:dyDescent="0.15">
      <c r="A88" s="5" t="e">
        <f>sim_obs!#REF!</f>
        <v>#REF!</v>
      </c>
      <c r="B88" s="12" t="e">
        <f>sim_obs!#REF!</f>
        <v>#REF!</v>
      </c>
      <c r="C88" s="15" t="e">
        <f>sim_obs!#REF!</f>
        <v>#REF!</v>
      </c>
      <c r="D88" s="15">
        <f t="shared" si="4"/>
        <v>0</v>
      </c>
      <c r="E88" s="15">
        <f t="shared" si="5"/>
        <v>0</v>
      </c>
      <c r="F88" s="15">
        <f t="shared" si="6"/>
        <v>0</v>
      </c>
      <c r="G88" s="15">
        <f t="shared" si="7"/>
        <v>0</v>
      </c>
    </row>
    <row r="89" spans="1:7" x14ac:dyDescent="0.15">
      <c r="A89" s="5" t="e">
        <f>sim_obs!#REF!</f>
        <v>#REF!</v>
      </c>
      <c r="B89" s="12" t="e">
        <f>sim_obs!#REF!</f>
        <v>#REF!</v>
      </c>
      <c r="C89" s="15" t="e">
        <f>sim_obs!#REF!</f>
        <v>#REF!</v>
      </c>
      <c r="D89" s="15">
        <f t="shared" si="4"/>
        <v>0</v>
      </c>
      <c r="E89" s="15">
        <f t="shared" si="5"/>
        <v>0</v>
      </c>
      <c r="F89" s="15">
        <f t="shared" si="6"/>
        <v>0</v>
      </c>
      <c r="G89" s="15">
        <f t="shared" si="7"/>
        <v>0</v>
      </c>
    </row>
    <row r="90" spans="1:7" x14ac:dyDescent="0.15">
      <c r="A90" s="5" t="e">
        <f>sim_obs!#REF!</f>
        <v>#REF!</v>
      </c>
      <c r="B90" s="12" t="e">
        <f>sim_obs!#REF!</f>
        <v>#REF!</v>
      </c>
      <c r="C90" s="15" t="e">
        <f>sim_obs!#REF!</f>
        <v>#REF!</v>
      </c>
      <c r="D90" s="15">
        <f t="shared" si="4"/>
        <v>0</v>
      </c>
      <c r="E90" s="15">
        <f t="shared" si="5"/>
        <v>0</v>
      </c>
      <c r="F90" s="15">
        <f t="shared" si="6"/>
        <v>0</v>
      </c>
      <c r="G90" s="15">
        <f t="shared" si="7"/>
        <v>0</v>
      </c>
    </row>
    <row r="91" spans="1:7" x14ac:dyDescent="0.15">
      <c r="A91" s="5" t="e">
        <f>sim_obs!#REF!</f>
        <v>#REF!</v>
      </c>
      <c r="B91" s="12" t="e">
        <f>sim_obs!#REF!</f>
        <v>#REF!</v>
      </c>
      <c r="C91" s="15" t="e">
        <f>sim_obs!#REF!</f>
        <v>#REF!</v>
      </c>
      <c r="D91" s="15">
        <f t="shared" si="4"/>
        <v>0</v>
      </c>
      <c r="E91" s="15">
        <f t="shared" si="5"/>
        <v>0</v>
      </c>
      <c r="F91" s="15">
        <f t="shared" si="6"/>
        <v>0</v>
      </c>
      <c r="G91" s="15">
        <f t="shared" si="7"/>
        <v>0</v>
      </c>
    </row>
    <row r="92" spans="1:7" x14ac:dyDescent="0.15">
      <c r="A92" s="5" t="e">
        <f>sim_obs!#REF!</f>
        <v>#REF!</v>
      </c>
      <c r="B92" s="12" t="e">
        <f>sim_obs!#REF!</f>
        <v>#REF!</v>
      </c>
      <c r="C92" s="15" t="e">
        <f>sim_obs!#REF!</f>
        <v>#REF!</v>
      </c>
      <c r="D92" s="15">
        <f t="shared" si="4"/>
        <v>0</v>
      </c>
      <c r="E92" s="15">
        <f t="shared" si="5"/>
        <v>0</v>
      </c>
      <c r="F92" s="15">
        <f t="shared" si="6"/>
        <v>0</v>
      </c>
      <c r="G92" s="15">
        <f t="shared" si="7"/>
        <v>0</v>
      </c>
    </row>
    <row r="93" spans="1:7" x14ac:dyDescent="0.15">
      <c r="A93" s="5" t="e">
        <f>sim_obs!#REF!</f>
        <v>#REF!</v>
      </c>
      <c r="B93" s="12" t="e">
        <f>sim_obs!#REF!</f>
        <v>#REF!</v>
      </c>
      <c r="C93" s="15" t="e">
        <f>sim_obs!#REF!</f>
        <v>#REF!</v>
      </c>
      <c r="D93" s="15">
        <f t="shared" si="4"/>
        <v>0</v>
      </c>
      <c r="E93" s="15">
        <f t="shared" si="5"/>
        <v>0</v>
      </c>
      <c r="F93" s="15">
        <f t="shared" si="6"/>
        <v>0</v>
      </c>
      <c r="G93" s="15">
        <f t="shared" si="7"/>
        <v>0</v>
      </c>
    </row>
    <row r="94" spans="1:7" x14ac:dyDescent="0.15">
      <c r="A94" s="5" t="e">
        <f>sim_obs!#REF!</f>
        <v>#REF!</v>
      </c>
      <c r="B94" s="12" t="e">
        <f>sim_obs!#REF!</f>
        <v>#REF!</v>
      </c>
      <c r="C94" s="15" t="e">
        <f>sim_obs!#REF!</f>
        <v>#REF!</v>
      </c>
      <c r="D94" s="15">
        <f t="shared" si="4"/>
        <v>0</v>
      </c>
      <c r="E94" s="15">
        <f t="shared" si="5"/>
        <v>0</v>
      </c>
      <c r="F94" s="15">
        <f t="shared" si="6"/>
        <v>0</v>
      </c>
      <c r="G94" s="15">
        <f t="shared" si="7"/>
        <v>0</v>
      </c>
    </row>
    <row r="95" spans="1:7" x14ac:dyDescent="0.15">
      <c r="A95" s="5" t="e">
        <f>sim_obs!#REF!</f>
        <v>#REF!</v>
      </c>
      <c r="B95" s="12" t="e">
        <f>sim_obs!#REF!</f>
        <v>#REF!</v>
      </c>
      <c r="C95" s="15" t="e">
        <f>sim_obs!#REF!</f>
        <v>#REF!</v>
      </c>
      <c r="D95" s="15">
        <f t="shared" si="4"/>
        <v>0</v>
      </c>
      <c r="E95" s="15">
        <f t="shared" si="5"/>
        <v>0</v>
      </c>
      <c r="F95" s="15">
        <f t="shared" si="6"/>
        <v>0</v>
      </c>
      <c r="G95" s="15">
        <f t="shared" si="7"/>
        <v>0</v>
      </c>
    </row>
    <row r="96" spans="1:7" x14ac:dyDescent="0.15">
      <c r="A96" s="5" t="e">
        <f>sim_obs!#REF!</f>
        <v>#REF!</v>
      </c>
      <c r="B96" s="12" t="e">
        <f>sim_obs!#REF!</f>
        <v>#REF!</v>
      </c>
      <c r="C96" s="15" t="e">
        <f>sim_obs!#REF!</f>
        <v>#REF!</v>
      </c>
      <c r="D96" s="15">
        <f t="shared" si="4"/>
        <v>0</v>
      </c>
      <c r="E96" s="15">
        <f t="shared" si="5"/>
        <v>0</v>
      </c>
      <c r="F96" s="15">
        <f t="shared" si="6"/>
        <v>0</v>
      </c>
      <c r="G96" s="15">
        <f t="shared" si="7"/>
        <v>0</v>
      </c>
    </row>
    <row r="97" spans="1:7" x14ac:dyDescent="0.15">
      <c r="A97" s="5" t="e">
        <f>sim_obs!#REF!</f>
        <v>#REF!</v>
      </c>
      <c r="B97" s="12" t="e">
        <f>sim_obs!#REF!</f>
        <v>#REF!</v>
      </c>
      <c r="C97" s="15" t="e">
        <f>sim_obs!#REF!</f>
        <v>#REF!</v>
      </c>
      <c r="D97" s="15">
        <f t="shared" si="4"/>
        <v>0</v>
      </c>
      <c r="E97" s="15">
        <f t="shared" si="5"/>
        <v>0</v>
      </c>
      <c r="F97" s="15">
        <f t="shared" si="6"/>
        <v>0</v>
      </c>
      <c r="G97" s="15">
        <f t="shared" si="7"/>
        <v>0</v>
      </c>
    </row>
    <row r="98" spans="1:7" x14ac:dyDescent="0.15">
      <c r="A98" s="5" t="e">
        <f>sim_obs!#REF!</f>
        <v>#REF!</v>
      </c>
      <c r="B98" s="12" t="e">
        <f>sim_obs!#REF!</f>
        <v>#REF!</v>
      </c>
      <c r="C98" s="15" t="e">
        <f>sim_obs!#REF!</f>
        <v>#REF!</v>
      </c>
      <c r="D98" s="15">
        <f t="shared" si="4"/>
        <v>0</v>
      </c>
      <c r="E98" s="15">
        <f t="shared" si="5"/>
        <v>0</v>
      </c>
      <c r="F98" s="15">
        <f t="shared" si="6"/>
        <v>0</v>
      </c>
      <c r="G98" s="15">
        <f t="shared" si="7"/>
        <v>0</v>
      </c>
    </row>
    <row r="99" spans="1:7" x14ac:dyDescent="0.15">
      <c r="A99" s="5" t="e">
        <f>sim_obs!#REF!</f>
        <v>#REF!</v>
      </c>
      <c r="B99" s="12" t="e">
        <f>sim_obs!#REF!</f>
        <v>#REF!</v>
      </c>
      <c r="C99" s="15" t="e">
        <f>sim_obs!#REF!</f>
        <v>#REF!</v>
      </c>
      <c r="D99" s="15">
        <f t="shared" si="4"/>
        <v>0</v>
      </c>
      <c r="E99" s="15">
        <f t="shared" si="5"/>
        <v>0</v>
      </c>
      <c r="F99" s="15">
        <f t="shared" si="6"/>
        <v>0</v>
      </c>
      <c r="G99" s="15">
        <f t="shared" si="7"/>
        <v>0</v>
      </c>
    </row>
    <row r="100" spans="1:7" x14ac:dyDescent="0.15">
      <c r="A100" s="5" t="e">
        <f>sim_obs!#REF!</f>
        <v>#REF!</v>
      </c>
      <c r="B100" s="12" t="e">
        <f>sim_obs!#REF!</f>
        <v>#REF!</v>
      </c>
      <c r="C100" s="15" t="e">
        <f>sim_obs!#REF!</f>
        <v>#REF!</v>
      </c>
      <c r="D100" s="15">
        <f t="shared" si="4"/>
        <v>0</v>
      </c>
      <c r="E100" s="15">
        <f t="shared" si="5"/>
        <v>0</v>
      </c>
      <c r="F100" s="15">
        <f t="shared" si="6"/>
        <v>0</v>
      </c>
      <c r="G100" s="15">
        <f t="shared" si="7"/>
        <v>0</v>
      </c>
    </row>
    <row r="101" spans="1:7" x14ac:dyDescent="0.15">
      <c r="A101" s="5" t="e">
        <f>sim_obs!#REF!</f>
        <v>#REF!</v>
      </c>
      <c r="B101" s="12" t="e">
        <f>sim_obs!#REF!</f>
        <v>#REF!</v>
      </c>
      <c r="C101" s="15" t="e">
        <f>sim_obs!#REF!</f>
        <v>#REF!</v>
      </c>
      <c r="D101" s="15">
        <f t="shared" si="4"/>
        <v>0</v>
      </c>
      <c r="E101" s="15">
        <f t="shared" si="5"/>
        <v>0</v>
      </c>
      <c r="F101" s="15">
        <f t="shared" si="6"/>
        <v>0</v>
      </c>
      <c r="G101" s="15">
        <f t="shared" si="7"/>
        <v>0</v>
      </c>
    </row>
    <row r="102" spans="1:7" x14ac:dyDescent="0.15">
      <c r="A102" s="5" t="e">
        <f>sim_obs!#REF!</f>
        <v>#REF!</v>
      </c>
      <c r="B102" s="12" t="e">
        <f>sim_obs!#REF!</f>
        <v>#REF!</v>
      </c>
      <c r="C102" s="15" t="e">
        <f>sim_obs!#REF!</f>
        <v>#REF!</v>
      </c>
      <c r="D102" s="15">
        <f t="shared" si="4"/>
        <v>0</v>
      </c>
      <c r="E102" s="15">
        <f t="shared" si="5"/>
        <v>0</v>
      </c>
      <c r="F102" s="15">
        <f t="shared" si="6"/>
        <v>0</v>
      </c>
      <c r="G102" s="15">
        <f t="shared" si="7"/>
        <v>0</v>
      </c>
    </row>
    <row r="103" spans="1:7" x14ac:dyDescent="0.15">
      <c r="A103" s="5" t="e">
        <f>sim_obs!#REF!</f>
        <v>#REF!</v>
      </c>
      <c r="B103" s="12" t="e">
        <f>sim_obs!#REF!</f>
        <v>#REF!</v>
      </c>
      <c r="C103" s="15" t="e">
        <f>sim_obs!#REF!</f>
        <v>#REF!</v>
      </c>
      <c r="D103" s="15">
        <f t="shared" si="4"/>
        <v>0</v>
      </c>
      <c r="E103" s="15">
        <f t="shared" si="5"/>
        <v>0</v>
      </c>
      <c r="F103" s="15">
        <f t="shared" si="6"/>
        <v>0</v>
      </c>
      <c r="G103" s="15">
        <f t="shared" si="7"/>
        <v>0</v>
      </c>
    </row>
    <row r="104" spans="1:7" x14ac:dyDescent="0.15">
      <c r="A104" s="5" t="e">
        <f>sim_obs!#REF!</f>
        <v>#REF!</v>
      </c>
      <c r="B104" s="12" t="e">
        <f>sim_obs!#REF!</f>
        <v>#REF!</v>
      </c>
      <c r="C104" s="15" t="e">
        <f>sim_obs!#REF!</f>
        <v>#REF!</v>
      </c>
      <c r="D104" s="15">
        <f t="shared" si="4"/>
        <v>0</v>
      </c>
      <c r="E104" s="15">
        <f t="shared" si="5"/>
        <v>0</v>
      </c>
      <c r="F104" s="15">
        <f t="shared" si="6"/>
        <v>0</v>
      </c>
      <c r="G104" s="15">
        <f t="shared" si="7"/>
        <v>0</v>
      </c>
    </row>
    <row r="105" spans="1:7" x14ac:dyDescent="0.15">
      <c r="A105" s="5" t="e">
        <f>sim_obs!#REF!</f>
        <v>#REF!</v>
      </c>
      <c r="B105" s="12" t="e">
        <f>sim_obs!#REF!</f>
        <v>#REF!</v>
      </c>
      <c r="C105" s="15" t="e">
        <f>sim_obs!#REF!</f>
        <v>#REF!</v>
      </c>
      <c r="D105" s="15">
        <f t="shared" si="4"/>
        <v>0</v>
      </c>
      <c r="E105" s="15">
        <f t="shared" si="5"/>
        <v>0</v>
      </c>
      <c r="F105" s="15">
        <f t="shared" si="6"/>
        <v>0</v>
      </c>
      <c r="G105" s="15">
        <f t="shared" si="7"/>
        <v>0</v>
      </c>
    </row>
    <row r="106" spans="1:7" x14ac:dyDescent="0.15">
      <c r="A106" s="5" t="e">
        <f>sim_obs!#REF!</f>
        <v>#REF!</v>
      </c>
      <c r="B106" s="12" t="e">
        <f>sim_obs!#REF!</f>
        <v>#REF!</v>
      </c>
      <c r="C106" s="15" t="e">
        <f>sim_obs!#REF!</f>
        <v>#REF!</v>
      </c>
      <c r="D106" s="15">
        <f t="shared" si="4"/>
        <v>0</v>
      </c>
      <c r="E106" s="15">
        <f t="shared" si="5"/>
        <v>0</v>
      </c>
      <c r="F106" s="15">
        <f t="shared" si="6"/>
        <v>0</v>
      </c>
      <c r="G106" s="15">
        <f t="shared" si="7"/>
        <v>0</v>
      </c>
    </row>
    <row r="107" spans="1:7" x14ac:dyDescent="0.15">
      <c r="A107" s="5" t="e">
        <f>sim_obs!#REF!</f>
        <v>#REF!</v>
      </c>
      <c r="B107" s="12" t="e">
        <f>sim_obs!#REF!</f>
        <v>#REF!</v>
      </c>
      <c r="C107" s="15" t="e">
        <f>sim_obs!#REF!</f>
        <v>#REF!</v>
      </c>
      <c r="D107" s="15">
        <f t="shared" si="4"/>
        <v>0</v>
      </c>
      <c r="E107" s="15">
        <f t="shared" si="5"/>
        <v>0</v>
      </c>
      <c r="F107" s="15">
        <f t="shared" si="6"/>
        <v>0</v>
      </c>
      <c r="G107" s="15">
        <f t="shared" si="7"/>
        <v>0</v>
      </c>
    </row>
    <row r="108" spans="1:7" x14ac:dyDescent="0.15">
      <c r="A108" s="5" t="e">
        <f>sim_obs!#REF!</f>
        <v>#REF!</v>
      </c>
      <c r="B108" s="12" t="e">
        <f>sim_obs!#REF!</f>
        <v>#REF!</v>
      </c>
      <c r="C108" s="15" t="e">
        <f>sim_obs!#REF!</f>
        <v>#REF!</v>
      </c>
      <c r="D108" s="15">
        <f t="shared" si="4"/>
        <v>0</v>
      </c>
      <c r="E108" s="15">
        <f t="shared" si="5"/>
        <v>0</v>
      </c>
      <c r="F108" s="15">
        <f t="shared" si="6"/>
        <v>0</v>
      </c>
      <c r="G108" s="15">
        <f t="shared" si="7"/>
        <v>0</v>
      </c>
    </row>
    <row r="109" spans="1:7" x14ac:dyDescent="0.15">
      <c r="A109" s="5" t="e">
        <f>sim_obs!#REF!</f>
        <v>#REF!</v>
      </c>
      <c r="B109" s="12" t="e">
        <f>sim_obs!#REF!</f>
        <v>#REF!</v>
      </c>
      <c r="C109" s="15" t="e">
        <f>sim_obs!#REF!</f>
        <v>#REF!</v>
      </c>
      <c r="D109" s="15">
        <f t="shared" si="4"/>
        <v>0</v>
      </c>
      <c r="E109" s="15">
        <f t="shared" si="5"/>
        <v>0</v>
      </c>
      <c r="F109" s="15">
        <f t="shared" si="6"/>
        <v>0</v>
      </c>
      <c r="G109" s="15">
        <f t="shared" si="7"/>
        <v>0</v>
      </c>
    </row>
    <row r="110" spans="1:7" x14ac:dyDescent="0.15">
      <c r="A110" s="5" t="e">
        <f>sim_obs!#REF!</f>
        <v>#REF!</v>
      </c>
      <c r="B110" s="12" t="e">
        <f>sim_obs!#REF!</f>
        <v>#REF!</v>
      </c>
      <c r="C110" s="15" t="e">
        <f>sim_obs!#REF!</f>
        <v>#REF!</v>
      </c>
      <c r="D110" s="15">
        <f t="shared" si="4"/>
        <v>0</v>
      </c>
      <c r="E110" s="15">
        <f t="shared" si="5"/>
        <v>0</v>
      </c>
      <c r="F110" s="15">
        <f t="shared" si="6"/>
        <v>0</v>
      </c>
      <c r="G110" s="15">
        <f t="shared" si="7"/>
        <v>0</v>
      </c>
    </row>
    <row r="111" spans="1:7" x14ac:dyDescent="0.15">
      <c r="A111" s="5" t="e">
        <f>sim_obs!#REF!</f>
        <v>#REF!</v>
      </c>
      <c r="B111" s="12" t="e">
        <f>sim_obs!#REF!</f>
        <v>#REF!</v>
      </c>
      <c r="C111" s="15" t="e">
        <f>sim_obs!#REF!</f>
        <v>#REF!</v>
      </c>
      <c r="D111" s="15">
        <f t="shared" si="4"/>
        <v>0</v>
      </c>
      <c r="E111" s="15">
        <f t="shared" si="5"/>
        <v>0</v>
      </c>
      <c r="F111" s="15">
        <f t="shared" si="6"/>
        <v>0</v>
      </c>
      <c r="G111" s="15">
        <f t="shared" si="7"/>
        <v>0</v>
      </c>
    </row>
    <row r="112" spans="1:7" x14ac:dyDescent="0.15">
      <c r="A112" s="5" t="e">
        <f>sim_obs!#REF!</f>
        <v>#REF!</v>
      </c>
      <c r="B112" s="12" t="e">
        <f>sim_obs!#REF!</f>
        <v>#REF!</v>
      </c>
      <c r="C112" s="15" t="e">
        <f>sim_obs!#REF!</f>
        <v>#REF!</v>
      </c>
      <c r="D112" s="15">
        <f t="shared" si="4"/>
        <v>0</v>
      </c>
      <c r="E112" s="15">
        <f t="shared" si="5"/>
        <v>0</v>
      </c>
      <c r="F112" s="15">
        <f t="shared" si="6"/>
        <v>0</v>
      </c>
      <c r="G112" s="15">
        <f t="shared" si="7"/>
        <v>0</v>
      </c>
    </row>
    <row r="113" spans="1:7" x14ac:dyDescent="0.15">
      <c r="A113" s="5" t="e">
        <f>sim_obs!#REF!</f>
        <v>#REF!</v>
      </c>
      <c r="B113" s="12" t="e">
        <f>sim_obs!#REF!</f>
        <v>#REF!</v>
      </c>
      <c r="C113" s="15" t="e">
        <f>sim_obs!#REF!</f>
        <v>#REF!</v>
      </c>
      <c r="D113" s="15">
        <f t="shared" si="4"/>
        <v>0</v>
      </c>
      <c r="E113" s="15">
        <f t="shared" si="5"/>
        <v>0</v>
      </c>
      <c r="F113" s="15">
        <f t="shared" si="6"/>
        <v>0</v>
      </c>
      <c r="G113" s="15">
        <f t="shared" si="7"/>
        <v>0</v>
      </c>
    </row>
    <row r="114" spans="1:7" x14ac:dyDescent="0.15">
      <c r="A114" s="5" t="e">
        <f>sim_obs!#REF!</f>
        <v>#REF!</v>
      </c>
      <c r="B114" s="12" t="e">
        <f>sim_obs!#REF!</f>
        <v>#REF!</v>
      </c>
      <c r="C114" s="15" t="e">
        <f>sim_obs!#REF!</f>
        <v>#REF!</v>
      </c>
      <c r="D114" s="15">
        <f t="shared" si="4"/>
        <v>0</v>
      </c>
      <c r="E114" s="15">
        <f t="shared" si="5"/>
        <v>0</v>
      </c>
      <c r="F114" s="15">
        <f t="shared" si="6"/>
        <v>0</v>
      </c>
      <c r="G114" s="15">
        <f t="shared" si="7"/>
        <v>0</v>
      </c>
    </row>
    <row r="115" spans="1:7" x14ac:dyDescent="0.15">
      <c r="A115" s="5" t="e">
        <f>sim_obs!#REF!</f>
        <v>#REF!</v>
      </c>
      <c r="B115" s="12" t="e">
        <f>sim_obs!#REF!</f>
        <v>#REF!</v>
      </c>
      <c r="C115" s="15" t="e">
        <f>sim_obs!#REF!</f>
        <v>#REF!</v>
      </c>
      <c r="D115" s="15">
        <f t="shared" si="4"/>
        <v>0</v>
      </c>
      <c r="E115" s="15">
        <f t="shared" si="5"/>
        <v>0</v>
      </c>
      <c r="F115" s="15">
        <f t="shared" si="6"/>
        <v>0</v>
      </c>
      <c r="G115" s="15">
        <f t="shared" si="7"/>
        <v>0</v>
      </c>
    </row>
    <row r="116" spans="1:7" x14ac:dyDescent="0.15">
      <c r="A116" s="5" t="e">
        <f>sim_obs!#REF!</f>
        <v>#REF!</v>
      </c>
      <c r="B116" s="12" t="e">
        <f>sim_obs!#REF!</f>
        <v>#REF!</v>
      </c>
      <c r="C116" s="15" t="e">
        <f>sim_obs!#REF!</f>
        <v>#REF!</v>
      </c>
      <c r="D116" s="15">
        <f t="shared" si="4"/>
        <v>0</v>
      </c>
      <c r="E116" s="15">
        <f t="shared" si="5"/>
        <v>0</v>
      </c>
      <c r="F116" s="15">
        <f t="shared" si="6"/>
        <v>0</v>
      </c>
      <c r="G116" s="15">
        <f t="shared" si="7"/>
        <v>0</v>
      </c>
    </row>
    <row r="117" spans="1:7" x14ac:dyDescent="0.15">
      <c r="A117" s="5" t="e">
        <f>sim_obs!#REF!</f>
        <v>#REF!</v>
      </c>
      <c r="B117" s="12" t="e">
        <f>sim_obs!#REF!</f>
        <v>#REF!</v>
      </c>
      <c r="C117" s="15" t="e">
        <f>sim_obs!#REF!</f>
        <v>#REF!</v>
      </c>
      <c r="D117" s="15">
        <f t="shared" si="4"/>
        <v>0</v>
      </c>
      <c r="E117" s="15">
        <f t="shared" si="5"/>
        <v>0</v>
      </c>
      <c r="F117" s="15">
        <f t="shared" si="6"/>
        <v>0</v>
      </c>
      <c r="G117" s="15">
        <f t="shared" si="7"/>
        <v>0</v>
      </c>
    </row>
    <row r="118" spans="1:7" x14ac:dyDescent="0.15">
      <c r="A118" s="5" t="e">
        <f>sim_obs!#REF!</f>
        <v>#REF!</v>
      </c>
      <c r="B118" s="12" t="e">
        <f>sim_obs!#REF!</f>
        <v>#REF!</v>
      </c>
      <c r="C118" s="15" t="e">
        <f>sim_obs!#REF!</f>
        <v>#REF!</v>
      </c>
      <c r="D118" s="15">
        <f t="shared" si="4"/>
        <v>0</v>
      </c>
      <c r="E118" s="15">
        <f t="shared" si="5"/>
        <v>0</v>
      </c>
      <c r="F118" s="15">
        <f t="shared" si="6"/>
        <v>0</v>
      </c>
      <c r="G118" s="15">
        <f t="shared" si="7"/>
        <v>0</v>
      </c>
    </row>
    <row r="119" spans="1:7" x14ac:dyDescent="0.15">
      <c r="A119" s="5" t="e">
        <f>sim_obs!#REF!</f>
        <v>#REF!</v>
      </c>
      <c r="B119" s="12" t="e">
        <f>sim_obs!#REF!</f>
        <v>#REF!</v>
      </c>
      <c r="C119" s="15" t="e">
        <f>sim_obs!#REF!</f>
        <v>#REF!</v>
      </c>
      <c r="D119" s="15">
        <f t="shared" si="4"/>
        <v>0</v>
      </c>
      <c r="E119" s="15">
        <f t="shared" si="5"/>
        <v>0</v>
      </c>
      <c r="F119" s="15">
        <f t="shared" si="6"/>
        <v>0</v>
      </c>
      <c r="G119" s="15">
        <f t="shared" si="7"/>
        <v>0</v>
      </c>
    </row>
    <row r="120" spans="1:7" x14ac:dyDescent="0.15">
      <c r="A120" s="5" t="e">
        <f>sim_obs!#REF!</f>
        <v>#REF!</v>
      </c>
      <c r="B120" s="12" t="e">
        <f>sim_obs!#REF!</f>
        <v>#REF!</v>
      </c>
      <c r="C120" s="15" t="e">
        <f>sim_obs!#REF!</f>
        <v>#REF!</v>
      </c>
      <c r="D120" s="15">
        <f t="shared" si="4"/>
        <v>0</v>
      </c>
      <c r="E120" s="15">
        <f t="shared" si="5"/>
        <v>0</v>
      </c>
      <c r="F120" s="15">
        <f t="shared" si="6"/>
        <v>0</v>
      </c>
      <c r="G120" s="15">
        <f t="shared" si="7"/>
        <v>0</v>
      </c>
    </row>
    <row r="121" spans="1:7" x14ac:dyDescent="0.15">
      <c r="A121" s="5" t="e">
        <f>sim_obs!#REF!</f>
        <v>#REF!</v>
      </c>
      <c r="B121" s="12" t="e">
        <f>sim_obs!#REF!</f>
        <v>#REF!</v>
      </c>
      <c r="C121" s="15" t="e">
        <f>sim_obs!#REF!</f>
        <v>#REF!</v>
      </c>
      <c r="D121" s="15">
        <f t="shared" si="4"/>
        <v>0</v>
      </c>
      <c r="E121" s="15">
        <f t="shared" si="5"/>
        <v>0</v>
      </c>
      <c r="F121" s="15">
        <f t="shared" si="6"/>
        <v>0</v>
      </c>
      <c r="G121" s="15">
        <f t="shared" si="7"/>
        <v>0</v>
      </c>
    </row>
    <row r="122" spans="1:7" x14ac:dyDescent="0.15">
      <c r="A122" s="5" t="e">
        <f>sim_obs!#REF!</f>
        <v>#REF!</v>
      </c>
      <c r="B122" s="12" t="e">
        <f>sim_obs!#REF!</f>
        <v>#REF!</v>
      </c>
      <c r="C122" s="15" t="e">
        <f>sim_obs!#REF!</f>
        <v>#REF!</v>
      </c>
      <c r="D122" s="15">
        <f t="shared" si="4"/>
        <v>0</v>
      </c>
      <c r="E122" s="15">
        <f t="shared" si="5"/>
        <v>0</v>
      </c>
      <c r="F122" s="15">
        <f t="shared" si="6"/>
        <v>0</v>
      </c>
      <c r="G122" s="15">
        <f t="shared" si="7"/>
        <v>0</v>
      </c>
    </row>
    <row r="123" spans="1:7" x14ac:dyDescent="0.15">
      <c r="A123" s="5" t="e">
        <f>sim_obs!#REF!</f>
        <v>#REF!</v>
      </c>
      <c r="B123" s="12" t="e">
        <f>sim_obs!#REF!</f>
        <v>#REF!</v>
      </c>
      <c r="C123" s="15" t="e">
        <f>sim_obs!#REF!</f>
        <v>#REF!</v>
      </c>
      <c r="D123" s="15">
        <f t="shared" si="4"/>
        <v>0</v>
      </c>
      <c r="E123" s="15">
        <f t="shared" si="5"/>
        <v>0</v>
      </c>
      <c r="F123" s="15">
        <f t="shared" si="6"/>
        <v>0</v>
      </c>
      <c r="G123" s="15">
        <f t="shared" si="7"/>
        <v>0</v>
      </c>
    </row>
    <row r="124" spans="1:7" x14ac:dyDescent="0.15">
      <c r="A124" s="5" t="e">
        <f>sim_obs!#REF!</f>
        <v>#REF!</v>
      </c>
      <c r="B124" s="12" t="e">
        <f>sim_obs!#REF!</f>
        <v>#REF!</v>
      </c>
      <c r="C124" s="15" t="e">
        <f>sim_obs!#REF!</f>
        <v>#REF!</v>
      </c>
      <c r="D124" s="15">
        <f t="shared" si="4"/>
        <v>0</v>
      </c>
      <c r="E124" s="15">
        <f t="shared" si="5"/>
        <v>0</v>
      </c>
      <c r="F124" s="15">
        <f t="shared" si="6"/>
        <v>0</v>
      </c>
      <c r="G124" s="15">
        <f t="shared" si="7"/>
        <v>0</v>
      </c>
    </row>
    <row r="125" spans="1:7" x14ac:dyDescent="0.15">
      <c r="A125" s="5" t="e">
        <f>sim_obs!#REF!</f>
        <v>#REF!</v>
      </c>
      <c r="B125" s="12" t="e">
        <f>sim_obs!#REF!</f>
        <v>#REF!</v>
      </c>
      <c r="C125" s="15" t="e">
        <f>sim_obs!#REF!</f>
        <v>#REF!</v>
      </c>
      <c r="D125" s="15">
        <f t="shared" si="4"/>
        <v>0</v>
      </c>
      <c r="E125" s="15">
        <f t="shared" si="5"/>
        <v>0</v>
      </c>
      <c r="F125" s="15">
        <f t="shared" si="6"/>
        <v>0</v>
      </c>
      <c r="G125" s="15">
        <f t="shared" si="7"/>
        <v>0</v>
      </c>
    </row>
    <row r="126" spans="1:7" x14ac:dyDescent="0.15">
      <c r="A126" s="5" t="e">
        <f>sim_obs!#REF!</f>
        <v>#REF!</v>
      </c>
      <c r="B126" s="12" t="e">
        <f>sim_obs!#REF!</f>
        <v>#REF!</v>
      </c>
      <c r="C126" s="15" t="e">
        <f>sim_obs!#REF!</f>
        <v>#REF!</v>
      </c>
      <c r="D126" s="15">
        <f t="shared" si="4"/>
        <v>0</v>
      </c>
      <c r="E126" s="15">
        <f t="shared" si="5"/>
        <v>0</v>
      </c>
      <c r="F126" s="15">
        <f t="shared" si="6"/>
        <v>0</v>
      </c>
      <c r="G126" s="15">
        <f t="shared" si="7"/>
        <v>0</v>
      </c>
    </row>
    <row r="127" spans="1:7" x14ac:dyDescent="0.15">
      <c r="A127" s="5" t="e">
        <f>sim_obs!#REF!</f>
        <v>#REF!</v>
      </c>
      <c r="B127" s="12" t="e">
        <f>sim_obs!#REF!</f>
        <v>#REF!</v>
      </c>
      <c r="C127" s="15" t="e">
        <f>sim_obs!#REF!</f>
        <v>#REF!</v>
      </c>
      <c r="D127" s="15">
        <f t="shared" si="4"/>
        <v>0</v>
      </c>
      <c r="E127" s="15">
        <f t="shared" si="5"/>
        <v>0</v>
      </c>
      <c r="F127" s="15">
        <f t="shared" si="6"/>
        <v>0</v>
      </c>
      <c r="G127" s="15">
        <f t="shared" si="7"/>
        <v>0</v>
      </c>
    </row>
    <row r="128" spans="1:7" x14ac:dyDescent="0.15">
      <c r="A128" s="5" t="e">
        <f>sim_obs!#REF!</f>
        <v>#REF!</v>
      </c>
      <c r="B128" s="12" t="e">
        <f>sim_obs!#REF!</f>
        <v>#REF!</v>
      </c>
      <c r="C128" s="15" t="e">
        <f>sim_obs!#REF!</f>
        <v>#REF!</v>
      </c>
      <c r="D128" s="15">
        <f t="shared" si="4"/>
        <v>0</v>
      </c>
      <c r="E128" s="15">
        <f t="shared" si="5"/>
        <v>0</v>
      </c>
      <c r="F128" s="15">
        <f t="shared" si="6"/>
        <v>0</v>
      </c>
      <c r="G128" s="15">
        <f t="shared" si="7"/>
        <v>0</v>
      </c>
    </row>
    <row r="129" spans="1:7" x14ac:dyDescent="0.15">
      <c r="A129" s="5" t="e">
        <f>sim_obs!#REF!</f>
        <v>#REF!</v>
      </c>
      <c r="B129" s="12" t="e">
        <f>sim_obs!#REF!</f>
        <v>#REF!</v>
      </c>
      <c r="C129" s="15" t="e">
        <f>sim_obs!#REF!</f>
        <v>#REF!</v>
      </c>
      <c r="D129" s="15">
        <f t="shared" si="4"/>
        <v>0</v>
      </c>
      <c r="E129" s="15">
        <f t="shared" si="5"/>
        <v>0</v>
      </c>
      <c r="F129" s="15">
        <f t="shared" si="6"/>
        <v>0</v>
      </c>
      <c r="G129" s="15">
        <f t="shared" si="7"/>
        <v>0</v>
      </c>
    </row>
    <row r="130" spans="1:7" x14ac:dyDescent="0.15">
      <c r="A130" s="5" t="e">
        <f>sim_obs!#REF!</f>
        <v>#REF!</v>
      </c>
      <c r="B130" s="12" t="e">
        <f>sim_obs!#REF!</f>
        <v>#REF!</v>
      </c>
      <c r="C130" s="15" t="e">
        <f>sim_obs!#REF!</f>
        <v>#REF!</v>
      </c>
      <c r="D130" s="15">
        <f t="shared" si="4"/>
        <v>0</v>
      </c>
      <c r="E130" s="15">
        <f t="shared" si="5"/>
        <v>0</v>
      </c>
      <c r="F130" s="15">
        <f t="shared" si="6"/>
        <v>0</v>
      </c>
      <c r="G130" s="15">
        <f t="shared" si="7"/>
        <v>0</v>
      </c>
    </row>
    <row r="131" spans="1:7" x14ac:dyDescent="0.15">
      <c r="A131" s="5" t="e">
        <f>sim_obs!#REF!</f>
        <v>#REF!</v>
      </c>
      <c r="B131" s="12" t="e">
        <f>sim_obs!#REF!</f>
        <v>#REF!</v>
      </c>
      <c r="C131" s="15" t="e">
        <f>sim_obs!#REF!</f>
        <v>#REF!</v>
      </c>
      <c r="D131" s="15">
        <f t="shared" ref="D131:D194" si="8">IFERROR(B131,0)</f>
        <v>0</v>
      </c>
      <c r="E131" s="15">
        <f t="shared" ref="E131:E194" si="9">IF(D131=0,0,C131)</f>
        <v>0</v>
      </c>
      <c r="F131" s="15">
        <f t="shared" ref="F131:F194" si="10">(D131-E131)^2</f>
        <v>0</v>
      </c>
      <c r="G131" s="15">
        <f t="shared" ref="G131:G194" si="11">(D131-$J$4)^2</f>
        <v>0</v>
      </c>
    </row>
    <row r="132" spans="1:7" x14ac:dyDescent="0.15">
      <c r="A132" s="5" t="e">
        <f>sim_obs!#REF!</f>
        <v>#REF!</v>
      </c>
      <c r="B132" s="12" t="e">
        <f>sim_obs!#REF!</f>
        <v>#REF!</v>
      </c>
      <c r="C132" s="15" t="e">
        <f>sim_obs!#REF!</f>
        <v>#REF!</v>
      </c>
      <c r="D132" s="15">
        <f t="shared" si="8"/>
        <v>0</v>
      </c>
      <c r="E132" s="15">
        <f t="shared" si="9"/>
        <v>0</v>
      </c>
      <c r="F132" s="15">
        <f t="shared" si="10"/>
        <v>0</v>
      </c>
      <c r="G132" s="15">
        <f t="shared" si="11"/>
        <v>0</v>
      </c>
    </row>
    <row r="133" spans="1:7" x14ac:dyDescent="0.15">
      <c r="A133" s="5" t="e">
        <f>sim_obs!#REF!</f>
        <v>#REF!</v>
      </c>
      <c r="B133" s="12" t="e">
        <f>sim_obs!#REF!</f>
        <v>#REF!</v>
      </c>
      <c r="C133" s="15" t="e">
        <f>sim_obs!#REF!</f>
        <v>#REF!</v>
      </c>
      <c r="D133" s="15">
        <f t="shared" si="8"/>
        <v>0</v>
      </c>
      <c r="E133" s="15">
        <f t="shared" si="9"/>
        <v>0</v>
      </c>
      <c r="F133" s="15">
        <f t="shared" si="10"/>
        <v>0</v>
      </c>
      <c r="G133" s="15">
        <f t="shared" si="11"/>
        <v>0</v>
      </c>
    </row>
    <row r="134" spans="1:7" x14ac:dyDescent="0.15">
      <c r="A134" s="5" t="e">
        <f>sim_obs!#REF!</f>
        <v>#REF!</v>
      </c>
      <c r="B134" s="12" t="e">
        <f>sim_obs!#REF!</f>
        <v>#REF!</v>
      </c>
      <c r="C134" s="15" t="e">
        <f>sim_obs!#REF!</f>
        <v>#REF!</v>
      </c>
      <c r="D134" s="15">
        <f t="shared" si="8"/>
        <v>0</v>
      </c>
      <c r="E134" s="15">
        <f t="shared" si="9"/>
        <v>0</v>
      </c>
      <c r="F134" s="15">
        <f t="shared" si="10"/>
        <v>0</v>
      </c>
      <c r="G134" s="15">
        <f t="shared" si="11"/>
        <v>0</v>
      </c>
    </row>
    <row r="135" spans="1:7" x14ac:dyDescent="0.15">
      <c r="A135" s="5" t="e">
        <f>sim_obs!#REF!</f>
        <v>#REF!</v>
      </c>
      <c r="B135" s="12" t="e">
        <f>sim_obs!#REF!</f>
        <v>#REF!</v>
      </c>
      <c r="C135" s="15" t="e">
        <f>sim_obs!#REF!</f>
        <v>#REF!</v>
      </c>
      <c r="D135" s="15">
        <f t="shared" si="8"/>
        <v>0</v>
      </c>
      <c r="E135" s="15">
        <f t="shared" si="9"/>
        <v>0</v>
      </c>
      <c r="F135" s="15">
        <f t="shared" si="10"/>
        <v>0</v>
      </c>
      <c r="G135" s="15">
        <f t="shared" si="11"/>
        <v>0</v>
      </c>
    </row>
    <row r="136" spans="1:7" x14ac:dyDescent="0.15">
      <c r="A136" s="5" t="e">
        <f>sim_obs!#REF!</f>
        <v>#REF!</v>
      </c>
      <c r="B136" s="12" t="e">
        <f>sim_obs!#REF!</f>
        <v>#REF!</v>
      </c>
      <c r="C136" s="15" t="e">
        <f>sim_obs!#REF!</f>
        <v>#REF!</v>
      </c>
      <c r="D136" s="15">
        <f t="shared" si="8"/>
        <v>0</v>
      </c>
      <c r="E136" s="15">
        <f t="shared" si="9"/>
        <v>0</v>
      </c>
      <c r="F136" s="15">
        <f t="shared" si="10"/>
        <v>0</v>
      </c>
      <c r="G136" s="15">
        <f t="shared" si="11"/>
        <v>0</v>
      </c>
    </row>
    <row r="137" spans="1:7" x14ac:dyDescent="0.15">
      <c r="A137" s="5" t="e">
        <f>sim_obs!#REF!</f>
        <v>#REF!</v>
      </c>
      <c r="B137" s="12" t="e">
        <f>sim_obs!#REF!</f>
        <v>#REF!</v>
      </c>
      <c r="C137" s="15" t="e">
        <f>sim_obs!#REF!</f>
        <v>#REF!</v>
      </c>
      <c r="D137" s="15">
        <f t="shared" si="8"/>
        <v>0</v>
      </c>
      <c r="E137" s="15">
        <f t="shared" si="9"/>
        <v>0</v>
      </c>
      <c r="F137" s="15">
        <f t="shared" si="10"/>
        <v>0</v>
      </c>
      <c r="G137" s="15">
        <f t="shared" si="11"/>
        <v>0</v>
      </c>
    </row>
    <row r="138" spans="1:7" x14ac:dyDescent="0.15">
      <c r="A138" s="5" t="e">
        <f>sim_obs!#REF!</f>
        <v>#REF!</v>
      </c>
      <c r="B138" s="12" t="e">
        <f>sim_obs!#REF!</f>
        <v>#REF!</v>
      </c>
      <c r="C138" s="15" t="e">
        <f>sim_obs!#REF!</f>
        <v>#REF!</v>
      </c>
      <c r="D138" s="15">
        <f t="shared" si="8"/>
        <v>0</v>
      </c>
      <c r="E138" s="15">
        <f t="shared" si="9"/>
        <v>0</v>
      </c>
      <c r="F138" s="15">
        <f t="shared" si="10"/>
        <v>0</v>
      </c>
      <c r="G138" s="15">
        <f t="shared" si="11"/>
        <v>0</v>
      </c>
    </row>
    <row r="139" spans="1:7" x14ac:dyDescent="0.15">
      <c r="A139" s="5" t="e">
        <f>sim_obs!#REF!</f>
        <v>#REF!</v>
      </c>
      <c r="B139" s="12" t="e">
        <f>sim_obs!#REF!</f>
        <v>#REF!</v>
      </c>
      <c r="C139" s="15" t="e">
        <f>sim_obs!#REF!</f>
        <v>#REF!</v>
      </c>
      <c r="D139" s="15">
        <f t="shared" si="8"/>
        <v>0</v>
      </c>
      <c r="E139" s="15">
        <f t="shared" si="9"/>
        <v>0</v>
      </c>
      <c r="F139" s="15">
        <f t="shared" si="10"/>
        <v>0</v>
      </c>
      <c r="G139" s="15">
        <f t="shared" si="11"/>
        <v>0</v>
      </c>
    </row>
    <row r="140" spans="1:7" x14ac:dyDescent="0.15">
      <c r="A140" s="5" t="e">
        <f>sim_obs!#REF!</f>
        <v>#REF!</v>
      </c>
      <c r="B140" s="12" t="e">
        <f>sim_obs!#REF!</f>
        <v>#REF!</v>
      </c>
      <c r="C140" s="15" t="e">
        <f>sim_obs!#REF!</f>
        <v>#REF!</v>
      </c>
      <c r="D140" s="15">
        <f t="shared" si="8"/>
        <v>0</v>
      </c>
      <c r="E140" s="15">
        <f t="shared" si="9"/>
        <v>0</v>
      </c>
      <c r="F140" s="15">
        <f t="shared" si="10"/>
        <v>0</v>
      </c>
      <c r="G140" s="15">
        <f t="shared" si="11"/>
        <v>0</v>
      </c>
    </row>
    <row r="141" spans="1:7" x14ac:dyDescent="0.15">
      <c r="A141" s="5" t="e">
        <f>sim_obs!#REF!</f>
        <v>#REF!</v>
      </c>
      <c r="B141" s="12" t="e">
        <f>sim_obs!#REF!</f>
        <v>#REF!</v>
      </c>
      <c r="C141" s="15" t="e">
        <f>sim_obs!#REF!</f>
        <v>#REF!</v>
      </c>
      <c r="D141" s="15">
        <f t="shared" si="8"/>
        <v>0</v>
      </c>
      <c r="E141" s="15">
        <f t="shared" si="9"/>
        <v>0</v>
      </c>
      <c r="F141" s="15">
        <f t="shared" si="10"/>
        <v>0</v>
      </c>
      <c r="G141" s="15">
        <f t="shared" si="11"/>
        <v>0</v>
      </c>
    </row>
    <row r="142" spans="1:7" x14ac:dyDescent="0.15">
      <c r="A142" s="5" t="e">
        <f>sim_obs!#REF!</f>
        <v>#REF!</v>
      </c>
      <c r="B142" s="12" t="e">
        <f>sim_obs!#REF!</f>
        <v>#REF!</v>
      </c>
      <c r="C142" s="15" t="e">
        <f>sim_obs!#REF!</f>
        <v>#REF!</v>
      </c>
      <c r="D142" s="15">
        <f t="shared" si="8"/>
        <v>0</v>
      </c>
      <c r="E142" s="15">
        <f t="shared" si="9"/>
        <v>0</v>
      </c>
      <c r="F142" s="15">
        <f t="shared" si="10"/>
        <v>0</v>
      </c>
      <c r="G142" s="15">
        <f t="shared" si="11"/>
        <v>0</v>
      </c>
    </row>
    <row r="143" spans="1:7" x14ac:dyDescent="0.15">
      <c r="A143" s="5" t="e">
        <f>sim_obs!#REF!</f>
        <v>#REF!</v>
      </c>
      <c r="B143" s="12" t="e">
        <f>sim_obs!#REF!</f>
        <v>#REF!</v>
      </c>
      <c r="C143" s="15" t="e">
        <f>sim_obs!#REF!</f>
        <v>#REF!</v>
      </c>
      <c r="D143" s="15">
        <f t="shared" si="8"/>
        <v>0</v>
      </c>
      <c r="E143" s="15">
        <f t="shared" si="9"/>
        <v>0</v>
      </c>
      <c r="F143" s="15">
        <f t="shared" si="10"/>
        <v>0</v>
      </c>
      <c r="G143" s="15">
        <f t="shared" si="11"/>
        <v>0</v>
      </c>
    </row>
    <row r="144" spans="1:7" x14ac:dyDescent="0.15">
      <c r="A144" s="5" t="e">
        <f>sim_obs!#REF!</f>
        <v>#REF!</v>
      </c>
      <c r="B144" s="12" t="e">
        <f>sim_obs!#REF!</f>
        <v>#REF!</v>
      </c>
      <c r="C144" s="15" t="e">
        <f>sim_obs!#REF!</f>
        <v>#REF!</v>
      </c>
      <c r="D144" s="15">
        <f t="shared" si="8"/>
        <v>0</v>
      </c>
      <c r="E144" s="15">
        <f t="shared" si="9"/>
        <v>0</v>
      </c>
      <c r="F144" s="15">
        <f t="shared" si="10"/>
        <v>0</v>
      </c>
      <c r="G144" s="15">
        <f t="shared" si="11"/>
        <v>0</v>
      </c>
    </row>
    <row r="145" spans="1:7" x14ac:dyDescent="0.15">
      <c r="A145" s="5" t="e">
        <f>sim_obs!#REF!</f>
        <v>#REF!</v>
      </c>
      <c r="B145" s="12" t="e">
        <f>sim_obs!#REF!</f>
        <v>#REF!</v>
      </c>
      <c r="C145" s="15" t="e">
        <f>sim_obs!#REF!</f>
        <v>#REF!</v>
      </c>
      <c r="D145" s="15">
        <f t="shared" si="8"/>
        <v>0</v>
      </c>
      <c r="E145" s="15">
        <f t="shared" si="9"/>
        <v>0</v>
      </c>
      <c r="F145" s="15">
        <f t="shared" si="10"/>
        <v>0</v>
      </c>
      <c r="G145" s="15">
        <f t="shared" si="11"/>
        <v>0</v>
      </c>
    </row>
    <row r="146" spans="1:7" x14ac:dyDescent="0.15">
      <c r="A146" s="5" t="e">
        <f>sim_obs!#REF!</f>
        <v>#REF!</v>
      </c>
      <c r="B146" s="12" t="e">
        <f>sim_obs!#REF!</f>
        <v>#REF!</v>
      </c>
      <c r="C146" s="15" t="e">
        <f>sim_obs!#REF!</f>
        <v>#REF!</v>
      </c>
      <c r="D146" s="15">
        <f t="shared" si="8"/>
        <v>0</v>
      </c>
      <c r="E146" s="15">
        <f t="shared" si="9"/>
        <v>0</v>
      </c>
      <c r="F146" s="15">
        <f t="shared" si="10"/>
        <v>0</v>
      </c>
      <c r="G146" s="15">
        <f t="shared" si="11"/>
        <v>0</v>
      </c>
    </row>
    <row r="147" spans="1:7" x14ac:dyDescent="0.15">
      <c r="A147" s="5" t="e">
        <f>sim_obs!#REF!</f>
        <v>#REF!</v>
      </c>
      <c r="B147" s="12" t="e">
        <f>sim_obs!#REF!</f>
        <v>#REF!</v>
      </c>
      <c r="C147" s="15" t="e">
        <f>sim_obs!#REF!</f>
        <v>#REF!</v>
      </c>
      <c r="D147" s="15">
        <f t="shared" si="8"/>
        <v>0</v>
      </c>
      <c r="E147" s="15">
        <f t="shared" si="9"/>
        <v>0</v>
      </c>
      <c r="F147" s="15">
        <f t="shared" si="10"/>
        <v>0</v>
      </c>
      <c r="G147" s="15">
        <f t="shared" si="11"/>
        <v>0</v>
      </c>
    </row>
    <row r="148" spans="1:7" x14ac:dyDescent="0.15">
      <c r="A148" s="5" t="e">
        <f>sim_obs!#REF!</f>
        <v>#REF!</v>
      </c>
      <c r="B148" s="12" t="e">
        <f>sim_obs!#REF!</f>
        <v>#REF!</v>
      </c>
      <c r="C148" s="15" t="e">
        <f>sim_obs!#REF!</f>
        <v>#REF!</v>
      </c>
      <c r="D148" s="15">
        <f t="shared" si="8"/>
        <v>0</v>
      </c>
      <c r="E148" s="15">
        <f t="shared" si="9"/>
        <v>0</v>
      </c>
      <c r="F148" s="15">
        <f t="shared" si="10"/>
        <v>0</v>
      </c>
      <c r="G148" s="15">
        <f t="shared" si="11"/>
        <v>0</v>
      </c>
    </row>
    <row r="149" spans="1:7" x14ac:dyDescent="0.15">
      <c r="A149" s="5" t="e">
        <f>sim_obs!#REF!</f>
        <v>#REF!</v>
      </c>
      <c r="B149" s="12" t="e">
        <f>sim_obs!#REF!</f>
        <v>#REF!</v>
      </c>
      <c r="C149" s="15" t="e">
        <f>sim_obs!#REF!</f>
        <v>#REF!</v>
      </c>
      <c r="D149" s="15">
        <f t="shared" si="8"/>
        <v>0</v>
      </c>
      <c r="E149" s="15">
        <f t="shared" si="9"/>
        <v>0</v>
      </c>
      <c r="F149" s="15">
        <f t="shared" si="10"/>
        <v>0</v>
      </c>
      <c r="G149" s="15">
        <f t="shared" si="11"/>
        <v>0</v>
      </c>
    </row>
    <row r="150" spans="1:7" x14ac:dyDescent="0.15">
      <c r="A150" s="5" t="e">
        <f>sim_obs!#REF!</f>
        <v>#REF!</v>
      </c>
      <c r="B150" s="12" t="e">
        <f>sim_obs!#REF!</f>
        <v>#REF!</v>
      </c>
      <c r="C150" s="15" t="e">
        <f>sim_obs!#REF!</f>
        <v>#REF!</v>
      </c>
      <c r="D150" s="15">
        <f t="shared" si="8"/>
        <v>0</v>
      </c>
      <c r="E150" s="15">
        <f t="shared" si="9"/>
        <v>0</v>
      </c>
      <c r="F150" s="15">
        <f t="shared" si="10"/>
        <v>0</v>
      </c>
      <c r="G150" s="15">
        <f t="shared" si="11"/>
        <v>0</v>
      </c>
    </row>
    <row r="151" spans="1:7" x14ac:dyDescent="0.15">
      <c r="A151" s="5" t="e">
        <f>sim_obs!#REF!</f>
        <v>#REF!</v>
      </c>
      <c r="B151" s="12" t="e">
        <f>sim_obs!#REF!</f>
        <v>#REF!</v>
      </c>
      <c r="C151" s="15" t="e">
        <f>sim_obs!#REF!</f>
        <v>#REF!</v>
      </c>
      <c r="D151" s="15">
        <f t="shared" si="8"/>
        <v>0</v>
      </c>
      <c r="E151" s="15">
        <f t="shared" si="9"/>
        <v>0</v>
      </c>
      <c r="F151" s="15">
        <f t="shared" si="10"/>
        <v>0</v>
      </c>
      <c r="G151" s="15">
        <f t="shared" si="11"/>
        <v>0</v>
      </c>
    </row>
    <row r="152" spans="1:7" x14ac:dyDescent="0.15">
      <c r="A152" s="5" t="e">
        <f>sim_obs!#REF!</f>
        <v>#REF!</v>
      </c>
      <c r="B152" s="12" t="e">
        <f>sim_obs!#REF!</f>
        <v>#REF!</v>
      </c>
      <c r="C152" s="15" t="e">
        <f>sim_obs!#REF!</f>
        <v>#REF!</v>
      </c>
      <c r="D152" s="15">
        <f t="shared" si="8"/>
        <v>0</v>
      </c>
      <c r="E152" s="15">
        <f t="shared" si="9"/>
        <v>0</v>
      </c>
      <c r="F152" s="15">
        <f t="shared" si="10"/>
        <v>0</v>
      </c>
      <c r="G152" s="15">
        <f t="shared" si="11"/>
        <v>0</v>
      </c>
    </row>
    <row r="153" spans="1:7" x14ac:dyDescent="0.15">
      <c r="A153" s="5" t="e">
        <f>sim_obs!#REF!</f>
        <v>#REF!</v>
      </c>
      <c r="B153" s="12" t="e">
        <f>sim_obs!#REF!</f>
        <v>#REF!</v>
      </c>
      <c r="C153" s="15" t="e">
        <f>sim_obs!#REF!</f>
        <v>#REF!</v>
      </c>
      <c r="D153" s="15">
        <f t="shared" si="8"/>
        <v>0</v>
      </c>
      <c r="E153" s="15">
        <f t="shared" si="9"/>
        <v>0</v>
      </c>
      <c r="F153" s="15">
        <f t="shared" si="10"/>
        <v>0</v>
      </c>
      <c r="G153" s="15">
        <f t="shared" si="11"/>
        <v>0</v>
      </c>
    </row>
    <row r="154" spans="1:7" x14ac:dyDescent="0.15">
      <c r="A154" s="5" t="e">
        <f>sim_obs!#REF!</f>
        <v>#REF!</v>
      </c>
      <c r="B154" s="12" t="e">
        <f>sim_obs!#REF!</f>
        <v>#REF!</v>
      </c>
      <c r="C154" s="15" t="e">
        <f>sim_obs!#REF!</f>
        <v>#REF!</v>
      </c>
      <c r="D154" s="15">
        <f t="shared" si="8"/>
        <v>0</v>
      </c>
      <c r="E154" s="15">
        <f t="shared" si="9"/>
        <v>0</v>
      </c>
      <c r="F154" s="15">
        <f t="shared" si="10"/>
        <v>0</v>
      </c>
      <c r="G154" s="15">
        <f t="shared" si="11"/>
        <v>0</v>
      </c>
    </row>
    <row r="155" spans="1:7" x14ac:dyDescent="0.15">
      <c r="A155" s="5" t="e">
        <f>sim_obs!#REF!</f>
        <v>#REF!</v>
      </c>
      <c r="B155" s="12" t="e">
        <f>sim_obs!#REF!</f>
        <v>#REF!</v>
      </c>
      <c r="C155" s="15" t="e">
        <f>sim_obs!#REF!</f>
        <v>#REF!</v>
      </c>
      <c r="D155" s="15">
        <f t="shared" si="8"/>
        <v>0</v>
      </c>
      <c r="E155" s="15">
        <f t="shared" si="9"/>
        <v>0</v>
      </c>
      <c r="F155" s="15">
        <f t="shared" si="10"/>
        <v>0</v>
      </c>
      <c r="G155" s="15">
        <f t="shared" si="11"/>
        <v>0</v>
      </c>
    </row>
    <row r="156" spans="1:7" x14ac:dyDescent="0.15">
      <c r="A156" s="5" t="e">
        <f>sim_obs!#REF!</f>
        <v>#REF!</v>
      </c>
      <c r="B156" s="12" t="e">
        <f>sim_obs!#REF!</f>
        <v>#REF!</v>
      </c>
      <c r="C156" s="15" t="e">
        <f>sim_obs!#REF!</f>
        <v>#REF!</v>
      </c>
      <c r="D156" s="15">
        <f t="shared" si="8"/>
        <v>0</v>
      </c>
      <c r="E156" s="15">
        <f t="shared" si="9"/>
        <v>0</v>
      </c>
      <c r="F156" s="15">
        <f t="shared" si="10"/>
        <v>0</v>
      </c>
      <c r="G156" s="15">
        <f t="shared" si="11"/>
        <v>0</v>
      </c>
    </row>
    <row r="157" spans="1:7" x14ac:dyDescent="0.15">
      <c r="A157" s="5" t="e">
        <f>sim_obs!#REF!</f>
        <v>#REF!</v>
      </c>
      <c r="B157" s="12" t="e">
        <f>sim_obs!#REF!</f>
        <v>#REF!</v>
      </c>
      <c r="C157" s="15" t="e">
        <f>sim_obs!#REF!</f>
        <v>#REF!</v>
      </c>
      <c r="D157" s="15">
        <f t="shared" si="8"/>
        <v>0</v>
      </c>
      <c r="E157" s="15">
        <f t="shared" si="9"/>
        <v>0</v>
      </c>
      <c r="F157" s="15">
        <f t="shared" si="10"/>
        <v>0</v>
      </c>
      <c r="G157" s="15">
        <f t="shared" si="11"/>
        <v>0</v>
      </c>
    </row>
    <row r="158" spans="1:7" x14ac:dyDescent="0.15">
      <c r="A158" s="5" t="e">
        <f>sim_obs!#REF!</f>
        <v>#REF!</v>
      </c>
      <c r="B158" s="12" t="e">
        <f>sim_obs!#REF!</f>
        <v>#REF!</v>
      </c>
      <c r="C158" s="15" t="e">
        <f>sim_obs!#REF!</f>
        <v>#REF!</v>
      </c>
      <c r="D158" s="15">
        <f t="shared" si="8"/>
        <v>0</v>
      </c>
      <c r="E158" s="15">
        <f t="shared" si="9"/>
        <v>0</v>
      </c>
      <c r="F158" s="15">
        <f t="shared" si="10"/>
        <v>0</v>
      </c>
      <c r="G158" s="15">
        <f t="shared" si="11"/>
        <v>0</v>
      </c>
    </row>
    <row r="159" spans="1:7" x14ac:dyDescent="0.15">
      <c r="A159" s="5" t="e">
        <f>sim_obs!#REF!</f>
        <v>#REF!</v>
      </c>
      <c r="B159" s="12" t="e">
        <f>sim_obs!#REF!</f>
        <v>#REF!</v>
      </c>
      <c r="C159" s="15" t="e">
        <f>sim_obs!#REF!</f>
        <v>#REF!</v>
      </c>
      <c r="D159" s="15">
        <f t="shared" si="8"/>
        <v>0</v>
      </c>
      <c r="E159" s="15">
        <f t="shared" si="9"/>
        <v>0</v>
      </c>
      <c r="F159" s="15">
        <f t="shared" si="10"/>
        <v>0</v>
      </c>
      <c r="G159" s="15">
        <f t="shared" si="11"/>
        <v>0</v>
      </c>
    </row>
    <row r="160" spans="1:7" x14ac:dyDescent="0.15">
      <c r="A160" s="5" t="e">
        <f>sim_obs!#REF!</f>
        <v>#REF!</v>
      </c>
      <c r="B160" s="12" t="e">
        <f>sim_obs!#REF!</f>
        <v>#REF!</v>
      </c>
      <c r="C160" s="15" t="e">
        <f>sim_obs!#REF!</f>
        <v>#REF!</v>
      </c>
      <c r="D160" s="15">
        <f t="shared" si="8"/>
        <v>0</v>
      </c>
      <c r="E160" s="15">
        <f t="shared" si="9"/>
        <v>0</v>
      </c>
      <c r="F160" s="15">
        <f t="shared" si="10"/>
        <v>0</v>
      </c>
      <c r="G160" s="15">
        <f t="shared" si="11"/>
        <v>0</v>
      </c>
    </row>
    <row r="161" spans="1:7" x14ac:dyDescent="0.15">
      <c r="A161" s="5" t="e">
        <f>sim_obs!#REF!</f>
        <v>#REF!</v>
      </c>
      <c r="B161" s="12" t="e">
        <f>sim_obs!#REF!</f>
        <v>#REF!</v>
      </c>
      <c r="C161" s="15" t="e">
        <f>sim_obs!#REF!</f>
        <v>#REF!</v>
      </c>
      <c r="D161" s="15">
        <f t="shared" si="8"/>
        <v>0</v>
      </c>
      <c r="E161" s="15">
        <f t="shared" si="9"/>
        <v>0</v>
      </c>
      <c r="F161" s="15">
        <f t="shared" si="10"/>
        <v>0</v>
      </c>
      <c r="G161" s="15">
        <f t="shared" si="11"/>
        <v>0</v>
      </c>
    </row>
    <row r="162" spans="1:7" x14ac:dyDescent="0.15">
      <c r="A162" s="5" t="e">
        <f>sim_obs!#REF!</f>
        <v>#REF!</v>
      </c>
      <c r="B162" s="12" t="e">
        <f>sim_obs!#REF!</f>
        <v>#REF!</v>
      </c>
      <c r="C162" s="15" t="e">
        <f>sim_obs!#REF!</f>
        <v>#REF!</v>
      </c>
      <c r="D162" s="15">
        <f t="shared" si="8"/>
        <v>0</v>
      </c>
      <c r="E162" s="15">
        <f t="shared" si="9"/>
        <v>0</v>
      </c>
      <c r="F162" s="15">
        <f t="shared" si="10"/>
        <v>0</v>
      </c>
      <c r="G162" s="15">
        <f t="shared" si="11"/>
        <v>0</v>
      </c>
    </row>
    <row r="163" spans="1:7" x14ac:dyDescent="0.15">
      <c r="A163" s="5" t="e">
        <f>sim_obs!#REF!</f>
        <v>#REF!</v>
      </c>
      <c r="B163" s="12" t="e">
        <f>sim_obs!#REF!</f>
        <v>#REF!</v>
      </c>
      <c r="C163" s="15" t="e">
        <f>sim_obs!#REF!</f>
        <v>#REF!</v>
      </c>
      <c r="D163" s="15">
        <f t="shared" si="8"/>
        <v>0</v>
      </c>
      <c r="E163" s="15">
        <f t="shared" si="9"/>
        <v>0</v>
      </c>
      <c r="F163" s="15">
        <f t="shared" si="10"/>
        <v>0</v>
      </c>
      <c r="G163" s="15">
        <f t="shared" si="11"/>
        <v>0</v>
      </c>
    </row>
    <row r="164" spans="1:7" x14ac:dyDescent="0.15">
      <c r="A164" s="5" t="e">
        <f>sim_obs!#REF!</f>
        <v>#REF!</v>
      </c>
      <c r="B164" s="12" t="e">
        <f>sim_obs!#REF!</f>
        <v>#REF!</v>
      </c>
      <c r="C164" s="15" t="e">
        <f>sim_obs!#REF!</f>
        <v>#REF!</v>
      </c>
      <c r="D164" s="15">
        <f t="shared" si="8"/>
        <v>0</v>
      </c>
      <c r="E164" s="15">
        <f t="shared" si="9"/>
        <v>0</v>
      </c>
      <c r="F164" s="15">
        <f t="shared" si="10"/>
        <v>0</v>
      </c>
      <c r="G164" s="15">
        <f t="shared" si="11"/>
        <v>0</v>
      </c>
    </row>
    <row r="165" spans="1:7" x14ac:dyDescent="0.15">
      <c r="A165" s="5" t="e">
        <f>sim_obs!#REF!</f>
        <v>#REF!</v>
      </c>
      <c r="B165" s="12" t="e">
        <f>sim_obs!#REF!</f>
        <v>#REF!</v>
      </c>
      <c r="C165" s="15" t="e">
        <f>sim_obs!#REF!</f>
        <v>#REF!</v>
      </c>
      <c r="D165" s="15">
        <f t="shared" si="8"/>
        <v>0</v>
      </c>
      <c r="E165" s="15">
        <f t="shared" si="9"/>
        <v>0</v>
      </c>
      <c r="F165" s="15">
        <f t="shared" si="10"/>
        <v>0</v>
      </c>
      <c r="G165" s="15">
        <f t="shared" si="11"/>
        <v>0</v>
      </c>
    </row>
    <row r="166" spans="1:7" x14ac:dyDescent="0.15">
      <c r="A166" s="5" t="e">
        <f>sim_obs!#REF!</f>
        <v>#REF!</v>
      </c>
      <c r="B166" s="12" t="e">
        <f>sim_obs!#REF!</f>
        <v>#REF!</v>
      </c>
      <c r="C166" s="15" t="e">
        <f>sim_obs!#REF!</f>
        <v>#REF!</v>
      </c>
      <c r="D166" s="15">
        <f t="shared" si="8"/>
        <v>0</v>
      </c>
      <c r="E166" s="15">
        <f t="shared" si="9"/>
        <v>0</v>
      </c>
      <c r="F166" s="15">
        <f t="shared" si="10"/>
        <v>0</v>
      </c>
      <c r="G166" s="15">
        <f t="shared" si="11"/>
        <v>0</v>
      </c>
    </row>
    <row r="167" spans="1:7" x14ac:dyDescent="0.15">
      <c r="A167" s="5" t="e">
        <f>sim_obs!#REF!</f>
        <v>#REF!</v>
      </c>
      <c r="B167" s="12" t="e">
        <f>sim_obs!#REF!</f>
        <v>#REF!</v>
      </c>
      <c r="C167" s="15" t="e">
        <f>sim_obs!#REF!</f>
        <v>#REF!</v>
      </c>
      <c r="D167" s="15">
        <f t="shared" si="8"/>
        <v>0</v>
      </c>
      <c r="E167" s="15">
        <f t="shared" si="9"/>
        <v>0</v>
      </c>
      <c r="F167" s="15">
        <f t="shared" si="10"/>
        <v>0</v>
      </c>
      <c r="G167" s="15">
        <f t="shared" si="11"/>
        <v>0</v>
      </c>
    </row>
    <row r="168" spans="1:7" x14ac:dyDescent="0.15">
      <c r="A168" s="5" t="e">
        <f>sim_obs!#REF!</f>
        <v>#REF!</v>
      </c>
      <c r="B168" s="12" t="e">
        <f>sim_obs!#REF!</f>
        <v>#REF!</v>
      </c>
      <c r="C168" s="15" t="e">
        <f>sim_obs!#REF!</f>
        <v>#REF!</v>
      </c>
      <c r="D168" s="15">
        <f t="shared" si="8"/>
        <v>0</v>
      </c>
      <c r="E168" s="15">
        <f t="shared" si="9"/>
        <v>0</v>
      </c>
      <c r="F168" s="15">
        <f t="shared" si="10"/>
        <v>0</v>
      </c>
      <c r="G168" s="15">
        <f t="shared" si="11"/>
        <v>0</v>
      </c>
    </row>
    <row r="169" spans="1:7" x14ac:dyDescent="0.15">
      <c r="A169" s="5" t="e">
        <f>sim_obs!#REF!</f>
        <v>#REF!</v>
      </c>
      <c r="B169" s="12" t="e">
        <f>sim_obs!#REF!</f>
        <v>#REF!</v>
      </c>
      <c r="C169" s="15" t="e">
        <f>sim_obs!#REF!</f>
        <v>#REF!</v>
      </c>
      <c r="D169" s="15">
        <f t="shared" si="8"/>
        <v>0</v>
      </c>
      <c r="E169" s="15">
        <f t="shared" si="9"/>
        <v>0</v>
      </c>
      <c r="F169" s="15">
        <f t="shared" si="10"/>
        <v>0</v>
      </c>
      <c r="G169" s="15">
        <f t="shared" si="11"/>
        <v>0</v>
      </c>
    </row>
    <row r="170" spans="1:7" x14ac:dyDescent="0.15">
      <c r="A170" s="5" t="e">
        <f>sim_obs!#REF!</f>
        <v>#REF!</v>
      </c>
      <c r="B170" s="12" t="e">
        <f>sim_obs!#REF!</f>
        <v>#REF!</v>
      </c>
      <c r="C170" s="15" t="e">
        <f>sim_obs!#REF!</f>
        <v>#REF!</v>
      </c>
      <c r="D170" s="15">
        <f t="shared" si="8"/>
        <v>0</v>
      </c>
      <c r="E170" s="15">
        <f t="shared" si="9"/>
        <v>0</v>
      </c>
      <c r="F170" s="15">
        <f t="shared" si="10"/>
        <v>0</v>
      </c>
      <c r="G170" s="15">
        <f t="shared" si="11"/>
        <v>0</v>
      </c>
    </row>
    <row r="171" spans="1:7" x14ac:dyDescent="0.15">
      <c r="A171" s="5" t="e">
        <f>sim_obs!#REF!</f>
        <v>#REF!</v>
      </c>
      <c r="B171" s="12" t="e">
        <f>sim_obs!#REF!</f>
        <v>#REF!</v>
      </c>
      <c r="C171" s="15" t="e">
        <f>sim_obs!#REF!</f>
        <v>#REF!</v>
      </c>
      <c r="D171" s="15">
        <f t="shared" si="8"/>
        <v>0</v>
      </c>
      <c r="E171" s="15">
        <f t="shared" si="9"/>
        <v>0</v>
      </c>
      <c r="F171" s="15">
        <f t="shared" si="10"/>
        <v>0</v>
      </c>
      <c r="G171" s="15">
        <f t="shared" si="11"/>
        <v>0</v>
      </c>
    </row>
    <row r="172" spans="1:7" x14ac:dyDescent="0.15">
      <c r="A172" s="5" t="e">
        <f>sim_obs!#REF!</f>
        <v>#REF!</v>
      </c>
      <c r="B172" s="12" t="e">
        <f>sim_obs!#REF!</f>
        <v>#REF!</v>
      </c>
      <c r="C172" s="15" t="e">
        <f>sim_obs!#REF!</f>
        <v>#REF!</v>
      </c>
      <c r="D172" s="15">
        <f t="shared" si="8"/>
        <v>0</v>
      </c>
      <c r="E172" s="15">
        <f t="shared" si="9"/>
        <v>0</v>
      </c>
      <c r="F172" s="15">
        <f t="shared" si="10"/>
        <v>0</v>
      </c>
      <c r="G172" s="15">
        <f t="shared" si="11"/>
        <v>0</v>
      </c>
    </row>
    <row r="173" spans="1:7" x14ac:dyDescent="0.15">
      <c r="A173" s="5" t="e">
        <f>sim_obs!#REF!</f>
        <v>#REF!</v>
      </c>
      <c r="B173" s="12" t="e">
        <f>sim_obs!#REF!</f>
        <v>#REF!</v>
      </c>
      <c r="C173" s="15" t="e">
        <f>sim_obs!#REF!</f>
        <v>#REF!</v>
      </c>
      <c r="D173" s="15">
        <f t="shared" si="8"/>
        <v>0</v>
      </c>
      <c r="E173" s="15">
        <f t="shared" si="9"/>
        <v>0</v>
      </c>
      <c r="F173" s="15">
        <f t="shared" si="10"/>
        <v>0</v>
      </c>
      <c r="G173" s="15">
        <f t="shared" si="11"/>
        <v>0</v>
      </c>
    </row>
    <row r="174" spans="1:7" x14ac:dyDescent="0.15">
      <c r="A174" s="5" t="e">
        <f>sim_obs!#REF!</f>
        <v>#REF!</v>
      </c>
      <c r="B174" s="12" t="e">
        <f>sim_obs!#REF!</f>
        <v>#REF!</v>
      </c>
      <c r="C174" s="15" t="e">
        <f>sim_obs!#REF!</f>
        <v>#REF!</v>
      </c>
      <c r="D174" s="15">
        <f t="shared" si="8"/>
        <v>0</v>
      </c>
      <c r="E174" s="15">
        <f t="shared" si="9"/>
        <v>0</v>
      </c>
      <c r="F174" s="15">
        <f t="shared" si="10"/>
        <v>0</v>
      </c>
      <c r="G174" s="15">
        <f t="shared" si="11"/>
        <v>0</v>
      </c>
    </row>
    <row r="175" spans="1:7" x14ac:dyDescent="0.15">
      <c r="A175" s="5" t="e">
        <f>sim_obs!#REF!</f>
        <v>#REF!</v>
      </c>
      <c r="B175" s="12" t="e">
        <f>sim_obs!#REF!</f>
        <v>#REF!</v>
      </c>
      <c r="C175" s="15" t="e">
        <f>sim_obs!#REF!</f>
        <v>#REF!</v>
      </c>
      <c r="D175" s="15">
        <f t="shared" si="8"/>
        <v>0</v>
      </c>
      <c r="E175" s="15">
        <f t="shared" si="9"/>
        <v>0</v>
      </c>
      <c r="F175" s="15">
        <f t="shared" si="10"/>
        <v>0</v>
      </c>
      <c r="G175" s="15">
        <f t="shared" si="11"/>
        <v>0</v>
      </c>
    </row>
    <row r="176" spans="1:7" x14ac:dyDescent="0.15">
      <c r="A176" s="5" t="e">
        <f>sim_obs!#REF!</f>
        <v>#REF!</v>
      </c>
      <c r="B176" s="12" t="e">
        <f>sim_obs!#REF!</f>
        <v>#REF!</v>
      </c>
      <c r="C176" s="15" t="e">
        <f>sim_obs!#REF!</f>
        <v>#REF!</v>
      </c>
      <c r="D176" s="15">
        <f t="shared" si="8"/>
        <v>0</v>
      </c>
      <c r="E176" s="15">
        <f t="shared" si="9"/>
        <v>0</v>
      </c>
      <c r="F176" s="15">
        <f t="shared" si="10"/>
        <v>0</v>
      </c>
      <c r="G176" s="15">
        <f t="shared" si="11"/>
        <v>0</v>
      </c>
    </row>
    <row r="177" spans="1:7" x14ac:dyDescent="0.15">
      <c r="A177" s="5" t="e">
        <f>sim_obs!#REF!</f>
        <v>#REF!</v>
      </c>
      <c r="B177" s="12" t="e">
        <f>sim_obs!#REF!</f>
        <v>#REF!</v>
      </c>
      <c r="C177" s="15" t="e">
        <f>sim_obs!#REF!</f>
        <v>#REF!</v>
      </c>
      <c r="D177" s="15">
        <f t="shared" si="8"/>
        <v>0</v>
      </c>
      <c r="E177" s="15">
        <f t="shared" si="9"/>
        <v>0</v>
      </c>
      <c r="F177" s="15">
        <f t="shared" si="10"/>
        <v>0</v>
      </c>
      <c r="G177" s="15">
        <f t="shared" si="11"/>
        <v>0</v>
      </c>
    </row>
    <row r="178" spans="1:7" x14ac:dyDescent="0.15">
      <c r="A178" s="5" t="e">
        <f>sim_obs!#REF!</f>
        <v>#REF!</v>
      </c>
      <c r="B178" s="12" t="e">
        <f>sim_obs!#REF!</f>
        <v>#REF!</v>
      </c>
      <c r="C178" s="15" t="e">
        <f>sim_obs!#REF!</f>
        <v>#REF!</v>
      </c>
      <c r="D178" s="15">
        <f t="shared" si="8"/>
        <v>0</v>
      </c>
      <c r="E178" s="15">
        <f t="shared" si="9"/>
        <v>0</v>
      </c>
      <c r="F178" s="15">
        <f t="shared" si="10"/>
        <v>0</v>
      </c>
      <c r="G178" s="15">
        <f t="shared" si="11"/>
        <v>0</v>
      </c>
    </row>
    <row r="179" spans="1:7" x14ac:dyDescent="0.15">
      <c r="A179" s="5" t="e">
        <f>sim_obs!#REF!</f>
        <v>#REF!</v>
      </c>
      <c r="B179" s="12" t="e">
        <f>sim_obs!#REF!</f>
        <v>#REF!</v>
      </c>
      <c r="C179" s="15" t="e">
        <f>sim_obs!#REF!</f>
        <v>#REF!</v>
      </c>
      <c r="D179" s="15">
        <f t="shared" si="8"/>
        <v>0</v>
      </c>
      <c r="E179" s="15">
        <f t="shared" si="9"/>
        <v>0</v>
      </c>
      <c r="F179" s="15">
        <f t="shared" si="10"/>
        <v>0</v>
      </c>
      <c r="G179" s="15">
        <f t="shared" si="11"/>
        <v>0</v>
      </c>
    </row>
    <row r="180" spans="1:7" x14ac:dyDescent="0.15">
      <c r="A180" s="5" t="e">
        <f>sim_obs!#REF!</f>
        <v>#REF!</v>
      </c>
      <c r="B180" s="12" t="e">
        <f>sim_obs!#REF!</f>
        <v>#REF!</v>
      </c>
      <c r="C180" s="15" t="e">
        <f>sim_obs!#REF!</f>
        <v>#REF!</v>
      </c>
      <c r="D180" s="15">
        <f t="shared" si="8"/>
        <v>0</v>
      </c>
      <c r="E180" s="15">
        <f t="shared" si="9"/>
        <v>0</v>
      </c>
      <c r="F180" s="15">
        <f t="shared" si="10"/>
        <v>0</v>
      </c>
      <c r="G180" s="15">
        <f t="shared" si="11"/>
        <v>0</v>
      </c>
    </row>
    <row r="181" spans="1:7" x14ac:dyDescent="0.15">
      <c r="A181" s="5" t="e">
        <f>sim_obs!#REF!</f>
        <v>#REF!</v>
      </c>
      <c r="B181" s="12" t="e">
        <f>sim_obs!#REF!</f>
        <v>#REF!</v>
      </c>
      <c r="C181" s="15" t="e">
        <f>sim_obs!#REF!</f>
        <v>#REF!</v>
      </c>
      <c r="D181" s="15">
        <f t="shared" si="8"/>
        <v>0</v>
      </c>
      <c r="E181" s="15">
        <f t="shared" si="9"/>
        <v>0</v>
      </c>
      <c r="F181" s="15">
        <f t="shared" si="10"/>
        <v>0</v>
      </c>
      <c r="G181" s="15">
        <f t="shared" si="11"/>
        <v>0</v>
      </c>
    </row>
    <row r="182" spans="1:7" x14ac:dyDescent="0.15">
      <c r="A182" s="5" t="e">
        <f>sim_obs!#REF!</f>
        <v>#REF!</v>
      </c>
      <c r="B182" s="12" t="e">
        <f>sim_obs!#REF!</f>
        <v>#REF!</v>
      </c>
      <c r="C182" s="15" t="e">
        <f>sim_obs!#REF!</f>
        <v>#REF!</v>
      </c>
      <c r="D182" s="15">
        <f t="shared" si="8"/>
        <v>0</v>
      </c>
      <c r="E182" s="15">
        <f t="shared" si="9"/>
        <v>0</v>
      </c>
      <c r="F182" s="15">
        <f t="shared" si="10"/>
        <v>0</v>
      </c>
      <c r="G182" s="15">
        <f t="shared" si="11"/>
        <v>0</v>
      </c>
    </row>
    <row r="183" spans="1:7" x14ac:dyDescent="0.15">
      <c r="A183" s="5" t="e">
        <f>sim_obs!#REF!</f>
        <v>#REF!</v>
      </c>
      <c r="B183" s="12" t="e">
        <f>sim_obs!#REF!</f>
        <v>#REF!</v>
      </c>
      <c r="C183" s="15" t="e">
        <f>sim_obs!#REF!</f>
        <v>#REF!</v>
      </c>
      <c r="D183" s="15">
        <f t="shared" si="8"/>
        <v>0</v>
      </c>
      <c r="E183" s="15">
        <f t="shared" si="9"/>
        <v>0</v>
      </c>
      <c r="F183" s="15">
        <f t="shared" si="10"/>
        <v>0</v>
      </c>
      <c r="G183" s="15">
        <f t="shared" si="11"/>
        <v>0</v>
      </c>
    </row>
    <row r="184" spans="1:7" x14ac:dyDescent="0.15">
      <c r="A184" s="5" t="e">
        <f>sim_obs!#REF!</f>
        <v>#REF!</v>
      </c>
      <c r="B184" s="12" t="e">
        <f>sim_obs!#REF!</f>
        <v>#REF!</v>
      </c>
      <c r="C184" s="15" t="e">
        <f>sim_obs!#REF!</f>
        <v>#REF!</v>
      </c>
      <c r="D184" s="15">
        <f t="shared" si="8"/>
        <v>0</v>
      </c>
      <c r="E184" s="15">
        <f t="shared" si="9"/>
        <v>0</v>
      </c>
      <c r="F184" s="15">
        <f t="shared" si="10"/>
        <v>0</v>
      </c>
      <c r="G184" s="15">
        <f t="shared" si="11"/>
        <v>0</v>
      </c>
    </row>
    <row r="185" spans="1:7" x14ac:dyDescent="0.15">
      <c r="A185" s="5" t="e">
        <f>sim_obs!#REF!</f>
        <v>#REF!</v>
      </c>
      <c r="B185" s="12" t="e">
        <f>sim_obs!#REF!</f>
        <v>#REF!</v>
      </c>
      <c r="C185" s="15" t="e">
        <f>sim_obs!#REF!</f>
        <v>#REF!</v>
      </c>
      <c r="D185" s="15">
        <f t="shared" si="8"/>
        <v>0</v>
      </c>
      <c r="E185" s="15">
        <f t="shared" si="9"/>
        <v>0</v>
      </c>
      <c r="F185" s="15">
        <f t="shared" si="10"/>
        <v>0</v>
      </c>
      <c r="G185" s="15">
        <f t="shared" si="11"/>
        <v>0</v>
      </c>
    </row>
    <row r="186" spans="1:7" x14ac:dyDescent="0.15">
      <c r="A186" s="5" t="e">
        <f>sim_obs!#REF!</f>
        <v>#REF!</v>
      </c>
      <c r="B186" s="12" t="e">
        <f>sim_obs!#REF!</f>
        <v>#REF!</v>
      </c>
      <c r="C186" s="15" t="e">
        <f>sim_obs!#REF!</f>
        <v>#REF!</v>
      </c>
      <c r="D186" s="15">
        <f t="shared" si="8"/>
        <v>0</v>
      </c>
      <c r="E186" s="15">
        <f t="shared" si="9"/>
        <v>0</v>
      </c>
      <c r="F186" s="15">
        <f t="shared" si="10"/>
        <v>0</v>
      </c>
      <c r="G186" s="15">
        <f t="shared" si="11"/>
        <v>0</v>
      </c>
    </row>
    <row r="187" spans="1:7" x14ac:dyDescent="0.15">
      <c r="A187" s="5" t="e">
        <f>sim_obs!#REF!</f>
        <v>#REF!</v>
      </c>
      <c r="B187" s="12" t="e">
        <f>sim_obs!#REF!</f>
        <v>#REF!</v>
      </c>
      <c r="C187" s="15" t="e">
        <f>sim_obs!#REF!</f>
        <v>#REF!</v>
      </c>
      <c r="D187" s="15">
        <f t="shared" si="8"/>
        <v>0</v>
      </c>
      <c r="E187" s="15">
        <f t="shared" si="9"/>
        <v>0</v>
      </c>
      <c r="F187" s="15">
        <f t="shared" si="10"/>
        <v>0</v>
      </c>
      <c r="G187" s="15">
        <f t="shared" si="11"/>
        <v>0</v>
      </c>
    </row>
    <row r="188" spans="1:7" x14ac:dyDescent="0.15">
      <c r="A188" s="5" t="e">
        <f>sim_obs!#REF!</f>
        <v>#REF!</v>
      </c>
      <c r="B188" s="12" t="e">
        <f>sim_obs!#REF!</f>
        <v>#REF!</v>
      </c>
      <c r="C188" s="15" t="e">
        <f>sim_obs!#REF!</f>
        <v>#REF!</v>
      </c>
      <c r="D188" s="15">
        <f t="shared" si="8"/>
        <v>0</v>
      </c>
      <c r="E188" s="15">
        <f t="shared" si="9"/>
        <v>0</v>
      </c>
      <c r="F188" s="15">
        <f t="shared" si="10"/>
        <v>0</v>
      </c>
      <c r="G188" s="15">
        <f t="shared" si="11"/>
        <v>0</v>
      </c>
    </row>
    <row r="189" spans="1:7" x14ac:dyDescent="0.15">
      <c r="A189" s="5" t="e">
        <f>sim_obs!#REF!</f>
        <v>#REF!</v>
      </c>
      <c r="B189" s="12" t="e">
        <f>sim_obs!#REF!</f>
        <v>#REF!</v>
      </c>
      <c r="C189" s="15" t="e">
        <f>sim_obs!#REF!</f>
        <v>#REF!</v>
      </c>
      <c r="D189" s="15">
        <f t="shared" si="8"/>
        <v>0</v>
      </c>
      <c r="E189" s="15">
        <f t="shared" si="9"/>
        <v>0</v>
      </c>
      <c r="F189" s="15">
        <f t="shared" si="10"/>
        <v>0</v>
      </c>
      <c r="G189" s="15">
        <f t="shared" si="11"/>
        <v>0</v>
      </c>
    </row>
    <row r="190" spans="1:7" x14ac:dyDescent="0.15">
      <c r="A190" s="5" t="e">
        <f>sim_obs!#REF!</f>
        <v>#REF!</v>
      </c>
      <c r="B190" s="12" t="e">
        <f>sim_obs!#REF!</f>
        <v>#REF!</v>
      </c>
      <c r="C190" s="15" t="e">
        <f>sim_obs!#REF!</f>
        <v>#REF!</v>
      </c>
      <c r="D190" s="15">
        <f t="shared" si="8"/>
        <v>0</v>
      </c>
      <c r="E190" s="15">
        <f t="shared" si="9"/>
        <v>0</v>
      </c>
      <c r="F190" s="15">
        <f t="shared" si="10"/>
        <v>0</v>
      </c>
      <c r="G190" s="15">
        <f t="shared" si="11"/>
        <v>0</v>
      </c>
    </row>
    <row r="191" spans="1:7" x14ac:dyDescent="0.15">
      <c r="A191" s="5" t="e">
        <f>sim_obs!#REF!</f>
        <v>#REF!</v>
      </c>
      <c r="B191" s="12" t="e">
        <f>sim_obs!#REF!</f>
        <v>#REF!</v>
      </c>
      <c r="C191" s="15" t="e">
        <f>sim_obs!#REF!</f>
        <v>#REF!</v>
      </c>
      <c r="D191" s="15">
        <f t="shared" si="8"/>
        <v>0</v>
      </c>
      <c r="E191" s="15">
        <f t="shared" si="9"/>
        <v>0</v>
      </c>
      <c r="F191" s="15">
        <f t="shared" si="10"/>
        <v>0</v>
      </c>
      <c r="G191" s="15">
        <f t="shared" si="11"/>
        <v>0</v>
      </c>
    </row>
    <row r="192" spans="1:7" x14ac:dyDescent="0.15">
      <c r="A192" s="5" t="e">
        <f>sim_obs!#REF!</f>
        <v>#REF!</v>
      </c>
      <c r="B192" s="12" t="e">
        <f>sim_obs!#REF!</f>
        <v>#REF!</v>
      </c>
      <c r="C192" s="15" t="e">
        <f>sim_obs!#REF!</f>
        <v>#REF!</v>
      </c>
      <c r="D192" s="15">
        <f t="shared" si="8"/>
        <v>0</v>
      </c>
      <c r="E192" s="15">
        <f t="shared" si="9"/>
        <v>0</v>
      </c>
      <c r="F192" s="15">
        <f t="shared" si="10"/>
        <v>0</v>
      </c>
      <c r="G192" s="15">
        <f t="shared" si="11"/>
        <v>0</v>
      </c>
    </row>
    <row r="193" spans="1:7" x14ac:dyDescent="0.15">
      <c r="A193" s="5" t="e">
        <f>sim_obs!#REF!</f>
        <v>#REF!</v>
      </c>
      <c r="B193" s="12" t="e">
        <f>sim_obs!#REF!</f>
        <v>#REF!</v>
      </c>
      <c r="C193" s="15" t="e">
        <f>sim_obs!#REF!</f>
        <v>#REF!</v>
      </c>
      <c r="D193" s="15">
        <f t="shared" si="8"/>
        <v>0</v>
      </c>
      <c r="E193" s="15">
        <f t="shared" si="9"/>
        <v>0</v>
      </c>
      <c r="F193" s="15">
        <f t="shared" si="10"/>
        <v>0</v>
      </c>
      <c r="G193" s="15">
        <f t="shared" si="11"/>
        <v>0</v>
      </c>
    </row>
    <row r="194" spans="1:7" x14ac:dyDescent="0.15">
      <c r="A194" s="5" t="e">
        <f>sim_obs!#REF!</f>
        <v>#REF!</v>
      </c>
      <c r="B194" s="12" t="e">
        <f>sim_obs!#REF!</f>
        <v>#REF!</v>
      </c>
      <c r="C194" s="15" t="e">
        <f>sim_obs!#REF!</f>
        <v>#REF!</v>
      </c>
      <c r="D194" s="15">
        <f t="shared" si="8"/>
        <v>0</v>
      </c>
      <c r="E194" s="15">
        <f t="shared" si="9"/>
        <v>0</v>
      </c>
      <c r="F194" s="15">
        <f t="shared" si="10"/>
        <v>0</v>
      </c>
      <c r="G194" s="15">
        <f t="shared" si="11"/>
        <v>0</v>
      </c>
    </row>
    <row r="195" spans="1:7" x14ac:dyDescent="0.15">
      <c r="A195" s="5" t="e">
        <f>sim_obs!#REF!</f>
        <v>#REF!</v>
      </c>
      <c r="B195" s="12" t="e">
        <f>sim_obs!#REF!</f>
        <v>#REF!</v>
      </c>
      <c r="C195" s="15" t="e">
        <f>sim_obs!#REF!</f>
        <v>#REF!</v>
      </c>
      <c r="D195" s="15">
        <f t="shared" ref="D195:D258" si="12">IFERROR(B195,0)</f>
        <v>0</v>
      </c>
      <c r="E195" s="15">
        <f t="shared" ref="E195:E258" si="13">IF(D195=0,0,C195)</f>
        <v>0</v>
      </c>
      <c r="F195" s="15">
        <f t="shared" ref="F195:F258" si="14">(D195-E195)^2</f>
        <v>0</v>
      </c>
      <c r="G195" s="15">
        <f t="shared" ref="G195:G258" si="15">(D195-$J$4)^2</f>
        <v>0</v>
      </c>
    </row>
    <row r="196" spans="1:7" x14ac:dyDescent="0.15">
      <c r="A196" s="5" t="e">
        <f>sim_obs!#REF!</f>
        <v>#REF!</v>
      </c>
      <c r="B196" s="12" t="e">
        <f>sim_obs!#REF!</f>
        <v>#REF!</v>
      </c>
      <c r="C196" s="15" t="e">
        <f>sim_obs!#REF!</f>
        <v>#REF!</v>
      </c>
      <c r="D196" s="15">
        <f t="shared" si="12"/>
        <v>0</v>
      </c>
      <c r="E196" s="15">
        <f t="shared" si="13"/>
        <v>0</v>
      </c>
      <c r="F196" s="15">
        <f t="shared" si="14"/>
        <v>0</v>
      </c>
      <c r="G196" s="15">
        <f t="shared" si="15"/>
        <v>0</v>
      </c>
    </row>
    <row r="197" spans="1:7" x14ac:dyDescent="0.15">
      <c r="A197" s="5" t="e">
        <f>sim_obs!#REF!</f>
        <v>#REF!</v>
      </c>
      <c r="B197" s="12" t="e">
        <f>sim_obs!#REF!</f>
        <v>#REF!</v>
      </c>
      <c r="C197" s="15" t="e">
        <f>sim_obs!#REF!</f>
        <v>#REF!</v>
      </c>
      <c r="D197" s="15">
        <f t="shared" si="12"/>
        <v>0</v>
      </c>
      <c r="E197" s="15">
        <f t="shared" si="13"/>
        <v>0</v>
      </c>
      <c r="F197" s="15">
        <f t="shared" si="14"/>
        <v>0</v>
      </c>
      <c r="G197" s="15">
        <f t="shared" si="15"/>
        <v>0</v>
      </c>
    </row>
    <row r="198" spans="1:7" x14ac:dyDescent="0.15">
      <c r="A198" s="5" t="e">
        <f>sim_obs!#REF!</f>
        <v>#REF!</v>
      </c>
      <c r="B198" s="12" t="e">
        <f>sim_obs!#REF!</f>
        <v>#REF!</v>
      </c>
      <c r="C198" s="15" t="e">
        <f>sim_obs!#REF!</f>
        <v>#REF!</v>
      </c>
      <c r="D198" s="15">
        <f t="shared" si="12"/>
        <v>0</v>
      </c>
      <c r="E198" s="15">
        <f t="shared" si="13"/>
        <v>0</v>
      </c>
      <c r="F198" s="15">
        <f t="shared" si="14"/>
        <v>0</v>
      </c>
      <c r="G198" s="15">
        <f t="shared" si="15"/>
        <v>0</v>
      </c>
    </row>
    <row r="199" spans="1:7" x14ac:dyDescent="0.15">
      <c r="A199" s="5" t="e">
        <f>sim_obs!#REF!</f>
        <v>#REF!</v>
      </c>
      <c r="B199" s="12" t="e">
        <f>sim_obs!#REF!</f>
        <v>#REF!</v>
      </c>
      <c r="C199" s="15" t="e">
        <f>sim_obs!#REF!</f>
        <v>#REF!</v>
      </c>
      <c r="D199" s="15">
        <f t="shared" si="12"/>
        <v>0</v>
      </c>
      <c r="E199" s="15">
        <f t="shared" si="13"/>
        <v>0</v>
      </c>
      <c r="F199" s="15">
        <f t="shared" si="14"/>
        <v>0</v>
      </c>
      <c r="G199" s="15">
        <f t="shared" si="15"/>
        <v>0</v>
      </c>
    </row>
    <row r="200" spans="1:7" x14ac:dyDescent="0.15">
      <c r="A200" s="5" t="e">
        <f>sim_obs!#REF!</f>
        <v>#REF!</v>
      </c>
      <c r="B200" s="12" t="e">
        <f>sim_obs!#REF!</f>
        <v>#REF!</v>
      </c>
      <c r="C200" s="15" t="e">
        <f>sim_obs!#REF!</f>
        <v>#REF!</v>
      </c>
      <c r="D200" s="15">
        <f t="shared" si="12"/>
        <v>0</v>
      </c>
      <c r="E200" s="15">
        <f t="shared" si="13"/>
        <v>0</v>
      </c>
      <c r="F200" s="15">
        <f t="shared" si="14"/>
        <v>0</v>
      </c>
      <c r="G200" s="15">
        <f t="shared" si="15"/>
        <v>0</v>
      </c>
    </row>
    <row r="201" spans="1:7" x14ac:dyDescent="0.15">
      <c r="A201" s="5" t="e">
        <f>sim_obs!#REF!</f>
        <v>#REF!</v>
      </c>
      <c r="B201" s="12" t="e">
        <f>sim_obs!#REF!</f>
        <v>#REF!</v>
      </c>
      <c r="C201" s="15" t="e">
        <f>sim_obs!#REF!</f>
        <v>#REF!</v>
      </c>
      <c r="D201" s="15">
        <f t="shared" si="12"/>
        <v>0</v>
      </c>
      <c r="E201" s="15">
        <f t="shared" si="13"/>
        <v>0</v>
      </c>
      <c r="F201" s="15">
        <f t="shared" si="14"/>
        <v>0</v>
      </c>
      <c r="G201" s="15">
        <f t="shared" si="15"/>
        <v>0</v>
      </c>
    </row>
    <row r="202" spans="1:7" x14ac:dyDescent="0.15">
      <c r="A202" s="5" t="e">
        <f>sim_obs!#REF!</f>
        <v>#REF!</v>
      </c>
      <c r="B202" s="12" t="e">
        <f>sim_obs!#REF!</f>
        <v>#REF!</v>
      </c>
      <c r="C202" s="15" t="e">
        <f>sim_obs!#REF!</f>
        <v>#REF!</v>
      </c>
      <c r="D202" s="15">
        <f t="shared" si="12"/>
        <v>0</v>
      </c>
      <c r="E202" s="15">
        <f t="shared" si="13"/>
        <v>0</v>
      </c>
      <c r="F202" s="15">
        <f t="shared" si="14"/>
        <v>0</v>
      </c>
      <c r="G202" s="15">
        <f t="shared" si="15"/>
        <v>0</v>
      </c>
    </row>
    <row r="203" spans="1:7" x14ac:dyDescent="0.15">
      <c r="A203" s="5" t="e">
        <f>sim_obs!#REF!</f>
        <v>#REF!</v>
      </c>
      <c r="B203" s="12" t="e">
        <f>sim_obs!#REF!</f>
        <v>#REF!</v>
      </c>
      <c r="C203" s="15" t="e">
        <f>sim_obs!#REF!</f>
        <v>#REF!</v>
      </c>
      <c r="D203" s="15">
        <f t="shared" si="12"/>
        <v>0</v>
      </c>
      <c r="E203" s="15">
        <f t="shared" si="13"/>
        <v>0</v>
      </c>
      <c r="F203" s="15">
        <f t="shared" si="14"/>
        <v>0</v>
      </c>
      <c r="G203" s="15">
        <f t="shared" si="15"/>
        <v>0</v>
      </c>
    </row>
    <row r="204" spans="1:7" x14ac:dyDescent="0.15">
      <c r="A204" s="5" t="e">
        <f>sim_obs!#REF!</f>
        <v>#REF!</v>
      </c>
      <c r="B204" s="12" t="e">
        <f>sim_obs!#REF!</f>
        <v>#REF!</v>
      </c>
      <c r="C204" s="15" t="e">
        <f>sim_obs!#REF!</f>
        <v>#REF!</v>
      </c>
      <c r="D204" s="15">
        <f t="shared" si="12"/>
        <v>0</v>
      </c>
      <c r="E204" s="15">
        <f t="shared" si="13"/>
        <v>0</v>
      </c>
      <c r="F204" s="15">
        <f t="shared" si="14"/>
        <v>0</v>
      </c>
      <c r="G204" s="15">
        <f t="shared" si="15"/>
        <v>0</v>
      </c>
    </row>
    <row r="205" spans="1:7" x14ac:dyDescent="0.15">
      <c r="A205" s="5" t="e">
        <f>sim_obs!#REF!</f>
        <v>#REF!</v>
      </c>
      <c r="B205" s="12" t="e">
        <f>sim_obs!#REF!</f>
        <v>#REF!</v>
      </c>
      <c r="C205" s="15" t="e">
        <f>sim_obs!#REF!</f>
        <v>#REF!</v>
      </c>
      <c r="D205" s="15">
        <f t="shared" si="12"/>
        <v>0</v>
      </c>
      <c r="E205" s="15">
        <f t="shared" si="13"/>
        <v>0</v>
      </c>
      <c r="F205" s="15">
        <f t="shared" si="14"/>
        <v>0</v>
      </c>
      <c r="G205" s="15">
        <f t="shared" si="15"/>
        <v>0</v>
      </c>
    </row>
    <row r="206" spans="1:7" x14ac:dyDescent="0.15">
      <c r="A206" s="5" t="e">
        <f>sim_obs!#REF!</f>
        <v>#REF!</v>
      </c>
      <c r="B206" s="12" t="e">
        <f>sim_obs!#REF!</f>
        <v>#REF!</v>
      </c>
      <c r="C206" s="15" t="e">
        <f>sim_obs!#REF!</f>
        <v>#REF!</v>
      </c>
      <c r="D206" s="15">
        <f t="shared" si="12"/>
        <v>0</v>
      </c>
      <c r="E206" s="15">
        <f t="shared" si="13"/>
        <v>0</v>
      </c>
      <c r="F206" s="15">
        <f t="shared" si="14"/>
        <v>0</v>
      </c>
      <c r="G206" s="15">
        <f t="shared" si="15"/>
        <v>0</v>
      </c>
    </row>
    <row r="207" spans="1:7" x14ac:dyDescent="0.15">
      <c r="A207" s="5" t="e">
        <f>sim_obs!#REF!</f>
        <v>#REF!</v>
      </c>
      <c r="B207" s="12" t="e">
        <f>sim_obs!#REF!</f>
        <v>#REF!</v>
      </c>
      <c r="C207" s="15" t="e">
        <f>sim_obs!#REF!</f>
        <v>#REF!</v>
      </c>
      <c r="D207" s="15">
        <f t="shared" si="12"/>
        <v>0</v>
      </c>
      <c r="E207" s="15">
        <f t="shared" si="13"/>
        <v>0</v>
      </c>
      <c r="F207" s="15">
        <f t="shared" si="14"/>
        <v>0</v>
      </c>
      <c r="G207" s="15">
        <f t="shared" si="15"/>
        <v>0</v>
      </c>
    </row>
    <row r="208" spans="1:7" x14ac:dyDescent="0.15">
      <c r="A208" s="5" t="e">
        <f>sim_obs!#REF!</f>
        <v>#REF!</v>
      </c>
      <c r="B208" s="12" t="e">
        <f>sim_obs!#REF!</f>
        <v>#REF!</v>
      </c>
      <c r="C208" s="15" t="e">
        <f>sim_obs!#REF!</f>
        <v>#REF!</v>
      </c>
      <c r="D208" s="15">
        <f t="shared" si="12"/>
        <v>0</v>
      </c>
      <c r="E208" s="15">
        <f t="shared" si="13"/>
        <v>0</v>
      </c>
      <c r="F208" s="15">
        <f t="shared" si="14"/>
        <v>0</v>
      </c>
      <c r="G208" s="15">
        <f t="shared" si="15"/>
        <v>0</v>
      </c>
    </row>
    <row r="209" spans="1:7" x14ac:dyDescent="0.15">
      <c r="A209" s="5" t="e">
        <f>sim_obs!#REF!</f>
        <v>#REF!</v>
      </c>
      <c r="B209" s="12" t="e">
        <f>sim_obs!#REF!</f>
        <v>#REF!</v>
      </c>
      <c r="C209" s="15" t="e">
        <f>sim_obs!#REF!</f>
        <v>#REF!</v>
      </c>
      <c r="D209" s="15">
        <f t="shared" si="12"/>
        <v>0</v>
      </c>
      <c r="E209" s="15">
        <f t="shared" si="13"/>
        <v>0</v>
      </c>
      <c r="F209" s="15">
        <f t="shared" si="14"/>
        <v>0</v>
      </c>
      <c r="G209" s="15">
        <f t="shared" si="15"/>
        <v>0</v>
      </c>
    </row>
    <row r="210" spans="1:7" x14ac:dyDescent="0.15">
      <c r="A210" s="5" t="e">
        <f>sim_obs!#REF!</f>
        <v>#REF!</v>
      </c>
      <c r="B210" s="12" t="e">
        <f>sim_obs!#REF!</f>
        <v>#REF!</v>
      </c>
      <c r="C210" s="15" t="e">
        <f>sim_obs!#REF!</f>
        <v>#REF!</v>
      </c>
      <c r="D210" s="15">
        <f t="shared" si="12"/>
        <v>0</v>
      </c>
      <c r="E210" s="15">
        <f t="shared" si="13"/>
        <v>0</v>
      </c>
      <c r="F210" s="15">
        <f t="shared" si="14"/>
        <v>0</v>
      </c>
      <c r="G210" s="15">
        <f t="shared" si="15"/>
        <v>0</v>
      </c>
    </row>
    <row r="211" spans="1:7" x14ac:dyDescent="0.15">
      <c r="A211" s="5" t="e">
        <f>sim_obs!#REF!</f>
        <v>#REF!</v>
      </c>
      <c r="B211" s="12" t="e">
        <f>sim_obs!#REF!</f>
        <v>#REF!</v>
      </c>
      <c r="C211" s="15" t="e">
        <f>sim_obs!#REF!</f>
        <v>#REF!</v>
      </c>
      <c r="D211" s="15">
        <f t="shared" si="12"/>
        <v>0</v>
      </c>
      <c r="E211" s="15">
        <f t="shared" si="13"/>
        <v>0</v>
      </c>
      <c r="F211" s="15">
        <f t="shared" si="14"/>
        <v>0</v>
      </c>
      <c r="G211" s="15">
        <f t="shared" si="15"/>
        <v>0</v>
      </c>
    </row>
    <row r="212" spans="1:7" x14ac:dyDescent="0.15">
      <c r="A212" s="5" t="e">
        <f>sim_obs!#REF!</f>
        <v>#REF!</v>
      </c>
      <c r="B212" s="12" t="e">
        <f>sim_obs!#REF!</f>
        <v>#REF!</v>
      </c>
      <c r="C212" s="15" t="e">
        <f>sim_obs!#REF!</f>
        <v>#REF!</v>
      </c>
      <c r="D212" s="15">
        <f t="shared" si="12"/>
        <v>0</v>
      </c>
      <c r="E212" s="15">
        <f t="shared" si="13"/>
        <v>0</v>
      </c>
      <c r="F212" s="15">
        <f t="shared" si="14"/>
        <v>0</v>
      </c>
      <c r="G212" s="15">
        <f t="shared" si="15"/>
        <v>0</v>
      </c>
    </row>
    <row r="213" spans="1:7" x14ac:dyDescent="0.15">
      <c r="A213" s="5" t="e">
        <f>sim_obs!#REF!</f>
        <v>#REF!</v>
      </c>
      <c r="B213" s="12" t="e">
        <f>sim_obs!#REF!</f>
        <v>#REF!</v>
      </c>
      <c r="C213" s="15" t="e">
        <f>sim_obs!#REF!</f>
        <v>#REF!</v>
      </c>
      <c r="D213" s="15">
        <f t="shared" si="12"/>
        <v>0</v>
      </c>
      <c r="E213" s="15">
        <f t="shared" si="13"/>
        <v>0</v>
      </c>
      <c r="F213" s="15">
        <f t="shared" si="14"/>
        <v>0</v>
      </c>
      <c r="G213" s="15">
        <f t="shared" si="15"/>
        <v>0</v>
      </c>
    </row>
    <row r="214" spans="1:7" x14ac:dyDescent="0.15">
      <c r="A214" s="5" t="e">
        <f>sim_obs!#REF!</f>
        <v>#REF!</v>
      </c>
      <c r="B214" s="12" t="e">
        <f>sim_obs!#REF!</f>
        <v>#REF!</v>
      </c>
      <c r="C214" s="15" t="e">
        <f>sim_obs!#REF!</f>
        <v>#REF!</v>
      </c>
      <c r="D214" s="15">
        <f t="shared" si="12"/>
        <v>0</v>
      </c>
      <c r="E214" s="15">
        <f t="shared" si="13"/>
        <v>0</v>
      </c>
      <c r="F214" s="15">
        <f t="shared" si="14"/>
        <v>0</v>
      </c>
      <c r="G214" s="15">
        <f t="shared" si="15"/>
        <v>0</v>
      </c>
    </row>
    <row r="215" spans="1:7" x14ac:dyDescent="0.15">
      <c r="A215" s="5" t="e">
        <f>sim_obs!#REF!</f>
        <v>#REF!</v>
      </c>
      <c r="B215" s="12" t="e">
        <f>sim_obs!#REF!</f>
        <v>#REF!</v>
      </c>
      <c r="C215" s="15" t="e">
        <f>sim_obs!#REF!</f>
        <v>#REF!</v>
      </c>
      <c r="D215" s="15">
        <f t="shared" si="12"/>
        <v>0</v>
      </c>
      <c r="E215" s="15">
        <f t="shared" si="13"/>
        <v>0</v>
      </c>
      <c r="F215" s="15">
        <f t="shared" si="14"/>
        <v>0</v>
      </c>
      <c r="G215" s="15">
        <f t="shared" si="15"/>
        <v>0</v>
      </c>
    </row>
    <row r="216" spans="1:7" x14ac:dyDescent="0.15">
      <c r="A216" s="5" t="e">
        <f>sim_obs!#REF!</f>
        <v>#REF!</v>
      </c>
      <c r="B216" s="12" t="e">
        <f>sim_obs!#REF!</f>
        <v>#REF!</v>
      </c>
      <c r="C216" s="15" t="e">
        <f>sim_obs!#REF!</f>
        <v>#REF!</v>
      </c>
      <c r="D216" s="15">
        <f t="shared" si="12"/>
        <v>0</v>
      </c>
      <c r="E216" s="15">
        <f t="shared" si="13"/>
        <v>0</v>
      </c>
      <c r="F216" s="15">
        <f t="shared" si="14"/>
        <v>0</v>
      </c>
      <c r="G216" s="15">
        <f t="shared" si="15"/>
        <v>0</v>
      </c>
    </row>
    <row r="217" spans="1:7" x14ac:dyDescent="0.15">
      <c r="A217" s="5" t="e">
        <f>sim_obs!#REF!</f>
        <v>#REF!</v>
      </c>
      <c r="B217" s="12" t="e">
        <f>sim_obs!#REF!</f>
        <v>#REF!</v>
      </c>
      <c r="C217" s="15" t="e">
        <f>sim_obs!#REF!</f>
        <v>#REF!</v>
      </c>
      <c r="D217" s="15">
        <f t="shared" si="12"/>
        <v>0</v>
      </c>
      <c r="E217" s="15">
        <f t="shared" si="13"/>
        <v>0</v>
      </c>
      <c r="F217" s="15">
        <f t="shared" si="14"/>
        <v>0</v>
      </c>
      <c r="G217" s="15">
        <f t="shared" si="15"/>
        <v>0</v>
      </c>
    </row>
    <row r="218" spans="1:7" x14ac:dyDescent="0.15">
      <c r="A218" s="5" t="e">
        <f>sim_obs!#REF!</f>
        <v>#REF!</v>
      </c>
      <c r="B218" s="12" t="e">
        <f>sim_obs!#REF!</f>
        <v>#REF!</v>
      </c>
      <c r="C218" s="15" t="e">
        <f>sim_obs!#REF!</f>
        <v>#REF!</v>
      </c>
      <c r="D218" s="15">
        <f t="shared" si="12"/>
        <v>0</v>
      </c>
      <c r="E218" s="15">
        <f t="shared" si="13"/>
        <v>0</v>
      </c>
      <c r="F218" s="15">
        <f t="shared" si="14"/>
        <v>0</v>
      </c>
      <c r="G218" s="15">
        <f t="shared" si="15"/>
        <v>0</v>
      </c>
    </row>
    <row r="219" spans="1:7" x14ac:dyDescent="0.15">
      <c r="A219" s="5" t="e">
        <f>sim_obs!#REF!</f>
        <v>#REF!</v>
      </c>
      <c r="B219" s="12" t="e">
        <f>sim_obs!#REF!</f>
        <v>#REF!</v>
      </c>
      <c r="C219" s="15" t="e">
        <f>sim_obs!#REF!</f>
        <v>#REF!</v>
      </c>
      <c r="D219" s="15">
        <f t="shared" si="12"/>
        <v>0</v>
      </c>
      <c r="E219" s="15">
        <f t="shared" si="13"/>
        <v>0</v>
      </c>
      <c r="F219" s="15">
        <f t="shared" si="14"/>
        <v>0</v>
      </c>
      <c r="G219" s="15">
        <f t="shared" si="15"/>
        <v>0</v>
      </c>
    </row>
    <row r="220" spans="1:7" x14ac:dyDescent="0.15">
      <c r="A220" s="5" t="e">
        <f>sim_obs!#REF!</f>
        <v>#REF!</v>
      </c>
      <c r="B220" s="12" t="e">
        <f>sim_obs!#REF!</f>
        <v>#REF!</v>
      </c>
      <c r="C220" s="15" t="e">
        <f>sim_obs!#REF!</f>
        <v>#REF!</v>
      </c>
      <c r="D220" s="15">
        <f t="shared" si="12"/>
        <v>0</v>
      </c>
      <c r="E220" s="15">
        <f t="shared" si="13"/>
        <v>0</v>
      </c>
      <c r="F220" s="15">
        <f t="shared" si="14"/>
        <v>0</v>
      </c>
      <c r="G220" s="15">
        <f t="shared" si="15"/>
        <v>0</v>
      </c>
    </row>
    <row r="221" spans="1:7" x14ac:dyDescent="0.15">
      <c r="A221" s="5" t="e">
        <f>sim_obs!#REF!</f>
        <v>#REF!</v>
      </c>
      <c r="B221" s="12" t="e">
        <f>sim_obs!#REF!</f>
        <v>#REF!</v>
      </c>
      <c r="C221" s="15" t="e">
        <f>sim_obs!#REF!</f>
        <v>#REF!</v>
      </c>
      <c r="D221" s="15">
        <f t="shared" si="12"/>
        <v>0</v>
      </c>
      <c r="E221" s="15">
        <f t="shared" si="13"/>
        <v>0</v>
      </c>
      <c r="F221" s="15">
        <f t="shared" si="14"/>
        <v>0</v>
      </c>
      <c r="G221" s="15">
        <f t="shared" si="15"/>
        <v>0</v>
      </c>
    </row>
    <row r="222" spans="1:7" x14ac:dyDescent="0.15">
      <c r="A222" s="5" t="e">
        <f>sim_obs!#REF!</f>
        <v>#REF!</v>
      </c>
      <c r="B222" s="12" t="e">
        <f>sim_obs!#REF!</f>
        <v>#REF!</v>
      </c>
      <c r="C222" s="15" t="e">
        <f>sim_obs!#REF!</f>
        <v>#REF!</v>
      </c>
      <c r="D222" s="15">
        <f t="shared" si="12"/>
        <v>0</v>
      </c>
      <c r="E222" s="15">
        <f t="shared" si="13"/>
        <v>0</v>
      </c>
      <c r="F222" s="15">
        <f t="shared" si="14"/>
        <v>0</v>
      </c>
      <c r="G222" s="15">
        <f t="shared" si="15"/>
        <v>0</v>
      </c>
    </row>
    <row r="223" spans="1:7" x14ac:dyDescent="0.15">
      <c r="A223" s="5" t="e">
        <f>sim_obs!#REF!</f>
        <v>#REF!</v>
      </c>
      <c r="B223" s="12" t="e">
        <f>sim_obs!#REF!</f>
        <v>#REF!</v>
      </c>
      <c r="C223" s="15" t="e">
        <f>sim_obs!#REF!</f>
        <v>#REF!</v>
      </c>
      <c r="D223" s="15">
        <f t="shared" si="12"/>
        <v>0</v>
      </c>
      <c r="E223" s="15">
        <f t="shared" si="13"/>
        <v>0</v>
      </c>
      <c r="F223" s="15">
        <f t="shared" si="14"/>
        <v>0</v>
      </c>
      <c r="G223" s="15">
        <f t="shared" si="15"/>
        <v>0</v>
      </c>
    </row>
    <row r="224" spans="1:7" x14ac:dyDescent="0.15">
      <c r="A224" s="5" t="e">
        <f>sim_obs!#REF!</f>
        <v>#REF!</v>
      </c>
      <c r="B224" s="12" t="e">
        <f>sim_obs!#REF!</f>
        <v>#REF!</v>
      </c>
      <c r="C224" s="15" t="e">
        <f>sim_obs!#REF!</f>
        <v>#REF!</v>
      </c>
      <c r="D224" s="15">
        <f t="shared" si="12"/>
        <v>0</v>
      </c>
      <c r="E224" s="15">
        <f t="shared" si="13"/>
        <v>0</v>
      </c>
      <c r="F224" s="15">
        <f t="shared" si="14"/>
        <v>0</v>
      </c>
      <c r="G224" s="15">
        <f t="shared" si="15"/>
        <v>0</v>
      </c>
    </row>
    <row r="225" spans="1:7" x14ac:dyDescent="0.15">
      <c r="A225" s="5" t="e">
        <f>sim_obs!#REF!</f>
        <v>#REF!</v>
      </c>
      <c r="B225" s="12" t="e">
        <f>sim_obs!#REF!</f>
        <v>#REF!</v>
      </c>
      <c r="C225" s="15" t="e">
        <f>sim_obs!#REF!</f>
        <v>#REF!</v>
      </c>
      <c r="D225" s="15">
        <f t="shared" si="12"/>
        <v>0</v>
      </c>
      <c r="E225" s="15">
        <f t="shared" si="13"/>
        <v>0</v>
      </c>
      <c r="F225" s="15">
        <f t="shared" si="14"/>
        <v>0</v>
      </c>
      <c r="G225" s="15">
        <f t="shared" si="15"/>
        <v>0</v>
      </c>
    </row>
    <row r="226" spans="1:7" x14ac:dyDescent="0.15">
      <c r="A226" s="5" t="e">
        <f>sim_obs!#REF!</f>
        <v>#REF!</v>
      </c>
      <c r="B226" s="12" t="e">
        <f>sim_obs!#REF!</f>
        <v>#REF!</v>
      </c>
      <c r="C226" s="15" t="e">
        <f>sim_obs!#REF!</f>
        <v>#REF!</v>
      </c>
      <c r="D226" s="15">
        <f t="shared" si="12"/>
        <v>0</v>
      </c>
      <c r="E226" s="15">
        <f t="shared" si="13"/>
        <v>0</v>
      </c>
      <c r="F226" s="15">
        <f t="shared" si="14"/>
        <v>0</v>
      </c>
      <c r="G226" s="15">
        <f t="shared" si="15"/>
        <v>0</v>
      </c>
    </row>
    <row r="227" spans="1:7" x14ac:dyDescent="0.15">
      <c r="A227" s="5" t="e">
        <f>sim_obs!#REF!</f>
        <v>#REF!</v>
      </c>
      <c r="B227" s="12" t="e">
        <f>sim_obs!#REF!</f>
        <v>#REF!</v>
      </c>
      <c r="C227" s="15" t="e">
        <f>sim_obs!#REF!</f>
        <v>#REF!</v>
      </c>
      <c r="D227" s="15">
        <f t="shared" si="12"/>
        <v>0</v>
      </c>
      <c r="E227" s="15">
        <f t="shared" si="13"/>
        <v>0</v>
      </c>
      <c r="F227" s="15">
        <f t="shared" si="14"/>
        <v>0</v>
      </c>
      <c r="G227" s="15">
        <f t="shared" si="15"/>
        <v>0</v>
      </c>
    </row>
    <row r="228" spans="1:7" x14ac:dyDescent="0.15">
      <c r="A228" s="5" t="e">
        <f>sim_obs!#REF!</f>
        <v>#REF!</v>
      </c>
      <c r="B228" s="12" t="e">
        <f>sim_obs!#REF!</f>
        <v>#REF!</v>
      </c>
      <c r="C228" s="15" t="e">
        <f>sim_obs!#REF!</f>
        <v>#REF!</v>
      </c>
      <c r="D228" s="15">
        <f t="shared" si="12"/>
        <v>0</v>
      </c>
      <c r="E228" s="15">
        <f t="shared" si="13"/>
        <v>0</v>
      </c>
      <c r="F228" s="15">
        <f t="shared" si="14"/>
        <v>0</v>
      </c>
      <c r="G228" s="15">
        <f t="shared" si="15"/>
        <v>0</v>
      </c>
    </row>
    <row r="229" spans="1:7" x14ac:dyDescent="0.15">
      <c r="A229" s="5" t="e">
        <f>sim_obs!#REF!</f>
        <v>#REF!</v>
      </c>
      <c r="B229" s="12" t="e">
        <f>sim_obs!#REF!</f>
        <v>#REF!</v>
      </c>
      <c r="C229" s="15" t="e">
        <f>sim_obs!#REF!</f>
        <v>#REF!</v>
      </c>
      <c r="D229" s="15">
        <f t="shared" si="12"/>
        <v>0</v>
      </c>
      <c r="E229" s="15">
        <f t="shared" si="13"/>
        <v>0</v>
      </c>
      <c r="F229" s="15">
        <f t="shared" si="14"/>
        <v>0</v>
      </c>
      <c r="G229" s="15">
        <f t="shared" si="15"/>
        <v>0</v>
      </c>
    </row>
    <row r="230" spans="1:7" x14ac:dyDescent="0.15">
      <c r="A230" s="5" t="e">
        <f>sim_obs!#REF!</f>
        <v>#REF!</v>
      </c>
      <c r="B230" s="12" t="e">
        <f>sim_obs!#REF!</f>
        <v>#REF!</v>
      </c>
      <c r="C230" s="15" t="e">
        <f>sim_obs!#REF!</f>
        <v>#REF!</v>
      </c>
      <c r="D230" s="15">
        <f t="shared" si="12"/>
        <v>0</v>
      </c>
      <c r="E230" s="15">
        <f t="shared" si="13"/>
        <v>0</v>
      </c>
      <c r="F230" s="15">
        <f t="shared" si="14"/>
        <v>0</v>
      </c>
      <c r="G230" s="15">
        <f t="shared" si="15"/>
        <v>0</v>
      </c>
    </row>
    <row r="231" spans="1:7" x14ac:dyDescent="0.15">
      <c r="A231" s="5" t="e">
        <f>sim_obs!#REF!</f>
        <v>#REF!</v>
      </c>
      <c r="B231" s="12" t="e">
        <f>sim_obs!#REF!</f>
        <v>#REF!</v>
      </c>
      <c r="C231" s="15" t="e">
        <f>sim_obs!#REF!</f>
        <v>#REF!</v>
      </c>
      <c r="D231" s="15">
        <f t="shared" si="12"/>
        <v>0</v>
      </c>
      <c r="E231" s="15">
        <f t="shared" si="13"/>
        <v>0</v>
      </c>
      <c r="F231" s="15">
        <f t="shared" si="14"/>
        <v>0</v>
      </c>
      <c r="G231" s="15">
        <f t="shared" si="15"/>
        <v>0</v>
      </c>
    </row>
    <row r="232" spans="1:7" x14ac:dyDescent="0.15">
      <c r="A232" s="5" t="e">
        <f>sim_obs!#REF!</f>
        <v>#REF!</v>
      </c>
      <c r="B232" s="12" t="e">
        <f>sim_obs!#REF!</f>
        <v>#REF!</v>
      </c>
      <c r="C232" s="15" t="e">
        <f>sim_obs!#REF!</f>
        <v>#REF!</v>
      </c>
      <c r="D232" s="15">
        <f t="shared" si="12"/>
        <v>0</v>
      </c>
      <c r="E232" s="15">
        <f t="shared" si="13"/>
        <v>0</v>
      </c>
      <c r="F232" s="15">
        <f t="shared" si="14"/>
        <v>0</v>
      </c>
      <c r="G232" s="15">
        <f t="shared" si="15"/>
        <v>0</v>
      </c>
    </row>
    <row r="233" spans="1:7" x14ac:dyDescent="0.15">
      <c r="A233" s="5" t="e">
        <f>sim_obs!#REF!</f>
        <v>#REF!</v>
      </c>
      <c r="B233" s="12" t="e">
        <f>sim_obs!#REF!</f>
        <v>#REF!</v>
      </c>
      <c r="C233" s="15" t="e">
        <f>sim_obs!#REF!</f>
        <v>#REF!</v>
      </c>
      <c r="D233" s="15">
        <f t="shared" si="12"/>
        <v>0</v>
      </c>
      <c r="E233" s="15">
        <f t="shared" si="13"/>
        <v>0</v>
      </c>
      <c r="F233" s="15">
        <f t="shared" si="14"/>
        <v>0</v>
      </c>
      <c r="G233" s="15">
        <f t="shared" si="15"/>
        <v>0</v>
      </c>
    </row>
    <row r="234" spans="1:7" x14ac:dyDescent="0.15">
      <c r="A234" s="5" t="e">
        <f>sim_obs!#REF!</f>
        <v>#REF!</v>
      </c>
      <c r="B234" s="12" t="e">
        <f>sim_obs!#REF!</f>
        <v>#REF!</v>
      </c>
      <c r="C234" s="15" t="e">
        <f>sim_obs!#REF!</f>
        <v>#REF!</v>
      </c>
      <c r="D234" s="15">
        <f t="shared" si="12"/>
        <v>0</v>
      </c>
      <c r="E234" s="15">
        <f t="shared" si="13"/>
        <v>0</v>
      </c>
      <c r="F234" s="15">
        <f t="shared" si="14"/>
        <v>0</v>
      </c>
      <c r="G234" s="15">
        <f t="shared" si="15"/>
        <v>0</v>
      </c>
    </row>
    <row r="235" spans="1:7" x14ac:dyDescent="0.15">
      <c r="A235" s="5" t="e">
        <f>sim_obs!#REF!</f>
        <v>#REF!</v>
      </c>
      <c r="B235" s="12" t="e">
        <f>sim_obs!#REF!</f>
        <v>#REF!</v>
      </c>
      <c r="C235" s="15" t="e">
        <f>sim_obs!#REF!</f>
        <v>#REF!</v>
      </c>
      <c r="D235" s="15">
        <f t="shared" si="12"/>
        <v>0</v>
      </c>
      <c r="E235" s="15">
        <f t="shared" si="13"/>
        <v>0</v>
      </c>
      <c r="F235" s="15">
        <f t="shared" si="14"/>
        <v>0</v>
      </c>
      <c r="G235" s="15">
        <f t="shared" si="15"/>
        <v>0</v>
      </c>
    </row>
    <row r="236" spans="1:7" x14ac:dyDescent="0.15">
      <c r="A236" s="5" t="e">
        <f>sim_obs!#REF!</f>
        <v>#REF!</v>
      </c>
      <c r="B236" s="12" t="e">
        <f>sim_obs!#REF!</f>
        <v>#REF!</v>
      </c>
      <c r="C236" s="15" t="e">
        <f>sim_obs!#REF!</f>
        <v>#REF!</v>
      </c>
      <c r="D236" s="15">
        <f t="shared" si="12"/>
        <v>0</v>
      </c>
      <c r="E236" s="15">
        <f t="shared" si="13"/>
        <v>0</v>
      </c>
      <c r="F236" s="15">
        <f t="shared" si="14"/>
        <v>0</v>
      </c>
      <c r="G236" s="15">
        <f t="shared" si="15"/>
        <v>0</v>
      </c>
    </row>
    <row r="237" spans="1:7" x14ac:dyDescent="0.15">
      <c r="A237" s="5" t="e">
        <f>sim_obs!#REF!</f>
        <v>#REF!</v>
      </c>
      <c r="B237" s="12" t="e">
        <f>sim_obs!#REF!</f>
        <v>#REF!</v>
      </c>
      <c r="C237" s="15" t="e">
        <f>sim_obs!#REF!</f>
        <v>#REF!</v>
      </c>
      <c r="D237" s="15">
        <f t="shared" si="12"/>
        <v>0</v>
      </c>
      <c r="E237" s="15">
        <f t="shared" si="13"/>
        <v>0</v>
      </c>
      <c r="F237" s="15">
        <f t="shared" si="14"/>
        <v>0</v>
      </c>
      <c r="G237" s="15">
        <f t="shared" si="15"/>
        <v>0</v>
      </c>
    </row>
    <row r="238" spans="1:7" x14ac:dyDescent="0.15">
      <c r="A238" s="5" t="e">
        <f>sim_obs!#REF!</f>
        <v>#REF!</v>
      </c>
      <c r="B238" s="12" t="e">
        <f>sim_obs!#REF!</f>
        <v>#REF!</v>
      </c>
      <c r="C238" s="15" t="e">
        <f>sim_obs!#REF!</f>
        <v>#REF!</v>
      </c>
      <c r="D238" s="15">
        <f t="shared" si="12"/>
        <v>0</v>
      </c>
      <c r="E238" s="15">
        <f t="shared" si="13"/>
        <v>0</v>
      </c>
      <c r="F238" s="15">
        <f t="shared" si="14"/>
        <v>0</v>
      </c>
      <c r="G238" s="15">
        <f t="shared" si="15"/>
        <v>0</v>
      </c>
    </row>
    <row r="239" spans="1:7" x14ac:dyDescent="0.15">
      <c r="A239" s="5" t="e">
        <f>sim_obs!#REF!</f>
        <v>#REF!</v>
      </c>
      <c r="B239" s="12" t="e">
        <f>sim_obs!#REF!</f>
        <v>#REF!</v>
      </c>
      <c r="C239" s="15" t="e">
        <f>sim_obs!#REF!</f>
        <v>#REF!</v>
      </c>
      <c r="D239" s="15">
        <f t="shared" si="12"/>
        <v>0</v>
      </c>
      <c r="E239" s="15">
        <f t="shared" si="13"/>
        <v>0</v>
      </c>
      <c r="F239" s="15">
        <f t="shared" si="14"/>
        <v>0</v>
      </c>
      <c r="G239" s="15">
        <f t="shared" si="15"/>
        <v>0</v>
      </c>
    </row>
    <row r="240" spans="1:7" x14ac:dyDescent="0.15">
      <c r="A240" s="5" t="e">
        <f>sim_obs!#REF!</f>
        <v>#REF!</v>
      </c>
      <c r="B240" s="12" t="e">
        <f>sim_obs!#REF!</f>
        <v>#REF!</v>
      </c>
      <c r="C240" s="15" t="e">
        <f>sim_obs!#REF!</f>
        <v>#REF!</v>
      </c>
      <c r="D240" s="15">
        <f t="shared" si="12"/>
        <v>0</v>
      </c>
      <c r="E240" s="15">
        <f t="shared" si="13"/>
        <v>0</v>
      </c>
      <c r="F240" s="15">
        <f t="shared" si="14"/>
        <v>0</v>
      </c>
      <c r="G240" s="15">
        <f t="shared" si="15"/>
        <v>0</v>
      </c>
    </row>
    <row r="241" spans="1:7" x14ac:dyDescent="0.15">
      <c r="A241" s="5" t="e">
        <f>sim_obs!#REF!</f>
        <v>#REF!</v>
      </c>
      <c r="B241" s="12" t="e">
        <f>sim_obs!#REF!</f>
        <v>#REF!</v>
      </c>
      <c r="C241" s="15" t="e">
        <f>sim_obs!#REF!</f>
        <v>#REF!</v>
      </c>
      <c r="D241" s="15">
        <f t="shared" si="12"/>
        <v>0</v>
      </c>
      <c r="E241" s="15">
        <f t="shared" si="13"/>
        <v>0</v>
      </c>
      <c r="F241" s="15">
        <f t="shared" si="14"/>
        <v>0</v>
      </c>
      <c r="G241" s="15">
        <f t="shared" si="15"/>
        <v>0</v>
      </c>
    </row>
    <row r="242" spans="1:7" x14ac:dyDescent="0.15">
      <c r="A242" s="5" t="e">
        <f>sim_obs!#REF!</f>
        <v>#REF!</v>
      </c>
      <c r="B242" s="12" t="e">
        <f>sim_obs!#REF!</f>
        <v>#REF!</v>
      </c>
      <c r="C242" s="15" t="e">
        <f>sim_obs!#REF!</f>
        <v>#REF!</v>
      </c>
      <c r="D242" s="15">
        <f t="shared" si="12"/>
        <v>0</v>
      </c>
      <c r="E242" s="15">
        <f t="shared" si="13"/>
        <v>0</v>
      </c>
      <c r="F242" s="15">
        <f t="shared" si="14"/>
        <v>0</v>
      </c>
      <c r="G242" s="15">
        <f t="shared" si="15"/>
        <v>0</v>
      </c>
    </row>
    <row r="243" spans="1:7" x14ac:dyDescent="0.15">
      <c r="A243" s="5" t="e">
        <f>sim_obs!#REF!</f>
        <v>#REF!</v>
      </c>
      <c r="B243" s="12" t="e">
        <f>sim_obs!#REF!</f>
        <v>#REF!</v>
      </c>
      <c r="C243" s="15" t="e">
        <f>sim_obs!#REF!</f>
        <v>#REF!</v>
      </c>
      <c r="D243" s="15">
        <f t="shared" si="12"/>
        <v>0</v>
      </c>
      <c r="E243" s="15">
        <f t="shared" si="13"/>
        <v>0</v>
      </c>
      <c r="F243" s="15">
        <f t="shared" si="14"/>
        <v>0</v>
      </c>
      <c r="G243" s="15">
        <f t="shared" si="15"/>
        <v>0</v>
      </c>
    </row>
    <row r="244" spans="1:7" x14ac:dyDescent="0.15">
      <c r="A244" s="5" t="e">
        <f>sim_obs!#REF!</f>
        <v>#REF!</v>
      </c>
      <c r="B244" s="12" t="e">
        <f>sim_obs!#REF!</f>
        <v>#REF!</v>
      </c>
      <c r="C244" s="15" t="e">
        <f>sim_obs!#REF!</f>
        <v>#REF!</v>
      </c>
      <c r="D244" s="15">
        <f t="shared" si="12"/>
        <v>0</v>
      </c>
      <c r="E244" s="15">
        <f t="shared" si="13"/>
        <v>0</v>
      </c>
      <c r="F244" s="15">
        <f t="shared" si="14"/>
        <v>0</v>
      </c>
      <c r="G244" s="15">
        <f t="shared" si="15"/>
        <v>0</v>
      </c>
    </row>
    <row r="245" spans="1:7" x14ac:dyDescent="0.15">
      <c r="A245" s="5" t="e">
        <f>sim_obs!#REF!</f>
        <v>#REF!</v>
      </c>
      <c r="B245" s="12" t="e">
        <f>sim_obs!#REF!</f>
        <v>#REF!</v>
      </c>
      <c r="C245" s="15" t="e">
        <f>sim_obs!#REF!</f>
        <v>#REF!</v>
      </c>
      <c r="D245" s="15">
        <f t="shared" si="12"/>
        <v>0</v>
      </c>
      <c r="E245" s="15">
        <f t="shared" si="13"/>
        <v>0</v>
      </c>
      <c r="F245" s="15">
        <f t="shared" si="14"/>
        <v>0</v>
      </c>
      <c r="G245" s="15">
        <f t="shared" si="15"/>
        <v>0</v>
      </c>
    </row>
    <row r="246" spans="1:7" x14ac:dyDescent="0.15">
      <c r="A246" s="5" t="e">
        <f>sim_obs!#REF!</f>
        <v>#REF!</v>
      </c>
      <c r="B246" s="12" t="e">
        <f>sim_obs!#REF!</f>
        <v>#REF!</v>
      </c>
      <c r="C246" s="15" t="e">
        <f>sim_obs!#REF!</f>
        <v>#REF!</v>
      </c>
      <c r="D246" s="15">
        <f t="shared" si="12"/>
        <v>0</v>
      </c>
      <c r="E246" s="15">
        <f t="shared" si="13"/>
        <v>0</v>
      </c>
      <c r="F246" s="15">
        <f t="shared" si="14"/>
        <v>0</v>
      </c>
      <c r="G246" s="15">
        <f t="shared" si="15"/>
        <v>0</v>
      </c>
    </row>
    <row r="247" spans="1:7" x14ac:dyDescent="0.15">
      <c r="A247" s="5" t="e">
        <f>sim_obs!#REF!</f>
        <v>#REF!</v>
      </c>
      <c r="B247" s="12" t="e">
        <f>sim_obs!#REF!</f>
        <v>#REF!</v>
      </c>
      <c r="C247" s="15" t="e">
        <f>sim_obs!#REF!</f>
        <v>#REF!</v>
      </c>
      <c r="D247" s="15">
        <f t="shared" si="12"/>
        <v>0</v>
      </c>
      <c r="E247" s="15">
        <f t="shared" si="13"/>
        <v>0</v>
      </c>
      <c r="F247" s="15">
        <f t="shared" si="14"/>
        <v>0</v>
      </c>
      <c r="G247" s="15">
        <f t="shared" si="15"/>
        <v>0</v>
      </c>
    </row>
    <row r="248" spans="1:7" x14ac:dyDescent="0.15">
      <c r="A248" s="5" t="e">
        <f>sim_obs!#REF!</f>
        <v>#REF!</v>
      </c>
      <c r="B248" s="12" t="e">
        <f>sim_obs!#REF!</f>
        <v>#REF!</v>
      </c>
      <c r="C248" s="15" t="e">
        <f>sim_obs!#REF!</f>
        <v>#REF!</v>
      </c>
      <c r="D248" s="15">
        <f t="shared" si="12"/>
        <v>0</v>
      </c>
      <c r="E248" s="15">
        <f t="shared" si="13"/>
        <v>0</v>
      </c>
      <c r="F248" s="15">
        <f t="shared" si="14"/>
        <v>0</v>
      </c>
      <c r="G248" s="15">
        <f t="shared" si="15"/>
        <v>0</v>
      </c>
    </row>
    <row r="249" spans="1:7" x14ac:dyDescent="0.15">
      <c r="A249" s="5" t="e">
        <f>sim_obs!#REF!</f>
        <v>#REF!</v>
      </c>
      <c r="B249" s="12" t="e">
        <f>sim_obs!#REF!</f>
        <v>#REF!</v>
      </c>
      <c r="C249" s="15" t="e">
        <f>sim_obs!#REF!</f>
        <v>#REF!</v>
      </c>
      <c r="D249" s="15">
        <f t="shared" si="12"/>
        <v>0</v>
      </c>
      <c r="E249" s="15">
        <f t="shared" si="13"/>
        <v>0</v>
      </c>
      <c r="F249" s="15">
        <f t="shared" si="14"/>
        <v>0</v>
      </c>
      <c r="G249" s="15">
        <f t="shared" si="15"/>
        <v>0</v>
      </c>
    </row>
    <row r="250" spans="1:7" x14ac:dyDescent="0.15">
      <c r="A250" s="5" t="e">
        <f>sim_obs!#REF!</f>
        <v>#REF!</v>
      </c>
      <c r="B250" s="12" t="e">
        <f>sim_obs!#REF!</f>
        <v>#REF!</v>
      </c>
      <c r="C250" s="15" t="e">
        <f>sim_obs!#REF!</f>
        <v>#REF!</v>
      </c>
      <c r="D250" s="15">
        <f t="shared" si="12"/>
        <v>0</v>
      </c>
      <c r="E250" s="15">
        <f t="shared" si="13"/>
        <v>0</v>
      </c>
      <c r="F250" s="15">
        <f t="shared" si="14"/>
        <v>0</v>
      </c>
      <c r="G250" s="15">
        <f t="shared" si="15"/>
        <v>0</v>
      </c>
    </row>
    <row r="251" spans="1:7" x14ac:dyDescent="0.15">
      <c r="A251" s="5" t="e">
        <f>sim_obs!#REF!</f>
        <v>#REF!</v>
      </c>
      <c r="B251" s="12" t="e">
        <f>sim_obs!#REF!</f>
        <v>#REF!</v>
      </c>
      <c r="C251" s="15" t="e">
        <f>sim_obs!#REF!</f>
        <v>#REF!</v>
      </c>
      <c r="D251" s="15">
        <f t="shared" si="12"/>
        <v>0</v>
      </c>
      <c r="E251" s="15">
        <f t="shared" si="13"/>
        <v>0</v>
      </c>
      <c r="F251" s="15">
        <f t="shared" si="14"/>
        <v>0</v>
      </c>
      <c r="G251" s="15">
        <f t="shared" si="15"/>
        <v>0</v>
      </c>
    </row>
    <row r="252" spans="1:7" x14ac:dyDescent="0.15">
      <c r="A252" s="5" t="e">
        <f>sim_obs!#REF!</f>
        <v>#REF!</v>
      </c>
      <c r="B252" s="12" t="e">
        <f>sim_obs!#REF!</f>
        <v>#REF!</v>
      </c>
      <c r="C252" s="15" t="e">
        <f>sim_obs!#REF!</f>
        <v>#REF!</v>
      </c>
      <c r="D252" s="15">
        <f t="shared" si="12"/>
        <v>0</v>
      </c>
      <c r="E252" s="15">
        <f t="shared" si="13"/>
        <v>0</v>
      </c>
      <c r="F252" s="15">
        <f t="shared" si="14"/>
        <v>0</v>
      </c>
      <c r="G252" s="15">
        <f t="shared" si="15"/>
        <v>0</v>
      </c>
    </row>
    <row r="253" spans="1:7" x14ac:dyDescent="0.15">
      <c r="A253" s="5" t="e">
        <f>sim_obs!#REF!</f>
        <v>#REF!</v>
      </c>
      <c r="B253" s="12" t="e">
        <f>sim_obs!#REF!</f>
        <v>#REF!</v>
      </c>
      <c r="C253" s="15" t="e">
        <f>sim_obs!#REF!</f>
        <v>#REF!</v>
      </c>
      <c r="D253" s="15">
        <f t="shared" si="12"/>
        <v>0</v>
      </c>
      <c r="E253" s="15">
        <f t="shared" si="13"/>
        <v>0</v>
      </c>
      <c r="F253" s="15">
        <f t="shared" si="14"/>
        <v>0</v>
      </c>
      <c r="G253" s="15">
        <f t="shared" si="15"/>
        <v>0</v>
      </c>
    </row>
    <row r="254" spans="1:7" x14ac:dyDescent="0.15">
      <c r="A254" s="5" t="e">
        <f>sim_obs!#REF!</f>
        <v>#REF!</v>
      </c>
      <c r="B254" s="12" t="e">
        <f>sim_obs!#REF!</f>
        <v>#REF!</v>
      </c>
      <c r="C254" s="15" t="e">
        <f>sim_obs!#REF!</f>
        <v>#REF!</v>
      </c>
      <c r="D254" s="15">
        <f t="shared" si="12"/>
        <v>0</v>
      </c>
      <c r="E254" s="15">
        <f t="shared" si="13"/>
        <v>0</v>
      </c>
      <c r="F254" s="15">
        <f t="shared" si="14"/>
        <v>0</v>
      </c>
      <c r="G254" s="15">
        <f t="shared" si="15"/>
        <v>0</v>
      </c>
    </row>
    <row r="255" spans="1:7" x14ac:dyDescent="0.15">
      <c r="A255" s="5" t="e">
        <f>sim_obs!#REF!</f>
        <v>#REF!</v>
      </c>
      <c r="B255" s="12" t="e">
        <f>sim_obs!#REF!</f>
        <v>#REF!</v>
      </c>
      <c r="C255" s="15" t="e">
        <f>sim_obs!#REF!</f>
        <v>#REF!</v>
      </c>
      <c r="D255" s="15">
        <f t="shared" si="12"/>
        <v>0</v>
      </c>
      <c r="E255" s="15">
        <f t="shared" si="13"/>
        <v>0</v>
      </c>
      <c r="F255" s="15">
        <f t="shared" si="14"/>
        <v>0</v>
      </c>
      <c r="G255" s="15">
        <f t="shared" si="15"/>
        <v>0</v>
      </c>
    </row>
    <row r="256" spans="1:7" x14ac:dyDescent="0.15">
      <c r="A256" s="5" t="e">
        <f>sim_obs!#REF!</f>
        <v>#REF!</v>
      </c>
      <c r="B256" s="12" t="e">
        <f>sim_obs!#REF!</f>
        <v>#REF!</v>
      </c>
      <c r="C256" s="15" t="e">
        <f>sim_obs!#REF!</f>
        <v>#REF!</v>
      </c>
      <c r="D256" s="15">
        <f t="shared" si="12"/>
        <v>0</v>
      </c>
      <c r="E256" s="15">
        <f t="shared" si="13"/>
        <v>0</v>
      </c>
      <c r="F256" s="15">
        <f t="shared" si="14"/>
        <v>0</v>
      </c>
      <c r="G256" s="15">
        <f t="shared" si="15"/>
        <v>0</v>
      </c>
    </row>
    <row r="257" spans="1:7" x14ac:dyDescent="0.15">
      <c r="A257" s="5" t="e">
        <f>sim_obs!#REF!</f>
        <v>#REF!</v>
      </c>
      <c r="B257" s="12" t="e">
        <f>sim_obs!#REF!</f>
        <v>#REF!</v>
      </c>
      <c r="C257" s="15" t="e">
        <f>sim_obs!#REF!</f>
        <v>#REF!</v>
      </c>
      <c r="D257" s="15">
        <f t="shared" si="12"/>
        <v>0</v>
      </c>
      <c r="E257" s="15">
        <f t="shared" si="13"/>
        <v>0</v>
      </c>
      <c r="F257" s="15">
        <f t="shared" si="14"/>
        <v>0</v>
      </c>
      <c r="G257" s="15">
        <f t="shared" si="15"/>
        <v>0</v>
      </c>
    </row>
    <row r="258" spans="1:7" x14ac:dyDescent="0.15">
      <c r="A258" s="5" t="e">
        <f>sim_obs!#REF!</f>
        <v>#REF!</v>
      </c>
      <c r="B258" s="12" t="e">
        <f>sim_obs!#REF!</f>
        <v>#REF!</v>
      </c>
      <c r="C258" s="15" t="e">
        <f>sim_obs!#REF!</f>
        <v>#REF!</v>
      </c>
      <c r="D258" s="15">
        <f t="shared" si="12"/>
        <v>0</v>
      </c>
      <c r="E258" s="15">
        <f t="shared" si="13"/>
        <v>0</v>
      </c>
      <c r="F258" s="15">
        <f t="shared" si="14"/>
        <v>0</v>
      </c>
      <c r="G258" s="15">
        <f t="shared" si="15"/>
        <v>0</v>
      </c>
    </row>
    <row r="259" spans="1:7" x14ac:dyDescent="0.15">
      <c r="A259" s="5" t="e">
        <f>sim_obs!#REF!</f>
        <v>#REF!</v>
      </c>
      <c r="B259" s="12" t="e">
        <f>sim_obs!#REF!</f>
        <v>#REF!</v>
      </c>
      <c r="C259" s="15" t="e">
        <f>sim_obs!#REF!</f>
        <v>#REF!</v>
      </c>
      <c r="D259" s="15">
        <f t="shared" ref="D259:D322" si="16">IFERROR(B259,0)</f>
        <v>0</v>
      </c>
      <c r="E259" s="15">
        <f t="shared" ref="E259:E322" si="17">IF(D259=0,0,C259)</f>
        <v>0</v>
      </c>
      <c r="F259" s="15">
        <f t="shared" ref="F259:F322" si="18">(D259-E259)^2</f>
        <v>0</v>
      </c>
      <c r="G259" s="15">
        <f t="shared" ref="G259:G322" si="19">(D259-$J$4)^2</f>
        <v>0</v>
      </c>
    </row>
    <row r="260" spans="1:7" x14ac:dyDescent="0.15">
      <c r="A260" s="5" t="e">
        <f>sim_obs!#REF!</f>
        <v>#REF!</v>
      </c>
      <c r="B260" s="12" t="e">
        <f>sim_obs!#REF!</f>
        <v>#REF!</v>
      </c>
      <c r="C260" s="15" t="e">
        <f>sim_obs!#REF!</f>
        <v>#REF!</v>
      </c>
      <c r="D260" s="15">
        <f t="shared" si="16"/>
        <v>0</v>
      </c>
      <c r="E260" s="15">
        <f t="shared" si="17"/>
        <v>0</v>
      </c>
      <c r="F260" s="15">
        <f t="shared" si="18"/>
        <v>0</v>
      </c>
      <c r="G260" s="15">
        <f t="shared" si="19"/>
        <v>0</v>
      </c>
    </row>
    <row r="261" spans="1:7" x14ac:dyDescent="0.15">
      <c r="A261" s="5" t="e">
        <f>sim_obs!#REF!</f>
        <v>#REF!</v>
      </c>
      <c r="B261" s="12" t="e">
        <f>sim_obs!#REF!</f>
        <v>#REF!</v>
      </c>
      <c r="C261" s="15" t="e">
        <f>sim_obs!#REF!</f>
        <v>#REF!</v>
      </c>
      <c r="D261" s="15">
        <f t="shared" si="16"/>
        <v>0</v>
      </c>
      <c r="E261" s="15">
        <f t="shared" si="17"/>
        <v>0</v>
      </c>
      <c r="F261" s="15">
        <f t="shared" si="18"/>
        <v>0</v>
      </c>
      <c r="G261" s="15">
        <f t="shared" si="19"/>
        <v>0</v>
      </c>
    </row>
    <row r="262" spans="1:7" x14ac:dyDescent="0.15">
      <c r="A262" s="5" t="e">
        <f>sim_obs!#REF!</f>
        <v>#REF!</v>
      </c>
      <c r="B262" s="12" t="e">
        <f>sim_obs!#REF!</f>
        <v>#REF!</v>
      </c>
      <c r="C262" s="15" t="e">
        <f>sim_obs!#REF!</f>
        <v>#REF!</v>
      </c>
      <c r="D262" s="15">
        <f t="shared" si="16"/>
        <v>0</v>
      </c>
      <c r="E262" s="15">
        <f t="shared" si="17"/>
        <v>0</v>
      </c>
      <c r="F262" s="15">
        <f t="shared" si="18"/>
        <v>0</v>
      </c>
      <c r="G262" s="15">
        <f t="shared" si="19"/>
        <v>0</v>
      </c>
    </row>
    <row r="263" spans="1:7" x14ac:dyDescent="0.15">
      <c r="A263" s="5" t="e">
        <f>sim_obs!#REF!</f>
        <v>#REF!</v>
      </c>
      <c r="B263" s="12" t="e">
        <f>sim_obs!#REF!</f>
        <v>#REF!</v>
      </c>
      <c r="C263" s="15" t="e">
        <f>sim_obs!#REF!</f>
        <v>#REF!</v>
      </c>
      <c r="D263" s="15">
        <f t="shared" si="16"/>
        <v>0</v>
      </c>
      <c r="E263" s="15">
        <f t="shared" si="17"/>
        <v>0</v>
      </c>
      <c r="F263" s="15">
        <f t="shared" si="18"/>
        <v>0</v>
      </c>
      <c r="G263" s="15">
        <f t="shared" si="19"/>
        <v>0</v>
      </c>
    </row>
    <row r="264" spans="1:7" x14ac:dyDescent="0.15">
      <c r="A264" s="5" t="e">
        <f>sim_obs!#REF!</f>
        <v>#REF!</v>
      </c>
      <c r="B264" s="12" t="e">
        <f>sim_obs!#REF!</f>
        <v>#REF!</v>
      </c>
      <c r="C264" s="15" t="e">
        <f>sim_obs!#REF!</f>
        <v>#REF!</v>
      </c>
      <c r="D264" s="15">
        <f t="shared" si="16"/>
        <v>0</v>
      </c>
      <c r="E264" s="15">
        <f t="shared" si="17"/>
        <v>0</v>
      </c>
      <c r="F264" s="15">
        <f t="shared" si="18"/>
        <v>0</v>
      </c>
      <c r="G264" s="15">
        <f t="shared" si="19"/>
        <v>0</v>
      </c>
    </row>
    <row r="265" spans="1:7" x14ac:dyDescent="0.15">
      <c r="A265" s="5" t="e">
        <f>sim_obs!#REF!</f>
        <v>#REF!</v>
      </c>
      <c r="B265" s="12" t="e">
        <f>sim_obs!#REF!</f>
        <v>#REF!</v>
      </c>
      <c r="C265" s="15" t="e">
        <f>sim_obs!#REF!</f>
        <v>#REF!</v>
      </c>
      <c r="D265" s="15">
        <f t="shared" si="16"/>
        <v>0</v>
      </c>
      <c r="E265" s="15">
        <f t="shared" si="17"/>
        <v>0</v>
      </c>
      <c r="F265" s="15">
        <f t="shared" si="18"/>
        <v>0</v>
      </c>
      <c r="G265" s="15">
        <f t="shared" si="19"/>
        <v>0</v>
      </c>
    </row>
    <row r="266" spans="1:7" x14ac:dyDescent="0.15">
      <c r="A266" s="5" t="e">
        <f>sim_obs!#REF!</f>
        <v>#REF!</v>
      </c>
      <c r="B266" s="12" t="e">
        <f>sim_obs!#REF!</f>
        <v>#REF!</v>
      </c>
      <c r="C266" s="15" t="e">
        <f>sim_obs!#REF!</f>
        <v>#REF!</v>
      </c>
      <c r="D266" s="15">
        <f t="shared" si="16"/>
        <v>0</v>
      </c>
      <c r="E266" s="15">
        <f t="shared" si="17"/>
        <v>0</v>
      </c>
      <c r="F266" s="15">
        <f t="shared" si="18"/>
        <v>0</v>
      </c>
      <c r="G266" s="15">
        <f t="shared" si="19"/>
        <v>0</v>
      </c>
    </row>
    <row r="267" spans="1:7" x14ac:dyDescent="0.15">
      <c r="A267" s="5" t="e">
        <f>sim_obs!#REF!</f>
        <v>#REF!</v>
      </c>
      <c r="B267" s="12" t="e">
        <f>sim_obs!#REF!</f>
        <v>#REF!</v>
      </c>
      <c r="C267" s="15" t="e">
        <f>sim_obs!#REF!</f>
        <v>#REF!</v>
      </c>
      <c r="D267" s="15">
        <f t="shared" si="16"/>
        <v>0</v>
      </c>
      <c r="E267" s="15">
        <f t="shared" si="17"/>
        <v>0</v>
      </c>
      <c r="F267" s="15">
        <f t="shared" si="18"/>
        <v>0</v>
      </c>
      <c r="G267" s="15">
        <f t="shared" si="19"/>
        <v>0</v>
      </c>
    </row>
    <row r="268" spans="1:7" x14ac:dyDescent="0.15">
      <c r="A268" s="5" t="e">
        <f>sim_obs!#REF!</f>
        <v>#REF!</v>
      </c>
      <c r="B268" s="12" t="e">
        <f>sim_obs!#REF!</f>
        <v>#REF!</v>
      </c>
      <c r="C268" s="15" t="e">
        <f>sim_obs!#REF!</f>
        <v>#REF!</v>
      </c>
      <c r="D268" s="15">
        <f t="shared" si="16"/>
        <v>0</v>
      </c>
      <c r="E268" s="15">
        <f t="shared" si="17"/>
        <v>0</v>
      </c>
      <c r="F268" s="15">
        <f t="shared" si="18"/>
        <v>0</v>
      </c>
      <c r="G268" s="15">
        <f t="shared" si="19"/>
        <v>0</v>
      </c>
    </row>
    <row r="269" spans="1:7" x14ac:dyDescent="0.15">
      <c r="A269" s="5" t="e">
        <f>sim_obs!#REF!</f>
        <v>#REF!</v>
      </c>
      <c r="B269" s="12" t="e">
        <f>sim_obs!#REF!</f>
        <v>#REF!</v>
      </c>
      <c r="C269" s="15" t="e">
        <f>sim_obs!#REF!</f>
        <v>#REF!</v>
      </c>
      <c r="D269" s="15">
        <f t="shared" si="16"/>
        <v>0</v>
      </c>
      <c r="E269" s="15">
        <f t="shared" si="17"/>
        <v>0</v>
      </c>
      <c r="F269" s="15">
        <f t="shared" si="18"/>
        <v>0</v>
      </c>
      <c r="G269" s="15">
        <f t="shared" si="19"/>
        <v>0</v>
      </c>
    </row>
    <row r="270" spans="1:7" x14ac:dyDescent="0.15">
      <c r="A270" s="5" t="e">
        <f>sim_obs!#REF!</f>
        <v>#REF!</v>
      </c>
      <c r="B270" s="12" t="e">
        <f>sim_obs!#REF!</f>
        <v>#REF!</v>
      </c>
      <c r="C270" s="15" t="e">
        <f>sim_obs!#REF!</f>
        <v>#REF!</v>
      </c>
      <c r="D270" s="15">
        <f t="shared" si="16"/>
        <v>0</v>
      </c>
      <c r="E270" s="15">
        <f t="shared" si="17"/>
        <v>0</v>
      </c>
      <c r="F270" s="15">
        <f t="shared" si="18"/>
        <v>0</v>
      </c>
      <c r="G270" s="15">
        <f t="shared" si="19"/>
        <v>0</v>
      </c>
    </row>
    <row r="271" spans="1:7" x14ac:dyDescent="0.15">
      <c r="A271" s="5" t="e">
        <f>sim_obs!#REF!</f>
        <v>#REF!</v>
      </c>
      <c r="B271" s="12" t="e">
        <f>sim_obs!#REF!</f>
        <v>#REF!</v>
      </c>
      <c r="C271" s="15" t="e">
        <f>sim_obs!#REF!</f>
        <v>#REF!</v>
      </c>
      <c r="D271" s="15">
        <f t="shared" si="16"/>
        <v>0</v>
      </c>
      <c r="E271" s="15">
        <f t="shared" si="17"/>
        <v>0</v>
      </c>
      <c r="F271" s="15">
        <f t="shared" si="18"/>
        <v>0</v>
      </c>
      <c r="G271" s="15">
        <f t="shared" si="19"/>
        <v>0</v>
      </c>
    </row>
    <row r="272" spans="1:7" x14ac:dyDescent="0.15">
      <c r="A272" s="5" t="e">
        <f>sim_obs!#REF!</f>
        <v>#REF!</v>
      </c>
      <c r="B272" s="12" t="e">
        <f>sim_obs!#REF!</f>
        <v>#REF!</v>
      </c>
      <c r="C272" s="15" t="e">
        <f>sim_obs!#REF!</f>
        <v>#REF!</v>
      </c>
      <c r="D272" s="15">
        <f t="shared" si="16"/>
        <v>0</v>
      </c>
      <c r="E272" s="15">
        <f t="shared" si="17"/>
        <v>0</v>
      </c>
      <c r="F272" s="15">
        <f t="shared" si="18"/>
        <v>0</v>
      </c>
      <c r="G272" s="15">
        <f t="shared" si="19"/>
        <v>0</v>
      </c>
    </row>
    <row r="273" spans="1:7" x14ac:dyDescent="0.15">
      <c r="A273" s="5" t="e">
        <f>sim_obs!#REF!</f>
        <v>#REF!</v>
      </c>
      <c r="B273" s="12" t="e">
        <f>sim_obs!#REF!</f>
        <v>#REF!</v>
      </c>
      <c r="C273" s="15" t="e">
        <f>sim_obs!#REF!</f>
        <v>#REF!</v>
      </c>
      <c r="D273" s="15">
        <f t="shared" si="16"/>
        <v>0</v>
      </c>
      <c r="E273" s="15">
        <f t="shared" si="17"/>
        <v>0</v>
      </c>
      <c r="F273" s="15">
        <f t="shared" si="18"/>
        <v>0</v>
      </c>
      <c r="G273" s="15">
        <f t="shared" si="19"/>
        <v>0</v>
      </c>
    </row>
    <row r="274" spans="1:7" x14ac:dyDescent="0.15">
      <c r="A274" s="5" t="e">
        <f>sim_obs!#REF!</f>
        <v>#REF!</v>
      </c>
      <c r="B274" s="12" t="e">
        <f>sim_obs!#REF!</f>
        <v>#REF!</v>
      </c>
      <c r="C274" s="15" t="e">
        <f>sim_obs!#REF!</f>
        <v>#REF!</v>
      </c>
      <c r="D274" s="15">
        <f t="shared" si="16"/>
        <v>0</v>
      </c>
      <c r="E274" s="15">
        <f t="shared" si="17"/>
        <v>0</v>
      </c>
      <c r="F274" s="15">
        <f t="shared" si="18"/>
        <v>0</v>
      </c>
      <c r="G274" s="15">
        <f t="shared" si="19"/>
        <v>0</v>
      </c>
    </row>
    <row r="275" spans="1:7" x14ac:dyDescent="0.15">
      <c r="A275" s="5" t="e">
        <f>sim_obs!#REF!</f>
        <v>#REF!</v>
      </c>
      <c r="B275" s="12" t="e">
        <f>sim_obs!#REF!</f>
        <v>#REF!</v>
      </c>
      <c r="C275" s="15" t="e">
        <f>sim_obs!#REF!</f>
        <v>#REF!</v>
      </c>
      <c r="D275" s="15">
        <f t="shared" si="16"/>
        <v>0</v>
      </c>
      <c r="E275" s="15">
        <f t="shared" si="17"/>
        <v>0</v>
      </c>
      <c r="F275" s="15">
        <f t="shared" si="18"/>
        <v>0</v>
      </c>
      <c r="G275" s="15">
        <f t="shared" si="19"/>
        <v>0</v>
      </c>
    </row>
    <row r="276" spans="1:7" x14ac:dyDescent="0.15">
      <c r="A276" s="5" t="e">
        <f>sim_obs!#REF!</f>
        <v>#REF!</v>
      </c>
      <c r="B276" s="12" t="e">
        <f>sim_obs!#REF!</f>
        <v>#REF!</v>
      </c>
      <c r="C276" s="15" t="e">
        <f>sim_obs!#REF!</f>
        <v>#REF!</v>
      </c>
      <c r="D276" s="15">
        <f t="shared" si="16"/>
        <v>0</v>
      </c>
      <c r="E276" s="15">
        <f t="shared" si="17"/>
        <v>0</v>
      </c>
      <c r="F276" s="15">
        <f t="shared" si="18"/>
        <v>0</v>
      </c>
      <c r="G276" s="15">
        <f t="shared" si="19"/>
        <v>0</v>
      </c>
    </row>
    <row r="277" spans="1:7" x14ac:dyDescent="0.15">
      <c r="A277" s="5" t="e">
        <f>sim_obs!#REF!</f>
        <v>#REF!</v>
      </c>
      <c r="B277" s="12" t="e">
        <f>sim_obs!#REF!</f>
        <v>#REF!</v>
      </c>
      <c r="C277" s="15" t="e">
        <f>sim_obs!#REF!</f>
        <v>#REF!</v>
      </c>
      <c r="D277" s="15">
        <f t="shared" si="16"/>
        <v>0</v>
      </c>
      <c r="E277" s="15">
        <f t="shared" si="17"/>
        <v>0</v>
      </c>
      <c r="F277" s="15">
        <f t="shared" si="18"/>
        <v>0</v>
      </c>
      <c r="G277" s="15">
        <f t="shared" si="19"/>
        <v>0</v>
      </c>
    </row>
    <row r="278" spans="1:7" x14ac:dyDescent="0.15">
      <c r="A278" s="5" t="e">
        <f>sim_obs!#REF!</f>
        <v>#REF!</v>
      </c>
      <c r="B278" s="12" t="e">
        <f>sim_obs!#REF!</f>
        <v>#REF!</v>
      </c>
      <c r="C278" s="15" t="e">
        <f>sim_obs!#REF!</f>
        <v>#REF!</v>
      </c>
      <c r="D278" s="15">
        <f t="shared" si="16"/>
        <v>0</v>
      </c>
      <c r="E278" s="15">
        <f t="shared" si="17"/>
        <v>0</v>
      </c>
      <c r="F278" s="15">
        <f t="shared" si="18"/>
        <v>0</v>
      </c>
      <c r="G278" s="15">
        <f t="shared" si="19"/>
        <v>0</v>
      </c>
    </row>
    <row r="279" spans="1:7" x14ac:dyDescent="0.15">
      <c r="A279" s="5" t="e">
        <f>sim_obs!#REF!</f>
        <v>#REF!</v>
      </c>
      <c r="B279" s="12" t="e">
        <f>sim_obs!#REF!</f>
        <v>#REF!</v>
      </c>
      <c r="C279" s="15" t="e">
        <f>sim_obs!#REF!</f>
        <v>#REF!</v>
      </c>
      <c r="D279" s="15">
        <f t="shared" si="16"/>
        <v>0</v>
      </c>
      <c r="E279" s="15">
        <f t="shared" si="17"/>
        <v>0</v>
      </c>
      <c r="F279" s="15">
        <f t="shared" si="18"/>
        <v>0</v>
      </c>
      <c r="G279" s="15">
        <f t="shared" si="19"/>
        <v>0</v>
      </c>
    </row>
    <row r="280" spans="1:7" x14ac:dyDescent="0.15">
      <c r="A280" s="5" t="e">
        <f>sim_obs!#REF!</f>
        <v>#REF!</v>
      </c>
      <c r="B280" s="12" t="e">
        <f>sim_obs!#REF!</f>
        <v>#REF!</v>
      </c>
      <c r="C280" s="15" t="e">
        <f>sim_obs!#REF!</f>
        <v>#REF!</v>
      </c>
      <c r="D280" s="15">
        <f t="shared" si="16"/>
        <v>0</v>
      </c>
      <c r="E280" s="15">
        <f t="shared" si="17"/>
        <v>0</v>
      </c>
      <c r="F280" s="15">
        <f t="shared" si="18"/>
        <v>0</v>
      </c>
      <c r="G280" s="15">
        <f t="shared" si="19"/>
        <v>0</v>
      </c>
    </row>
    <row r="281" spans="1:7" x14ac:dyDescent="0.15">
      <c r="A281" s="5" t="e">
        <f>sim_obs!#REF!</f>
        <v>#REF!</v>
      </c>
      <c r="B281" s="12" t="e">
        <f>sim_obs!#REF!</f>
        <v>#REF!</v>
      </c>
      <c r="C281" s="15" t="e">
        <f>sim_obs!#REF!</f>
        <v>#REF!</v>
      </c>
      <c r="D281" s="15">
        <f t="shared" si="16"/>
        <v>0</v>
      </c>
      <c r="E281" s="15">
        <f t="shared" si="17"/>
        <v>0</v>
      </c>
      <c r="F281" s="15">
        <f t="shared" si="18"/>
        <v>0</v>
      </c>
      <c r="G281" s="15">
        <f t="shared" si="19"/>
        <v>0</v>
      </c>
    </row>
    <row r="282" spans="1:7" x14ac:dyDescent="0.15">
      <c r="A282" s="5" t="e">
        <f>sim_obs!#REF!</f>
        <v>#REF!</v>
      </c>
      <c r="B282" s="12" t="e">
        <f>sim_obs!#REF!</f>
        <v>#REF!</v>
      </c>
      <c r="C282" s="15" t="e">
        <f>sim_obs!#REF!</f>
        <v>#REF!</v>
      </c>
      <c r="D282" s="15">
        <f t="shared" si="16"/>
        <v>0</v>
      </c>
      <c r="E282" s="15">
        <f t="shared" si="17"/>
        <v>0</v>
      </c>
      <c r="F282" s="15">
        <f t="shared" si="18"/>
        <v>0</v>
      </c>
      <c r="G282" s="15">
        <f t="shared" si="19"/>
        <v>0</v>
      </c>
    </row>
    <row r="283" spans="1:7" x14ac:dyDescent="0.15">
      <c r="A283" s="5" t="e">
        <f>sim_obs!#REF!</f>
        <v>#REF!</v>
      </c>
      <c r="B283" s="12" t="e">
        <f>sim_obs!#REF!</f>
        <v>#REF!</v>
      </c>
      <c r="C283" s="15" t="e">
        <f>sim_obs!#REF!</f>
        <v>#REF!</v>
      </c>
      <c r="D283" s="15">
        <f t="shared" si="16"/>
        <v>0</v>
      </c>
      <c r="E283" s="15">
        <f t="shared" si="17"/>
        <v>0</v>
      </c>
      <c r="F283" s="15">
        <f t="shared" si="18"/>
        <v>0</v>
      </c>
      <c r="G283" s="15">
        <f t="shared" si="19"/>
        <v>0</v>
      </c>
    </row>
    <row r="284" spans="1:7" x14ac:dyDescent="0.15">
      <c r="A284" s="5" t="e">
        <f>sim_obs!#REF!</f>
        <v>#REF!</v>
      </c>
      <c r="B284" s="12" t="e">
        <f>sim_obs!#REF!</f>
        <v>#REF!</v>
      </c>
      <c r="C284" s="15" t="e">
        <f>sim_obs!#REF!</f>
        <v>#REF!</v>
      </c>
      <c r="D284" s="15">
        <f t="shared" si="16"/>
        <v>0</v>
      </c>
      <c r="E284" s="15">
        <f t="shared" si="17"/>
        <v>0</v>
      </c>
      <c r="F284" s="15">
        <f t="shared" si="18"/>
        <v>0</v>
      </c>
      <c r="G284" s="15">
        <f t="shared" si="19"/>
        <v>0</v>
      </c>
    </row>
    <row r="285" spans="1:7" x14ac:dyDescent="0.15">
      <c r="A285" s="5" t="e">
        <f>sim_obs!#REF!</f>
        <v>#REF!</v>
      </c>
      <c r="B285" s="12" t="e">
        <f>sim_obs!#REF!</f>
        <v>#REF!</v>
      </c>
      <c r="C285" s="15" t="e">
        <f>sim_obs!#REF!</f>
        <v>#REF!</v>
      </c>
      <c r="D285" s="15">
        <f t="shared" si="16"/>
        <v>0</v>
      </c>
      <c r="E285" s="15">
        <f t="shared" si="17"/>
        <v>0</v>
      </c>
      <c r="F285" s="15">
        <f t="shared" si="18"/>
        <v>0</v>
      </c>
      <c r="G285" s="15">
        <f t="shared" si="19"/>
        <v>0</v>
      </c>
    </row>
    <row r="286" spans="1:7" x14ac:dyDescent="0.15">
      <c r="A286" s="5" t="e">
        <f>sim_obs!#REF!</f>
        <v>#REF!</v>
      </c>
      <c r="B286" s="12" t="e">
        <f>sim_obs!#REF!</f>
        <v>#REF!</v>
      </c>
      <c r="C286" s="15" t="e">
        <f>sim_obs!#REF!</f>
        <v>#REF!</v>
      </c>
      <c r="D286" s="15">
        <f t="shared" si="16"/>
        <v>0</v>
      </c>
      <c r="E286" s="15">
        <f t="shared" si="17"/>
        <v>0</v>
      </c>
      <c r="F286" s="15">
        <f t="shared" si="18"/>
        <v>0</v>
      </c>
      <c r="G286" s="15">
        <f t="shared" si="19"/>
        <v>0</v>
      </c>
    </row>
    <row r="287" spans="1:7" x14ac:dyDescent="0.15">
      <c r="A287" s="5" t="e">
        <f>sim_obs!#REF!</f>
        <v>#REF!</v>
      </c>
      <c r="B287" s="12" t="e">
        <f>sim_obs!#REF!</f>
        <v>#REF!</v>
      </c>
      <c r="C287" s="15" t="e">
        <f>sim_obs!#REF!</f>
        <v>#REF!</v>
      </c>
      <c r="D287" s="15">
        <f t="shared" si="16"/>
        <v>0</v>
      </c>
      <c r="E287" s="15">
        <f t="shared" si="17"/>
        <v>0</v>
      </c>
      <c r="F287" s="15">
        <f t="shared" si="18"/>
        <v>0</v>
      </c>
      <c r="G287" s="15">
        <f t="shared" si="19"/>
        <v>0</v>
      </c>
    </row>
    <row r="288" spans="1:7" x14ac:dyDescent="0.15">
      <c r="A288" s="5" t="e">
        <f>sim_obs!#REF!</f>
        <v>#REF!</v>
      </c>
      <c r="B288" s="12" t="e">
        <f>sim_obs!#REF!</f>
        <v>#REF!</v>
      </c>
      <c r="C288" s="15" t="e">
        <f>sim_obs!#REF!</f>
        <v>#REF!</v>
      </c>
      <c r="D288" s="15">
        <f t="shared" si="16"/>
        <v>0</v>
      </c>
      <c r="E288" s="15">
        <f t="shared" si="17"/>
        <v>0</v>
      </c>
      <c r="F288" s="15">
        <f t="shared" si="18"/>
        <v>0</v>
      </c>
      <c r="G288" s="15">
        <f t="shared" si="19"/>
        <v>0</v>
      </c>
    </row>
    <row r="289" spans="1:7" x14ac:dyDescent="0.15">
      <c r="A289" s="5" t="e">
        <f>sim_obs!#REF!</f>
        <v>#REF!</v>
      </c>
      <c r="B289" s="12" t="e">
        <f>sim_obs!#REF!</f>
        <v>#REF!</v>
      </c>
      <c r="C289" s="15" t="e">
        <f>sim_obs!#REF!</f>
        <v>#REF!</v>
      </c>
      <c r="D289" s="15">
        <f t="shared" si="16"/>
        <v>0</v>
      </c>
      <c r="E289" s="15">
        <f t="shared" si="17"/>
        <v>0</v>
      </c>
      <c r="F289" s="15">
        <f t="shared" si="18"/>
        <v>0</v>
      </c>
      <c r="G289" s="15">
        <f t="shared" si="19"/>
        <v>0</v>
      </c>
    </row>
    <row r="290" spans="1:7" x14ac:dyDescent="0.15">
      <c r="A290" s="5" t="e">
        <f>sim_obs!#REF!</f>
        <v>#REF!</v>
      </c>
      <c r="B290" s="12" t="e">
        <f>sim_obs!#REF!</f>
        <v>#REF!</v>
      </c>
      <c r="C290" s="15" t="e">
        <f>sim_obs!#REF!</f>
        <v>#REF!</v>
      </c>
      <c r="D290" s="15">
        <f t="shared" si="16"/>
        <v>0</v>
      </c>
      <c r="E290" s="15">
        <f t="shared" si="17"/>
        <v>0</v>
      </c>
      <c r="F290" s="15">
        <f t="shared" si="18"/>
        <v>0</v>
      </c>
      <c r="G290" s="15">
        <f t="shared" si="19"/>
        <v>0</v>
      </c>
    </row>
    <row r="291" spans="1:7" x14ac:dyDescent="0.15">
      <c r="A291" s="5" t="e">
        <f>sim_obs!#REF!</f>
        <v>#REF!</v>
      </c>
      <c r="B291" s="12" t="e">
        <f>sim_obs!#REF!</f>
        <v>#REF!</v>
      </c>
      <c r="C291" s="15" t="e">
        <f>sim_obs!#REF!</f>
        <v>#REF!</v>
      </c>
      <c r="D291" s="15">
        <f t="shared" si="16"/>
        <v>0</v>
      </c>
      <c r="E291" s="15">
        <f t="shared" si="17"/>
        <v>0</v>
      </c>
      <c r="F291" s="15">
        <f t="shared" si="18"/>
        <v>0</v>
      </c>
      <c r="G291" s="15">
        <f t="shared" si="19"/>
        <v>0</v>
      </c>
    </row>
    <row r="292" spans="1:7" x14ac:dyDescent="0.15">
      <c r="A292" s="5" t="e">
        <f>sim_obs!#REF!</f>
        <v>#REF!</v>
      </c>
      <c r="B292" s="12" t="e">
        <f>sim_obs!#REF!</f>
        <v>#REF!</v>
      </c>
      <c r="C292" s="15" t="e">
        <f>sim_obs!#REF!</f>
        <v>#REF!</v>
      </c>
      <c r="D292" s="15">
        <f t="shared" si="16"/>
        <v>0</v>
      </c>
      <c r="E292" s="15">
        <f t="shared" si="17"/>
        <v>0</v>
      </c>
      <c r="F292" s="15">
        <f t="shared" si="18"/>
        <v>0</v>
      </c>
      <c r="G292" s="15">
        <f t="shared" si="19"/>
        <v>0</v>
      </c>
    </row>
    <row r="293" spans="1:7" x14ac:dyDescent="0.15">
      <c r="A293" s="5" t="e">
        <f>sim_obs!#REF!</f>
        <v>#REF!</v>
      </c>
      <c r="B293" s="12" t="e">
        <f>sim_obs!#REF!</f>
        <v>#REF!</v>
      </c>
      <c r="C293" s="15" t="e">
        <f>sim_obs!#REF!</f>
        <v>#REF!</v>
      </c>
      <c r="D293" s="15">
        <f t="shared" si="16"/>
        <v>0</v>
      </c>
      <c r="E293" s="15">
        <f t="shared" si="17"/>
        <v>0</v>
      </c>
      <c r="F293" s="15">
        <f t="shared" si="18"/>
        <v>0</v>
      </c>
      <c r="G293" s="15">
        <f t="shared" si="19"/>
        <v>0</v>
      </c>
    </row>
    <row r="294" spans="1:7" x14ac:dyDescent="0.15">
      <c r="A294" s="5" t="e">
        <f>sim_obs!#REF!</f>
        <v>#REF!</v>
      </c>
      <c r="B294" s="12" t="e">
        <f>sim_obs!#REF!</f>
        <v>#REF!</v>
      </c>
      <c r="C294" s="15" t="e">
        <f>sim_obs!#REF!</f>
        <v>#REF!</v>
      </c>
      <c r="D294" s="15">
        <f t="shared" si="16"/>
        <v>0</v>
      </c>
      <c r="E294" s="15">
        <f t="shared" si="17"/>
        <v>0</v>
      </c>
      <c r="F294" s="15">
        <f t="shared" si="18"/>
        <v>0</v>
      </c>
      <c r="G294" s="15">
        <f t="shared" si="19"/>
        <v>0</v>
      </c>
    </row>
    <row r="295" spans="1:7" x14ac:dyDescent="0.15">
      <c r="A295" s="5" t="e">
        <f>sim_obs!#REF!</f>
        <v>#REF!</v>
      </c>
      <c r="B295" s="12" t="e">
        <f>sim_obs!#REF!</f>
        <v>#REF!</v>
      </c>
      <c r="C295" s="15" t="e">
        <f>sim_obs!#REF!</f>
        <v>#REF!</v>
      </c>
      <c r="D295" s="15">
        <f t="shared" si="16"/>
        <v>0</v>
      </c>
      <c r="E295" s="15">
        <f t="shared" si="17"/>
        <v>0</v>
      </c>
      <c r="F295" s="15">
        <f t="shared" si="18"/>
        <v>0</v>
      </c>
      <c r="G295" s="15">
        <f t="shared" si="19"/>
        <v>0</v>
      </c>
    </row>
    <row r="296" spans="1:7" x14ac:dyDescent="0.15">
      <c r="A296" s="5" t="e">
        <f>sim_obs!#REF!</f>
        <v>#REF!</v>
      </c>
      <c r="B296" s="12" t="e">
        <f>sim_obs!#REF!</f>
        <v>#REF!</v>
      </c>
      <c r="C296" s="15" t="e">
        <f>sim_obs!#REF!</f>
        <v>#REF!</v>
      </c>
      <c r="D296" s="15">
        <f t="shared" si="16"/>
        <v>0</v>
      </c>
      <c r="E296" s="15">
        <f t="shared" si="17"/>
        <v>0</v>
      </c>
      <c r="F296" s="15">
        <f t="shared" si="18"/>
        <v>0</v>
      </c>
      <c r="G296" s="15">
        <f t="shared" si="19"/>
        <v>0</v>
      </c>
    </row>
    <row r="297" spans="1:7" x14ac:dyDescent="0.15">
      <c r="A297" s="5" t="e">
        <f>sim_obs!#REF!</f>
        <v>#REF!</v>
      </c>
      <c r="B297" s="12" t="e">
        <f>sim_obs!#REF!</f>
        <v>#REF!</v>
      </c>
      <c r="C297" s="15" t="e">
        <f>sim_obs!#REF!</f>
        <v>#REF!</v>
      </c>
      <c r="D297" s="15">
        <f t="shared" si="16"/>
        <v>0</v>
      </c>
      <c r="E297" s="15">
        <f t="shared" si="17"/>
        <v>0</v>
      </c>
      <c r="F297" s="15">
        <f t="shared" si="18"/>
        <v>0</v>
      </c>
      <c r="G297" s="15">
        <f t="shared" si="19"/>
        <v>0</v>
      </c>
    </row>
    <row r="298" spans="1:7" x14ac:dyDescent="0.15">
      <c r="A298" s="5" t="e">
        <f>sim_obs!#REF!</f>
        <v>#REF!</v>
      </c>
      <c r="B298" s="12" t="e">
        <f>sim_obs!#REF!</f>
        <v>#REF!</v>
      </c>
      <c r="C298" s="15" t="e">
        <f>sim_obs!#REF!</f>
        <v>#REF!</v>
      </c>
      <c r="D298" s="15">
        <f t="shared" si="16"/>
        <v>0</v>
      </c>
      <c r="E298" s="15">
        <f t="shared" si="17"/>
        <v>0</v>
      </c>
      <c r="F298" s="15">
        <f t="shared" si="18"/>
        <v>0</v>
      </c>
      <c r="G298" s="15">
        <f t="shared" si="19"/>
        <v>0</v>
      </c>
    </row>
    <row r="299" spans="1:7" x14ac:dyDescent="0.15">
      <c r="A299" s="5" t="e">
        <f>sim_obs!#REF!</f>
        <v>#REF!</v>
      </c>
      <c r="B299" s="12" t="e">
        <f>sim_obs!#REF!</f>
        <v>#REF!</v>
      </c>
      <c r="C299" s="15" t="e">
        <f>sim_obs!#REF!</f>
        <v>#REF!</v>
      </c>
      <c r="D299" s="15">
        <f t="shared" si="16"/>
        <v>0</v>
      </c>
      <c r="E299" s="15">
        <f t="shared" si="17"/>
        <v>0</v>
      </c>
      <c r="F299" s="15">
        <f t="shared" si="18"/>
        <v>0</v>
      </c>
      <c r="G299" s="15">
        <f t="shared" si="19"/>
        <v>0</v>
      </c>
    </row>
    <row r="300" spans="1:7" x14ac:dyDescent="0.15">
      <c r="A300" s="5" t="e">
        <f>sim_obs!#REF!</f>
        <v>#REF!</v>
      </c>
      <c r="B300" s="12" t="e">
        <f>sim_obs!#REF!</f>
        <v>#REF!</v>
      </c>
      <c r="C300" s="15" t="e">
        <f>sim_obs!#REF!</f>
        <v>#REF!</v>
      </c>
      <c r="D300" s="15">
        <f t="shared" si="16"/>
        <v>0</v>
      </c>
      <c r="E300" s="15">
        <f t="shared" si="17"/>
        <v>0</v>
      </c>
      <c r="F300" s="15">
        <f t="shared" si="18"/>
        <v>0</v>
      </c>
      <c r="G300" s="15">
        <f t="shared" si="19"/>
        <v>0</v>
      </c>
    </row>
    <row r="301" spans="1:7" x14ac:dyDescent="0.15">
      <c r="A301" s="5" t="e">
        <f>sim_obs!#REF!</f>
        <v>#REF!</v>
      </c>
      <c r="B301" s="12" t="e">
        <f>sim_obs!#REF!</f>
        <v>#REF!</v>
      </c>
      <c r="C301" s="15" t="e">
        <f>sim_obs!#REF!</f>
        <v>#REF!</v>
      </c>
      <c r="D301" s="15">
        <f t="shared" si="16"/>
        <v>0</v>
      </c>
      <c r="E301" s="15">
        <f t="shared" si="17"/>
        <v>0</v>
      </c>
      <c r="F301" s="15">
        <f t="shared" si="18"/>
        <v>0</v>
      </c>
      <c r="G301" s="15">
        <f t="shared" si="19"/>
        <v>0</v>
      </c>
    </row>
    <row r="302" spans="1:7" x14ac:dyDescent="0.15">
      <c r="A302" s="5" t="e">
        <f>sim_obs!#REF!</f>
        <v>#REF!</v>
      </c>
      <c r="B302" s="12" t="e">
        <f>sim_obs!#REF!</f>
        <v>#REF!</v>
      </c>
      <c r="C302" s="15" t="e">
        <f>sim_obs!#REF!</f>
        <v>#REF!</v>
      </c>
      <c r="D302" s="15">
        <f t="shared" si="16"/>
        <v>0</v>
      </c>
      <c r="E302" s="15">
        <f t="shared" si="17"/>
        <v>0</v>
      </c>
      <c r="F302" s="15">
        <f t="shared" si="18"/>
        <v>0</v>
      </c>
      <c r="G302" s="15">
        <f t="shared" si="19"/>
        <v>0</v>
      </c>
    </row>
    <row r="303" spans="1:7" x14ac:dyDescent="0.15">
      <c r="A303" s="5" t="e">
        <f>sim_obs!#REF!</f>
        <v>#REF!</v>
      </c>
      <c r="B303" s="12" t="e">
        <f>sim_obs!#REF!</f>
        <v>#REF!</v>
      </c>
      <c r="C303" s="15" t="e">
        <f>sim_obs!#REF!</f>
        <v>#REF!</v>
      </c>
      <c r="D303" s="15">
        <f t="shared" si="16"/>
        <v>0</v>
      </c>
      <c r="E303" s="15">
        <f t="shared" si="17"/>
        <v>0</v>
      </c>
      <c r="F303" s="15">
        <f t="shared" si="18"/>
        <v>0</v>
      </c>
      <c r="G303" s="15">
        <f t="shared" si="19"/>
        <v>0</v>
      </c>
    </row>
    <row r="304" spans="1:7" x14ac:dyDescent="0.15">
      <c r="A304" s="5" t="e">
        <f>sim_obs!#REF!</f>
        <v>#REF!</v>
      </c>
      <c r="B304" s="12" t="e">
        <f>sim_obs!#REF!</f>
        <v>#REF!</v>
      </c>
      <c r="C304" s="15" t="e">
        <f>sim_obs!#REF!</f>
        <v>#REF!</v>
      </c>
      <c r="D304" s="15">
        <f t="shared" si="16"/>
        <v>0</v>
      </c>
      <c r="E304" s="15">
        <f t="shared" si="17"/>
        <v>0</v>
      </c>
      <c r="F304" s="15">
        <f t="shared" si="18"/>
        <v>0</v>
      </c>
      <c r="G304" s="15">
        <f t="shared" si="19"/>
        <v>0</v>
      </c>
    </row>
    <row r="305" spans="1:7" x14ac:dyDescent="0.15">
      <c r="A305" s="5" t="e">
        <f>sim_obs!#REF!</f>
        <v>#REF!</v>
      </c>
      <c r="B305" s="12" t="e">
        <f>sim_obs!#REF!</f>
        <v>#REF!</v>
      </c>
      <c r="C305" s="15" t="e">
        <f>sim_obs!#REF!</f>
        <v>#REF!</v>
      </c>
      <c r="D305" s="15">
        <f t="shared" si="16"/>
        <v>0</v>
      </c>
      <c r="E305" s="15">
        <f t="shared" si="17"/>
        <v>0</v>
      </c>
      <c r="F305" s="15">
        <f t="shared" si="18"/>
        <v>0</v>
      </c>
      <c r="G305" s="15">
        <f t="shared" si="19"/>
        <v>0</v>
      </c>
    </row>
    <row r="306" spans="1:7" x14ac:dyDescent="0.15">
      <c r="A306" s="5" t="e">
        <f>sim_obs!#REF!</f>
        <v>#REF!</v>
      </c>
      <c r="B306" s="12" t="e">
        <f>sim_obs!#REF!</f>
        <v>#REF!</v>
      </c>
      <c r="C306" s="15" t="e">
        <f>sim_obs!#REF!</f>
        <v>#REF!</v>
      </c>
      <c r="D306" s="15">
        <f t="shared" si="16"/>
        <v>0</v>
      </c>
      <c r="E306" s="15">
        <f t="shared" si="17"/>
        <v>0</v>
      </c>
      <c r="F306" s="15">
        <f t="shared" si="18"/>
        <v>0</v>
      </c>
      <c r="G306" s="15">
        <f t="shared" si="19"/>
        <v>0</v>
      </c>
    </row>
    <row r="307" spans="1:7" x14ac:dyDescent="0.15">
      <c r="A307" s="5" t="e">
        <f>sim_obs!#REF!</f>
        <v>#REF!</v>
      </c>
      <c r="B307" s="12" t="e">
        <f>sim_obs!#REF!</f>
        <v>#REF!</v>
      </c>
      <c r="C307" s="15" t="e">
        <f>sim_obs!#REF!</f>
        <v>#REF!</v>
      </c>
      <c r="D307" s="15">
        <f t="shared" si="16"/>
        <v>0</v>
      </c>
      <c r="E307" s="15">
        <f t="shared" si="17"/>
        <v>0</v>
      </c>
      <c r="F307" s="15">
        <f t="shared" si="18"/>
        <v>0</v>
      </c>
      <c r="G307" s="15">
        <f t="shared" si="19"/>
        <v>0</v>
      </c>
    </row>
    <row r="308" spans="1:7" x14ac:dyDescent="0.15">
      <c r="A308" s="5" t="e">
        <f>sim_obs!#REF!</f>
        <v>#REF!</v>
      </c>
      <c r="B308" s="12" t="e">
        <f>sim_obs!#REF!</f>
        <v>#REF!</v>
      </c>
      <c r="C308" s="15" t="e">
        <f>sim_obs!#REF!</f>
        <v>#REF!</v>
      </c>
      <c r="D308" s="15">
        <f t="shared" si="16"/>
        <v>0</v>
      </c>
      <c r="E308" s="15">
        <f t="shared" si="17"/>
        <v>0</v>
      </c>
      <c r="F308" s="15">
        <f t="shared" si="18"/>
        <v>0</v>
      </c>
      <c r="G308" s="15">
        <f t="shared" si="19"/>
        <v>0</v>
      </c>
    </row>
    <row r="309" spans="1:7" x14ac:dyDescent="0.15">
      <c r="A309" s="5" t="e">
        <f>sim_obs!#REF!</f>
        <v>#REF!</v>
      </c>
      <c r="B309" s="12" t="e">
        <f>sim_obs!#REF!</f>
        <v>#REF!</v>
      </c>
      <c r="C309" s="15" t="e">
        <f>sim_obs!#REF!</f>
        <v>#REF!</v>
      </c>
      <c r="D309" s="15">
        <f t="shared" si="16"/>
        <v>0</v>
      </c>
      <c r="E309" s="15">
        <f t="shared" si="17"/>
        <v>0</v>
      </c>
      <c r="F309" s="15">
        <f t="shared" si="18"/>
        <v>0</v>
      </c>
      <c r="G309" s="15">
        <f t="shared" si="19"/>
        <v>0</v>
      </c>
    </row>
    <row r="310" spans="1:7" x14ac:dyDescent="0.15">
      <c r="A310" s="5" t="e">
        <f>sim_obs!#REF!</f>
        <v>#REF!</v>
      </c>
      <c r="B310" s="12" t="e">
        <f>sim_obs!#REF!</f>
        <v>#REF!</v>
      </c>
      <c r="C310" s="15" t="e">
        <f>sim_obs!#REF!</f>
        <v>#REF!</v>
      </c>
      <c r="D310" s="15">
        <f t="shared" si="16"/>
        <v>0</v>
      </c>
      <c r="E310" s="15">
        <f t="shared" si="17"/>
        <v>0</v>
      </c>
      <c r="F310" s="15">
        <f t="shared" si="18"/>
        <v>0</v>
      </c>
      <c r="G310" s="15">
        <f t="shared" si="19"/>
        <v>0</v>
      </c>
    </row>
    <row r="311" spans="1:7" x14ac:dyDescent="0.15">
      <c r="A311" s="5" t="e">
        <f>sim_obs!#REF!</f>
        <v>#REF!</v>
      </c>
      <c r="B311" s="12" t="e">
        <f>sim_obs!#REF!</f>
        <v>#REF!</v>
      </c>
      <c r="C311" s="15" t="e">
        <f>sim_obs!#REF!</f>
        <v>#REF!</v>
      </c>
      <c r="D311" s="15">
        <f t="shared" si="16"/>
        <v>0</v>
      </c>
      <c r="E311" s="15">
        <f t="shared" si="17"/>
        <v>0</v>
      </c>
      <c r="F311" s="15">
        <f t="shared" si="18"/>
        <v>0</v>
      </c>
      <c r="G311" s="15">
        <f t="shared" si="19"/>
        <v>0</v>
      </c>
    </row>
    <row r="312" spans="1:7" x14ac:dyDescent="0.15">
      <c r="A312" s="5" t="e">
        <f>sim_obs!#REF!</f>
        <v>#REF!</v>
      </c>
      <c r="B312" s="12" t="e">
        <f>sim_obs!#REF!</f>
        <v>#REF!</v>
      </c>
      <c r="C312" s="15" t="e">
        <f>sim_obs!#REF!</f>
        <v>#REF!</v>
      </c>
      <c r="D312" s="15">
        <f t="shared" si="16"/>
        <v>0</v>
      </c>
      <c r="E312" s="15">
        <f t="shared" si="17"/>
        <v>0</v>
      </c>
      <c r="F312" s="15">
        <f t="shared" si="18"/>
        <v>0</v>
      </c>
      <c r="G312" s="15">
        <f t="shared" si="19"/>
        <v>0</v>
      </c>
    </row>
    <row r="313" spans="1:7" x14ac:dyDescent="0.15">
      <c r="A313" s="5" t="e">
        <f>sim_obs!#REF!</f>
        <v>#REF!</v>
      </c>
      <c r="B313" s="12" t="e">
        <f>sim_obs!#REF!</f>
        <v>#REF!</v>
      </c>
      <c r="C313" s="15" t="e">
        <f>sim_obs!#REF!</f>
        <v>#REF!</v>
      </c>
      <c r="D313" s="15">
        <f t="shared" si="16"/>
        <v>0</v>
      </c>
      <c r="E313" s="15">
        <f t="shared" si="17"/>
        <v>0</v>
      </c>
      <c r="F313" s="15">
        <f t="shared" si="18"/>
        <v>0</v>
      </c>
      <c r="G313" s="15">
        <f t="shared" si="19"/>
        <v>0</v>
      </c>
    </row>
    <row r="314" spans="1:7" x14ac:dyDescent="0.15">
      <c r="A314" s="5" t="e">
        <f>sim_obs!#REF!</f>
        <v>#REF!</v>
      </c>
      <c r="B314" s="12" t="e">
        <f>sim_obs!#REF!</f>
        <v>#REF!</v>
      </c>
      <c r="C314" s="15" t="e">
        <f>sim_obs!#REF!</f>
        <v>#REF!</v>
      </c>
      <c r="D314" s="15">
        <f t="shared" si="16"/>
        <v>0</v>
      </c>
      <c r="E314" s="15">
        <f t="shared" si="17"/>
        <v>0</v>
      </c>
      <c r="F314" s="15">
        <f t="shared" si="18"/>
        <v>0</v>
      </c>
      <c r="G314" s="15">
        <f t="shared" si="19"/>
        <v>0</v>
      </c>
    </row>
    <row r="315" spans="1:7" x14ac:dyDescent="0.15">
      <c r="A315" s="5" t="e">
        <f>sim_obs!#REF!</f>
        <v>#REF!</v>
      </c>
      <c r="B315" s="12" t="e">
        <f>sim_obs!#REF!</f>
        <v>#REF!</v>
      </c>
      <c r="C315" s="15" t="e">
        <f>sim_obs!#REF!</f>
        <v>#REF!</v>
      </c>
      <c r="D315" s="15">
        <f t="shared" si="16"/>
        <v>0</v>
      </c>
      <c r="E315" s="15">
        <f t="shared" si="17"/>
        <v>0</v>
      </c>
      <c r="F315" s="15">
        <f t="shared" si="18"/>
        <v>0</v>
      </c>
      <c r="G315" s="15">
        <f t="shared" si="19"/>
        <v>0</v>
      </c>
    </row>
    <row r="316" spans="1:7" x14ac:dyDescent="0.15">
      <c r="A316" s="5" t="e">
        <f>sim_obs!#REF!</f>
        <v>#REF!</v>
      </c>
      <c r="B316" s="12" t="e">
        <f>sim_obs!#REF!</f>
        <v>#REF!</v>
      </c>
      <c r="C316" s="15" t="e">
        <f>sim_obs!#REF!</f>
        <v>#REF!</v>
      </c>
      <c r="D316" s="15">
        <f t="shared" si="16"/>
        <v>0</v>
      </c>
      <c r="E316" s="15">
        <f t="shared" si="17"/>
        <v>0</v>
      </c>
      <c r="F316" s="15">
        <f t="shared" si="18"/>
        <v>0</v>
      </c>
      <c r="G316" s="15">
        <f t="shared" si="19"/>
        <v>0</v>
      </c>
    </row>
    <row r="317" spans="1:7" x14ac:dyDescent="0.15">
      <c r="A317" s="5" t="e">
        <f>sim_obs!#REF!</f>
        <v>#REF!</v>
      </c>
      <c r="B317" s="12" t="e">
        <f>sim_obs!#REF!</f>
        <v>#REF!</v>
      </c>
      <c r="C317" s="15" t="e">
        <f>sim_obs!#REF!</f>
        <v>#REF!</v>
      </c>
      <c r="D317" s="15">
        <f t="shared" si="16"/>
        <v>0</v>
      </c>
      <c r="E317" s="15">
        <f t="shared" si="17"/>
        <v>0</v>
      </c>
      <c r="F317" s="15">
        <f t="shared" si="18"/>
        <v>0</v>
      </c>
      <c r="G317" s="15">
        <f t="shared" si="19"/>
        <v>0</v>
      </c>
    </row>
    <row r="318" spans="1:7" x14ac:dyDescent="0.15">
      <c r="A318" s="5" t="e">
        <f>sim_obs!#REF!</f>
        <v>#REF!</v>
      </c>
      <c r="B318" s="12" t="e">
        <f>sim_obs!#REF!</f>
        <v>#REF!</v>
      </c>
      <c r="C318" s="15" t="e">
        <f>sim_obs!#REF!</f>
        <v>#REF!</v>
      </c>
      <c r="D318" s="15">
        <f t="shared" si="16"/>
        <v>0</v>
      </c>
      <c r="E318" s="15">
        <f t="shared" si="17"/>
        <v>0</v>
      </c>
      <c r="F318" s="15">
        <f t="shared" si="18"/>
        <v>0</v>
      </c>
      <c r="G318" s="15">
        <f t="shared" si="19"/>
        <v>0</v>
      </c>
    </row>
    <row r="319" spans="1:7" x14ac:dyDescent="0.15">
      <c r="A319" s="5" t="e">
        <f>sim_obs!#REF!</f>
        <v>#REF!</v>
      </c>
      <c r="B319" s="12" t="e">
        <f>sim_obs!#REF!</f>
        <v>#REF!</v>
      </c>
      <c r="C319" s="15" t="e">
        <f>sim_obs!#REF!</f>
        <v>#REF!</v>
      </c>
      <c r="D319" s="15">
        <f t="shared" si="16"/>
        <v>0</v>
      </c>
      <c r="E319" s="15">
        <f t="shared" si="17"/>
        <v>0</v>
      </c>
      <c r="F319" s="15">
        <f t="shared" si="18"/>
        <v>0</v>
      </c>
      <c r="G319" s="15">
        <f t="shared" si="19"/>
        <v>0</v>
      </c>
    </row>
    <row r="320" spans="1:7" x14ac:dyDescent="0.15">
      <c r="A320" s="5" t="e">
        <f>sim_obs!#REF!</f>
        <v>#REF!</v>
      </c>
      <c r="B320" s="12" t="e">
        <f>sim_obs!#REF!</f>
        <v>#REF!</v>
      </c>
      <c r="C320" s="15" t="e">
        <f>sim_obs!#REF!</f>
        <v>#REF!</v>
      </c>
      <c r="D320" s="15">
        <f t="shared" si="16"/>
        <v>0</v>
      </c>
      <c r="E320" s="15">
        <f t="shared" si="17"/>
        <v>0</v>
      </c>
      <c r="F320" s="15">
        <f t="shared" si="18"/>
        <v>0</v>
      </c>
      <c r="G320" s="15">
        <f t="shared" si="19"/>
        <v>0</v>
      </c>
    </row>
    <row r="321" spans="1:7" x14ac:dyDescent="0.15">
      <c r="A321" s="5" t="e">
        <f>sim_obs!#REF!</f>
        <v>#REF!</v>
      </c>
      <c r="B321" s="12" t="e">
        <f>sim_obs!#REF!</f>
        <v>#REF!</v>
      </c>
      <c r="C321" s="15" t="e">
        <f>sim_obs!#REF!</f>
        <v>#REF!</v>
      </c>
      <c r="D321" s="15">
        <f t="shared" si="16"/>
        <v>0</v>
      </c>
      <c r="E321" s="15">
        <f t="shared" si="17"/>
        <v>0</v>
      </c>
      <c r="F321" s="15">
        <f t="shared" si="18"/>
        <v>0</v>
      </c>
      <c r="G321" s="15">
        <f t="shared" si="19"/>
        <v>0</v>
      </c>
    </row>
    <row r="322" spans="1:7" x14ac:dyDescent="0.15">
      <c r="A322" s="5" t="e">
        <f>sim_obs!#REF!</f>
        <v>#REF!</v>
      </c>
      <c r="B322" s="12" t="e">
        <f>sim_obs!#REF!</f>
        <v>#REF!</v>
      </c>
      <c r="C322" s="15" t="e">
        <f>sim_obs!#REF!</f>
        <v>#REF!</v>
      </c>
      <c r="D322" s="15">
        <f t="shared" si="16"/>
        <v>0</v>
      </c>
      <c r="E322" s="15">
        <f t="shared" si="17"/>
        <v>0</v>
      </c>
      <c r="F322" s="15">
        <f t="shared" si="18"/>
        <v>0</v>
      </c>
      <c r="G322" s="15">
        <f t="shared" si="19"/>
        <v>0</v>
      </c>
    </row>
    <row r="323" spans="1:7" x14ac:dyDescent="0.15">
      <c r="A323" s="5" t="e">
        <f>sim_obs!#REF!</f>
        <v>#REF!</v>
      </c>
      <c r="B323" s="12" t="e">
        <f>sim_obs!#REF!</f>
        <v>#REF!</v>
      </c>
      <c r="C323" s="15" t="e">
        <f>sim_obs!#REF!</f>
        <v>#REF!</v>
      </c>
      <c r="D323" s="15">
        <f t="shared" ref="D323:D386" si="20">IFERROR(B323,0)</f>
        <v>0</v>
      </c>
      <c r="E323" s="15">
        <f t="shared" ref="E323:E386" si="21">IF(D323=0,0,C323)</f>
        <v>0</v>
      </c>
      <c r="F323" s="15">
        <f t="shared" ref="F323:F386" si="22">(D323-E323)^2</f>
        <v>0</v>
      </c>
      <c r="G323" s="15">
        <f t="shared" ref="G323:G386" si="23">(D323-$J$4)^2</f>
        <v>0</v>
      </c>
    </row>
    <row r="324" spans="1:7" x14ac:dyDescent="0.15">
      <c r="A324" s="5" t="e">
        <f>sim_obs!#REF!</f>
        <v>#REF!</v>
      </c>
      <c r="B324" s="12" t="e">
        <f>sim_obs!#REF!</f>
        <v>#REF!</v>
      </c>
      <c r="C324" s="15" t="e">
        <f>sim_obs!#REF!</f>
        <v>#REF!</v>
      </c>
      <c r="D324" s="15">
        <f t="shared" si="20"/>
        <v>0</v>
      </c>
      <c r="E324" s="15">
        <f t="shared" si="21"/>
        <v>0</v>
      </c>
      <c r="F324" s="15">
        <f t="shared" si="22"/>
        <v>0</v>
      </c>
      <c r="G324" s="15">
        <f t="shared" si="23"/>
        <v>0</v>
      </c>
    </row>
    <row r="325" spans="1:7" x14ac:dyDescent="0.15">
      <c r="A325" s="5" t="e">
        <f>sim_obs!#REF!</f>
        <v>#REF!</v>
      </c>
      <c r="B325" s="12" t="e">
        <f>sim_obs!#REF!</f>
        <v>#REF!</v>
      </c>
      <c r="C325" s="15" t="e">
        <f>sim_obs!#REF!</f>
        <v>#REF!</v>
      </c>
      <c r="D325" s="15">
        <f t="shared" si="20"/>
        <v>0</v>
      </c>
      <c r="E325" s="15">
        <f t="shared" si="21"/>
        <v>0</v>
      </c>
      <c r="F325" s="15">
        <f t="shared" si="22"/>
        <v>0</v>
      </c>
      <c r="G325" s="15">
        <f t="shared" si="23"/>
        <v>0</v>
      </c>
    </row>
    <row r="326" spans="1:7" x14ac:dyDescent="0.15">
      <c r="A326" s="5" t="e">
        <f>sim_obs!#REF!</f>
        <v>#REF!</v>
      </c>
      <c r="B326" s="12" t="e">
        <f>sim_obs!#REF!</f>
        <v>#REF!</v>
      </c>
      <c r="C326" s="15" t="e">
        <f>sim_obs!#REF!</f>
        <v>#REF!</v>
      </c>
      <c r="D326" s="15">
        <f t="shared" si="20"/>
        <v>0</v>
      </c>
      <c r="E326" s="15">
        <f t="shared" si="21"/>
        <v>0</v>
      </c>
      <c r="F326" s="15">
        <f t="shared" si="22"/>
        <v>0</v>
      </c>
      <c r="G326" s="15">
        <f t="shared" si="23"/>
        <v>0</v>
      </c>
    </row>
    <row r="327" spans="1:7" x14ac:dyDescent="0.15">
      <c r="A327" s="5" t="e">
        <f>sim_obs!#REF!</f>
        <v>#REF!</v>
      </c>
      <c r="B327" s="12" t="e">
        <f>sim_obs!#REF!</f>
        <v>#REF!</v>
      </c>
      <c r="C327" s="15" t="e">
        <f>sim_obs!#REF!</f>
        <v>#REF!</v>
      </c>
      <c r="D327" s="15">
        <f t="shared" si="20"/>
        <v>0</v>
      </c>
      <c r="E327" s="15">
        <f t="shared" si="21"/>
        <v>0</v>
      </c>
      <c r="F327" s="15">
        <f t="shared" si="22"/>
        <v>0</v>
      </c>
      <c r="G327" s="15">
        <f t="shared" si="23"/>
        <v>0</v>
      </c>
    </row>
    <row r="328" spans="1:7" x14ac:dyDescent="0.15">
      <c r="A328" s="5" t="e">
        <f>sim_obs!#REF!</f>
        <v>#REF!</v>
      </c>
      <c r="B328" s="12" t="e">
        <f>sim_obs!#REF!</f>
        <v>#REF!</v>
      </c>
      <c r="C328" s="15" t="e">
        <f>sim_obs!#REF!</f>
        <v>#REF!</v>
      </c>
      <c r="D328" s="15">
        <f t="shared" si="20"/>
        <v>0</v>
      </c>
      <c r="E328" s="15">
        <f t="shared" si="21"/>
        <v>0</v>
      </c>
      <c r="F328" s="15">
        <f t="shared" si="22"/>
        <v>0</v>
      </c>
      <c r="G328" s="15">
        <f t="shared" si="23"/>
        <v>0</v>
      </c>
    </row>
    <row r="329" spans="1:7" x14ac:dyDescent="0.15">
      <c r="A329" s="5" t="e">
        <f>sim_obs!#REF!</f>
        <v>#REF!</v>
      </c>
      <c r="B329" s="12" t="e">
        <f>sim_obs!#REF!</f>
        <v>#REF!</v>
      </c>
      <c r="C329" s="15" t="e">
        <f>sim_obs!#REF!</f>
        <v>#REF!</v>
      </c>
      <c r="D329" s="15">
        <f t="shared" si="20"/>
        <v>0</v>
      </c>
      <c r="E329" s="15">
        <f t="shared" si="21"/>
        <v>0</v>
      </c>
      <c r="F329" s="15">
        <f t="shared" si="22"/>
        <v>0</v>
      </c>
      <c r="G329" s="15">
        <f t="shared" si="23"/>
        <v>0</v>
      </c>
    </row>
    <row r="330" spans="1:7" x14ac:dyDescent="0.15">
      <c r="A330" s="5" t="e">
        <f>sim_obs!#REF!</f>
        <v>#REF!</v>
      </c>
      <c r="B330" s="12" t="e">
        <f>sim_obs!#REF!</f>
        <v>#REF!</v>
      </c>
      <c r="C330" s="15" t="e">
        <f>sim_obs!#REF!</f>
        <v>#REF!</v>
      </c>
      <c r="D330" s="15">
        <f t="shared" si="20"/>
        <v>0</v>
      </c>
      <c r="E330" s="15">
        <f t="shared" si="21"/>
        <v>0</v>
      </c>
      <c r="F330" s="15">
        <f t="shared" si="22"/>
        <v>0</v>
      </c>
      <c r="G330" s="15">
        <f t="shared" si="23"/>
        <v>0</v>
      </c>
    </row>
    <row r="331" spans="1:7" x14ac:dyDescent="0.15">
      <c r="A331" s="5" t="e">
        <f>sim_obs!#REF!</f>
        <v>#REF!</v>
      </c>
      <c r="B331" s="12" t="e">
        <f>sim_obs!#REF!</f>
        <v>#REF!</v>
      </c>
      <c r="C331" s="15" t="e">
        <f>sim_obs!#REF!</f>
        <v>#REF!</v>
      </c>
      <c r="D331" s="15">
        <f t="shared" si="20"/>
        <v>0</v>
      </c>
      <c r="E331" s="15">
        <f t="shared" si="21"/>
        <v>0</v>
      </c>
      <c r="F331" s="15">
        <f t="shared" si="22"/>
        <v>0</v>
      </c>
      <c r="G331" s="15">
        <f t="shared" si="23"/>
        <v>0</v>
      </c>
    </row>
    <row r="332" spans="1:7" x14ac:dyDescent="0.15">
      <c r="A332" s="5" t="e">
        <f>sim_obs!#REF!</f>
        <v>#REF!</v>
      </c>
      <c r="B332" s="12" t="e">
        <f>sim_obs!#REF!</f>
        <v>#REF!</v>
      </c>
      <c r="C332" s="15" t="e">
        <f>sim_obs!#REF!</f>
        <v>#REF!</v>
      </c>
      <c r="D332" s="15">
        <f t="shared" si="20"/>
        <v>0</v>
      </c>
      <c r="E332" s="15">
        <f t="shared" si="21"/>
        <v>0</v>
      </c>
      <c r="F332" s="15">
        <f t="shared" si="22"/>
        <v>0</v>
      </c>
      <c r="G332" s="15">
        <f t="shared" si="23"/>
        <v>0</v>
      </c>
    </row>
    <row r="333" spans="1:7" x14ac:dyDescent="0.15">
      <c r="A333" s="5" t="e">
        <f>sim_obs!#REF!</f>
        <v>#REF!</v>
      </c>
      <c r="B333" s="12" t="e">
        <f>sim_obs!#REF!</f>
        <v>#REF!</v>
      </c>
      <c r="C333" s="15" t="e">
        <f>sim_obs!#REF!</f>
        <v>#REF!</v>
      </c>
      <c r="D333" s="15">
        <f t="shared" si="20"/>
        <v>0</v>
      </c>
      <c r="E333" s="15">
        <f t="shared" si="21"/>
        <v>0</v>
      </c>
      <c r="F333" s="15">
        <f t="shared" si="22"/>
        <v>0</v>
      </c>
      <c r="G333" s="15">
        <f t="shared" si="23"/>
        <v>0</v>
      </c>
    </row>
    <row r="334" spans="1:7" x14ac:dyDescent="0.15">
      <c r="A334" s="5" t="e">
        <f>sim_obs!#REF!</f>
        <v>#REF!</v>
      </c>
      <c r="B334" s="12" t="e">
        <f>sim_obs!#REF!</f>
        <v>#REF!</v>
      </c>
      <c r="C334" s="15" t="e">
        <f>sim_obs!#REF!</f>
        <v>#REF!</v>
      </c>
      <c r="D334" s="15">
        <f t="shared" si="20"/>
        <v>0</v>
      </c>
      <c r="E334" s="15">
        <f t="shared" si="21"/>
        <v>0</v>
      </c>
      <c r="F334" s="15">
        <f t="shared" si="22"/>
        <v>0</v>
      </c>
      <c r="G334" s="15">
        <f t="shared" si="23"/>
        <v>0</v>
      </c>
    </row>
    <row r="335" spans="1:7" x14ac:dyDescent="0.15">
      <c r="A335" s="5" t="e">
        <f>sim_obs!#REF!</f>
        <v>#REF!</v>
      </c>
      <c r="B335" s="12" t="e">
        <f>sim_obs!#REF!</f>
        <v>#REF!</v>
      </c>
      <c r="C335" s="15" t="e">
        <f>sim_obs!#REF!</f>
        <v>#REF!</v>
      </c>
      <c r="D335" s="15">
        <f t="shared" si="20"/>
        <v>0</v>
      </c>
      <c r="E335" s="15">
        <f t="shared" si="21"/>
        <v>0</v>
      </c>
      <c r="F335" s="15">
        <f t="shared" si="22"/>
        <v>0</v>
      </c>
      <c r="G335" s="15">
        <f t="shared" si="23"/>
        <v>0</v>
      </c>
    </row>
    <row r="336" spans="1:7" x14ac:dyDescent="0.15">
      <c r="A336" s="5" t="e">
        <f>sim_obs!#REF!</f>
        <v>#REF!</v>
      </c>
      <c r="B336" s="12" t="e">
        <f>sim_obs!#REF!</f>
        <v>#REF!</v>
      </c>
      <c r="C336" s="15" t="e">
        <f>sim_obs!#REF!</f>
        <v>#REF!</v>
      </c>
      <c r="D336" s="15">
        <f t="shared" si="20"/>
        <v>0</v>
      </c>
      <c r="E336" s="15">
        <f t="shared" si="21"/>
        <v>0</v>
      </c>
      <c r="F336" s="15">
        <f t="shared" si="22"/>
        <v>0</v>
      </c>
      <c r="G336" s="15">
        <f t="shared" si="23"/>
        <v>0</v>
      </c>
    </row>
    <row r="337" spans="1:7" x14ac:dyDescent="0.15">
      <c r="A337" s="5" t="e">
        <f>sim_obs!#REF!</f>
        <v>#REF!</v>
      </c>
      <c r="B337" s="12" t="e">
        <f>sim_obs!#REF!</f>
        <v>#REF!</v>
      </c>
      <c r="C337" s="15" t="e">
        <f>sim_obs!#REF!</f>
        <v>#REF!</v>
      </c>
      <c r="D337" s="15">
        <f t="shared" si="20"/>
        <v>0</v>
      </c>
      <c r="E337" s="15">
        <f t="shared" si="21"/>
        <v>0</v>
      </c>
      <c r="F337" s="15">
        <f t="shared" si="22"/>
        <v>0</v>
      </c>
      <c r="G337" s="15">
        <f t="shared" si="23"/>
        <v>0</v>
      </c>
    </row>
    <row r="338" spans="1:7" x14ac:dyDescent="0.15">
      <c r="A338" s="5" t="e">
        <f>sim_obs!#REF!</f>
        <v>#REF!</v>
      </c>
      <c r="B338" s="12" t="e">
        <f>sim_obs!#REF!</f>
        <v>#REF!</v>
      </c>
      <c r="C338" s="15" t="e">
        <f>sim_obs!#REF!</f>
        <v>#REF!</v>
      </c>
      <c r="D338" s="15">
        <f t="shared" si="20"/>
        <v>0</v>
      </c>
      <c r="E338" s="15">
        <f t="shared" si="21"/>
        <v>0</v>
      </c>
      <c r="F338" s="15">
        <f t="shared" si="22"/>
        <v>0</v>
      </c>
      <c r="G338" s="15">
        <f t="shared" si="23"/>
        <v>0</v>
      </c>
    </row>
    <row r="339" spans="1:7" x14ac:dyDescent="0.15">
      <c r="A339" s="5" t="e">
        <f>sim_obs!#REF!</f>
        <v>#REF!</v>
      </c>
      <c r="B339" s="12" t="e">
        <f>sim_obs!#REF!</f>
        <v>#REF!</v>
      </c>
      <c r="C339" s="15" t="e">
        <f>sim_obs!#REF!</f>
        <v>#REF!</v>
      </c>
      <c r="D339" s="15">
        <f t="shared" si="20"/>
        <v>0</v>
      </c>
      <c r="E339" s="15">
        <f t="shared" si="21"/>
        <v>0</v>
      </c>
      <c r="F339" s="15">
        <f t="shared" si="22"/>
        <v>0</v>
      </c>
      <c r="G339" s="15">
        <f t="shared" si="23"/>
        <v>0</v>
      </c>
    </row>
    <row r="340" spans="1:7" x14ac:dyDescent="0.15">
      <c r="A340" s="5" t="e">
        <f>sim_obs!#REF!</f>
        <v>#REF!</v>
      </c>
      <c r="B340" s="12" t="e">
        <f>sim_obs!#REF!</f>
        <v>#REF!</v>
      </c>
      <c r="C340" s="15" t="e">
        <f>sim_obs!#REF!</f>
        <v>#REF!</v>
      </c>
      <c r="D340" s="15">
        <f t="shared" si="20"/>
        <v>0</v>
      </c>
      <c r="E340" s="15">
        <f t="shared" si="21"/>
        <v>0</v>
      </c>
      <c r="F340" s="15">
        <f t="shared" si="22"/>
        <v>0</v>
      </c>
      <c r="G340" s="15">
        <f t="shared" si="23"/>
        <v>0</v>
      </c>
    </row>
    <row r="341" spans="1:7" x14ac:dyDescent="0.15">
      <c r="A341" s="5" t="e">
        <f>sim_obs!#REF!</f>
        <v>#REF!</v>
      </c>
      <c r="B341" s="12" t="e">
        <f>sim_obs!#REF!</f>
        <v>#REF!</v>
      </c>
      <c r="C341" s="15" t="e">
        <f>sim_obs!#REF!</f>
        <v>#REF!</v>
      </c>
      <c r="D341" s="15">
        <f t="shared" si="20"/>
        <v>0</v>
      </c>
      <c r="E341" s="15">
        <f t="shared" si="21"/>
        <v>0</v>
      </c>
      <c r="F341" s="15">
        <f t="shared" si="22"/>
        <v>0</v>
      </c>
      <c r="G341" s="15">
        <f t="shared" si="23"/>
        <v>0</v>
      </c>
    </row>
    <row r="342" spans="1:7" x14ac:dyDescent="0.15">
      <c r="A342" s="5" t="e">
        <f>sim_obs!#REF!</f>
        <v>#REF!</v>
      </c>
      <c r="B342" s="12" t="e">
        <f>sim_obs!#REF!</f>
        <v>#REF!</v>
      </c>
      <c r="C342" s="15" t="e">
        <f>sim_obs!#REF!</f>
        <v>#REF!</v>
      </c>
      <c r="D342" s="15">
        <f t="shared" si="20"/>
        <v>0</v>
      </c>
      <c r="E342" s="15">
        <f t="shared" si="21"/>
        <v>0</v>
      </c>
      <c r="F342" s="15">
        <f t="shared" si="22"/>
        <v>0</v>
      </c>
      <c r="G342" s="15">
        <f t="shared" si="23"/>
        <v>0</v>
      </c>
    </row>
    <row r="343" spans="1:7" x14ac:dyDescent="0.15">
      <c r="A343" s="5" t="e">
        <f>sim_obs!#REF!</f>
        <v>#REF!</v>
      </c>
      <c r="B343" s="12" t="e">
        <f>sim_obs!#REF!</f>
        <v>#REF!</v>
      </c>
      <c r="C343" s="15" t="e">
        <f>sim_obs!#REF!</f>
        <v>#REF!</v>
      </c>
      <c r="D343" s="15">
        <f t="shared" si="20"/>
        <v>0</v>
      </c>
      <c r="E343" s="15">
        <f t="shared" si="21"/>
        <v>0</v>
      </c>
      <c r="F343" s="15">
        <f t="shared" si="22"/>
        <v>0</v>
      </c>
      <c r="G343" s="15">
        <f t="shared" si="23"/>
        <v>0</v>
      </c>
    </row>
    <row r="344" spans="1:7" x14ac:dyDescent="0.15">
      <c r="A344" s="5" t="e">
        <f>sim_obs!#REF!</f>
        <v>#REF!</v>
      </c>
      <c r="B344" s="12" t="e">
        <f>sim_obs!#REF!</f>
        <v>#REF!</v>
      </c>
      <c r="C344" s="15" t="e">
        <f>sim_obs!#REF!</f>
        <v>#REF!</v>
      </c>
      <c r="D344" s="15">
        <f t="shared" si="20"/>
        <v>0</v>
      </c>
      <c r="E344" s="15">
        <f t="shared" si="21"/>
        <v>0</v>
      </c>
      <c r="F344" s="15">
        <f t="shared" si="22"/>
        <v>0</v>
      </c>
      <c r="G344" s="15">
        <f t="shared" si="23"/>
        <v>0</v>
      </c>
    </row>
    <row r="345" spans="1:7" x14ac:dyDescent="0.15">
      <c r="A345" s="5" t="e">
        <f>sim_obs!#REF!</f>
        <v>#REF!</v>
      </c>
      <c r="B345" s="12" t="e">
        <f>sim_obs!#REF!</f>
        <v>#REF!</v>
      </c>
      <c r="C345" s="15" t="e">
        <f>sim_obs!#REF!</f>
        <v>#REF!</v>
      </c>
      <c r="D345" s="15">
        <f t="shared" si="20"/>
        <v>0</v>
      </c>
      <c r="E345" s="15">
        <f t="shared" si="21"/>
        <v>0</v>
      </c>
      <c r="F345" s="15">
        <f t="shared" si="22"/>
        <v>0</v>
      </c>
      <c r="G345" s="15">
        <f t="shared" si="23"/>
        <v>0</v>
      </c>
    </row>
    <row r="346" spans="1:7" x14ac:dyDescent="0.15">
      <c r="A346" s="5" t="e">
        <f>sim_obs!#REF!</f>
        <v>#REF!</v>
      </c>
      <c r="B346" s="12" t="e">
        <f>sim_obs!#REF!</f>
        <v>#REF!</v>
      </c>
      <c r="C346" s="15" t="e">
        <f>sim_obs!#REF!</f>
        <v>#REF!</v>
      </c>
      <c r="D346" s="15">
        <f t="shared" si="20"/>
        <v>0</v>
      </c>
      <c r="E346" s="15">
        <f t="shared" si="21"/>
        <v>0</v>
      </c>
      <c r="F346" s="15">
        <f t="shared" si="22"/>
        <v>0</v>
      </c>
      <c r="G346" s="15">
        <f t="shared" si="23"/>
        <v>0</v>
      </c>
    </row>
    <row r="347" spans="1:7" x14ac:dyDescent="0.15">
      <c r="A347" s="5" t="e">
        <f>sim_obs!#REF!</f>
        <v>#REF!</v>
      </c>
      <c r="B347" s="12" t="e">
        <f>sim_obs!#REF!</f>
        <v>#REF!</v>
      </c>
      <c r="C347" s="15" t="e">
        <f>sim_obs!#REF!</f>
        <v>#REF!</v>
      </c>
      <c r="D347" s="15">
        <f t="shared" si="20"/>
        <v>0</v>
      </c>
      <c r="E347" s="15">
        <f t="shared" si="21"/>
        <v>0</v>
      </c>
      <c r="F347" s="15">
        <f t="shared" si="22"/>
        <v>0</v>
      </c>
      <c r="G347" s="15">
        <f t="shared" si="23"/>
        <v>0</v>
      </c>
    </row>
    <row r="348" spans="1:7" x14ac:dyDescent="0.15">
      <c r="A348" s="5" t="e">
        <f>sim_obs!#REF!</f>
        <v>#REF!</v>
      </c>
      <c r="B348" s="12" t="e">
        <f>sim_obs!#REF!</f>
        <v>#REF!</v>
      </c>
      <c r="C348" s="15" t="e">
        <f>sim_obs!#REF!</f>
        <v>#REF!</v>
      </c>
      <c r="D348" s="15">
        <f t="shared" si="20"/>
        <v>0</v>
      </c>
      <c r="E348" s="15">
        <f t="shared" si="21"/>
        <v>0</v>
      </c>
      <c r="F348" s="15">
        <f t="shared" si="22"/>
        <v>0</v>
      </c>
      <c r="G348" s="15">
        <f t="shared" si="23"/>
        <v>0</v>
      </c>
    </row>
    <row r="349" spans="1:7" x14ac:dyDescent="0.15">
      <c r="A349" s="5" t="e">
        <f>sim_obs!#REF!</f>
        <v>#REF!</v>
      </c>
      <c r="B349" s="12" t="e">
        <f>sim_obs!#REF!</f>
        <v>#REF!</v>
      </c>
      <c r="C349" s="15" t="e">
        <f>sim_obs!#REF!</f>
        <v>#REF!</v>
      </c>
      <c r="D349" s="15">
        <f t="shared" si="20"/>
        <v>0</v>
      </c>
      <c r="E349" s="15">
        <f t="shared" si="21"/>
        <v>0</v>
      </c>
      <c r="F349" s="15">
        <f t="shared" si="22"/>
        <v>0</v>
      </c>
      <c r="G349" s="15">
        <f t="shared" si="23"/>
        <v>0</v>
      </c>
    </row>
    <row r="350" spans="1:7" x14ac:dyDescent="0.15">
      <c r="A350" s="5" t="e">
        <f>sim_obs!#REF!</f>
        <v>#REF!</v>
      </c>
      <c r="B350" s="12" t="e">
        <f>sim_obs!#REF!</f>
        <v>#REF!</v>
      </c>
      <c r="C350" s="15" t="e">
        <f>sim_obs!#REF!</f>
        <v>#REF!</v>
      </c>
      <c r="D350" s="15">
        <f t="shared" si="20"/>
        <v>0</v>
      </c>
      <c r="E350" s="15">
        <f t="shared" si="21"/>
        <v>0</v>
      </c>
      <c r="F350" s="15">
        <f t="shared" si="22"/>
        <v>0</v>
      </c>
      <c r="G350" s="15">
        <f t="shared" si="23"/>
        <v>0</v>
      </c>
    </row>
    <row r="351" spans="1:7" x14ac:dyDescent="0.15">
      <c r="A351" s="5" t="e">
        <f>sim_obs!#REF!</f>
        <v>#REF!</v>
      </c>
      <c r="B351" s="12" t="e">
        <f>sim_obs!#REF!</f>
        <v>#REF!</v>
      </c>
      <c r="C351" s="15" t="e">
        <f>sim_obs!#REF!</f>
        <v>#REF!</v>
      </c>
      <c r="D351" s="15">
        <f t="shared" si="20"/>
        <v>0</v>
      </c>
      <c r="E351" s="15">
        <f t="shared" si="21"/>
        <v>0</v>
      </c>
      <c r="F351" s="15">
        <f t="shared" si="22"/>
        <v>0</v>
      </c>
      <c r="G351" s="15">
        <f t="shared" si="23"/>
        <v>0</v>
      </c>
    </row>
    <row r="352" spans="1:7" x14ac:dyDescent="0.15">
      <c r="A352" s="5" t="e">
        <f>sim_obs!#REF!</f>
        <v>#REF!</v>
      </c>
      <c r="B352" s="12" t="e">
        <f>sim_obs!#REF!</f>
        <v>#REF!</v>
      </c>
      <c r="C352" s="15" t="e">
        <f>sim_obs!#REF!</f>
        <v>#REF!</v>
      </c>
      <c r="D352" s="15">
        <f t="shared" si="20"/>
        <v>0</v>
      </c>
      <c r="E352" s="15">
        <f t="shared" si="21"/>
        <v>0</v>
      </c>
      <c r="F352" s="15">
        <f t="shared" si="22"/>
        <v>0</v>
      </c>
      <c r="G352" s="15">
        <f t="shared" si="23"/>
        <v>0</v>
      </c>
    </row>
    <row r="353" spans="1:7" x14ac:dyDescent="0.15">
      <c r="A353" s="5" t="e">
        <f>sim_obs!#REF!</f>
        <v>#REF!</v>
      </c>
      <c r="B353" s="12" t="e">
        <f>sim_obs!#REF!</f>
        <v>#REF!</v>
      </c>
      <c r="C353" s="15" t="e">
        <f>sim_obs!#REF!</f>
        <v>#REF!</v>
      </c>
      <c r="D353" s="15">
        <f t="shared" si="20"/>
        <v>0</v>
      </c>
      <c r="E353" s="15">
        <f t="shared" si="21"/>
        <v>0</v>
      </c>
      <c r="F353" s="15">
        <f t="shared" si="22"/>
        <v>0</v>
      </c>
      <c r="G353" s="15">
        <f t="shared" si="23"/>
        <v>0</v>
      </c>
    </row>
    <row r="354" spans="1:7" x14ac:dyDescent="0.15">
      <c r="A354" s="5" t="e">
        <f>sim_obs!#REF!</f>
        <v>#REF!</v>
      </c>
      <c r="B354" s="12" t="e">
        <f>sim_obs!#REF!</f>
        <v>#REF!</v>
      </c>
      <c r="C354" s="15" t="e">
        <f>sim_obs!#REF!</f>
        <v>#REF!</v>
      </c>
      <c r="D354" s="15">
        <f t="shared" si="20"/>
        <v>0</v>
      </c>
      <c r="E354" s="15">
        <f t="shared" si="21"/>
        <v>0</v>
      </c>
      <c r="F354" s="15">
        <f t="shared" si="22"/>
        <v>0</v>
      </c>
      <c r="G354" s="15">
        <f t="shared" si="23"/>
        <v>0</v>
      </c>
    </row>
    <row r="355" spans="1:7" x14ac:dyDescent="0.15">
      <c r="A355" s="5" t="e">
        <f>sim_obs!#REF!</f>
        <v>#REF!</v>
      </c>
      <c r="B355" s="12" t="e">
        <f>sim_obs!#REF!</f>
        <v>#REF!</v>
      </c>
      <c r="C355" s="15" t="e">
        <f>sim_obs!#REF!</f>
        <v>#REF!</v>
      </c>
      <c r="D355" s="15">
        <f t="shared" si="20"/>
        <v>0</v>
      </c>
      <c r="E355" s="15">
        <f t="shared" si="21"/>
        <v>0</v>
      </c>
      <c r="F355" s="15">
        <f t="shared" si="22"/>
        <v>0</v>
      </c>
      <c r="G355" s="15">
        <f t="shared" si="23"/>
        <v>0</v>
      </c>
    </row>
    <row r="356" spans="1:7" x14ac:dyDescent="0.15">
      <c r="A356" s="5" t="e">
        <f>sim_obs!#REF!</f>
        <v>#REF!</v>
      </c>
      <c r="B356" s="12" t="e">
        <f>sim_obs!#REF!</f>
        <v>#REF!</v>
      </c>
      <c r="C356" s="15" t="e">
        <f>sim_obs!#REF!</f>
        <v>#REF!</v>
      </c>
      <c r="D356" s="15">
        <f t="shared" si="20"/>
        <v>0</v>
      </c>
      <c r="E356" s="15">
        <f t="shared" si="21"/>
        <v>0</v>
      </c>
      <c r="F356" s="15">
        <f t="shared" si="22"/>
        <v>0</v>
      </c>
      <c r="G356" s="15">
        <f t="shared" si="23"/>
        <v>0</v>
      </c>
    </row>
    <row r="357" spans="1:7" x14ac:dyDescent="0.15">
      <c r="A357" s="5" t="e">
        <f>sim_obs!#REF!</f>
        <v>#REF!</v>
      </c>
      <c r="B357" s="12" t="e">
        <f>sim_obs!#REF!</f>
        <v>#REF!</v>
      </c>
      <c r="C357" s="15" t="e">
        <f>sim_obs!#REF!</f>
        <v>#REF!</v>
      </c>
      <c r="D357" s="15">
        <f t="shared" si="20"/>
        <v>0</v>
      </c>
      <c r="E357" s="15">
        <f t="shared" si="21"/>
        <v>0</v>
      </c>
      <c r="F357" s="15">
        <f t="shared" si="22"/>
        <v>0</v>
      </c>
      <c r="G357" s="15">
        <f t="shared" si="23"/>
        <v>0</v>
      </c>
    </row>
    <row r="358" spans="1:7" x14ac:dyDescent="0.15">
      <c r="A358" s="5" t="e">
        <f>sim_obs!#REF!</f>
        <v>#REF!</v>
      </c>
      <c r="B358" s="12" t="e">
        <f>sim_obs!#REF!</f>
        <v>#REF!</v>
      </c>
      <c r="C358" s="15" t="e">
        <f>sim_obs!#REF!</f>
        <v>#REF!</v>
      </c>
      <c r="D358" s="15">
        <f t="shared" si="20"/>
        <v>0</v>
      </c>
      <c r="E358" s="15">
        <f t="shared" si="21"/>
        <v>0</v>
      </c>
      <c r="F358" s="15">
        <f t="shared" si="22"/>
        <v>0</v>
      </c>
      <c r="G358" s="15">
        <f t="shared" si="23"/>
        <v>0</v>
      </c>
    </row>
    <row r="359" spans="1:7" x14ac:dyDescent="0.15">
      <c r="A359" s="5" t="e">
        <f>sim_obs!#REF!</f>
        <v>#REF!</v>
      </c>
      <c r="B359" s="12" t="e">
        <f>sim_obs!#REF!</f>
        <v>#REF!</v>
      </c>
      <c r="C359" s="15" t="e">
        <f>sim_obs!#REF!</f>
        <v>#REF!</v>
      </c>
      <c r="D359" s="15">
        <f t="shared" si="20"/>
        <v>0</v>
      </c>
      <c r="E359" s="15">
        <f t="shared" si="21"/>
        <v>0</v>
      </c>
      <c r="F359" s="15">
        <f t="shared" si="22"/>
        <v>0</v>
      </c>
      <c r="G359" s="15">
        <f t="shared" si="23"/>
        <v>0</v>
      </c>
    </row>
    <row r="360" spans="1:7" x14ac:dyDescent="0.15">
      <c r="A360" s="5" t="e">
        <f>sim_obs!#REF!</f>
        <v>#REF!</v>
      </c>
      <c r="B360" s="12" t="e">
        <f>sim_obs!#REF!</f>
        <v>#REF!</v>
      </c>
      <c r="C360" s="15" t="e">
        <f>sim_obs!#REF!</f>
        <v>#REF!</v>
      </c>
      <c r="D360" s="15">
        <f t="shared" si="20"/>
        <v>0</v>
      </c>
      <c r="E360" s="15">
        <f t="shared" si="21"/>
        <v>0</v>
      </c>
      <c r="F360" s="15">
        <f t="shared" si="22"/>
        <v>0</v>
      </c>
      <c r="G360" s="15">
        <f t="shared" si="23"/>
        <v>0</v>
      </c>
    </row>
    <row r="361" spans="1:7" x14ac:dyDescent="0.15">
      <c r="A361" s="5" t="e">
        <f>sim_obs!#REF!</f>
        <v>#REF!</v>
      </c>
      <c r="B361" s="12" t="e">
        <f>sim_obs!#REF!</f>
        <v>#REF!</v>
      </c>
      <c r="C361" s="15" t="e">
        <f>sim_obs!#REF!</f>
        <v>#REF!</v>
      </c>
      <c r="D361" s="15">
        <f t="shared" si="20"/>
        <v>0</v>
      </c>
      <c r="E361" s="15">
        <f t="shared" si="21"/>
        <v>0</v>
      </c>
      <c r="F361" s="15">
        <f t="shared" si="22"/>
        <v>0</v>
      </c>
      <c r="G361" s="15">
        <f t="shared" si="23"/>
        <v>0</v>
      </c>
    </row>
    <row r="362" spans="1:7" x14ac:dyDescent="0.15">
      <c r="A362" s="5" t="e">
        <f>sim_obs!#REF!</f>
        <v>#REF!</v>
      </c>
      <c r="B362" s="12" t="e">
        <f>sim_obs!#REF!</f>
        <v>#REF!</v>
      </c>
      <c r="C362" s="15" t="e">
        <f>sim_obs!#REF!</f>
        <v>#REF!</v>
      </c>
      <c r="D362" s="15">
        <f t="shared" si="20"/>
        <v>0</v>
      </c>
      <c r="E362" s="15">
        <f t="shared" si="21"/>
        <v>0</v>
      </c>
      <c r="F362" s="15">
        <f t="shared" si="22"/>
        <v>0</v>
      </c>
      <c r="G362" s="15">
        <f t="shared" si="23"/>
        <v>0</v>
      </c>
    </row>
    <row r="363" spans="1:7" x14ac:dyDescent="0.15">
      <c r="A363" s="5" t="e">
        <f>sim_obs!#REF!</f>
        <v>#REF!</v>
      </c>
      <c r="B363" s="12" t="e">
        <f>sim_obs!#REF!</f>
        <v>#REF!</v>
      </c>
      <c r="C363" s="15" t="e">
        <f>sim_obs!#REF!</f>
        <v>#REF!</v>
      </c>
      <c r="D363" s="15">
        <f t="shared" si="20"/>
        <v>0</v>
      </c>
      <c r="E363" s="15">
        <f t="shared" si="21"/>
        <v>0</v>
      </c>
      <c r="F363" s="15">
        <f t="shared" si="22"/>
        <v>0</v>
      </c>
      <c r="G363" s="15">
        <f t="shared" si="23"/>
        <v>0</v>
      </c>
    </row>
    <row r="364" spans="1:7" x14ac:dyDescent="0.15">
      <c r="A364" s="5" t="e">
        <f>sim_obs!#REF!</f>
        <v>#REF!</v>
      </c>
      <c r="B364" s="12" t="e">
        <f>sim_obs!#REF!</f>
        <v>#REF!</v>
      </c>
      <c r="C364" s="15" t="e">
        <f>sim_obs!#REF!</f>
        <v>#REF!</v>
      </c>
      <c r="D364" s="15">
        <f t="shared" si="20"/>
        <v>0</v>
      </c>
      <c r="E364" s="15">
        <f t="shared" si="21"/>
        <v>0</v>
      </c>
      <c r="F364" s="15">
        <f t="shared" si="22"/>
        <v>0</v>
      </c>
      <c r="G364" s="15">
        <f t="shared" si="23"/>
        <v>0</v>
      </c>
    </row>
    <row r="365" spans="1:7" x14ac:dyDescent="0.15">
      <c r="A365" s="5" t="e">
        <f>sim_obs!#REF!</f>
        <v>#REF!</v>
      </c>
      <c r="B365" s="12" t="e">
        <f>sim_obs!#REF!</f>
        <v>#REF!</v>
      </c>
      <c r="C365" s="15" t="e">
        <f>sim_obs!#REF!</f>
        <v>#REF!</v>
      </c>
      <c r="D365" s="15">
        <f t="shared" si="20"/>
        <v>0</v>
      </c>
      <c r="E365" s="15">
        <f t="shared" si="21"/>
        <v>0</v>
      </c>
      <c r="F365" s="15">
        <f t="shared" si="22"/>
        <v>0</v>
      </c>
      <c r="G365" s="15">
        <f t="shared" si="23"/>
        <v>0</v>
      </c>
    </row>
    <row r="366" spans="1:7" x14ac:dyDescent="0.15">
      <c r="A366" s="5" t="e">
        <f>sim_obs!#REF!</f>
        <v>#REF!</v>
      </c>
      <c r="B366" s="12" t="e">
        <f>sim_obs!#REF!</f>
        <v>#REF!</v>
      </c>
      <c r="C366" s="15" t="e">
        <f>sim_obs!#REF!</f>
        <v>#REF!</v>
      </c>
      <c r="D366" s="15">
        <f t="shared" si="20"/>
        <v>0</v>
      </c>
      <c r="E366" s="15">
        <f t="shared" si="21"/>
        <v>0</v>
      </c>
      <c r="F366" s="15">
        <f t="shared" si="22"/>
        <v>0</v>
      </c>
      <c r="G366" s="15">
        <f t="shared" si="23"/>
        <v>0</v>
      </c>
    </row>
    <row r="367" spans="1:7" x14ac:dyDescent="0.15">
      <c r="A367" s="5" t="e">
        <f>sim_obs!#REF!</f>
        <v>#REF!</v>
      </c>
      <c r="B367" s="12" t="e">
        <f>sim_obs!#REF!</f>
        <v>#REF!</v>
      </c>
      <c r="C367" s="15" t="e">
        <f>sim_obs!#REF!</f>
        <v>#REF!</v>
      </c>
      <c r="D367" s="15">
        <f t="shared" si="20"/>
        <v>0</v>
      </c>
      <c r="E367" s="15">
        <f t="shared" si="21"/>
        <v>0</v>
      </c>
      <c r="F367" s="15">
        <f t="shared" si="22"/>
        <v>0</v>
      </c>
      <c r="G367" s="15">
        <f t="shared" si="23"/>
        <v>0</v>
      </c>
    </row>
    <row r="368" spans="1:7" x14ac:dyDescent="0.15">
      <c r="A368" s="5">
        <f>sim_obs!B2</f>
        <v>41275</v>
      </c>
      <c r="B368" s="12" t="e">
        <f>sim_obs!Q2</f>
        <v>#N/A</v>
      </c>
      <c r="C368" s="15">
        <f>sim_obs!I2</f>
        <v>0</v>
      </c>
      <c r="D368" s="15">
        <f t="shared" si="20"/>
        <v>0</v>
      </c>
      <c r="E368" s="15">
        <f t="shared" si="21"/>
        <v>0</v>
      </c>
      <c r="F368" s="15">
        <f t="shared" si="22"/>
        <v>0</v>
      </c>
      <c r="G368" s="15">
        <f t="shared" si="23"/>
        <v>0</v>
      </c>
    </row>
    <row r="369" spans="1:7" x14ac:dyDescent="0.15">
      <c r="A369" s="5">
        <f>sim_obs!B3</f>
        <v>41276</v>
      </c>
      <c r="B369" s="12" t="e">
        <f>sim_obs!Q3</f>
        <v>#N/A</v>
      </c>
      <c r="C369" s="15">
        <f>sim_obs!I3</f>
        <v>0</v>
      </c>
      <c r="D369" s="15">
        <f t="shared" si="20"/>
        <v>0</v>
      </c>
      <c r="E369" s="15">
        <f t="shared" si="21"/>
        <v>0</v>
      </c>
      <c r="F369" s="15">
        <f t="shared" si="22"/>
        <v>0</v>
      </c>
      <c r="G369" s="15">
        <f t="shared" si="23"/>
        <v>0</v>
      </c>
    </row>
    <row r="370" spans="1:7" x14ac:dyDescent="0.15">
      <c r="A370" s="5">
        <f>sim_obs!B4</f>
        <v>41277</v>
      </c>
      <c r="B370" s="12" t="e">
        <f>sim_obs!Q4</f>
        <v>#N/A</v>
      </c>
      <c r="C370" s="15">
        <f>sim_obs!I4</f>
        <v>0</v>
      </c>
      <c r="D370" s="15">
        <f t="shared" si="20"/>
        <v>0</v>
      </c>
      <c r="E370" s="15">
        <f t="shared" si="21"/>
        <v>0</v>
      </c>
      <c r="F370" s="15">
        <f t="shared" si="22"/>
        <v>0</v>
      </c>
      <c r="G370" s="15">
        <f t="shared" si="23"/>
        <v>0</v>
      </c>
    </row>
    <row r="371" spans="1:7" x14ac:dyDescent="0.15">
      <c r="A371" s="5">
        <f>sim_obs!B5</f>
        <v>41278</v>
      </c>
      <c r="B371" s="12" t="e">
        <f>sim_obs!Q5</f>
        <v>#N/A</v>
      </c>
      <c r="C371" s="15">
        <f>sim_obs!I5</f>
        <v>0</v>
      </c>
      <c r="D371" s="15">
        <f t="shared" si="20"/>
        <v>0</v>
      </c>
      <c r="E371" s="15">
        <f t="shared" si="21"/>
        <v>0</v>
      </c>
      <c r="F371" s="15">
        <f t="shared" si="22"/>
        <v>0</v>
      </c>
      <c r="G371" s="15">
        <f t="shared" si="23"/>
        <v>0</v>
      </c>
    </row>
    <row r="372" spans="1:7" x14ac:dyDescent="0.15">
      <c r="A372" s="5">
        <f>sim_obs!B6</f>
        <v>41279</v>
      </c>
      <c r="B372" s="12" t="e">
        <f>sim_obs!Q6</f>
        <v>#N/A</v>
      </c>
      <c r="C372" s="15">
        <f>sim_obs!I6</f>
        <v>0</v>
      </c>
      <c r="D372" s="15">
        <f t="shared" si="20"/>
        <v>0</v>
      </c>
      <c r="E372" s="15">
        <f t="shared" si="21"/>
        <v>0</v>
      </c>
      <c r="F372" s="15">
        <f t="shared" si="22"/>
        <v>0</v>
      </c>
      <c r="G372" s="15">
        <f t="shared" si="23"/>
        <v>0</v>
      </c>
    </row>
    <row r="373" spans="1:7" x14ac:dyDescent="0.15">
      <c r="A373" s="5">
        <f>sim_obs!B7</f>
        <v>41280</v>
      </c>
      <c r="B373" s="12" t="e">
        <f>sim_obs!Q7</f>
        <v>#N/A</v>
      </c>
      <c r="C373" s="15">
        <f>sim_obs!I7</f>
        <v>0</v>
      </c>
      <c r="D373" s="15">
        <f t="shared" si="20"/>
        <v>0</v>
      </c>
      <c r="E373" s="15">
        <f t="shared" si="21"/>
        <v>0</v>
      </c>
      <c r="F373" s="15">
        <f t="shared" si="22"/>
        <v>0</v>
      </c>
      <c r="G373" s="15">
        <f t="shared" si="23"/>
        <v>0</v>
      </c>
    </row>
    <row r="374" spans="1:7" x14ac:dyDescent="0.15">
      <c r="A374" s="5">
        <f>sim_obs!B8</f>
        <v>41281</v>
      </c>
      <c r="B374" s="12" t="e">
        <f>sim_obs!Q8</f>
        <v>#N/A</v>
      </c>
      <c r="C374" s="15">
        <f>sim_obs!I8</f>
        <v>0</v>
      </c>
      <c r="D374" s="15">
        <f t="shared" si="20"/>
        <v>0</v>
      </c>
      <c r="E374" s="15">
        <f t="shared" si="21"/>
        <v>0</v>
      </c>
      <c r="F374" s="15">
        <f t="shared" si="22"/>
        <v>0</v>
      </c>
      <c r="G374" s="15">
        <f t="shared" si="23"/>
        <v>0</v>
      </c>
    </row>
    <row r="375" spans="1:7" x14ac:dyDescent="0.15">
      <c r="A375" s="5">
        <f>sim_obs!B9</f>
        <v>41282</v>
      </c>
      <c r="B375" s="12" t="e">
        <f>sim_obs!Q9</f>
        <v>#N/A</v>
      </c>
      <c r="C375" s="15">
        <f>sim_obs!I9</f>
        <v>0</v>
      </c>
      <c r="D375" s="15">
        <f t="shared" si="20"/>
        <v>0</v>
      </c>
      <c r="E375" s="15">
        <f t="shared" si="21"/>
        <v>0</v>
      </c>
      <c r="F375" s="15">
        <f t="shared" si="22"/>
        <v>0</v>
      </c>
      <c r="G375" s="15">
        <f t="shared" si="23"/>
        <v>0</v>
      </c>
    </row>
    <row r="376" spans="1:7" x14ac:dyDescent="0.15">
      <c r="A376" s="5">
        <f>sim_obs!B10</f>
        <v>41283</v>
      </c>
      <c r="B376" s="12" t="e">
        <f>sim_obs!Q10</f>
        <v>#N/A</v>
      </c>
      <c r="C376" s="15">
        <f>sim_obs!I10</f>
        <v>0</v>
      </c>
      <c r="D376" s="15">
        <f t="shared" si="20"/>
        <v>0</v>
      </c>
      <c r="E376" s="15">
        <f t="shared" si="21"/>
        <v>0</v>
      </c>
      <c r="F376" s="15">
        <f t="shared" si="22"/>
        <v>0</v>
      </c>
      <c r="G376" s="15">
        <f t="shared" si="23"/>
        <v>0</v>
      </c>
    </row>
    <row r="377" spans="1:7" x14ac:dyDescent="0.15">
      <c r="A377" s="5">
        <f>sim_obs!B11</f>
        <v>41284</v>
      </c>
      <c r="B377" s="12" t="e">
        <f>sim_obs!Q11</f>
        <v>#N/A</v>
      </c>
      <c r="C377" s="15">
        <f>sim_obs!I11</f>
        <v>0</v>
      </c>
      <c r="D377" s="15">
        <f t="shared" si="20"/>
        <v>0</v>
      </c>
      <c r="E377" s="15">
        <f t="shared" si="21"/>
        <v>0</v>
      </c>
      <c r="F377" s="15">
        <f t="shared" si="22"/>
        <v>0</v>
      </c>
      <c r="G377" s="15">
        <f t="shared" si="23"/>
        <v>0</v>
      </c>
    </row>
    <row r="378" spans="1:7" x14ac:dyDescent="0.15">
      <c r="A378" s="5">
        <f>sim_obs!B12</f>
        <v>41285</v>
      </c>
      <c r="B378" s="12" t="e">
        <f>sim_obs!Q12</f>
        <v>#N/A</v>
      </c>
      <c r="C378" s="15">
        <f>sim_obs!I12</f>
        <v>0</v>
      </c>
      <c r="D378" s="15">
        <f t="shared" si="20"/>
        <v>0</v>
      </c>
      <c r="E378" s="15">
        <f t="shared" si="21"/>
        <v>0</v>
      </c>
      <c r="F378" s="15">
        <f t="shared" si="22"/>
        <v>0</v>
      </c>
      <c r="G378" s="15">
        <f t="shared" si="23"/>
        <v>0</v>
      </c>
    </row>
    <row r="379" spans="1:7" x14ac:dyDescent="0.15">
      <c r="A379" s="5">
        <f>sim_obs!B13</f>
        <v>41286</v>
      </c>
      <c r="B379" s="12" t="e">
        <f>sim_obs!Q13</f>
        <v>#N/A</v>
      </c>
      <c r="C379" s="15">
        <f>sim_obs!I13</f>
        <v>0</v>
      </c>
      <c r="D379" s="15">
        <f t="shared" si="20"/>
        <v>0</v>
      </c>
      <c r="E379" s="15">
        <f t="shared" si="21"/>
        <v>0</v>
      </c>
      <c r="F379" s="15">
        <f t="shared" si="22"/>
        <v>0</v>
      </c>
      <c r="G379" s="15">
        <f t="shared" si="23"/>
        <v>0</v>
      </c>
    </row>
    <row r="380" spans="1:7" x14ac:dyDescent="0.15">
      <c r="A380" s="5">
        <f>sim_obs!B14</f>
        <v>41287</v>
      </c>
      <c r="B380" s="12" t="e">
        <f>sim_obs!Q14</f>
        <v>#N/A</v>
      </c>
      <c r="C380" s="15">
        <f>sim_obs!I14</f>
        <v>0</v>
      </c>
      <c r="D380" s="15">
        <f t="shared" si="20"/>
        <v>0</v>
      </c>
      <c r="E380" s="15">
        <f t="shared" si="21"/>
        <v>0</v>
      </c>
      <c r="F380" s="15">
        <f t="shared" si="22"/>
        <v>0</v>
      </c>
      <c r="G380" s="15">
        <f t="shared" si="23"/>
        <v>0</v>
      </c>
    </row>
    <row r="381" spans="1:7" x14ac:dyDescent="0.15">
      <c r="A381" s="5">
        <f>sim_obs!B15</f>
        <v>41288</v>
      </c>
      <c r="B381" s="12" t="e">
        <f>sim_obs!Q15</f>
        <v>#N/A</v>
      </c>
      <c r="C381" s="15">
        <f>sim_obs!I15</f>
        <v>0</v>
      </c>
      <c r="D381" s="15">
        <f t="shared" si="20"/>
        <v>0</v>
      </c>
      <c r="E381" s="15">
        <f t="shared" si="21"/>
        <v>0</v>
      </c>
      <c r="F381" s="15">
        <f t="shared" si="22"/>
        <v>0</v>
      </c>
      <c r="G381" s="15">
        <f t="shared" si="23"/>
        <v>0</v>
      </c>
    </row>
    <row r="382" spans="1:7" x14ac:dyDescent="0.15">
      <c r="A382" s="5">
        <f>sim_obs!B16</f>
        <v>41289</v>
      </c>
      <c r="B382" s="12" t="e">
        <f>sim_obs!Q16</f>
        <v>#N/A</v>
      </c>
      <c r="C382" s="15">
        <f>sim_obs!I16</f>
        <v>0</v>
      </c>
      <c r="D382" s="15">
        <f t="shared" si="20"/>
        <v>0</v>
      </c>
      <c r="E382" s="15">
        <f t="shared" si="21"/>
        <v>0</v>
      </c>
      <c r="F382" s="15">
        <f t="shared" si="22"/>
        <v>0</v>
      </c>
      <c r="G382" s="15">
        <f t="shared" si="23"/>
        <v>0</v>
      </c>
    </row>
    <row r="383" spans="1:7" x14ac:dyDescent="0.15">
      <c r="A383" s="5">
        <f>sim_obs!B17</f>
        <v>41290</v>
      </c>
      <c r="B383" s="12" t="e">
        <f>sim_obs!Q17</f>
        <v>#N/A</v>
      </c>
      <c r="C383" s="15">
        <f>sim_obs!I17</f>
        <v>0</v>
      </c>
      <c r="D383" s="15">
        <f t="shared" si="20"/>
        <v>0</v>
      </c>
      <c r="E383" s="15">
        <f t="shared" si="21"/>
        <v>0</v>
      </c>
      <c r="F383" s="15">
        <f t="shared" si="22"/>
        <v>0</v>
      </c>
      <c r="G383" s="15">
        <f t="shared" si="23"/>
        <v>0</v>
      </c>
    </row>
    <row r="384" spans="1:7" x14ac:dyDescent="0.15">
      <c r="A384" s="5">
        <f>sim_obs!B18</f>
        <v>41291</v>
      </c>
      <c r="B384" s="12" t="e">
        <f>sim_obs!Q18</f>
        <v>#N/A</v>
      </c>
      <c r="C384" s="15">
        <f>sim_obs!I18</f>
        <v>0</v>
      </c>
      <c r="D384" s="15">
        <f t="shared" si="20"/>
        <v>0</v>
      </c>
      <c r="E384" s="15">
        <f t="shared" si="21"/>
        <v>0</v>
      </c>
      <c r="F384" s="15">
        <f t="shared" si="22"/>
        <v>0</v>
      </c>
      <c r="G384" s="15">
        <f t="shared" si="23"/>
        <v>0</v>
      </c>
    </row>
    <row r="385" spans="1:7" x14ac:dyDescent="0.15">
      <c r="A385" s="5">
        <f>sim_obs!B19</f>
        <v>41292</v>
      </c>
      <c r="B385" s="12" t="e">
        <f>sim_obs!Q19</f>
        <v>#N/A</v>
      </c>
      <c r="C385" s="15">
        <f>sim_obs!I19</f>
        <v>0</v>
      </c>
      <c r="D385" s="15">
        <f t="shared" si="20"/>
        <v>0</v>
      </c>
      <c r="E385" s="15">
        <f t="shared" si="21"/>
        <v>0</v>
      </c>
      <c r="F385" s="15">
        <f t="shared" si="22"/>
        <v>0</v>
      </c>
      <c r="G385" s="15">
        <f t="shared" si="23"/>
        <v>0</v>
      </c>
    </row>
    <row r="386" spans="1:7" x14ac:dyDescent="0.15">
      <c r="A386" s="5">
        <f>sim_obs!B20</f>
        <v>41293</v>
      </c>
      <c r="B386" s="12" t="e">
        <f>sim_obs!Q20</f>
        <v>#N/A</v>
      </c>
      <c r="C386" s="15">
        <f>sim_obs!I20</f>
        <v>0</v>
      </c>
      <c r="D386" s="15">
        <f t="shared" si="20"/>
        <v>0</v>
      </c>
      <c r="E386" s="15">
        <f t="shared" si="21"/>
        <v>0</v>
      </c>
      <c r="F386" s="15">
        <f t="shared" si="22"/>
        <v>0</v>
      </c>
      <c r="G386" s="15">
        <f t="shared" si="23"/>
        <v>0</v>
      </c>
    </row>
    <row r="387" spans="1:7" x14ac:dyDescent="0.15">
      <c r="A387" s="5">
        <f>sim_obs!B21</f>
        <v>41294</v>
      </c>
      <c r="B387" s="12" t="e">
        <f>sim_obs!Q21</f>
        <v>#N/A</v>
      </c>
      <c r="C387" s="15">
        <f>sim_obs!I21</f>
        <v>0</v>
      </c>
      <c r="D387" s="15">
        <f t="shared" ref="D387:D450" si="24">IFERROR(B387,0)</f>
        <v>0</v>
      </c>
      <c r="E387" s="15">
        <f t="shared" ref="E387:E450" si="25">IF(D387=0,0,C387)</f>
        <v>0</v>
      </c>
      <c r="F387" s="15">
        <f t="shared" ref="F387:F450" si="26">(D387-E387)^2</f>
        <v>0</v>
      </c>
      <c r="G387" s="15">
        <f t="shared" ref="G387:G450" si="27">(D387-$J$4)^2</f>
        <v>0</v>
      </c>
    </row>
    <row r="388" spans="1:7" x14ac:dyDescent="0.15">
      <c r="A388" s="5">
        <f>sim_obs!B22</f>
        <v>41295</v>
      </c>
      <c r="B388" s="12" t="e">
        <f>sim_obs!Q22</f>
        <v>#N/A</v>
      </c>
      <c r="C388" s="15">
        <f>sim_obs!I22</f>
        <v>0</v>
      </c>
      <c r="D388" s="15">
        <f t="shared" si="24"/>
        <v>0</v>
      </c>
      <c r="E388" s="15">
        <f t="shared" si="25"/>
        <v>0</v>
      </c>
      <c r="F388" s="15">
        <f t="shared" si="26"/>
        <v>0</v>
      </c>
      <c r="G388" s="15">
        <f t="shared" si="27"/>
        <v>0</v>
      </c>
    </row>
    <row r="389" spans="1:7" x14ac:dyDescent="0.15">
      <c r="A389" s="5">
        <f>sim_obs!B23</f>
        <v>41296</v>
      </c>
      <c r="B389" s="12" t="e">
        <f>sim_obs!Q23</f>
        <v>#N/A</v>
      </c>
      <c r="C389" s="15">
        <f>sim_obs!I23</f>
        <v>0</v>
      </c>
      <c r="D389" s="15">
        <f t="shared" si="24"/>
        <v>0</v>
      </c>
      <c r="E389" s="15">
        <f t="shared" si="25"/>
        <v>0</v>
      </c>
      <c r="F389" s="15">
        <f t="shared" si="26"/>
        <v>0</v>
      </c>
      <c r="G389" s="15">
        <f t="shared" si="27"/>
        <v>0</v>
      </c>
    </row>
    <row r="390" spans="1:7" x14ac:dyDescent="0.15">
      <c r="A390" s="5">
        <f>sim_obs!B24</f>
        <v>41297</v>
      </c>
      <c r="B390" s="12" t="e">
        <f>sim_obs!Q24</f>
        <v>#N/A</v>
      </c>
      <c r="C390" s="15">
        <f>sim_obs!I24</f>
        <v>0</v>
      </c>
      <c r="D390" s="15">
        <f t="shared" si="24"/>
        <v>0</v>
      </c>
      <c r="E390" s="15">
        <f t="shared" si="25"/>
        <v>0</v>
      </c>
      <c r="F390" s="15">
        <f t="shared" si="26"/>
        <v>0</v>
      </c>
      <c r="G390" s="15">
        <f t="shared" si="27"/>
        <v>0</v>
      </c>
    </row>
    <row r="391" spans="1:7" x14ac:dyDescent="0.15">
      <c r="A391" s="5">
        <f>sim_obs!B25</f>
        <v>41298</v>
      </c>
      <c r="B391" s="12" t="e">
        <f>sim_obs!Q25</f>
        <v>#N/A</v>
      </c>
      <c r="C391" s="15">
        <f>sim_obs!I25</f>
        <v>0</v>
      </c>
      <c r="D391" s="15">
        <f t="shared" si="24"/>
        <v>0</v>
      </c>
      <c r="E391" s="15">
        <f t="shared" si="25"/>
        <v>0</v>
      </c>
      <c r="F391" s="15">
        <f t="shared" si="26"/>
        <v>0</v>
      </c>
      <c r="G391" s="15">
        <f t="shared" si="27"/>
        <v>0</v>
      </c>
    </row>
    <row r="392" spans="1:7" x14ac:dyDescent="0.15">
      <c r="A392" s="5">
        <f>sim_obs!B26</f>
        <v>41299</v>
      </c>
      <c r="B392" s="12" t="e">
        <f>sim_obs!Q26</f>
        <v>#N/A</v>
      </c>
      <c r="C392" s="15">
        <f>sim_obs!I26</f>
        <v>0</v>
      </c>
      <c r="D392" s="15">
        <f t="shared" si="24"/>
        <v>0</v>
      </c>
      <c r="E392" s="15">
        <f t="shared" si="25"/>
        <v>0</v>
      </c>
      <c r="F392" s="15">
        <f t="shared" si="26"/>
        <v>0</v>
      </c>
      <c r="G392" s="15">
        <f t="shared" si="27"/>
        <v>0</v>
      </c>
    </row>
    <row r="393" spans="1:7" x14ac:dyDescent="0.15">
      <c r="A393" s="5">
        <f>sim_obs!B27</f>
        <v>41300</v>
      </c>
      <c r="B393" s="12" t="e">
        <f>sim_obs!Q27</f>
        <v>#N/A</v>
      </c>
      <c r="C393" s="15">
        <f>sim_obs!I27</f>
        <v>0</v>
      </c>
      <c r="D393" s="15">
        <f t="shared" si="24"/>
        <v>0</v>
      </c>
      <c r="E393" s="15">
        <f t="shared" si="25"/>
        <v>0</v>
      </c>
      <c r="F393" s="15">
        <f t="shared" si="26"/>
        <v>0</v>
      </c>
      <c r="G393" s="15">
        <f t="shared" si="27"/>
        <v>0</v>
      </c>
    </row>
    <row r="394" spans="1:7" x14ac:dyDescent="0.15">
      <c r="A394" s="5">
        <f>sim_obs!B28</f>
        <v>41301</v>
      </c>
      <c r="B394" s="12" t="e">
        <f>sim_obs!Q28</f>
        <v>#N/A</v>
      </c>
      <c r="C394" s="15">
        <f>sim_obs!I28</f>
        <v>0</v>
      </c>
      <c r="D394" s="15">
        <f t="shared" si="24"/>
        <v>0</v>
      </c>
      <c r="E394" s="15">
        <f t="shared" si="25"/>
        <v>0</v>
      </c>
      <c r="F394" s="15">
        <f t="shared" si="26"/>
        <v>0</v>
      </c>
      <c r="G394" s="15">
        <f t="shared" si="27"/>
        <v>0</v>
      </c>
    </row>
    <row r="395" spans="1:7" x14ac:dyDescent="0.15">
      <c r="A395" s="5">
        <f>sim_obs!B29</f>
        <v>41302</v>
      </c>
      <c r="B395" s="12" t="e">
        <f>sim_obs!Q29</f>
        <v>#N/A</v>
      </c>
      <c r="C395" s="15">
        <f>sim_obs!I29</f>
        <v>0</v>
      </c>
      <c r="D395" s="15">
        <f t="shared" si="24"/>
        <v>0</v>
      </c>
      <c r="E395" s="15">
        <f t="shared" si="25"/>
        <v>0</v>
      </c>
      <c r="F395" s="15">
        <f t="shared" si="26"/>
        <v>0</v>
      </c>
      <c r="G395" s="15">
        <f t="shared" si="27"/>
        <v>0</v>
      </c>
    </row>
    <row r="396" spans="1:7" x14ac:dyDescent="0.15">
      <c r="A396" s="5">
        <f>sim_obs!B30</f>
        <v>41303</v>
      </c>
      <c r="B396" s="12" t="e">
        <f>sim_obs!Q30</f>
        <v>#N/A</v>
      </c>
      <c r="C396" s="15">
        <f>sim_obs!I30</f>
        <v>0</v>
      </c>
      <c r="D396" s="15">
        <f t="shared" si="24"/>
        <v>0</v>
      </c>
      <c r="E396" s="15">
        <f t="shared" si="25"/>
        <v>0</v>
      </c>
      <c r="F396" s="15">
        <f t="shared" si="26"/>
        <v>0</v>
      </c>
      <c r="G396" s="15">
        <f t="shared" si="27"/>
        <v>0</v>
      </c>
    </row>
    <row r="397" spans="1:7" x14ac:dyDescent="0.15">
      <c r="A397" s="5">
        <f>sim_obs!B31</f>
        <v>41304</v>
      </c>
      <c r="B397" s="12" t="e">
        <f>sim_obs!Q31</f>
        <v>#N/A</v>
      </c>
      <c r="C397" s="15">
        <f>sim_obs!I31</f>
        <v>0</v>
      </c>
      <c r="D397" s="15">
        <f t="shared" si="24"/>
        <v>0</v>
      </c>
      <c r="E397" s="15">
        <f t="shared" si="25"/>
        <v>0</v>
      </c>
      <c r="F397" s="15">
        <f t="shared" si="26"/>
        <v>0</v>
      </c>
      <c r="G397" s="15">
        <f t="shared" si="27"/>
        <v>0</v>
      </c>
    </row>
    <row r="398" spans="1:7" x14ac:dyDescent="0.15">
      <c r="A398" s="5">
        <f>sim_obs!B32</f>
        <v>41305</v>
      </c>
      <c r="B398" s="12" t="e">
        <f>sim_obs!Q32</f>
        <v>#N/A</v>
      </c>
      <c r="C398" s="15">
        <f>sim_obs!I32</f>
        <v>0</v>
      </c>
      <c r="D398" s="15">
        <f t="shared" si="24"/>
        <v>0</v>
      </c>
      <c r="E398" s="15">
        <f t="shared" si="25"/>
        <v>0</v>
      </c>
      <c r="F398" s="15">
        <f t="shared" si="26"/>
        <v>0</v>
      </c>
      <c r="G398" s="15">
        <f t="shared" si="27"/>
        <v>0</v>
      </c>
    </row>
    <row r="399" spans="1:7" x14ac:dyDescent="0.15">
      <c r="A399" s="5">
        <f>sim_obs!B33</f>
        <v>41306</v>
      </c>
      <c r="B399" s="12" t="e">
        <f>sim_obs!Q33</f>
        <v>#N/A</v>
      </c>
      <c r="C399" s="15">
        <f>sim_obs!I33</f>
        <v>0</v>
      </c>
      <c r="D399" s="15">
        <f t="shared" si="24"/>
        <v>0</v>
      </c>
      <c r="E399" s="15">
        <f t="shared" si="25"/>
        <v>0</v>
      </c>
      <c r="F399" s="15">
        <f t="shared" si="26"/>
        <v>0</v>
      </c>
      <c r="G399" s="15">
        <f t="shared" si="27"/>
        <v>0</v>
      </c>
    </row>
    <row r="400" spans="1:7" x14ac:dyDescent="0.15">
      <c r="A400" s="5">
        <f>sim_obs!B34</f>
        <v>41307</v>
      </c>
      <c r="B400" s="12" t="e">
        <f>sim_obs!Q34</f>
        <v>#N/A</v>
      </c>
      <c r="C400" s="15">
        <f>sim_obs!I34</f>
        <v>0</v>
      </c>
      <c r="D400" s="15">
        <f t="shared" si="24"/>
        <v>0</v>
      </c>
      <c r="E400" s="15">
        <f t="shared" si="25"/>
        <v>0</v>
      </c>
      <c r="F400" s="15">
        <f t="shared" si="26"/>
        <v>0</v>
      </c>
      <c r="G400" s="15">
        <f t="shared" si="27"/>
        <v>0</v>
      </c>
    </row>
    <row r="401" spans="1:7" x14ac:dyDescent="0.15">
      <c r="A401" s="5">
        <f>sim_obs!B35</f>
        <v>41308</v>
      </c>
      <c r="B401" s="12" t="e">
        <f>sim_obs!Q35</f>
        <v>#N/A</v>
      </c>
      <c r="C401" s="15">
        <f>sim_obs!I35</f>
        <v>0</v>
      </c>
      <c r="D401" s="15">
        <f t="shared" si="24"/>
        <v>0</v>
      </c>
      <c r="E401" s="15">
        <f t="shared" si="25"/>
        <v>0</v>
      </c>
      <c r="F401" s="15">
        <f t="shared" si="26"/>
        <v>0</v>
      </c>
      <c r="G401" s="15">
        <f t="shared" si="27"/>
        <v>0</v>
      </c>
    </row>
    <row r="402" spans="1:7" x14ac:dyDescent="0.15">
      <c r="A402" s="5">
        <f>sim_obs!B36</f>
        <v>41309</v>
      </c>
      <c r="B402" s="12" t="e">
        <f>sim_obs!Q36</f>
        <v>#N/A</v>
      </c>
      <c r="C402" s="15">
        <f>sim_obs!I36</f>
        <v>0</v>
      </c>
      <c r="D402" s="15">
        <f t="shared" si="24"/>
        <v>0</v>
      </c>
      <c r="E402" s="15">
        <f t="shared" si="25"/>
        <v>0</v>
      </c>
      <c r="F402" s="15">
        <f t="shared" si="26"/>
        <v>0</v>
      </c>
      <c r="G402" s="15">
        <f t="shared" si="27"/>
        <v>0</v>
      </c>
    </row>
    <row r="403" spans="1:7" x14ac:dyDescent="0.15">
      <c r="A403" s="5">
        <f>sim_obs!B37</f>
        <v>41310</v>
      </c>
      <c r="B403" s="12" t="e">
        <f>sim_obs!Q37</f>
        <v>#N/A</v>
      </c>
      <c r="C403" s="15">
        <f>sim_obs!I37</f>
        <v>0</v>
      </c>
      <c r="D403" s="15">
        <f t="shared" si="24"/>
        <v>0</v>
      </c>
      <c r="E403" s="15">
        <f t="shared" si="25"/>
        <v>0</v>
      </c>
      <c r="F403" s="15">
        <f t="shared" si="26"/>
        <v>0</v>
      </c>
      <c r="G403" s="15">
        <f t="shared" si="27"/>
        <v>0</v>
      </c>
    </row>
    <row r="404" spans="1:7" x14ac:dyDescent="0.15">
      <c r="A404" s="5">
        <f>sim_obs!B38</f>
        <v>41311</v>
      </c>
      <c r="B404" s="12" t="e">
        <f>sim_obs!Q38</f>
        <v>#N/A</v>
      </c>
      <c r="C404" s="15">
        <f>sim_obs!I38</f>
        <v>0</v>
      </c>
      <c r="D404" s="15">
        <f t="shared" si="24"/>
        <v>0</v>
      </c>
      <c r="E404" s="15">
        <f t="shared" si="25"/>
        <v>0</v>
      </c>
      <c r="F404" s="15">
        <f t="shared" si="26"/>
        <v>0</v>
      </c>
      <c r="G404" s="15">
        <f t="shared" si="27"/>
        <v>0</v>
      </c>
    </row>
    <row r="405" spans="1:7" x14ac:dyDescent="0.15">
      <c r="A405" s="5">
        <f>sim_obs!B39</f>
        <v>41312</v>
      </c>
      <c r="B405" s="12" t="e">
        <f>sim_obs!Q39</f>
        <v>#N/A</v>
      </c>
      <c r="C405" s="15">
        <f>sim_obs!I39</f>
        <v>0</v>
      </c>
      <c r="D405" s="15">
        <f t="shared" si="24"/>
        <v>0</v>
      </c>
      <c r="E405" s="15">
        <f t="shared" si="25"/>
        <v>0</v>
      </c>
      <c r="F405" s="15">
        <f t="shared" si="26"/>
        <v>0</v>
      </c>
      <c r="G405" s="15">
        <f t="shared" si="27"/>
        <v>0</v>
      </c>
    </row>
    <row r="406" spans="1:7" x14ac:dyDescent="0.15">
      <c r="A406" s="5">
        <f>sim_obs!B40</f>
        <v>41313</v>
      </c>
      <c r="B406" s="12" t="e">
        <f>sim_obs!Q40</f>
        <v>#N/A</v>
      </c>
      <c r="C406" s="15">
        <f>sim_obs!I40</f>
        <v>0</v>
      </c>
      <c r="D406" s="15">
        <f t="shared" si="24"/>
        <v>0</v>
      </c>
      <c r="E406" s="15">
        <f t="shared" si="25"/>
        <v>0</v>
      </c>
      <c r="F406" s="15">
        <f t="shared" si="26"/>
        <v>0</v>
      </c>
      <c r="G406" s="15">
        <f t="shared" si="27"/>
        <v>0</v>
      </c>
    </row>
    <row r="407" spans="1:7" x14ac:dyDescent="0.15">
      <c r="A407" s="5">
        <f>sim_obs!B41</f>
        <v>41314</v>
      </c>
      <c r="B407" s="12" t="e">
        <f>sim_obs!Q41</f>
        <v>#N/A</v>
      </c>
      <c r="C407" s="15">
        <f>sim_obs!I41</f>
        <v>0</v>
      </c>
      <c r="D407" s="15">
        <f t="shared" si="24"/>
        <v>0</v>
      </c>
      <c r="E407" s="15">
        <f t="shared" si="25"/>
        <v>0</v>
      </c>
      <c r="F407" s="15">
        <f t="shared" si="26"/>
        <v>0</v>
      </c>
      <c r="G407" s="15">
        <f t="shared" si="27"/>
        <v>0</v>
      </c>
    </row>
    <row r="408" spans="1:7" x14ac:dyDescent="0.15">
      <c r="A408" s="5">
        <f>sim_obs!B42</f>
        <v>41315</v>
      </c>
      <c r="B408" s="12" t="e">
        <f>sim_obs!Q42</f>
        <v>#N/A</v>
      </c>
      <c r="C408" s="15">
        <f>sim_obs!I42</f>
        <v>0</v>
      </c>
      <c r="D408" s="15">
        <f t="shared" si="24"/>
        <v>0</v>
      </c>
      <c r="E408" s="15">
        <f t="shared" si="25"/>
        <v>0</v>
      </c>
      <c r="F408" s="15">
        <f t="shared" si="26"/>
        <v>0</v>
      </c>
      <c r="G408" s="15">
        <f t="shared" si="27"/>
        <v>0</v>
      </c>
    </row>
    <row r="409" spans="1:7" x14ac:dyDescent="0.15">
      <c r="A409" s="5">
        <f>sim_obs!B43</f>
        <v>41316</v>
      </c>
      <c r="B409" s="12" t="e">
        <f>sim_obs!Q43</f>
        <v>#N/A</v>
      </c>
      <c r="C409" s="15">
        <f>sim_obs!I43</f>
        <v>0</v>
      </c>
      <c r="D409" s="15">
        <f t="shared" si="24"/>
        <v>0</v>
      </c>
      <c r="E409" s="15">
        <f t="shared" si="25"/>
        <v>0</v>
      </c>
      <c r="F409" s="15">
        <f t="shared" si="26"/>
        <v>0</v>
      </c>
      <c r="G409" s="15">
        <f t="shared" si="27"/>
        <v>0</v>
      </c>
    </row>
    <row r="410" spans="1:7" x14ac:dyDescent="0.15">
      <c r="A410" s="5">
        <f>sim_obs!B44</f>
        <v>41317</v>
      </c>
      <c r="B410" s="12" t="e">
        <f>sim_obs!Q44</f>
        <v>#N/A</v>
      </c>
      <c r="C410" s="15">
        <f>sim_obs!I44</f>
        <v>0</v>
      </c>
      <c r="D410" s="15">
        <f t="shared" si="24"/>
        <v>0</v>
      </c>
      <c r="E410" s="15">
        <f t="shared" si="25"/>
        <v>0</v>
      </c>
      <c r="F410" s="15">
        <f t="shared" si="26"/>
        <v>0</v>
      </c>
      <c r="G410" s="15">
        <f t="shared" si="27"/>
        <v>0</v>
      </c>
    </row>
    <row r="411" spans="1:7" x14ac:dyDescent="0.15">
      <c r="A411" s="5">
        <f>sim_obs!B45</f>
        <v>41318</v>
      </c>
      <c r="B411" s="12" t="e">
        <f>sim_obs!Q45</f>
        <v>#N/A</v>
      </c>
      <c r="C411" s="15">
        <f>sim_obs!I45</f>
        <v>0</v>
      </c>
      <c r="D411" s="15">
        <f t="shared" si="24"/>
        <v>0</v>
      </c>
      <c r="E411" s="15">
        <f t="shared" si="25"/>
        <v>0</v>
      </c>
      <c r="F411" s="15">
        <f t="shared" si="26"/>
        <v>0</v>
      </c>
      <c r="G411" s="15">
        <f t="shared" si="27"/>
        <v>0</v>
      </c>
    </row>
    <row r="412" spans="1:7" x14ac:dyDescent="0.15">
      <c r="A412" s="5">
        <f>sim_obs!B46</f>
        <v>41319</v>
      </c>
      <c r="B412" s="12" t="e">
        <f>sim_obs!Q46</f>
        <v>#N/A</v>
      </c>
      <c r="C412" s="15">
        <f>sim_obs!I46</f>
        <v>0</v>
      </c>
      <c r="D412" s="15">
        <f t="shared" si="24"/>
        <v>0</v>
      </c>
      <c r="E412" s="15">
        <f t="shared" si="25"/>
        <v>0</v>
      </c>
      <c r="F412" s="15">
        <f t="shared" si="26"/>
        <v>0</v>
      </c>
      <c r="G412" s="15">
        <f t="shared" si="27"/>
        <v>0</v>
      </c>
    </row>
    <row r="413" spans="1:7" x14ac:dyDescent="0.15">
      <c r="A413" s="5">
        <f>sim_obs!B47</f>
        <v>41320</v>
      </c>
      <c r="B413" s="12" t="e">
        <f>sim_obs!Q47</f>
        <v>#N/A</v>
      </c>
      <c r="C413" s="15">
        <f>sim_obs!I47</f>
        <v>0</v>
      </c>
      <c r="D413" s="15">
        <f t="shared" si="24"/>
        <v>0</v>
      </c>
      <c r="E413" s="15">
        <f t="shared" si="25"/>
        <v>0</v>
      </c>
      <c r="F413" s="15">
        <f t="shared" si="26"/>
        <v>0</v>
      </c>
      <c r="G413" s="15">
        <f t="shared" si="27"/>
        <v>0</v>
      </c>
    </row>
    <row r="414" spans="1:7" x14ac:dyDescent="0.15">
      <c r="A414" s="5">
        <f>sim_obs!B48</f>
        <v>41321</v>
      </c>
      <c r="B414" s="12" t="e">
        <f>sim_obs!Q48</f>
        <v>#N/A</v>
      </c>
      <c r="C414" s="15">
        <f>sim_obs!I48</f>
        <v>0</v>
      </c>
      <c r="D414" s="15">
        <f t="shared" si="24"/>
        <v>0</v>
      </c>
      <c r="E414" s="15">
        <f t="shared" si="25"/>
        <v>0</v>
      </c>
      <c r="F414" s="15">
        <f t="shared" si="26"/>
        <v>0</v>
      </c>
      <c r="G414" s="15">
        <f t="shared" si="27"/>
        <v>0</v>
      </c>
    </row>
    <row r="415" spans="1:7" x14ac:dyDescent="0.15">
      <c r="A415" s="5">
        <f>sim_obs!B49</f>
        <v>41322</v>
      </c>
      <c r="B415" s="12" t="e">
        <f>sim_obs!Q49</f>
        <v>#N/A</v>
      </c>
      <c r="C415" s="15">
        <f>sim_obs!I49</f>
        <v>0</v>
      </c>
      <c r="D415" s="15">
        <f t="shared" si="24"/>
        <v>0</v>
      </c>
      <c r="E415" s="15">
        <f t="shared" si="25"/>
        <v>0</v>
      </c>
      <c r="F415" s="15">
        <f t="shared" si="26"/>
        <v>0</v>
      </c>
      <c r="G415" s="15">
        <f t="shared" si="27"/>
        <v>0</v>
      </c>
    </row>
    <row r="416" spans="1:7" x14ac:dyDescent="0.15">
      <c r="A416" s="5">
        <f>sim_obs!B50</f>
        <v>41323</v>
      </c>
      <c r="B416" s="12" t="e">
        <f>sim_obs!Q50</f>
        <v>#N/A</v>
      </c>
      <c r="C416" s="15">
        <f>sim_obs!I50</f>
        <v>0</v>
      </c>
      <c r="D416" s="15">
        <f t="shared" si="24"/>
        <v>0</v>
      </c>
      <c r="E416" s="15">
        <f t="shared" si="25"/>
        <v>0</v>
      </c>
      <c r="F416" s="15">
        <f t="shared" si="26"/>
        <v>0</v>
      </c>
      <c r="G416" s="15">
        <f t="shared" si="27"/>
        <v>0</v>
      </c>
    </row>
    <row r="417" spans="1:7" x14ac:dyDescent="0.15">
      <c r="A417" s="5">
        <f>sim_obs!B51</f>
        <v>41324</v>
      </c>
      <c r="B417" s="12" t="e">
        <f>sim_obs!Q51</f>
        <v>#N/A</v>
      </c>
      <c r="C417" s="15">
        <f>sim_obs!I51</f>
        <v>0</v>
      </c>
      <c r="D417" s="15">
        <f t="shared" si="24"/>
        <v>0</v>
      </c>
      <c r="E417" s="15">
        <f t="shared" si="25"/>
        <v>0</v>
      </c>
      <c r="F417" s="15">
        <f t="shared" si="26"/>
        <v>0</v>
      </c>
      <c r="G417" s="15">
        <f t="shared" si="27"/>
        <v>0</v>
      </c>
    </row>
    <row r="418" spans="1:7" x14ac:dyDescent="0.15">
      <c r="A418" s="5">
        <f>sim_obs!B52</f>
        <v>41325</v>
      </c>
      <c r="B418" s="12" t="e">
        <f>sim_obs!Q52</f>
        <v>#N/A</v>
      </c>
      <c r="C418" s="15">
        <f>sim_obs!I52</f>
        <v>0</v>
      </c>
      <c r="D418" s="15">
        <f t="shared" si="24"/>
        <v>0</v>
      </c>
      <c r="E418" s="15">
        <f t="shared" si="25"/>
        <v>0</v>
      </c>
      <c r="F418" s="15">
        <f t="shared" si="26"/>
        <v>0</v>
      </c>
      <c r="G418" s="15">
        <f t="shared" si="27"/>
        <v>0</v>
      </c>
    </row>
    <row r="419" spans="1:7" x14ac:dyDescent="0.15">
      <c r="A419" s="5">
        <f>sim_obs!B53</f>
        <v>41326</v>
      </c>
      <c r="B419" s="12" t="e">
        <f>sim_obs!Q53</f>
        <v>#N/A</v>
      </c>
      <c r="C419" s="15">
        <f>sim_obs!I53</f>
        <v>0</v>
      </c>
      <c r="D419" s="15">
        <f t="shared" si="24"/>
        <v>0</v>
      </c>
      <c r="E419" s="15">
        <f t="shared" si="25"/>
        <v>0</v>
      </c>
      <c r="F419" s="15">
        <f t="shared" si="26"/>
        <v>0</v>
      </c>
      <c r="G419" s="15">
        <f t="shared" si="27"/>
        <v>0</v>
      </c>
    </row>
    <row r="420" spans="1:7" x14ac:dyDescent="0.15">
      <c r="A420" s="5">
        <f>sim_obs!B54</f>
        <v>41327</v>
      </c>
      <c r="B420" s="12" t="e">
        <f>sim_obs!Q54</f>
        <v>#N/A</v>
      </c>
      <c r="C420" s="15">
        <f>sim_obs!I54</f>
        <v>0</v>
      </c>
      <c r="D420" s="15">
        <f t="shared" si="24"/>
        <v>0</v>
      </c>
      <c r="E420" s="15">
        <f t="shared" si="25"/>
        <v>0</v>
      </c>
      <c r="F420" s="15">
        <f t="shared" si="26"/>
        <v>0</v>
      </c>
      <c r="G420" s="15">
        <f t="shared" si="27"/>
        <v>0</v>
      </c>
    </row>
    <row r="421" spans="1:7" x14ac:dyDescent="0.15">
      <c r="A421" s="5">
        <f>sim_obs!B55</f>
        <v>41328</v>
      </c>
      <c r="B421" s="12" t="e">
        <f>sim_obs!Q55</f>
        <v>#N/A</v>
      </c>
      <c r="C421" s="15">
        <f>sim_obs!I55</f>
        <v>0</v>
      </c>
      <c r="D421" s="15">
        <f t="shared" si="24"/>
        <v>0</v>
      </c>
      <c r="E421" s="15">
        <f t="shared" si="25"/>
        <v>0</v>
      </c>
      <c r="F421" s="15">
        <f t="shared" si="26"/>
        <v>0</v>
      </c>
      <c r="G421" s="15">
        <f t="shared" si="27"/>
        <v>0</v>
      </c>
    </row>
    <row r="422" spans="1:7" x14ac:dyDescent="0.15">
      <c r="A422" s="5">
        <f>sim_obs!B56</f>
        <v>41329</v>
      </c>
      <c r="B422" s="12" t="e">
        <f>sim_obs!Q56</f>
        <v>#N/A</v>
      </c>
      <c r="C422" s="15">
        <f>sim_obs!I56</f>
        <v>0</v>
      </c>
      <c r="D422" s="15">
        <f t="shared" si="24"/>
        <v>0</v>
      </c>
      <c r="E422" s="15">
        <f t="shared" si="25"/>
        <v>0</v>
      </c>
      <c r="F422" s="15">
        <f t="shared" si="26"/>
        <v>0</v>
      </c>
      <c r="G422" s="15">
        <f t="shared" si="27"/>
        <v>0</v>
      </c>
    </row>
    <row r="423" spans="1:7" x14ac:dyDescent="0.15">
      <c r="A423" s="5">
        <f>sim_obs!B57</f>
        <v>41330</v>
      </c>
      <c r="B423" s="12" t="e">
        <f>sim_obs!Q57</f>
        <v>#N/A</v>
      </c>
      <c r="C423" s="15">
        <f>sim_obs!I57</f>
        <v>0</v>
      </c>
      <c r="D423" s="15">
        <f t="shared" si="24"/>
        <v>0</v>
      </c>
      <c r="E423" s="15">
        <f t="shared" si="25"/>
        <v>0</v>
      </c>
      <c r="F423" s="15">
        <f t="shared" si="26"/>
        <v>0</v>
      </c>
      <c r="G423" s="15">
        <f t="shared" si="27"/>
        <v>0</v>
      </c>
    </row>
    <row r="424" spans="1:7" x14ac:dyDescent="0.15">
      <c r="A424" s="5">
        <f>sim_obs!B58</f>
        <v>41331</v>
      </c>
      <c r="B424" s="12" t="e">
        <f>sim_obs!Q58</f>
        <v>#N/A</v>
      </c>
      <c r="C424" s="15">
        <f>sim_obs!I58</f>
        <v>0</v>
      </c>
      <c r="D424" s="15">
        <f t="shared" si="24"/>
        <v>0</v>
      </c>
      <c r="E424" s="15">
        <f t="shared" si="25"/>
        <v>0</v>
      </c>
      <c r="F424" s="15">
        <f t="shared" si="26"/>
        <v>0</v>
      </c>
      <c r="G424" s="15">
        <f t="shared" si="27"/>
        <v>0</v>
      </c>
    </row>
    <row r="425" spans="1:7" x14ac:dyDescent="0.15">
      <c r="A425" s="5">
        <f>sim_obs!B59</f>
        <v>41332</v>
      </c>
      <c r="B425" s="12" t="e">
        <f>sim_obs!Q59</f>
        <v>#N/A</v>
      </c>
      <c r="C425" s="15">
        <f>sim_obs!I59</f>
        <v>0</v>
      </c>
      <c r="D425" s="15">
        <f t="shared" si="24"/>
        <v>0</v>
      </c>
      <c r="E425" s="15">
        <f t="shared" si="25"/>
        <v>0</v>
      </c>
      <c r="F425" s="15">
        <f t="shared" si="26"/>
        <v>0</v>
      </c>
      <c r="G425" s="15">
        <f t="shared" si="27"/>
        <v>0</v>
      </c>
    </row>
    <row r="426" spans="1:7" x14ac:dyDescent="0.15">
      <c r="A426" s="5">
        <f>sim_obs!B60</f>
        <v>41333</v>
      </c>
      <c r="B426" s="12" t="e">
        <f>sim_obs!Q60</f>
        <v>#N/A</v>
      </c>
      <c r="C426" s="15">
        <f>sim_obs!I60</f>
        <v>0</v>
      </c>
      <c r="D426" s="15">
        <f t="shared" si="24"/>
        <v>0</v>
      </c>
      <c r="E426" s="15">
        <f t="shared" si="25"/>
        <v>0</v>
      </c>
      <c r="F426" s="15">
        <f t="shared" si="26"/>
        <v>0</v>
      </c>
      <c r="G426" s="15">
        <f t="shared" si="27"/>
        <v>0</v>
      </c>
    </row>
    <row r="427" spans="1:7" x14ac:dyDescent="0.15">
      <c r="A427" s="5">
        <f>sim_obs!B61</f>
        <v>41334</v>
      </c>
      <c r="B427" s="12" t="e">
        <f>sim_obs!Q61</f>
        <v>#N/A</v>
      </c>
      <c r="C427" s="15">
        <f>sim_obs!I61</f>
        <v>0</v>
      </c>
      <c r="D427" s="15">
        <f t="shared" si="24"/>
        <v>0</v>
      </c>
      <c r="E427" s="15">
        <f t="shared" si="25"/>
        <v>0</v>
      </c>
      <c r="F427" s="15">
        <f t="shared" si="26"/>
        <v>0</v>
      </c>
      <c r="G427" s="15">
        <f t="shared" si="27"/>
        <v>0</v>
      </c>
    </row>
    <row r="428" spans="1:7" x14ac:dyDescent="0.15">
      <c r="A428" s="5">
        <f>sim_obs!B62</f>
        <v>41335</v>
      </c>
      <c r="B428" s="12" t="e">
        <f>sim_obs!Q62</f>
        <v>#N/A</v>
      </c>
      <c r="C428" s="15">
        <f>sim_obs!I62</f>
        <v>0</v>
      </c>
      <c r="D428" s="15">
        <f t="shared" si="24"/>
        <v>0</v>
      </c>
      <c r="E428" s="15">
        <f t="shared" si="25"/>
        <v>0</v>
      </c>
      <c r="F428" s="15">
        <f t="shared" si="26"/>
        <v>0</v>
      </c>
      <c r="G428" s="15">
        <f t="shared" si="27"/>
        <v>0</v>
      </c>
    </row>
    <row r="429" spans="1:7" x14ac:dyDescent="0.15">
      <c r="A429" s="5">
        <f>sim_obs!B63</f>
        <v>41336</v>
      </c>
      <c r="B429" s="12" t="e">
        <f>sim_obs!Q63</f>
        <v>#N/A</v>
      </c>
      <c r="C429" s="15">
        <f>sim_obs!I63</f>
        <v>0</v>
      </c>
      <c r="D429" s="15">
        <f t="shared" si="24"/>
        <v>0</v>
      </c>
      <c r="E429" s="15">
        <f t="shared" si="25"/>
        <v>0</v>
      </c>
      <c r="F429" s="15">
        <f t="shared" si="26"/>
        <v>0</v>
      </c>
      <c r="G429" s="15">
        <f t="shared" si="27"/>
        <v>0</v>
      </c>
    </row>
    <row r="430" spans="1:7" x14ac:dyDescent="0.15">
      <c r="A430" s="5">
        <f>sim_obs!B64</f>
        <v>41337</v>
      </c>
      <c r="B430" s="12" t="e">
        <f>sim_obs!Q64</f>
        <v>#N/A</v>
      </c>
      <c r="C430" s="15">
        <f>sim_obs!I64</f>
        <v>0</v>
      </c>
      <c r="D430" s="15">
        <f t="shared" si="24"/>
        <v>0</v>
      </c>
      <c r="E430" s="15">
        <f t="shared" si="25"/>
        <v>0</v>
      </c>
      <c r="F430" s="15">
        <f t="shared" si="26"/>
        <v>0</v>
      </c>
      <c r="G430" s="15">
        <f t="shared" si="27"/>
        <v>0</v>
      </c>
    </row>
    <row r="431" spans="1:7" x14ac:dyDescent="0.15">
      <c r="A431" s="5">
        <f>sim_obs!B65</f>
        <v>41338</v>
      </c>
      <c r="B431" s="12" t="e">
        <f>sim_obs!Q65</f>
        <v>#N/A</v>
      </c>
      <c r="C431" s="15">
        <f>sim_obs!I65</f>
        <v>0</v>
      </c>
      <c r="D431" s="15">
        <f t="shared" si="24"/>
        <v>0</v>
      </c>
      <c r="E431" s="15">
        <f t="shared" si="25"/>
        <v>0</v>
      </c>
      <c r="F431" s="15">
        <f t="shared" si="26"/>
        <v>0</v>
      </c>
      <c r="G431" s="15">
        <f t="shared" si="27"/>
        <v>0</v>
      </c>
    </row>
    <row r="432" spans="1:7" x14ac:dyDescent="0.15">
      <c r="A432" s="5">
        <f>sim_obs!B66</f>
        <v>41339</v>
      </c>
      <c r="B432" s="12" t="e">
        <f>sim_obs!Q66</f>
        <v>#N/A</v>
      </c>
      <c r="C432" s="15">
        <f>sim_obs!I66</f>
        <v>0</v>
      </c>
      <c r="D432" s="15">
        <f t="shared" si="24"/>
        <v>0</v>
      </c>
      <c r="E432" s="15">
        <f t="shared" si="25"/>
        <v>0</v>
      </c>
      <c r="F432" s="15">
        <f t="shared" si="26"/>
        <v>0</v>
      </c>
      <c r="G432" s="15">
        <f t="shared" si="27"/>
        <v>0</v>
      </c>
    </row>
    <row r="433" spans="1:7" x14ac:dyDescent="0.15">
      <c r="A433" s="5">
        <f>sim_obs!B67</f>
        <v>41340</v>
      </c>
      <c r="B433" s="12" t="e">
        <f>sim_obs!Q67</f>
        <v>#N/A</v>
      </c>
      <c r="C433" s="15">
        <f>sim_obs!I67</f>
        <v>0</v>
      </c>
      <c r="D433" s="15">
        <f t="shared" si="24"/>
        <v>0</v>
      </c>
      <c r="E433" s="15">
        <f t="shared" si="25"/>
        <v>0</v>
      </c>
      <c r="F433" s="15">
        <f t="shared" si="26"/>
        <v>0</v>
      </c>
      <c r="G433" s="15">
        <f t="shared" si="27"/>
        <v>0</v>
      </c>
    </row>
    <row r="434" spans="1:7" x14ac:dyDescent="0.15">
      <c r="A434" s="5">
        <f>sim_obs!B68</f>
        <v>41341</v>
      </c>
      <c r="B434" s="12" t="e">
        <f>sim_obs!Q68</f>
        <v>#N/A</v>
      </c>
      <c r="C434" s="15">
        <f>sim_obs!I68</f>
        <v>0</v>
      </c>
      <c r="D434" s="15">
        <f t="shared" si="24"/>
        <v>0</v>
      </c>
      <c r="E434" s="15">
        <f t="shared" si="25"/>
        <v>0</v>
      </c>
      <c r="F434" s="15">
        <f t="shared" si="26"/>
        <v>0</v>
      </c>
      <c r="G434" s="15">
        <f t="shared" si="27"/>
        <v>0</v>
      </c>
    </row>
    <row r="435" spans="1:7" x14ac:dyDescent="0.15">
      <c r="A435" s="5">
        <f>sim_obs!B69</f>
        <v>41342</v>
      </c>
      <c r="B435" s="12" t="e">
        <f>sim_obs!Q69</f>
        <v>#N/A</v>
      </c>
      <c r="C435" s="15">
        <f>sim_obs!I69</f>
        <v>0</v>
      </c>
      <c r="D435" s="15">
        <f t="shared" si="24"/>
        <v>0</v>
      </c>
      <c r="E435" s="15">
        <f t="shared" si="25"/>
        <v>0</v>
      </c>
      <c r="F435" s="15">
        <f t="shared" si="26"/>
        <v>0</v>
      </c>
      <c r="G435" s="15">
        <f t="shared" si="27"/>
        <v>0</v>
      </c>
    </row>
    <row r="436" spans="1:7" x14ac:dyDescent="0.15">
      <c r="A436" s="5">
        <f>sim_obs!B70</f>
        <v>41343</v>
      </c>
      <c r="B436" s="12" t="e">
        <f>sim_obs!Q70</f>
        <v>#N/A</v>
      </c>
      <c r="C436" s="15">
        <f>sim_obs!I70</f>
        <v>0</v>
      </c>
      <c r="D436" s="15">
        <f t="shared" si="24"/>
        <v>0</v>
      </c>
      <c r="E436" s="15">
        <f t="shared" si="25"/>
        <v>0</v>
      </c>
      <c r="F436" s="15">
        <f t="shared" si="26"/>
        <v>0</v>
      </c>
      <c r="G436" s="15">
        <f t="shared" si="27"/>
        <v>0</v>
      </c>
    </row>
    <row r="437" spans="1:7" x14ac:dyDescent="0.15">
      <c r="A437" s="5">
        <f>sim_obs!B71</f>
        <v>41344</v>
      </c>
      <c r="B437" s="12" t="e">
        <f>sim_obs!Q71</f>
        <v>#N/A</v>
      </c>
      <c r="C437" s="15">
        <f>sim_obs!I71</f>
        <v>0</v>
      </c>
      <c r="D437" s="15">
        <f t="shared" si="24"/>
        <v>0</v>
      </c>
      <c r="E437" s="15">
        <f t="shared" si="25"/>
        <v>0</v>
      </c>
      <c r="F437" s="15">
        <f t="shared" si="26"/>
        <v>0</v>
      </c>
      <c r="G437" s="15">
        <f t="shared" si="27"/>
        <v>0</v>
      </c>
    </row>
    <row r="438" spans="1:7" x14ac:dyDescent="0.15">
      <c r="A438" s="5">
        <f>sim_obs!B72</f>
        <v>41345</v>
      </c>
      <c r="B438" s="12" t="e">
        <f>sim_obs!Q72</f>
        <v>#N/A</v>
      </c>
      <c r="C438" s="15">
        <f>sim_obs!I72</f>
        <v>0</v>
      </c>
      <c r="D438" s="15">
        <f t="shared" si="24"/>
        <v>0</v>
      </c>
      <c r="E438" s="15">
        <f t="shared" si="25"/>
        <v>0</v>
      </c>
      <c r="F438" s="15">
        <f t="shared" si="26"/>
        <v>0</v>
      </c>
      <c r="G438" s="15">
        <f t="shared" si="27"/>
        <v>0</v>
      </c>
    </row>
    <row r="439" spans="1:7" x14ac:dyDescent="0.15">
      <c r="A439" s="5">
        <f>sim_obs!B73</f>
        <v>41346</v>
      </c>
      <c r="B439" s="12" t="e">
        <f>sim_obs!Q73</f>
        <v>#N/A</v>
      </c>
      <c r="C439" s="15">
        <f>sim_obs!I73</f>
        <v>0</v>
      </c>
      <c r="D439" s="15">
        <f t="shared" si="24"/>
        <v>0</v>
      </c>
      <c r="E439" s="15">
        <f t="shared" si="25"/>
        <v>0</v>
      </c>
      <c r="F439" s="15">
        <f t="shared" si="26"/>
        <v>0</v>
      </c>
      <c r="G439" s="15">
        <f t="shared" si="27"/>
        <v>0</v>
      </c>
    </row>
    <row r="440" spans="1:7" x14ac:dyDescent="0.15">
      <c r="A440" s="5">
        <f>sim_obs!B74</f>
        <v>41347</v>
      </c>
      <c r="B440" s="12" t="e">
        <f>sim_obs!Q74</f>
        <v>#N/A</v>
      </c>
      <c r="C440" s="15">
        <f>sim_obs!I74</f>
        <v>0</v>
      </c>
      <c r="D440" s="15">
        <f t="shared" si="24"/>
        <v>0</v>
      </c>
      <c r="E440" s="15">
        <f t="shared" si="25"/>
        <v>0</v>
      </c>
      <c r="F440" s="15">
        <f t="shared" si="26"/>
        <v>0</v>
      </c>
      <c r="G440" s="15">
        <f t="shared" si="27"/>
        <v>0</v>
      </c>
    </row>
    <row r="441" spans="1:7" x14ac:dyDescent="0.15">
      <c r="A441" s="5">
        <f>sim_obs!B75</f>
        <v>41348</v>
      </c>
      <c r="B441" s="12" t="e">
        <f>sim_obs!Q75</f>
        <v>#N/A</v>
      </c>
      <c r="C441" s="15">
        <f>sim_obs!I75</f>
        <v>0</v>
      </c>
      <c r="D441" s="15">
        <f t="shared" si="24"/>
        <v>0</v>
      </c>
      <c r="E441" s="15">
        <f t="shared" si="25"/>
        <v>0</v>
      </c>
      <c r="F441" s="15">
        <f t="shared" si="26"/>
        <v>0</v>
      </c>
      <c r="G441" s="15">
        <f t="shared" si="27"/>
        <v>0</v>
      </c>
    </row>
    <row r="442" spans="1:7" x14ac:dyDescent="0.15">
      <c r="A442" s="5">
        <f>sim_obs!B76</f>
        <v>41349</v>
      </c>
      <c r="B442" s="12" t="e">
        <f>sim_obs!Q76</f>
        <v>#N/A</v>
      </c>
      <c r="C442" s="15">
        <f>sim_obs!I76</f>
        <v>0</v>
      </c>
      <c r="D442" s="15">
        <f t="shared" si="24"/>
        <v>0</v>
      </c>
      <c r="E442" s="15">
        <f t="shared" si="25"/>
        <v>0</v>
      </c>
      <c r="F442" s="15">
        <f t="shared" si="26"/>
        <v>0</v>
      </c>
      <c r="G442" s="15">
        <f t="shared" si="27"/>
        <v>0</v>
      </c>
    </row>
    <row r="443" spans="1:7" x14ac:dyDescent="0.15">
      <c r="A443" s="5">
        <f>sim_obs!B77</f>
        <v>41350</v>
      </c>
      <c r="B443" s="12" t="e">
        <f>sim_obs!Q77</f>
        <v>#N/A</v>
      </c>
      <c r="C443" s="15">
        <f>sim_obs!I77</f>
        <v>0</v>
      </c>
      <c r="D443" s="15">
        <f t="shared" si="24"/>
        <v>0</v>
      </c>
      <c r="E443" s="15">
        <f t="shared" si="25"/>
        <v>0</v>
      </c>
      <c r="F443" s="15">
        <f t="shared" si="26"/>
        <v>0</v>
      </c>
      <c r="G443" s="15">
        <f t="shared" si="27"/>
        <v>0</v>
      </c>
    </row>
    <row r="444" spans="1:7" x14ac:dyDescent="0.15">
      <c r="A444" s="5">
        <f>sim_obs!B78</f>
        <v>41351</v>
      </c>
      <c r="B444" s="12" t="e">
        <f>sim_obs!Q78</f>
        <v>#N/A</v>
      </c>
      <c r="C444" s="15">
        <f>sim_obs!I78</f>
        <v>0</v>
      </c>
      <c r="D444" s="15">
        <f t="shared" si="24"/>
        <v>0</v>
      </c>
      <c r="E444" s="15">
        <f t="shared" si="25"/>
        <v>0</v>
      </c>
      <c r="F444" s="15">
        <f t="shared" si="26"/>
        <v>0</v>
      </c>
      <c r="G444" s="15">
        <f t="shared" si="27"/>
        <v>0</v>
      </c>
    </row>
    <row r="445" spans="1:7" x14ac:dyDescent="0.15">
      <c r="A445" s="5">
        <f>sim_obs!B79</f>
        <v>41352</v>
      </c>
      <c r="B445" s="12" t="e">
        <f>sim_obs!Q79</f>
        <v>#N/A</v>
      </c>
      <c r="C445" s="15">
        <f>sim_obs!I79</f>
        <v>0</v>
      </c>
      <c r="D445" s="15">
        <f t="shared" si="24"/>
        <v>0</v>
      </c>
      <c r="E445" s="15">
        <f t="shared" si="25"/>
        <v>0</v>
      </c>
      <c r="F445" s="15">
        <f t="shared" si="26"/>
        <v>0</v>
      </c>
      <c r="G445" s="15">
        <f t="shared" si="27"/>
        <v>0</v>
      </c>
    </row>
    <row r="446" spans="1:7" x14ac:dyDescent="0.15">
      <c r="A446" s="5">
        <f>sim_obs!B80</f>
        <v>41353</v>
      </c>
      <c r="B446" s="12" t="e">
        <f>sim_obs!Q80</f>
        <v>#N/A</v>
      </c>
      <c r="C446" s="15">
        <f>sim_obs!I80</f>
        <v>0</v>
      </c>
      <c r="D446" s="15">
        <f t="shared" si="24"/>
        <v>0</v>
      </c>
      <c r="E446" s="15">
        <f t="shared" si="25"/>
        <v>0</v>
      </c>
      <c r="F446" s="15">
        <f t="shared" si="26"/>
        <v>0</v>
      </c>
      <c r="G446" s="15">
        <f t="shared" si="27"/>
        <v>0</v>
      </c>
    </row>
    <row r="447" spans="1:7" x14ac:dyDescent="0.15">
      <c r="A447" s="5">
        <f>sim_obs!B81</f>
        <v>41354</v>
      </c>
      <c r="B447" s="12" t="e">
        <f>sim_obs!Q81</f>
        <v>#N/A</v>
      </c>
      <c r="C447" s="15">
        <f>sim_obs!I81</f>
        <v>0</v>
      </c>
      <c r="D447" s="15">
        <f t="shared" si="24"/>
        <v>0</v>
      </c>
      <c r="E447" s="15">
        <f t="shared" si="25"/>
        <v>0</v>
      </c>
      <c r="F447" s="15">
        <f t="shared" si="26"/>
        <v>0</v>
      </c>
      <c r="G447" s="15">
        <f t="shared" si="27"/>
        <v>0</v>
      </c>
    </row>
    <row r="448" spans="1:7" x14ac:dyDescent="0.15">
      <c r="A448" s="5">
        <f>sim_obs!B82</f>
        <v>41355</v>
      </c>
      <c r="B448" s="12" t="e">
        <f>sim_obs!Q82</f>
        <v>#N/A</v>
      </c>
      <c r="C448" s="15">
        <f>sim_obs!I82</f>
        <v>0</v>
      </c>
      <c r="D448" s="15">
        <f t="shared" si="24"/>
        <v>0</v>
      </c>
      <c r="E448" s="15">
        <f t="shared" si="25"/>
        <v>0</v>
      </c>
      <c r="F448" s="15">
        <f t="shared" si="26"/>
        <v>0</v>
      </c>
      <c r="G448" s="15">
        <f t="shared" si="27"/>
        <v>0</v>
      </c>
    </row>
    <row r="449" spans="1:7" x14ac:dyDescent="0.15">
      <c r="A449" s="5">
        <f>sim_obs!B83</f>
        <v>41356</v>
      </c>
      <c r="B449" s="12" t="e">
        <f>sim_obs!Q83</f>
        <v>#N/A</v>
      </c>
      <c r="C449" s="15">
        <f>sim_obs!I83</f>
        <v>0</v>
      </c>
      <c r="D449" s="15">
        <f t="shared" si="24"/>
        <v>0</v>
      </c>
      <c r="E449" s="15">
        <f t="shared" si="25"/>
        <v>0</v>
      </c>
      <c r="F449" s="15">
        <f t="shared" si="26"/>
        <v>0</v>
      </c>
      <c r="G449" s="15">
        <f t="shared" si="27"/>
        <v>0</v>
      </c>
    </row>
    <row r="450" spans="1:7" x14ac:dyDescent="0.15">
      <c r="A450" s="5">
        <f>sim_obs!B84</f>
        <v>41357</v>
      </c>
      <c r="B450" s="12" t="e">
        <f>sim_obs!Q84</f>
        <v>#N/A</v>
      </c>
      <c r="C450" s="15">
        <f>sim_obs!I84</f>
        <v>0</v>
      </c>
      <c r="D450" s="15">
        <f t="shared" si="24"/>
        <v>0</v>
      </c>
      <c r="E450" s="15">
        <f t="shared" si="25"/>
        <v>0</v>
      </c>
      <c r="F450" s="15">
        <f t="shared" si="26"/>
        <v>0</v>
      </c>
      <c r="G450" s="15">
        <f t="shared" si="27"/>
        <v>0</v>
      </c>
    </row>
    <row r="451" spans="1:7" x14ac:dyDescent="0.15">
      <c r="A451" s="5">
        <f>sim_obs!B85</f>
        <v>41358</v>
      </c>
      <c r="B451" s="12" t="e">
        <f>sim_obs!Q85</f>
        <v>#N/A</v>
      </c>
      <c r="C451" s="15">
        <f>sim_obs!I85</f>
        <v>0</v>
      </c>
      <c r="D451" s="15">
        <f t="shared" ref="D451:D514" si="28">IFERROR(B451,0)</f>
        <v>0</v>
      </c>
      <c r="E451" s="15">
        <f t="shared" ref="E451:E514" si="29">IF(D451=0,0,C451)</f>
        <v>0</v>
      </c>
      <c r="F451" s="15">
        <f t="shared" ref="F451:F514" si="30">(D451-E451)^2</f>
        <v>0</v>
      </c>
      <c r="G451" s="15">
        <f t="shared" ref="G451:G514" si="31">(D451-$J$4)^2</f>
        <v>0</v>
      </c>
    </row>
    <row r="452" spans="1:7" x14ac:dyDescent="0.15">
      <c r="A452" s="5">
        <f>sim_obs!B86</f>
        <v>41359</v>
      </c>
      <c r="B452" s="12" t="e">
        <f>sim_obs!Q86</f>
        <v>#N/A</v>
      </c>
      <c r="C452" s="15">
        <f>sim_obs!I86</f>
        <v>0</v>
      </c>
      <c r="D452" s="15">
        <f t="shared" si="28"/>
        <v>0</v>
      </c>
      <c r="E452" s="15">
        <f t="shared" si="29"/>
        <v>0</v>
      </c>
      <c r="F452" s="15">
        <f t="shared" si="30"/>
        <v>0</v>
      </c>
      <c r="G452" s="15">
        <f t="shared" si="31"/>
        <v>0</v>
      </c>
    </row>
    <row r="453" spans="1:7" x14ac:dyDescent="0.15">
      <c r="A453" s="5">
        <f>sim_obs!B87</f>
        <v>41360</v>
      </c>
      <c r="B453" s="12" t="e">
        <f>sim_obs!Q87</f>
        <v>#N/A</v>
      </c>
      <c r="C453" s="15">
        <f>sim_obs!I87</f>
        <v>0</v>
      </c>
      <c r="D453" s="15">
        <f t="shared" si="28"/>
        <v>0</v>
      </c>
      <c r="E453" s="15">
        <f t="shared" si="29"/>
        <v>0</v>
      </c>
      <c r="F453" s="15">
        <f t="shared" si="30"/>
        <v>0</v>
      </c>
      <c r="G453" s="15">
        <f t="shared" si="31"/>
        <v>0</v>
      </c>
    </row>
    <row r="454" spans="1:7" x14ac:dyDescent="0.15">
      <c r="A454" s="5">
        <f>sim_obs!B88</f>
        <v>41361</v>
      </c>
      <c r="B454" s="12" t="e">
        <f>sim_obs!Q88</f>
        <v>#N/A</v>
      </c>
      <c r="C454" s="15">
        <f>sim_obs!I88</f>
        <v>0</v>
      </c>
      <c r="D454" s="15">
        <f t="shared" si="28"/>
        <v>0</v>
      </c>
      <c r="E454" s="15">
        <f t="shared" si="29"/>
        <v>0</v>
      </c>
      <c r="F454" s="15">
        <f t="shared" si="30"/>
        <v>0</v>
      </c>
      <c r="G454" s="15">
        <f t="shared" si="31"/>
        <v>0</v>
      </c>
    </row>
    <row r="455" spans="1:7" x14ac:dyDescent="0.15">
      <c r="A455" s="5">
        <f>sim_obs!B89</f>
        <v>41362</v>
      </c>
      <c r="B455" s="12" t="e">
        <f>sim_obs!Q89</f>
        <v>#N/A</v>
      </c>
      <c r="C455" s="15">
        <f>sim_obs!I89</f>
        <v>0</v>
      </c>
      <c r="D455" s="15">
        <f t="shared" si="28"/>
        <v>0</v>
      </c>
      <c r="E455" s="15">
        <f t="shared" si="29"/>
        <v>0</v>
      </c>
      <c r="F455" s="15">
        <f t="shared" si="30"/>
        <v>0</v>
      </c>
      <c r="G455" s="15">
        <f t="shared" si="31"/>
        <v>0</v>
      </c>
    </row>
    <row r="456" spans="1:7" x14ac:dyDescent="0.15">
      <c r="A456" s="5">
        <f>sim_obs!B90</f>
        <v>41363</v>
      </c>
      <c r="B456" s="12" t="e">
        <f>sim_obs!Q90</f>
        <v>#N/A</v>
      </c>
      <c r="C456" s="15">
        <f>sim_obs!I90</f>
        <v>0</v>
      </c>
      <c r="D456" s="15">
        <f t="shared" si="28"/>
        <v>0</v>
      </c>
      <c r="E456" s="15">
        <f t="shared" si="29"/>
        <v>0</v>
      </c>
      <c r="F456" s="15">
        <f t="shared" si="30"/>
        <v>0</v>
      </c>
      <c r="G456" s="15">
        <f t="shared" si="31"/>
        <v>0</v>
      </c>
    </row>
    <row r="457" spans="1:7" x14ac:dyDescent="0.15">
      <c r="A457" s="5">
        <f>sim_obs!B91</f>
        <v>41364</v>
      </c>
      <c r="B457" s="12" t="e">
        <f>sim_obs!Q91</f>
        <v>#N/A</v>
      </c>
      <c r="C457" s="15">
        <f>sim_obs!I91</f>
        <v>0</v>
      </c>
      <c r="D457" s="15">
        <f t="shared" si="28"/>
        <v>0</v>
      </c>
      <c r="E457" s="15">
        <f t="shared" si="29"/>
        <v>0</v>
      </c>
      <c r="F457" s="15">
        <f t="shared" si="30"/>
        <v>0</v>
      </c>
      <c r="G457" s="15">
        <f t="shared" si="31"/>
        <v>0</v>
      </c>
    </row>
    <row r="458" spans="1:7" x14ac:dyDescent="0.15">
      <c r="A458" s="5">
        <f>sim_obs!B92</f>
        <v>41365</v>
      </c>
      <c r="B458" s="12" t="e">
        <f>sim_obs!Q92</f>
        <v>#N/A</v>
      </c>
      <c r="C458" s="15">
        <f>sim_obs!I92</f>
        <v>0</v>
      </c>
      <c r="D458" s="15">
        <f t="shared" si="28"/>
        <v>0</v>
      </c>
      <c r="E458" s="15">
        <f t="shared" si="29"/>
        <v>0</v>
      </c>
      <c r="F458" s="15">
        <f t="shared" si="30"/>
        <v>0</v>
      </c>
      <c r="G458" s="15">
        <f t="shared" si="31"/>
        <v>0</v>
      </c>
    </row>
    <row r="459" spans="1:7" x14ac:dyDescent="0.15">
      <c r="A459" s="5">
        <f>sim_obs!B93</f>
        <v>41366</v>
      </c>
      <c r="B459" s="12" t="e">
        <f>sim_obs!Q93</f>
        <v>#N/A</v>
      </c>
      <c r="C459" s="15">
        <f>sim_obs!I93</f>
        <v>0</v>
      </c>
      <c r="D459" s="15">
        <f t="shared" si="28"/>
        <v>0</v>
      </c>
      <c r="E459" s="15">
        <f t="shared" si="29"/>
        <v>0</v>
      </c>
      <c r="F459" s="15">
        <f t="shared" si="30"/>
        <v>0</v>
      </c>
      <c r="G459" s="15">
        <f t="shared" si="31"/>
        <v>0</v>
      </c>
    </row>
    <row r="460" spans="1:7" x14ac:dyDescent="0.15">
      <c r="A460" s="5">
        <f>sim_obs!B94</f>
        <v>41367</v>
      </c>
      <c r="B460" s="12" t="e">
        <f>sim_obs!Q94</f>
        <v>#N/A</v>
      </c>
      <c r="C460" s="15">
        <f>sim_obs!I94</f>
        <v>0</v>
      </c>
      <c r="D460" s="15">
        <f t="shared" si="28"/>
        <v>0</v>
      </c>
      <c r="E460" s="15">
        <f t="shared" si="29"/>
        <v>0</v>
      </c>
      <c r="F460" s="15">
        <f t="shared" si="30"/>
        <v>0</v>
      </c>
      <c r="G460" s="15">
        <f t="shared" si="31"/>
        <v>0</v>
      </c>
    </row>
    <row r="461" spans="1:7" x14ac:dyDescent="0.15">
      <c r="A461" s="5">
        <f>sim_obs!B95</f>
        <v>41368</v>
      </c>
      <c r="B461" s="12" t="e">
        <f>sim_obs!Q95</f>
        <v>#N/A</v>
      </c>
      <c r="C461" s="15">
        <f>sim_obs!I95</f>
        <v>0</v>
      </c>
      <c r="D461" s="15">
        <f t="shared" si="28"/>
        <v>0</v>
      </c>
      <c r="E461" s="15">
        <f t="shared" si="29"/>
        <v>0</v>
      </c>
      <c r="F461" s="15">
        <f t="shared" si="30"/>
        <v>0</v>
      </c>
      <c r="G461" s="15">
        <f t="shared" si="31"/>
        <v>0</v>
      </c>
    </row>
    <row r="462" spans="1:7" x14ac:dyDescent="0.15">
      <c r="A462" s="5">
        <f>sim_obs!B96</f>
        <v>41369</v>
      </c>
      <c r="B462" s="12" t="e">
        <f>sim_obs!Q96</f>
        <v>#N/A</v>
      </c>
      <c r="C462" s="15">
        <f>sim_obs!I96</f>
        <v>0</v>
      </c>
      <c r="D462" s="15">
        <f t="shared" si="28"/>
        <v>0</v>
      </c>
      <c r="E462" s="15">
        <f t="shared" si="29"/>
        <v>0</v>
      </c>
      <c r="F462" s="15">
        <f t="shared" si="30"/>
        <v>0</v>
      </c>
      <c r="G462" s="15">
        <f t="shared" si="31"/>
        <v>0</v>
      </c>
    </row>
    <row r="463" spans="1:7" x14ac:dyDescent="0.15">
      <c r="A463" s="5">
        <f>sim_obs!B97</f>
        <v>41370</v>
      </c>
      <c r="B463" s="12" t="e">
        <f>sim_obs!Q97</f>
        <v>#N/A</v>
      </c>
      <c r="C463" s="15">
        <f>sim_obs!I97</f>
        <v>0</v>
      </c>
      <c r="D463" s="15">
        <f t="shared" si="28"/>
        <v>0</v>
      </c>
      <c r="E463" s="15">
        <f t="shared" si="29"/>
        <v>0</v>
      </c>
      <c r="F463" s="15">
        <f t="shared" si="30"/>
        <v>0</v>
      </c>
      <c r="G463" s="15">
        <f t="shared" si="31"/>
        <v>0</v>
      </c>
    </row>
    <row r="464" spans="1:7" x14ac:dyDescent="0.15">
      <c r="A464" s="5">
        <f>sim_obs!B98</f>
        <v>41371</v>
      </c>
      <c r="B464" s="12" t="e">
        <f>sim_obs!Q98</f>
        <v>#N/A</v>
      </c>
      <c r="C464" s="15">
        <f>sim_obs!I98</f>
        <v>0</v>
      </c>
      <c r="D464" s="15">
        <f t="shared" si="28"/>
        <v>0</v>
      </c>
      <c r="E464" s="15">
        <f t="shared" si="29"/>
        <v>0</v>
      </c>
      <c r="F464" s="15">
        <f t="shared" si="30"/>
        <v>0</v>
      </c>
      <c r="G464" s="15">
        <f t="shared" si="31"/>
        <v>0</v>
      </c>
    </row>
    <row r="465" spans="1:7" x14ac:dyDescent="0.15">
      <c r="A465" s="5">
        <f>sim_obs!B99</f>
        <v>41372</v>
      </c>
      <c r="B465" s="12" t="e">
        <f>sim_obs!Q99</f>
        <v>#N/A</v>
      </c>
      <c r="C465" s="15">
        <f>sim_obs!I99</f>
        <v>0</v>
      </c>
      <c r="D465" s="15">
        <f t="shared" si="28"/>
        <v>0</v>
      </c>
      <c r="E465" s="15">
        <f t="shared" si="29"/>
        <v>0</v>
      </c>
      <c r="F465" s="15">
        <f t="shared" si="30"/>
        <v>0</v>
      </c>
      <c r="G465" s="15">
        <f t="shared" si="31"/>
        <v>0</v>
      </c>
    </row>
    <row r="466" spans="1:7" x14ac:dyDescent="0.15">
      <c r="A466" s="5">
        <f>sim_obs!B100</f>
        <v>41373</v>
      </c>
      <c r="B466" s="12" t="e">
        <f>sim_obs!Q100</f>
        <v>#N/A</v>
      </c>
      <c r="C466" s="15">
        <f>sim_obs!I100</f>
        <v>0</v>
      </c>
      <c r="D466" s="15">
        <f t="shared" si="28"/>
        <v>0</v>
      </c>
      <c r="E466" s="15">
        <f t="shared" si="29"/>
        <v>0</v>
      </c>
      <c r="F466" s="15">
        <f t="shared" si="30"/>
        <v>0</v>
      </c>
      <c r="G466" s="15">
        <f t="shared" si="31"/>
        <v>0</v>
      </c>
    </row>
    <row r="467" spans="1:7" x14ac:dyDescent="0.15">
      <c r="A467" s="5">
        <f>sim_obs!B101</f>
        <v>41374</v>
      </c>
      <c r="B467" s="12" t="e">
        <f>sim_obs!Q101</f>
        <v>#N/A</v>
      </c>
      <c r="C467" s="15">
        <f>sim_obs!I101</f>
        <v>0</v>
      </c>
      <c r="D467" s="15">
        <f t="shared" si="28"/>
        <v>0</v>
      </c>
      <c r="E467" s="15">
        <f t="shared" si="29"/>
        <v>0</v>
      </c>
      <c r="F467" s="15">
        <f t="shared" si="30"/>
        <v>0</v>
      </c>
      <c r="G467" s="15">
        <f t="shared" si="31"/>
        <v>0</v>
      </c>
    </row>
    <row r="468" spans="1:7" x14ac:dyDescent="0.15">
      <c r="A468" s="5">
        <f>sim_obs!B102</f>
        <v>41375</v>
      </c>
      <c r="B468" s="12" t="e">
        <f>sim_obs!Q102</f>
        <v>#N/A</v>
      </c>
      <c r="C468" s="15">
        <f>sim_obs!I102</f>
        <v>0</v>
      </c>
      <c r="D468" s="15">
        <f t="shared" si="28"/>
        <v>0</v>
      </c>
      <c r="E468" s="15">
        <f t="shared" si="29"/>
        <v>0</v>
      </c>
      <c r="F468" s="15">
        <f t="shared" si="30"/>
        <v>0</v>
      </c>
      <c r="G468" s="15">
        <f t="shared" si="31"/>
        <v>0</v>
      </c>
    </row>
    <row r="469" spans="1:7" x14ac:dyDescent="0.15">
      <c r="A469" s="5">
        <f>sim_obs!B103</f>
        <v>41376</v>
      </c>
      <c r="B469" s="12" t="e">
        <f>sim_obs!Q103</f>
        <v>#N/A</v>
      </c>
      <c r="C469" s="15">
        <f>sim_obs!I103</f>
        <v>0</v>
      </c>
      <c r="D469" s="15">
        <f t="shared" si="28"/>
        <v>0</v>
      </c>
      <c r="E469" s="15">
        <f t="shared" si="29"/>
        <v>0</v>
      </c>
      <c r="F469" s="15">
        <f t="shared" si="30"/>
        <v>0</v>
      </c>
      <c r="G469" s="15">
        <f t="shared" si="31"/>
        <v>0</v>
      </c>
    </row>
    <row r="470" spans="1:7" x14ac:dyDescent="0.15">
      <c r="A470" s="5">
        <f>sim_obs!B104</f>
        <v>41377</v>
      </c>
      <c r="B470" s="12" t="e">
        <f>sim_obs!Q104</f>
        <v>#N/A</v>
      </c>
      <c r="C470" s="15">
        <f>sim_obs!I104</f>
        <v>0</v>
      </c>
      <c r="D470" s="15">
        <f t="shared" si="28"/>
        <v>0</v>
      </c>
      <c r="E470" s="15">
        <f t="shared" si="29"/>
        <v>0</v>
      </c>
      <c r="F470" s="15">
        <f t="shared" si="30"/>
        <v>0</v>
      </c>
      <c r="G470" s="15">
        <f t="shared" si="31"/>
        <v>0</v>
      </c>
    </row>
    <row r="471" spans="1:7" x14ac:dyDescent="0.15">
      <c r="A471" s="5">
        <f>sim_obs!B105</f>
        <v>41378</v>
      </c>
      <c r="B471" s="12" t="e">
        <f>sim_obs!Q105</f>
        <v>#N/A</v>
      </c>
      <c r="C471" s="15">
        <f>sim_obs!I105</f>
        <v>0</v>
      </c>
      <c r="D471" s="15">
        <f t="shared" si="28"/>
        <v>0</v>
      </c>
      <c r="E471" s="15">
        <f t="shared" si="29"/>
        <v>0</v>
      </c>
      <c r="F471" s="15">
        <f t="shared" si="30"/>
        <v>0</v>
      </c>
      <c r="G471" s="15">
        <f t="shared" si="31"/>
        <v>0</v>
      </c>
    </row>
    <row r="472" spans="1:7" x14ac:dyDescent="0.15">
      <c r="A472" s="5">
        <f>sim_obs!B106</f>
        <v>41379</v>
      </c>
      <c r="B472" s="12" t="e">
        <f>sim_obs!Q106</f>
        <v>#N/A</v>
      </c>
      <c r="C472" s="15">
        <f>sim_obs!I106</f>
        <v>0</v>
      </c>
      <c r="D472" s="15">
        <f t="shared" si="28"/>
        <v>0</v>
      </c>
      <c r="E472" s="15">
        <f t="shared" si="29"/>
        <v>0</v>
      </c>
      <c r="F472" s="15">
        <f t="shared" si="30"/>
        <v>0</v>
      </c>
      <c r="G472" s="15">
        <f t="shared" si="31"/>
        <v>0</v>
      </c>
    </row>
    <row r="473" spans="1:7" x14ac:dyDescent="0.15">
      <c r="A473" s="5">
        <f>sim_obs!B107</f>
        <v>41380</v>
      </c>
      <c r="B473" s="12" t="e">
        <f>sim_obs!Q107</f>
        <v>#N/A</v>
      </c>
      <c r="C473" s="15">
        <f>sim_obs!I107</f>
        <v>0</v>
      </c>
      <c r="D473" s="15">
        <f t="shared" si="28"/>
        <v>0</v>
      </c>
      <c r="E473" s="15">
        <f t="shared" si="29"/>
        <v>0</v>
      </c>
      <c r="F473" s="15">
        <f t="shared" si="30"/>
        <v>0</v>
      </c>
      <c r="G473" s="15">
        <f t="shared" si="31"/>
        <v>0</v>
      </c>
    </row>
    <row r="474" spans="1:7" x14ac:dyDescent="0.15">
      <c r="A474" s="5">
        <f>sim_obs!B108</f>
        <v>41381</v>
      </c>
      <c r="B474" s="12" t="e">
        <f>sim_obs!Q108</f>
        <v>#N/A</v>
      </c>
      <c r="C474" s="15">
        <f>sim_obs!I108</f>
        <v>0</v>
      </c>
      <c r="D474" s="15">
        <f t="shared" si="28"/>
        <v>0</v>
      </c>
      <c r="E474" s="15">
        <f t="shared" si="29"/>
        <v>0</v>
      </c>
      <c r="F474" s="15">
        <f t="shared" si="30"/>
        <v>0</v>
      </c>
      <c r="G474" s="15">
        <f t="shared" si="31"/>
        <v>0</v>
      </c>
    </row>
    <row r="475" spans="1:7" x14ac:dyDescent="0.15">
      <c r="A475" s="5">
        <f>sim_obs!B109</f>
        <v>41382</v>
      </c>
      <c r="B475" s="12" t="e">
        <f>sim_obs!Q109</f>
        <v>#N/A</v>
      </c>
      <c r="C475" s="15">
        <f>sim_obs!I109</f>
        <v>0</v>
      </c>
      <c r="D475" s="15">
        <f t="shared" si="28"/>
        <v>0</v>
      </c>
      <c r="E475" s="15">
        <f t="shared" si="29"/>
        <v>0</v>
      </c>
      <c r="F475" s="15">
        <f t="shared" si="30"/>
        <v>0</v>
      </c>
      <c r="G475" s="15">
        <f t="shared" si="31"/>
        <v>0</v>
      </c>
    </row>
    <row r="476" spans="1:7" x14ac:dyDescent="0.15">
      <c r="A476" s="5">
        <f>sim_obs!B110</f>
        <v>41383</v>
      </c>
      <c r="B476" s="12" t="e">
        <f>sim_obs!Q110</f>
        <v>#N/A</v>
      </c>
      <c r="C476" s="15">
        <f>sim_obs!I110</f>
        <v>0</v>
      </c>
      <c r="D476" s="15">
        <f t="shared" si="28"/>
        <v>0</v>
      </c>
      <c r="E476" s="15">
        <f t="shared" si="29"/>
        <v>0</v>
      </c>
      <c r="F476" s="15">
        <f t="shared" si="30"/>
        <v>0</v>
      </c>
      <c r="G476" s="15">
        <f t="shared" si="31"/>
        <v>0</v>
      </c>
    </row>
    <row r="477" spans="1:7" x14ac:dyDescent="0.15">
      <c r="A477" s="5">
        <f>sim_obs!B111</f>
        <v>41384</v>
      </c>
      <c r="B477" s="12" t="e">
        <f>sim_obs!Q111</f>
        <v>#N/A</v>
      </c>
      <c r="C477" s="15">
        <f>sim_obs!I111</f>
        <v>0</v>
      </c>
      <c r="D477" s="15">
        <f t="shared" si="28"/>
        <v>0</v>
      </c>
      <c r="E477" s="15">
        <f t="shared" si="29"/>
        <v>0</v>
      </c>
      <c r="F477" s="15">
        <f t="shared" si="30"/>
        <v>0</v>
      </c>
      <c r="G477" s="15">
        <f t="shared" si="31"/>
        <v>0</v>
      </c>
    </row>
    <row r="478" spans="1:7" x14ac:dyDescent="0.15">
      <c r="A478" s="5">
        <f>sim_obs!B112</f>
        <v>41385</v>
      </c>
      <c r="B478" s="12" t="e">
        <f>sim_obs!Q112</f>
        <v>#N/A</v>
      </c>
      <c r="C478" s="15">
        <f>sim_obs!I112</f>
        <v>0</v>
      </c>
      <c r="D478" s="15">
        <f t="shared" si="28"/>
        <v>0</v>
      </c>
      <c r="E478" s="15">
        <f t="shared" si="29"/>
        <v>0</v>
      </c>
      <c r="F478" s="15">
        <f t="shared" si="30"/>
        <v>0</v>
      </c>
      <c r="G478" s="15">
        <f t="shared" si="31"/>
        <v>0</v>
      </c>
    </row>
    <row r="479" spans="1:7" x14ac:dyDescent="0.15">
      <c r="A479" s="5">
        <f>sim_obs!B113</f>
        <v>41386</v>
      </c>
      <c r="B479" s="12" t="e">
        <f>sim_obs!Q113</f>
        <v>#N/A</v>
      </c>
      <c r="C479" s="15">
        <f>sim_obs!I113</f>
        <v>0</v>
      </c>
      <c r="D479" s="15">
        <f t="shared" si="28"/>
        <v>0</v>
      </c>
      <c r="E479" s="15">
        <f t="shared" si="29"/>
        <v>0</v>
      </c>
      <c r="F479" s="15">
        <f t="shared" si="30"/>
        <v>0</v>
      </c>
      <c r="G479" s="15">
        <f t="shared" si="31"/>
        <v>0</v>
      </c>
    </row>
    <row r="480" spans="1:7" x14ac:dyDescent="0.15">
      <c r="A480" s="5">
        <f>sim_obs!B114</f>
        <v>41387</v>
      </c>
      <c r="B480" s="12" t="e">
        <f>sim_obs!Q114</f>
        <v>#N/A</v>
      </c>
      <c r="C480" s="15">
        <f>sim_obs!I114</f>
        <v>0</v>
      </c>
      <c r="D480" s="15">
        <f t="shared" si="28"/>
        <v>0</v>
      </c>
      <c r="E480" s="15">
        <f t="shared" si="29"/>
        <v>0</v>
      </c>
      <c r="F480" s="15">
        <f t="shared" si="30"/>
        <v>0</v>
      </c>
      <c r="G480" s="15">
        <f t="shared" si="31"/>
        <v>0</v>
      </c>
    </row>
    <row r="481" spans="1:7" x14ac:dyDescent="0.15">
      <c r="A481" s="5">
        <f>sim_obs!B115</f>
        <v>41388</v>
      </c>
      <c r="B481" s="12" t="e">
        <f>sim_obs!Q115</f>
        <v>#N/A</v>
      </c>
      <c r="C481" s="15">
        <f>sim_obs!I115</f>
        <v>0</v>
      </c>
      <c r="D481" s="15">
        <f t="shared" si="28"/>
        <v>0</v>
      </c>
      <c r="E481" s="15">
        <f t="shared" si="29"/>
        <v>0</v>
      </c>
      <c r="F481" s="15">
        <f t="shared" si="30"/>
        <v>0</v>
      </c>
      <c r="G481" s="15">
        <f t="shared" si="31"/>
        <v>0</v>
      </c>
    </row>
    <row r="482" spans="1:7" x14ac:dyDescent="0.15">
      <c r="A482" s="5">
        <f>sim_obs!B116</f>
        <v>41389</v>
      </c>
      <c r="B482" s="12" t="e">
        <f>sim_obs!Q116</f>
        <v>#N/A</v>
      </c>
      <c r="C482" s="15">
        <f>sim_obs!I116</f>
        <v>0</v>
      </c>
      <c r="D482" s="15">
        <f t="shared" si="28"/>
        <v>0</v>
      </c>
      <c r="E482" s="15">
        <f t="shared" si="29"/>
        <v>0</v>
      </c>
      <c r="F482" s="15">
        <f t="shared" si="30"/>
        <v>0</v>
      </c>
      <c r="G482" s="15">
        <f t="shared" si="31"/>
        <v>0</v>
      </c>
    </row>
    <row r="483" spans="1:7" x14ac:dyDescent="0.15">
      <c r="A483" s="5">
        <f>sim_obs!B117</f>
        <v>41390</v>
      </c>
      <c r="B483" s="12" t="e">
        <f>sim_obs!Q117</f>
        <v>#N/A</v>
      </c>
      <c r="C483" s="15">
        <f>sim_obs!I117</f>
        <v>0</v>
      </c>
      <c r="D483" s="15">
        <f t="shared" si="28"/>
        <v>0</v>
      </c>
      <c r="E483" s="15">
        <f t="shared" si="29"/>
        <v>0</v>
      </c>
      <c r="F483" s="15">
        <f t="shared" si="30"/>
        <v>0</v>
      </c>
      <c r="G483" s="15">
        <f t="shared" si="31"/>
        <v>0</v>
      </c>
    </row>
    <row r="484" spans="1:7" x14ac:dyDescent="0.15">
      <c r="A484" s="5">
        <f>sim_obs!B118</f>
        <v>41391</v>
      </c>
      <c r="B484" s="12" t="e">
        <f>sim_obs!Q118</f>
        <v>#N/A</v>
      </c>
      <c r="C484" s="15">
        <f>sim_obs!I118</f>
        <v>0</v>
      </c>
      <c r="D484" s="15">
        <f t="shared" si="28"/>
        <v>0</v>
      </c>
      <c r="E484" s="15">
        <f t="shared" si="29"/>
        <v>0</v>
      </c>
      <c r="F484" s="15">
        <f t="shared" si="30"/>
        <v>0</v>
      </c>
      <c r="G484" s="15">
        <f t="shared" si="31"/>
        <v>0</v>
      </c>
    </row>
    <row r="485" spans="1:7" x14ac:dyDescent="0.15">
      <c r="A485" s="5">
        <f>sim_obs!B119</f>
        <v>41392</v>
      </c>
      <c r="B485" s="12" t="e">
        <f>sim_obs!Q119</f>
        <v>#N/A</v>
      </c>
      <c r="C485" s="15">
        <f>sim_obs!I119</f>
        <v>0</v>
      </c>
      <c r="D485" s="15">
        <f t="shared" si="28"/>
        <v>0</v>
      </c>
      <c r="E485" s="15">
        <f t="shared" si="29"/>
        <v>0</v>
      </c>
      <c r="F485" s="15">
        <f t="shared" si="30"/>
        <v>0</v>
      </c>
      <c r="G485" s="15">
        <f t="shared" si="31"/>
        <v>0</v>
      </c>
    </row>
    <row r="486" spans="1:7" x14ac:dyDescent="0.15">
      <c r="A486" s="5">
        <f>sim_obs!B120</f>
        <v>41393</v>
      </c>
      <c r="B486" s="12" t="e">
        <f>sim_obs!Q120</f>
        <v>#N/A</v>
      </c>
      <c r="C486" s="15">
        <f>sim_obs!I120</f>
        <v>0</v>
      </c>
      <c r="D486" s="15">
        <f t="shared" si="28"/>
        <v>0</v>
      </c>
      <c r="E486" s="15">
        <f t="shared" si="29"/>
        <v>0</v>
      </c>
      <c r="F486" s="15">
        <f t="shared" si="30"/>
        <v>0</v>
      </c>
      <c r="G486" s="15">
        <f t="shared" si="31"/>
        <v>0</v>
      </c>
    </row>
    <row r="487" spans="1:7" x14ac:dyDescent="0.15">
      <c r="A487" s="5">
        <f>sim_obs!B121</f>
        <v>41394</v>
      </c>
      <c r="B487" s="12" t="e">
        <f>sim_obs!Q121</f>
        <v>#N/A</v>
      </c>
      <c r="C487" s="15">
        <f>sim_obs!I121</f>
        <v>0</v>
      </c>
      <c r="D487" s="15">
        <f t="shared" si="28"/>
        <v>0</v>
      </c>
      <c r="E487" s="15">
        <f t="shared" si="29"/>
        <v>0</v>
      </c>
      <c r="F487" s="15">
        <f t="shared" si="30"/>
        <v>0</v>
      </c>
      <c r="G487" s="15">
        <f t="shared" si="31"/>
        <v>0</v>
      </c>
    </row>
    <row r="488" spans="1:7" x14ac:dyDescent="0.15">
      <c r="A488" s="5">
        <f>sim_obs!B122</f>
        <v>41395</v>
      </c>
      <c r="B488" s="12" t="e">
        <f>sim_obs!Q122</f>
        <v>#N/A</v>
      </c>
      <c r="C488" s="15">
        <f>sim_obs!I122</f>
        <v>0</v>
      </c>
      <c r="D488" s="15">
        <f t="shared" si="28"/>
        <v>0</v>
      </c>
      <c r="E488" s="15">
        <f t="shared" si="29"/>
        <v>0</v>
      </c>
      <c r="F488" s="15">
        <f t="shared" si="30"/>
        <v>0</v>
      </c>
      <c r="G488" s="15">
        <f t="shared" si="31"/>
        <v>0</v>
      </c>
    </row>
    <row r="489" spans="1:7" x14ac:dyDescent="0.15">
      <c r="A489" s="5">
        <f>sim_obs!B123</f>
        <v>41396</v>
      </c>
      <c r="B489" s="12" t="e">
        <f>sim_obs!Q123</f>
        <v>#N/A</v>
      </c>
      <c r="C489" s="15">
        <f>sim_obs!I123</f>
        <v>0</v>
      </c>
      <c r="D489" s="15">
        <f t="shared" si="28"/>
        <v>0</v>
      </c>
      <c r="E489" s="15">
        <f t="shared" si="29"/>
        <v>0</v>
      </c>
      <c r="F489" s="15">
        <f t="shared" si="30"/>
        <v>0</v>
      </c>
      <c r="G489" s="15">
        <f t="shared" si="31"/>
        <v>0</v>
      </c>
    </row>
    <row r="490" spans="1:7" x14ac:dyDescent="0.15">
      <c r="A490" s="5">
        <f>sim_obs!B124</f>
        <v>41397</v>
      </c>
      <c r="B490" s="12" t="e">
        <f>sim_obs!Q124</f>
        <v>#N/A</v>
      </c>
      <c r="C490" s="15">
        <f>sim_obs!I124</f>
        <v>0</v>
      </c>
      <c r="D490" s="15">
        <f t="shared" si="28"/>
        <v>0</v>
      </c>
      <c r="E490" s="15">
        <f t="shared" si="29"/>
        <v>0</v>
      </c>
      <c r="F490" s="15">
        <f t="shared" si="30"/>
        <v>0</v>
      </c>
      <c r="G490" s="15">
        <f t="shared" si="31"/>
        <v>0</v>
      </c>
    </row>
    <row r="491" spans="1:7" x14ac:dyDescent="0.15">
      <c r="A491" s="5">
        <f>sim_obs!B125</f>
        <v>41398</v>
      </c>
      <c r="B491" s="12" t="e">
        <f>sim_obs!Q125</f>
        <v>#N/A</v>
      </c>
      <c r="C491" s="15">
        <f>sim_obs!I125</f>
        <v>0</v>
      </c>
      <c r="D491" s="15">
        <f t="shared" si="28"/>
        <v>0</v>
      </c>
      <c r="E491" s="15">
        <f t="shared" si="29"/>
        <v>0</v>
      </c>
      <c r="F491" s="15">
        <f t="shared" si="30"/>
        <v>0</v>
      </c>
      <c r="G491" s="15">
        <f t="shared" si="31"/>
        <v>0</v>
      </c>
    </row>
    <row r="492" spans="1:7" x14ac:dyDescent="0.15">
      <c r="A492" s="5">
        <f>sim_obs!B126</f>
        <v>41399</v>
      </c>
      <c r="B492" s="12" t="e">
        <f>sim_obs!Q126</f>
        <v>#N/A</v>
      </c>
      <c r="C492" s="15">
        <f>sim_obs!I126</f>
        <v>0</v>
      </c>
      <c r="D492" s="15">
        <f t="shared" si="28"/>
        <v>0</v>
      </c>
      <c r="E492" s="15">
        <f t="shared" si="29"/>
        <v>0</v>
      </c>
      <c r="F492" s="15">
        <f t="shared" si="30"/>
        <v>0</v>
      </c>
      <c r="G492" s="15">
        <f t="shared" si="31"/>
        <v>0</v>
      </c>
    </row>
    <row r="493" spans="1:7" x14ac:dyDescent="0.15">
      <c r="A493" s="5">
        <f>sim_obs!B127</f>
        <v>41400</v>
      </c>
      <c r="B493" s="12" t="e">
        <f>sim_obs!Q127</f>
        <v>#N/A</v>
      </c>
      <c r="C493" s="15">
        <f>sim_obs!I127</f>
        <v>0</v>
      </c>
      <c r="D493" s="15">
        <f t="shared" si="28"/>
        <v>0</v>
      </c>
      <c r="E493" s="15">
        <f t="shared" si="29"/>
        <v>0</v>
      </c>
      <c r="F493" s="15">
        <f t="shared" si="30"/>
        <v>0</v>
      </c>
      <c r="G493" s="15">
        <f t="shared" si="31"/>
        <v>0</v>
      </c>
    </row>
    <row r="494" spans="1:7" x14ac:dyDescent="0.15">
      <c r="A494" s="5">
        <f>sim_obs!B128</f>
        <v>41401</v>
      </c>
      <c r="B494" s="12" t="e">
        <f>sim_obs!Q128</f>
        <v>#N/A</v>
      </c>
      <c r="C494" s="15">
        <f>sim_obs!I128</f>
        <v>0</v>
      </c>
      <c r="D494" s="15">
        <f t="shared" si="28"/>
        <v>0</v>
      </c>
      <c r="E494" s="15">
        <f t="shared" si="29"/>
        <v>0</v>
      </c>
      <c r="F494" s="15">
        <f t="shared" si="30"/>
        <v>0</v>
      </c>
      <c r="G494" s="15">
        <f t="shared" si="31"/>
        <v>0</v>
      </c>
    </row>
    <row r="495" spans="1:7" x14ac:dyDescent="0.15">
      <c r="A495" s="5">
        <f>sim_obs!B129</f>
        <v>41402</v>
      </c>
      <c r="B495" s="12" t="e">
        <f>sim_obs!Q129</f>
        <v>#N/A</v>
      </c>
      <c r="C495" s="15">
        <f>sim_obs!I129</f>
        <v>0</v>
      </c>
      <c r="D495" s="15">
        <f t="shared" si="28"/>
        <v>0</v>
      </c>
      <c r="E495" s="15">
        <f t="shared" si="29"/>
        <v>0</v>
      </c>
      <c r="F495" s="15">
        <f t="shared" si="30"/>
        <v>0</v>
      </c>
      <c r="G495" s="15">
        <f t="shared" si="31"/>
        <v>0</v>
      </c>
    </row>
    <row r="496" spans="1:7" x14ac:dyDescent="0.15">
      <c r="A496" s="5">
        <f>sim_obs!B130</f>
        <v>41403</v>
      </c>
      <c r="B496" s="12" t="e">
        <f>sim_obs!Q130</f>
        <v>#N/A</v>
      </c>
      <c r="C496" s="15">
        <f>sim_obs!I130</f>
        <v>0</v>
      </c>
      <c r="D496" s="15">
        <f t="shared" si="28"/>
        <v>0</v>
      </c>
      <c r="E496" s="15">
        <f t="shared" si="29"/>
        <v>0</v>
      </c>
      <c r="F496" s="15">
        <f t="shared" si="30"/>
        <v>0</v>
      </c>
      <c r="G496" s="15">
        <f t="shared" si="31"/>
        <v>0</v>
      </c>
    </row>
    <row r="497" spans="1:7" x14ac:dyDescent="0.15">
      <c r="A497" s="5">
        <f>sim_obs!B131</f>
        <v>41404</v>
      </c>
      <c r="B497" s="12" t="e">
        <f>sim_obs!Q131</f>
        <v>#N/A</v>
      </c>
      <c r="C497" s="15">
        <f>sim_obs!I131</f>
        <v>0</v>
      </c>
      <c r="D497" s="15">
        <f t="shared" si="28"/>
        <v>0</v>
      </c>
      <c r="E497" s="15">
        <f t="shared" si="29"/>
        <v>0</v>
      </c>
      <c r="F497" s="15">
        <f t="shared" si="30"/>
        <v>0</v>
      </c>
      <c r="G497" s="15">
        <f t="shared" si="31"/>
        <v>0</v>
      </c>
    </row>
    <row r="498" spans="1:7" x14ac:dyDescent="0.15">
      <c r="A498" s="5">
        <f>sim_obs!B132</f>
        <v>41405</v>
      </c>
      <c r="B498" s="12" t="e">
        <f>sim_obs!Q132</f>
        <v>#N/A</v>
      </c>
      <c r="C498" s="15">
        <f>sim_obs!I132</f>
        <v>0</v>
      </c>
      <c r="D498" s="15">
        <f t="shared" si="28"/>
        <v>0</v>
      </c>
      <c r="E498" s="15">
        <f t="shared" si="29"/>
        <v>0</v>
      </c>
      <c r="F498" s="15">
        <f t="shared" si="30"/>
        <v>0</v>
      </c>
      <c r="G498" s="15">
        <f t="shared" si="31"/>
        <v>0</v>
      </c>
    </row>
    <row r="499" spans="1:7" x14ac:dyDescent="0.15">
      <c r="A499" s="5">
        <f>sim_obs!B133</f>
        <v>41406</v>
      </c>
      <c r="B499" s="12" t="e">
        <f>sim_obs!Q133</f>
        <v>#N/A</v>
      </c>
      <c r="C499" s="15">
        <f>sim_obs!I133</f>
        <v>0</v>
      </c>
      <c r="D499" s="15">
        <f t="shared" si="28"/>
        <v>0</v>
      </c>
      <c r="E499" s="15">
        <f t="shared" si="29"/>
        <v>0</v>
      </c>
      <c r="F499" s="15">
        <f t="shared" si="30"/>
        <v>0</v>
      </c>
      <c r="G499" s="15">
        <f t="shared" si="31"/>
        <v>0</v>
      </c>
    </row>
    <row r="500" spans="1:7" x14ac:dyDescent="0.15">
      <c r="A500" s="5">
        <f>sim_obs!B134</f>
        <v>41407</v>
      </c>
      <c r="B500" s="12" t="e">
        <f>sim_obs!Q134</f>
        <v>#N/A</v>
      </c>
      <c r="C500" s="15">
        <f>sim_obs!I134</f>
        <v>0</v>
      </c>
      <c r="D500" s="15">
        <f t="shared" si="28"/>
        <v>0</v>
      </c>
      <c r="E500" s="15">
        <f t="shared" si="29"/>
        <v>0</v>
      </c>
      <c r="F500" s="15">
        <f t="shared" si="30"/>
        <v>0</v>
      </c>
      <c r="G500" s="15">
        <f t="shared" si="31"/>
        <v>0</v>
      </c>
    </row>
    <row r="501" spans="1:7" x14ac:dyDescent="0.15">
      <c r="A501" s="5">
        <f>sim_obs!B135</f>
        <v>41408</v>
      </c>
      <c r="B501" s="12" t="e">
        <f>sim_obs!Q135</f>
        <v>#N/A</v>
      </c>
      <c r="C501" s="15">
        <f>sim_obs!I135</f>
        <v>0</v>
      </c>
      <c r="D501" s="15">
        <f t="shared" si="28"/>
        <v>0</v>
      </c>
      <c r="E501" s="15">
        <f t="shared" si="29"/>
        <v>0</v>
      </c>
      <c r="F501" s="15">
        <f t="shared" si="30"/>
        <v>0</v>
      </c>
      <c r="G501" s="15">
        <f t="shared" si="31"/>
        <v>0</v>
      </c>
    </row>
    <row r="502" spans="1:7" x14ac:dyDescent="0.15">
      <c r="A502" s="5">
        <f>sim_obs!B136</f>
        <v>41409</v>
      </c>
      <c r="B502" s="12" t="e">
        <f>sim_obs!Q136</f>
        <v>#N/A</v>
      </c>
      <c r="C502" s="15">
        <f>sim_obs!I136</f>
        <v>0</v>
      </c>
      <c r="D502" s="15">
        <f t="shared" si="28"/>
        <v>0</v>
      </c>
      <c r="E502" s="15">
        <f t="shared" si="29"/>
        <v>0</v>
      </c>
      <c r="F502" s="15">
        <f t="shared" si="30"/>
        <v>0</v>
      </c>
      <c r="G502" s="15">
        <f t="shared" si="31"/>
        <v>0</v>
      </c>
    </row>
    <row r="503" spans="1:7" x14ac:dyDescent="0.15">
      <c r="A503" s="5">
        <f>sim_obs!B137</f>
        <v>41410</v>
      </c>
      <c r="B503" s="12" t="e">
        <f>sim_obs!Q137</f>
        <v>#N/A</v>
      </c>
      <c r="C503" s="15">
        <f>sim_obs!I137</f>
        <v>0</v>
      </c>
      <c r="D503" s="15">
        <f t="shared" si="28"/>
        <v>0</v>
      </c>
      <c r="E503" s="15">
        <f t="shared" si="29"/>
        <v>0</v>
      </c>
      <c r="F503" s="15">
        <f t="shared" si="30"/>
        <v>0</v>
      </c>
      <c r="G503" s="15">
        <f t="shared" si="31"/>
        <v>0</v>
      </c>
    </row>
    <row r="504" spans="1:7" x14ac:dyDescent="0.15">
      <c r="A504" s="5">
        <f>sim_obs!B138</f>
        <v>41411</v>
      </c>
      <c r="B504" s="12" t="e">
        <f>sim_obs!Q138</f>
        <v>#N/A</v>
      </c>
      <c r="C504" s="15">
        <f>sim_obs!I138</f>
        <v>0</v>
      </c>
      <c r="D504" s="15">
        <f t="shared" si="28"/>
        <v>0</v>
      </c>
      <c r="E504" s="15">
        <f t="shared" si="29"/>
        <v>0</v>
      </c>
      <c r="F504" s="15">
        <f t="shared" si="30"/>
        <v>0</v>
      </c>
      <c r="G504" s="15">
        <f t="shared" si="31"/>
        <v>0</v>
      </c>
    </row>
    <row r="505" spans="1:7" x14ac:dyDescent="0.15">
      <c r="A505" s="5">
        <f>sim_obs!B139</f>
        <v>41412</v>
      </c>
      <c r="B505" s="12" t="e">
        <f>sim_obs!Q139</f>
        <v>#N/A</v>
      </c>
      <c r="C505" s="15">
        <f>sim_obs!I139</f>
        <v>0</v>
      </c>
      <c r="D505" s="15">
        <f t="shared" si="28"/>
        <v>0</v>
      </c>
      <c r="E505" s="15">
        <f t="shared" si="29"/>
        <v>0</v>
      </c>
      <c r="F505" s="15">
        <f t="shared" si="30"/>
        <v>0</v>
      </c>
      <c r="G505" s="15">
        <f t="shared" si="31"/>
        <v>0</v>
      </c>
    </row>
    <row r="506" spans="1:7" x14ac:dyDescent="0.15">
      <c r="A506" s="5">
        <f>sim_obs!B140</f>
        <v>41413</v>
      </c>
      <c r="B506" s="12" t="e">
        <f>sim_obs!Q140</f>
        <v>#N/A</v>
      </c>
      <c r="C506" s="15">
        <f>sim_obs!I140</f>
        <v>0</v>
      </c>
      <c r="D506" s="15">
        <f t="shared" si="28"/>
        <v>0</v>
      </c>
      <c r="E506" s="15">
        <f t="shared" si="29"/>
        <v>0</v>
      </c>
      <c r="F506" s="15">
        <f t="shared" si="30"/>
        <v>0</v>
      </c>
      <c r="G506" s="15">
        <f t="shared" si="31"/>
        <v>0</v>
      </c>
    </row>
    <row r="507" spans="1:7" x14ac:dyDescent="0.15">
      <c r="A507" s="5">
        <f>sim_obs!B141</f>
        <v>41414</v>
      </c>
      <c r="B507" s="12" t="e">
        <f>sim_obs!Q141</f>
        <v>#N/A</v>
      </c>
      <c r="C507" s="15">
        <f>sim_obs!I141</f>
        <v>0</v>
      </c>
      <c r="D507" s="15">
        <f t="shared" si="28"/>
        <v>0</v>
      </c>
      <c r="E507" s="15">
        <f t="shared" si="29"/>
        <v>0</v>
      </c>
      <c r="F507" s="15">
        <f t="shared" si="30"/>
        <v>0</v>
      </c>
      <c r="G507" s="15">
        <f t="shared" si="31"/>
        <v>0</v>
      </c>
    </row>
    <row r="508" spans="1:7" x14ac:dyDescent="0.15">
      <c r="A508" s="5">
        <f>sim_obs!B142</f>
        <v>41415</v>
      </c>
      <c r="B508" s="12" t="e">
        <f>sim_obs!Q142</f>
        <v>#N/A</v>
      </c>
      <c r="C508" s="15">
        <f>sim_obs!I142</f>
        <v>0</v>
      </c>
      <c r="D508" s="15">
        <f t="shared" si="28"/>
        <v>0</v>
      </c>
      <c r="E508" s="15">
        <f t="shared" si="29"/>
        <v>0</v>
      </c>
      <c r="F508" s="15">
        <f t="shared" si="30"/>
        <v>0</v>
      </c>
      <c r="G508" s="15">
        <f t="shared" si="31"/>
        <v>0</v>
      </c>
    </row>
    <row r="509" spans="1:7" x14ac:dyDescent="0.15">
      <c r="A509" s="5">
        <f>sim_obs!B143</f>
        <v>41416</v>
      </c>
      <c r="B509" s="12" t="e">
        <f>sim_obs!Q143</f>
        <v>#N/A</v>
      </c>
      <c r="C509" s="15">
        <f>sim_obs!I143</f>
        <v>0</v>
      </c>
      <c r="D509" s="15">
        <f t="shared" si="28"/>
        <v>0</v>
      </c>
      <c r="E509" s="15">
        <f t="shared" si="29"/>
        <v>0</v>
      </c>
      <c r="F509" s="15">
        <f t="shared" si="30"/>
        <v>0</v>
      </c>
      <c r="G509" s="15">
        <f t="shared" si="31"/>
        <v>0</v>
      </c>
    </row>
    <row r="510" spans="1:7" x14ac:dyDescent="0.15">
      <c r="A510" s="5">
        <f>sim_obs!B144</f>
        <v>41417</v>
      </c>
      <c r="B510" s="12" t="e">
        <f>sim_obs!Q144</f>
        <v>#N/A</v>
      </c>
      <c r="C510" s="15">
        <f>sim_obs!I144</f>
        <v>0</v>
      </c>
      <c r="D510" s="15">
        <f t="shared" si="28"/>
        <v>0</v>
      </c>
      <c r="E510" s="15">
        <f t="shared" si="29"/>
        <v>0</v>
      </c>
      <c r="F510" s="15">
        <f t="shared" si="30"/>
        <v>0</v>
      </c>
      <c r="G510" s="15">
        <f t="shared" si="31"/>
        <v>0</v>
      </c>
    </row>
    <row r="511" spans="1:7" x14ac:dyDescent="0.15">
      <c r="A511" s="5">
        <f>sim_obs!B145</f>
        <v>41418</v>
      </c>
      <c r="B511" s="12" t="e">
        <f>sim_obs!Q145</f>
        <v>#N/A</v>
      </c>
      <c r="C511" s="15">
        <f>sim_obs!I145</f>
        <v>0</v>
      </c>
      <c r="D511" s="15">
        <f t="shared" si="28"/>
        <v>0</v>
      </c>
      <c r="E511" s="15">
        <f t="shared" si="29"/>
        <v>0</v>
      </c>
      <c r="F511" s="15">
        <f t="shared" si="30"/>
        <v>0</v>
      </c>
      <c r="G511" s="15">
        <f t="shared" si="31"/>
        <v>0</v>
      </c>
    </row>
    <row r="512" spans="1:7" x14ac:dyDescent="0.15">
      <c r="A512" s="5">
        <f>sim_obs!B146</f>
        <v>41419</v>
      </c>
      <c r="B512" s="12" t="e">
        <f>sim_obs!Q146</f>
        <v>#N/A</v>
      </c>
      <c r="C512" s="15">
        <f>sim_obs!I146</f>
        <v>0</v>
      </c>
      <c r="D512" s="15">
        <f t="shared" si="28"/>
        <v>0</v>
      </c>
      <c r="E512" s="15">
        <f t="shared" si="29"/>
        <v>0</v>
      </c>
      <c r="F512" s="15">
        <f t="shared" si="30"/>
        <v>0</v>
      </c>
      <c r="G512" s="15">
        <f t="shared" si="31"/>
        <v>0</v>
      </c>
    </row>
    <row r="513" spans="1:7" x14ac:dyDescent="0.15">
      <c r="A513" s="5">
        <f>sim_obs!B147</f>
        <v>41420</v>
      </c>
      <c r="B513" s="12" t="e">
        <f>sim_obs!Q147</f>
        <v>#N/A</v>
      </c>
      <c r="C513" s="15">
        <f>sim_obs!I147</f>
        <v>0</v>
      </c>
      <c r="D513" s="15">
        <f t="shared" si="28"/>
        <v>0</v>
      </c>
      <c r="E513" s="15">
        <f t="shared" si="29"/>
        <v>0</v>
      </c>
      <c r="F513" s="15">
        <f t="shared" si="30"/>
        <v>0</v>
      </c>
      <c r="G513" s="15">
        <f t="shared" si="31"/>
        <v>0</v>
      </c>
    </row>
    <row r="514" spans="1:7" x14ac:dyDescent="0.15">
      <c r="A514" s="5">
        <f>sim_obs!B148</f>
        <v>41421</v>
      </c>
      <c r="B514" s="12" t="e">
        <f>sim_obs!Q148</f>
        <v>#N/A</v>
      </c>
      <c r="C514" s="15">
        <f>sim_obs!I148</f>
        <v>0</v>
      </c>
      <c r="D514" s="15">
        <f t="shared" si="28"/>
        <v>0</v>
      </c>
      <c r="E514" s="15">
        <f t="shared" si="29"/>
        <v>0</v>
      </c>
      <c r="F514" s="15">
        <f t="shared" si="30"/>
        <v>0</v>
      </c>
      <c r="G514" s="15">
        <f t="shared" si="31"/>
        <v>0</v>
      </c>
    </row>
    <row r="515" spans="1:7" x14ac:dyDescent="0.15">
      <c r="A515" s="5">
        <f>sim_obs!B149</f>
        <v>41422</v>
      </c>
      <c r="B515" s="12" t="e">
        <f>sim_obs!Q149</f>
        <v>#N/A</v>
      </c>
      <c r="C515" s="15">
        <f>sim_obs!I149</f>
        <v>0</v>
      </c>
      <c r="D515" s="15">
        <f t="shared" ref="D515:D578" si="32">IFERROR(B515,0)</f>
        <v>0</v>
      </c>
      <c r="E515" s="15">
        <f t="shared" ref="E515:E578" si="33">IF(D515=0,0,C515)</f>
        <v>0</v>
      </c>
      <c r="F515" s="15">
        <f t="shared" ref="F515:F578" si="34">(D515-E515)^2</f>
        <v>0</v>
      </c>
      <c r="G515" s="15">
        <f t="shared" ref="G515:G578" si="35">(D515-$J$4)^2</f>
        <v>0</v>
      </c>
    </row>
    <row r="516" spans="1:7" x14ac:dyDescent="0.15">
      <c r="A516" s="5">
        <f>sim_obs!B150</f>
        <v>41423</v>
      </c>
      <c r="B516" s="12" t="e">
        <f>sim_obs!Q150</f>
        <v>#N/A</v>
      </c>
      <c r="C516" s="15">
        <f>sim_obs!I150</f>
        <v>0</v>
      </c>
      <c r="D516" s="15">
        <f t="shared" si="32"/>
        <v>0</v>
      </c>
      <c r="E516" s="15">
        <f t="shared" si="33"/>
        <v>0</v>
      </c>
      <c r="F516" s="15">
        <f t="shared" si="34"/>
        <v>0</v>
      </c>
      <c r="G516" s="15">
        <f t="shared" si="35"/>
        <v>0</v>
      </c>
    </row>
    <row r="517" spans="1:7" x14ac:dyDescent="0.15">
      <c r="A517" s="5">
        <f>sim_obs!B151</f>
        <v>41424</v>
      </c>
      <c r="B517" s="12" t="e">
        <f>sim_obs!Q151</f>
        <v>#N/A</v>
      </c>
      <c r="C517" s="15">
        <f>sim_obs!I151</f>
        <v>0</v>
      </c>
      <c r="D517" s="15">
        <f t="shared" si="32"/>
        <v>0</v>
      </c>
      <c r="E517" s="15">
        <f t="shared" si="33"/>
        <v>0</v>
      </c>
      <c r="F517" s="15">
        <f t="shared" si="34"/>
        <v>0</v>
      </c>
      <c r="G517" s="15">
        <f t="shared" si="35"/>
        <v>0</v>
      </c>
    </row>
    <row r="518" spans="1:7" x14ac:dyDescent="0.15">
      <c r="A518" s="5">
        <f>sim_obs!B152</f>
        <v>41425</v>
      </c>
      <c r="B518" s="12" t="e">
        <f>sim_obs!Q152</f>
        <v>#N/A</v>
      </c>
      <c r="C518" s="15">
        <f>sim_obs!I152</f>
        <v>0</v>
      </c>
      <c r="D518" s="15">
        <f t="shared" si="32"/>
        <v>0</v>
      </c>
      <c r="E518" s="15">
        <f t="shared" si="33"/>
        <v>0</v>
      </c>
      <c r="F518" s="15">
        <f t="shared" si="34"/>
        <v>0</v>
      </c>
      <c r="G518" s="15">
        <f t="shared" si="35"/>
        <v>0</v>
      </c>
    </row>
    <row r="519" spans="1:7" x14ac:dyDescent="0.15">
      <c r="A519" s="5">
        <f>sim_obs!B153</f>
        <v>41426</v>
      </c>
      <c r="B519" s="12" t="e">
        <f>sim_obs!Q153</f>
        <v>#N/A</v>
      </c>
      <c r="C519" s="15">
        <f>sim_obs!I153</f>
        <v>0</v>
      </c>
      <c r="D519" s="15">
        <f t="shared" si="32"/>
        <v>0</v>
      </c>
      <c r="E519" s="15">
        <f t="shared" si="33"/>
        <v>0</v>
      </c>
      <c r="F519" s="15">
        <f t="shared" si="34"/>
        <v>0</v>
      </c>
      <c r="G519" s="15">
        <f t="shared" si="35"/>
        <v>0</v>
      </c>
    </row>
    <row r="520" spans="1:7" x14ac:dyDescent="0.15">
      <c r="A520" s="5">
        <f>sim_obs!B154</f>
        <v>41427</v>
      </c>
      <c r="B520" s="12" t="e">
        <f>sim_obs!Q154</f>
        <v>#N/A</v>
      </c>
      <c r="C520" s="15">
        <f>sim_obs!I154</f>
        <v>0</v>
      </c>
      <c r="D520" s="15">
        <f t="shared" si="32"/>
        <v>0</v>
      </c>
      <c r="E520" s="15">
        <f t="shared" si="33"/>
        <v>0</v>
      </c>
      <c r="F520" s="15">
        <f t="shared" si="34"/>
        <v>0</v>
      </c>
      <c r="G520" s="15">
        <f t="shared" si="35"/>
        <v>0</v>
      </c>
    </row>
    <row r="521" spans="1:7" x14ac:dyDescent="0.15">
      <c r="A521" s="5">
        <f>sim_obs!B155</f>
        <v>41428</v>
      </c>
      <c r="B521" s="12" t="e">
        <f>sim_obs!Q155</f>
        <v>#N/A</v>
      </c>
      <c r="C521" s="15">
        <f>sim_obs!I155</f>
        <v>0</v>
      </c>
      <c r="D521" s="15">
        <f t="shared" si="32"/>
        <v>0</v>
      </c>
      <c r="E521" s="15">
        <f t="shared" si="33"/>
        <v>0</v>
      </c>
      <c r="F521" s="15">
        <f t="shared" si="34"/>
        <v>0</v>
      </c>
      <c r="G521" s="15">
        <f t="shared" si="35"/>
        <v>0</v>
      </c>
    </row>
    <row r="522" spans="1:7" x14ac:dyDescent="0.15">
      <c r="A522" s="5">
        <f>sim_obs!B156</f>
        <v>41429</v>
      </c>
      <c r="B522" s="12" t="e">
        <f>sim_obs!Q156</f>
        <v>#N/A</v>
      </c>
      <c r="C522" s="15">
        <f>sim_obs!I156</f>
        <v>0</v>
      </c>
      <c r="D522" s="15">
        <f t="shared" si="32"/>
        <v>0</v>
      </c>
      <c r="E522" s="15">
        <f t="shared" si="33"/>
        <v>0</v>
      </c>
      <c r="F522" s="15">
        <f t="shared" si="34"/>
        <v>0</v>
      </c>
      <c r="G522" s="15">
        <f t="shared" si="35"/>
        <v>0</v>
      </c>
    </row>
    <row r="523" spans="1:7" x14ac:dyDescent="0.15">
      <c r="A523" s="5">
        <f>sim_obs!B157</f>
        <v>41430</v>
      </c>
      <c r="B523" s="12" t="e">
        <f>sim_obs!Q157</f>
        <v>#N/A</v>
      </c>
      <c r="C523" s="15">
        <f>sim_obs!I157</f>
        <v>0</v>
      </c>
      <c r="D523" s="15">
        <f t="shared" si="32"/>
        <v>0</v>
      </c>
      <c r="E523" s="15">
        <f t="shared" si="33"/>
        <v>0</v>
      </c>
      <c r="F523" s="15">
        <f t="shared" si="34"/>
        <v>0</v>
      </c>
      <c r="G523" s="15">
        <f t="shared" si="35"/>
        <v>0</v>
      </c>
    </row>
    <row r="524" spans="1:7" x14ac:dyDescent="0.15">
      <c r="A524" s="5">
        <f>sim_obs!B158</f>
        <v>41431</v>
      </c>
      <c r="B524" s="12" t="e">
        <f>sim_obs!Q158</f>
        <v>#N/A</v>
      </c>
      <c r="C524" s="15">
        <f>sim_obs!I158</f>
        <v>0</v>
      </c>
      <c r="D524" s="15">
        <f t="shared" si="32"/>
        <v>0</v>
      </c>
      <c r="E524" s="15">
        <f t="shared" si="33"/>
        <v>0</v>
      </c>
      <c r="F524" s="15">
        <f t="shared" si="34"/>
        <v>0</v>
      </c>
      <c r="G524" s="15">
        <f t="shared" si="35"/>
        <v>0</v>
      </c>
    </row>
    <row r="525" spans="1:7" x14ac:dyDescent="0.15">
      <c r="A525" s="5">
        <f>sim_obs!B159</f>
        <v>41432</v>
      </c>
      <c r="B525" s="12" t="e">
        <f>sim_obs!Q159</f>
        <v>#N/A</v>
      </c>
      <c r="C525" s="15">
        <f>sim_obs!I159</f>
        <v>0</v>
      </c>
      <c r="D525" s="15">
        <f t="shared" si="32"/>
        <v>0</v>
      </c>
      <c r="E525" s="15">
        <f t="shared" si="33"/>
        <v>0</v>
      </c>
      <c r="F525" s="15">
        <f t="shared" si="34"/>
        <v>0</v>
      </c>
      <c r="G525" s="15">
        <f t="shared" si="35"/>
        <v>0</v>
      </c>
    </row>
    <row r="526" spans="1:7" x14ac:dyDescent="0.15">
      <c r="A526" s="5">
        <f>sim_obs!B160</f>
        <v>41433</v>
      </c>
      <c r="B526" s="12" t="e">
        <f>sim_obs!Q160</f>
        <v>#N/A</v>
      </c>
      <c r="C526" s="15">
        <f>sim_obs!I160</f>
        <v>0</v>
      </c>
      <c r="D526" s="15">
        <f t="shared" si="32"/>
        <v>0</v>
      </c>
      <c r="E526" s="15">
        <f t="shared" si="33"/>
        <v>0</v>
      </c>
      <c r="F526" s="15">
        <f t="shared" si="34"/>
        <v>0</v>
      </c>
      <c r="G526" s="15">
        <f t="shared" si="35"/>
        <v>0</v>
      </c>
    </row>
    <row r="527" spans="1:7" x14ac:dyDescent="0.15">
      <c r="A527" s="5">
        <f>sim_obs!B161</f>
        <v>41434</v>
      </c>
      <c r="B527" s="12" t="e">
        <f>sim_obs!Q161</f>
        <v>#N/A</v>
      </c>
      <c r="C527" s="15">
        <f>sim_obs!I161</f>
        <v>0</v>
      </c>
      <c r="D527" s="15">
        <f t="shared" si="32"/>
        <v>0</v>
      </c>
      <c r="E527" s="15">
        <f t="shared" si="33"/>
        <v>0</v>
      </c>
      <c r="F527" s="15">
        <f t="shared" si="34"/>
        <v>0</v>
      </c>
      <c r="G527" s="15">
        <f t="shared" si="35"/>
        <v>0</v>
      </c>
    </row>
    <row r="528" spans="1:7" x14ac:dyDescent="0.15">
      <c r="A528" s="5">
        <f>sim_obs!B162</f>
        <v>41435</v>
      </c>
      <c r="B528" s="12" t="e">
        <f>sim_obs!Q162</f>
        <v>#N/A</v>
      </c>
      <c r="C528" s="15">
        <f>sim_obs!I162</f>
        <v>0</v>
      </c>
      <c r="D528" s="15">
        <f t="shared" si="32"/>
        <v>0</v>
      </c>
      <c r="E528" s="15">
        <f t="shared" si="33"/>
        <v>0</v>
      </c>
      <c r="F528" s="15">
        <f t="shared" si="34"/>
        <v>0</v>
      </c>
      <c r="G528" s="15">
        <f t="shared" si="35"/>
        <v>0</v>
      </c>
    </row>
    <row r="529" spans="1:7" x14ac:dyDescent="0.15">
      <c r="A529" s="5">
        <f>sim_obs!B163</f>
        <v>41436</v>
      </c>
      <c r="B529" s="12" t="e">
        <f>sim_obs!Q163</f>
        <v>#N/A</v>
      </c>
      <c r="C529" s="15">
        <f>sim_obs!I163</f>
        <v>0</v>
      </c>
      <c r="D529" s="15">
        <f t="shared" si="32"/>
        <v>0</v>
      </c>
      <c r="E529" s="15">
        <f t="shared" si="33"/>
        <v>0</v>
      </c>
      <c r="F529" s="15">
        <f t="shared" si="34"/>
        <v>0</v>
      </c>
      <c r="G529" s="15">
        <f t="shared" si="35"/>
        <v>0</v>
      </c>
    </row>
    <row r="530" spans="1:7" x14ac:dyDescent="0.15">
      <c r="A530" s="5">
        <f>sim_obs!B164</f>
        <v>41437</v>
      </c>
      <c r="B530" s="12" t="e">
        <f>sim_obs!Q164</f>
        <v>#N/A</v>
      </c>
      <c r="C530" s="15">
        <f>sim_obs!I164</f>
        <v>0</v>
      </c>
      <c r="D530" s="15">
        <f t="shared" si="32"/>
        <v>0</v>
      </c>
      <c r="E530" s="15">
        <f t="shared" si="33"/>
        <v>0</v>
      </c>
      <c r="F530" s="15">
        <f t="shared" si="34"/>
        <v>0</v>
      </c>
      <c r="G530" s="15">
        <f t="shared" si="35"/>
        <v>0</v>
      </c>
    </row>
    <row r="531" spans="1:7" x14ac:dyDescent="0.15">
      <c r="A531" s="5">
        <f>sim_obs!B165</f>
        <v>41438</v>
      </c>
      <c r="B531" s="12" t="e">
        <f>sim_obs!Q165</f>
        <v>#N/A</v>
      </c>
      <c r="C531" s="15">
        <f>sim_obs!I165</f>
        <v>0</v>
      </c>
      <c r="D531" s="15">
        <f t="shared" si="32"/>
        <v>0</v>
      </c>
      <c r="E531" s="15">
        <f t="shared" si="33"/>
        <v>0</v>
      </c>
      <c r="F531" s="15">
        <f t="shared" si="34"/>
        <v>0</v>
      </c>
      <c r="G531" s="15">
        <f t="shared" si="35"/>
        <v>0</v>
      </c>
    </row>
    <row r="532" spans="1:7" x14ac:dyDescent="0.15">
      <c r="A532" s="5">
        <f>sim_obs!B166</f>
        <v>41439</v>
      </c>
      <c r="B532" s="12" t="e">
        <f>sim_obs!Q166</f>
        <v>#N/A</v>
      </c>
      <c r="C532" s="15">
        <f>sim_obs!I166</f>
        <v>0</v>
      </c>
      <c r="D532" s="15">
        <f t="shared" si="32"/>
        <v>0</v>
      </c>
      <c r="E532" s="15">
        <f t="shared" si="33"/>
        <v>0</v>
      </c>
      <c r="F532" s="15">
        <f t="shared" si="34"/>
        <v>0</v>
      </c>
      <c r="G532" s="15">
        <f t="shared" si="35"/>
        <v>0</v>
      </c>
    </row>
    <row r="533" spans="1:7" x14ac:dyDescent="0.15">
      <c r="A533" s="5">
        <f>sim_obs!B167</f>
        <v>41440</v>
      </c>
      <c r="B533" s="12" t="e">
        <f>sim_obs!Q167</f>
        <v>#N/A</v>
      </c>
      <c r="C533" s="15">
        <f>sim_obs!I167</f>
        <v>0</v>
      </c>
      <c r="D533" s="15">
        <f t="shared" si="32"/>
        <v>0</v>
      </c>
      <c r="E533" s="15">
        <f t="shared" si="33"/>
        <v>0</v>
      </c>
      <c r="F533" s="15">
        <f t="shared" si="34"/>
        <v>0</v>
      </c>
      <c r="G533" s="15">
        <f t="shared" si="35"/>
        <v>0</v>
      </c>
    </row>
    <row r="534" spans="1:7" x14ac:dyDescent="0.15">
      <c r="A534" s="5">
        <f>sim_obs!B168</f>
        <v>41441</v>
      </c>
      <c r="B534" s="12" t="e">
        <f>sim_obs!Q168</f>
        <v>#N/A</v>
      </c>
      <c r="C534" s="15">
        <f>sim_obs!I168</f>
        <v>0</v>
      </c>
      <c r="D534" s="15">
        <f t="shared" si="32"/>
        <v>0</v>
      </c>
      <c r="E534" s="15">
        <f t="shared" si="33"/>
        <v>0</v>
      </c>
      <c r="F534" s="15">
        <f t="shared" si="34"/>
        <v>0</v>
      </c>
      <c r="G534" s="15">
        <f t="shared" si="35"/>
        <v>0</v>
      </c>
    </row>
    <row r="535" spans="1:7" x14ac:dyDescent="0.15">
      <c r="A535" s="5">
        <f>sim_obs!B169</f>
        <v>41442</v>
      </c>
      <c r="B535" s="12" t="e">
        <f>sim_obs!Q169</f>
        <v>#N/A</v>
      </c>
      <c r="C535" s="15">
        <f>sim_obs!I169</f>
        <v>0</v>
      </c>
      <c r="D535" s="15">
        <f t="shared" si="32"/>
        <v>0</v>
      </c>
      <c r="E535" s="15">
        <f t="shared" si="33"/>
        <v>0</v>
      </c>
      <c r="F535" s="15">
        <f t="shared" si="34"/>
        <v>0</v>
      </c>
      <c r="G535" s="15">
        <f t="shared" si="35"/>
        <v>0</v>
      </c>
    </row>
    <row r="536" spans="1:7" x14ac:dyDescent="0.15">
      <c r="A536" s="5">
        <f>sim_obs!B170</f>
        <v>41443</v>
      </c>
      <c r="B536" s="12" t="e">
        <f>sim_obs!Q170</f>
        <v>#N/A</v>
      </c>
      <c r="C536" s="15">
        <f>sim_obs!I170</f>
        <v>0</v>
      </c>
      <c r="D536" s="15">
        <f t="shared" si="32"/>
        <v>0</v>
      </c>
      <c r="E536" s="15">
        <f t="shared" si="33"/>
        <v>0</v>
      </c>
      <c r="F536" s="15">
        <f t="shared" si="34"/>
        <v>0</v>
      </c>
      <c r="G536" s="15">
        <f t="shared" si="35"/>
        <v>0</v>
      </c>
    </row>
    <row r="537" spans="1:7" x14ac:dyDescent="0.15">
      <c r="A537" s="5">
        <f>sim_obs!B171</f>
        <v>41444</v>
      </c>
      <c r="B537" s="12" t="e">
        <f>sim_obs!Q171</f>
        <v>#N/A</v>
      </c>
      <c r="C537" s="15">
        <f>sim_obs!I171</f>
        <v>0</v>
      </c>
      <c r="D537" s="15">
        <f t="shared" si="32"/>
        <v>0</v>
      </c>
      <c r="E537" s="15">
        <f t="shared" si="33"/>
        <v>0</v>
      </c>
      <c r="F537" s="15">
        <f t="shared" si="34"/>
        <v>0</v>
      </c>
      <c r="G537" s="15">
        <f t="shared" si="35"/>
        <v>0</v>
      </c>
    </row>
    <row r="538" spans="1:7" x14ac:dyDescent="0.15">
      <c r="A538" s="5">
        <f>sim_obs!B172</f>
        <v>41445</v>
      </c>
      <c r="B538" s="12" t="e">
        <f>sim_obs!Q172</f>
        <v>#N/A</v>
      </c>
      <c r="C538" s="15">
        <f>sim_obs!I172</f>
        <v>0</v>
      </c>
      <c r="D538" s="15">
        <f t="shared" si="32"/>
        <v>0</v>
      </c>
      <c r="E538" s="15">
        <f t="shared" si="33"/>
        <v>0</v>
      </c>
      <c r="F538" s="15">
        <f t="shared" si="34"/>
        <v>0</v>
      </c>
      <c r="G538" s="15">
        <f t="shared" si="35"/>
        <v>0</v>
      </c>
    </row>
    <row r="539" spans="1:7" x14ac:dyDescent="0.15">
      <c r="A539" s="5">
        <f>sim_obs!B173</f>
        <v>41446</v>
      </c>
      <c r="B539" s="12" t="e">
        <f>sim_obs!Q173</f>
        <v>#N/A</v>
      </c>
      <c r="C539" s="15">
        <f>sim_obs!I173</f>
        <v>0</v>
      </c>
      <c r="D539" s="15">
        <f t="shared" si="32"/>
        <v>0</v>
      </c>
      <c r="E539" s="15">
        <f t="shared" si="33"/>
        <v>0</v>
      </c>
      <c r="F539" s="15">
        <f t="shared" si="34"/>
        <v>0</v>
      </c>
      <c r="G539" s="15">
        <f t="shared" si="35"/>
        <v>0</v>
      </c>
    </row>
    <row r="540" spans="1:7" x14ac:dyDescent="0.15">
      <c r="A540" s="5">
        <f>sim_obs!B174</f>
        <v>41447</v>
      </c>
      <c r="B540" s="12" t="e">
        <f>sim_obs!Q174</f>
        <v>#N/A</v>
      </c>
      <c r="C540" s="15">
        <f>sim_obs!I174</f>
        <v>0</v>
      </c>
      <c r="D540" s="15">
        <f t="shared" si="32"/>
        <v>0</v>
      </c>
      <c r="E540" s="15">
        <f t="shared" si="33"/>
        <v>0</v>
      </c>
      <c r="F540" s="15">
        <f t="shared" si="34"/>
        <v>0</v>
      </c>
      <c r="G540" s="15">
        <f t="shared" si="35"/>
        <v>0</v>
      </c>
    </row>
    <row r="541" spans="1:7" x14ac:dyDescent="0.15">
      <c r="A541" s="5">
        <f>sim_obs!B175</f>
        <v>41448</v>
      </c>
      <c r="B541" s="12" t="e">
        <f>sim_obs!Q175</f>
        <v>#N/A</v>
      </c>
      <c r="C541" s="15">
        <f>sim_obs!I175</f>
        <v>0</v>
      </c>
      <c r="D541" s="15">
        <f t="shared" si="32"/>
        <v>0</v>
      </c>
      <c r="E541" s="15">
        <f t="shared" si="33"/>
        <v>0</v>
      </c>
      <c r="F541" s="15">
        <f t="shared" si="34"/>
        <v>0</v>
      </c>
      <c r="G541" s="15">
        <f t="shared" si="35"/>
        <v>0</v>
      </c>
    </row>
    <row r="542" spans="1:7" x14ac:dyDescent="0.15">
      <c r="A542" s="5">
        <f>sim_obs!B176</f>
        <v>41449</v>
      </c>
      <c r="B542" s="12" t="e">
        <f>sim_obs!Q176</f>
        <v>#N/A</v>
      </c>
      <c r="C542" s="15">
        <f>sim_obs!I176</f>
        <v>0</v>
      </c>
      <c r="D542" s="15">
        <f t="shared" si="32"/>
        <v>0</v>
      </c>
      <c r="E542" s="15">
        <f t="shared" si="33"/>
        <v>0</v>
      </c>
      <c r="F542" s="15">
        <f t="shared" si="34"/>
        <v>0</v>
      </c>
      <c r="G542" s="15">
        <f t="shared" si="35"/>
        <v>0</v>
      </c>
    </row>
    <row r="543" spans="1:7" x14ac:dyDescent="0.15">
      <c r="A543" s="5">
        <f>sim_obs!B177</f>
        <v>41450</v>
      </c>
      <c r="B543" s="12" t="e">
        <f>sim_obs!Q177</f>
        <v>#N/A</v>
      </c>
      <c r="C543" s="15">
        <f>sim_obs!I177</f>
        <v>0</v>
      </c>
      <c r="D543" s="15">
        <f t="shared" si="32"/>
        <v>0</v>
      </c>
      <c r="E543" s="15">
        <f t="shared" si="33"/>
        <v>0</v>
      </c>
      <c r="F543" s="15">
        <f t="shared" si="34"/>
        <v>0</v>
      </c>
      <c r="G543" s="15">
        <f t="shared" si="35"/>
        <v>0</v>
      </c>
    </row>
    <row r="544" spans="1:7" x14ac:dyDescent="0.15">
      <c r="A544" s="5">
        <f>sim_obs!B178</f>
        <v>41451</v>
      </c>
      <c r="B544" s="12" t="e">
        <f>sim_obs!Q178</f>
        <v>#N/A</v>
      </c>
      <c r="C544" s="15">
        <f>sim_obs!I178</f>
        <v>0</v>
      </c>
      <c r="D544" s="15">
        <f t="shared" si="32"/>
        <v>0</v>
      </c>
      <c r="E544" s="15">
        <f t="shared" si="33"/>
        <v>0</v>
      </c>
      <c r="F544" s="15">
        <f t="shared" si="34"/>
        <v>0</v>
      </c>
      <c r="G544" s="15">
        <f t="shared" si="35"/>
        <v>0</v>
      </c>
    </row>
    <row r="545" spans="1:7" x14ac:dyDescent="0.15">
      <c r="A545" s="5">
        <f>sim_obs!B179</f>
        <v>41452</v>
      </c>
      <c r="B545" s="12" t="e">
        <f>sim_obs!Q179</f>
        <v>#N/A</v>
      </c>
      <c r="C545" s="15">
        <f>sim_obs!I179</f>
        <v>0</v>
      </c>
      <c r="D545" s="15">
        <f t="shared" si="32"/>
        <v>0</v>
      </c>
      <c r="E545" s="15">
        <f t="shared" si="33"/>
        <v>0</v>
      </c>
      <c r="F545" s="15">
        <f t="shared" si="34"/>
        <v>0</v>
      </c>
      <c r="G545" s="15">
        <f t="shared" si="35"/>
        <v>0</v>
      </c>
    </row>
    <row r="546" spans="1:7" x14ac:dyDescent="0.15">
      <c r="A546" s="5">
        <f>sim_obs!B180</f>
        <v>41453</v>
      </c>
      <c r="B546" s="12" t="e">
        <f>sim_obs!Q180</f>
        <v>#N/A</v>
      </c>
      <c r="C546" s="15">
        <f>sim_obs!I180</f>
        <v>0</v>
      </c>
      <c r="D546" s="15">
        <f t="shared" si="32"/>
        <v>0</v>
      </c>
      <c r="E546" s="15">
        <f t="shared" si="33"/>
        <v>0</v>
      </c>
      <c r="F546" s="15">
        <f t="shared" si="34"/>
        <v>0</v>
      </c>
      <c r="G546" s="15">
        <f t="shared" si="35"/>
        <v>0</v>
      </c>
    </row>
    <row r="547" spans="1:7" x14ac:dyDescent="0.15">
      <c r="A547" s="5">
        <f>sim_obs!B181</f>
        <v>41454</v>
      </c>
      <c r="B547" s="12" t="e">
        <f>sim_obs!Q181</f>
        <v>#N/A</v>
      </c>
      <c r="C547" s="15">
        <f>sim_obs!I181</f>
        <v>0</v>
      </c>
      <c r="D547" s="15">
        <f t="shared" si="32"/>
        <v>0</v>
      </c>
      <c r="E547" s="15">
        <f t="shared" si="33"/>
        <v>0</v>
      </c>
      <c r="F547" s="15">
        <f t="shared" si="34"/>
        <v>0</v>
      </c>
      <c r="G547" s="15">
        <f t="shared" si="35"/>
        <v>0</v>
      </c>
    </row>
    <row r="548" spans="1:7" x14ac:dyDescent="0.15">
      <c r="A548" s="5">
        <f>sim_obs!B182</f>
        <v>41455</v>
      </c>
      <c r="B548" s="12" t="e">
        <f>sim_obs!Q182</f>
        <v>#N/A</v>
      </c>
      <c r="C548" s="15">
        <f>sim_obs!I182</f>
        <v>0</v>
      </c>
      <c r="D548" s="15">
        <f t="shared" si="32"/>
        <v>0</v>
      </c>
      <c r="E548" s="15">
        <f t="shared" si="33"/>
        <v>0</v>
      </c>
      <c r="F548" s="15">
        <f t="shared" si="34"/>
        <v>0</v>
      </c>
      <c r="G548" s="15">
        <f t="shared" si="35"/>
        <v>0</v>
      </c>
    </row>
    <row r="549" spans="1:7" x14ac:dyDescent="0.15">
      <c r="A549" s="5">
        <f>sim_obs!B183</f>
        <v>41456</v>
      </c>
      <c r="B549" s="12" t="e">
        <f>sim_obs!Q183</f>
        <v>#N/A</v>
      </c>
      <c r="C549" s="15">
        <f>sim_obs!I183</f>
        <v>0</v>
      </c>
      <c r="D549" s="15">
        <f t="shared" si="32"/>
        <v>0</v>
      </c>
      <c r="E549" s="15">
        <f t="shared" si="33"/>
        <v>0</v>
      </c>
      <c r="F549" s="15">
        <f t="shared" si="34"/>
        <v>0</v>
      </c>
      <c r="G549" s="15">
        <f t="shared" si="35"/>
        <v>0</v>
      </c>
    </row>
    <row r="550" spans="1:7" x14ac:dyDescent="0.15">
      <c r="A550" s="5">
        <f>sim_obs!B184</f>
        <v>41457</v>
      </c>
      <c r="B550" s="12" t="e">
        <f>sim_obs!Q184</f>
        <v>#N/A</v>
      </c>
      <c r="C550" s="15">
        <f>sim_obs!I184</f>
        <v>0</v>
      </c>
      <c r="D550" s="15">
        <f t="shared" si="32"/>
        <v>0</v>
      </c>
      <c r="E550" s="15">
        <f t="shared" si="33"/>
        <v>0</v>
      </c>
      <c r="F550" s="15">
        <f t="shared" si="34"/>
        <v>0</v>
      </c>
      <c r="G550" s="15">
        <f t="shared" si="35"/>
        <v>0</v>
      </c>
    </row>
    <row r="551" spans="1:7" x14ac:dyDescent="0.15">
      <c r="A551" s="5">
        <f>sim_obs!B185</f>
        <v>41458</v>
      </c>
      <c r="B551" s="12" t="e">
        <f>sim_obs!Q185</f>
        <v>#N/A</v>
      </c>
      <c r="C551" s="15">
        <f>sim_obs!I185</f>
        <v>0</v>
      </c>
      <c r="D551" s="15">
        <f t="shared" si="32"/>
        <v>0</v>
      </c>
      <c r="E551" s="15">
        <f t="shared" si="33"/>
        <v>0</v>
      </c>
      <c r="F551" s="15">
        <f t="shared" si="34"/>
        <v>0</v>
      </c>
      <c r="G551" s="15">
        <f t="shared" si="35"/>
        <v>0</v>
      </c>
    </row>
    <row r="552" spans="1:7" x14ac:dyDescent="0.15">
      <c r="A552" s="5">
        <f>sim_obs!B186</f>
        <v>41459</v>
      </c>
      <c r="B552" s="12" t="e">
        <f>sim_obs!Q186</f>
        <v>#N/A</v>
      </c>
      <c r="C552" s="15">
        <f>sim_obs!I186</f>
        <v>0</v>
      </c>
      <c r="D552" s="15">
        <f t="shared" si="32"/>
        <v>0</v>
      </c>
      <c r="E552" s="15">
        <f t="shared" si="33"/>
        <v>0</v>
      </c>
      <c r="F552" s="15">
        <f t="shared" si="34"/>
        <v>0</v>
      </c>
      <c r="G552" s="15">
        <f t="shared" si="35"/>
        <v>0</v>
      </c>
    </row>
    <row r="553" spans="1:7" x14ac:dyDescent="0.15">
      <c r="A553" s="5">
        <f>sim_obs!B187</f>
        <v>41460</v>
      </c>
      <c r="B553" s="12" t="e">
        <f>sim_obs!Q187</f>
        <v>#N/A</v>
      </c>
      <c r="C553" s="15">
        <f>sim_obs!I187</f>
        <v>0</v>
      </c>
      <c r="D553" s="15">
        <f t="shared" si="32"/>
        <v>0</v>
      </c>
      <c r="E553" s="15">
        <f t="shared" si="33"/>
        <v>0</v>
      </c>
      <c r="F553" s="15">
        <f t="shared" si="34"/>
        <v>0</v>
      </c>
      <c r="G553" s="15">
        <f t="shared" si="35"/>
        <v>0</v>
      </c>
    </row>
    <row r="554" spans="1:7" x14ac:dyDescent="0.15">
      <c r="A554" s="5">
        <f>sim_obs!B188</f>
        <v>41461</v>
      </c>
      <c r="B554" s="12" t="e">
        <f>sim_obs!Q188</f>
        <v>#N/A</v>
      </c>
      <c r="C554" s="15">
        <f>sim_obs!I188</f>
        <v>0</v>
      </c>
      <c r="D554" s="15">
        <f t="shared" si="32"/>
        <v>0</v>
      </c>
      <c r="E554" s="15">
        <f t="shared" si="33"/>
        <v>0</v>
      </c>
      <c r="F554" s="15">
        <f t="shared" si="34"/>
        <v>0</v>
      </c>
      <c r="G554" s="15">
        <f t="shared" si="35"/>
        <v>0</v>
      </c>
    </row>
    <row r="555" spans="1:7" x14ac:dyDescent="0.15">
      <c r="A555" s="5">
        <f>sim_obs!B189</f>
        <v>41462</v>
      </c>
      <c r="B555" s="12" t="e">
        <f>sim_obs!Q189</f>
        <v>#N/A</v>
      </c>
      <c r="C555" s="15">
        <f>sim_obs!I189</f>
        <v>0</v>
      </c>
      <c r="D555" s="15">
        <f t="shared" si="32"/>
        <v>0</v>
      </c>
      <c r="E555" s="15">
        <f t="shared" si="33"/>
        <v>0</v>
      </c>
      <c r="F555" s="15">
        <f t="shared" si="34"/>
        <v>0</v>
      </c>
      <c r="G555" s="15">
        <f t="shared" si="35"/>
        <v>0</v>
      </c>
    </row>
    <row r="556" spans="1:7" x14ac:dyDescent="0.15">
      <c r="A556" s="5">
        <f>sim_obs!B190</f>
        <v>41463</v>
      </c>
      <c r="B556" s="12" t="e">
        <f>sim_obs!Q190</f>
        <v>#N/A</v>
      </c>
      <c r="C556" s="15">
        <f>sim_obs!I190</f>
        <v>0</v>
      </c>
      <c r="D556" s="15">
        <f t="shared" si="32"/>
        <v>0</v>
      </c>
      <c r="E556" s="15">
        <f t="shared" si="33"/>
        <v>0</v>
      </c>
      <c r="F556" s="15">
        <f t="shared" si="34"/>
        <v>0</v>
      </c>
      <c r="G556" s="15">
        <f t="shared" si="35"/>
        <v>0</v>
      </c>
    </row>
    <row r="557" spans="1:7" x14ac:dyDescent="0.15">
      <c r="A557" s="5">
        <f>sim_obs!B191</f>
        <v>41464</v>
      </c>
      <c r="B557" s="12" t="e">
        <f>sim_obs!Q191</f>
        <v>#N/A</v>
      </c>
      <c r="C557" s="15">
        <f>sim_obs!I191</f>
        <v>0</v>
      </c>
      <c r="D557" s="15">
        <f t="shared" si="32"/>
        <v>0</v>
      </c>
      <c r="E557" s="15">
        <f t="shared" si="33"/>
        <v>0</v>
      </c>
      <c r="F557" s="15">
        <f t="shared" si="34"/>
        <v>0</v>
      </c>
      <c r="G557" s="15">
        <f t="shared" si="35"/>
        <v>0</v>
      </c>
    </row>
    <row r="558" spans="1:7" x14ac:dyDescent="0.15">
      <c r="A558" s="5">
        <f>sim_obs!B192</f>
        <v>41465</v>
      </c>
      <c r="B558" s="12" t="e">
        <f>sim_obs!Q192</f>
        <v>#N/A</v>
      </c>
      <c r="C558" s="15">
        <f>sim_obs!I192</f>
        <v>0</v>
      </c>
      <c r="D558" s="15">
        <f t="shared" si="32"/>
        <v>0</v>
      </c>
      <c r="E558" s="15">
        <f t="shared" si="33"/>
        <v>0</v>
      </c>
      <c r="F558" s="15">
        <f t="shared" si="34"/>
        <v>0</v>
      </c>
      <c r="G558" s="15">
        <f t="shared" si="35"/>
        <v>0</v>
      </c>
    </row>
    <row r="559" spans="1:7" x14ac:dyDescent="0.15">
      <c r="A559" s="5">
        <f>sim_obs!B193</f>
        <v>41466</v>
      </c>
      <c r="B559" s="12" t="e">
        <f>sim_obs!Q193</f>
        <v>#N/A</v>
      </c>
      <c r="C559" s="15">
        <f>sim_obs!I193</f>
        <v>0</v>
      </c>
      <c r="D559" s="15">
        <f t="shared" si="32"/>
        <v>0</v>
      </c>
      <c r="E559" s="15">
        <f t="shared" si="33"/>
        <v>0</v>
      </c>
      <c r="F559" s="15">
        <f t="shared" si="34"/>
        <v>0</v>
      </c>
      <c r="G559" s="15">
        <f t="shared" si="35"/>
        <v>0</v>
      </c>
    </row>
    <row r="560" spans="1:7" x14ac:dyDescent="0.15">
      <c r="A560" s="5">
        <f>sim_obs!B194</f>
        <v>41467</v>
      </c>
      <c r="B560" s="12" t="e">
        <f>sim_obs!Q194</f>
        <v>#N/A</v>
      </c>
      <c r="C560" s="15">
        <f>sim_obs!I194</f>
        <v>0</v>
      </c>
      <c r="D560" s="15">
        <f t="shared" si="32"/>
        <v>0</v>
      </c>
      <c r="E560" s="15">
        <f t="shared" si="33"/>
        <v>0</v>
      </c>
      <c r="F560" s="15">
        <f t="shared" si="34"/>
        <v>0</v>
      </c>
      <c r="G560" s="15">
        <f t="shared" si="35"/>
        <v>0</v>
      </c>
    </row>
    <row r="561" spans="1:7" x14ac:dyDescent="0.15">
      <c r="A561" s="5">
        <f>sim_obs!B195</f>
        <v>41468</v>
      </c>
      <c r="B561" s="12" t="e">
        <f>sim_obs!Q195</f>
        <v>#N/A</v>
      </c>
      <c r="C561" s="15">
        <f>sim_obs!I195</f>
        <v>0</v>
      </c>
      <c r="D561" s="15">
        <f t="shared" si="32"/>
        <v>0</v>
      </c>
      <c r="E561" s="15">
        <f t="shared" si="33"/>
        <v>0</v>
      </c>
      <c r="F561" s="15">
        <f t="shared" si="34"/>
        <v>0</v>
      </c>
      <c r="G561" s="15">
        <f t="shared" si="35"/>
        <v>0</v>
      </c>
    </row>
    <row r="562" spans="1:7" x14ac:dyDescent="0.15">
      <c r="A562" s="5">
        <f>sim_obs!B196</f>
        <v>41469</v>
      </c>
      <c r="B562" s="12" t="e">
        <f>sim_obs!Q196</f>
        <v>#N/A</v>
      </c>
      <c r="C562" s="15">
        <f>sim_obs!I196</f>
        <v>0</v>
      </c>
      <c r="D562" s="15">
        <f t="shared" si="32"/>
        <v>0</v>
      </c>
      <c r="E562" s="15">
        <f t="shared" si="33"/>
        <v>0</v>
      </c>
      <c r="F562" s="15">
        <f t="shared" si="34"/>
        <v>0</v>
      </c>
      <c r="G562" s="15">
        <f t="shared" si="35"/>
        <v>0</v>
      </c>
    </row>
    <row r="563" spans="1:7" x14ac:dyDescent="0.15">
      <c r="A563" s="5">
        <f>sim_obs!B197</f>
        <v>41470</v>
      </c>
      <c r="B563" s="12" t="e">
        <f>sim_obs!Q197</f>
        <v>#N/A</v>
      </c>
      <c r="C563" s="15">
        <f>sim_obs!I197</f>
        <v>0</v>
      </c>
      <c r="D563" s="15">
        <f t="shared" si="32"/>
        <v>0</v>
      </c>
      <c r="E563" s="15">
        <f t="shared" si="33"/>
        <v>0</v>
      </c>
      <c r="F563" s="15">
        <f t="shared" si="34"/>
        <v>0</v>
      </c>
      <c r="G563" s="15">
        <f t="shared" si="35"/>
        <v>0</v>
      </c>
    </row>
    <row r="564" spans="1:7" x14ac:dyDescent="0.15">
      <c r="A564" s="5">
        <f>sim_obs!B198</f>
        <v>41471</v>
      </c>
      <c r="B564" s="12" t="e">
        <f>sim_obs!Q198</f>
        <v>#N/A</v>
      </c>
      <c r="C564" s="15">
        <f>sim_obs!I198</f>
        <v>0</v>
      </c>
      <c r="D564" s="15">
        <f t="shared" si="32"/>
        <v>0</v>
      </c>
      <c r="E564" s="15">
        <f t="shared" si="33"/>
        <v>0</v>
      </c>
      <c r="F564" s="15">
        <f t="shared" si="34"/>
        <v>0</v>
      </c>
      <c r="G564" s="15">
        <f t="shared" si="35"/>
        <v>0</v>
      </c>
    </row>
    <row r="565" spans="1:7" x14ac:dyDescent="0.15">
      <c r="A565" s="5">
        <f>sim_obs!B199</f>
        <v>41472</v>
      </c>
      <c r="B565" s="12" t="e">
        <f>sim_obs!Q199</f>
        <v>#N/A</v>
      </c>
      <c r="C565" s="15">
        <f>sim_obs!I199</f>
        <v>0</v>
      </c>
      <c r="D565" s="15">
        <f t="shared" si="32"/>
        <v>0</v>
      </c>
      <c r="E565" s="15">
        <f t="shared" si="33"/>
        <v>0</v>
      </c>
      <c r="F565" s="15">
        <f t="shared" si="34"/>
        <v>0</v>
      </c>
      <c r="G565" s="15">
        <f t="shared" si="35"/>
        <v>0</v>
      </c>
    </row>
    <row r="566" spans="1:7" x14ac:dyDescent="0.15">
      <c r="A566" s="5">
        <f>sim_obs!B200</f>
        <v>41473</v>
      </c>
      <c r="B566" s="12" t="e">
        <f>sim_obs!Q200</f>
        <v>#N/A</v>
      </c>
      <c r="C566" s="15">
        <f>sim_obs!I200</f>
        <v>0</v>
      </c>
      <c r="D566" s="15">
        <f t="shared" si="32"/>
        <v>0</v>
      </c>
      <c r="E566" s="15">
        <f t="shared" si="33"/>
        <v>0</v>
      </c>
      <c r="F566" s="15">
        <f t="shared" si="34"/>
        <v>0</v>
      </c>
      <c r="G566" s="15">
        <f t="shared" si="35"/>
        <v>0</v>
      </c>
    </row>
    <row r="567" spans="1:7" x14ac:dyDescent="0.15">
      <c r="A567" s="5">
        <f>sim_obs!B201</f>
        <v>41474</v>
      </c>
      <c r="B567" s="12" t="e">
        <f>sim_obs!Q201</f>
        <v>#N/A</v>
      </c>
      <c r="C567" s="15">
        <f>sim_obs!I201</f>
        <v>0</v>
      </c>
      <c r="D567" s="15">
        <f t="shared" si="32"/>
        <v>0</v>
      </c>
      <c r="E567" s="15">
        <f t="shared" si="33"/>
        <v>0</v>
      </c>
      <c r="F567" s="15">
        <f t="shared" si="34"/>
        <v>0</v>
      </c>
      <c r="G567" s="15">
        <f t="shared" si="35"/>
        <v>0</v>
      </c>
    </row>
    <row r="568" spans="1:7" x14ac:dyDescent="0.15">
      <c r="A568" s="5">
        <f>sim_obs!B202</f>
        <v>41475</v>
      </c>
      <c r="B568" s="12" t="e">
        <f>sim_obs!Q202</f>
        <v>#N/A</v>
      </c>
      <c r="C568" s="15">
        <f>sim_obs!I202</f>
        <v>0</v>
      </c>
      <c r="D568" s="15">
        <f t="shared" si="32"/>
        <v>0</v>
      </c>
      <c r="E568" s="15">
        <f t="shared" si="33"/>
        <v>0</v>
      </c>
      <c r="F568" s="15">
        <f t="shared" si="34"/>
        <v>0</v>
      </c>
      <c r="G568" s="15">
        <f t="shared" si="35"/>
        <v>0</v>
      </c>
    </row>
    <row r="569" spans="1:7" x14ac:dyDescent="0.15">
      <c r="A569" s="5">
        <f>sim_obs!B203</f>
        <v>41476</v>
      </c>
      <c r="B569" s="12" t="e">
        <f>sim_obs!Q203</f>
        <v>#N/A</v>
      </c>
      <c r="C569" s="15">
        <f>sim_obs!I203</f>
        <v>0</v>
      </c>
      <c r="D569" s="15">
        <f t="shared" si="32"/>
        <v>0</v>
      </c>
      <c r="E569" s="15">
        <f t="shared" si="33"/>
        <v>0</v>
      </c>
      <c r="F569" s="15">
        <f t="shared" si="34"/>
        <v>0</v>
      </c>
      <c r="G569" s="15">
        <f t="shared" si="35"/>
        <v>0</v>
      </c>
    </row>
    <row r="570" spans="1:7" x14ac:dyDescent="0.15">
      <c r="A570" s="5">
        <f>sim_obs!B204</f>
        <v>41477</v>
      </c>
      <c r="B570" s="12" t="e">
        <f>sim_obs!Q204</f>
        <v>#N/A</v>
      </c>
      <c r="C570" s="15">
        <f>sim_obs!I204</f>
        <v>0</v>
      </c>
      <c r="D570" s="15">
        <f t="shared" si="32"/>
        <v>0</v>
      </c>
      <c r="E570" s="15">
        <f t="shared" si="33"/>
        <v>0</v>
      </c>
      <c r="F570" s="15">
        <f t="shared" si="34"/>
        <v>0</v>
      </c>
      <c r="G570" s="15">
        <f t="shared" si="35"/>
        <v>0</v>
      </c>
    </row>
    <row r="571" spans="1:7" x14ac:dyDescent="0.15">
      <c r="A571" s="5">
        <f>sim_obs!B205</f>
        <v>41478</v>
      </c>
      <c r="B571" s="12" t="e">
        <f>sim_obs!Q205</f>
        <v>#N/A</v>
      </c>
      <c r="C571" s="15">
        <f>sim_obs!I205</f>
        <v>0</v>
      </c>
      <c r="D571" s="15">
        <f t="shared" si="32"/>
        <v>0</v>
      </c>
      <c r="E571" s="15">
        <f t="shared" si="33"/>
        <v>0</v>
      </c>
      <c r="F571" s="15">
        <f t="shared" si="34"/>
        <v>0</v>
      </c>
      <c r="G571" s="15">
        <f t="shared" si="35"/>
        <v>0</v>
      </c>
    </row>
    <row r="572" spans="1:7" x14ac:dyDescent="0.15">
      <c r="A572" s="5">
        <f>sim_obs!B206</f>
        <v>41479</v>
      </c>
      <c r="B572" s="12" t="e">
        <f>sim_obs!Q206</f>
        <v>#N/A</v>
      </c>
      <c r="C572" s="15">
        <f>sim_obs!I206</f>
        <v>0</v>
      </c>
      <c r="D572" s="15">
        <f t="shared" si="32"/>
        <v>0</v>
      </c>
      <c r="E572" s="15">
        <f t="shared" si="33"/>
        <v>0</v>
      </c>
      <c r="F572" s="15">
        <f t="shared" si="34"/>
        <v>0</v>
      </c>
      <c r="G572" s="15">
        <f t="shared" si="35"/>
        <v>0</v>
      </c>
    </row>
    <row r="573" spans="1:7" x14ac:dyDescent="0.15">
      <c r="A573" s="5">
        <f>sim_obs!B207</f>
        <v>41480</v>
      </c>
      <c r="B573" s="12" t="e">
        <f>sim_obs!Q207</f>
        <v>#N/A</v>
      </c>
      <c r="C573" s="15">
        <f>sim_obs!I207</f>
        <v>0</v>
      </c>
      <c r="D573" s="15">
        <f t="shared" si="32"/>
        <v>0</v>
      </c>
      <c r="E573" s="15">
        <f t="shared" si="33"/>
        <v>0</v>
      </c>
      <c r="F573" s="15">
        <f t="shared" si="34"/>
        <v>0</v>
      </c>
      <c r="G573" s="15">
        <f t="shared" si="35"/>
        <v>0</v>
      </c>
    </row>
    <row r="574" spans="1:7" x14ac:dyDescent="0.15">
      <c r="A574" s="5">
        <f>sim_obs!B208</f>
        <v>41481</v>
      </c>
      <c r="B574" s="12" t="e">
        <f>sim_obs!Q208</f>
        <v>#N/A</v>
      </c>
      <c r="C574" s="15">
        <f>sim_obs!I208</f>
        <v>0</v>
      </c>
      <c r="D574" s="15">
        <f t="shared" si="32"/>
        <v>0</v>
      </c>
      <c r="E574" s="15">
        <f t="shared" si="33"/>
        <v>0</v>
      </c>
      <c r="F574" s="15">
        <f t="shared" si="34"/>
        <v>0</v>
      </c>
      <c r="G574" s="15">
        <f t="shared" si="35"/>
        <v>0</v>
      </c>
    </row>
    <row r="575" spans="1:7" x14ac:dyDescent="0.15">
      <c r="A575" s="5">
        <f>sim_obs!B209</f>
        <v>41482</v>
      </c>
      <c r="B575" s="12" t="e">
        <f>sim_obs!Q209</f>
        <v>#N/A</v>
      </c>
      <c r="C575" s="15">
        <f>sim_obs!I209</f>
        <v>0</v>
      </c>
      <c r="D575" s="15">
        <f t="shared" si="32"/>
        <v>0</v>
      </c>
      <c r="E575" s="15">
        <f t="shared" si="33"/>
        <v>0</v>
      </c>
      <c r="F575" s="15">
        <f t="shared" si="34"/>
        <v>0</v>
      </c>
      <c r="G575" s="15">
        <f t="shared" si="35"/>
        <v>0</v>
      </c>
    </row>
    <row r="576" spans="1:7" x14ac:dyDescent="0.15">
      <c r="A576" s="5">
        <f>sim_obs!B210</f>
        <v>41483</v>
      </c>
      <c r="B576" s="12" t="e">
        <f>sim_obs!Q210</f>
        <v>#N/A</v>
      </c>
      <c r="C576" s="15">
        <f>sim_obs!I210</f>
        <v>0</v>
      </c>
      <c r="D576" s="15">
        <f t="shared" si="32"/>
        <v>0</v>
      </c>
      <c r="E576" s="15">
        <f t="shared" si="33"/>
        <v>0</v>
      </c>
      <c r="F576" s="15">
        <f t="shared" si="34"/>
        <v>0</v>
      </c>
      <c r="G576" s="15">
        <f t="shared" si="35"/>
        <v>0</v>
      </c>
    </row>
    <row r="577" spans="1:7" x14ac:dyDescent="0.15">
      <c r="A577" s="5">
        <f>sim_obs!B211</f>
        <v>41484</v>
      </c>
      <c r="B577" s="12" t="e">
        <f>sim_obs!Q211</f>
        <v>#N/A</v>
      </c>
      <c r="C577" s="15">
        <f>sim_obs!I211</f>
        <v>0</v>
      </c>
      <c r="D577" s="15">
        <f t="shared" si="32"/>
        <v>0</v>
      </c>
      <c r="E577" s="15">
        <f t="shared" si="33"/>
        <v>0</v>
      </c>
      <c r="F577" s="15">
        <f t="shared" si="34"/>
        <v>0</v>
      </c>
      <c r="G577" s="15">
        <f t="shared" si="35"/>
        <v>0</v>
      </c>
    </row>
    <row r="578" spans="1:7" x14ac:dyDescent="0.15">
      <c r="A578" s="5">
        <f>sim_obs!B212</f>
        <v>41485</v>
      </c>
      <c r="B578" s="12" t="e">
        <f>sim_obs!Q212</f>
        <v>#N/A</v>
      </c>
      <c r="C578" s="15">
        <f>sim_obs!I212</f>
        <v>0</v>
      </c>
      <c r="D578" s="15">
        <f t="shared" si="32"/>
        <v>0</v>
      </c>
      <c r="E578" s="15">
        <f t="shared" si="33"/>
        <v>0</v>
      </c>
      <c r="F578" s="15">
        <f t="shared" si="34"/>
        <v>0</v>
      </c>
      <c r="G578" s="15">
        <f t="shared" si="35"/>
        <v>0</v>
      </c>
    </row>
    <row r="579" spans="1:7" x14ac:dyDescent="0.15">
      <c r="A579" s="5">
        <f>sim_obs!B213</f>
        <v>41486</v>
      </c>
      <c r="B579" s="12" t="e">
        <f>sim_obs!Q213</f>
        <v>#N/A</v>
      </c>
      <c r="C579" s="15">
        <f>sim_obs!I213</f>
        <v>0</v>
      </c>
      <c r="D579" s="15">
        <f t="shared" ref="D579:D642" si="36">IFERROR(B579,0)</f>
        <v>0</v>
      </c>
      <c r="E579" s="15">
        <f t="shared" ref="E579:E642" si="37">IF(D579=0,0,C579)</f>
        <v>0</v>
      </c>
      <c r="F579" s="15">
        <f t="shared" ref="F579:F642" si="38">(D579-E579)^2</f>
        <v>0</v>
      </c>
      <c r="G579" s="15">
        <f t="shared" ref="G579:G642" si="39">(D579-$J$4)^2</f>
        <v>0</v>
      </c>
    </row>
    <row r="580" spans="1:7" x14ac:dyDescent="0.15">
      <c r="A580" s="5">
        <f>sim_obs!B214</f>
        <v>41487</v>
      </c>
      <c r="B580" s="12" t="e">
        <f>sim_obs!Q214</f>
        <v>#N/A</v>
      </c>
      <c r="C580" s="15">
        <f>sim_obs!I214</f>
        <v>0</v>
      </c>
      <c r="D580" s="15">
        <f t="shared" si="36"/>
        <v>0</v>
      </c>
      <c r="E580" s="15">
        <f t="shared" si="37"/>
        <v>0</v>
      </c>
      <c r="F580" s="15">
        <f t="shared" si="38"/>
        <v>0</v>
      </c>
      <c r="G580" s="15">
        <f t="shared" si="39"/>
        <v>0</v>
      </c>
    </row>
    <row r="581" spans="1:7" x14ac:dyDescent="0.15">
      <c r="A581" s="5">
        <f>sim_obs!B215</f>
        <v>41488</v>
      </c>
      <c r="B581" s="12" t="e">
        <f>sim_obs!Q215</f>
        <v>#N/A</v>
      </c>
      <c r="C581" s="15">
        <f>sim_obs!I215</f>
        <v>0</v>
      </c>
      <c r="D581" s="15">
        <f t="shared" si="36"/>
        <v>0</v>
      </c>
      <c r="E581" s="15">
        <f t="shared" si="37"/>
        <v>0</v>
      </c>
      <c r="F581" s="15">
        <f t="shared" si="38"/>
        <v>0</v>
      </c>
      <c r="G581" s="15">
        <f t="shared" si="39"/>
        <v>0</v>
      </c>
    </row>
    <row r="582" spans="1:7" x14ac:dyDescent="0.15">
      <c r="A582" s="5">
        <f>sim_obs!B216</f>
        <v>41489</v>
      </c>
      <c r="B582" s="12" t="e">
        <f>sim_obs!Q216</f>
        <v>#N/A</v>
      </c>
      <c r="C582" s="15">
        <f>sim_obs!I216</f>
        <v>0</v>
      </c>
      <c r="D582" s="15">
        <f t="shared" si="36"/>
        <v>0</v>
      </c>
      <c r="E582" s="15">
        <f t="shared" si="37"/>
        <v>0</v>
      </c>
      <c r="F582" s="15">
        <f t="shared" si="38"/>
        <v>0</v>
      </c>
      <c r="G582" s="15">
        <f t="shared" si="39"/>
        <v>0</v>
      </c>
    </row>
    <row r="583" spans="1:7" x14ac:dyDescent="0.15">
      <c r="A583" s="5">
        <f>sim_obs!B217</f>
        <v>41490</v>
      </c>
      <c r="B583" s="12" t="e">
        <f>sim_obs!Q217</f>
        <v>#N/A</v>
      </c>
      <c r="C583" s="15">
        <f>sim_obs!I217</f>
        <v>0</v>
      </c>
      <c r="D583" s="15">
        <f t="shared" si="36"/>
        <v>0</v>
      </c>
      <c r="E583" s="15">
        <f t="shared" si="37"/>
        <v>0</v>
      </c>
      <c r="F583" s="15">
        <f t="shared" si="38"/>
        <v>0</v>
      </c>
      <c r="G583" s="15">
        <f t="shared" si="39"/>
        <v>0</v>
      </c>
    </row>
    <row r="584" spans="1:7" x14ac:dyDescent="0.15">
      <c r="A584" s="5">
        <f>sim_obs!B218</f>
        <v>41491</v>
      </c>
      <c r="B584" s="12" t="e">
        <f>sim_obs!Q218</f>
        <v>#N/A</v>
      </c>
      <c r="C584" s="15">
        <f>sim_obs!I218</f>
        <v>0</v>
      </c>
      <c r="D584" s="15">
        <f t="shared" si="36"/>
        <v>0</v>
      </c>
      <c r="E584" s="15">
        <f t="shared" si="37"/>
        <v>0</v>
      </c>
      <c r="F584" s="15">
        <f t="shared" si="38"/>
        <v>0</v>
      </c>
      <c r="G584" s="15">
        <f t="shared" si="39"/>
        <v>0</v>
      </c>
    </row>
    <row r="585" spans="1:7" x14ac:dyDescent="0.15">
      <c r="A585" s="5">
        <f>sim_obs!B219</f>
        <v>41492</v>
      </c>
      <c r="B585" s="12" t="e">
        <f>sim_obs!Q219</f>
        <v>#N/A</v>
      </c>
      <c r="C585" s="15">
        <f>sim_obs!I219</f>
        <v>0</v>
      </c>
      <c r="D585" s="15">
        <f t="shared" si="36"/>
        <v>0</v>
      </c>
      <c r="E585" s="15">
        <f t="shared" si="37"/>
        <v>0</v>
      </c>
      <c r="F585" s="15">
        <f t="shared" si="38"/>
        <v>0</v>
      </c>
      <c r="G585" s="15">
        <f t="shared" si="39"/>
        <v>0</v>
      </c>
    </row>
    <row r="586" spans="1:7" x14ac:dyDescent="0.15">
      <c r="A586" s="5">
        <f>sim_obs!B220</f>
        <v>41493</v>
      </c>
      <c r="B586" s="12" t="e">
        <f>sim_obs!Q220</f>
        <v>#N/A</v>
      </c>
      <c r="C586" s="15">
        <f>sim_obs!I220</f>
        <v>0</v>
      </c>
      <c r="D586" s="15">
        <f t="shared" si="36"/>
        <v>0</v>
      </c>
      <c r="E586" s="15">
        <f t="shared" si="37"/>
        <v>0</v>
      </c>
      <c r="F586" s="15">
        <f t="shared" si="38"/>
        <v>0</v>
      </c>
      <c r="G586" s="15">
        <f t="shared" si="39"/>
        <v>0</v>
      </c>
    </row>
    <row r="587" spans="1:7" x14ac:dyDescent="0.15">
      <c r="A587" s="5">
        <f>sim_obs!B221</f>
        <v>41494</v>
      </c>
      <c r="B587" s="12" t="e">
        <f>sim_obs!Q221</f>
        <v>#N/A</v>
      </c>
      <c r="C587" s="15">
        <f>sim_obs!I221</f>
        <v>0</v>
      </c>
      <c r="D587" s="15">
        <f t="shared" si="36"/>
        <v>0</v>
      </c>
      <c r="E587" s="15">
        <f t="shared" si="37"/>
        <v>0</v>
      </c>
      <c r="F587" s="15">
        <f t="shared" si="38"/>
        <v>0</v>
      </c>
      <c r="G587" s="15">
        <f t="shared" si="39"/>
        <v>0</v>
      </c>
    </row>
    <row r="588" spans="1:7" x14ac:dyDescent="0.15">
      <c r="A588" s="5">
        <f>sim_obs!B222</f>
        <v>41495</v>
      </c>
      <c r="B588" s="12" t="e">
        <f>sim_obs!Q222</f>
        <v>#N/A</v>
      </c>
      <c r="C588" s="15">
        <f>sim_obs!I222</f>
        <v>0</v>
      </c>
      <c r="D588" s="15">
        <f t="shared" si="36"/>
        <v>0</v>
      </c>
      <c r="E588" s="15">
        <f t="shared" si="37"/>
        <v>0</v>
      </c>
      <c r="F588" s="15">
        <f t="shared" si="38"/>
        <v>0</v>
      </c>
      <c r="G588" s="15">
        <f t="shared" si="39"/>
        <v>0</v>
      </c>
    </row>
    <row r="589" spans="1:7" x14ac:dyDescent="0.15">
      <c r="A589" s="5">
        <f>sim_obs!B223</f>
        <v>41496</v>
      </c>
      <c r="B589" s="12" t="e">
        <f>sim_obs!Q223</f>
        <v>#N/A</v>
      </c>
      <c r="C589" s="15">
        <f>sim_obs!I223</f>
        <v>0</v>
      </c>
      <c r="D589" s="15">
        <f t="shared" si="36"/>
        <v>0</v>
      </c>
      <c r="E589" s="15">
        <f t="shared" si="37"/>
        <v>0</v>
      </c>
      <c r="F589" s="15">
        <f t="shared" si="38"/>
        <v>0</v>
      </c>
      <c r="G589" s="15">
        <f t="shared" si="39"/>
        <v>0</v>
      </c>
    </row>
    <row r="590" spans="1:7" x14ac:dyDescent="0.15">
      <c r="A590" s="5">
        <f>sim_obs!B224</f>
        <v>41497</v>
      </c>
      <c r="B590" s="12" t="e">
        <f>sim_obs!Q224</f>
        <v>#N/A</v>
      </c>
      <c r="C590" s="15">
        <f>sim_obs!I224</f>
        <v>0</v>
      </c>
      <c r="D590" s="15">
        <f t="shared" si="36"/>
        <v>0</v>
      </c>
      <c r="E590" s="15">
        <f t="shared" si="37"/>
        <v>0</v>
      </c>
      <c r="F590" s="15">
        <f t="shared" si="38"/>
        <v>0</v>
      </c>
      <c r="G590" s="15">
        <f t="shared" si="39"/>
        <v>0</v>
      </c>
    </row>
    <row r="591" spans="1:7" x14ac:dyDescent="0.15">
      <c r="A591" s="5">
        <f>sim_obs!B225</f>
        <v>41498</v>
      </c>
      <c r="B591" s="12" t="e">
        <f>sim_obs!Q225</f>
        <v>#N/A</v>
      </c>
      <c r="C591" s="15">
        <f>sim_obs!I225</f>
        <v>0</v>
      </c>
      <c r="D591" s="15">
        <f t="shared" si="36"/>
        <v>0</v>
      </c>
      <c r="E591" s="15">
        <f t="shared" si="37"/>
        <v>0</v>
      </c>
      <c r="F591" s="15">
        <f t="shared" si="38"/>
        <v>0</v>
      </c>
      <c r="G591" s="15">
        <f t="shared" si="39"/>
        <v>0</v>
      </c>
    </row>
    <row r="592" spans="1:7" x14ac:dyDescent="0.15">
      <c r="A592" s="5">
        <f>sim_obs!B226</f>
        <v>41499</v>
      </c>
      <c r="B592" s="12" t="e">
        <f>sim_obs!Q226</f>
        <v>#N/A</v>
      </c>
      <c r="C592" s="15">
        <f>sim_obs!I226</f>
        <v>0</v>
      </c>
      <c r="D592" s="15">
        <f t="shared" si="36"/>
        <v>0</v>
      </c>
      <c r="E592" s="15">
        <f t="shared" si="37"/>
        <v>0</v>
      </c>
      <c r="F592" s="15">
        <f t="shared" si="38"/>
        <v>0</v>
      </c>
      <c r="G592" s="15">
        <f t="shared" si="39"/>
        <v>0</v>
      </c>
    </row>
    <row r="593" spans="1:7" x14ac:dyDescent="0.15">
      <c r="A593" s="5">
        <f>sim_obs!B227</f>
        <v>41500</v>
      </c>
      <c r="B593" s="12" t="e">
        <f>sim_obs!Q227</f>
        <v>#N/A</v>
      </c>
      <c r="C593" s="15">
        <f>sim_obs!I227</f>
        <v>0</v>
      </c>
      <c r="D593" s="15">
        <f t="shared" si="36"/>
        <v>0</v>
      </c>
      <c r="E593" s="15">
        <f t="shared" si="37"/>
        <v>0</v>
      </c>
      <c r="F593" s="15">
        <f t="shared" si="38"/>
        <v>0</v>
      </c>
      <c r="G593" s="15">
        <f t="shared" si="39"/>
        <v>0</v>
      </c>
    </row>
    <row r="594" spans="1:7" x14ac:dyDescent="0.15">
      <c r="A594" s="5">
        <f>sim_obs!B228</f>
        <v>41501</v>
      </c>
      <c r="B594" s="12" t="e">
        <f>sim_obs!Q228</f>
        <v>#N/A</v>
      </c>
      <c r="C594" s="15">
        <f>sim_obs!I228</f>
        <v>0</v>
      </c>
      <c r="D594" s="15">
        <f t="shared" si="36"/>
        <v>0</v>
      </c>
      <c r="E594" s="15">
        <f t="shared" si="37"/>
        <v>0</v>
      </c>
      <c r="F594" s="15">
        <f t="shared" si="38"/>
        <v>0</v>
      </c>
      <c r="G594" s="15">
        <f t="shared" si="39"/>
        <v>0</v>
      </c>
    </row>
    <row r="595" spans="1:7" x14ac:dyDescent="0.15">
      <c r="A595" s="5">
        <f>sim_obs!B229</f>
        <v>41502</v>
      </c>
      <c r="B595" s="12" t="e">
        <f>sim_obs!Q229</f>
        <v>#N/A</v>
      </c>
      <c r="C595" s="15">
        <f>sim_obs!I229</f>
        <v>0</v>
      </c>
      <c r="D595" s="15">
        <f t="shared" si="36"/>
        <v>0</v>
      </c>
      <c r="E595" s="15">
        <f t="shared" si="37"/>
        <v>0</v>
      </c>
      <c r="F595" s="15">
        <f t="shared" si="38"/>
        <v>0</v>
      </c>
      <c r="G595" s="15">
        <f t="shared" si="39"/>
        <v>0</v>
      </c>
    </row>
    <row r="596" spans="1:7" x14ac:dyDescent="0.15">
      <c r="A596" s="5">
        <f>sim_obs!B230</f>
        <v>41503</v>
      </c>
      <c r="B596" s="12" t="e">
        <f>sim_obs!Q230</f>
        <v>#N/A</v>
      </c>
      <c r="C596" s="15">
        <f>sim_obs!I230</f>
        <v>0</v>
      </c>
      <c r="D596" s="15">
        <f t="shared" si="36"/>
        <v>0</v>
      </c>
      <c r="E596" s="15">
        <f t="shared" si="37"/>
        <v>0</v>
      </c>
      <c r="F596" s="15">
        <f t="shared" si="38"/>
        <v>0</v>
      </c>
      <c r="G596" s="15">
        <f t="shared" si="39"/>
        <v>0</v>
      </c>
    </row>
    <row r="597" spans="1:7" x14ac:dyDescent="0.15">
      <c r="A597" s="5">
        <f>sim_obs!B231</f>
        <v>41504</v>
      </c>
      <c r="B597" s="12" t="e">
        <f>sim_obs!Q231</f>
        <v>#N/A</v>
      </c>
      <c r="C597" s="15">
        <f>sim_obs!I231</f>
        <v>0</v>
      </c>
      <c r="D597" s="15">
        <f t="shared" si="36"/>
        <v>0</v>
      </c>
      <c r="E597" s="15">
        <f t="shared" si="37"/>
        <v>0</v>
      </c>
      <c r="F597" s="15">
        <f t="shared" si="38"/>
        <v>0</v>
      </c>
      <c r="G597" s="15">
        <f t="shared" si="39"/>
        <v>0</v>
      </c>
    </row>
    <row r="598" spans="1:7" x14ac:dyDescent="0.15">
      <c r="A598" s="5">
        <f>sim_obs!B232</f>
        <v>41505</v>
      </c>
      <c r="B598" s="12" t="e">
        <f>sim_obs!Q232</f>
        <v>#N/A</v>
      </c>
      <c r="C598" s="15">
        <f>sim_obs!I232</f>
        <v>0</v>
      </c>
      <c r="D598" s="15">
        <f t="shared" si="36"/>
        <v>0</v>
      </c>
      <c r="E598" s="15">
        <f t="shared" si="37"/>
        <v>0</v>
      </c>
      <c r="F598" s="15">
        <f t="shared" si="38"/>
        <v>0</v>
      </c>
      <c r="G598" s="15">
        <f t="shared" si="39"/>
        <v>0</v>
      </c>
    </row>
    <row r="599" spans="1:7" x14ac:dyDescent="0.15">
      <c r="A599" s="5">
        <f>sim_obs!B233</f>
        <v>41506</v>
      </c>
      <c r="B599" s="12" t="e">
        <f>sim_obs!Q233</f>
        <v>#N/A</v>
      </c>
      <c r="C599" s="15">
        <f>sim_obs!I233</f>
        <v>0</v>
      </c>
      <c r="D599" s="15">
        <f t="shared" si="36"/>
        <v>0</v>
      </c>
      <c r="E599" s="15">
        <f t="shared" si="37"/>
        <v>0</v>
      </c>
      <c r="F599" s="15">
        <f t="shared" si="38"/>
        <v>0</v>
      </c>
      <c r="G599" s="15">
        <f t="shared" si="39"/>
        <v>0</v>
      </c>
    </row>
    <row r="600" spans="1:7" x14ac:dyDescent="0.15">
      <c r="A600" s="5">
        <f>sim_obs!B234</f>
        <v>41507</v>
      </c>
      <c r="B600" s="12" t="e">
        <f>sim_obs!Q234</f>
        <v>#N/A</v>
      </c>
      <c r="C600" s="15">
        <f>sim_obs!I234</f>
        <v>0</v>
      </c>
      <c r="D600" s="15">
        <f t="shared" si="36"/>
        <v>0</v>
      </c>
      <c r="E600" s="15">
        <f t="shared" si="37"/>
        <v>0</v>
      </c>
      <c r="F600" s="15">
        <f t="shared" si="38"/>
        <v>0</v>
      </c>
      <c r="G600" s="15">
        <f t="shared" si="39"/>
        <v>0</v>
      </c>
    </row>
    <row r="601" spans="1:7" x14ac:dyDescent="0.15">
      <c r="A601" s="5">
        <f>sim_obs!B235</f>
        <v>41508</v>
      </c>
      <c r="B601" s="12" t="e">
        <f>sim_obs!Q235</f>
        <v>#N/A</v>
      </c>
      <c r="C601" s="15">
        <f>sim_obs!I235</f>
        <v>0</v>
      </c>
      <c r="D601" s="15">
        <f t="shared" si="36"/>
        <v>0</v>
      </c>
      <c r="E601" s="15">
        <f t="shared" si="37"/>
        <v>0</v>
      </c>
      <c r="F601" s="15">
        <f t="shared" si="38"/>
        <v>0</v>
      </c>
      <c r="G601" s="15">
        <f t="shared" si="39"/>
        <v>0</v>
      </c>
    </row>
    <row r="602" spans="1:7" x14ac:dyDescent="0.15">
      <c r="A602" s="5">
        <f>sim_obs!B236</f>
        <v>41509</v>
      </c>
      <c r="B602" s="12" t="e">
        <f>sim_obs!Q236</f>
        <v>#N/A</v>
      </c>
      <c r="C602" s="15">
        <f>sim_obs!I236</f>
        <v>0</v>
      </c>
      <c r="D602" s="15">
        <f t="shared" si="36"/>
        <v>0</v>
      </c>
      <c r="E602" s="15">
        <f t="shared" si="37"/>
        <v>0</v>
      </c>
      <c r="F602" s="15">
        <f t="shared" si="38"/>
        <v>0</v>
      </c>
      <c r="G602" s="15">
        <f t="shared" si="39"/>
        <v>0</v>
      </c>
    </row>
    <row r="603" spans="1:7" x14ac:dyDescent="0.15">
      <c r="A603" s="5">
        <f>sim_obs!B237</f>
        <v>41510</v>
      </c>
      <c r="B603" s="12" t="e">
        <f>sim_obs!Q237</f>
        <v>#N/A</v>
      </c>
      <c r="C603" s="15">
        <f>sim_obs!I237</f>
        <v>0</v>
      </c>
      <c r="D603" s="15">
        <f t="shared" si="36"/>
        <v>0</v>
      </c>
      <c r="E603" s="15">
        <f t="shared" si="37"/>
        <v>0</v>
      </c>
      <c r="F603" s="15">
        <f t="shared" si="38"/>
        <v>0</v>
      </c>
      <c r="G603" s="15">
        <f t="shared" si="39"/>
        <v>0</v>
      </c>
    </row>
    <row r="604" spans="1:7" x14ac:dyDescent="0.15">
      <c r="A604" s="5">
        <f>sim_obs!B238</f>
        <v>41511</v>
      </c>
      <c r="B604" s="12" t="e">
        <f>sim_obs!Q238</f>
        <v>#N/A</v>
      </c>
      <c r="C604" s="15">
        <f>sim_obs!I238</f>
        <v>0</v>
      </c>
      <c r="D604" s="15">
        <f t="shared" si="36"/>
        <v>0</v>
      </c>
      <c r="E604" s="15">
        <f t="shared" si="37"/>
        <v>0</v>
      </c>
      <c r="F604" s="15">
        <f t="shared" si="38"/>
        <v>0</v>
      </c>
      <c r="G604" s="15">
        <f t="shared" si="39"/>
        <v>0</v>
      </c>
    </row>
    <row r="605" spans="1:7" x14ac:dyDescent="0.15">
      <c r="A605" s="5">
        <f>sim_obs!B239</f>
        <v>41512</v>
      </c>
      <c r="B605" s="12" t="e">
        <f>sim_obs!Q239</f>
        <v>#N/A</v>
      </c>
      <c r="C605" s="15">
        <f>sim_obs!I239</f>
        <v>0</v>
      </c>
      <c r="D605" s="15">
        <f t="shared" si="36"/>
        <v>0</v>
      </c>
      <c r="E605" s="15">
        <f t="shared" si="37"/>
        <v>0</v>
      </c>
      <c r="F605" s="15">
        <f t="shared" si="38"/>
        <v>0</v>
      </c>
      <c r="G605" s="15">
        <f t="shared" si="39"/>
        <v>0</v>
      </c>
    </row>
    <row r="606" spans="1:7" x14ac:dyDescent="0.15">
      <c r="A606" s="5">
        <f>sim_obs!B240</f>
        <v>41513</v>
      </c>
      <c r="B606" s="12" t="e">
        <f>sim_obs!Q240</f>
        <v>#N/A</v>
      </c>
      <c r="C606" s="15">
        <f>sim_obs!I240</f>
        <v>0</v>
      </c>
      <c r="D606" s="15">
        <f t="shared" si="36"/>
        <v>0</v>
      </c>
      <c r="E606" s="15">
        <f t="shared" si="37"/>
        <v>0</v>
      </c>
      <c r="F606" s="15">
        <f t="shared" si="38"/>
        <v>0</v>
      </c>
      <c r="G606" s="15">
        <f t="shared" si="39"/>
        <v>0</v>
      </c>
    </row>
    <row r="607" spans="1:7" x14ac:dyDescent="0.15">
      <c r="A607" s="5">
        <f>sim_obs!B241</f>
        <v>41514</v>
      </c>
      <c r="B607" s="12" t="e">
        <f>sim_obs!Q241</f>
        <v>#N/A</v>
      </c>
      <c r="C607" s="15">
        <f>sim_obs!I241</f>
        <v>0</v>
      </c>
      <c r="D607" s="15">
        <f t="shared" si="36"/>
        <v>0</v>
      </c>
      <c r="E607" s="15">
        <f t="shared" si="37"/>
        <v>0</v>
      </c>
      <c r="F607" s="15">
        <f t="shared" si="38"/>
        <v>0</v>
      </c>
      <c r="G607" s="15">
        <f t="shared" si="39"/>
        <v>0</v>
      </c>
    </row>
    <row r="608" spans="1:7" x14ac:dyDescent="0.15">
      <c r="A608" s="5">
        <f>sim_obs!B242</f>
        <v>41515</v>
      </c>
      <c r="B608" s="12" t="e">
        <f>sim_obs!Q242</f>
        <v>#N/A</v>
      </c>
      <c r="C608" s="15">
        <f>sim_obs!I242</f>
        <v>0</v>
      </c>
      <c r="D608" s="15">
        <f t="shared" si="36"/>
        <v>0</v>
      </c>
      <c r="E608" s="15">
        <f t="shared" si="37"/>
        <v>0</v>
      </c>
      <c r="F608" s="15">
        <f t="shared" si="38"/>
        <v>0</v>
      </c>
      <c r="G608" s="15">
        <f t="shared" si="39"/>
        <v>0</v>
      </c>
    </row>
    <row r="609" spans="1:7" x14ac:dyDescent="0.15">
      <c r="A609" s="5">
        <f>sim_obs!B243</f>
        <v>41516</v>
      </c>
      <c r="B609" s="12" t="e">
        <f>sim_obs!Q243</f>
        <v>#N/A</v>
      </c>
      <c r="C609" s="15">
        <f>sim_obs!I243</f>
        <v>0</v>
      </c>
      <c r="D609" s="15">
        <f t="shared" si="36"/>
        <v>0</v>
      </c>
      <c r="E609" s="15">
        <f t="shared" si="37"/>
        <v>0</v>
      </c>
      <c r="F609" s="15">
        <f t="shared" si="38"/>
        <v>0</v>
      </c>
      <c r="G609" s="15">
        <f t="shared" si="39"/>
        <v>0</v>
      </c>
    </row>
    <row r="610" spans="1:7" x14ac:dyDescent="0.15">
      <c r="A610" s="5">
        <f>sim_obs!B244</f>
        <v>41517</v>
      </c>
      <c r="B610" s="12" t="e">
        <f>sim_obs!Q244</f>
        <v>#N/A</v>
      </c>
      <c r="C610" s="15">
        <f>sim_obs!I244</f>
        <v>0</v>
      </c>
      <c r="D610" s="15">
        <f t="shared" si="36"/>
        <v>0</v>
      </c>
      <c r="E610" s="15">
        <f t="shared" si="37"/>
        <v>0</v>
      </c>
      <c r="F610" s="15">
        <f t="shared" si="38"/>
        <v>0</v>
      </c>
      <c r="G610" s="15">
        <f t="shared" si="39"/>
        <v>0</v>
      </c>
    </row>
    <row r="611" spans="1:7" x14ac:dyDescent="0.15">
      <c r="A611" s="5">
        <f>sim_obs!B245</f>
        <v>41518</v>
      </c>
      <c r="B611" s="12" t="e">
        <f>sim_obs!Q245</f>
        <v>#N/A</v>
      </c>
      <c r="C611" s="15">
        <f>sim_obs!I245</f>
        <v>0</v>
      </c>
      <c r="D611" s="15">
        <f t="shared" si="36"/>
        <v>0</v>
      </c>
      <c r="E611" s="15">
        <f t="shared" si="37"/>
        <v>0</v>
      </c>
      <c r="F611" s="15">
        <f t="shared" si="38"/>
        <v>0</v>
      </c>
      <c r="G611" s="15">
        <f t="shared" si="39"/>
        <v>0</v>
      </c>
    </row>
    <row r="612" spans="1:7" x14ac:dyDescent="0.15">
      <c r="A612" s="5">
        <f>sim_obs!B246</f>
        <v>41519</v>
      </c>
      <c r="B612" s="12" t="e">
        <f>sim_obs!Q246</f>
        <v>#N/A</v>
      </c>
      <c r="C612" s="15">
        <f>sim_obs!I246</f>
        <v>0</v>
      </c>
      <c r="D612" s="15">
        <f t="shared" si="36"/>
        <v>0</v>
      </c>
      <c r="E612" s="15">
        <f t="shared" si="37"/>
        <v>0</v>
      </c>
      <c r="F612" s="15">
        <f t="shared" si="38"/>
        <v>0</v>
      </c>
      <c r="G612" s="15">
        <f t="shared" si="39"/>
        <v>0</v>
      </c>
    </row>
    <row r="613" spans="1:7" x14ac:dyDescent="0.15">
      <c r="A613" s="5">
        <f>sim_obs!B247</f>
        <v>41520</v>
      </c>
      <c r="B613" s="12" t="e">
        <f>sim_obs!Q247</f>
        <v>#N/A</v>
      </c>
      <c r="C613" s="15">
        <f>sim_obs!I247</f>
        <v>0</v>
      </c>
      <c r="D613" s="15">
        <f t="shared" si="36"/>
        <v>0</v>
      </c>
      <c r="E613" s="15">
        <f t="shared" si="37"/>
        <v>0</v>
      </c>
      <c r="F613" s="15">
        <f t="shared" si="38"/>
        <v>0</v>
      </c>
      <c r="G613" s="15">
        <f t="shared" si="39"/>
        <v>0</v>
      </c>
    </row>
    <row r="614" spans="1:7" x14ac:dyDescent="0.15">
      <c r="A614" s="5">
        <f>sim_obs!B248</f>
        <v>41521</v>
      </c>
      <c r="B614" s="12" t="e">
        <f>sim_obs!Q248</f>
        <v>#N/A</v>
      </c>
      <c r="C614" s="15">
        <f>sim_obs!I248</f>
        <v>0</v>
      </c>
      <c r="D614" s="15">
        <f t="shared" si="36"/>
        <v>0</v>
      </c>
      <c r="E614" s="15">
        <f t="shared" si="37"/>
        <v>0</v>
      </c>
      <c r="F614" s="15">
        <f t="shared" si="38"/>
        <v>0</v>
      </c>
      <c r="G614" s="15">
        <f t="shared" si="39"/>
        <v>0</v>
      </c>
    </row>
    <row r="615" spans="1:7" x14ac:dyDescent="0.15">
      <c r="A615" s="5">
        <f>sim_obs!B249</f>
        <v>41522</v>
      </c>
      <c r="B615" s="12" t="e">
        <f>sim_obs!Q249</f>
        <v>#N/A</v>
      </c>
      <c r="C615" s="15">
        <f>sim_obs!I249</f>
        <v>0</v>
      </c>
      <c r="D615" s="15">
        <f t="shared" si="36"/>
        <v>0</v>
      </c>
      <c r="E615" s="15">
        <f t="shared" si="37"/>
        <v>0</v>
      </c>
      <c r="F615" s="15">
        <f t="shared" si="38"/>
        <v>0</v>
      </c>
      <c r="G615" s="15">
        <f t="shared" si="39"/>
        <v>0</v>
      </c>
    </row>
    <row r="616" spans="1:7" x14ac:dyDescent="0.15">
      <c r="A616" s="5">
        <f>sim_obs!B250</f>
        <v>41523</v>
      </c>
      <c r="B616" s="12" t="e">
        <f>sim_obs!Q250</f>
        <v>#N/A</v>
      </c>
      <c r="C616" s="15">
        <f>sim_obs!I250</f>
        <v>0</v>
      </c>
      <c r="D616" s="15">
        <f t="shared" si="36"/>
        <v>0</v>
      </c>
      <c r="E616" s="15">
        <f t="shared" si="37"/>
        <v>0</v>
      </c>
      <c r="F616" s="15">
        <f t="shared" si="38"/>
        <v>0</v>
      </c>
      <c r="G616" s="15">
        <f t="shared" si="39"/>
        <v>0</v>
      </c>
    </row>
    <row r="617" spans="1:7" x14ac:dyDescent="0.15">
      <c r="A617" s="5">
        <f>sim_obs!B251</f>
        <v>41524</v>
      </c>
      <c r="B617" s="12" t="e">
        <f>sim_obs!Q251</f>
        <v>#N/A</v>
      </c>
      <c r="C617" s="15">
        <f>sim_obs!I251</f>
        <v>0</v>
      </c>
      <c r="D617" s="15">
        <f t="shared" si="36"/>
        <v>0</v>
      </c>
      <c r="E617" s="15">
        <f t="shared" si="37"/>
        <v>0</v>
      </c>
      <c r="F617" s="15">
        <f t="shared" si="38"/>
        <v>0</v>
      </c>
      <c r="G617" s="15">
        <f t="shared" si="39"/>
        <v>0</v>
      </c>
    </row>
    <row r="618" spans="1:7" x14ac:dyDescent="0.15">
      <c r="A618" s="5">
        <f>sim_obs!B252</f>
        <v>41525</v>
      </c>
      <c r="B618" s="12" t="e">
        <f>sim_obs!Q252</f>
        <v>#N/A</v>
      </c>
      <c r="C618" s="15">
        <f>sim_obs!I252</f>
        <v>0</v>
      </c>
      <c r="D618" s="15">
        <f t="shared" si="36"/>
        <v>0</v>
      </c>
      <c r="E618" s="15">
        <f t="shared" si="37"/>
        <v>0</v>
      </c>
      <c r="F618" s="15">
        <f t="shared" si="38"/>
        <v>0</v>
      </c>
      <c r="G618" s="15">
        <f t="shared" si="39"/>
        <v>0</v>
      </c>
    </row>
    <row r="619" spans="1:7" x14ac:dyDescent="0.15">
      <c r="A619" s="5">
        <f>sim_obs!B253</f>
        <v>41526</v>
      </c>
      <c r="B619" s="12" t="e">
        <f>sim_obs!Q253</f>
        <v>#N/A</v>
      </c>
      <c r="C619" s="15">
        <f>sim_obs!I253</f>
        <v>0</v>
      </c>
      <c r="D619" s="15">
        <f t="shared" si="36"/>
        <v>0</v>
      </c>
      <c r="E619" s="15">
        <f t="shared" si="37"/>
        <v>0</v>
      </c>
      <c r="F619" s="15">
        <f t="shared" si="38"/>
        <v>0</v>
      </c>
      <c r="G619" s="15">
        <f t="shared" si="39"/>
        <v>0</v>
      </c>
    </row>
    <row r="620" spans="1:7" x14ac:dyDescent="0.15">
      <c r="A620" s="5">
        <f>sim_obs!B254</f>
        <v>41527</v>
      </c>
      <c r="B620" s="12" t="e">
        <f>sim_obs!Q254</f>
        <v>#N/A</v>
      </c>
      <c r="C620" s="15">
        <f>sim_obs!I254</f>
        <v>0</v>
      </c>
      <c r="D620" s="15">
        <f t="shared" si="36"/>
        <v>0</v>
      </c>
      <c r="E620" s="15">
        <f t="shared" si="37"/>
        <v>0</v>
      </c>
      <c r="F620" s="15">
        <f t="shared" si="38"/>
        <v>0</v>
      </c>
      <c r="G620" s="15">
        <f t="shared" si="39"/>
        <v>0</v>
      </c>
    </row>
    <row r="621" spans="1:7" x14ac:dyDescent="0.15">
      <c r="A621" s="5">
        <f>sim_obs!B255</f>
        <v>41528</v>
      </c>
      <c r="B621" s="12" t="e">
        <f>sim_obs!Q255</f>
        <v>#N/A</v>
      </c>
      <c r="C621" s="15">
        <f>sim_obs!I255</f>
        <v>0</v>
      </c>
      <c r="D621" s="15">
        <f t="shared" si="36"/>
        <v>0</v>
      </c>
      <c r="E621" s="15">
        <f t="shared" si="37"/>
        <v>0</v>
      </c>
      <c r="F621" s="15">
        <f t="shared" si="38"/>
        <v>0</v>
      </c>
      <c r="G621" s="15">
        <f t="shared" si="39"/>
        <v>0</v>
      </c>
    </row>
    <row r="622" spans="1:7" x14ac:dyDescent="0.15">
      <c r="A622" s="5">
        <f>sim_obs!B256</f>
        <v>41529</v>
      </c>
      <c r="B622" s="12" t="e">
        <f>sim_obs!Q256</f>
        <v>#N/A</v>
      </c>
      <c r="C622" s="15">
        <f>sim_obs!I256</f>
        <v>0</v>
      </c>
      <c r="D622" s="15">
        <f t="shared" si="36"/>
        <v>0</v>
      </c>
      <c r="E622" s="15">
        <f t="shared" si="37"/>
        <v>0</v>
      </c>
      <c r="F622" s="15">
        <f t="shared" si="38"/>
        <v>0</v>
      </c>
      <c r="G622" s="15">
        <f t="shared" si="39"/>
        <v>0</v>
      </c>
    </row>
    <row r="623" spans="1:7" x14ac:dyDescent="0.15">
      <c r="A623" s="5">
        <f>sim_obs!B257</f>
        <v>41530</v>
      </c>
      <c r="B623" s="12" t="e">
        <f>sim_obs!Q257</f>
        <v>#N/A</v>
      </c>
      <c r="C623" s="15">
        <f>sim_obs!I257</f>
        <v>0</v>
      </c>
      <c r="D623" s="15">
        <f t="shared" si="36"/>
        <v>0</v>
      </c>
      <c r="E623" s="15">
        <f t="shared" si="37"/>
        <v>0</v>
      </c>
      <c r="F623" s="15">
        <f t="shared" si="38"/>
        <v>0</v>
      </c>
      <c r="G623" s="15">
        <f t="shared" si="39"/>
        <v>0</v>
      </c>
    </row>
    <row r="624" spans="1:7" x14ac:dyDescent="0.15">
      <c r="A624" s="5">
        <f>sim_obs!B258</f>
        <v>41531</v>
      </c>
      <c r="B624" s="12" t="e">
        <f>sim_obs!Q258</f>
        <v>#N/A</v>
      </c>
      <c r="C624" s="15">
        <f>sim_obs!I258</f>
        <v>0</v>
      </c>
      <c r="D624" s="15">
        <f t="shared" si="36"/>
        <v>0</v>
      </c>
      <c r="E624" s="15">
        <f t="shared" si="37"/>
        <v>0</v>
      </c>
      <c r="F624" s="15">
        <f t="shared" si="38"/>
        <v>0</v>
      </c>
      <c r="G624" s="15">
        <f t="shared" si="39"/>
        <v>0</v>
      </c>
    </row>
    <row r="625" spans="1:7" x14ac:dyDescent="0.15">
      <c r="A625" s="5">
        <f>sim_obs!B259</f>
        <v>41532</v>
      </c>
      <c r="B625" s="12" t="e">
        <f>sim_obs!Q259</f>
        <v>#N/A</v>
      </c>
      <c r="C625" s="15">
        <f>sim_obs!I259</f>
        <v>0</v>
      </c>
      <c r="D625" s="15">
        <f t="shared" si="36"/>
        <v>0</v>
      </c>
      <c r="E625" s="15">
        <f t="shared" si="37"/>
        <v>0</v>
      </c>
      <c r="F625" s="15">
        <f t="shared" si="38"/>
        <v>0</v>
      </c>
      <c r="G625" s="15">
        <f t="shared" si="39"/>
        <v>0</v>
      </c>
    </row>
    <row r="626" spans="1:7" x14ac:dyDescent="0.15">
      <c r="A626" s="5">
        <f>sim_obs!B260</f>
        <v>41533</v>
      </c>
      <c r="B626" s="12" t="e">
        <f>sim_obs!Q260</f>
        <v>#N/A</v>
      </c>
      <c r="C626" s="15">
        <f>sim_obs!I260</f>
        <v>0</v>
      </c>
      <c r="D626" s="15">
        <f t="shared" si="36"/>
        <v>0</v>
      </c>
      <c r="E626" s="15">
        <f t="shared" si="37"/>
        <v>0</v>
      </c>
      <c r="F626" s="15">
        <f t="shared" si="38"/>
        <v>0</v>
      </c>
      <c r="G626" s="15">
        <f t="shared" si="39"/>
        <v>0</v>
      </c>
    </row>
    <row r="627" spans="1:7" x14ac:dyDescent="0.15">
      <c r="A627" s="5">
        <f>sim_obs!B261</f>
        <v>41534</v>
      </c>
      <c r="B627" s="12" t="e">
        <f>sim_obs!Q261</f>
        <v>#N/A</v>
      </c>
      <c r="C627" s="15">
        <f>sim_obs!I261</f>
        <v>0</v>
      </c>
      <c r="D627" s="15">
        <f t="shared" si="36"/>
        <v>0</v>
      </c>
      <c r="E627" s="15">
        <f t="shared" si="37"/>
        <v>0</v>
      </c>
      <c r="F627" s="15">
        <f t="shared" si="38"/>
        <v>0</v>
      </c>
      <c r="G627" s="15">
        <f t="shared" si="39"/>
        <v>0</v>
      </c>
    </row>
    <row r="628" spans="1:7" x14ac:dyDescent="0.15">
      <c r="A628" s="5">
        <f>sim_obs!B262</f>
        <v>41535</v>
      </c>
      <c r="B628" s="12" t="e">
        <f>sim_obs!Q262</f>
        <v>#N/A</v>
      </c>
      <c r="C628" s="15">
        <f>sim_obs!I262</f>
        <v>0</v>
      </c>
      <c r="D628" s="15">
        <f t="shared" si="36"/>
        <v>0</v>
      </c>
      <c r="E628" s="15">
        <f t="shared" si="37"/>
        <v>0</v>
      </c>
      <c r="F628" s="15">
        <f t="shared" si="38"/>
        <v>0</v>
      </c>
      <c r="G628" s="15">
        <f t="shared" si="39"/>
        <v>0</v>
      </c>
    </row>
    <row r="629" spans="1:7" x14ac:dyDescent="0.15">
      <c r="A629" s="5">
        <f>sim_obs!B263</f>
        <v>41536</v>
      </c>
      <c r="B629" s="12" t="e">
        <f>sim_obs!Q263</f>
        <v>#N/A</v>
      </c>
      <c r="C629" s="15">
        <f>sim_obs!I263</f>
        <v>0</v>
      </c>
      <c r="D629" s="15">
        <f t="shared" si="36"/>
        <v>0</v>
      </c>
      <c r="E629" s="15">
        <f t="shared" si="37"/>
        <v>0</v>
      </c>
      <c r="F629" s="15">
        <f t="shared" si="38"/>
        <v>0</v>
      </c>
      <c r="G629" s="15">
        <f t="shared" si="39"/>
        <v>0</v>
      </c>
    </row>
    <row r="630" spans="1:7" x14ac:dyDescent="0.15">
      <c r="A630" s="5">
        <f>sim_obs!B264</f>
        <v>41537</v>
      </c>
      <c r="B630" s="12" t="e">
        <f>sim_obs!Q264</f>
        <v>#N/A</v>
      </c>
      <c r="C630" s="15">
        <f>sim_obs!I264</f>
        <v>0</v>
      </c>
      <c r="D630" s="15">
        <f t="shared" si="36"/>
        <v>0</v>
      </c>
      <c r="E630" s="15">
        <f t="shared" si="37"/>
        <v>0</v>
      </c>
      <c r="F630" s="15">
        <f t="shared" si="38"/>
        <v>0</v>
      </c>
      <c r="G630" s="15">
        <f t="shared" si="39"/>
        <v>0</v>
      </c>
    </row>
    <row r="631" spans="1:7" x14ac:dyDescent="0.15">
      <c r="A631" s="5">
        <f>sim_obs!B265</f>
        <v>41538</v>
      </c>
      <c r="B631" s="12" t="e">
        <f>sim_obs!Q265</f>
        <v>#N/A</v>
      </c>
      <c r="C631" s="15">
        <f>sim_obs!I265</f>
        <v>0</v>
      </c>
      <c r="D631" s="15">
        <f t="shared" si="36"/>
        <v>0</v>
      </c>
      <c r="E631" s="15">
        <f t="shared" si="37"/>
        <v>0</v>
      </c>
      <c r="F631" s="15">
        <f t="shared" si="38"/>
        <v>0</v>
      </c>
      <c r="G631" s="15">
        <f t="shared" si="39"/>
        <v>0</v>
      </c>
    </row>
    <row r="632" spans="1:7" x14ac:dyDescent="0.15">
      <c r="A632" s="5">
        <f>sim_obs!B266</f>
        <v>41539</v>
      </c>
      <c r="B632" s="12" t="e">
        <f>sim_obs!Q266</f>
        <v>#N/A</v>
      </c>
      <c r="C632" s="15">
        <f>sim_obs!I266</f>
        <v>0</v>
      </c>
      <c r="D632" s="15">
        <f t="shared" si="36"/>
        <v>0</v>
      </c>
      <c r="E632" s="15">
        <f t="shared" si="37"/>
        <v>0</v>
      </c>
      <c r="F632" s="15">
        <f t="shared" si="38"/>
        <v>0</v>
      </c>
      <c r="G632" s="15">
        <f t="shared" si="39"/>
        <v>0</v>
      </c>
    </row>
    <row r="633" spans="1:7" x14ac:dyDescent="0.15">
      <c r="A633" s="5">
        <f>sim_obs!B267</f>
        <v>41540</v>
      </c>
      <c r="B633" s="12" t="e">
        <f>sim_obs!Q267</f>
        <v>#N/A</v>
      </c>
      <c r="C633" s="15">
        <f>sim_obs!I267</f>
        <v>0</v>
      </c>
      <c r="D633" s="15">
        <f t="shared" si="36"/>
        <v>0</v>
      </c>
      <c r="E633" s="15">
        <f t="shared" si="37"/>
        <v>0</v>
      </c>
      <c r="F633" s="15">
        <f t="shared" si="38"/>
        <v>0</v>
      </c>
      <c r="G633" s="15">
        <f t="shared" si="39"/>
        <v>0</v>
      </c>
    </row>
    <row r="634" spans="1:7" x14ac:dyDescent="0.15">
      <c r="A634" s="5">
        <f>sim_obs!B268</f>
        <v>41541</v>
      </c>
      <c r="B634" s="12" t="e">
        <f>sim_obs!Q268</f>
        <v>#N/A</v>
      </c>
      <c r="C634" s="15">
        <f>sim_obs!I268</f>
        <v>0</v>
      </c>
      <c r="D634" s="15">
        <f t="shared" si="36"/>
        <v>0</v>
      </c>
      <c r="E634" s="15">
        <f t="shared" si="37"/>
        <v>0</v>
      </c>
      <c r="F634" s="15">
        <f t="shared" si="38"/>
        <v>0</v>
      </c>
      <c r="G634" s="15">
        <f t="shared" si="39"/>
        <v>0</v>
      </c>
    </row>
    <row r="635" spans="1:7" x14ac:dyDescent="0.15">
      <c r="A635" s="5">
        <f>sim_obs!B269</f>
        <v>41542</v>
      </c>
      <c r="B635" s="12" t="e">
        <f>sim_obs!Q269</f>
        <v>#N/A</v>
      </c>
      <c r="C635" s="15">
        <f>sim_obs!I269</f>
        <v>0</v>
      </c>
      <c r="D635" s="15">
        <f t="shared" si="36"/>
        <v>0</v>
      </c>
      <c r="E635" s="15">
        <f t="shared" si="37"/>
        <v>0</v>
      </c>
      <c r="F635" s="15">
        <f t="shared" si="38"/>
        <v>0</v>
      </c>
      <c r="G635" s="15">
        <f t="shared" si="39"/>
        <v>0</v>
      </c>
    </row>
    <row r="636" spans="1:7" x14ac:dyDescent="0.15">
      <c r="A636" s="5">
        <f>sim_obs!B270</f>
        <v>41543</v>
      </c>
      <c r="B636" s="12" t="e">
        <f>sim_obs!Q270</f>
        <v>#N/A</v>
      </c>
      <c r="C636" s="15">
        <f>sim_obs!I270</f>
        <v>0</v>
      </c>
      <c r="D636" s="15">
        <f t="shared" si="36"/>
        <v>0</v>
      </c>
      <c r="E636" s="15">
        <f t="shared" si="37"/>
        <v>0</v>
      </c>
      <c r="F636" s="15">
        <f t="shared" si="38"/>
        <v>0</v>
      </c>
      <c r="G636" s="15">
        <f t="shared" si="39"/>
        <v>0</v>
      </c>
    </row>
    <row r="637" spans="1:7" x14ac:dyDescent="0.15">
      <c r="A637" s="5">
        <f>sim_obs!B271</f>
        <v>41544</v>
      </c>
      <c r="B637" s="12" t="e">
        <f>sim_obs!Q271</f>
        <v>#N/A</v>
      </c>
      <c r="C637" s="15">
        <f>sim_obs!I271</f>
        <v>0</v>
      </c>
      <c r="D637" s="15">
        <f t="shared" si="36"/>
        <v>0</v>
      </c>
      <c r="E637" s="15">
        <f t="shared" si="37"/>
        <v>0</v>
      </c>
      <c r="F637" s="15">
        <f t="shared" si="38"/>
        <v>0</v>
      </c>
      <c r="G637" s="15">
        <f t="shared" si="39"/>
        <v>0</v>
      </c>
    </row>
    <row r="638" spans="1:7" x14ac:dyDescent="0.15">
      <c r="A638" s="5">
        <f>sim_obs!B272</f>
        <v>41545</v>
      </c>
      <c r="B638" s="12" t="e">
        <f>sim_obs!Q272</f>
        <v>#N/A</v>
      </c>
      <c r="C638" s="15">
        <f>sim_obs!I272</f>
        <v>0</v>
      </c>
      <c r="D638" s="15">
        <f t="shared" si="36"/>
        <v>0</v>
      </c>
      <c r="E638" s="15">
        <f t="shared" si="37"/>
        <v>0</v>
      </c>
      <c r="F638" s="15">
        <f t="shared" si="38"/>
        <v>0</v>
      </c>
      <c r="G638" s="15">
        <f t="shared" si="39"/>
        <v>0</v>
      </c>
    </row>
    <row r="639" spans="1:7" x14ac:dyDescent="0.15">
      <c r="A639" s="5">
        <f>sim_obs!B273</f>
        <v>41546</v>
      </c>
      <c r="B639" s="12" t="e">
        <f>sim_obs!Q273</f>
        <v>#N/A</v>
      </c>
      <c r="C639" s="15">
        <f>sim_obs!I273</f>
        <v>0</v>
      </c>
      <c r="D639" s="15">
        <f t="shared" si="36"/>
        <v>0</v>
      </c>
      <c r="E639" s="15">
        <f t="shared" si="37"/>
        <v>0</v>
      </c>
      <c r="F639" s="15">
        <f t="shared" si="38"/>
        <v>0</v>
      </c>
      <c r="G639" s="15">
        <f t="shared" si="39"/>
        <v>0</v>
      </c>
    </row>
    <row r="640" spans="1:7" x14ac:dyDescent="0.15">
      <c r="A640" s="5">
        <f>sim_obs!B274</f>
        <v>41547</v>
      </c>
      <c r="B640" s="12" t="e">
        <f>sim_obs!Q274</f>
        <v>#N/A</v>
      </c>
      <c r="C640" s="15">
        <f>sim_obs!I274</f>
        <v>0</v>
      </c>
      <c r="D640" s="15">
        <f t="shared" si="36"/>
        <v>0</v>
      </c>
      <c r="E640" s="15">
        <f t="shared" si="37"/>
        <v>0</v>
      </c>
      <c r="F640" s="15">
        <f t="shared" si="38"/>
        <v>0</v>
      </c>
      <c r="G640" s="15">
        <f t="shared" si="39"/>
        <v>0</v>
      </c>
    </row>
    <row r="641" spans="1:7" x14ac:dyDescent="0.15">
      <c r="A641" s="5">
        <f>sim_obs!B275</f>
        <v>41548</v>
      </c>
      <c r="B641" s="12" t="e">
        <f>sim_obs!Q275</f>
        <v>#N/A</v>
      </c>
      <c r="C641" s="15">
        <f>sim_obs!I275</f>
        <v>0</v>
      </c>
      <c r="D641" s="15">
        <f t="shared" si="36"/>
        <v>0</v>
      </c>
      <c r="E641" s="15">
        <f t="shared" si="37"/>
        <v>0</v>
      </c>
      <c r="F641" s="15">
        <f t="shared" si="38"/>
        <v>0</v>
      </c>
      <c r="G641" s="15">
        <f t="shared" si="39"/>
        <v>0</v>
      </c>
    </row>
    <row r="642" spans="1:7" x14ac:dyDescent="0.15">
      <c r="A642" s="5">
        <f>sim_obs!B276</f>
        <v>41549</v>
      </c>
      <c r="B642" s="12" t="e">
        <f>sim_obs!Q276</f>
        <v>#N/A</v>
      </c>
      <c r="C642" s="15">
        <f>sim_obs!I276</f>
        <v>0</v>
      </c>
      <c r="D642" s="15">
        <f t="shared" si="36"/>
        <v>0</v>
      </c>
      <c r="E642" s="15">
        <f t="shared" si="37"/>
        <v>0</v>
      </c>
      <c r="F642" s="15">
        <f t="shared" si="38"/>
        <v>0</v>
      </c>
      <c r="G642" s="15">
        <f t="shared" si="39"/>
        <v>0</v>
      </c>
    </row>
    <row r="643" spans="1:7" x14ac:dyDescent="0.15">
      <c r="A643" s="5">
        <f>sim_obs!B277</f>
        <v>41550</v>
      </c>
      <c r="B643" s="12" t="e">
        <f>sim_obs!Q277</f>
        <v>#N/A</v>
      </c>
      <c r="C643" s="15">
        <f>sim_obs!I277</f>
        <v>0</v>
      </c>
      <c r="D643" s="15">
        <f t="shared" ref="D643:D706" si="40">IFERROR(B643,0)</f>
        <v>0</v>
      </c>
      <c r="E643" s="15">
        <f t="shared" ref="E643:E706" si="41">IF(D643=0,0,C643)</f>
        <v>0</v>
      </c>
      <c r="F643" s="15">
        <f t="shared" ref="F643:F706" si="42">(D643-E643)^2</f>
        <v>0</v>
      </c>
      <c r="G643" s="15">
        <f t="shared" ref="G643:G706" si="43">(D643-$J$4)^2</f>
        <v>0</v>
      </c>
    </row>
    <row r="644" spans="1:7" x14ac:dyDescent="0.15">
      <c r="A644" s="5">
        <f>sim_obs!B278</f>
        <v>41551</v>
      </c>
      <c r="B644" s="12" t="e">
        <f>sim_obs!Q278</f>
        <v>#N/A</v>
      </c>
      <c r="C644" s="15">
        <f>sim_obs!I278</f>
        <v>0</v>
      </c>
      <c r="D644" s="15">
        <f t="shared" si="40"/>
        <v>0</v>
      </c>
      <c r="E644" s="15">
        <f t="shared" si="41"/>
        <v>0</v>
      </c>
      <c r="F644" s="15">
        <f t="shared" si="42"/>
        <v>0</v>
      </c>
      <c r="G644" s="15">
        <f t="shared" si="43"/>
        <v>0</v>
      </c>
    </row>
    <row r="645" spans="1:7" x14ac:dyDescent="0.15">
      <c r="A645" s="5">
        <f>sim_obs!B279</f>
        <v>41552</v>
      </c>
      <c r="B645" s="12" t="e">
        <f>sim_obs!Q279</f>
        <v>#N/A</v>
      </c>
      <c r="C645" s="15">
        <f>sim_obs!I279</f>
        <v>0</v>
      </c>
      <c r="D645" s="15">
        <f t="shared" si="40"/>
        <v>0</v>
      </c>
      <c r="E645" s="15">
        <f t="shared" si="41"/>
        <v>0</v>
      </c>
      <c r="F645" s="15">
        <f t="shared" si="42"/>
        <v>0</v>
      </c>
      <c r="G645" s="15">
        <f t="shared" si="43"/>
        <v>0</v>
      </c>
    </row>
    <row r="646" spans="1:7" x14ac:dyDescent="0.15">
      <c r="A646" s="5">
        <f>sim_obs!B280</f>
        <v>41553</v>
      </c>
      <c r="B646" s="12" t="e">
        <f>sim_obs!Q280</f>
        <v>#N/A</v>
      </c>
      <c r="C646" s="15">
        <f>sim_obs!I280</f>
        <v>0</v>
      </c>
      <c r="D646" s="15">
        <f t="shared" si="40"/>
        <v>0</v>
      </c>
      <c r="E646" s="15">
        <f t="shared" si="41"/>
        <v>0</v>
      </c>
      <c r="F646" s="15">
        <f t="shared" si="42"/>
        <v>0</v>
      </c>
      <c r="G646" s="15">
        <f t="shared" si="43"/>
        <v>0</v>
      </c>
    </row>
    <row r="647" spans="1:7" x14ac:dyDescent="0.15">
      <c r="A647" s="5">
        <f>sim_obs!B281</f>
        <v>41554</v>
      </c>
      <c r="B647" s="12" t="e">
        <f>sim_obs!Q281</f>
        <v>#N/A</v>
      </c>
      <c r="C647" s="15">
        <f>sim_obs!I281</f>
        <v>0</v>
      </c>
      <c r="D647" s="15">
        <f t="shared" si="40"/>
        <v>0</v>
      </c>
      <c r="E647" s="15">
        <f t="shared" si="41"/>
        <v>0</v>
      </c>
      <c r="F647" s="15">
        <f t="shared" si="42"/>
        <v>0</v>
      </c>
      <c r="G647" s="15">
        <f t="shared" si="43"/>
        <v>0</v>
      </c>
    </row>
    <row r="648" spans="1:7" x14ac:dyDescent="0.15">
      <c r="A648" s="5">
        <f>sim_obs!B282</f>
        <v>41555</v>
      </c>
      <c r="B648" s="12" t="e">
        <f>sim_obs!Q282</f>
        <v>#N/A</v>
      </c>
      <c r="C648" s="15">
        <f>sim_obs!I282</f>
        <v>0</v>
      </c>
      <c r="D648" s="15">
        <f t="shared" si="40"/>
        <v>0</v>
      </c>
      <c r="E648" s="15">
        <f t="shared" si="41"/>
        <v>0</v>
      </c>
      <c r="F648" s="15">
        <f t="shared" si="42"/>
        <v>0</v>
      </c>
      <c r="G648" s="15">
        <f t="shared" si="43"/>
        <v>0</v>
      </c>
    </row>
    <row r="649" spans="1:7" x14ac:dyDescent="0.15">
      <c r="A649" s="5">
        <f>sim_obs!B283</f>
        <v>41556</v>
      </c>
      <c r="B649" s="12" t="e">
        <f>sim_obs!Q283</f>
        <v>#N/A</v>
      </c>
      <c r="C649" s="15">
        <f>sim_obs!I283</f>
        <v>0</v>
      </c>
      <c r="D649" s="15">
        <f t="shared" si="40"/>
        <v>0</v>
      </c>
      <c r="E649" s="15">
        <f t="shared" si="41"/>
        <v>0</v>
      </c>
      <c r="F649" s="15">
        <f t="shared" si="42"/>
        <v>0</v>
      </c>
      <c r="G649" s="15">
        <f t="shared" si="43"/>
        <v>0</v>
      </c>
    </row>
    <row r="650" spans="1:7" x14ac:dyDescent="0.15">
      <c r="A650" s="5">
        <f>sim_obs!B284</f>
        <v>41557</v>
      </c>
      <c r="B650" s="12" t="e">
        <f>sim_obs!Q284</f>
        <v>#N/A</v>
      </c>
      <c r="C650" s="15">
        <f>sim_obs!I284</f>
        <v>0</v>
      </c>
      <c r="D650" s="15">
        <f t="shared" si="40"/>
        <v>0</v>
      </c>
      <c r="E650" s="15">
        <f t="shared" si="41"/>
        <v>0</v>
      </c>
      <c r="F650" s="15">
        <f t="shared" si="42"/>
        <v>0</v>
      </c>
      <c r="G650" s="15">
        <f t="shared" si="43"/>
        <v>0</v>
      </c>
    </row>
    <row r="651" spans="1:7" x14ac:dyDescent="0.15">
      <c r="A651" s="5">
        <f>sim_obs!B285</f>
        <v>41558</v>
      </c>
      <c r="B651" s="12" t="e">
        <f>sim_obs!Q285</f>
        <v>#N/A</v>
      </c>
      <c r="C651" s="15">
        <f>sim_obs!I285</f>
        <v>0</v>
      </c>
      <c r="D651" s="15">
        <f t="shared" si="40"/>
        <v>0</v>
      </c>
      <c r="E651" s="15">
        <f t="shared" si="41"/>
        <v>0</v>
      </c>
      <c r="F651" s="15">
        <f t="shared" si="42"/>
        <v>0</v>
      </c>
      <c r="G651" s="15">
        <f t="shared" si="43"/>
        <v>0</v>
      </c>
    </row>
    <row r="652" spans="1:7" x14ac:dyDescent="0.15">
      <c r="A652" s="5">
        <f>sim_obs!B286</f>
        <v>41559</v>
      </c>
      <c r="B652" s="12" t="e">
        <f>sim_obs!Q286</f>
        <v>#N/A</v>
      </c>
      <c r="C652" s="15">
        <f>sim_obs!I286</f>
        <v>0</v>
      </c>
      <c r="D652" s="15">
        <f t="shared" si="40"/>
        <v>0</v>
      </c>
      <c r="E652" s="15">
        <f t="shared" si="41"/>
        <v>0</v>
      </c>
      <c r="F652" s="15">
        <f t="shared" si="42"/>
        <v>0</v>
      </c>
      <c r="G652" s="15">
        <f t="shared" si="43"/>
        <v>0</v>
      </c>
    </row>
    <row r="653" spans="1:7" x14ac:dyDescent="0.15">
      <c r="A653" s="5">
        <f>sim_obs!B287</f>
        <v>41560</v>
      </c>
      <c r="B653" s="12" t="e">
        <f>sim_obs!Q287</f>
        <v>#N/A</v>
      </c>
      <c r="C653" s="15">
        <f>sim_obs!I287</f>
        <v>0</v>
      </c>
      <c r="D653" s="15">
        <f t="shared" si="40"/>
        <v>0</v>
      </c>
      <c r="E653" s="15">
        <f t="shared" si="41"/>
        <v>0</v>
      </c>
      <c r="F653" s="15">
        <f t="shared" si="42"/>
        <v>0</v>
      </c>
      <c r="G653" s="15">
        <f t="shared" si="43"/>
        <v>0</v>
      </c>
    </row>
    <row r="654" spans="1:7" x14ac:dyDescent="0.15">
      <c r="A654" s="5">
        <f>sim_obs!B288</f>
        <v>41561</v>
      </c>
      <c r="B654" s="12" t="e">
        <f>sim_obs!Q288</f>
        <v>#N/A</v>
      </c>
      <c r="C654" s="15">
        <f>sim_obs!I288</f>
        <v>0</v>
      </c>
      <c r="D654" s="15">
        <f t="shared" si="40"/>
        <v>0</v>
      </c>
      <c r="E654" s="15">
        <f t="shared" si="41"/>
        <v>0</v>
      </c>
      <c r="F654" s="15">
        <f t="shared" si="42"/>
        <v>0</v>
      </c>
      <c r="G654" s="15">
        <f t="shared" si="43"/>
        <v>0</v>
      </c>
    </row>
    <row r="655" spans="1:7" x14ac:dyDescent="0.15">
      <c r="A655" s="5">
        <f>sim_obs!B289</f>
        <v>41562</v>
      </c>
      <c r="B655" s="12" t="e">
        <f>sim_obs!Q289</f>
        <v>#N/A</v>
      </c>
      <c r="C655" s="15">
        <f>sim_obs!I289</f>
        <v>0</v>
      </c>
      <c r="D655" s="15">
        <f t="shared" si="40"/>
        <v>0</v>
      </c>
      <c r="E655" s="15">
        <f t="shared" si="41"/>
        <v>0</v>
      </c>
      <c r="F655" s="15">
        <f t="shared" si="42"/>
        <v>0</v>
      </c>
      <c r="G655" s="15">
        <f t="shared" si="43"/>
        <v>0</v>
      </c>
    </row>
    <row r="656" spans="1:7" x14ac:dyDescent="0.15">
      <c r="A656" s="5">
        <f>sim_obs!B290</f>
        <v>41563</v>
      </c>
      <c r="B656" s="12" t="e">
        <f>sim_obs!Q290</f>
        <v>#N/A</v>
      </c>
      <c r="C656" s="15">
        <f>sim_obs!I290</f>
        <v>0</v>
      </c>
      <c r="D656" s="15">
        <f t="shared" si="40"/>
        <v>0</v>
      </c>
      <c r="E656" s="15">
        <f t="shared" si="41"/>
        <v>0</v>
      </c>
      <c r="F656" s="15">
        <f t="shared" si="42"/>
        <v>0</v>
      </c>
      <c r="G656" s="15">
        <f t="shared" si="43"/>
        <v>0</v>
      </c>
    </row>
    <row r="657" spans="1:7" x14ac:dyDescent="0.15">
      <c r="A657" s="5">
        <f>sim_obs!B291</f>
        <v>41564</v>
      </c>
      <c r="B657" s="12" t="e">
        <f>sim_obs!Q291</f>
        <v>#N/A</v>
      </c>
      <c r="C657" s="15">
        <f>sim_obs!I291</f>
        <v>0</v>
      </c>
      <c r="D657" s="15">
        <f t="shared" si="40"/>
        <v>0</v>
      </c>
      <c r="E657" s="15">
        <f t="shared" si="41"/>
        <v>0</v>
      </c>
      <c r="F657" s="15">
        <f t="shared" si="42"/>
        <v>0</v>
      </c>
      <c r="G657" s="15">
        <f t="shared" si="43"/>
        <v>0</v>
      </c>
    </row>
    <row r="658" spans="1:7" x14ac:dyDescent="0.15">
      <c r="A658" s="5">
        <f>sim_obs!B292</f>
        <v>41565</v>
      </c>
      <c r="B658" s="12" t="e">
        <f>sim_obs!Q292</f>
        <v>#N/A</v>
      </c>
      <c r="C658" s="15">
        <f>sim_obs!I292</f>
        <v>0</v>
      </c>
      <c r="D658" s="15">
        <f t="shared" si="40"/>
        <v>0</v>
      </c>
      <c r="E658" s="15">
        <f t="shared" si="41"/>
        <v>0</v>
      </c>
      <c r="F658" s="15">
        <f t="shared" si="42"/>
        <v>0</v>
      </c>
      <c r="G658" s="15">
        <f t="shared" si="43"/>
        <v>0</v>
      </c>
    </row>
    <row r="659" spans="1:7" x14ac:dyDescent="0.15">
      <c r="A659" s="5">
        <f>sim_obs!B293</f>
        <v>41566</v>
      </c>
      <c r="B659" s="12" t="e">
        <f>sim_obs!Q293</f>
        <v>#N/A</v>
      </c>
      <c r="C659" s="15">
        <f>sim_obs!I293</f>
        <v>0</v>
      </c>
      <c r="D659" s="15">
        <f t="shared" si="40"/>
        <v>0</v>
      </c>
      <c r="E659" s="15">
        <f t="shared" si="41"/>
        <v>0</v>
      </c>
      <c r="F659" s="15">
        <f t="shared" si="42"/>
        <v>0</v>
      </c>
      <c r="G659" s="15">
        <f t="shared" si="43"/>
        <v>0</v>
      </c>
    </row>
    <row r="660" spans="1:7" x14ac:dyDescent="0.15">
      <c r="A660" s="5">
        <f>sim_obs!B294</f>
        <v>41567</v>
      </c>
      <c r="B660" s="12" t="e">
        <f>sim_obs!Q294</f>
        <v>#N/A</v>
      </c>
      <c r="C660" s="15">
        <f>sim_obs!I294</f>
        <v>0</v>
      </c>
      <c r="D660" s="15">
        <f t="shared" si="40"/>
        <v>0</v>
      </c>
      <c r="E660" s="15">
        <f t="shared" si="41"/>
        <v>0</v>
      </c>
      <c r="F660" s="15">
        <f t="shared" si="42"/>
        <v>0</v>
      </c>
      <c r="G660" s="15">
        <f t="shared" si="43"/>
        <v>0</v>
      </c>
    </row>
    <row r="661" spans="1:7" x14ac:dyDescent="0.15">
      <c r="A661" s="5">
        <f>sim_obs!B295</f>
        <v>41568</v>
      </c>
      <c r="B661" s="12" t="e">
        <f>sim_obs!Q295</f>
        <v>#N/A</v>
      </c>
      <c r="C661" s="15">
        <f>sim_obs!I295</f>
        <v>0</v>
      </c>
      <c r="D661" s="15">
        <f t="shared" si="40"/>
        <v>0</v>
      </c>
      <c r="E661" s="15">
        <f t="shared" si="41"/>
        <v>0</v>
      </c>
      <c r="F661" s="15">
        <f t="shared" si="42"/>
        <v>0</v>
      </c>
      <c r="G661" s="15">
        <f t="shared" si="43"/>
        <v>0</v>
      </c>
    </row>
    <row r="662" spans="1:7" x14ac:dyDescent="0.15">
      <c r="A662" s="5">
        <f>sim_obs!B296</f>
        <v>41569</v>
      </c>
      <c r="B662" s="12" t="e">
        <f>sim_obs!Q296</f>
        <v>#N/A</v>
      </c>
      <c r="C662" s="15">
        <f>sim_obs!I296</f>
        <v>0</v>
      </c>
      <c r="D662" s="15">
        <f t="shared" si="40"/>
        <v>0</v>
      </c>
      <c r="E662" s="15">
        <f t="shared" si="41"/>
        <v>0</v>
      </c>
      <c r="F662" s="15">
        <f t="shared" si="42"/>
        <v>0</v>
      </c>
      <c r="G662" s="15">
        <f t="shared" si="43"/>
        <v>0</v>
      </c>
    </row>
    <row r="663" spans="1:7" x14ac:dyDescent="0.15">
      <c r="A663" s="5">
        <f>sim_obs!B297</f>
        <v>41570</v>
      </c>
      <c r="B663" s="12" t="e">
        <f>sim_obs!Q297</f>
        <v>#N/A</v>
      </c>
      <c r="C663" s="15">
        <f>sim_obs!I297</f>
        <v>0</v>
      </c>
      <c r="D663" s="15">
        <f t="shared" si="40"/>
        <v>0</v>
      </c>
      <c r="E663" s="15">
        <f t="shared" si="41"/>
        <v>0</v>
      </c>
      <c r="F663" s="15">
        <f t="shared" si="42"/>
        <v>0</v>
      </c>
      <c r="G663" s="15">
        <f t="shared" si="43"/>
        <v>0</v>
      </c>
    </row>
    <row r="664" spans="1:7" x14ac:dyDescent="0.15">
      <c r="A664" s="5">
        <f>sim_obs!B298</f>
        <v>41571</v>
      </c>
      <c r="B664" s="12" t="e">
        <f>sim_obs!Q298</f>
        <v>#N/A</v>
      </c>
      <c r="C664" s="15">
        <f>sim_obs!I298</f>
        <v>0</v>
      </c>
      <c r="D664" s="15">
        <f t="shared" si="40"/>
        <v>0</v>
      </c>
      <c r="E664" s="15">
        <f t="shared" si="41"/>
        <v>0</v>
      </c>
      <c r="F664" s="15">
        <f t="shared" si="42"/>
        <v>0</v>
      </c>
      <c r="G664" s="15">
        <f t="shared" si="43"/>
        <v>0</v>
      </c>
    </row>
    <row r="665" spans="1:7" x14ac:dyDescent="0.15">
      <c r="A665" s="5">
        <f>sim_obs!B299</f>
        <v>41572</v>
      </c>
      <c r="B665" s="12" t="e">
        <f>sim_obs!Q299</f>
        <v>#N/A</v>
      </c>
      <c r="C665" s="15">
        <f>sim_obs!I299</f>
        <v>0</v>
      </c>
      <c r="D665" s="15">
        <f t="shared" si="40"/>
        <v>0</v>
      </c>
      <c r="E665" s="15">
        <f t="shared" si="41"/>
        <v>0</v>
      </c>
      <c r="F665" s="15">
        <f t="shared" si="42"/>
        <v>0</v>
      </c>
      <c r="G665" s="15">
        <f t="shared" si="43"/>
        <v>0</v>
      </c>
    </row>
    <row r="666" spans="1:7" x14ac:dyDescent="0.15">
      <c r="A666" s="5">
        <f>sim_obs!B300</f>
        <v>41573</v>
      </c>
      <c r="B666" s="12" t="e">
        <f>sim_obs!Q300</f>
        <v>#N/A</v>
      </c>
      <c r="C666" s="15">
        <f>sim_obs!I300</f>
        <v>0</v>
      </c>
      <c r="D666" s="15">
        <f t="shared" si="40"/>
        <v>0</v>
      </c>
      <c r="E666" s="15">
        <f t="shared" si="41"/>
        <v>0</v>
      </c>
      <c r="F666" s="15">
        <f t="shared" si="42"/>
        <v>0</v>
      </c>
      <c r="G666" s="15">
        <f t="shared" si="43"/>
        <v>0</v>
      </c>
    </row>
    <row r="667" spans="1:7" x14ac:dyDescent="0.15">
      <c r="A667" s="5">
        <f>sim_obs!B301</f>
        <v>41574</v>
      </c>
      <c r="B667" s="12" t="e">
        <f>sim_obs!Q301</f>
        <v>#N/A</v>
      </c>
      <c r="C667" s="15">
        <f>sim_obs!I301</f>
        <v>0</v>
      </c>
      <c r="D667" s="15">
        <f t="shared" si="40"/>
        <v>0</v>
      </c>
      <c r="E667" s="15">
        <f t="shared" si="41"/>
        <v>0</v>
      </c>
      <c r="F667" s="15">
        <f t="shared" si="42"/>
        <v>0</v>
      </c>
      <c r="G667" s="15">
        <f t="shared" si="43"/>
        <v>0</v>
      </c>
    </row>
    <row r="668" spans="1:7" x14ac:dyDescent="0.15">
      <c r="A668" s="5">
        <f>sim_obs!B302</f>
        <v>41575</v>
      </c>
      <c r="B668" s="12" t="e">
        <f>sim_obs!Q302</f>
        <v>#N/A</v>
      </c>
      <c r="C668" s="15">
        <f>sim_obs!I302</f>
        <v>0</v>
      </c>
      <c r="D668" s="15">
        <f t="shared" si="40"/>
        <v>0</v>
      </c>
      <c r="E668" s="15">
        <f t="shared" si="41"/>
        <v>0</v>
      </c>
      <c r="F668" s="15">
        <f t="shared" si="42"/>
        <v>0</v>
      </c>
      <c r="G668" s="15">
        <f t="shared" si="43"/>
        <v>0</v>
      </c>
    </row>
    <row r="669" spans="1:7" x14ac:dyDescent="0.15">
      <c r="A669" s="5">
        <f>sim_obs!B303</f>
        <v>41576</v>
      </c>
      <c r="B669" s="12" t="e">
        <f>sim_obs!Q303</f>
        <v>#N/A</v>
      </c>
      <c r="C669" s="15">
        <f>sim_obs!I303</f>
        <v>0</v>
      </c>
      <c r="D669" s="15">
        <f t="shared" si="40"/>
        <v>0</v>
      </c>
      <c r="E669" s="15">
        <f t="shared" si="41"/>
        <v>0</v>
      </c>
      <c r="F669" s="15">
        <f t="shared" si="42"/>
        <v>0</v>
      </c>
      <c r="G669" s="15">
        <f t="shared" si="43"/>
        <v>0</v>
      </c>
    </row>
    <row r="670" spans="1:7" x14ac:dyDescent="0.15">
      <c r="A670" s="5">
        <f>sim_obs!B304</f>
        <v>41577</v>
      </c>
      <c r="B670" s="12" t="e">
        <f>sim_obs!Q304</f>
        <v>#N/A</v>
      </c>
      <c r="C670" s="15">
        <f>sim_obs!I304</f>
        <v>0</v>
      </c>
      <c r="D670" s="15">
        <f t="shared" si="40"/>
        <v>0</v>
      </c>
      <c r="E670" s="15">
        <f t="shared" si="41"/>
        <v>0</v>
      </c>
      <c r="F670" s="15">
        <f t="shared" si="42"/>
        <v>0</v>
      </c>
      <c r="G670" s="15">
        <f t="shared" si="43"/>
        <v>0</v>
      </c>
    </row>
    <row r="671" spans="1:7" x14ac:dyDescent="0.15">
      <c r="A671" s="5">
        <f>sim_obs!B305</f>
        <v>41578</v>
      </c>
      <c r="B671" s="12" t="e">
        <f>sim_obs!Q305</f>
        <v>#N/A</v>
      </c>
      <c r="C671" s="15">
        <f>sim_obs!I305</f>
        <v>0</v>
      </c>
      <c r="D671" s="15">
        <f t="shared" si="40"/>
        <v>0</v>
      </c>
      <c r="E671" s="15">
        <f t="shared" si="41"/>
        <v>0</v>
      </c>
      <c r="F671" s="15">
        <f t="shared" si="42"/>
        <v>0</v>
      </c>
      <c r="G671" s="15">
        <f t="shared" si="43"/>
        <v>0</v>
      </c>
    </row>
    <row r="672" spans="1:7" x14ac:dyDescent="0.15">
      <c r="A672" s="5">
        <f>sim_obs!B306</f>
        <v>41579</v>
      </c>
      <c r="B672" s="12" t="e">
        <f>sim_obs!Q306</f>
        <v>#N/A</v>
      </c>
      <c r="C672" s="15">
        <f>sim_obs!I306</f>
        <v>0</v>
      </c>
      <c r="D672" s="15">
        <f t="shared" si="40"/>
        <v>0</v>
      </c>
      <c r="E672" s="15">
        <f t="shared" si="41"/>
        <v>0</v>
      </c>
      <c r="F672" s="15">
        <f t="shared" si="42"/>
        <v>0</v>
      </c>
      <c r="G672" s="15">
        <f t="shared" si="43"/>
        <v>0</v>
      </c>
    </row>
    <row r="673" spans="1:7" x14ac:dyDescent="0.15">
      <c r="A673" s="5">
        <f>sim_obs!B307</f>
        <v>41580</v>
      </c>
      <c r="B673" s="12" t="e">
        <f>sim_obs!Q307</f>
        <v>#N/A</v>
      </c>
      <c r="C673" s="15">
        <f>sim_obs!I307</f>
        <v>0</v>
      </c>
      <c r="D673" s="15">
        <f t="shared" si="40"/>
        <v>0</v>
      </c>
      <c r="E673" s="15">
        <f t="shared" si="41"/>
        <v>0</v>
      </c>
      <c r="F673" s="15">
        <f t="shared" si="42"/>
        <v>0</v>
      </c>
      <c r="G673" s="15">
        <f t="shared" si="43"/>
        <v>0</v>
      </c>
    </row>
    <row r="674" spans="1:7" x14ac:dyDescent="0.15">
      <c r="A674" s="5">
        <f>sim_obs!B308</f>
        <v>41581</v>
      </c>
      <c r="B674" s="12" t="e">
        <f>sim_obs!Q308</f>
        <v>#N/A</v>
      </c>
      <c r="C674" s="15">
        <f>sim_obs!I308</f>
        <v>0</v>
      </c>
      <c r="D674" s="15">
        <f t="shared" si="40"/>
        <v>0</v>
      </c>
      <c r="E674" s="15">
        <f t="shared" si="41"/>
        <v>0</v>
      </c>
      <c r="F674" s="15">
        <f t="shared" si="42"/>
        <v>0</v>
      </c>
      <c r="G674" s="15">
        <f t="shared" si="43"/>
        <v>0</v>
      </c>
    </row>
    <row r="675" spans="1:7" x14ac:dyDescent="0.15">
      <c r="A675" s="5">
        <f>sim_obs!B309</f>
        <v>41582</v>
      </c>
      <c r="B675" s="12" t="e">
        <f>sim_obs!Q309</f>
        <v>#N/A</v>
      </c>
      <c r="C675" s="15">
        <f>sim_obs!I309</f>
        <v>0</v>
      </c>
      <c r="D675" s="15">
        <f t="shared" si="40"/>
        <v>0</v>
      </c>
      <c r="E675" s="15">
        <f t="shared" si="41"/>
        <v>0</v>
      </c>
      <c r="F675" s="15">
        <f t="shared" si="42"/>
        <v>0</v>
      </c>
      <c r="G675" s="15">
        <f t="shared" si="43"/>
        <v>0</v>
      </c>
    </row>
    <row r="676" spans="1:7" x14ac:dyDescent="0.15">
      <c r="A676" s="5">
        <f>sim_obs!B310</f>
        <v>41583</v>
      </c>
      <c r="B676" s="12" t="e">
        <f>sim_obs!Q310</f>
        <v>#N/A</v>
      </c>
      <c r="C676" s="15">
        <f>sim_obs!I310</f>
        <v>0</v>
      </c>
      <c r="D676" s="15">
        <f t="shared" si="40"/>
        <v>0</v>
      </c>
      <c r="E676" s="15">
        <f t="shared" si="41"/>
        <v>0</v>
      </c>
      <c r="F676" s="15">
        <f t="shared" si="42"/>
        <v>0</v>
      </c>
      <c r="G676" s="15">
        <f t="shared" si="43"/>
        <v>0</v>
      </c>
    </row>
    <row r="677" spans="1:7" x14ac:dyDescent="0.15">
      <c r="A677" s="5">
        <f>sim_obs!B311</f>
        <v>41584</v>
      </c>
      <c r="B677" s="12" t="e">
        <f>sim_obs!Q311</f>
        <v>#N/A</v>
      </c>
      <c r="C677" s="15">
        <f>sim_obs!I311</f>
        <v>0</v>
      </c>
      <c r="D677" s="15">
        <f t="shared" si="40"/>
        <v>0</v>
      </c>
      <c r="E677" s="15">
        <f t="shared" si="41"/>
        <v>0</v>
      </c>
      <c r="F677" s="15">
        <f t="shared" si="42"/>
        <v>0</v>
      </c>
      <c r="G677" s="15">
        <f t="shared" si="43"/>
        <v>0</v>
      </c>
    </row>
    <row r="678" spans="1:7" x14ac:dyDescent="0.15">
      <c r="A678" s="5">
        <f>sim_obs!B312</f>
        <v>41585</v>
      </c>
      <c r="B678" s="12" t="e">
        <f>sim_obs!Q312</f>
        <v>#N/A</v>
      </c>
      <c r="C678" s="15">
        <f>sim_obs!I312</f>
        <v>0</v>
      </c>
      <c r="D678" s="15">
        <f t="shared" si="40"/>
        <v>0</v>
      </c>
      <c r="E678" s="15">
        <f t="shared" si="41"/>
        <v>0</v>
      </c>
      <c r="F678" s="15">
        <f t="shared" si="42"/>
        <v>0</v>
      </c>
      <c r="G678" s="15">
        <f t="shared" si="43"/>
        <v>0</v>
      </c>
    </row>
    <row r="679" spans="1:7" x14ac:dyDescent="0.15">
      <c r="A679" s="5">
        <f>sim_obs!B313</f>
        <v>41586</v>
      </c>
      <c r="B679" s="12" t="e">
        <f>sim_obs!Q313</f>
        <v>#N/A</v>
      </c>
      <c r="C679" s="15">
        <f>sim_obs!I313</f>
        <v>0</v>
      </c>
      <c r="D679" s="15">
        <f t="shared" si="40"/>
        <v>0</v>
      </c>
      <c r="E679" s="15">
        <f t="shared" si="41"/>
        <v>0</v>
      </c>
      <c r="F679" s="15">
        <f t="shared" si="42"/>
        <v>0</v>
      </c>
      <c r="G679" s="15">
        <f t="shared" si="43"/>
        <v>0</v>
      </c>
    </row>
    <row r="680" spans="1:7" x14ac:dyDescent="0.15">
      <c r="A680" s="5">
        <f>sim_obs!B314</f>
        <v>41587</v>
      </c>
      <c r="B680" s="12" t="e">
        <f>sim_obs!Q314</f>
        <v>#N/A</v>
      </c>
      <c r="C680" s="15">
        <f>sim_obs!I314</f>
        <v>0</v>
      </c>
      <c r="D680" s="15">
        <f t="shared" si="40"/>
        <v>0</v>
      </c>
      <c r="E680" s="15">
        <f t="shared" si="41"/>
        <v>0</v>
      </c>
      <c r="F680" s="15">
        <f t="shared" si="42"/>
        <v>0</v>
      </c>
      <c r="G680" s="15">
        <f t="shared" si="43"/>
        <v>0</v>
      </c>
    </row>
    <row r="681" spans="1:7" x14ac:dyDescent="0.15">
      <c r="A681" s="5">
        <f>sim_obs!B315</f>
        <v>41588</v>
      </c>
      <c r="B681" s="12" t="e">
        <f>sim_obs!Q315</f>
        <v>#N/A</v>
      </c>
      <c r="C681" s="15">
        <f>sim_obs!I315</f>
        <v>0</v>
      </c>
      <c r="D681" s="15">
        <f t="shared" si="40"/>
        <v>0</v>
      </c>
      <c r="E681" s="15">
        <f t="shared" si="41"/>
        <v>0</v>
      </c>
      <c r="F681" s="15">
        <f t="shared" si="42"/>
        <v>0</v>
      </c>
      <c r="G681" s="15">
        <f t="shared" si="43"/>
        <v>0</v>
      </c>
    </row>
    <row r="682" spans="1:7" x14ac:dyDescent="0.15">
      <c r="A682" s="5">
        <f>sim_obs!B316</f>
        <v>41589</v>
      </c>
      <c r="B682" s="12" t="e">
        <f>sim_obs!Q316</f>
        <v>#N/A</v>
      </c>
      <c r="C682" s="15">
        <f>sim_obs!I316</f>
        <v>0</v>
      </c>
      <c r="D682" s="15">
        <f t="shared" si="40"/>
        <v>0</v>
      </c>
      <c r="E682" s="15">
        <f t="shared" si="41"/>
        <v>0</v>
      </c>
      <c r="F682" s="15">
        <f t="shared" si="42"/>
        <v>0</v>
      </c>
      <c r="G682" s="15">
        <f t="shared" si="43"/>
        <v>0</v>
      </c>
    </row>
    <row r="683" spans="1:7" x14ac:dyDescent="0.15">
      <c r="A683" s="5">
        <f>sim_obs!B317</f>
        <v>41590</v>
      </c>
      <c r="B683" s="12" t="e">
        <f>sim_obs!Q317</f>
        <v>#N/A</v>
      </c>
      <c r="C683" s="15">
        <f>sim_obs!I317</f>
        <v>0</v>
      </c>
      <c r="D683" s="15">
        <f t="shared" si="40"/>
        <v>0</v>
      </c>
      <c r="E683" s="15">
        <f t="shared" si="41"/>
        <v>0</v>
      </c>
      <c r="F683" s="15">
        <f t="shared" si="42"/>
        <v>0</v>
      </c>
      <c r="G683" s="15">
        <f t="shared" si="43"/>
        <v>0</v>
      </c>
    </row>
    <row r="684" spans="1:7" x14ac:dyDescent="0.15">
      <c r="A684" s="5">
        <f>sim_obs!B318</f>
        <v>41591</v>
      </c>
      <c r="B684" s="12" t="e">
        <f>sim_obs!Q318</f>
        <v>#N/A</v>
      </c>
      <c r="C684" s="15">
        <f>sim_obs!I318</f>
        <v>0</v>
      </c>
      <c r="D684" s="15">
        <f t="shared" si="40"/>
        <v>0</v>
      </c>
      <c r="E684" s="15">
        <f t="shared" si="41"/>
        <v>0</v>
      </c>
      <c r="F684" s="15">
        <f t="shared" si="42"/>
        <v>0</v>
      </c>
      <c r="G684" s="15">
        <f t="shared" si="43"/>
        <v>0</v>
      </c>
    </row>
    <row r="685" spans="1:7" x14ac:dyDescent="0.15">
      <c r="A685" s="5">
        <f>sim_obs!B319</f>
        <v>41592</v>
      </c>
      <c r="B685" s="12" t="e">
        <f>sim_obs!Q319</f>
        <v>#N/A</v>
      </c>
      <c r="C685" s="15">
        <f>sim_obs!I319</f>
        <v>0</v>
      </c>
      <c r="D685" s="15">
        <f t="shared" si="40"/>
        <v>0</v>
      </c>
      <c r="E685" s="15">
        <f t="shared" si="41"/>
        <v>0</v>
      </c>
      <c r="F685" s="15">
        <f t="shared" si="42"/>
        <v>0</v>
      </c>
      <c r="G685" s="15">
        <f t="shared" si="43"/>
        <v>0</v>
      </c>
    </row>
    <row r="686" spans="1:7" x14ac:dyDescent="0.15">
      <c r="A686" s="5">
        <f>sim_obs!B320</f>
        <v>41593</v>
      </c>
      <c r="B686" s="12" t="e">
        <f>sim_obs!Q320</f>
        <v>#N/A</v>
      </c>
      <c r="C686" s="15">
        <f>sim_obs!I320</f>
        <v>0</v>
      </c>
      <c r="D686" s="15">
        <f t="shared" si="40"/>
        <v>0</v>
      </c>
      <c r="E686" s="15">
        <f t="shared" si="41"/>
        <v>0</v>
      </c>
      <c r="F686" s="15">
        <f t="shared" si="42"/>
        <v>0</v>
      </c>
      <c r="G686" s="15">
        <f t="shared" si="43"/>
        <v>0</v>
      </c>
    </row>
    <row r="687" spans="1:7" x14ac:dyDescent="0.15">
      <c r="A687" s="5">
        <f>sim_obs!B321</f>
        <v>41594</v>
      </c>
      <c r="B687" s="12" t="e">
        <f>sim_obs!Q321</f>
        <v>#N/A</v>
      </c>
      <c r="C687" s="15">
        <f>sim_obs!I321</f>
        <v>0</v>
      </c>
      <c r="D687" s="15">
        <f t="shared" si="40"/>
        <v>0</v>
      </c>
      <c r="E687" s="15">
        <f t="shared" si="41"/>
        <v>0</v>
      </c>
      <c r="F687" s="15">
        <f t="shared" si="42"/>
        <v>0</v>
      </c>
      <c r="G687" s="15">
        <f t="shared" si="43"/>
        <v>0</v>
      </c>
    </row>
    <row r="688" spans="1:7" x14ac:dyDescent="0.15">
      <c r="A688" s="5">
        <f>sim_obs!B322</f>
        <v>41595</v>
      </c>
      <c r="B688" s="12" t="e">
        <f>sim_obs!Q322</f>
        <v>#N/A</v>
      </c>
      <c r="C688" s="15">
        <f>sim_obs!I322</f>
        <v>0</v>
      </c>
      <c r="D688" s="15">
        <f t="shared" si="40"/>
        <v>0</v>
      </c>
      <c r="E688" s="15">
        <f t="shared" si="41"/>
        <v>0</v>
      </c>
      <c r="F688" s="15">
        <f t="shared" si="42"/>
        <v>0</v>
      </c>
      <c r="G688" s="15">
        <f t="shared" si="43"/>
        <v>0</v>
      </c>
    </row>
    <row r="689" spans="1:7" x14ac:dyDescent="0.15">
      <c r="A689" s="5">
        <f>sim_obs!B323</f>
        <v>41596</v>
      </c>
      <c r="B689" s="12" t="e">
        <f>sim_obs!Q323</f>
        <v>#N/A</v>
      </c>
      <c r="C689" s="15">
        <f>sim_obs!I323</f>
        <v>0</v>
      </c>
      <c r="D689" s="15">
        <f t="shared" si="40"/>
        <v>0</v>
      </c>
      <c r="E689" s="15">
        <f t="shared" si="41"/>
        <v>0</v>
      </c>
      <c r="F689" s="15">
        <f t="shared" si="42"/>
        <v>0</v>
      </c>
      <c r="G689" s="15">
        <f t="shared" si="43"/>
        <v>0</v>
      </c>
    </row>
    <row r="690" spans="1:7" x14ac:dyDescent="0.15">
      <c r="A690" s="5">
        <f>sim_obs!B324</f>
        <v>41597</v>
      </c>
      <c r="B690" s="12" t="e">
        <f>sim_obs!Q324</f>
        <v>#N/A</v>
      </c>
      <c r="C690" s="15">
        <f>sim_obs!I324</f>
        <v>0</v>
      </c>
      <c r="D690" s="15">
        <f t="shared" si="40"/>
        <v>0</v>
      </c>
      <c r="E690" s="15">
        <f t="shared" si="41"/>
        <v>0</v>
      </c>
      <c r="F690" s="15">
        <f t="shared" si="42"/>
        <v>0</v>
      </c>
      <c r="G690" s="15">
        <f t="shared" si="43"/>
        <v>0</v>
      </c>
    </row>
    <row r="691" spans="1:7" x14ac:dyDescent="0.15">
      <c r="A691" s="5">
        <f>sim_obs!B325</f>
        <v>41598</v>
      </c>
      <c r="B691" s="12" t="e">
        <f>sim_obs!Q325</f>
        <v>#N/A</v>
      </c>
      <c r="C691" s="15">
        <f>sim_obs!I325</f>
        <v>0</v>
      </c>
      <c r="D691" s="15">
        <f t="shared" si="40"/>
        <v>0</v>
      </c>
      <c r="E691" s="15">
        <f t="shared" si="41"/>
        <v>0</v>
      </c>
      <c r="F691" s="15">
        <f t="shared" si="42"/>
        <v>0</v>
      </c>
      <c r="G691" s="15">
        <f t="shared" si="43"/>
        <v>0</v>
      </c>
    </row>
    <row r="692" spans="1:7" x14ac:dyDescent="0.15">
      <c r="A692" s="5">
        <f>sim_obs!B326</f>
        <v>41599</v>
      </c>
      <c r="B692" s="12" t="e">
        <f>sim_obs!Q326</f>
        <v>#N/A</v>
      </c>
      <c r="C692" s="15">
        <f>sim_obs!I326</f>
        <v>0</v>
      </c>
      <c r="D692" s="15">
        <f t="shared" si="40"/>
        <v>0</v>
      </c>
      <c r="E692" s="15">
        <f t="shared" si="41"/>
        <v>0</v>
      </c>
      <c r="F692" s="15">
        <f t="shared" si="42"/>
        <v>0</v>
      </c>
      <c r="G692" s="15">
        <f t="shared" si="43"/>
        <v>0</v>
      </c>
    </row>
    <row r="693" spans="1:7" x14ac:dyDescent="0.15">
      <c r="A693" s="5">
        <f>sim_obs!B327</f>
        <v>41600</v>
      </c>
      <c r="B693" s="12" t="e">
        <f>sim_obs!Q327</f>
        <v>#N/A</v>
      </c>
      <c r="C693" s="15">
        <f>sim_obs!I327</f>
        <v>0</v>
      </c>
      <c r="D693" s="15">
        <f t="shared" si="40"/>
        <v>0</v>
      </c>
      <c r="E693" s="15">
        <f t="shared" si="41"/>
        <v>0</v>
      </c>
      <c r="F693" s="15">
        <f t="shared" si="42"/>
        <v>0</v>
      </c>
      <c r="G693" s="15">
        <f t="shared" si="43"/>
        <v>0</v>
      </c>
    </row>
    <row r="694" spans="1:7" x14ac:dyDescent="0.15">
      <c r="A694" s="5">
        <f>sim_obs!B328</f>
        <v>41601</v>
      </c>
      <c r="B694" s="12" t="e">
        <f>sim_obs!Q328</f>
        <v>#N/A</v>
      </c>
      <c r="C694" s="15">
        <f>sim_obs!I328</f>
        <v>0</v>
      </c>
      <c r="D694" s="15">
        <f t="shared" si="40"/>
        <v>0</v>
      </c>
      <c r="E694" s="15">
        <f t="shared" si="41"/>
        <v>0</v>
      </c>
      <c r="F694" s="15">
        <f t="shared" si="42"/>
        <v>0</v>
      </c>
      <c r="G694" s="15">
        <f t="shared" si="43"/>
        <v>0</v>
      </c>
    </row>
    <row r="695" spans="1:7" x14ac:dyDescent="0.15">
      <c r="A695" s="5">
        <f>sim_obs!B329</f>
        <v>41602</v>
      </c>
      <c r="B695" s="12" t="e">
        <f>sim_obs!Q329</f>
        <v>#N/A</v>
      </c>
      <c r="C695" s="15">
        <f>sim_obs!I329</f>
        <v>0</v>
      </c>
      <c r="D695" s="15">
        <f t="shared" si="40"/>
        <v>0</v>
      </c>
      <c r="E695" s="15">
        <f t="shared" si="41"/>
        <v>0</v>
      </c>
      <c r="F695" s="15">
        <f t="shared" si="42"/>
        <v>0</v>
      </c>
      <c r="G695" s="15">
        <f t="shared" si="43"/>
        <v>0</v>
      </c>
    </row>
    <row r="696" spans="1:7" x14ac:dyDescent="0.15">
      <c r="A696" s="5">
        <f>sim_obs!B330</f>
        <v>41603</v>
      </c>
      <c r="B696" s="12" t="e">
        <f>sim_obs!Q330</f>
        <v>#N/A</v>
      </c>
      <c r="C696" s="15">
        <f>sim_obs!I330</f>
        <v>0</v>
      </c>
      <c r="D696" s="15">
        <f t="shared" si="40"/>
        <v>0</v>
      </c>
      <c r="E696" s="15">
        <f t="shared" si="41"/>
        <v>0</v>
      </c>
      <c r="F696" s="15">
        <f t="shared" si="42"/>
        <v>0</v>
      </c>
      <c r="G696" s="15">
        <f t="shared" si="43"/>
        <v>0</v>
      </c>
    </row>
    <row r="697" spans="1:7" x14ac:dyDescent="0.15">
      <c r="A697" s="5">
        <f>sim_obs!B331</f>
        <v>41604</v>
      </c>
      <c r="B697" s="12" t="e">
        <f>sim_obs!Q331</f>
        <v>#N/A</v>
      </c>
      <c r="C697" s="15">
        <f>sim_obs!I331</f>
        <v>0</v>
      </c>
      <c r="D697" s="15">
        <f t="shared" si="40"/>
        <v>0</v>
      </c>
      <c r="E697" s="15">
        <f t="shared" si="41"/>
        <v>0</v>
      </c>
      <c r="F697" s="15">
        <f t="shared" si="42"/>
        <v>0</v>
      </c>
      <c r="G697" s="15">
        <f t="shared" si="43"/>
        <v>0</v>
      </c>
    </row>
    <row r="698" spans="1:7" x14ac:dyDescent="0.15">
      <c r="A698" s="5">
        <f>sim_obs!B332</f>
        <v>41605</v>
      </c>
      <c r="B698" s="12" t="e">
        <f>sim_obs!Q332</f>
        <v>#N/A</v>
      </c>
      <c r="C698" s="15">
        <f>sim_obs!I332</f>
        <v>0</v>
      </c>
      <c r="D698" s="15">
        <f t="shared" si="40"/>
        <v>0</v>
      </c>
      <c r="E698" s="15">
        <f t="shared" si="41"/>
        <v>0</v>
      </c>
      <c r="F698" s="15">
        <f t="shared" si="42"/>
        <v>0</v>
      </c>
      <c r="G698" s="15">
        <f t="shared" si="43"/>
        <v>0</v>
      </c>
    </row>
    <row r="699" spans="1:7" x14ac:dyDescent="0.15">
      <c r="A699" s="5">
        <f>sim_obs!B333</f>
        <v>41606</v>
      </c>
      <c r="B699" s="12" t="e">
        <f>sim_obs!Q333</f>
        <v>#N/A</v>
      </c>
      <c r="C699" s="15">
        <f>sim_obs!I333</f>
        <v>0</v>
      </c>
      <c r="D699" s="15">
        <f t="shared" si="40"/>
        <v>0</v>
      </c>
      <c r="E699" s="15">
        <f t="shared" si="41"/>
        <v>0</v>
      </c>
      <c r="F699" s="15">
        <f t="shared" si="42"/>
        <v>0</v>
      </c>
      <c r="G699" s="15">
        <f t="shared" si="43"/>
        <v>0</v>
      </c>
    </row>
    <row r="700" spans="1:7" x14ac:dyDescent="0.15">
      <c r="A700" s="5">
        <f>sim_obs!B334</f>
        <v>41607</v>
      </c>
      <c r="B700" s="12" t="e">
        <f>sim_obs!Q334</f>
        <v>#N/A</v>
      </c>
      <c r="C700" s="15">
        <f>sim_obs!I334</f>
        <v>0</v>
      </c>
      <c r="D700" s="15">
        <f t="shared" si="40"/>
        <v>0</v>
      </c>
      <c r="E700" s="15">
        <f t="shared" si="41"/>
        <v>0</v>
      </c>
      <c r="F700" s="15">
        <f t="shared" si="42"/>
        <v>0</v>
      </c>
      <c r="G700" s="15">
        <f t="shared" si="43"/>
        <v>0</v>
      </c>
    </row>
    <row r="701" spans="1:7" x14ac:dyDescent="0.15">
      <c r="A701" s="5">
        <f>sim_obs!B335</f>
        <v>41608</v>
      </c>
      <c r="B701" s="12" t="e">
        <f>sim_obs!Q335</f>
        <v>#N/A</v>
      </c>
      <c r="C701" s="15">
        <f>sim_obs!I335</f>
        <v>0</v>
      </c>
      <c r="D701" s="15">
        <f t="shared" si="40"/>
        <v>0</v>
      </c>
      <c r="E701" s="15">
        <f t="shared" si="41"/>
        <v>0</v>
      </c>
      <c r="F701" s="15">
        <f t="shared" si="42"/>
        <v>0</v>
      </c>
      <c r="G701" s="15">
        <f t="shared" si="43"/>
        <v>0</v>
      </c>
    </row>
    <row r="702" spans="1:7" x14ac:dyDescent="0.15">
      <c r="A702" s="5">
        <f>sim_obs!B336</f>
        <v>41609</v>
      </c>
      <c r="B702" s="12" t="e">
        <f>sim_obs!Q336</f>
        <v>#N/A</v>
      </c>
      <c r="C702" s="15">
        <f>sim_obs!I336</f>
        <v>0</v>
      </c>
      <c r="D702" s="15">
        <f t="shared" si="40"/>
        <v>0</v>
      </c>
      <c r="E702" s="15">
        <f t="shared" si="41"/>
        <v>0</v>
      </c>
      <c r="F702" s="15">
        <f t="shared" si="42"/>
        <v>0</v>
      </c>
      <c r="G702" s="15">
        <f t="shared" si="43"/>
        <v>0</v>
      </c>
    </row>
    <row r="703" spans="1:7" x14ac:dyDescent="0.15">
      <c r="A703" s="5">
        <f>sim_obs!B337</f>
        <v>41610</v>
      </c>
      <c r="B703" s="12" t="e">
        <f>sim_obs!Q337</f>
        <v>#N/A</v>
      </c>
      <c r="C703" s="15">
        <f>sim_obs!I337</f>
        <v>0</v>
      </c>
      <c r="D703" s="15">
        <f t="shared" si="40"/>
        <v>0</v>
      </c>
      <c r="E703" s="15">
        <f t="shared" si="41"/>
        <v>0</v>
      </c>
      <c r="F703" s="15">
        <f t="shared" si="42"/>
        <v>0</v>
      </c>
      <c r="G703" s="15">
        <f t="shared" si="43"/>
        <v>0</v>
      </c>
    </row>
    <row r="704" spans="1:7" x14ac:dyDescent="0.15">
      <c r="A704" s="5">
        <f>sim_obs!B338</f>
        <v>41611</v>
      </c>
      <c r="B704" s="12" t="e">
        <f>sim_obs!Q338</f>
        <v>#N/A</v>
      </c>
      <c r="C704" s="15">
        <f>sim_obs!I338</f>
        <v>0</v>
      </c>
      <c r="D704" s="15">
        <f t="shared" si="40"/>
        <v>0</v>
      </c>
      <c r="E704" s="15">
        <f t="shared" si="41"/>
        <v>0</v>
      </c>
      <c r="F704" s="15">
        <f t="shared" si="42"/>
        <v>0</v>
      </c>
      <c r="G704" s="15">
        <f t="shared" si="43"/>
        <v>0</v>
      </c>
    </row>
    <row r="705" spans="1:7" x14ac:dyDescent="0.15">
      <c r="A705" s="5">
        <f>sim_obs!B339</f>
        <v>41612</v>
      </c>
      <c r="B705" s="12" t="e">
        <f>sim_obs!Q339</f>
        <v>#N/A</v>
      </c>
      <c r="C705" s="15">
        <f>sim_obs!I339</f>
        <v>0</v>
      </c>
      <c r="D705" s="15">
        <f t="shared" si="40"/>
        <v>0</v>
      </c>
      <c r="E705" s="15">
        <f t="shared" si="41"/>
        <v>0</v>
      </c>
      <c r="F705" s="15">
        <f t="shared" si="42"/>
        <v>0</v>
      </c>
      <c r="G705" s="15">
        <f t="shared" si="43"/>
        <v>0</v>
      </c>
    </row>
    <row r="706" spans="1:7" x14ac:dyDescent="0.15">
      <c r="A706" s="5">
        <f>sim_obs!B340</f>
        <v>41613</v>
      </c>
      <c r="B706" s="12" t="e">
        <f>sim_obs!Q340</f>
        <v>#N/A</v>
      </c>
      <c r="C706" s="15">
        <f>sim_obs!I340</f>
        <v>0</v>
      </c>
      <c r="D706" s="15">
        <f t="shared" si="40"/>
        <v>0</v>
      </c>
      <c r="E706" s="15">
        <f t="shared" si="41"/>
        <v>0</v>
      </c>
      <c r="F706" s="15">
        <f t="shared" si="42"/>
        <v>0</v>
      </c>
      <c r="G706" s="15">
        <f t="shared" si="43"/>
        <v>0</v>
      </c>
    </row>
    <row r="707" spans="1:7" x14ac:dyDescent="0.15">
      <c r="A707" s="5">
        <f>sim_obs!B341</f>
        <v>41614</v>
      </c>
      <c r="B707" s="12" t="e">
        <f>sim_obs!Q341</f>
        <v>#N/A</v>
      </c>
      <c r="C707" s="15">
        <f>sim_obs!I341</f>
        <v>0</v>
      </c>
      <c r="D707" s="15">
        <f t="shared" ref="D707:D770" si="44">IFERROR(B707,0)</f>
        <v>0</v>
      </c>
      <c r="E707" s="15">
        <f t="shared" ref="E707:E770" si="45">IF(D707=0,0,C707)</f>
        <v>0</v>
      </c>
      <c r="F707" s="15">
        <f t="shared" ref="F707:F770" si="46">(D707-E707)^2</f>
        <v>0</v>
      </c>
      <c r="G707" s="15">
        <f t="shared" ref="G707:G770" si="47">(D707-$J$4)^2</f>
        <v>0</v>
      </c>
    </row>
    <row r="708" spans="1:7" x14ac:dyDescent="0.15">
      <c r="A708" s="5">
        <f>sim_obs!B342</f>
        <v>41615</v>
      </c>
      <c r="B708" s="12" t="e">
        <f>sim_obs!Q342</f>
        <v>#N/A</v>
      </c>
      <c r="C708" s="15">
        <f>sim_obs!I342</f>
        <v>0</v>
      </c>
      <c r="D708" s="15">
        <f t="shared" si="44"/>
        <v>0</v>
      </c>
      <c r="E708" s="15">
        <f t="shared" si="45"/>
        <v>0</v>
      </c>
      <c r="F708" s="15">
        <f t="shared" si="46"/>
        <v>0</v>
      </c>
      <c r="G708" s="15">
        <f t="shared" si="47"/>
        <v>0</v>
      </c>
    </row>
    <row r="709" spans="1:7" x14ac:dyDescent="0.15">
      <c r="A709" s="5">
        <f>sim_obs!B343</f>
        <v>41616</v>
      </c>
      <c r="B709" s="12" t="e">
        <f>sim_obs!Q343</f>
        <v>#N/A</v>
      </c>
      <c r="C709" s="15">
        <f>sim_obs!I343</f>
        <v>0</v>
      </c>
      <c r="D709" s="15">
        <f t="shared" si="44"/>
        <v>0</v>
      </c>
      <c r="E709" s="15">
        <f t="shared" si="45"/>
        <v>0</v>
      </c>
      <c r="F709" s="15">
        <f t="shared" si="46"/>
        <v>0</v>
      </c>
      <c r="G709" s="15">
        <f t="shared" si="47"/>
        <v>0</v>
      </c>
    </row>
    <row r="710" spans="1:7" x14ac:dyDescent="0.15">
      <c r="A710" s="5">
        <f>sim_obs!B344</f>
        <v>41617</v>
      </c>
      <c r="B710" s="12" t="e">
        <f>sim_obs!Q344</f>
        <v>#N/A</v>
      </c>
      <c r="C710" s="15">
        <f>sim_obs!I344</f>
        <v>0</v>
      </c>
      <c r="D710" s="15">
        <f t="shared" si="44"/>
        <v>0</v>
      </c>
      <c r="E710" s="15">
        <f t="shared" si="45"/>
        <v>0</v>
      </c>
      <c r="F710" s="15">
        <f t="shared" si="46"/>
        <v>0</v>
      </c>
      <c r="G710" s="15">
        <f t="shared" si="47"/>
        <v>0</v>
      </c>
    </row>
    <row r="711" spans="1:7" x14ac:dyDescent="0.15">
      <c r="A711" s="5">
        <f>sim_obs!B345</f>
        <v>41618</v>
      </c>
      <c r="B711" s="12" t="e">
        <f>sim_obs!Q345</f>
        <v>#N/A</v>
      </c>
      <c r="C711" s="15">
        <f>sim_obs!I345</f>
        <v>0</v>
      </c>
      <c r="D711" s="15">
        <f t="shared" si="44"/>
        <v>0</v>
      </c>
      <c r="E711" s="15">
        <f t="shared" si="45"/>
        <v>0</v>
      </c>
      <c r="F711" s="15">
        <f t="shared" si="46"/>
        <v>0</v>
      </c>
      <c r="G711" s="15">
        <f t="shared" si="47"/>
        <v>0</v>
      </c>
    </row>
    <row r="712" spans="1:7" x14ac:dyDescent="0.15">
      <c r="A712" s="5">
        <f>sim_obs!B346</f>
        <v>41619</v>
      </c>
      <c r="B712" s="12" t="e">
        <f>sim_obs!Q346</f>
        <v>#N/A</v>
      </c>
      <c r="C712" s="15">
        <f>sim_obs!I346</f>
        <v>0</v>
      </c>
      <c r="D712" s="15">
        <f t="shared" si="44"/>
        <v>0</v>
      </c>
      <c r="E712" s="15">
        <f t="shared" si="45"/>
        <v>0</v>
      </c>
      <c r="F712" s="15">
        <f t="shared" si="46"/>
        <v>0</v>
      </c>
      <c r="G712" s="15">
        <f t="shared" si="47"/>
        <v>0</v>
      </c>
    </row>
    <row r="713" spans="1:7" x14ac:dyDescent="0.15">
      <c r="A713" s="5">
        <f>sim_obs!B347</f>
        <v>41620</v>
      </c>
      <c r="B713" s="12" t="e">
        <f>sim_obs!Q347</f>
        <v>#N/A</v>
      </c>
      <c r="C713" s="15">
        <f>sim_obs!I347</f>
        <v>0</v>
      </c>
      <c r="D713" s="15">
        <f t="shared" si="44"/>
        <v>0</v>
      </c>
      <c r="E713" s="15">
        <f t="shared" si="45"/>
        <v>0</v>
      </c>
      <c r="F713" s="15">
        <f t="shared" si="46"/>
        <v>0</v>
      </c>
      <c r="G713" s="15">
        <f t="shared" si="47"/>
        <v>0</v>
      </c>
    </row>
    <row r="714" spans="1:7" x14ac:dyDescent="0.15">
      <c r="A714" s="5">
        <f>sim_obs!B348</f>
        <v>41621</v>
      </c>
      <c r="B714" s="12" t="e">
        <f>sim_obs!Q348</f>
        <v>#N/A</v>
      </c>
      <c r="C714" s="15">
        <f>sim_obs!I348</f>
        <v>0</v>
      </c>
      <c r="D714" s="15">
        <f t="shared" si="44"/>
        <v>0</v>
      </c>
      <c r="E714" s="15">
        <f t="shared" si="45"/>
        <v>0</v>
      </c>
      <c r="F714" s="15">
        <f t="shared" si="46"/>
        <v>0</v>
      </c>
      <c r="G714" s="15">
        <f t="shared" si="47"/>
        <v>0</v>
      </c>
    </row>
    <row r="715" spans="1:7" x14ac:dyDescent="0.15">
      <c r="A715" s="5">
        <f>sim_obs!B349</f>
        <v>41622</v>
      </c>
      <c r="B715" s="12" t="e">
        <f>sim_obs!Q349</f>
        <v>#N/A</v>
      </c>
      <c r="C715" s="15">
        <f>sim_obs!I349</f>
        <v>0</v>
      </c>
      <c r="D715" s="15">
        <f t="shared" si="44"/>
        <v>0</v>
      </c>
      <c r="E715" s="15">
        <f t="shared" si="45"/>
        <v>0</v>
      </c>
      <c r="F715" s="15">
        <f t="shared" si="46"/>
        <v>0</v>
      </c>
      <c r="G715" s="15">
        <f t="shared" si="47"/>
        <v>0</v>
      </c>
    </row>
    <row r="716" spans="1:7" x14ac:dyDescent="0.15">
      <c r="A716" s="5">
        <f>sim_obs!B350</f>
        <v>41623</v>
      </c>
      <c r="B716" s="12" t="e">
        <f>sim_obs!Q350</f>
        <v>#N/A</v>
      </c>
      <c r="C716" s="15">
        <f>sim_obs!I350</f>
        <v>0</v>
      </c>
      <c r="D716" s="15">
        <f t="shared" si="44"/>
        <v>0</v>
      </c>
      <c r="E716" s="15">
        <f t="shared" si="45"/>
        <v>0</v>
      </c>
      <c r="F716" s="15">
        <f t="shared" si="46"/>
        <v>0</v>
      </c>
      <c r="G716" s="15">
        <f t="shared" si="47"/>
        <v>0</v>
      </c>
    </row>
    <row r="717" spans="1:7" x14ac:dyDescent="0.15">
      <c r="A717" s="5">
        <f>sim_obs!B351</f>
        <v>41624</v>
      </c>
      <c r="B717" s="12" t="e">
        <f>sim_obs!Q351</f>
        <v>#N/A</v>
      </c>
      <c r="C717" s="15">
        <f>sim_obs!I351</f>
        <v>0</v>
      </c>
      <c r="D717" s="15">
        <f t="shared" si="44"/>
        <v>0</v>
      </c>
      <c r="E717" s="15">
        <f t="shared" si="45"/>
        <v>0</v>
      </c>
      <c r="F717" s="15">
        <f t="shared" si="46"/>
        <v>0</v>
      </c>
      <c r="G717" s="15">
        <f t="shared" si="47"/>
        <v>0</v>
      </c>
    </row>
    <row r="718" spans="1:7" x14ac:dyDescent="0.15">
      <c r="A718" s="5">
        <f>sim_obs!B352</f>
        <v>41625</v>
      </c>
      <c r="B718" s="12" t="e">
        <f>sim_obs!Q352</f>
        <v>#N/A</v>
      </c>
      <c r="C718" s="15">
        <f>sim_obs!I352</f>
        <v>0</v>
      </c>
      <c r="D718" s="15">
        <f t="shared" si="44"/>
        <v>0</v>
      </c>
      <c r="E718" s="15">
        <f t="shared" si="45"/>
        <v>0</v>
      </c>
      <c r="F718" s="15">
        <f t="shared" si="46"/>
        <v>0</v>
      </c>
      <c r="G718" s="15">
        <f t="shared" si="47"/>
        <v>0</v>
      </c>
    </row>
    <row r="719" spans="1:7" x14ac:dyDescent="0.15">
      <c r="A719" s="5">
        <f>sim_obs!B353</f>
        <v>41626</v>
      </c>
      <c r="B719" s="12" t="e">
        <f>sim_obs!Q353</f>
        <v>#N/A</v>
      </c>
      <c r="C719" s="15">
        <f>sim_obs!I353</f>
        <v>0</v>
      </c>
      <c r="D719" s="15">
        <f t="shared" si="44"/>
        <v>0</v>
      </c>
      <c r="E719" s="15">
        <f t="shared" si="45"/>
        <v>0</v>
      </c>
      <c r="F719" s="15">
        <f t="shared" si="46"/>
        <v>0</v>
      </c>
      <c r="G719" s="15">
        <f t="shared" si="47"/>
        <v>0</v>
      </c>
    </row>
    <row r="720" spans="1:7" x14ac:dyDescent="0.15">
      <c r="A720" s="5">
        <f>sim_obs!B354</f>
        <v>41627</v>
      </c>
      <c r="B720" s="12" t="e">
        <f>sim_obs!Q354</f>
        <v>#N/A</v>
      </c>
      <c r="C720" s="15">
        <f>sim_obs!I354</f>
        <v>0</v>
      </c>
      <c r="D720" s="15">
        <f t="shared" si="44"/>
        <v>0</v>
      </c>
      <c r="E720" s="15">
        <f t="shared" si="45"/>
        <v>0</v>
      </c>
      <c r="F720" s="15">
        <f t="shared" si="46"/>
        <v>0</v>
      </c>
      <c r="G720" s="15">
        <f t="shared" si="47"/>
        <v>0</v>
      </c>
    </row>
    <row r="721" spans="1:7" x14ac:dyDescent="0.15">
      <c r="A721" s="5">
        <f>sim_obs!B355</f>
        <v>41628</v>
      </c>
      <c r="B721" s="12" t="e">
        <f>sim_obs!Q355</f>
        <v>#N/A</v>
      </c>
      <c r="C721" s="15">
        <f>sim_obs!I355</f>
        <v>0</v>
      </c>
      <c r="D721" s="15">
        <f t="shared" si="44"/>
        <v>0</v>
      </c>
      <c r="E721" s="15">
        <f t="shared" si="45"/>
        <v>0</v>
      </c>
      <c r="F721" s="15">
        <f t="shared" si="46"/>
        <v>0</v>
      </c>
      <c r="G721" s="15">
        <f t="shared" si="47"/>
        <v>0</v>
      </c>
    </row>
    <row r="722" spans="1:7" x14ac:dyDescent="0.15">
      <c r="A722" s="5">
        <f>sim_obs!B356</f>
        <v>41629</v>
      </c>
      <c r="B722" s="12" t="e">
        <f>sim_obs!Q356</f>
        <v>#N/A</v>
      </c>
      <c r="C722" s="15">
        <f>sim_obs!I356</f>
        <v>0</v>
      </c>
      <c r="D722" s="15">
        <f t="shared" si="44"/>
        <v>0</v>
      </c>
      <c r="E722" s="15">
        <f t="shared" si="45"/>
        <v>0</v>
      </c>
      <c r="F722" s="15">
        <f t="shared" si="46"/>
        <v>0</v>
      </c>
      <c r="G722" s="15">
        <f t="shared" si="47"/>
        <v>0</v>
      </c>
    </row>
    <row r="723" spans="1:7" x14ac:dyDescent="0.15">
      <c r="A723" s="5">
        <f>sim_obs!B357</f>
        <v>41630</v>
      </c>
      <c r="B723" s="12" t="e">
        <f>sim_obs!Q357</f>
        <v>#N/A</v>
      </c>
      <c r="C723" s="15">
        <f>sim_obs!I357</f>
        <v>0</v>
      </c>
      <c r="D723" s="15">
        <f t="shared" si="44"/>
        <v>0</v>
      </c>
      <c r="E723" s="15">
        <f t="shared" si="45"/>
        <v>0</v>
      </c>
      <c r="F723" s="15">
        <f t="shared" si="46"/>
        <v>0</v>
      </c>
      <c r="G723" s="15">
        <f t="shared" si="47"/>
        <v>0</v>
      </c>
    </row>
    <row r="724" spans="1:7" x14ac:dyDescent="0.15">
      <c r="A724" s="5">
        <f>sim_obs!B358</f>
        <v>41631</v>
      </c>
      <c r="B724" s="12" t="e">
        <f>sim_obs!Q358</f>
        <v>#N/A</v>
      </c>
      <c r="C724" s="15">
        <f>sim_obs!I358</f>
        <v>0</v>
      </c>
      <c r="D724" s="15">
        <f t="shared" si="44"/>
        <v>0</v>
      </c>
      <c r="E724" s="15">
        <f t="shared" si="45"/>
        <v>0</v>
      </c>
      <c r="F724" s="15">
        <f t="shared" si="46"/>
        <v>0</v>
      </c>
      <c r="G724" s="15">
        <f t="shared" si="47"/>
        <v>0</v>
      </c>
    </row>
    <row r="725" spans="1:7" x14ac:dyDescent="0.15">
      <c r="A725" s="5">
        <f>sim_obs!B359</f>
        <v>41632</v>
      </c>
      <c r="B725" s="12" t="e">
        <f>sim_obs!Q359</f>
        <v>#N/A</v>
      </c>
      <c r="C725" s="15">
        <f>sim_obs!I359</f>
        <v>0</v>
      </c>
      <c r="D725" s="15">
        <f t="shared" si="44"/>
        <v>0</v>
      </c>
      <c r="E725" s="15">
        <f t="shared" si="45"/>
        <v>0</v>
      </c>
      <c r="F725" s="15">
        <f t="shared" si="46"/>
        <v>0</v>
      </c>
      <c r="G725" s="15">
        <f t="shared" si="47"/>
        <v>0</v>
      </c>
    </row>
    <row r="726" spans="1:7" x14ac:dyDescent="0.15">
      <c r="A726" s="5">
        <f>sim_obs!B360</f>
        <v>41633</v>
      </c>
      <c r="B726" s="12" t="e">
        <f>sim_obs!Q360</f>
        <v>#N/A</v>
      </c>
      <c r="C726" s="15">
        <f>sim_obs!I360</f>
        <v>0</v>
      </c>
      <c r="D726" s="15">
        <f t="shared" si="44"/>
        <v>0</v>
      </c>
      <c r="E726" s="15">
        <f t="shared" si="45"/>
        <v>0</v>
      </c>
      <c r="F726" s="15">
        <f t="shared" si="46"/>
        <v>0</v>
      </c>
      <c r="G726" s="15">
        <f t="shared" si="47"/>
        <v>0</v>
      </c>
    </row>
    <row r="727" spans="1:7" x14ac:dyDescent="0.15">
      <c r="A727" s="5">
        <f>sim_obs!B361</f>
        <v>41634</v>
      </c>
      <c r="B727" s="12" t="e">
        <f>sim_obs!Q361</f>
        <v>#N/A</v>
      </c>
      <c r="C727" s="15">
        <f>sim_obs!I361</f>
        <v>0</v>
      </c>
      <c r="D727" s="15">
        <f t="shared" si="44"/>
        <v>0</v>
      </c>
      <c r="E727" s="15">
        <f t="shared" si="45"/>
        <v>0</v>
      </c>
      <c r="F727" s="15">
        <f t="shared" si="46"/>
        <v>0</v>
      </c>
      <c r="G727" s="15">
        <f t="shared" si="47"/>
        <v>0</v>
      </c>
    </row>
    <row r="728" spans="1:7" x14ac:dyDescent="0.15">
      <c r="A728" s="5">
        <f>sim_obs!B362</f>
        <v>41635</v>
      </c>
      <c r="B728" s="12" t="e">
        <f>sim_obs!Q362</f>
        <v>#N/A</v>
      </c>
      <c r="C728" s="15">
        <f>sim_obs!I362</f>
        <v>0</v>
      </c>
      <c r="D728" s="15">
        <f t="shared" si="44"/>
        <v>0</v>
      </c>
      <c r="E728" s="15">
        <f t="shared" si="45"/>
        <v>0</v>
      </c>
      <c r="F728" s="15">
        <f t="shared" si="46"/>
        <v>0</v>
      </c>
      <c r="G728" s="15">
        <f t="shared" si="47"/>
        <v>0</v>
      </c>
    </row>
    <row r="729" spans="1:7" x14ac:dyDescent="0.15">
      <c r="A729" s="5">
        <f>sim_obs!B363</f>
        <v>41636</v>
      </c>
      <c r="B729" s="12" t="e">
        <f>sim_obs!Q363</f>
        <v>#N/A</v>
      </c>
      <c r="C729" s="15">
        <f>sim_obs!I363</f>
        <v>0</v>
      </c>
      <c r="D729" s="15">
        <f t="shared" si="44"/>
        <v>0</v>
      </c>
      <c r="E729" s="15">
        <f t="shared" si="45"/>
        <v>0</v>
      </c>
      <c r="F729" s="15">
        <f t="shared" si="46"/>
        <v>0</v>
      </c>
      <c r="G729" s="15">
        <f t="shared" si="47"/>
        <v>0</v>
      </c>
    </row>
    <row r="730" spans="1:7" x14ac:dyDescent="0.15">
      <c r="A730" s="5">
        <f>sim_obs!B364</f>
        <v>41637</v>
      </c>
      <c r="B730" s="12" t="e">
        <f>sim_obs!Q364</f>
        <v>#N/A</v>
      </c>
      <c r="C730" s="15">
        <f>sim_obs!I364</f>
        <v>0</v>
      </c>
      <c r="D730" s="15">
        <f t="shared" si="44"/>
        <v>0</v>
      </c>
      <c r="E730" s="15">
        <f t="shared" si="45"/>
        <v>0</v>
      </c>
      <c r="F730" s="15">
        <f t="shared" si="46"/>
        <v>0</v>
      </c>
      <c r="G730" s="15">
        <f t="shared" si="47"/>
        <v>0</v>
      </c>
    </row>
    <row r="731" spans="1:7" x14ac:dyDescent="0.15">
      <c r="A731" s="5">
        <f>sim_obs!B365</f>
        <v>41638</v>
      </c>
      <c r="B731" s="12" t="e">
        <f>sim_obs!Q365</f>
        <v>#N/A</v>
      </c>
      <c r="C731" s="15">
        <f>sim_obs!I365</f>
        <v>0</v>
      </c>
      <c r="D731" s="15">
        <f t="shared" si="44"/>
        <v>0</v>
      </c>
      <c r="E731" s="15">
        <f t="shared" si="45"/>
        <v>0</v>
      </c>
      <c r="F731" s="15">
        <f t="shared" si="46"/>
        <v>0</v>
      </c>
      <c r="G731" s="15">
        <f t="shared" si="47"/>
        <v>0</v>
      </c>
    </row>
    <row r="732" spans="1:7" x14ac:dyDescent="0.15">
      <c r="A732" s="5">
        <f>sim_obs!B366</f>
        <v>41639</v>
      </c>
      <c r="B732" s="12" t="e">
        <f>sim_obs!Q366</f>
        <v>#N/A</v>
      </c>
      <c r="C732" s="15">
        <f>sim_obs!I366</f>
        <v>0</v>
      </c>
      <c r="D732" s="15">
        <f t="shared" si="44"/>
        <v>0</v>
      </c>
      <c r="E732" s="15">
        <f t="shared" si="45"/>
        <v>0</v>
      </c>
      <c r="F732" s="15">
        <f t="shared" si="46"/>
        <v>0</v>
      </c>
      <c r="G732" s="15">
        <f t="shared" si="47"/>
        <v>0</v>
      </c>
    </row>
    <row r="733" spans="1:7" x14ac:dyDescent="0.15">
      <c r="A733" s="5">
        <f>sim_obs!B367</f>
        <v>41640</v>
      </c>
      <c r="B733" s="12" t="e">
        <f>sim_obs!Q367</f>
        <v>#N/A</v>
      </c>
      <c r="C733" s="15">
        <f>sim_obs!I367</f>
        <v>0</v>
      </c>
      <c r="D733" s="15">
        <f t="shared" si="44"/>
        <v>0</v>
      </c>
      <c r="E733" s="15">
        <f t="shared" si="45"/>
        <v>0</v>
      </c>
      <c r="F733" s="15">
        <f t="shared" si="46"/>
        <v>0</v>
      </c>
      <c r="G733" s="15">
        <f t="shared" si="47"/>
        <v>0</v>
      </c>
    </row>
    <row r="734" spans="1:7" x14ac:dyDescent="0.15">
      <c r="A734" s="5">
        <f>sim_obs!B368</f>
        <v>41641</v>
      </c>
      <c r="B734" s="12" t="e">
        <f>sim_obs!Q368</f>
        <v>#N/A</v>
      </c>
      <c r="C734" s="15">
        <f>sim_obs!I368</f>
        <v>0</v>
      </c>
      <c r="D734" s="15">
        <f t="shared" si="44"/>
        <v>0</v>
      </c>
      <c r="E734" s="15">
        <f t="shared" si="45"/>
        <v>0</v>
      </c>
      <c r="F734" s="15">
        <f t="shared" si="46"/>
        <v>0</v>
      </c>
      <c r="G734" s="15">
        <f t="shared" si="47"/>
        <v>0</v>
      </c>
    </row>
    <row r="735" spans="1:7" x14ac:dyDescent="0.15">
      <c r="A735" s="5">
        <f>sim_obs!B369</f>
        <v>41642</v>
      </c>
      <c r="B735" s="12" t="e">
        <f>sim_obs!Q369</f>
        <v>#N/A</v>
      </c>
      <c r="C735" s="15">
        <f>sim_obs!I369</f>
        <v>0</v>
      </c>
      <c r="D735" s="15">
        <f t="shared" si="44"/>
        <v>0</v>
      </c>
      <c r="E735" s="15">
        <f t="shared" si="45"/>
        <v>0</v>
      </c>
      <c r="F735" s="15">
        <f t="shared" si="46"/>
        <v>0</v>
      </c>
      <c r="G735" s="15">
        <f t="shared" si="47"/>
        <v>0</v>
      </c>
    </row>
    <row r="736" spans="1:7" x14ac:dyDescent="0.15">
      <c r="A736" s="5">
        <f>sim_obs!B370</f>
        <v>41643</v>
      </c>
      <c r="B736" s="12" t="e">
        <f>sim_obs!Q370</f>
        <v>#N/A</v>
      </c>
      <c r="C736" s="15">
        <f>sim_obs!I370</f>
        <v>0</v>
      </c>
      <c r="D736" s="15">
        <f t="shared" si="44"/>
        <v>0</v>
      </c>
      <c r="E736" s="15">
        <f t="shared" si="45"/>
        <v>0</v>
      </c>
      <c r="F736" s="15">
        <f t="shared" si="46"/>
        <v>0</v>
      </c>
      <c r="G736" s="15">
        <f t="shared" si="47"/>
        <v>0</v>
      </c>
    </row>
    <row r="737" spans="1:7" x14ac:dyDescent="0.15">
      <c r="A737" s="5">
        <f>sim_obs!B371</f>
        <v>41644</v>
      </c>
      <c r="B737" s="12" t="e">
        <f>sim_obs!Q371</f>
        <v>#N/A</v>
      </c>
      <c r="C737" s="15">
        <f>sim_obs!I371</f>
        <v>0</v>
      </c>
      <c r="D737" s="15">
        <f t="shared" si="44"/>
        <v>0</v>
      </c>
      <c r="E737" s="15">
        <f t="shared" si="45"/>
        <v>0</v>
      </c>
      <c r="F737" s="15">
        <f t="shared" si="46"/>
        <v>0</v>
      </c>
      <c r="G737" s="15">
        <f t="shared" si="47"/>
        <v>0</v>
      </c>
    </row>
    <row r="738" spans="1:7" x14ac:dyDescent="0.15">
      <c r="A738" s="5">
        <f>sim_obs!B372</f>
        <v>41645</v>
      </c>
      <c r="B738" s="12" t="e">
        <f>sim_obs!Q372</f>
        <v>#N/A</v>
      </c>
      <c r="C738" s="15">
        <f>sim_obs!I372</f>
        <v>0</v>
      </c>
      <c r="D738" s="15">
        <f t="shared" si="44"/>
        <v>0</v>
      </c>
      <c r="E738" s="15">
        <f t="shared" si="45"/>
        <v>0</v>
      </c>
      <c r="F738" s="15">
        <f t="shared" si="46"/>
        <v>0</v>
      </c>
      <c r="G738" s="15">
        <f t="shared" si="47"/>
        <v>0</v>
      </c>
    </row>
    <row r="739" spans="1:7" x14ac:dyDescent="0.15">
      <c r="A739" s="5">
        <f>sim_obs!B373</f>
        <v>41646</v>
      </c>
      <c r="B739" s="12">
        <f>sim_obs!Q373</f>
        <v>5.7000000000000002E-2</v>
      </c>
      <c r="C739" s="15">
        <f>sim_obs!I373</f>
        <v>0</v>
      </c>
      <c r="D739" s="15">
        <f t="shared" si="44"/>
        <v>5.7000000000000002E-2</v>
      </c>
      <c r="E739" s="15">
        <f t="shared" si="45"/>
        <v>0</v>
      </c>
      <c r="F739" s="15">
        <f t="shared" si="46"/>
        <v>3.2490000000000002E-3</v>
      </c>
      <c r="G739" s="15">
        <f t="shared" si="47"/>
        <v>3.2490000000000002E-3</v>
      </c>
    </row>
    <row r="740" spans="1:7" x14ac:dyDescent="0.15">
      <c r="A740" s="5">
        <f>sim_obs!B374</f>
        <v>41647</v>
      </c>
      <c r="B740" s="12" t="e">
        <f>sim_obs!Q374</f>
        <v>#N/A</v>
      </c>
      <c r="C740" s="15">
        <f>sim_obs!I374</f>
        <v>0</v>
      </c>
      <c r="D740" s="15">
        <f t="shared" si="44"/>
        <v>0</v>
      </c>
      <c r="E740" s="15">
        <f t="shared" si="45"/>
        <v>0</v>
      </c>
      <c r="F740" s="15">
        <f t="shared" si="46"/>
        <v>0</v>
      </c>
      <c r="G740" s="15">
        <f t="shared" si="47"/>
        <v>0</v>
      </c>
    </row>
    <row r="741" spans="1:7" x14ac:dyDescent="0.15">
      <c r="A741" s="5">
        <f>sim_obs!B375</f>
        <v>41648</v>
      </c>
      <c r="B741" s="12" t="e">
        <f>sim_obs!Q375</f>
        <v>#N/A</v>
      </c>
      <c r="C741" s="15">
        <f>sim_obs!I375</f>
        <v>0</v>
      </c>
      <c r="D741" s="15">
        <f t="shared" si="44"/>
        <v>0</v>
      </c>
      <c r="E741" s="15">
        <f t="shared" si="45"/>
        <v>0</v>
      </c>
      <c r="F741" s="15">
        <f t="shared" si="46"/>
        <v>0</v>
      </c>
      <c r="G741" s="15">
        <f t="shared" si="47"/>
        <v>0</v>
      </c>
    </row>
    <row r="742" spans="1:7" x14ac:dyDescent="0.15">
      <c r="A742" s="5">
        <f>sim_obs!B376</f>
        <v>41649</v>
      </c>
      <c r="B742" s="12" t="e">
        <f>sim_obs!Q376</f>
        <v>#N/A</v>
      </c>
      <c r="C742" s="15">
        <f>sim_obs!I376</f>
        <v>0</v>
      </c>
      <c r="D742" s="15">
        <f t="shared" si="44"/>
        <v>0</v>
      </c>
      <c r="E742" s="15">
        <f t="shared" si="45"/>
        <v>0</v>
      </c>
      <c r="F742" s="15">
        <f t="shared" si="46"/>
        <v>0</v>
      </c>
      <c r="G742" s="15">
        <f t="shared" si="47"/>
        <v>0</v>
      </c>
    </row>
    <row r="743" spans="1:7" x14ac:dyDescent="0.15">
      <c r="A743" s="5">
        <f>sim_obs!B377</f>
        <v>41650</v>
      </c>
      <c r="B743" s="12" t="e">
        <f>sim_obs!Q377</f>
        <v>#N/A</v>
      </c>
      <c r="C743" s="15">
        <f>sim_obs!I377</f>
        <v>0</v>
      </c>
      <c r="D743" s="15">
        <f t="shared" si="44"/>
        <v>0</v>
      </c>
      <c r="E743" s="15">
        <f t="shared" si="45"/>
        <v>0</v>
      </c>
      <c r="F743" s="15">
        <f t="shared" si="46"/>
        <v>0</v>
      </c>
      <c r="G743" s="15">
        <f t="shared" si="47"/>
        <v>0</v>
      </c>
    </row>
    <row r="744" spans="1:7" x14ac:dyDescent="0.15">
      <c r="A744" s="5">
        <f>sim_obs!B378</f>
        <v>41651</v>
      </c>
      <c r="B744" s="12" t="e">
        <f>sim_obs!Q378</f>
        <v>#N/A</v>
      </c>
      <c r="C744" s="15">
        <f>sim_obs!I378</f>
        <v>0</v>
      </c>
      <c r="D744" s="15">
        <f t="shared" si="44"/>
        <v>0</v>
      </c>
      <c r="E744" s="15">
        <f t="shared" si="45"/>
        <v>0</v>
      </c>
      <c r="F744" s="15">
        <f t="shared" si="46"/>
        <v>0</v>
      </c>
      <c r="G744" s="15">
        <f t="shared" si="47"/>
        <v>0</v>
      </c>
    </row>
    <row r="745" spans="1:7" x14ac:dyDescent="0.15">
      <c r="A745" s="5">
        <f>sim_obs!B379</f>
        <v>41652</v>
      </c>
      <c r="B745" s="12" t="e">
        <f>sim_obs!Q379</f>
        <v>#N/A</v>
      </c>
      <c r="C745" s="15">
        <f>sim_obs!I379</f>
        <v>0</v>
      </c>
      <c r="D745" s="15">
        <f t="shared" si="44"/>
        <v>0</v>
      </c>
      <c r="E745" s="15">
        <f t="shared" si="45"/>
        <v>0</v>
      </c>
      <c r="F745" s="15">
        <f t="shared" si="46"/>
        <v>0</v>
      </c>
      <c r="G745" s="15">
        <f t="shared" si="47"/>
        <v>0</v>
      </c>
    </row>
    <row r="746" spans="1:7" x14ac:dyDescent="0.15">
      <c r="A746" s="5">
        <f>sim_obs!B380</f>
        <v>41653</v>
      </c>
      <c r="B746" s="12" t="e">
        <f>sim_obs!Q380</f>
        <v>#N/A</v>
      </c>
      <c r="C746" s="15">
        <f>sim_obs!I380</f>
        <v>0</v>
      </c>
      <c r="D746" s="15">
        <f t="shared" si="44"/>
        <v>0</v>
      </c>
      <c r="E746" s="15">
        <f t="shared" si="45"/>
        <v>0</v>
      </c>
      <c r="F746" s="15">
        <f t="shared" si="46"/>
        <v>0</v>
      </c>
      <c r="G746" s="15">
        <f t="shared" si="47"/>
        <v>0</v>
      </c>
    </row>
    <row r="747" spans="1:7" x14ac:dyDescent="0.15">
      <c r="A747" s="5">
        <f>sim_obs!B381</f>
        <v>41654</v>
      </c>
      <c r="B747" s="12" t="e">
        <f>sim_obs!Q381</f>
        <v>#N/A</v>
      </c>
      <c r="C747" s="15">
        <f>sim_obs!I381</f>
        <v>0</v>
      </c>
      <c r="D747" s="15">
        <f t="shared" si="44"/>
        <v>0</v>
      </c>
      <c r="E747" s="15">
        <f t="shared" si="45"/>
        <v>0</v>
      </c>
      <c r="F747" s="15">
        <f t="shared" si="46"/>
        <v>0</v>
      </c>
      <c r="G747" s="15">
        <f t="shared" si="47"/>
        <v>0</v>
      </c>
    </row>
    <row r="748" spans="1:7" x14ac:dyDescent="0.15">
      <c r="A748" s="5">
        <f>sim_obs!B382</f>
        <v>41655</v>
      </c>
      <c r="B748" s="12" t="e">
        <f>sim_obs!Q382</f>
        <v>#N/A</v>
      </c>
      <c r="C748" s="15">
        <f>sim_obs!I382</f>
        <v>0</v>
      </c>
      <c r="D748" s="15">
        <f t="shared" si="44"/>
        <v>0</v>
      </c>
      <c r="E748" s="15">
        <f t="shared" si="45"/>
        <v>0</v>
      </c>
      <c r="F748" s="15">
        <f t="shared" si="46"/>
        <v>0</v>
      </c>
      <c r="G748" s="15">
        <f t="shared" si="47"/>
        <v>0</v>
      </c>
    </row>
    <row r="749" spans="1:7" x14ac:dyDescent="0.15">
      <c r="A749" s="5">
        <f>sim_obs!B383</f>
        <v>41656</v>
      </c>
      <c r="B749" s="12" t="e">
        <f>sim_obs!Q383</f>
        <v>#N/A</v>
      </c>
      <c r="C749" s="15">
        <f>sim_obs!I383</f>
        <v>0</v>
      </c>
      <c r="D749" s="15">
        <f t="shared" si="44"/>
        <v>0</v>
      </c>
      <c r="E749" s="15">
        <f t="shared" si="45"/>
        <v>0</v>
      </c>
      <c r="F749" s="15">
        <f t="shared" si="46"/>
        <v>0</v>
      </c>
      <c r="G749" s="15">
        <f t="shared" si="47"/>
        <v>0</v>
      </c>
    </row>
    <row r="750" spans="1:7" x14ac:dyDescent="0.15">
      <c r="A750" s="5">
        <f>sim_obs!B384</f>
        <v>41657</v>
      </c>
      <c r="B750" s="12" t="e">
        <f>sim_obs!Q384</f>
        <v>#N/A</v>
      </c>
      <c r="C750" s="15">
        <f>sim_obs!I384</f>
        <v>0</v>
      </c>
      <c r="D750" s="15">
        <f t="shared" si="44"/>
        <v>0</v>
      </c>
      <c r="E750" s="15">
        <f t="shared" si="45"/>
        <v>0</v>
      </c>
      <c r="F750" s="15">
        <f t="shared" si="46"/>
        <v>0</v>
      </c>
      <c r="G750" s="15">
        <f t="shared" si="47"/>
        <v>0</v>
      </c>
    </row>
    <row r="751" spans="1:7" x14ac:dyDescent="0.15">
      <c r="A751" s="5">
        <f>sim_obs!B385</f>
        <v>41658</v>
      </c>
      <c r="B751" s="12" t="e">
        <f>sim_obs!Q385</f>
        <v>#N/A</v>
      </c>
      <c r="C751" s="15">
        <f>sim_obs!I385</f>
        <v>0</v>
      </c>
      <c r="D751" s="15">
        <f t="shared" si="44"/>
        <v>0</v>
      </c>
      <c r="E751" s="15">
        <f t="shared" si="45"/>
        <v>0</v>
      </c>
      <c r="F751" s="15">
        <f t="shared" si="46"/>
        <v>0</v>
      </c>
      <c r="G751" s="15">
        <f t="shared" si="47"/>
        <v>0</v>
      </c>
    </row>
    <row r="752" spans="1:7" x14ac:dyDescent="0.15">
      <c r="A752" s="5">
        <f>sim_obs!B386</f>
        <v>41659</v>
      </c>
      <c r="B752" s="12" t="e">
        <f>sim_obs!Q386</f>
        <v>#N/A</v>
      </c>
      <c r="C752" s="15">
        <f>sim_obs!I386</f>
        <v>0</v>
      </c>
      <c r="D752" s="15">
        <f t="shared" si="44"/>
        <v>0</v>
      </c>
      <c r="E752" s="15">
        <f t="shared" si="45"/>
        <v>0</v>
      </c>
      <c r="F752" s="15">
        <f t="shared" si="46"/>
        <v>0</v>
      </c>
      <c r="G752" s="15">
        <f t="shared" si="47"/>
        <v>0</v>
      </c>
    </row>
    <row r="753" spans="1:7" x14ac:dyDescent="0.15">
      <c r="A753" s="5">
        <f>sim_obs!B387</f>
        <v>41660</v>
      </c>
      <c r="B753" s="12" t="e">
        <f>sim_obs!Q387</f>
        <v>#N/A</v>
      </c>
      <c r="C753" s="15">
        <f>sim_obs!I387</f>
        <v>0</v>
      </c>
      <c r="D753" s="15">
        <f t="shared" si="44"/>
        <v>0</v>
      </c>
      <c r="E753" s="15">
        <f t="shared" si="45"/>
        <v>0</v>
      </c>
      <c r="F753" s="15">
        <f t="shared" si="46"/>
        <v>0</v>
      </c>
      <c r="G753" s="15">
        <f t="shared" si="47"/>
        <v>0</v>
      </c>
    </row>
    <row r="754" spans="1:7" x14ac:dyDescent="0.15">
      <c r="A754" s="5">
        <f>sim_obs!B388</f>
        <v>41661</v>
      </c>
      <c r="B754" s="12" t="e">
        <f>sim_obs!Q388</f>
        <v>#N/A</v>
      </c>
      <c r="C754" s="15">
        <f>sim_obs!I388</f>
        <v>0</v>
      </c>
      <c r="D754" s="15">
        <f t="shared" si="44"/>
        <v>0</v>
      </c>
      <c r="E754" s="15">
        <f t="shared" si="45"/>
        <v>0</v>
      </c>
      <c r="F754" s="15">
        <f t="shared" si="46"/>
        <v>0</v>
      </c>
      <c r="G754" s="15">
        <f t="shared" si="47"/>
        <v>0</v>
      </c>
    </row>
    <row r="755" spans="1:7" x14ac:dyDescent="0.15">
      <c r="A755" s="5">
        <f>sim_obs!B389</f>
        <v>41662</v>
      </c>
      <c r="B755" s="12" t="e">
        <f>sim_obs!Q389</f>
        <v>#N/A</v>
      </c>
      <c r="C755" s="15">
        <f>sim_obs!I389</f>
        <v>0</v>
      </c>
      <c r="D755" s="15">
        <f t="shared" si="44"/>
        <v>0</v>
      </c>
      <c r="E755" s="15">
        <f t="shared" si="45"/>
        <v>0</v>
      </c>
      <c r="F755" s="15">
        <f t="shared" si="46"/>
        <v>0</v>
      </c>
      <c r="G755" s="15">
        <f t="shared" si="47"/>
        <v>0</v>
      </c>
    </row>
    <row r="756" spans="1:7" x14ac:dyDescent="0.15">
      <c r="A756" s="5">
        <f>sim_obs!B390</f>
        <v>41663</v>
      </c>
      <c r="B756" s="12" t="e">
        <f>sim_obs!Q390</f>
        <v>#N/A</v>
      </c>
      <c r="C756" s="15">
        <f>sim_obs!I390</f>
        <v>0</v>
      </c>
      <c r="D756" s="15">
        <f t="shared" si="44"/>
        <v>0</v>
      </c>
      <c r="E756" s="15">
        <f t="shared" si="45"/>
        <v>0</v>
      </c>
      <c r="F756" s="15">
        <f t="shared" si="46"/>
        <v>0</v>
      </c>
      <c r="G756" s="15">
        <f t="shared" si="47"/>
        <v>0</v>
      </c>
    </row>
    <row r="757" spans="1:7" x14ac:dyDescent="0.15">
      <c r="A757" s="5">
        <f>sim_obs!B391</f>
        <v>41664</v>
      </c>
      <c r="B757" s="12" t="e">
        <f>sim_obs!Q391</f>
        <v>#N/A</v>
      </c>
      <c r="C757" s="15">
        <f>sim_obs!I391</f>
        <v>0</v>
      </c>
      <c r="D757" s="15">
        <f t="shared" si="44"/>
        <v>0</v>
      </c>
      <c r="E757" s="15">
        <f t="shared" si="45"/>
        <v>0</v>
      </c>
      <c r="F757" s="15">
        <f t="shared" si="46"/>
        <v>0</v>
      </c>
      <c r="G757" s="15">
        <f t="shared" si="47"/>
        <v>0</v>
      </c>
    </row>
    <row r="758" spans="1:7" x14ac:dyDescent="0.15">
      <c r="A758" s="5">
        <f>sim_obs!B392</f>
        <v>41665</v>
      </c>
      <c r="B758" s="12" t="e">
        <f>sim_obs!Q392</f>
        <v>#N/A</v>
      </c>
      <c r="C758" s="15">
        <f>sim_obs!I392</f>
        <v>0</v>
      </c>
      <c r="D758" s="15">
        <f t="shared" si="44"/>
        <v>0</v>
      </c>
      <c r="E758" s="15">
        <f t="shared" si="45"/>
        <v>0</v>
      </c>
      <c r="F758" s="15">
        <f t="shared" si="46"/>
        <v>0</v>
      </c>
      <c r="G758" s="15">
        <f t="shared" si="47"/>
        <v>0</v>
      </c>
    </row>
    <row r="759" spans="1:7" x14ac:dyDescent="0.15">
      <c r="A759" s="5">
        <f>sim_obs!B393</f>
        <v>41666</v>
      </c>
      <c r="B759" s="12" t="e">
        <f>sim_obs!Q393</f>
        <v>#N/A</v>
      </c>
      <c r="C759" s="15">
        <f>sim_obs!I393</f>
        <v>0</v>
      </c>
      <c r="D759" s="15">
        <f t="shared" si="44"/>
        <v>0</v>
      </c>
      <c r="E759" s="15">
        <f t="shared" si="45"/>
        <v>0</v>
      </c>
      <c r="F759" s="15">
        <f t="shared" si="46"/>
        <v>0</v>
      </c>
      <c r="G759" s="15">
        <f t="shared" si="47"/>
        <v>0</v>
      </c>
    </row>
    <row r="760" spans="1:7" x14ac:dyDescent="0.15">
      <c r="A760" s="5">
        <f>sim_obs!B394</f>
        <v>41667</v>
      </c>
      <c r="B760" s="12" t="e">
        <f>sim_obs!Q394</f>
        <v>#N/A</v>
      </c>
      <c r="C760" s="15">
        <f>sim_obs!I394</f>
        <v>0</v>
      </c>
      <c r="D760" s="15">
        <f t="shared" si="44"/>
        <v>0</v>
      </c>
      <c r="E760" s="15">
        <f t="shared" si="45"/>
        <v>0</v>
      </c>
      <c r="F760" s="15">
        <f t="shared" si="46"/>
        <v>0</v>
      </c>
      <c r="G760" s="15">
        <f t="shared" si="47"/>
        <v>0</v>
      </c>
    </row>
    <row r="761" spans="1:7" x14ac:dyDescent="0.15">
      <c r="A761" s="5">
        <f>sim_obs!B395</f>
        <v>41668</v>
      </c>
      <c r="B761" s="12" t="e">
        <f>sim_obs!Q395</f>
        <v>#N/A</v>
      </c>
      <c r="C761" s="15">
        <f>sim_obs!I395</f>
        <v>0</v>
      </c>
      <c r="D761" s="15">
        <f t="shared" si="44"/>
        <v>0</v>
      </c>
      <c r="E761" s="15">
        <f t="shared" si="45"/>
        <v>0</v>
      </c>
      <c r="F761" s="15">
        <f t="shared" si="46"/>
        <v>0</v>
      </c>
      <c r="G761" s="15">
        <f t="shared" si="47"/>
        <v>0</v>
      </c>
    </row>
    <row r="762" spans="1:7" x14ac:dyDescent="0.15">
      <c r="A762" s="5">
        <f>sim_obs!B396</f>
        <v>41669</v>
      </c>
      <c r="B762" s="12" t="e">
        <f>sim_obs!Q396</f>
        <v>#N/A</v>
      </c>
      <c r="C762" s="15">
        <f>sim_obs!I396</f>
        <v>0</v>
      </c>
      <c r="D762" s="15">
        <f t="shared" si="44"/>
        <v>0</v>
      </c>
      <c r="E762" s="15">
        <f t="shared" si="45"/>
        <v>0</v>
      </c>
      <c r="F762" s="15">
        <f t="shared" si="46"/>
        <v>0</v>
      </c>
      <c r="G762" s="15">
        <f t="shared" si="47"/>
        <v>0</v>
      </c>
    </row>
    <row r="763" spans="1:7" x14ac:dyDescent="0.15">
      <c r="A763" s="5">
        <f>sim_obs!B397</f>
        <v>41670</v>
      </c>
      <c r="B763" s="12" t="e">
        <f>sim_obs!Q397</f>
        <v>#N/A</v>
      </c>
      <c r="C763" s="15">
        <f>sim_obs!I397</f>
        <v>0</v>
      </c>
      <c r="D763" s="15">
        <f t="shared" si="44"/>
        <v>0</v>
      </c>
      <c r="E763" s="15">
        <f t="shared" si="45"/>
        <v>0</v>
      </c>
      <c r="F763" s="15">
        <f t="shared" si="46"/>
        <v>0</v>
      </c>
      <c r="G763" s="15">
        <f t="shared" si="47"/>
        <v>0</v>
      </c>
    </row>
    <row r="764" spans="1:7" x14ac:dyDescent="0.15">
      <c r="A764" s="5">
        <f>sim_obs!B398</f>
        <v>41671</v>
      </c>
      <c r="B764" s="12" t="e">
        <f>sim_obs!Q398</f>
        <v>#N/A</v>
      </c>
      <c r="C764" s="15">
        <f>sim_obs!I398</f>
        <v>0</v>
      </c>
      <c r="D764" s="15">
        <f t="shared" si="44"/>
        <v>0</v>
      </c>
      <c r="E764" s="15">
        <f t="shared" si="45"/>
        <v>0</v>
      </c>
      <c r="F764" s="15">
        <f t="shared" si="46"/>
        <v>0</v>
      </c>
      <c r="G764" s="15">
        <f t="shared" si="47"/>
        <v>0</v>
      </c>
    </row>
    <row r="765" spans="1:7" x14ac:dyDescent="0.15">
      <c r="A765" s="5">
        <f>sim_obs!B399</f>
        <v>41672</v>
      </c>
      <c r="B765" s="12" t="e">
        <f>sim_obs!Q399</f>
        <v>#N/A</v>
      </c>
      <c r="C765" s="15">
        <f>sim_obs!I399</f>
        <v>0</v>
      </c>
      <c r="D765" s="15">
        <f t="shared" si="44"/>
        <v>0</v>
      </c>
      <c r="E765" s="15">
        <f t="shared" si="45"/>
        <v>0</v>
      </c>
      <c r="F765" s="15">
        <f t="shared" si="46"/>
        <v>0</v>
      </c>
      <c r="G765" s="15">
        <f t="shared" si="47"/>
        <v>0</v>
      </c>
    </row>
    <row r="766" spans="1:7" x14ac:dyDescent="0.15">
      <c r="A766" s="5">
        <f>sim_obs!B400</f>
        <v>41673</v>
      </c>
      <c r="B766" s="12" t="e">
        <f>sim_obs!Q400</f>
        <v>#N/A</v>
      </c>
      <c r="C766" s="15">
        <f>sim_obs!I400</f>
        <v>0</v>
      </c>
      <c r="D766" s="15">
        <f t="shared" si="44"/>
        <v>0</v>
      </c>
      <c r="E766" s="15">
        <f t="shared" si="45"/>
        <v>0</v>
      </c>
      <c r="F766" s="15">
        <f t="shared" si="46"/>
        <v>0</v>
      </c>
      <c r="G766" s="15">
        <f t="shared" si="47"/>
        <v>0</v>
      </c>
    </row>
    <row r="767" spans="1:7" x14ac:dyDescent="0.15">
      <c r="A767" s="5">
        <f>sim_obs!B401</f>
        <v>41674</v>
      </c>
      <c r="B767" s="12" t="e">
        <f>sim_obs!Q401</f>
        <v>#N/A</v>
      </c>
      <c r="C767" s="15">
        <f>sim_obs!I401</f>
        <v>0</v>
      </c>
      <c r="D767" s="15">
        <f t="shared" si="44"/>
        <v>0</v>
      </c>
      <c r="E767" s="15">
        <f t="shared" si="45"/>
        <v>0</v>
      </c>
      <c r="F767" s="15">
        <f t="shared" si="46"/>
        <v>0</v>
      </c>
      <c r="G767" s="15">
        <f t="shared" si="47"/>
        <v>0</v>
      </c>
    </row>
    <row r="768" spans="1:7" x14ac:dyDescent="0.15">
      <c r="A768" s="5">
        <f>sim_obs!B402</f>
        <v>41675</v>
      </c>
      <c r="B768" s="12" t="e">
        <f>sim_obs!Q402</f>
        <v>#N/A</v>
      </c>
      <c r="C768" s="15">
        <f>sim_obs!I402</f>
        <v>0</v>
      </c>
      <c r="D768" s="15">
        <f t="shared" si="44"/>
        <v>0</v>
      </c>
      <c r="E768" s="15">
        <f t="shared" si="45"/>
        <v>0</v>
      </c>
      <c r="F768" s="15">
        <f t="shared" si="46"/>
        <v>0</v>
      </c>
      <c r="G768" s="15">
        <f t="shared" si="47"/>
        <v>0</v>
      </c>
    </row>
    <row r="769" spans="1:7" x14ac:dyDescent="0.15">
      <c r="A769" s="5">
        <f>sim_obs!B403</f>
        <v>41676</v>
      </c>
      <c r="B769" s="12" t="e">
        <f>sim_obs!Q403</f>
        <v>#N/A</v>
      </c>
      <c r="C769" s="15">
        <f>sim_obs!I403</f>
        <v>0</v>
      </c>
      <c r="D769" s="15">
        <f t="shared" si="44"/>
        <v>0</v>
      </c>
      <c r="E769" s="15">
        <f t="shared" si="45"/>
        <v>0</v>
      </c>
      <c r="F769" s="15">
        <f t="shared" si="46"/>
        <v>0</v>
      </c>
      <c r="G769" s="15">
        <f t="shared" si="47"/>
        <v>0</v>
      </c>
    </row>
    <row r="770" spans="1:7" x14ac:dyDescent="0.15">
      <c r="A770" s="5">
        <f>sim_obs!B404</f>
        <v>41677</v>
      </c>
      <c r="B770" s="12" t="e">
        <f>sim_obs!Q404</f>
        <v>#N/A</v>
      </c>
      <c r="C770" s="15">
        <f>sim_obs!I404</f>
        <v>0</v>
      </c>
      <c r="D770" s="15">
        <f t="shared" si="44"/>
        <v>0</v>
      </c>
      <c r="E770" s="15">
        <f t="shared" si="45"/>
        <v>0</v>
      </c>
      <c r="F770" s="15">
        <f t="shared" si="46"/>
        <v>0</v>
      </c>
      <c r="G770" s="15">
        <f t="shared" si="47"/>
        <v>0</v>
      </c>
    </row>
    <row r="771" spans="1:7" x14ac:dyDescent="0.15">
      <c r="A771" s="5">
        <f>sim_obs!B405</f>
        <v>41678</v>
      </c>
      <c r="B771" s="12" t="e">
        <f>sim_obs!Q405</f>
        <v>#N/A</v>
      </c>
      <c r="C771" s="15">
        <f>sim_obs!I405</f>
        <v>0</v>
      </c>
      <c r="D771" s="15">
        <f t="shared" ref="D771:D834" si="48">IFERROR(B771,0)</f>
        <v>0</v>
      </c>
      <c r="E771" s="15">
        <f t="shared" ref="E771:E834" si="49">IF(D771=0,0,C771)</f>
        <v>0</v>
      </c>
      <c r="F771" s="15">
        <f t="shared" ref="F771:F834" si="50">(D771-E771)^2</f>
        <v>0</v>
      </c>
      <c r="G771" s="15">
        <f t="shared" ref="G771:G834" si="51">(D771-$J$4)^2</f>
        <v>0</v>
      </c>
    </row>
    <row r="772" spans="1:7" x14ac:dyDescent="0.15">
      <c r="A772" s="5">
        <f>sim_obs!B406</f>
        <v>41679</v>
      </c>
      <c r="B772" s="12" t="e">
        <f>sim_obs!Q406</f>
        <v>#N/A</v>
      </c>
      <c r="C772" s="15">
        <f>sim_obs!I406</f>
        <v>0</v>
      </c>
      <c r="D772" s="15">
        <f t="shared" si="48"/>
        <v>0</v>
      </c>
      <c r="E772" s="15">
        <f t="shared" si="49"/>
        <v>0</v>
      </c>
      <c r="F772" s="15">
        <f t="shared" si="50"/>
        <v>0</v>
      </c>
      <c r="G772" s="15">
        <f t="shared" si="51"/>
        <v>0</v>
      </c>
    </row>
    <row r="773" spans="1:7" x14ac:dyDescent="0.15">
      <c r="A773" s="5">
        <f>sim_obs!B407</f>
        <v>41680</v>
      </c>
      <c r="B773" s="12" t="e">
        <f>sim_obs!Q407</f>
        <v>#N/A</v>
      </c>
      <c r="C773" s="15">
        <f>sim_obs!I407</f>
        <v>0</v>
      </c>
      <c r="D773" s="15">
        <f t="shared" si="48"/>
        <v>0</v>
      </c>
      <c r="E773" s="15">
        <f t="shared" si="49"/>
        <v>0</v>
      </c>
      <c r="F773" s="15">
        <f t="shared" si="50"/>
        <v>0</v>
      </c>
      <c r="G773" s="15">
        <f t="shared" si="51"/>
        <v>0</v>
      </c>
    </row>
    <row r="774" spans="1:7" x14ac:dyDescent="0.15">
      <c r="A774" s="5">
        <f>sim_obs!B408</f>
        <v>41681</v>
      </c>
      <c r="B774" s="12" t="e">
        <f>sim_obs!Q408</f>
        <v>#N/A</v>
      </c>
      <c r="C774" s="15">
        <f>sim_obs!I408</f>
        <v>0</v>
      </c>
      <c r="D774" s="15">
        <f t="shared" si="48"/>
        <v>0</v>
      </c>
      <c r="E774" s="15">
        <f t="shared" si="49"/>
        <v>0</v>
      </c>
      <c r="F774" s="15">
        <f t="shared" si="50"/>
        <v>0</v>
      </c>
      <c r="G774" s="15">
        <f t="shared" si="51"/>
        <v>0</v>
      </c>
    </row>
    <row r="775" spans="1:7" x14ac:dyDescent="0.15">
      <c r="A775" s="5">
        <f>sim_obs!B409</f>
        <v>41682</v>
      </c>
      <c r="B775" s="12" t="e">
        <f>sim_obs!Q409</f>
        <v>#N/A</v>
      </c>
      <c r="C775" s="15">
        <f>sim_obs!I409</f>
        <v>0</v>
      </c>
      <c r="D775" s="15">
        <f t="shared" si="48"/>
        <v>0</v>
      </c>
      <c r="E775" s="15">
        <f t="shared" si="49"/>
        <v>0</v>
      </c>
      <c r="F775" s="15">
        <f t="shared" si="50"/>
        <v>0</v>
      </c>
      <c r="G775" s="15">
        <f t="shared" si="51"/>
        <v>0</v>
      </c>
    </row>
    <row r="776" spans="1:7" x14ac:dyDescent="0.15">
      <c r="A776" s="5">
        <f>sim_obs!B410</f>
        <v>41683</v>
      </c>
      <c r="B776" s="12" t="e">
        <f>sim_obs!Q410</f>
        <v>#N/A</v>
      </c>
      <c r="C776" s="15">
        <f>sim_obs!I410</f>
        <v>0</v>
      </c>
      <c r="D776" s="15">
        <f t="shared" si="48"/>
        <v>0</v>
      </c>
      <c r="E776" s="15">
        <f t="shared" si="49"/>
        <v>0</v>
      </c>
      <c r="F776" s="15">
        <f t="shared" si="50"/>
        <v>0</v>
      </c>
      <c r="G776" s="15">
        <f t="shared" si="51"/>
        <v>0</v>
      </c>
    </row>
    <row r="777" spans="1:7" x14ac:dyDescent="0.15">
      <c r="A777" s="5">
        <f>sim_obs!B411</f>
        <v>41684</v>
      </c>
      <c r="B777" s="12" t="e">
        <f>sim_obs!Q411</f>
        <v>#N/A</v>
      </c>
      <c r="C777" s="15">
        <f>sim_obs!I411</f>
        <v>0</v>
      </c>
      <c r="D777" s="15">
        <f t="shared" si="48"/>
        <v>0</v>
      </c>
      <c r="E777" s="15">
        <f t="shared" si="49"/>
        <v>0</v>
      </c>
      <c r="F777" s="15">
        <f t="shared" si="50"/>
        <v>0</v>
      </c>
      <c r="G777" s="15">
        <f t="shared" si="51"/>
        <v>0</v>
      </c>
    </row>
    <row r="778" spans="1:7" x14ac:dyDescent="0.15">
      <c r="A778" s="5">
        <f>sim_obs!B412</f>
        <v>41685</v>
      </c>
      <c r="B778" s="12" t="e">
        <f>sim_obs!Q412</f>
        <v>#N/A</v>
      </c>
      <c r="C778" s="15">
        <f>sim_obs!I412</f>
        <v>0</v>
      </c>
      <c r="D778" s="15">
        <f t="shared" si="48"/>
        <v>0</v>
      </c>
      <c r="E778" s="15">
        <f t="shared" si="49"/>
        <v>0</v>
      </c>
      <c r="F778" s="15">
        <f t="shared" si="50"/>
        <v>0</v>
      </c>
      <c r="G778" s="15">
        <f t="shared" si="51"/>
        <v>0</v>
      </c>
    </row>
    <row r="779" spans="1:7" x14ac:dyDescent="0.15">
      <c r="A779" s="5">
        <f>sim_obs!B413</f>
        <v>41686</v>
      </c>
      <c r="B779" s="12" t="e">
        <f>sim_obs!Q413</f>
        <v>#N/A</v>
      </c>
      <c r="C779" s="15">
        <f>sim_obs!I413</f>
        <v>0</v>
      </c>
      <c r="D779" s="15">
        <f t="shared" si="48"/>
        <v>0</v>
      </c>
      <c r="E779" s="15">
        <f t="shared" si="49"/>
        <v>0</v>
      </c>
      <c r="F779" s="15">
        <f t="shared" si="50"/>
        <v>0</v>
      </c>
      <c r="G779" s="15">
        <f t="shared" si="51"/>
        <v>0</v>
      </c>
    </row>
    <row r="780" spans="1:7" x14ac:dyDescent="0.15">
      <c r="A780" s="5">
        <f>sim_obs!B414</f>
        <v>41687</v>
      </c>
      <c r="B780" s="12" t="e">
        <f>sim_obs!Q414</f>
        <v>#N/A</v>
      </c>
      <c r="C780" s="15">
        <f>sim_obs!I414</f>
        <v>0</v>
      </c>
      <c r="D780" s="15">
        <f t="shared" si="48"/>
        <v>0</v>
      </c>
      <c r="E780" s="15">
        <f t="shared" si="49"/>
        <v>0</v>
      </c>
      <c r="F780" s="15">
        <f t="shared" si="50"/>
        <v>0</v>
      </c>
      <c r="G780" s="15">
        <f t="shared" si="51"/>
        <v>0</v>
      </c>
    </row>
    <row r="781" spans="1:7" x14ac:dyDescent="0.15">
      <c r="A781" s="5">
        <f>sim_obs!B415</f>
        <v>41688</v>
      </c>
      <c r="B781" s="12" t="e">
        <f>sim_obs!Q415</f>
        <v>#N/A</v>
      </c>
      <c r="C781" s="15">
        <f>sim_obs!I415</f>
        <v>0</v>
      </c>
      <c r="D781" s="15">
        <f t="shared" si="48"/>
        <v>0</v>
      </c>
      <c r="E781" s="15">
        <f t="shared" si="49"/>
        <v>0</v>
      </c>
      <c r="F781" s="15">
        <f t="shared" si="50"/>
        <v>0</v>
      </c>
      <c r="G781" s="15">
        <f t="shared" si="51"/>
        <v>0</v>
      </c>
    </row>
    <row r="782" spans="1:7" x14ac:dyDescent="0.15">
      <c r="A782" s="5">
        <f>sim_obs!B416</f>
        <v>41689</v>
      </c>
      <c r="B782" s="12" t="e">
        <f>sim_obs!Q416</f>
        <v>#N/A</v>
      </c>
      <c r="C782" s="15">
        <f>sim_obs!I416</f>
        <v>0</v>
      </c>
      <c r="D782" s="15">
        <f t="shared" si="48"/>
        <v>0</v>
      </c>
      <c r="E782" s="15">
        <f t="shared" si="49"/>
        <v>0</v>
      </c>
      <c r="F782" s="15">
        <f t="shared" si="50"/>
        <v>0</v>
      </c>
      <c r="G782" s="15">
        <f t="shared" si="51"/>
        <v>0</v>
      </c>
    </row>
    <row r="783" spans="1:7" x14ac:dyDescent="0.15">
      <c r="A783" s="5">
        <f>sim_obs!B417</f>
        <v>41690</v>
      </c>
      <c r="B783" s="12" t="e">
        <f>sim_obs!Q417</f>
        <v>#N/A</v>
      </c>
      <c r="C783" s="15">
        <f>sim_obs!I417</f>
        <v>0</v>
      </c>
      <c r="D783" s="15">
        <f t="shared" si="48"/>
        <v>0</v>
      </c>
      <c r="E783" s="15">
        <f t="shared" si="49"/>
        <v>0</v>
      </c>
      <c r="F783" s="15">
        <f t="shared" si="50"/>
        <v>0</v>
      </c>
      <c r="G783" s="15">
        <f t="shared" si="51"/>
        <v>0</v>
      </c>
    </row>
    <row r="784" spans="1:7" x14ac:dyDescent="0.15">
      <c r="A784" s="5">
        <f>sim_obs!B418</f>
        <v>41691</v>
      </c>
      <c r="B784" s="12" t="e">
        <f>sim_obs!Q418</f>
        <v>#N/A</v>
      </c>
      <c r="C784" s="15">
        <f>sim_obs!I418</f>
        <v>0</v>
      </c>
      <c r="D784" s="15">
        <f t="shared" si="48"/>
        <v>0</v>
      </c>
      <c r="E784" s="15">
        <f t="shared" si="49"/>
        <v>0</v>
      </c>
      <c r="F784" s="15">
        <f t="shared" si="50"/>
        <v>0</v>
      </c>
      <c r="G784" s="15">
        <f t="shared" si="51"/>
        <v>0</v>
      </c>
    </row>
    <row r="785" spans="1:7" x14ac:dyDescent="0.15">
      <c r="A785" s="5">
        <f>sim_obs!B419</f>
        <v>41692</v>
      </c>
      <c r="B785" s="12" t="e">
        <f>sim_obs!Q419</f>
        <v>#N/A</v>
      </c>
      <c r="C785" s="15">
        <f>sim_obs!I419</f>
        <v>0</v>
      </c>
      <c r="D785" s="15">
        <f t="shared" si="48"/>
        <v>0</v>
      </c>
      <c r="E785" s="15">
        <f t="shared" si="49"/>
        <v>0</v>
      </c>
      <c r="F785" s="15">
        <f t="shared" si="50"/>
        <v>0</v>
      </c>
      <c r="G785" s="15">
        <f t="shared" si="51"/>
        <v>0</v>
      </c>
    </row>
    <row r="786" spans="1:7" x14ac:dyDescent="0.15">
      <c r="A786" s="5">
        <f>sim_obs!B420</f>
        <v>41693</v>
      </c>
      <c r="B786" s="12" t="e">
        <f>sim_obs!Q420</f>
        <v>#N/A</v>
      </c>
      <c r="C786" s="15">
        <f>sim_obs!I420</f>
        <v>0</v>
      </c>
      <c r="D786" s="15">
        <f t="shared" si="48"/>
        <v>0</v>
      </c>
      <c r="E786" s="15">
        <f t="shared" si="49"/>
        <v>0</v>
      </c>
      <c r="F786" s="15">
        <f t="shared" si="50"/>
        <v>0</v>
      </c>
      <c r="G786" s="15">
        <f t="shared" si="51"/>
        <v>0</v>
      </c>
    </row>
    <row r="787" spans="1:7" x14ac:dyDescent="0.15">
      <c r="A787" s="5">
        <f>sim_obs!B421</f>
        <v>41694</v>
      </c>
      <c r="B787" s="12" t="e">
        <f>sim_obs!Q421</f>
        <v>#N/A</v>
      </c>
      <c r="C787" s="15">
        <f>sim_obs!I421</f>
        <v>0</v>
      </c>
      <c r="D787" s="15">
        <f t="shared" si="48"/>
        <v>0</v>
      </c>
      <c r="E787" s="15">
        <f t="shared" si="49"/>
        <v>0</v>
      </c>
      <c r="F787" s="15">
        <f t="shared" si="50"/>
        <v>0</v>
      </c>
      <c r="G787" s="15">
        <f t="shared" si="51"/>
        <v>0</v>
      </c>
    </row>
    <row r="788" spans="1:7" x14ac:dyDescent="0.15">
      <c r="A788" s="5">
        <f>sim_obs!B422</f>
        <v>41695</v>
      </c>
      <c r="B788" s="12" t="e">
        <f>sim_obs!Q422</f>
        <v>#N/A</v>
      </c>
      <c r="C788" s="15">
        <f>sim_obs!I422</f>
        <v>0</v>
      </c>
      <c r="D788" s="15">
        <f t="shared" si="48"/>
        <v>0</v>
      </c>
      <c r="E788" s="15">
        <f t="shared" si="49"/>
        <v>0</v>
      </c>
      <c r="F788" s="15">
        <f t="shared" si="50"/>
        <v>0</v>
      </c>
      <c r="G788" s="15">
        <f t="shared" si="51"/>
        <v>0</v>
      </c>
    </row>
    <row r="789" spans="1:7" x14ac:dyDescent="0.15">
      <c r="A789" s="5">
        <f>sim_obs!B423</f>
        <v>41696</v>
      </c>
      <c r="B789" s="12" t="e">
        <f>sim_obs!Q423</f>
        <v>#N/A</v>
      </c>
      <c r="C789" s="15">
        <f>sim_obs!I423</f>
        <v>0</v>
      </c>
      <c r="D789" s="15">
        <f t="shared" si="48"/>
        <v>0</v>
      </c>
      <c r="E789" s="15">
        <f t="shared" si="49"/>
        <v>0</v>
      </c>
      <c r="F789" s="15">
        <f t="shared" si="50"/>
        <v>0</v>
      </c>
      <c r="G789" s="15">
        <f t="shared" si="51"/>
        <v>0</v>
      </c>
    </row>
    <row r="790" spans="1:7" x14ac:dyDescent="0.15">
      <c r="A790" s="5">
        <f>sim_obs!B424</f>
        <v>41697</v>
      </c>
      <c r="B790" s="12" t="e">
        <f>sim_obs!Q424</f>
        <v>#N/A</v>
      </c>
      <c r="C790" s="15">
        <f>sim_obs!I424</f>
        <v>0</v>
      </c>
      <c r="D790" s="15">
        <f t="shared" si="48"/>
        <v>0</v>
      </c>
      <c r="E790" s="15">
        <f t="shared" si="49"/>
        <v>0</v>
      </c>
      <c r="F790" s="15">
        <f t="shared" si="50"/>
        <v>0</v>
      </c>
      <c r="G790" s="15">
        <f t="shared" si="51"/>
        <v>0</v>
      </c>
    </row>
    <row r="791" spans="1:7" x14ac:dyDescent="0.15">
      <c r="A791" s="5">
        <f>sim_obs!B425</f>
        <v>41698</v>
      </c>
      <c r="B791" s="12" t="e">
        <f>sim_obs!Q425</f>
        <v>#N/A</v>
      </c>
      <c r="C791" s="15">
        <f>sim_obs!I425</f>
        <v>0</v>
      </c>
      <c r="D791" s="15">
        <f t="shared" si="48"/>
        <v>0</v>
      </c>
      <c r="E791" s="15">
        <f t="shared" si="49"/>
        <v>0</v>
      </c>
      <c r="F791" s="15">
        <f t="shared" si="50"/>
        <v>0</v>
      </c>
      <c r="G791" s="15">
        <f t="shared" si="51"/>
        <v>0</v>
      </c>
    </row>
    <row r="792" spans="1:7" x14ac:dyDescent="0.15">
      <c r="A792" s="5">
        <f>sim_obs!B426</f>
        <v>41699</v>
      </c>
      <c r="B792" s="12" t="e">
        <f>sim_obs!Q426</f>
        <v>#N/A</v>
      </c>
      <c r="C792" s="15">
        <f>sim_obs!I426</f>
        <v>0</v>
      </c>
      <c r="D792" s="15">
        <f t="shared" si="48"/>
        <v>0</v>
      </c>
      <c r="E792" s="15">
        <f t="shared" si="49"/>
        <v>0</v>
      </c>
      <c r="F792" s="15">
        <f t="shared" si="50"/>
        <v>0</v>
      </c>
      <c r="G792" s="15">
        <f t="shared" si="51"/>
        <v>0</v>
      </c>
    </row>
    <row r="793" spans="1:7" x14ac:dyDescent="0.15">
      <c r="A793" s="5">
        <f>sim_obs!B427</f>
        <v>41700</v>
      </c>
      <c r="B793" s="12" t="e">
        <f>sim_obs!Q427</f>
        <v>#N/A</v>
      </c>
      <c r="C793" s="15">
        <f>sim_obs!I427</f>
        <v>0</v>
      </c>
      <c r="D793" s="15">
        <f t="shared" si="48"/>
        <v>0</v>
      </c>
      <c r="E793" s="15">
        <f t="shared" si="49"/>
        <v>0</v>
      </c>
      <c r="F793" s="15">
        <f t="shared" si="50"/>
        <v>0</v>
      </c>
      <c r="G793" s="15">
        <f t="shared" si="51"/>
        <v>0</v>
      </c>
    </row>
    <row r="794" spans="1:7" x14ac:dyDescent="0.15">
      <c r="A794" s="5">
        <f>sim_obs!B428</f>
        <v>41701</v>
      </c>
      <c r="B794" s="12" t="e">
        <f>sim_obs!Q428</f>
        <v>#N/A</v>
      </c>
      <c r="C794" s="15">
        <f>sim_obs!I428</f>
        <v>0</v>
      </c>
      <c r="D794" s="15">
        <f t="shared" si="48"/>
        <v>0</v>
      </c>
      <c r="E794" s="15">
        <f t="shared" si="49"/>
        <v>0</v>
      </c>
      <c r="F794" s="15">
        <f t="shared" si="50"/>
        <v>0</v>
      </c>
      <c r="G794" s="15">
        <f t="shared" si="51"/>
        <v>0</v>
      </c>
    </row>
    <row r="795" spans="1:7" x14ac:dyDescent="0.15">
      <c r="A795" s="5">
        <f>sim_obs!B429</f>
        <v>41702</v>
      </c>
      <c r="B795" s="12" t="e">
        <f>sim_obs!Q429</f>
        <v>#N/A</v>
      </c>
      <c r="C795" s="15">
        <f>sim_obs!I429</f>
        <v>0</v>
      </c>
      <c r="D795" s="15">
        <f t="shared" si="48"/>
        <v>0</v>
      </c>
      <c r="E795" s="15">
        <f t="shared" si="49"/>
        <v>0</v>
      </c>
      <c r="F795" s="15">
        <f t="shared" si="50"/>
        <v>0</v>
      </c>
      <c r="G795" s="15">
        <f t="shared" si="51"/>
        <v>0</v>
      </c>
    </row>
    <row r="796" spans="1:7" x14ac:dyDescent="0.15">
      <c r="A796" s="5">
        <f>sim_obs!B430</f>
        <v>41703</v>
      </c>
      <c r="B796" s="12" t="e">
        <f>sim_obs!Q430</f>
        <v>#N/A</v>
      </c>
      <c r="C796" s="15">
        <f>sim_obs!I430</f>
        <v>0</v>
      </c>
      <c r="D796" s="15">
        <f t="shared" si="48"/>
        <v>0</v>
      </c>
      <c r="E796" s="15">
        <f t="shared" si="49"/>
        <v>0</v>
      </c>
      <c r="F796" s="15">
        <f t="shared" si="50"/>
        <v>0</v>
      </c>
      <c r="G796" s="15">
        <f t="shared" si="51"/>
        <v>0</v>
      </c>
    </row>
    <row r="797" spans="1:7" x14ac:dyDescent="0.15">
      <c r="A797" s="5">
        <f>sim_obs!B431</f>
        <v>41704</v>
      </c>
      <c r="B797" s="12" t="e">
        <f>sim_obs!Q431</f>
        <v>#N/A</v>
      </c>
      <c r="C797" s="15">
        <f>sim_obs!I431</f>
        <v>0</v>
      </c>
      <c r="D797" s="15">
        <f t="shared" si="48"/>
        <v>0</v>
      </c>
      <c r="E797" s="15">
        <f t="shared" si="49"/>
        <v>0</v>
      </c>
      <c r="F797" s="15">
        <f t="shared" si="50"/>
        <v>0</v>
      </c>
      <c r="G797" s="15">
        <f t="shared" si="51"/>
        <v>0</v>
      </c>
    </row>
    <row r="798" spans="1:7" x14ac:dyDescent="0.15">
      <c r="A798" s="5">
        <f>sim_obs!B432</f>
        <v>41705</v>
      </c>
      <c r="B798" s="12" t="e">
        <f>sim_obs!Q432</f>
        <v>#N/A</v>
      </c>
      <c r="C798" s="15">
        <f>sim_obs!I432</f>
        <v>0</v>
      </c>
      <c r="D798" s="15">
        <f t="shared" si="48"/>
        <v>0</v>
      </c>
      <c r="E798" s="15">
        <f t="shared" si="49"/>
        <v>0</v>
      </c>
      <c r="F798" s="15">
        <f t="shared" si="50"/>
        <v>0</v>
      </c>
      <c r="G798" s="15">
        <f t="shared" si="51"/>
        <v>0</v>
      </c>
    </row>
    <row r="799" spans="1:7" x14ac:dyDescent="0.15">
      <c r="A799" s="5">
        <f>sim_obs!B433</f>
        <v>41706</v>
      </c>
      <c r="B799" s="12" t="e">
        <f>sim_obs!Q433</f>
        <v>#N/A</v>
      </c>
      <c r="C799" s="15">
        <f>sim_obs!I433</f>
        <v>0</v>
      </c>
      <c r="D799" s="15">
        <f t="shared" si="48"/>
        <v>0</v>
      </c>
      <c r="E799" s="15">
        <f t="shared" si="49"/>
        <v>0</v>
      </c>
      <c r="F799" s="15">
        <f t="shared" si="50"/>
        <v>0</v>
      </c>
      <c r="G799" s="15">
        <f t="shared" si="51"/>
        <v>0</v>
      </c>
    </row>
    <row r="800" spans="1:7" x14ac:dyDescent="0.15">
      <c r="A800" s="5">
        <f>sim_obs!B434</f>
        <v>41707</v>
      </c>
      <c r="B800" s="12" t="e">
        <f>sim_obs!Q434</f>
        <v>#N/A</v>
      </c>
      <c r="C800" s="15">
        <f>sim_obs!I434</f>
        <v>0</v>
      </c>
      <c r="D800" s="15">
        <f t="shared" si="48"/>
        <v>0</v>
      </c>
      <c r="E800" s="15">
        <f t="shared" si="49"/>
        <v>0</v>
      </c>
      <c r="F800" s="15">
        <f t="shared" si="50"/>
        <v>0</v>
      </c>
      <c r="G800" s="15">
        <f t="shared" si="51"/>
        <v>0</v>
      </c>
    </row>
    <row r="801" spans="1:7" x14ac:dyDescent="0.15">
      <c r="A801" s="5">
        <f>sim_obs!B435</f>
        <v>41708</v>
      </c>
      <c r="B801" s="12" t="e">
        <f>sim_obs!Q435</f>
        <v>#N/A</v>
      </c>
      <c r="C801" s="15">
        <f>sim_obs!I435</f>
        <v>0</v>
      </c>
      <c r="D801" s="15">
        <f t="shared" si="48"/>
        <v>0</v>
      </c>
      <c r="E801" s="15">
        <f t="shared" si="49"/>
        <v>0</v>
      </c>
      <c r="F801" s="15">
        <f t="shared" si="50"/>
        <v>0</v>
      </c>
      <c r="G801" s="15">
        <f t="shared" si="51"/>
        <v>0</v>
      </c>
    </row>
    <row r="802" spans="1:7" x14ac:dyDescent="0.15">
      <c r="A802" s="5">
        <f>sim_obs!B436</f>
        <v>41709</v>
      </c>
      <c r="B802" s="12" t="e">
        <f>sim_obs!Q436</f>
        <v>#N/A</v>
      </c>
      <c r="C802" s="15">
        <f>sim_obs!I436</f>
        <v>0</v>
      </c>
      <c r="D802" s="15">
        <f t="shared" si="48"/>
        <v>0</v>
      </c>
      <c r="E802" s="15">
        <f t="shared" si="49"/>
        <v>0</v>
      </c>
      <c r="F802" s="15">
        <f t="shared" si="50"/>
        <v>0</v>
      </c>
      <c r="G802" s="15">
        <f t="shared" si="51"/>
        <v>0</v>
      </c>
    </row>
    <row r="803" spans="1:7" x14ac:dyDescent="0.15">
      <c r="A803" s="5">
        <f>sim_obs!B437</f>
        <v>41710</v>
      </c>
      <c r="B803" s="12" t="e">
        <f>sim_obs!Q437</f>
        <v>#N/A</v>
      </c>
      <c r="C803" s="15">
        <f>sim_obs!I437</f>
        <v>0</v>
      </c>
      <c r="D803" s="15">
        <f t="shared" si="48"/>
        <v>0</v>
      </c>
      <c r="E803" s="15">
        <f t="shared" si="49"/>
        <v>0</v>
      </c>
      <c r="F803" s="15">
        <f t="shared" si="50"/>
        <v>0</v>
      </c>
      <c r="G803" s="15">
        <f t="shared" si="51"/>
        <v>0</v>
      </c>
    </row>
    <row r="804" spans="1:7" x14ac:dyDescent="0.15">
      <c r="A804" s="5">
        <f>sim_obs!B438</f>
        <v>41711</v>
      </c>
      <c r="B804" s="12" t="e">
        <f>sim_obs!Q438</f>
        <v>#N/A</v>
      </c>
      <c r="C804" s="15">
        <f>sim_obs!I438</f>
        <v>0</v>
      </c>
      <c r="D804" s="15">
        <f t="shared" si="48"/>
        <v>0</v>
      </c>
      <c r="E804" s="15">
        <f t="shared" si="49"/>
        <v>0</v>
      </c>
      <c r="F804" s="15">
        <f t="shared" si="50"/>
        <v>0</v>
      </c>
      <c r="G804" s="15">
        <f t="shared" si="51"/>
        <v>0</v>
      </c>
    </row>
    <row r="805" spans="1:7" x14ac:dyDescent="0.15">
      <c r="A805" s="5">
        <f>sim_obs!B439</f>
        <v>41712</v>
      </c>
      <c r="B805" s="12" t="e">
        <f>sim_obs!Q439</f>
        <v>#N/A</v>
      </c>
      <c r="C805" s="15">
        <f>sim_obs!I439</f>
        <v>0</v>
      </c>
      <c r="D805" s="15">
        <f t="shared" si="48"/>
        <v>0</v>
      </c>
      <c r="E805" s="15">
        <f t="shared" si="49"/>
        <v>0</v>
      </c>
      <c r="F805" s="15">
        <f t="shared" si="50"/>
        <v>0</v>
      </c>
      <c r="G805" s="15">
        <f t="shared" si="51"/>
        <v>0</v>
      </c>
    </row>
    <row r="806" spans="1:7" x14ac:dyDescent="0.15">
      <c r="A806" s="5">
        <f>sim_obs!B440</f>
        <v>41713</v>
      </c>
      <c r="B806" s="12">
        <f>sim_obs!Q440</f>
        <v>0.27700000000000002</v>
      </c>
      <c r="C806" s="15">
        <f>sim_obs!I440</f>
        <v>0</v>
      </c>
      <c r="D806" s="15">
        <f t="shared" si="48"/>
        <v>0.27700000000000002</v>
      </c>
      <c r="E806" s="15">
        <f t="shared" si="49"/>
        <v>0</v>
      </c>
      <c r="F806" s="15">
        <f t="shared" si="50"/>
        <v>7.6729000000000019E-2</v>
      </c>
      <c r="G806" s="15">
        <f t="shared" si="51"/>
        <v>7.6729000000000019E-2</v>
      </c>
    </row>
    <row r="807" spans="1:7" x14ac:dyDescent="0.15">
      <c r="A807" s="5">
        <f>sim_obs!B441</f>
        <v>41714</v>
      </c>
      <c r="B807" s="12" t="e">
        <f>sim_obs!Q441</f>
        <v>#N/A</v>
      </c>
      <c r="C807" s="15">
        <f>sim_obs!I441</f>
        <v>0</v>
      </c>
      <c r="D807" s="15">
        <f t="shared" si="48"/>
        <v>0</v>
      </c>
      <c r="E807" s="15">
        <f t="shared" si="49"/>
        <v>0</v>
      </c>
      <c r="F807" s="15">
        <f t="shared" si="50"/>
        <v>0</v>
      </c>
      <c r="G807" s="15">
        <f t="shared" si="51"/>
        <v>0</v>
      </c>
    </row>
    <row r="808" spans="1:7" x14ac:dyDescent="0.15">
      <c r="A808" s="5">
        <f>sim_obs!B442</f>
        <v>41715</v>
      </c>
      <c r="B808" s="12" t="e">
        <f>sim_obs!Q442</f>
        <v>#N/A</v>
      </c>
      <c r="C808" s="15">
        <f>sim_obs!I442</f>
        <v>0</v>
      </c>
      <c r="D808" s="15">
        <f t="shared" si="48"/>
        <v>0</v>
      </c>
      <c r="E808" s="15">
        <f t="shared" si="49"/>
        <v>0</v>
      </c>
      <c r="F808" s="15">
        <f t="shared" si="50"/>
        <v>0</v>
      </c>
      <c r="G808" s="15">
        <f t="shared" si="51"/>
        <v>0</v>
      </c>
    </row>
    <row r="809" spans="1:7" x14ac:dyDescent="0.15">
      <c r="A809" s="5">
        <f>sim_obs!B443</f>
        <v>41716</v>
      </c>
      <c r="B809" s="12" t="e">
        <f>sim_obs!Q443</f>
        <v>#N/A</v>
      </c>
      <c r="C809" s="15">
        <f>sim_obs!I443</f>
        <v>0</v>
      </c>
      <c r="D809" s="15">
        <f t="shared" si="48"/>
        <v>0</v>
      </c>
      <c r="E809" s="15">
        <f t="shared" si="49"/>
        <v>0</v>
      </c>
      <c r="F809" s="15">
        <f t="shared" si="50"/>
        <v>0</v>
      </c>
      <c r="G809" s="15">
        <f t="shared" si="51"/>
        <v>0</v>
      </c>
    </row>
    <row r="810" spans="1:7" x14ac:dyDescent="0.15">
      <c r="A810" s="5">
        <f>sim_obs!B444</f>
        <v>41717</v>
      </c>
      <c r="B810" s="12" t="e">
        <f>sim_obs!Q444</f>
        <v>#N/A</v>
      </c>
      <c r="C810" s="15">
        <f>sim_obs!I444</f>
        <v>0</v>
      </c>
      <c r="D810" s="15">
        <f t="shared" si="48"/>
        <v>0</v>
      </c>
      <c r="E810" s="15">
        <f t="shared" si="49"/>
        <v>0</v>
      </c>
      <c r="F810" s="15">
        <f t="shared" si="50"/>
        <v>0</v>
      </c>
      <c r="G810" s="15">
        <f t="shared" si="51"/>
        <v>0</v>
      </c>
    </row>
    <row r="811" spans="1:7" x14ac:dyDescent="0.15">
      <c r="A811" s="5">
        <f>sim_obs!B445</f>
        <v>41718</v>
      </c>
      <c r="B811" s="12" t="e">
        <f>sim_obs!Q445</f>
        <v>#N/A</v>
      </c>
      <c r="C811" s="15">
        <f>sim_obs!I445</f>
        <v>0</v>
      </c>
      <c r="D811" s="15">
        <f t="shared" si="48"/>
        <v>0</v>
      </c>
      <c r="E811" s="15">
        <f t="shared" si="49"/>
        <v>0</v>
      </c>
      <c r="F811" s="15">
        <f t="shared" si="50"/>
        <v>0</v>
      </c>
      <c r="G811" s="15">
        <f t="shared" si="51"/>
        <v>0</v>
      </c>
    </row>
    <row r="812" spans="1:7" x14ac:dyDescent="0.15">
      <c r="A812" s="5">
        <f>sim_obs!B446</f>
        <v>41719</v>
      </c>
      <c r="B812" s="12" t="e">
        <f>sim_obs!Q446</f>
        <v>#N/A</v>
      </c>
      <c r="C812" s="15">
        <f>sim_obs!I446</f>
        <v>0</v>
      </c>
      <c r="D812" s="15">
        <f t="shared" si="48"/>
        <v>0</v>
      </c>
      <c r="E812" s="15">
        <f t="shared" si="49"/>
        <v>0</v>
      </c>
      <c r="F812" s="15">
        <f t="shared" si="50"/>
        <v>0</v>
      </c>
      <c r="G812" s="15">
        <f t="shared" si="51"/>
        <v>0</v>
      </c>
    </row>
    <row r="813" spans="1:7" x14ac:dyDescent="0.15">
      <c r="A813" s="5">
        <f>sim_obs!B447</f>
        <v>41720</v>
      </c>
      <c r="B813" s="12" t="e">
        <f>sim_obs!Q447</f>
        <v>#N/A</v>
      </c>
      <c r="C813" s="15">
        <f>sim_obs!I447</f>
        <v>0</v>
      </c>
      <c r="D813" s="15">
        <f t="shared" si="48"/>
        <v>0</v>
      </c>
      <c r="E813" s="15">
        <f t="shared" si="49"/>
        <v>0</v>
      </c>
      <c r="F813" s="15">
        <f t="shared" si="50"/>
        <v>0</v>
      </c>
      <c r="G813" s="15">
        <f t="shared" si="51"/>
        <v>0</v>
      </c>
    </row>
    <row r="814" spans="1:7" x14ac:dyDescent="0.15">
      <c r="A814" s="5">
        <f>sim_obs!B448</f>
        <v>41721</v>
      </c>
      <c r="B814" s="12" t="e">
        <f>sim_obs!Q448</f>
        <v>#N/A</v>
      </c>
      <c r="C814" s="15">
        <f>sim_obs!I448</f>
        <v>0</v>
      </c>
      <c r="D814" s="15">
        <f t="shared" si="48"/>
        <v>0</v>
      </c>
      <c r="E814" s="15">
        <f t="shared" si="49"/>
        <v>0</v>
      </c>
      <c r="F814" s="15">
        <f t="shared" si="50"/>
        <v>0</v>
      </c>
      <c r="G814" s="15">
        <f t="shared" si="51"/>
        <v>0</v>
      </c>
    </row>
    <row r="815" spans="1:7" x14ac:dyDescent="0.15">
      <c r="A815" s="5">
        <f>sim_obs!B449</f>
        <v>41722</v>
      </c>
      <c r="B815" s="12" t="e">
        <f>sim_obs!Q449</f>
        <v>#N/A</v>
      </c>
      <c r="C815" s="15">
        <f>sim_obs!I449</f>
        <v>0</v>
      </c>
      <c r="D815" s="15">
        <f t="shared" si="48"/>
        <v>0</v>
      </c>
      <c r="E815" s="15">
        <f t="shared" si="49"/>
        <v>0</v>
      </c>
      <c r="F815" s="15">
        <f t="shared" si="50"/>
        <v>0</v>
      </c>
      <c r="G815" s="15">
        <f t="shared" si="51"/>
        <v>0</v>
      </c>
    </row>
    <row r="816" spans="1:7" x14ac:dyDescent="0.15">
      <c r="A816" s="5">
        <f>sim_obs!B450</f>
        <v>41723</v>
      </c>
      <c r="B816" s="12" t="e">
        <f>sim_obs!Q450</f>
        <v>#N/A</v>
      </c>
      <c r="C816" s="15">
        <f>sim_obs!I450</f>
        <v>0</v>
      </c>
      <c r="D816" s="15">
        <f t="shared" si="48"/>
        <v>0</v>
      </c>
      <c r="E816" s="15">
        <f t="shared" si="49"/>
        <v>0</v>
      </c>
      <c r="F816" s="15">
        <f t="shared" si="50"/>
        <v>0</v>
      </c>
      <c r="G816" s="15">
        <f t="shared" si="51"/>
        <v>0</v>
      </c>
    </row>
    <row r="817" spans="1:7" x14ac:dyDescent="0.15">
      <c r="A817" s="5">
        <f>sim_obs!B451</f>
        <v>41724</v>
      </c>
      <c r="B817" s="12" t="e">
        <f>sim_obs!Q451</f>
        <v>#N/A</v>
      </c>
      <c r="C817" s="15">
        <f>sim_obs!I451</f>
        <v>0</v>
      </c>
      <c r="D817" s="15">
        <f t="shared" si="48"/>
        <v>0</v>
      </c>
      <c r="E817" s="15">
        <f t="shared" si="49"/>
        <v>0</v>
      </c>
      <c r="F817" s="15">
        <f t="shared" si="50"/>
        <v>0</v>
      </c>
      <c r="G817" s="15">
        <f t="shared" si="51"/>
        <v>0</v>
      </c>
    </row>
    <row r="818" spans="1:7" x14ac:dyDescent="0.15">
      <c r="A818" s="5">
        <f>sim_obs!B452</f>
        <v>41725</v>
      </c>
      <c r="B818" s="12" t="e">
        <f>sim_obs!Q452</f>
        <v>#N/A</v>
      </c>
      <c r="C818" s="15">
        <f>sim_obs!I452</f>
        <v>0</v>
      </c>
      <c r="D818" s="15">
        <f t="shared" si="48"/>
        <v>0</v>
      </c>
      <c r="E818" s="15">
        <f t="shared" si="49"/>
        <v>0</v>
      </c>
      <c r="F818" s="15">
        <f t="shared" si="50"/>
        <v>0</v>
      </c>
      <c r="G818" s="15">
        <f t="shared" si="51"/>
        <v>0</v>
      </c>
    </row>
    <row r="819" spans="1:7" x14ac:dyDescent="0.15">
      <c r="A819" s="5">
        <f>sim_obs!B453</f>
        <v>41726</v>
      </c>
      <c r="B819" s="12" t="e">
        <f>sim_obs!Q453</f>
        <v>#N/A</v>
      </c>
      <c r="C819" s="15">
        <f>sim_obs!I453</f>
        <v>0</v>
      </c>
      <c r="D819" s="15">
        <f t="shared" si="48"/>
        <v>0</v>
      </c>
      <c r="E819" s="15">
        <f t="shared" si="49"/>
        <v>0</v>
      </c>
      <c r="F819" s="15">
        <f t="shared" si="50"/>
        <v>0</v>
      </c>
      <c r="G819" s="15">
        <f t="shared" si="51"/>
        <v>0</v>
      </c>
    </row>
    <row r="820" spans="1:7" x14ac:dyDescent="0.15">
      <c r="A820" s="5">
        <f>sim_obs!B454</f>
        <v>41727</v>
      </c>
      <c r="B820" s="12" t="e">
        <f>sim_obs!Q454</f>
        <v>#N/A</v>
      </c>
      <c r="C820" s="15">
        <f>sim_obs!I454</f>
        <v>0</v>
      </c>
      <c r="D820" s="15">
        <f t="shared" si="48"/>
        <v>0</v>
      </c>
      <c r="E820" s="15">
        <f t="shared" si="49"/>
        <v>0</v>
      </c>
      <c r="F820" s="15">
        <f t="shared" si="50"/>
        <v>0</v>
      </c>
      <c r="G820" s="15">
        <f t="shared" si="51"/>
        <v>0</v>
      </c>
    </row>
    <row r="821" spans="1:7" x14ac:dyDescent="0.15">
      <c r="A821" s="5">
        <f>sim_obs!B455</f>
        <v>41728</v>
      </c>
      <c r="B821" s="12" t="e">
        <f>sim_obs!Q455</f>
        <v>#N/A</v>
      </c>
      <c r="C821" s="15">
        <f>sim_obs!I455</f>
        <v>0</v>
      </c>
      <c r="D821" s="15">
        <f t="shared" si="48"/>
        <v>0</v>
      </c>
      <c r="E821" s="15">
        <f t="shared" si="49"/>
        <v>0</v>
      </c>
      <c r="F821" s="15">
        <f t="shared" si="50"/>
        <v>0</v>
      </c>
      <c r="G821" s="15">
        <f t="shared" si="51"/>
        <v>0</v>
      </c>
    </row>
    <row r="822" spans="1:7" x14ac:dyDescent="0.15">
      <c r="A822" s="5">
        <f>sim_obs!B456</f>
        <v>41729</v>
      </c>
      <c r="B822" s="12" t="e">
        <f>sim_obs!Q456</f>
        <v>#N/A</v>
      </c>
      <c r="C822" s="15">
        <f>sim_obs!I456</f>
        <v>0</v>
      </c>
      <c r="D822" s="15">
        <f t="shared" si="48"/>
        <v>0</v>
      </c>
      <c r="E822" s="15">
        <f t="shared" si="49"/>
        <v>0</v>
      </c>
      <c r="F822" s="15">
        <f t="shared" si="50"/>
        <v>0</v>
      </c>
      <c r="G822" s="15">
        <f t="shared" si="51"/>
        <v>0</v>
      </c>
    </row>
    <row r="823" spans="1:7" x14ac:dyDescent="0.15">
      <c r="A823" s="5">
        <f>sim_obs!B457</f>
        <v>41730</v>
      </c>
      <c r="B823" s="12" t="e">
        <f>sim_obs!Q457</f>
        <v>#N/A</v>
      </c>
      <c r="C823" s="15">
        <f>sim_obs!I457</f>
        <v>0</v>
      </c>
      <c r="D823" s="15">
        <f t="shared" si="48"/>
        <v>0</v>
      </c>
      <c r="E823" s="15">
        <f t="shared" si="49"/>
        <v>0</v>
      </c>
      <c r="F823" s="15">
        <f t="shared" si="50"/>
        <v>0</v>
      </c>
      <c r="G823" s="15">
        <f t="shared" si="51"/>
        <v>0</v>
      </c>
    </row>
    <row r="824" spans="1:7" x14ac:dyDescent="0.15">
      <c r="A824" s="5">
        <f>sim_obs!B458</f>
        <v>41731</v>
      </c>
      <c r="B824" s="12" t="e">
        <f>sim_obs!Q458</f>
        <v>#N/A</v>
      </c>
      <c r="C824" s="15">
        <f>sim_obs!I458</f>
        <v>0</v>
      </c>
      <c r="D824" s="15">
        <f t="shared" si="48"/>
        <v>0</v>
      </c>
      <c r="E824" s="15">
        <f t="shared" si="49"/>
        <v>0</v>
      </c>
      <c r="F824" s="15">
        <f t="shared" si="50"/>
        <v>0</v>
      </c>
      <c r="G824" s="15">
        <f t="shared" si="51"/>
        <v>0</v>
      </c>
    </row>
    <row r="825" spans="1:7" x14ac:dyDescent="0.15">
      <c r="A825" s="5">
        <f>sim_obs!B459</f>
        <v>41732</v>
      </c>
      <c r="B825" s="12" t="e">
        <f>sim_obs!Q459</f>
        <v>#N/A</v>
      </c>
      <c r="C825" s="15">
        <f>sim_obs!I459</f>
        <v>0</v>
      </c>
      <c r="D825" s="15">
        <f t="shared" si="48"/>
        <v>0</v>
      </c>
      <c r="E825" s="15">
        <f t="shared" si="49"/>
        <v>0</v>
      </c>
      <c r="F825" s="15">
        <f t="shared" si="50"/>
        <v>0</v>
      </c>
      <c r="G825" s="15">
        <f t="shared" si="51"/>
        <v>0</v>
      </c>
    </row>
    <row r="826" spans="1:7" x14ac:dyDescent="0.15">
      <c r="A826" s="5">
        <f>sim_obs!B460</f>
        <v>41733</v>
      </c>
      <c r="B826" s="12" t="e">
        <f>sim_obs!Q460</f>
        <v>#N/A</v>
      </c>
      <c r="C826" s="15">
        <f>sim_obs!I460</f>
        <v>0</v>
      </c>
      <c r="D826" s="15">
        <f t="shared" si="48"/>
        <v>0</v>
      </c>
      <c r="E826" s="15">
        <f t="shared" si="49"/>
        <v>0</v>
      </c>
      <c r="F826" s="15">
        <f t="shared" si="50"/>
        <v>0</v>
      </c>
      <c r="G826" s="15">
        <f t="shared" si="51"/>
        <v>0</v>
      </c>
    </row>
    <row r="827" spans="1:7" x14ac:dyDescent="0.15">
      <c r="A827" s="5">
        <f>sim_obs!B461</f>
        <v>41734</v>
      </c>
      <c r="B827" s="12" t="e">
        <f>sim_obs!Q461</f>
        <v>#N/A</v>
      </c>
      <c r="C827" s="15">
        <f>sim_obs!I461</f>
        <v>0</v>
      </c>
      <c r="D827" s="15">
        <f t="shared" si="48"/>
        <v>0</v>
      </c>
      <c r="E827" s="15">
        <f t="shared" si="49"/>
        <v>0</v>
      </c>
      <c r="F827" s="15">
        <f t="shared" si="50"/>
        <v>0</v>
      </c>
      <c r="G827" s="15">
        <f t="shared" si="51"/>
        <v>0</v>
      </c>
    </row>
    <row r="828" spans="1:7" x14ac:dyDescent="0.15">
      <c r="A828" s="5">
        <f>sim_obs!B462</f>
        <v>41735</v>
      </c>
      <c r="B828" s="12" t="e">
        <f>sim_obs!Q462</f>
        <v>#N/A</v>
      </c>
      <c r="C828" s="15">
        <f>sim_obs!I462</f>
        <v>0</v>
      </c>
      <c r="D828" s="15">
        <f t="shared" si="48"/>
        <v>0</v>
      </c>
      <c r="E828" s="15">
        <f t="shared" si="49"/>
        <v>0</v>
      </c>
      <c r="F828" s="15">
        <f t="shared" si="50"/>
        <v>0</v>
      </c>
      <c r="G828" s="15">
        <f t="shared" si="51"/>
        <v>0</v>
      </c>
    </row>
    <row r="829" spans="1:7" x14ac:dyDescent="0.15">
      <c r="A829" s="5">
        <f>sim_obs!B463</f>
        <v>41736</v>
      </c>
      <c r="B829" s="12" t="e">
        <f>sim_obs!Q463</f>
        <v>#N/A</v>
      </c>
      <c r="C829" s="15">
        <f>sim_obs!I463</f>
        <v>0</v>
      </c>
      <c r="D829" s="15">
        <f t="shared" si="48"/>
        <v>0</v>
      </c>
      <c r="E829" s="15">
        <f t="shared" si="49"/>
        <v>0</v>
      </c>
      <c r="F829" s="15">
        <f t="shared" si="50"/>
        <v>0</v>
      </c>
      <c r="G829" s="15">
        <f t="shared" si="51"/>
        <v>0</v>
      </c>
    </row>
    <row r="830" spans="1:7" x14ac:dyDescent="0.15">
      <c r="A830" s="5">
        <f>sim_obs!B464</f>
        <v>41737</v>
      </c>
      <c r="B830" s="12" t="e">
        <f>sim_obs!Q464</f>
        <v>#N/A</v>
      </c>
      <c r="C830" s="15">
        <f>sim_obs!I464</f>
        <v>0</v>
      </c>
      <c r="D830" s="15">
        <f t="shared" si="48"/>
        <v>0</v>
      </c>
      <c r="E830" s="15">
        <f t="shared" si="49"/>
        <v>0</v>
      </c>
      <c r="F830" s="15">
        <f t="shared" si="50"/>
        <v>0</v>
      </c>
      <c r="G830" s="15">
        <f t="shared" si="51"/>
        <v>0</v>
      </c>
    </row>
    <row r="831" spans="1:7" x14ac:dyDescent="0.15">
      <c r="A831" s="5">
        <f>sim_obs!B465</f>
        <v>41738</v>
      </c>
      <c r="B831" s="12" t="e">
        <f>sim_obs!Q465</f>
        <v>#N/A</v>
      </c>
      <c r="C831" s="15">
        <f>sim_obs!I465</f>
        <v>0</v>
      </c>
      <c r="D831" s="15">
        <f t="shared" si="48"/>
        <v>0</v>
      </c>
      <c r="E831" s="15">
        <f t="shared" si="49"/>
        <v>0</v>
      </c>
      <c r="F831" s="15">
        <f t="shared" si="50"/>
        <v>0</v>
      </c>
      <c r="G831" s="15">
        <f t="shared" si="51"/>
        <v>0</v>
      </c>
    </row>
    <row r="832" spans="1:7" x14ac:dyDescent="0.15">
      <c r="A832" s="5">
        <f>sim_obs!B466</f>
        <v>41739</v>
      </c>
      <c r="B832" s="12" t="e">
        <f>sim_obs!Q466</f>
        <v>#N/A</v>
      </c>
      <c r="C832" s="15">
        <f>sim_obs!I466</f>
        <v>0</v>
      </c>
      <c r="D832" s="15">
        <f t="shared" si="48"/>
        <v>0</v>
      </c>
      <c r="E832" s="15">
        <f t="shared" si="49"/>
        <v>0</v>
      </c>
      <c r="F832" s="15">
        <f t="shared" si="50"/>
        <v>0</v>
      </c>
      <c r="G832" s="15">
        <f t="shared" si="51"/>
        <v>0</v>
      </c>
    </row>
    <row r="833" spans="1:7" x14ac:dyDescent="0.15">
      <c r="A833" s="5">
        <f>sim_obs!B467</f>
        <v>41740</v>
      </c>
      <c r="B833" s="12" t="e">
        <f>sim_obs!Q467</f>
        <v>#N/A</v>
      </c>
      <c r="C833" s="15">
        <f>sim_obs!I467</f>
        <v>0</v>
      </c>
      <c r="D833" s="15">
        <f t="shared" si="48"/>
        <v>0</v>
      </c>
      <c r="E833" s="15">
        <f t="shared" si="49"/>
        <v>0</v>
      </c>
      <c r="F833" s="15">
        <f t="shared" si="50"/>
        <v>0</v>
      </c>
      <c r="G833" s="15">
        <f t="shared" si="51"/>
        <v>0</v>
      </c>
    </row>
    <row r="834" spans="1:7" x14ac:dyDescent="0.15">
      <c r="A834" s="5">
        <f>sim_obs!B468</f>
        <v>41741</v>
      </c>
      <c r="B834" s="12" t="e">
        <f>sim_obs!Q468</f>
        <v>#N/A</v>
      </c>
      <c r="C834" s="15">
        <f>sim_obs!I468</f>
        <v>0</v>
      </c>
      <c r="D834" s="15">
        <f t="shared" si="48"/>
        <v>0</v>
      </c>
      <c r="E834" s="15">
        <f t="shared" si="49"/>
        <v>0</v>
      </c>
      <c r="F834" s="15">
        <f t="shared" si="50"/>
        <v>0</v>
      </c>
      <c r="G834" s="15">
        <f t="shared" si="51"/>
        <v>0</v>
      </c>
    </row>
    <row r="835" spans="1:7" x14ac:dyDescent="0.15">
      <c r="A835" s="5">
        <f>sim_obs!B469</f>
        <v>41742</v>
      </c>
      <c r="B835" s="12" t="e">
        <f>sim_obs!Q469</f>
        <v>#N/A</v>
      </c>
      <c r="C835" s="15">
        <f>sim_obs!I469</f>
        <v>0</v>
      </c>
      <c r="D835" s="15">
        <f t="shared" ref="D835:D898" si="52">IFERROR(B835,0)</f>
        <v>0</v>
      </c>
      <c r="E835" s="15">
        <f t="shared" ref="E835:E898" si="53">IF(D835=0,0,C835)</f>
        <v>0</v>
      </c>
      <c r="F835" s="15">
        <f t="shared" ref="F835:F898" si="54">(D835-E835)^2</f>
        <v>0</v>
      </c>
      <c r="G835" s="15">
        <f t="shared" ref="G835:G898" si="55">(D835-$J$4)^2</f>
        <v>0</v>
      </c>
    </row>
    <row r="836" spans="1:7" x14ac:dyDescent="0.15">
      <c r="A836" s="5">
        <f>sim_obs!B470</f>
        <v>41743</v>
      </c>
      <c r="B836" s="12" t="e">
        <f>sim_obs!Q470</f>
        <v>#N/A</v>
      </c>
      <c r="C836" s="15">
        <f>sim_obs!I470</f>
        <v>0</v>
      </c>
      <c r="D836" s="15">
        <f t="shared" si="52"/>
        <v>0</v>
      </c>
      <c r="E836" s="15">
        <f t="shared" si="53"/>
        <v>0</v>
      </c>
      <c r="F836" s="15">
        <f t="shared" si="54"/>
        <v>0</v>
      </c>
      <c r="G836" s="15">
        <f t="shared" si="55"/>
        <v>0</v>
      </c>
    </row>
    <row r="837" spans="1:7" x14ac:dyDescent="0.15">
      <c r="A837" s="5">
        <f>sim_obs!B471</f>
        <v>41744</v>
      </c>
      <c r="B837" s="12" t="e">
        <f>sim_obs!Q471</f>
        <v>#N/A</v>
      </c>
      <c r="C837" s="15">
        <f>sim_obs!I471</f>
        <v>0</v>
      </c>
      <c r="D837" s="15">
        <f t="shared" si="52"/>
        <v>0</v>
      </c>
      <c r="E837" s="15">
        <f t="shared" si="53"/>
        <v>0</v>
      </c>
      <c r="F837" s="15">
        <f t="shared" si="54"/>
        <v>0</v>
      </c>
      <c r="G837" s="15">
        <f t="shared" si="55"/>
        <v>0</v>
      </c>
    </row>
    <row r="838" spans="1:7" x14ac:dyDescent="0.15">
      <c r="A838" s="5">
        <f>sim_obs!B472</f>
        <v>41745</v>
      </c>
      <c r="B838" s="12" t="e">
        <f>sim_obs!Q472</f>
        <v>#N/A</v>
      </c>
      <c r="C838" s="15">
        <f>sim_obs!I472</f>
        <v>0</v>
      </c>
      <c r="D838" s="15">
        <f t="shared" si="52"/>
        <v>0</v>
      </c>
      <c r="E838" s="15">
        <f t="shared" si="53"/>
        <v>0</v>
      </c>
      <c r="F838" s="15">
        <f t="shared" si="54"/>
        <v>0</v>
      </c>
      <c r="G838" s="15">
        <f t="shared" si="55"/>
        <v>0</v>
      </c>
    </row>
    <row r="839" spans="1:7" x14ac:dyDescent="0.15">
      <c r="A839" s="5">
        <f>sim_obs!B473</f>
        <v>41746</v>
      </c>
      <c r="B839" s="12" t="e">
        <f>sim_obs!Q473</f>
        <v>#N/A</v>
      </c>
      <c r="C839" s="15">
        <f>sim_obs!I473</f>
        <v>0</v>
      </c>
      <c r="D839" s="15">
        <f t="shared" si="52"/>
        <v>0</v>
      </c>
      <c r="E839" s="15">
        <f t="shared" si="53"/>
        <v>0</v>
      </c>
      <c r="F839" s="15">
        <f t="shared" si="54"/>
        <v>0</v>
      </c>
      <c r="G839" s="15">
        <f t="shared" si="55"/>
        <v>0</v>
      </c>
    </row>
    <row r="840" spans="1:7" x14ac:dyDescent="0.15">
      <c r="A840" s="5">
        <f>sim_obs!B474</f>
        <v>41747</v>
      </c>
      <c r="B840" s="12" t="e">
        <f>sim_obs!Q474</f>
        <v>#N/A</v>
      </c>
      <c r="C840" s="15">
        <f>sim_obs!I474</f>
        <v>0</v>
      </c>
      <c r="D840" s="15">
        <f t="shared" si="52"/>
        <v>0</v>
      </c>
      <c r="E840" s="15">
        <f t="shared" si="53"/>
        <v>0</v>
      </c>
      <c r="F840" s="15">
        <f t="shared" si="54"/>
        <v>0</v>
      </c>
      <c r="G840" s="15">
        <f t="shared" si="55"/>
        <v>0</v>
      </c>
    </row>
    <row r="841" spans="1:7" x14ac:dyDescent="0.15">
      <c r="A841" s="5">
        <f>sim_obs!B475</f>
        <v>41748</v>
      </c>
      <c r="B841" s="12" t="e">
        <f>sim_obs!Q475</f>
        <v>#N/A</v>
      </c>
      <c r="C841" s="15">
        <f>sim_obs!I475</f>
        <v>0</v>
      </c>
      <c r="D841" s="15">
        <f t="shared" si="52"/>
        <v>0</v>
      </c>
      <c r="E841" s="15">
        <f t="shared" si="53"/>
        <v>0</v>
      </c>
      <c r="F841" s="15">
        <f t="shared" si="54"/>
        <v>0</v>
      </c>
      <c r="G841" s="15">
        <f t="shared" si="55"/>
        <v>0</v>
      </c>
    </row>
    <row r="842" spans="1:7" x14ac:dyDescent="0.15">
      <c r="A842" s="5">
        <f>sim_obs!B476</f>
        <v>41749</v>
      </c>
      <c r="B842" s="12" t="e">
        <f>sim_obs!Q476</f>
        <v>#N/A</v>
      </c>
      <c r="C842" s="15">
        <f>sim_obs!I476</f>
        <v>0</v>
      </c>
      <c r="D842" s="15">
        <f t="shared" si="52"/>
        <v>0</v>
      </c>
      <c r="E842" s="15">
        <f t="shared" si="53"/>
        <v>0</v>
      </c>
      <c r="F842" s="15">
        <f t="shared" si="54"/>
        <v>0</v>
      </c>
      <c r="G842" s="15">
        <f t="shared" si="55"/>
        <v>0</v>
      </c>
    </row>
    <row r="843" spans="1:7" x14ac:dyDescent="0.15">
      <c r="A843" s="5">
        <f>sim_obs!B477</f>
        <v>41750</v>
      </c>
      <c r="B843" s="12" t="e">
        <f>sim_obs!Q477</f>
        <v>#N/A</v>
      </c>
      <c r="C843" s="15">
        <f>sim_obs!I477</f>
        <v>0</v>
      </c>
      <c r="D843" s="15">
        <f t="shared" si="52"/>
        <v>0</v>
      </c>
      <c r="E843" s="15">
        <f t="shared" si="53"/>
        <v>0</v>
      </c>
      <c r="F843" s="15">
        <f t="shared" si="54"/>
        <v>0</v>
      </c>
      <c r="G843" s="15">
        <f t="shared" si="55"/>
        <v>0</v>
      </c>
    </row>
    <row r="844" spans="1:7" x14ac:dyDescent="0.15">
      <c r="A844" s="5">
        <f>sim_obs!B478</f>
        <v>41751</v>
      </c>
      <c r="B844" s="12" t="e">
        <f>sim_obs!Q478</f>
        <v>#N/A</v>
      </c>
      <c r="C844" s="15">
        <f>sim_obs!I478</f>
        <v>0</v>
      </c>
      <c r="D844" s="15">
        <f t="shared" si="52"/>
        <v>0</v>
      </c>
      <c r="E844" s="15">
        <f t="shared" si="53"/>
        <v>0</v>
      </c>
      <c r="F844" s="15">
        <f t="shared" si="54"/>
        <v>0</v>
      </c>
      <c r="G844" s="15">
        <f t="shared" si="55"/>
        <v>0</v>
      </c>
    </row>
    <row r="845" spans="1:7" x14ac:dyDescent="0.15">
      <c r="A845" s="5">
        <f>sim_obs!B479</f>
        <v>41752</v>
      </c>
      <c r="B845" s="12" t="e">
        <f>sim_obs!Q479</f>
        <v>#N/A</v>
      </c>
      <c r="C845" s="15">
        <f>sim_obs!I479</f>
        <v>0</v>
      </c>
      <c r="D845" s="15">
        <f t="shared" si="52"/>
        <v>0</v>
      </c>
      <c r="E845" s="15">
        <f t="shared" si="53"/>
        <v>0</v>
      </c>
      <c r="F845" s="15">
        <f t="shared" si="54"/>
        <v>0</v>
      </c>
      <c r="G845" s="15">
        <f t="shared" si="55"/>
        <v>0</v>
      </c>
    </row>
    <row r="846" spans="1:7" x14ac:dyDescent="0.15">
      <c r="A846" s="5">
        <f>sim_obs!B480</f>
        <v>41753</v>
      </c>
      <c r="B846" s="12" t="e">
        <f>sim_obs!Q480</f>
        <v>#N/A</v>
      </c>
      <c r="C846" s="15">
        <f>sim_obs!I480</f>
        <v>0</v>
      </c>
      <c r="D846" s="15">
        <f t="shared" si="52"/>
        <v>0</v>
      </c>
      <c r="E846" s="15">
        <f t="shared" si="53"/>
        <v>0</v>
      </c>
      <c r="F846" s="15">
        <f t="shared" si="54"/>
        <v>0</v>
      </c>
      <c r="G846" s="15">
        <f t="shared" si="55"/>
        <v>0</v>
      </c>
    </row>
    <row r="847" spans="1:7" x14ac:dyDescent="0.15">
      <c r="A847" s="5">
        <f>sim_obs!B481</f>
        <v>41754</v>
      </c>
      <c r="B847" s="12" t="e">
        <f>sim_obs!Q481</f>
        <v>#N/A</v>
      </c>
      <c r="C847" s="15">
        <f>sim_obs!I481</f>
        <v>0</v>
      </c>
      <c r="D847" s="15">
        <f t="shared" si="52"/>
        <v>0</v>
      </c>
      <c r="E847" s="15">
        <f t="shared" si="53"/>
        <v>0</v>
      </c>
      <c r="F847" s="15">
        <f t="shared" si="54"/>
        <v>0</v>
      </c>
      <c r="G847" s="15">
        <f t="shared" si="55"/>
        <v>0</v>
      </c>
    </row>
    <row r="848" spans="1:7" x14ac:dyDescent="0.15">
      <c r="A848" s="5">
        <f>sim_obs!B482</f>
        <v>41755</v>
      </c>
      <c r="B848" s="12" t="e">
        <f>sim_obs!Q482</f>
        <v>#N/A</v>
      </c>
      <c r="C848" s="15">
        <f>sim_obs!I482</f>
        <v>0</v>
      </c>
      <c r="D848" s="15">
        <f t="shared" si="52"/>
        <v>0</v>
      </c>
      <c r="E848" s="15">
        <f t="shared" si="53"/>
        <v>0</v>
      </c>
      <c r="F848" s="15">
        <f t="shared" si="54"/>
        <v>0</v>
      </c>
      <c r="G848" s="15">
        <f t="shared" si="55"/>
        <v>0</v>
      </c>
    </row>
    <row r="849" spans="1:7" x14ac:dyDescent="0.15">
      <c r="A849" s="5">
        <f>sim_obs!B483</f>
        <v>41756</v>
      </c>
      <c r="B849" s="12" t="e">
        <f>sim_obs!Q483</f>
        <v>#N/A</v>
      </c>
      <c r="C849" s="15">
        <f>sim_obs!I483</f>
        <v>0</v>
      </c>
      <c r="D849" s="15">
        <f t="shared" si="52"/>
        <v>0</v>
      </c>
      <c r="E849" s="15">
        <f t="shared" si="53"/>
        <v>0</v>
      </c>
      <c r="F849" s="15">
        <f t="shared" si="54"/>
        <v>0</v>
      </c>
      <c r="G849" s="15">
        <f t="shared" si="55"/>
        <v>0</v>
      </c>
    </row>
    <row r="850" spans="1:7" x14ac:dyDescent="0.15">
      <c r="A850" s="5">
        <f>sim_obs!B484</f>
        <v>41757</v>
      </c>
      <c r="B850" s="12" t="e">
        <f>sim_obs!Q484</f>
        <v>#N/A</v>
      </c>
      <c r="C850" s="15">
        <f>sim_obs!I484</f>
        <v>0</v>
      </c>
      <c r="D850" s="15">
        <f t="shared" si="52"/>
        <v>0</v>
      </c>
      <c r="E850" s="15">
        <f t="shared" si="53"/>
        <v>0</v>
      </c>
      <c r="F850" s="15">
        <f t="shared" si="54"/>
        <v>0</v>
      </c>
      <c r="G850" s="15">
        <f t="shared" si="55"/>
        <v>0</v>
      </c>
    </row>
    <row r="851" spans="1:7" x14ac:dyDescent="0.15">
      <c r="A851" s="5">
        <f>sim_obs!B485</f>
        <v>41758</v>
      </c>
      <c r="B851" s="12" t="e">
        <f>sim_obs!Q485</f>
        <v>#N/A</v>
      </c>
      <c r="C851" s="15">
        <f>sim_obs!I485</f>
        <v>0</v>
      </c>
      <c r="D851" s="15">
        <f t="shared" si="52"/>
        <v>0</v>
      </c>
      <c r="E851" s="15">
        <f t="shared" si="53"/>
        <v>0</v>
      </c>
      <c r="F851" s="15">
        <f t="shared" si="54"/>
        <v>0</v>
      </c>
      <c r="G851" s="15">
        <f t="shared" si="55"/>
        <v>0</v>
      </c>
    </row>
    <row r="852" spans="1:7" x14ac:dyDescent="0.15">
      <c r="A852" s="5">
        <f>sim_obs!B486</f>
        <v>41759</v>
      </c>
      <c r="B852" s="12" t="e">
        <f>sim_obs!Q486</f>
        <v>#N/A</v>
      </c>
      <c r="C852" s="15">
        <f>sim_obs!I486</f>
        <v>0</v>
      </c>
      <c r="D852" s="15">
        <f t="shared" si="52"/>
        <v>0</v>
      </c>
      <c r="E852" s="15">
        <f t="shared" si="53"/>
        <v>0</v>
      </c>
      <c r="F852" s="15">
        <f t="shared" si="54"/>
        <v>0</v>
      </c>
      <c r="G852" s="15">
        <f t="shared" si="55"/>
        <v>0</v>
      </c>
    </row>
    <row r="853" spans="1:7" x14ac:dyDescent="0.15">
      <c r="A853" s="5">
        <f>sim_obs!B487</f>
        <v>41760</v>
      </c>
      <c r="B853" s="12" t="e">
        <f>sim_obs!Q487</f>
        <v>#N/A</v>
      </c>
      <c r="C853" s="15">
        <f>sim_obs!I487</f>
        <v>0</v>
      </c>
      <c r="D853" s="15">
        <f t="shared" si="52"/>
        <v>0</v>
      </c>
      <c r="E853" s="15">
        <f t="shared" si="53"/>
        <v>0</v>
      </c>
      <c r="F853" s="15">
        <f t="shared" si="54"/>
        <v>0</v>
      </c>
      <c r="G853" s="15">
        <f t="shared" si="55"/>
        <v>0</v>
      </c>
    </row>
    <row r="854" spans="1:7" x14ac:dyDescent="0.15">
      <c r="A854" s="5">
        <f>sim_obs!B488</f>
        <v>41761</v>
      </c>
      <c r="B854" s="12" t="e">
        <f>sim_obs!Q488</f>
        <v>#N/A</v>
      </c>
      <c r="C854" s="15">
        <f>sim_obs!I488</f>
        <v>0</v>
      </c>
      <c r="D854" s="15">
        <f t="shared" si="52"/>
        <v>0</v>
      </c>
      <c r="E854" s="15">
        <f t="shared" si="53"/>
        <v>0</v>
      </c>
      <c r="F854" s="15">
        <f t="shared" si="54"/>
        <v>0</v>
      </c>
      <c r="G854" s="15">
        <f t="shared" si="55"/>
        <v>0</v>
      </c>
    </row>
    <row r="855" spans="1:7" x14ac:dyDescent="0.15">
      <c r="A855" s="5">
        <f>sim_obs!B489</f>
        <v>41762</v>
      </c>
      <c r="B855" s="12" t="e">
        <f>sim_obs!Q489</f>
        <v>#N/A</v>
      </c>
      <c r="C855" s="15">
        <f>sim_obs!I489</f>
        <v>0</v>
      </c>
      <c r="D855" s="15">
        <f t="shared" si="52"/>
        <v>0</v>
      </c>
      <c r="E855" s="15">
        <f t="shared" si="53"/>
        <v>0</v>
      </c>
      <c r="F855" s="15">
        <f t="shared" si="54"/>
        <v>0</v>
      </c>
      <c r="G855" s="15">
        <f t="shared" si="55"/>
        <v>0</v>
      </c>
    </row>
    <row r="856" spans="1:7" x14ac:dyDescent="0.15">
      <c r="A856" s="5">
        <f>sim_obs!B490</f>
        <v>41763</v>
      </c>
      <c r="B856" s="12" t="e">
        <f>sim_obs!Q490</f>
        <v>#N/A</v>
      </c>
      <c r="C856" s="15">
        <f>sim_obs!I490</f>
        <v>0</v>
      </c>
      <c r="D856" s="15">
        <f t="shared" si="52"/>
        <v>0</v>
      </c>
      <c r="E856" s="15">
        <f t="shared" si="53"/>
        <v>0</v>
      </c>
      <c r="F856" s="15">
        <f t="shared" si="54"/>
        <v>0</v>
      </c>
      <c r="G856" s="15">
        <f t="shared" si="55"/>
        <v>0</v>
      </c>
    </row>
    <row r="857" spans="1:7" x14ac:dyDescent="0.15">
      <c r="A857" s="5">
        <f>sim_obs!B491</f>
        <v>41764</v>
      </c>
      <c r="B857" s="12" t="e">
        <f>sim_obs!Q491</f>
        <v>#N/A</v>
      </c>
      <c r="C857" s="15">
        <f>sim_obs!I491</f>
        <v>0</v>
      </c>
      <c r="D857" s="15">
        <f t="shared" si="52"/>
        <v>0</v>
      </c>
      <c r="E857" s="15">
        <f t="shared" si="53"/>
        <v>0</v>
      </c>
      <c r="F857" s="15">
        <f t="shared" si="54"/>
        <v>0</v>
      </c>
      <c r="G857" s="15">
        <f t="shared" si="55"/>
        <v>0</v>
      </c>
    </row>
    <row r="858" spans="1:7" x14ac:dyDescent="0.15">
      <c r="A858" s="5">
        <f>sim_obs!B492</f>
        <v>41765</v>
      </c>
      <c r="B858" s="12" t="e">
        <f>sim_obs!Q492</f>
        <v>#N/A</v>
      </c>
      <c r="C858" s="15">
        <f>sim_obs!I492</f>
        <v>0</v>
      </c>
      <c r="D858" s="15">
        <f t="shared" si="52"/>
        <v>0</v>
      </c>
      <c r="E858" s="15">
        <f t="shared" si="53"/>
        <v>0</v>
      </c>
      <c r="F858" s="15">
        <f t="shared" si="54"/>
        <v>0</v>
      </c>
      <c r="G858" s="15">
        <f t="shared" si="55"/>
        <v>0</v>
      </c>
    </row>
    <row r="859" spans="1:7" x14ac:dyDescent="0.15">
      <c r="A859" s="5">
        <f>sim_obs!B493</f>
        <v>41766</v>
      </c>
      <c r="B859" s="12" t="e">
        <f>sim_obs!Q493</f>
        <v>#N/A</v>
      </c>
      <c r="C859" s="15">
        <f>sim_obs!I493</f>
        <v>0</v>
      </c>
      <c r="D859" s="15">
        <f t="shared" si="52"/>
        <v>0</v>
      </c>
      <c r="E859" s="15">
        <f t="shared" si="53"/>
        <v>0</v>
      </c>
      <c r="F859" s="15">
        <f t="shared" si="54"/>
        <v>0</v>
      </c>
      <c r="G859" s="15">
        <f t="shared" si="55"/>
        <v>0</v>
      </c>
    </row>
    <row r="860" spans="1:7" x14ac:dyDescent="0.15">
      <c r="A860" s="5">
        <f>sim_obs!B494</f>
        <v>41767</v>
      </c>
      <c r="B860" s="12" t="e">
        <f>sim_obs!Q494</f>
        <v>#N/A</v>
      </c>
      <c r="C860" s="15">
        <f>sim_obs!I494</f>
        <v>0</v>
      </c>
      <c r="D860" s="15">
        <f t="shared" si="52"/>
        <v>0</v>
      </c>
      <c r="E860" s="15">
        <f t="shared" si="53"/>
        <v>0</v>
      </c>
      <c r="F860" s="15">
        <f t="shared" si="54"/>
        <v>0</v>
      </c>
      <c r="G860" s="15">
        <f t="shared" si="55"/>
        <v>0</v>
      </c>
    </row>
    <row r="861" spans="1:7" x14ac:dyDescent="0.15">
      <c r="A861" s="5">
        <f>sim_obs!B495</f>
        <v>41768</v>
      </c>
      <c r="B861" s="12" t="e">
        <f>sim_obs!Q495</f>
        <v>#N/A</v>
      </c>
      <c r="C861" s="15">
        <f>sim_obs!I495</f>
        <v>0</v>
      </c>
      <c r="D861" s="15">
        <f t="shared" si="52"/>
        <v>0</v>
      </c>
      <c r="E861" s="15">
        <f t="shared" si="53"/>
        <v>0</v>
      </c>
      <c r="F861" s="15">
        <f t="shared" si="54"/>
        <v>0</v>
      </c>
      <c r="G861" s="15">
        <f t="shared" si="55"/>
        <v>0</v>
      </c>
    </row>
    <row r="862" spans="1:7" x14ac:dyDescent="0.15">
      <c r="A862" s="5">
        <f>sim_obs!B496</f>
        <v>41769</v>
      </c>
      <c r="B862" s="12" t="e">
        <f>sim_obs!Q496</f>
        <v>#N/A</v>
      </c>
      <c r="C862" s="15">
        <f>sim_obs!I496</f>
        <v>0</v>
      </c>
      <c r="D862" s="15">
        <f t="shared" si="52"/>
        <v>0</v>
      </c>
      <c r="E862" s="15">
        <f t="shared" si="53"/>
        <v>0</v>
      </c>
      <c r="F862" s="15">
        <f t="shared" si="54"/>
        <v>0</v>
      </c>
      <c r="G862" s="15">
        <f t="shared" si="55"/>
        <v>0</v>
      </c>
    </row>
    <row r="863" spans="1:7" x14ac:dyDescent="0.15">
      <c r="A863" s="5">
        <f>sim_obs!B497</f>
        <v>41770</v>
      </c>
      <c r="B863" s="12" t="e">
        <f>sim_obs!Q497</f>
        <v>#N/A</v>
      </c>
      <c r="C863" s="15">
        <f>sim_obs!I497</f>
        <v>0</v>
      </c>
      <c r="D863" s="15">
        <f t="shared" si="52"/>
        <v>0</v>
      </c>
      <c r="E863" s="15">
        <f t="shared" si="53"/>
        <v>0</v>
      </c>
      <c r="F863" s="15">
        <f t="shared" si="54"/>
        <v>0</v>
      </c>
      <c r="G863" s="15">
        <f t="shared" si="55"/>
        <v>0</v>
      </c>
    </row>
    <row r="864" spans="1:7" x14ac:dyDescent="0.15">
      <c r="A864" s="5">
        <f>sim_obs!B498</f>
        <v>41771</v>
      </c>
      <c r="B864" s="12" t="e">
        <f>sim_obs!Q498</f>
        <v>#N/A</v>
      </c>
      <c r="C864" s="15">
        <f>sim_obs!I498</f>
        <v>0</v>
      </c>
      <c r="D864" s="15">
        <f t="shared" si="52"/>
        <v>0</v>
      </c>
      <c r="E864" s="15">
        <f t="shared" si="53"/>
        <v>0</v>
      </c>
      <c r="F864" s="15">
        <f t="shared" si="54"/>
        <v>0</v>
      </c>
      <c r="G864" s="15">
        <f t="shared" si="55"/>
        <v>0</v>
      </c>
    </row>
    <row r="865" spans="1:7" x14ac:dyDescent="0.15">
      <c r="A865" s="5">
        <f>sim_obs!B499</f>
        <v>41772</v>
      </c>
      <c r="B865" s="12" t="e">
        <f>sim_obs!Q499</f>
        <v>#N/A</v>
      </c>
      <c r="C865" s="15">
        <f>sim_obs!I499</f>
        <v>0</v>
      </c>
      <c r="D865" s="15">
        <f t="shared" si="52"/>
        <v>0</v>
      </c>
      <c r="E865" s="15">
        <f t="shared" si="53"/>
        <v>0</v>
      </c>
      <c r="F865" s="15">
        <f t="shared" si="54"/>
        <v>0</v>
      </c>
      <c r="G865" s="15">
        <f t="shared" si="55"/>
        <v>0</v>
      </c>
    </row>
    <row r="866" spans="1:7" x14ac:dyDescent="0.15">
      <c r="A866" s="5">
        <f>sim_obs!B500</f>
        <v>41773</v>
      </c>
      <c r="B866" s="12">
        <f>sim_obs!Q500</f>
        <v>0.90300000000000002</v>
      </c>
      <c r="C866" s="15">
        <f>sim_obs!I500</f>
        <v>0</v>
      </c>
      <c r="D866" s="15">
        <f t="shared" si="52"/>
        <v>0.90300000000000002</v>
      </c>
      <c r="E866" s="15">
        <f t="shared" si="53"/>
        <v>0</v>
      </c>
      <c r="F866" s="15">
        <f t="shared" si="54"/>
        <v>0.81540900000000005</v>
      </c>
      <c r="G866" s="15">
        <f t="shared" si="55"/>
        <v>0.81540900000000005</v>
      </c>
    </row>
    <row r="867" spans="1:7" x14ac:dyDescent="0.15">
      <c r="A867" s="5">
        <f>sim_obs!B501</f>
        <v>41774</v>
      </c>
      <c r="B867" s="12" t="e">
        <f>sim_obs!Q501</f>
        <v>#N/A</v>
      </c>
      <c r="C867" s="15">
        <f>sim_obs!I501</f>
        <v>0</v>
      </c>
      <c r="D867" s="15">
        <f t="shared" si="52"/>
        <v>0</v>
      </c>
      <c r="E867" s="15">
        <f t="shared" si="53"/>
        <v>0</v>
      </c>
      <c r="F867" s="15">
        <f t="shared" si="54"/>
        <v>0</v>
      </c>
      <c r="G867" s="15">
        <f t="shared" si="55"/>
        <v>0</v>
      </c>
    </row>
    <row r="868" spans="1:7" x14ac:dyDescent="0.15">
      <c r="A868" s="5">
        <f>sim_obs!B502</f>
        <v>41775</v>
      </c>
      <c r="B868" s="12" t="e">
        <f>sim_obs!Q502</f>
        <v>#N/A</v>
      </c>
      <c r="C868" s="15">
        <f>sim_obs!I502</f>
        <v>0</v>
      </c>
      <c r="D868" s="15">
        <f t="shared" si="52"/>
        <v>0</v>
      </c>
      <c r="E868" s="15">
        <f t="shared" si="53"/>
        <v>0</v>
      </c>
      <c r="F868" s="15">
        <f t="shared" si="54"/>
        <v>0</v>
      </c>
      <c r="G868" s="15">
        <f t="shared" si="55"/>
        <v>0</v>
      </c>
    </row>
    <row r="869" spans="1:7" x14ac:dyDescent="0.15">
      <c r="A869" s="5">
        <f>sim_obs!B503</f>
        <v>41776</v>
      </c>
      <c r="B869" s="12" t="e">
        <f>sim_obs!Q503</f>
        <v>#N/A</v>
      </c>
      <c r="C869" s="15">
        <f>sim_obs!I503</f>
        <v>0</v>
      </c>
      <c r="D869" s="15">
        <f t="shared" si="52"/>
        <v>0</v>
      </c>
      <c r="E869" s="15">
        <f t="shared" si="53"/>
        <v>0</v>
      </c>
      <c r="F869" s="15">
        <f t="shared" si="54"/>
        <v>0</v>
      </c>
      <c r="G869" s="15">
        <f t="shared" si="55"/>
        <v>0</v>
      </c>
    </row>
    <row r="870" spans="1:7" x14ac:dyDescent="0.15">
      <c r="A870" s="5">
        <f>sim_obs!B504</f>
        <v>41777</v>
      </c>
      <c r="B870" s="12" t="e">
        <f>sim_obs!Q504</f>
        <v>#N/A</v>
      </c>
      <c r="C870" s="15">
        <f>sim_obs!I504</f>
        <v>0</v>
      </c>
      <c r="D870" s="15">
        <f t="shared" si="52"/>
        <v>0</v>
      </c>
      <c r="E870" s="15">
        <f t="shared" si="53"/>
        <v>0</v>
      </c>
      <c r="F870" s="15">
        <f t="shared" si="54"/>
        <v>0</v>
      </c>
      <c r="G870" s="15">
        <f t="shared" si="55"/>
        <v>0</v>
      </c>
    </row>
    <row r="871" spans="1:7" x14ac:dyDescent="0.15">
      <c r="A871" s="5">
        <f>sim_obs!B505</f>
        <v>41778</v>
      </c>
      <c r="B871" s="12" t="e">
        <f>sim_obs!Q505</f>
        <v>#N/A</v>
      </c>
      <c r="C871" s="15">
        <f>sim_obs!I505</f>
        <v>0</v>
      </c>
      <c r="D871" s="15">
        <f t="shared" si="52"/>
        <v>0</v>
      </c>
      <c r="E871" s="15">
        <f t="shared" si="53"/>
        <v>0</v>
      </c>
      <c r="F871" s="15">
        <f t="shared" si="54"/>
        <v>0</v>
      </c>
      <c r="G871" s="15">
        <f t="shared" si="55"/>
        <v>0</v>
      </c>
    </row>
    <row r="872" spans="1:7" x14ac:dyDescent="0.15">
      <c r="A872" s="5">
        <f>sim_obs!B506</f>
        <v>41779</v>
      </c>
      <c r="B872" s="12" t="e">
        <f>sim_obs!Q506</f>
        <v>#N/A</v>
      </c>
      <c r="C872" s="15">
        <f>sim_obs!I506</f>
        <v>0</v>
      </c>
      <c r="D872" s="15">
        <f t="shared" si="52"/>
        <v>0</v>
      </c>
      <c r="E872" s="15">
        <f t="shared" si="53"/>
        <v>0</v>
      </c>
      <c r="F872" s="15">
        <f t="shared" si="54"/>
        <v>0</v>
      </c>
      <c r="G872" s="15">
        <f t="shared" si="55"/>
        <v>0</v>
      </c>
    </row>
    <row r="873" spans="1:7" x14ac:dyDescent="0.15">
      <c r="A873" s="5">
        <f>sim_obs!B507</f>
        <v>41780</v>
      </c>
      <c r="B873" s="12" t="e">
        <f>sim_obs!Q507</f>
        <v>#N/A</v>
      </c>
      <c r="C873" s="15">
        <f>sim_obs!I507</f>
        <v>0</v>
      </c>
      <c r="D873" s="15">
        <f t="shared" si="52"/>
        <v>0</v>
      </c>
      <c r="E873" s="15">
        <f t="shared" si="53"/>
        <v>0</v>
      </c>
      <c r="F873" s="15">
        <f t="shared" si="54"/>
        <v>0</v>
      </c>
      <c r="G873" s="15">
        <f t="shared" si="55"/>
        <v>0</v>
      </c>
    </row>
    <row r="874" spans="1:7" x14ac:dyDescent="0.15">
      <c r="A874" s="5">
        <f>sim_obs!B508</f>
        <v>41781</v>
      </c>
      <c r="B874" s="12" t="e">
        <f>sim_obs!Q508</f>
        <v>#N/A</v>
      </c>
      <c r="C874" s="15">
        <f>sim_obs!I508</f>
        <v>0</v>
      </c>
      <c r="D874" s="15">
        <f t="shared" si="52"/>
        <v>0</v>
      </c>
      <c r="E874" s="15">
        <f t="shared" si="53"/>
        <v>0</v>
      </c>
      <c r="F874" s="15">
        <f t="shared" si="54"/>
        <v>0</v>
      </c>
      <c r="G874" s="15">
        <f t="shared" si="55"/>
        <v>0</v>
      </c>
    </row>
    <row r="875" spans="1:7" x14ac:dyDescent="0.15">
      <c r="A875" s="5">
        <f>sim_obs!B509</f>
        <v>41782</v>
      </c>
      <c r="B875" s="12" t="e">
        <f>sim_obs!Q509</f>
        <v>#N/A</v>
      </c>
      <c r="C875" s="15">
        <f>sim_obs!I509</f>
        <v>0</v>
      </c>
      <c r="D875" s="15">
        <f t="shared" si="52"/>
        <v>0</v>
      </c>
      <c r="E875" s="15">
        <f t="shared" si="53"/>
        <v>0</v>
      </c>
      <c r="F875" s="15">
        <f t="shared" si="54"/>
        <v>0</v>
      </c>
      <c r="G875" s="15">
        <f t="shared" si="55"/>
        <v>0</v>
      </c>
    </row>
    <row r="876" spans="1:7" x14ac:dyDescent="0.15">
      <c r="A876" s="5">
        <f>sim_obs!B510</f>
        <v>41783</v>
      </c>
      <c r="B876" s="12" t="e">
        <f>sim_obs!Q510</f>
        <v>#N/A</v>
      </c>
      <c r="C876" s="15">
        <f>sim_obs!I510</f>
        <v>0</v>
      </c>
      <c r="D876" s="15">
        <f t="shared" si="52"/>
        <v>0</v>
      </c>
      <c r="E876" s="15">
        <f t="shared" si="53"/>
        <v>0</v>
      </c>
      <c r="F876" s="15">
        <f t="shared" si="54"/>
        <v>0</v>
      </c>
      <c r="G876" s="15">
        <f t="shared" si="55"/>
        <v>0</v>
      </c>
    </row>
    <row r="877" spans="1:7" x14ac:dyDescent="0.15">
      <c r="A877" s="5">
        <f>sim_obs!B511</f>
        <v>41784</v>
      </c>
      <c r="B877" s="12" t="e">
        <f>sim_obs!Q511</f>
        <v>#N/A</v>
      </c>
      <c r="C877" s="15">
        <f>sim_obs!I511</f>
        <v>0</v>
      </c>
      <c r="D877" s="15">
        <f t="shared" si="52"/>
        <v>0</v>
      </c>
      <c r="E877" s="15">
        <f t="shared" si="53"/>
        <v>0</v>
      </c>
      <c r="F877" s="15">
        <f t="shared" si="54"/>
        <v>0</v>
      </c>
      <c r="G877" s="15">
        <f t="shared" si="55"/>
        <v>0</v>
      </c>
    </row>
    <row r="878" spans="1:7" x14ac:dyDescent="0.15">
      <c r="A878" s="5">
        <f>sim_obs!B512</f>
        <v>41785</v>
      </c>
      <c r="B878" s="12" t="e">
        <f>sim_obs!Q512</f>
        <v>#N/A</v>
      </c>
      <c r="C878" s="15">
        <f>sim_obs!I512</f>
        <v>0</v>
      </c>
      <c r="D878" s="15">
        <f t="shared" si="52"/>
        <v>0</v>
      </c>
      <c r="E878" s="15">
        <f t="shared" si="53"/>
        <v>0</v>
      </c>
      <c r="F878" s="15">
        <f t="shared" si="54"/>
        <v>0</v>
      </c>
      <c r="G878" s="15">
        <f t="shared" si="55"/>
        <v>0</v>
      </c>
    </row>
    <row r="879" spans="1:7" x14ac:dyDescent="0.15">
      <c r="A879" s="5">
        <f>sim_obs!B513</f>
        <v>41786</v>
      </c>
      <c r="B879" s="12" t="e">
        <f>sim_obs!Q513</f>
        <v>#N/A</v>
      </c>
      <c r="C879" s="15">
        <f>sim_obs!I513</f>
        <v>0</v>
      </c>
      <c r="D879" s="15">
        <f t="shared" si="52"/>
        <v>0</v>
      </c>
      <c r="E879" s="15">
        <f t="shared" si="53"/>
        <v>0</v>
      </c>
      <c r="F879" s="15">
        <f t="shared" si="54"/>
        <v>0</v>
      </c>
      <c r="G879" s="15">
        <f t="shared" si="55"/>
        <v>0</v>
      </c>
    </row>
    <row r="880" spans="1:7" x14ac:dyDescent="0.15">
      <c r="A880" s="5">
        <f>sim_obs!B514</f>
        <v>41787</v>
      </c>
      <c r="B880" s="12" t="e">
        <f>sim_obs!Q514</f>
        <v>#N/A</v>
      </c>
      <c r="C880" s="15">
        <f>sim_obs!I514</f>
        <v>0</v>
      </c>
      <c r="D880" s="15">
        <f t="shared" si="52"/>
        <v>0</v>
      </c>
      <c r="E880" s="15">
        <f t="shared" si="53"/>
        <v>0</v>
      </c>
      <c r="F880" s="15">
        <f t="shared" si="54"/>
        <v>0</v>
      </c>
      <c r="G880" s="15">
        <f t="shared" si="55"/>
        <v>0</v>
      </c>
    </row>
    <row r="881" spans="1:7" x14ac:dyDescent="0.15">
      <c r="A881" s="5">
        <f>sim_obs!B515</f>
        <v>41788</v>
      </c>
      <c r="B881" s="12" t="e">
        <f>sim_obs!Q515</f>
        <v>#N/A</v>
      </c>
      <c r="C881" s="15">
        <f>sim_obs!I515</f>
        <v>0</v>
      </c>
      <c r="D881" s="15">
        <f t="shared" si="52"/>
        <v>0</v>
      </c>
      <c r="E881" s="15">
        <f t="shared" si="53"/>
        <v>0</v>
      </c>
      <c r="F881" s="15">
        <f t="shared" si="54"/>
        <v>0</v>
      </c>
      <c r="G881" s="15">
        <f t="shared" si="55"/>
        <v>0</v>
      </c>
    </row>
    <row r="882" spans="1:7" x14ac:dyDescent="0.15">
      <c r="A882" s="5">
        <f>sim_obs!B516</f>
        <v>41789</v>
      </c>
      <c r="B882" s="12" t="e">
        <f>sim_obs!Q516</f>
        <v>#N/A</v>
      </c>
      <c r="C882" s="15">
        <f>sim_obs!I516</f>
        <v>0</v>
      </c>
      <c r="D882" s="15">
        <f t="shared" si="52"/>
        <v>0</v>
      </c>
      <c r="E882" s="15">
        <f t="shared" si="53"/>
        <v>0</v>
      </c>
      <c r="F882" s="15">
        <f t="shared" si="54"/>
        <v>0</v>
      </c>
      <c r="G882" s="15">
        <f t="shared" si="55"/>
        <v>0</v>
      </c>
    </row>
    <row r="883" spans="1:7" x14ac:dyDescent="0.15">
      <c r="A883" s="5">
        <f>sim_obs!B517</f>
        <v>41790</v>
      </c>
      <c r="B883" s="12" t="e">
        <f>sim_obs!Q517</f>
        <v>#N/A</v>
      </c>
      <c r="C883" s="15">
        <f>sim_obs!I517</f>
        <v>0</v>
      </c>
      <c r="D883" s="15">
        <f t="shared" si="52"/>
        <v>0</v>
      </c>
      <c r="E883" s="15">
        <f t="shared" si="53"/>
        <v>0</v>
      </c>
      <c r="F883" s="15">
        <f t="shared" si="54"/>
        <v>0</v>
      </c>
      <c r="G883" s="15">
        <f t="shared" si="55"/>
        <v>0</v>
      </c>
    </row>
    <row r="884" spans="1:7" x14ac:dyDescent="0.15">
      <c r="A884" s="5">
        <f>sim_obs!B518</f>
        <v>41791</v>
      </c>
      <c r="B884" s="12" t="e">
        <f>sim_obs!Q518</f>
        <v>#N/A</v>
      </c>
      <c r="C884" s="15">
        <f>sim_obs!I518</f>
        <v>0</v>
      </c>
      <c r="D884" s="15">
        <f t="shared" si="52"/>
        <v>0</v>
      </c>
      <c r="E884" s="15">
        <f t="shared" si="53"/>
        <v>0</v>
      </c>
      <c r="F884" s="15">
        <f t="shared" si="54"/>
        <v>0</v>
      </c>
      <c r="G884" s="15">
        <f t="shared" si="55"/>
        <v>0</v>
      </c>
    </row>
    <row r="885" spans="1:7" x14ac:dyDescent="0.15">
      <c r="A885" s="5">
        <f>sim_obs!B519</f>
        <v>41792</v>
      </c>
      <c r="B885" s="12" t="e">
        <f>sim_obs!Q519</f>
        <v>#N/A</v>
      </c>
      <c r="C885" s="15">
        <f>sim_obs!I519</f>
        <v>0</v>
      </c>
      <c r="D885" s="15">
        <f t="shared" si="52"/>
        <v>0</v>
      </c>
      <c r="E885" s="15">
        <f t="shared" si="53"/>
        <v>0</v>
      </c>
      <c r="F885" s="15">
        <f t="shared" si="54"/>
        <v>0</v>
      </c>
      <c r="G885" s="15">
        <f t="shared" si="55"/>
        <v>0</v>
      </c>
    </row>
    <row r="886" spans="1:7" x14ac:dyDescent="0.15">
      <c r="A886" s="5">
        <f>sim_obs!B520</f>
        <v>41793</v>
      </c>
      <c r="B886" s="12" t="e">
        <f>sim_obs!Q520</f>
        <v>#N/A</v>
      </c>
      <c r="C886" s="15">
        <f>sim_obs!I520</f>
        <v>0</v>
      </c>
      <c r="D886" s="15">
        <f t="shared" si="52"/>
        <v>0</v>
      </c>
      <c r="E886" s="15">
        <f t="shared" si="53"/>
        <v>0</v>
      </c>
      <c r="F886" s="15">
        <f t="shared" si="54"/>
        <v>0</v>
      </c>
      <c r="G886" s="15">
        <f t="shared" si="55"/>
        <v>0</v>
      </c>
    </row>
    <row r="887" spans="1:7" x14ac:dyDescent="0.15">
      <c r="A887" s="5">
        <f>sim_obs!B521</f>
        <v>41794</v>
      </c>
      <c r="B887" s="12" t="e">
        <f>sim_obs!Q521</f>
        <v>#N/A</v>
      </c>
      <c r="C887" s="15">
        <f>sim_obs!I521</f>
        <v>0</v>
      </c>
      <c r="D887" s="15">
        <f t="shared" si="52"/>
        <v>0</v>
      </c>
      <c r="E887" s="15">
        <f t="shared" si="53"/>
        <v>0</v>
      </c>
      <c r="F887" s="15">
        <f t="shared" si="54"/>
        <v>0</v>
      </c>
      <c r="G887" s="15">
        <f t="shared" si="55"/>
        <v>0</v>
      </c>
    </row>
    <row r="888" spans="1:7" x14ac:dyDescent="0.15">
      <c r="A888" s="5">
        <f>sim_obs!B522</f>
        <v>41795</v>
      </c>
      <c r="B888" s="12" t="e">
        <f>sim_obs!Q522</f>
        <v>#N/A</v>
      </c>
      <c r="C888" s="15">
        <f>sim_obs!I522</f>
        <v>0</v>
      </c>
      <c r="D888" s="15">
        <f t="shared" si="52"/>
        <v>0</v>
      </c>
      <c r="E888" s="15">
        <f t="shared" si="53"/>
        <v>0</v>
      </c>
      <c r="F888" s="15">
        <f t="shared" si="54"/>
        <v>0</v>
      </c>
      <c r="G888" s="15">
        <f t="shared" si="55"/>
        <v>0</v>
      </c>
    </row>
    <row r="889" spans="1:7" x14ac:dyDescent="0.15">
      <c r="A889" s="5">
        <f>sim_obs!B523</f>
        <v>41796</v>
      </c>
      <c r="B889" s="12" t="e">
        <f>sim_obs!Q523</f>
        <v>#N/A</v>
      </c>
      <c r="C889" s="15">
        <f>sim_obs!I523</f>
        <v>0</v>
      </c>
      <c r="D889" s="15">
        <f t="shared" si="52"/>
        <v>0</v>
      </c>
      <c r="E889" s="15">
        <f t="shared" si="53"/>
        <v>0</v>
      </c>
      <c r="F889" s="15">
        <f t="shared" si="54"/>
        <v>0</v>
      </c>
      <c r="G889" s="15">
        <f t="shared" si="55"/>
        <v>0</v>
      </c>
    </row>
    <row r="890" spans="1:7" x14ac:dyDescent="0.15">
      <c r="A890" s="5">
        <f>sim_obs!B524</f>
        <v>41797</v>
      </c>
      <c r="B890" s="12" t="e">
        <f>sim_obs!Q524</f>
        <v>#N/A</v>
      </c>
      <c r="C890" s="15">
        <f>sim_obs!I524</f>
        <v>0</v>
      </c>
      <c r="D890" s="15">
        <f t="shared" si="52"/>
        <v>0</v>
      </c>
      <c r="E890" s="15">
        <f t="shared" si="53"/>
        <v>0</v>
      </c>
      <c r="F890" s="15">
        <f t="shared" si="54"/>
        <v>0</v>
      </c>
      <c r="G890" s="15">
        <f t="shared" si="55"/>
        <v>0</v>
      </c>
    </row>
    <row r="891" spans="1:7" x14ac:dyDescent="0.15">
      <c r="A891" s="5">
        <f>sim_obs!B525</f>
        <v>41798</v>
      </c>
      <c r="B891" s="12" t="e">
        <f>sim_obs!Q525</f>
        <v>#N/A</v>
      </c>
      <c r="C891" s="15">
        <f>sim_obs!I525</f>
        <v>0</v>
      </c>
      <c r="D891" s="15">
        <f t="shared" si="52"/>
        <v>0</v>
      </c>
      <c r="E891" s="15">
        <f t="shared" si="53"/>
        <v>0</v>
      </c>
      <c r="F891" s="15">
        <f t="shared" si="54"/>
        <v>0</v>
      </c>
      <c r="G891" s="15">
        <f t="shared" si="55"/>
        <v>0</v>
      </c>
    </row>
    <row r="892" spans="1:7" x14ac:dyDescent="0.15">
      <c r="A892" s="5">
        <f>sim_obs!B526</f>
        <v>41799</v>
      </c>
      <c r="B892" s="12" t="e">
        <f>sim_obs!Q526</f>
        <v>#N/A</v>
      </c>
      <c r="C892" s="15">
        <f>sim_obs!I526</f>
        <v>0</v>
      </c>
      <c r="D892" s="15">
        <f t="shared" si="52"/>
        <v>0</v>
      </c>
      <c r="E892" s="15">
        <f t="shared" si="53"/>
        <v>0</v>
      </c>
      <c r="F892" s="15">
        <f t="shared" si="54"/>
        <v>0</v>
      </c>
      <c r="G892" s="15">
        <f t="shared" si="55"/>
        <v>0</v>
      </c>
    </row>
    <row r="893" spans="1:7" x14ac:dyDescent="0.15">
      <c r="A893" s="5">
        <f>sim_obs!B527</f>
        <v>41800</v>
      </c>
      <c r="B893" s="12" t="e">
        <f>sim_obs!Q527</f>
        <v>#N/A</v>
      </c>
      <c r="C893" s="15">
        <f>sim_obs!I527</f>
        <v>0</v>
      </c>
      <c r="D893" s="15">
        <f t="shared" si="52"/>
        <v>0</v>
      </c>
      <c r="E893" s="15">
        <f t="shared" si="53"/>
        <v>0</v>
      </c>
      <c r="F893" s="15">
        <f t="shared" si="54"/>
        <v>0</v>
      </c>
      <c r="G893" s="15">
        <f t="shared" si="55"/>
        <v>0</v>
      </c>
    </row>
    <row r="894" spans="1:7" x14ac:dyDescent="0.15">
      <c r="A894" s="5">
        <f>sim_obs!B528</f>
        <v>41801</v>
      </c>
      <c r="B894" s="12" t="e">
        <f>sim_obs!Q528</f>
        <v>#N/A</v>
      </c>
      <c r="C894" s="15">
        <f>sim_obs!I528</f>
        <v>0</v>
      </c>
      <c r="D894" s="15">
        <f t="shared" si="52"/>
        <v>0</v>
      </c>
      <c r="E894" s="15">
        <f t="shared" si="53"/>
        <v>0</v>
      </c>
      <c r="F894" s="15">
        <f t="shared" si="54"/>
        <v>0</v>
      </c>
      <c r="G894" s="15">
        <f t="shared" si="55"/>
        <v>0</v>
      </c>
    </row>
    <row r="895" spans="1:7" x14ac:dyDescent="0.15">
      <c r="A895" s="5">
        <f>sim_obs!B529</f>
        <v>41802</v>
      </c>
      <c r="B895" s="12" t="e">
        <f>sim_obs!Q529</f>
        <v>#N/A</v>
      </c>
      <c r="C895" s="15">
        <f>sim_obs!I529</f>
        <v>0</v>
      </c>
      <c r="D895" s="15">
        <f t="shared" si="52"/>
        <v>0</v>
      </c>
      <c r="E895" s="15">
        <f t="shared" si="53"/>
        <v>0</v>
      </c>
      <c r="F895" s="15">
        <f t="shared" si="54"/>
        <v>0</v>
      </c>
      <c r="G895" s="15">
        <f t="shared" si="55"/>
        <v>0</v>
      </c>
    </row>
    <row r="896" spans="1:7" x14ac:dyDescent="0.15">
      <c r="A896" s="5">
        <f>sim_obs!B530</f>
        <v>41803</v>
      </c>
      <c r="B896" s="12" t="e">
        <f>sim_obs!Q530</f>
        <v>#N/A</v>
      </c>
      <c r="C896" s="15">
        <f>sim_obs!I530</f>
        <v>0</v>
      </c>
      <c r="D896" s="15">
        <f t="shared" si="52"/>
        <v>0</v>
      </c>
      <c r="E896" s="15">
        <f t="shared" si="53"/>
        <v>0</v>
      </c>
      <c r="F896" s="15">
        <f t="shared" si="54"/>
        <v>0</v>
      </c>
      <c r="G896" s="15">
        <f t="shared" si="55"/>
        <v>0</v>
      </c>
    </row>
    <row r="897" spans="1:7" x14ac:dyDescent="0.15">
      <c r="A897" s="5">
        <f>sim_obs!B531</f>
        <v>41804</v>
      </c>
      <c r="B897" s="12" t="e">
        <f>sim_obs!Q531</f>
        <v>#N/A</v>
      </c>
      <c r="C897" s="15">
        <f>sim_obs!I531</f>
        <v>0</v>
      </c>
      <c r="D897" s="15">
        <f t="shared" si="52"/>
        <v>0</v>
      </c>
      <c r="E897" s="15">
        <f t="shared" si="53"/>
        <v>0</v>
      </c>
      <c r="F897" s="15">
        <f t="shared" si="54"/>
        <v>0</v>
      </c>
      <c r="G897" s="15">
        <f t="shared" si="55"/>
        <v>0</v>
      </c>
    </row>
    <row r="898" spans="1:7" x14ac:dyDescent="0.15">
      <c r="A898" s="5">
        <f>sim_obs!B532</f>
        <v>41805</v>
      </c>
      <c r="B898" s="12" t="e">
        <f>sim_obs!Q532</f>
        <v>#N/A</v>
      </c>
      <c r="C898" s="15">
        <f>sim_obs!I532</f>
        <v>0</v>
      </c>
      <c r="D898" s="15">
        <f t="shared" si="52"/>
        <v>0</v>
      </c>
      <c r="E898" s="15">
        <f t="shared" si="53"/>
        <v>0</v>
      </c>
      <c r="F898" s="15">
        <f t="shared" si="54"/>
        <v>0</v>
      </c>
      <c r="G898" s="15">
        <f t="shared" si="55"/>
        <v>0</v>
      </c>
    </row>
    <row r="899" spans="1:7" x14ac:dyDescent="0.15">
      <c r="A899" s="5">
        <f>sim_obs!B533</f>
        <v>41806</v>
      </c>
      <c r="B899" s="12" t="e">
        <f>sim_obs!Q533</f>
        <v>#N/A</v>
      </c>
      <c r="C899" s="15">
        <f>sim_obs!I533</f>
        <v>0</v>
      </c>
      <c r="D899" s="15">
        <f t="shared" ref="D899:D962" si="56">IFERROR(B899,0)</f>
        <v>0</v>
      </c>
      <c r="E899" s="15">
        <f t="shared" ref="E899:E962" si="57">IF(D899=0,0,C899)</f>
        <v>0</v>
      </c>
      <c r="F899" s="15">
        <f t="shared" ref="F899:F962" si="58">(D899-E899)^2</f>
        <v>0</v>
      </c>
      <c r="G899" s="15">
        <f t="shared" ref="G899:G962" si="59">(D899-$J$4)^2</f>
        <v>0</v>
      </c>
    </row>
    <row r="900" spans="1:7" x14ac:dyDescent="0.15">
      <c r="A900" s="5">
        <f>sim_obs!B534</f>
        <v>41807</v>
      </c>
      <c r="B900" s="12" t="e">
        <f>sim_obs!Q534</f>
        <v>#N/A</v>
      </c>
      <c r="C900" s="15">
        <f>sim_obs!I534</f>
        <v>0</v>
      </c>
      <c r="D900" s="15">
        <f t="shared" si="56"/>
        <v>0</v>
      </c>
      <c r="E900" s="15">
        <f t="shared" si="57"/>
        <v>0</v>
      </c>
      <c r="F900" s="15">
        <f t="shared" si="58"/>
        <v>0</v>
      </c>
      <c r="G900" s="15">
        <f t="shared" si="59"/>
        <v>0</v>
      </c>
    </row>
    <row r="901" spans="1:7" x14ac:dyDescent="0.15">
      <c r="A901" s="5">
        <f>sim_obs!B535</f>
        <v>41808</v>
      </c>
      <c r="B901" s="12" t="e">
        <f>sim_obs!Q535</f>
        <v>#N/A</v>
      </c>
      <c r="C901" s="15">
        <f>sim_obs!I535</f>
        <v>0</v>
      </c>
      <c r="D901" s="15">
        <f t="shared" si="56"/>
        <v>0</v>
      </c>
      <c r="E901" s="15">
        <f t="shared" si="57"/>
        <v>0</v>
      </c>
      <c r="F901" s="15">
        <f t="shared" si="58"/>
        <v>0</v>
      </c>
      <c r="G901" s="15">
        <f t="shared" si="59"/>
        <v>0</v>
      </c>
    </row>
    <row r="902" spans="1:7" x14ac:dyDescent="0.15">
      <c r="A902" s="5">
        <f>sim_obs!B536</f>
        <v>41809</v>
      </c>
      <c r="B902" s="12" t="e">
        <f>sim_obs!Q536</f>
        <v>#N/A</v>
      </c>
      <c r="C902" s="15">
        <f>sim_obs!I536</f>
        <v>0</v>
      </c>
      <c r="D902" s="15">
        <f t="shared" si="56"/>
        <v>0</v>
      </c>
      <c r="E902" s="15">
        <f t="shared" si="57"/>
        <v>0</v>
      </c>
      <c r="F902" s="15">
        <f t="shared" si="58"/>
        <v>0</v>
      </c>
      <c r="G902" s="15">
        <f t="shared" si="59"/>
        <v>0</v>
      </c>
    </row>
    <row r="903" spans="1:7" x14ac:dyDescent="0.15">
      <c r="A903" s="5">
        <f>sim_obs!B537</f>
        <v>41810</v>
      </c>
      <c r="B903" s="12" t="e">
        <f>sim_obs!Q537</f>
        <v>#N/A</v>
      </c>
      <c r="C903" s="15">
        <f>sim_obs!I537</f>
        <v>0</v>
      </c>
      <c r="D903" s="15">
        <f t="shared" si="56"/>
        <v>0</v>
      </c>
      <c r="E903" s="15">
        <f t="shared" si="57"/>
        <v>0</v>
      </c>
      <c r="F903" s="15">
        <f t="shared" si="58"/>
        <v>0</v>
      </c>
      <c r="G903" s="15">
        <f t="shared" si="59"/>
        <v>0</v>
      </c>
    </row>
    <row r="904" spans="1:7" x14ac:dyDescent="0.15">
      <c r="A904" s="5">
        <f>sim_obs!B538</f>
        <v>41811</v>
      </c>
      <c r="B904" s="12" t="e">
        <f>sim_obs!Q538</f>
        <v>#N/A</v>
      </c>
      <c r="C904" s="15">
        <f>sim_obs!I538</f>
        <v>0</v>
      </c>
      <c r="D904" s="15">
        <f t="shared" si="56"/>
        <v>0</v>
      </c>
      <c r="E904" s="15">
        <f t="shared" si="57"/>
        <v>0</v>
      </c>
      <c r="F904" s="15">
        <f t="shared" si="58"/>
        <v>0</v>
      </c>
      <c r="G904" s="15">
        <f t="shared" si="59"/>
        <v>0</v>
      </c>
    </row>
    <row r="905" spans="1:7" x14ac:dyDescent="0.15">
      <c r="A905" s="5">
        <f>sim_obs!B539</f>
        <v>41812</v>
      </c>
      <c r="B905" s="12" t="e">
        <f>sim_obs!Q539</f>
        <v>#N/A</v>
      </c>
      <c r="C905" s="15">
        <f>sim_obs!I539</f>
        <v>0</v>
      </c>
      <c r="D905" s="15">
        <f t="shared" si="56"/>
        <v>0</v>
      </c>
      <c r="E905" s="15">
        <f t="shared" si="57"/>
        <v>0</v>
      </c>
      <c r="F905" s="15">
        <f t="shared" si="58"/>
        <v>0</v>
      </c>
      <c r="G905" s="15">
        <f t="shared" si="59"/>
        <v>0</v>
      </c>
    </row>
    <row r="906" spans="1:7" x14ac:dyDescent="0.15">
      <c r="A906" s="5">
        <f>sim_obs!B540</f>
        <v>41813</v>
      </c>
      <c r="B906" s="12" t="e">
        <f>sim_obs!Q540</f>
        <v>#N/A</v>
      </c>
      <c r="C906" s="15">
        <f>sim_obs!I540</f>
        <v>0</v>
      </c>
      <c r="D906" s="15">
        <f t="shared" si="56"/>
        <v>0</v>
      </c>
      <c r="E906" s="15">
        <f t="shared" si="57"/>
        <v>0</v>
      </c>
      <c r="F906" s="15">
        <f t="shared" si="58"/>
        <v>0</v>
      </c>
      <c r="G906" s="15">
        <f t="shared" si="59"/>
        <v>0</v>
      </c>
    </row>
    <row r="907" spans="1:7" x14ac:dyDescent="0.15">
      <c r="A907" s="5">
        <f>sim_obs!B541</f>
        <v>41814</v>
      </c>
      <c r="B907" s="12" t="e">
        <f>sim_obs!Q541</f>
        <v>#N/A</v>
      </c>
      <c r="C907" s="15">
        <f>sim_obs!I541</f>
        <v>0</v>
      </c>
      <c r="D907" s="15">
        <f t="shared" si="56"/>
        <v>0</v>
      </c>
      <c r="E907" s="15">
        <f t="shared" si="57"/>
        <v>0</v>
      </c>
      <c r="F907" s="15">
        <f t="shared" si="58"/>
        <v>0</v>
      </c>
      <c r="G907" s="15">
        <f t="shared" si="59"/>
        <v>0</v>
      </c>
    </row>
    <row r="908" spans="1:7" x14ac:dyDescent="0.15">
      <c r="A908" s="5">
        <f>sim_obs!B542</f>
        <v>41815</v>
      </c>
      <c r="B908" s="12" t="e">
        <f>sim_obs!Q542</f>
        <v>#N/A</v>
      </c>
      <c r="C908" s="15">
        <f>sim_obs!I542</f>
        <v>0</v>
      </c>
      <c r="D908" s="15">
        <f t="shared" si="56"/>
        <v>0</v>
      </c>
      <c r="E908" s="15">
        <f t="shared" si="57"/>
        <v>0</v>
      </c>
      <c r="F908" s="15">
        <f t="shared" si="58"/>
        <v>0</v>
      </c>
      <c r="G908" s="15">
        <f t="shared" si="59"/>
        <v>0</v>
      </c>
    </row>
    <row r="909" spans="1:7" x14ac:dyDescent="0.15">
      <c r="A909" s="5">
        <f>sim_obs!B543</f>
        <v>41816</v>
      </c>
      <c r="B909" s="12" t="e">
        <f>sim_obs!Q543</f>
        <v>#N/A</v>
      </c>
      <c r="C909" s="15">
        <f>sim_obs!I543</f>
        <v>0</v>
      </c>
      <c r="D909" s="15">
        <f t="shared" si="56"/>
        <v>0</v>
      </c>
      <c r="E909" s="15">
        <f t="shared" si="57"/>
        <v>0</v>
      </c>
      <c r="F909" s="15">
        <f t="shared" si="58"/>
        <v>0</v>
      </c>
      <c r="G909" s="15">
        <f t="shared" si="59"/>
        <v>0</v>
      </c>
    </row>
    <row r="910" spans="1:7" x14ac:dyDescent="0.15">
      <c r="A910" s="5">
        <f>sim_obs!B544</f>
        <v>41817</v>
      </c>
      <c r="B910" s="12" t="e">
        <f>sim_obs!Q544</f>
        <v>#N/A</v>
      </c>
      <c r="C910" s="15">
        <f>sim_obs!I544</f>
        <v>0</v>
      </c>
      <c r="D910" s="15">
        <f t="shared" si="56"/>
        <v>0</v>
      </c>
      <c r="E910" s="15">
        <f t="shared" si="57"/>
        <v>0</v>
      </c>
      <c r="F910" s="15">
        <f t="shared" si="58"/>
        <v>0</v>
      </c>
      <c r="G910" s="15">
        <f t="shared" si="59"/>
        <v>0</v>
      </c>
    </row>
    <row r="911" spans="1:7" x14ac:dyDescent="0.15">
      <c r="A911" s="5">
        <f>sim_obs!B545</f>
        <v>41818</v>
      </c>
      <c r="B911" s="12" t="e">
        <f>sim_obs!Q545</f>
        <v>#N/A</v>
      </c>
      <c r="C911" s="15">
        <f>sim_obs!I545</f>
        <v>0</v>
      </c>
      <c r="D911" s="15">
        <f t="shared" si="56"/>
        <v>0</v>
      </c>
      <c r="E911" s="15">
        <f t="shared" si="57"/>
        <v>0</v>
      </c>
      <c r="F911" s="15">
        <f t="shared" si="58"/>
        <v>0</v>
      </c>
      <c r="G911" s="15">
        <f t="shared" si="59"/>
        <v>0</v>
      </c>
    </row>
    <row r="912" spans="1:7" x14ac:dyDescent="0.15">
      <c r="A912" s="5">
        <f>sim_obs!B546</f>
        <v>41819</v>
      </c>
      <c r="B912" s="12" t="e">
        <f>sim_obs!Q546</f>
        <v>#N/A</v>
      </c>
      <c r="C912" s="15">
        <f>sim_obs!I546</f>
        <v>0</v>
      </c>
      <c r="D912" s="15">
        <f t="shared" si="56"/>
        <v>0</v>
      </c>
      <c r="E912" s="15">
        <f t="shared" si="57"/>
        <v>0</v>
      </c>
      <c r="F912" s="15">
        <f t="shared" si="58"/>
        <v>0</v>
      </c>
      <c r="G912" s="15">
        <f t="shared" si="59"/>
        <v>0</v>
      </c>
    </row>
    <row r="913" spans="1:7" x14ac:dyDescent="0.15">
      <c r="A913" s="5">
        <f>sim_obs!B547</f>
        <v>41820</v>
      </c>
      <c r="B913" s="12" t="e">
        <f>sim_obs!Q547</f>
        <v>#N/A</v>
      </c>
      <c r="C913" s="15">
        <f>sim_obs!I547</f>
        <v>0</v>
      </c>
      <c r="D913" s="15">
        <f t="shared" si="56"/>
        <v>0</v>
      </c>
      <c r="E913" s="15">
        <f t="shared" si="57"/>
        <v>0</v>
      </c>
      <c r="F913" s="15">
        <f t="shared" si="58"/>
        <v>0</v>
      </c>
      <c r="G913" s="15">
        <f t="shared" si="59"/>
        <v>0</v>
      </c>
    </row>
    <row r="914" spans="1:7" x14ac:dyDescent="0.15">
      <c r="A914" s="5">
        <f>sim_obs!B548</f>
        <v>41821</v>
      </c>
      <c r="B914" s="12">
        <f>sim_obs!Q548</f>
        <v>1.0920000000000001</v>
      </c>
      <c r="C914" s="15">
        <f>sim_obs!I548</f>
        <v>0</v>
      </c>
      <c r="D914" s="15">
        <f t="shared" si="56"/>
        <v>1.0920000000000001</v>
      </c>
      <c r="E914" s="15">
        <f t="shared" si="57"/>
        <v>0</v>
      </c>
      <c r="F914" s="15">
        <f t="shared" si="58"/>
        <v>1.1924640000000002</v>
      </c>
      <c r="G914" s="15">
        <f t="shared" si="59"/>
        <v>1.1924640000000002</v>
      </c>
    </row>
    <row r="915" spans="1:7" x14ac:dyDescent="0.15">
      <c r="A915" s="5">
        <f>sim_obs!B549</f>
        <v>41822</v>
      </c>
      <c r="B915" s="12" t="e">
        <f>sim_obs!Q549</f>
        <v>#N/A</v>
      </c>
      <c r="C915" s="15">
        <f>sim_obs!I549</f>
        <v>0</v>
      </c>
      <c r="D915" s="15">
        <f t="shared" si="56"/>
        <v>0</v>
      </c>
      <c r="E915" s="15">
        <f t="shared" si="57"/>
        <v>0</v>
      </c>
      <c r="F915" s="15">
        <f t="shared" si="58"/>
        <v>0</v>
      </c>
      <c r="G915" s="15">
        <f t="shared" si="59"/>
        <v>0</v>
      </c>
    </row>
    <row r="916" spans="1:7" x14ac:dyDescent="0.15">
      <c r="A916" s="5">
        <f>sim_obs!B550</f>
        <v>41823</v>
      </c>
      <c r="B916" s="12" t="e">
        <f>sim_obs!Q550</f>
        <v>#N/A</v>
      </c>
      <c r="C916" s="15">
        <f>sim_obs!I550</f>
        <v>0</v>
      </c>
      <c r="D916" s="15">
        <f t="shared" si="56"/>
        <v>0</v>
      </c>
      <c r="E916" s="15">
        <f t="shared" si="57"/>
        <v>0</v>
      </c>
      <c r="F916" s="15">
        <f t="shared" si="58"/>
        <v>0</v>
      </c>
      <c r="G916" s="15">
        <f t="shared" si="59"/>
        <v>0</v>
      </c>
    </row>
    <row r="917" spans="1:7" x14ac:dyDescent="0.15">
      <c r="A917" s="5">
        <f>sim_obs!B551</f>
        <v>41824</v>
      </c>
      <c r="B917" s="12" t="e">
        <f>sim_obs!Q551</f>
        <v>#N/A</v>
      </c>
      <c r="C917" s="15">
        <f>sim_obs!I551</f>
        <v>0</v>
      </c>
      <c r="D917" s="15">
        <f t="shared" si="56"/>
        <v>0</v>
      </c>
      <c r="E917" s="15">
        <f t="shared" si="57"/>
        <v>0</v>
      </c>
      <c r="F917" s="15">
        <f t="shared" si="58"/>
        <v>0</v>
      </c>
      <c r="G917" s="15">
        <f t="shared" si="59"/>
        <v>0</v>
      </c>
    </row>
    <row r="918" spans="1:7" x14ac:dyDescent="0.15">
      <c r="A918" s="5">
        <f>sim_obs!B552</f>
        <v>41825</v>
      </c>
      <c r="B918" s="12" t="e">
        <f>sim_obs!Q552</f>
        <v>#N/A</v>
      </c>
      <c r="C918" s="15">
        <f>sim_obs!I552</f>
        <v>0</v>
      </c>
      <c r="D918" s="15">
        <f t="shared" si="56"/>
        <v>0</v>
      </c>
      <c r="E918" s="15">
        <f t="shared" si="57"/>
        <v>0</v>
      </c>
      <c r="F918" s="15">
        <f t="shared" si="58"/>
        <v>0</v>
      </c>
      <c r="G918" s="15">
        <f t="shared" si="59"/>
        <v>0</v>
      </c>
    </row>
    <row r="919" spans="1:7" x14ac:dyDescent="0.15">
      <c r="A919" s="5">
        <f>sim_obs!B553</f>
        <v>41826</v>
      </c>
      <c r="B919" s="12" t="e">
        <f>sim_obs!Q553</f>
        <v>#N/A</v>
      </c>
      <c r="C919" s="15">
        <f>sim_obs!I553</f>
        <v>0</v>
      </c>
      <c r="D919" s="15">
        <f t="shared" si="56"/>
        <v>0</v>
      </c>
      <c r="E919" s="15">
        <f t="shared" si="57"/>
        <v>0</v>
      </c>
      <c r="F919" s="15">
        <f t="shared" si="58"/>
        <v>0</v>
      </c>
      <c r="G919" s="15">
        <f t="shared" si="59"/>
        <v>0</v>
      </c>
    </row>
    <row r="920" spans="1:7" x14ac:dyDescent="0.15">
      <c r="A920" s="5">
        <f>sim_obs!B554</f>
        <v>41827</v>
      </c>
      <c r="B920" s="12" t="e">
        <f>sim_obs!Q554</f>
        <v>#N/A</v>
      </c>
      <c r="C920" s="15">
        <f>sim_obs!I554</f>
        <v>0</v>
      </c>
      <c r="D920" s="15">
        <f t="shared" si="56"/>
        <v>0</v>
      </c>
      <c r="E920" s="15">
        <f t="shared" si="57"/>
        <v>0</v>
      </c>
      <c r="F920" s="15">
        <f t="shared" si="58"/>
        <v>0</v>
      </c>
      <c r="G920" s="15">
        <f t="shared" si="59"/>
        <v>0</v>
      </c>
    </row>
    <row r="921" spans="1:7" x14ac:dyDescent="0.15">
      <c r="A921" s="5">
        <f>sim_obs!B555</f>
        <v>41828</v>
      </c>
      <c r="B921" s="12" t="e">
        <f>sim_obs!Q555</f>
        <v>#N/A</v>
      </c>
      <c r="C921" s="15">
        <f>sim_obs!I555</f>
        <v>0</v>
      </c>
      <c r="D921" s="15">
        <f t="shared" si="56"/>
        <v>0</v>
      </c>
      <c r="E921" s="15">
        <f t="shared" si="57"/>
        <v>0</v>
      </c>
      <c r="F921" s="15">
        <f t="shared" si="58"/>
        <v>0</v>
      </c>
      <c r="G921" s="15">
        <f t="shared" si="59"/>
        <v>0</v>
      </c>
    </row>
    <row r="922" spans="1:7" x14ac:dyDescent="0.15">
      <c r="A922" s="5">
        <f>sim_obs!B556</f>
        <v>41829</v>
      </c>
      <c r="B922" s="12" t="e">
        <f>sim_obs!Q556</f>
        <v>#N/A</v>
      </c>
      <c r="C922" s="15">
        <f>sim_obs!I556</f>
        <v>0</v>
      </c>
      <c r="D922" s="15">
        <f t="shared" si="56"/>
        <v>0</v>
      </c>
      <c r="E922" s="15">
        <f t="shared" si="57"/>
        <v>0</v>
      </c>
      <c r="F922" s="15">
        <f t="shared" si="58"/>
        <v>0</v>
      </c>
      <c r="G922" s="15">
        <f t="shared" si="59"/>
        <v>0</v>
      </c>
    </row>
    <row r="923" spans="1:7" x14ac:dyDescent="0.15">
      <c r="A923" s="5">
        <f>sim_obs!B557</f>
        <v>41830</v>
      </c>
      <c r="B923" s="12" t="e">
        <f>sim_obs!Q557</f>
        <v>#N/A</v>
      </c>
      <c r="C923" s="15">
        <f>sim_obs!I557</f>
        <v>0</v>
      </c>
      <c r="D923" s="15">
        <f t="shared" si="56"/>
        <v>0</v>
      </c>
      <c r="E923" s="15">
        <f t="shared" si="57"/>
        <v>0</v>
      </c>
      <c r="F923" s="15">
        <f t="shared" si="58"/>
        <v>0</v>
      </c>
      <c r="G923" s="15">
        <f t="shared" si="59"/>
        <v>0</v>
      </c>
    </row>
    <row r="924" spans="1:7" x14ac:dyDescent="0.15">
      <c r="A924" s="5">
        <f>sim_obs!B558</f>
        <v>41831</v>
      </c>
      <c r="B924" s="12" t="e">
        <f>sim_obs!Q558</f>
        <v>#N/A</v>
      </c>
      <c r="C924" s="15">
        <f>sim_obs!I558</f>
        <v>0</v>
      </c>
      <c r="D924" s="15">
        <f t="shared" si="56"/>
        <v>0</v>
      </c>
      <c r="E924" s="15">
        <f t="shared" si="57"/>
        <v>0</v>
      </c>
      <c r="F924" s="15">
        <f t="shared" si="58"/>
        <v>0</v>
      </c>
      <c r="G924" s="15">
        <f t="shared" si="59"/>
        <v>0</v>
      </c>
    </row>
    <row r="925" spans="1:7" x14ac:dyDescent="0.15">
      <c r="A925" s="5">
        <f>sim_obs!B559</f>
        <v>41832</v>
      </c>
      <c r="B925" s="12" t="e">
        <f>sim_obs!Q559</f>
        <v>#N/A</v>
      </c>
      <c r="C925" s="15">
        <f>sim_obs!I559</f>
        <v>0</v>
      </c>
      <c r="D925" s="15">
        <f t="shared" si="56"/>
        <v>0</v>
      </c>
      <c r="E925" s="15">
        <f t="shared" si="57"/>
        <v>0</v>
      </c>
      <c r="F925" s="15">
        <f t="shared" si="58"/>
        <v>0</v>
      </c>
      <c r="G925" s="15">
        <f t="shared" si="59"/>
        <v>0</v>
      </c>
    </row>
    <row r="926" spans="1:7" x14ac:dyDescent="0.15">
      <c r="A926" s="5">
        <f>sim_obs!B560</f>
        <v>41833</v>
      </c>
      <c r="B926" s="12" t="e">
        <f>sim_obs!Q560</f>
        <v>#N/A</v>
      </c>
      <c r="C926" s="15">
        <f>sim_obs!I560</f>
        <v>0</v>
      </c>
      <c r="D926" s="15">
        <f t="shared" si="56"/>
        <v>0</v>
      </c>
      <c r="E926" s="15">
        <f t="shared" si="57"/>
        <v>0</v>
      </c>
      <c r="F926" s="15">
        <f t="shared" si="58"/>
        <v>0</v>
      </c>
      <c r="G926" s="15">
        <f t="shared" si="59"/>
        <v>0</v>
      </c>
    </row>
    <row r="927" spans="1:7" x14ac:dyDescent="0.15">
      <c r="A927" s="5">
        <f>sim_obs!B561</f>
        <v>41834</v>
      </c>
      <c r="B927" s="12" t="e">
        <f>sim_obs!Q561</f>
        <v>#N/A</v>
      </c>
      <c r="C927" s="15">
        <f>sim_obs!I561</f>
        <v>0</v>
      </c>
      <c r="D927" s="15">
        <f t="shared" si="56"/>
        <v>0</v>
      </c>
      <c r="E927" s="15">
        <f t="shared" si="57"/>
        <v>0</v>
      </c>
      <c r="F927" s="15">
        <f t="shared" si="58"/>
        <v>0</v>
      </c>
      <c r="G927" s="15">
        <f t="shared" si="59"/>
        <v>0</v>
      </c>
    </row>
    <row r="928" spans="1:7" x14ac:dyDescent="0.15">
      <c r="A928" s="5">
        <f>sim_obs!B562</f>
        <v>41835</v>
      </c>
      <c r="B928" s="12" t="e">
        <f>sim_obs!Q562</f>
        <v>#N/A</v>
      </c>
      <c r="C928" s="15">
        <f>sim_obs!I562</f>
        <v>0</v>
      </c>
      <c r="D928" s="15">
        <f t="shared" si="56"/>
        <v>0</v>
      </c>
      <c r="E928" s="15">
        <f t="shared" si="57"/>
        <v>0</v>
      </c>
      <c r="F928" s="15">
        <f t="shared" si="58"/>
        <v>0</v>
      </c>
      <c r="G928" s="15">
        <f t="shared" si="59"/>
        <v>0</v>
      </c>
    </row>
    <row r="929" spans="1:7" x14ac:dyDescent="0.15">
      <c r="A929" s="5">
        <f>sim_obs!B563</f>
        <v>41836</v>
      </c>
      <c r="B929" s="12" t="e">
        <f>sim_obs!Q563</f>
        <v>#N/A</v>
      </c>
      <c r="C929" s="15">
        <f>sim_obs!I563</f>
        <v>0</v>
      </c>
      <c r="D929" s="15">
        <f t="shared" si="56"/>
        <v>0</v>
      </c>
      <c r="E929" s="15">
        <f t="shared" si="57"/>
        <v>0</v>
      </c>
      <c r="F929" s="15">
        <f t="shared" si="58"/>
        <v>0</v>
      </c>
      <c r="G929" s="15">
        <f t="shared" si="59"/>
        <v>0</v>
      </c>
    </row>
    <row r="930" spans="1:7" x14ac:dyDescent="0.15">
      <c r="A930" s="5">
        <f>sim_obs!B564</f>
        <v>41837</v>
      </c>
      <c r="B930" s="12" t="e">
        <f>sim_obs!Q564</f>
        <v>#N/A</v>
      </c>
      <c r="C930" s="15">
        <f>sim_obs!I564</f>
        <v>0</v>
      </c>
      <c r="D930" s="15">
        <f t="shared" si="56"/>
        <v>0</v>
      </c>
      <c r="E930" s="15">
        <f t="shared" si="57"/>
        <v>0</v>
      </c>
      <c r="F930" s="15">
        <f t="shared" si="58"/>
        <v>0</v>
      </c>
      <c r="G930" s="15">
        <f t="shared" si="59"/>
        <v>0</v>
      </c>
    </row>
    <row r="931" spans="1:7" x14ac:dyDescent="0.15">
      <c r="A931" s="5">
        <f>sim_obs!B565</f>
        <v>41838</v>
      </c>
      <c r="B931" s="12" t="e">
        <f>sim_obs!Q565</f>
        <v>#N/A</v>
      </c>
      <c r="C931" s="15">
        <f>sim_obs!I565</f>
        <v>0</v>
      </c>
      <c r="D931" s="15">
        <f t="shared" si="56"/>
        <v>0</v>
      </c>
      <c r="E931" s="15">
        <f t="shared" si="57"/>
        <v>0</v>
      </c>
      <c r="F931" s="15">
        <f t="shared" si="58"/>
        <v>0</v>
      </c>
      <c r="G931" s="15">
        <f t="shared" si="59"/>
        <v>0</v>
      </c>
    </row>
    <row r="932" spans="1:7" x14ac:dyDescent="0.15">
      <c r="A932" s="5">
        <f>sim_obs!B566</f>
        <v>41839</v>
      </c>
      <c r="B932" s="12" t="e">
        <f>sim_obs!Q566</f>
        <v>#N/A</v>
      </c>
      <c r="C932" s="15">
        <f>sim_obs!I566</f>
        <v>0</v>
      </c>
      <c r="D932" s="15">
        <f t="shared" si="56"/>
        <v>0</v>
      </c>
      <c r="E932" s="15">
        <f t="shared" si="57"/>
        <v>0</v>
      </c>
      <c r="F932" s="15">
        <f t="shared" si="58"/>
        <v>0</v>
      </c>
      <c r="G932" s="15">
        <f t="shared" si="59"/>
        <v>0</v>
      </c>
    </row>
    <row r="933" spans="1:7" x14ac:dyDescent="0.15">
      <c r="A933" s="5">
        <f>sim_obs!B567</f>
        <v>41840</v>
      </c>
      <c r="B933" s="12" t="e">
        <f>sim_obs!Q567</f>
        <v>#N/A</v>
      </c>
      <c r="C933" s="15">
        <f>sim_obs!I567</f>
        <v>0</v>
      </c>
      <c r="D933" s="15">
        <f t="shared" si="56"/>
        <v>0</v>
      </c>
      <c r="E933" s="15">
        <f t="shared" si="57"/>
        <v>0</v>
      </c>
      <c r="F933" s="15">
        <f t="shared" si="58"/>
        <v>0</v>
      </c>
      <c r="G933" s="15">
        <f t="shared" si="59"/>
        <v>0</v>
      </c>
    </row>
    <row r="934" spans="1:7" x14ac:dyDescent="0.15">
      <c r="A934" s="5">
        <f>sim_obs!B568</f>
        <v>41841</v>
      </c>
      <c r="B934" s="12" t="e">
        <f>sim_obs!Q568</f>
        <v>#N/A</v>
      </c>
      <c r="C934" s="15">
        <f>sim_obs!I568</f>
        <v>0</v>
      </c>
      <c r="D934" s="15">
        <f t="shared" si="56"/>
        <v>0</v>
      </c>
      <c r="E934" s="15">
        <f t="shared" si="57"/>
        <v>0</v>
      </c>
      <c r="F934" s="15">
        <f t="shared" si="58"/>
        <v>0</v>
      </c>
      <c r="G934" s="15">
        <f t="shared" si="59"/>
        <v>0</v>
      </c>
    </row>
    <row r="935" spans="1:7" x14ac:dyDescent="0.15">
      <c r="A935" s="5">
        <f>sim_obs!B569</f>
        <v>41842</v>
      </c>
      <c r="B935" s="12" t="e">
        <f>sim_obs!Q569</f>
        <v>#N/A</v>
      </c>
      <c r="C935" s="15">
        <f>sim_obs!I569</f>
        <v>0</v>
      </c>
      <c r="D935" s="15">
        <f t="shared" si="56"/>
        <v>0</v>
      </c>
      <c r="E935" s="15">
        <f t="shared" si="57"/>
        <v>0</v>
      </c>
      <c r="F935" s="15">
        <f t="shared" si="58"/>
        <v>0</v>
      </c>
      <c r="G935" s="15">
        <f t="shared" si="59"/>
        <v>0</v>
      </c>
    </row>
    <row r="936" spans="1:7" x14ac:dyDescent="0.15">
      <c r="A936" s="5">
        <f>sim_obs!B570</f>
        <v>41843</v>
      </c>
      <c r="B936" s="12" t="e">
        <f>sim_obs!Q570</f>
        <v>#N/A</v>
      </c>
      <c r="C936" s="15">
        <f>sim_obs!I570</f>
        <v>0</v>
      </c>
      <c r="D936" s="15">
        <f t="shared" si="56"/>
        <v>0</v>
      </c>
      <c r="E936" s="15">
        <f t="shared" si="57"/>
        <v>0</v>
      </c>
      <c r="F936" s="15">
        <f t="shared" si="58"/>
        <v>0</v>
      </c>
      <c r="G936" s="15">
        <f t="shared" si="59"/>
        <v>0</v>
      </c>
    </row>
    <row r="937" spans="1:7" x14ac:dyDescent="0.15">
      <c r="A937" s="5">
        <f>sim_obs!B571</f>
        <v>41844</v>
      </c>
      <c r="B937" s="12" t="e">
        <f>sim_obs!Q571</f>
        <v>#N/A</v>
      </c>
      <c r="C937" s="15">
        <f>sim_obs!I571</f>
        <v>0</v>
      </c>
      <c r="D937" s="15">
        <f t="shared" si="56"/>
        <v>0</v>
      </c>
      <c r="E937" s="15">
        <f t="shared" si="57"/>
        <v>0</v>
      </c>
      <c r="F937" s="15">
        <f t="shared" si="58"/>
        <v>0</v>
      </c>
      <c r="G937" s="15">
        <f t="shared" si="59"/>
        <v>0</v>
      </c>
    </row>
    <row r="938" spans="1:7" x14ac:dyDescent="0.15">
      <c r="A938" s="5">
        <f>sim_obs!B572</f>
        <v>41845</v>
      </c>
      <c r="B938" s="12" t="e">
        <f>sim_obs!Q572</f>
        <v>#N/A</v>
      </c>
      <c r="C938" s="15">
        <f>sim_obs!I572</f>
        <v>0</v>
      </c>
      <c r="D938" s="15">
        <f t="shared" si="56"/>
        <v>0</v>
      </c>
      <c r="E938" s="15">
        <f t="shared" si="57"/>
        <v>0</v>
      </c>
      <c r="F938" s="15">
        <f t="shared" si="58"/>
        <v>0</v>
      </c>
      <c r="G938" s="15">
        <f t="shared" si="59"/>
        <v>0</v>
      </c>
    </row>
    <row r="939" spans="1:7" x14ac:dyDescent="0.15">
      <c r="A939" s="5">
        <f>sim_obs!B573</f>
        <v>41846</v>
      </c>
      <c r="B939" s="12" t="e">
        <f>sim_obs!Q573</f>
        <v>#N/A</v>
      </c>
      <c r="C939" s="15">
        <f>sim_obs!I573</f>
        <v>0</v>
      </c>
      <c r="D939" s="15">
        <f t="shared" si="56"/>
        <v>0</v>
      </c>
      <c r="E939" s="15">
        <f t="shared" si="57"/>
        <v>0</v>
      </c>
      <c r="F939" s="15">
        <f t="shared" si="58"/>
        <v>0</v>
      </c>
      <c r="G939" s="15">
        <f t="shared" si="59"/>
        <v>0</v>
      </c>
    </row>
    <row r="940" spans="1:7" x14ac:dyDescent="0.15">
      <c r="A940" s="5">
        <f>sim_obs!B574</f>
        <v>41847</v>
      </c>
      <c r="B940" s="12" t="e">
        <f>sim_obs!Q574</f>
        <v>#N/A</v>
      </c>
      <c r="C940" s="15">
        <f>sim_obs!I574</f>
        <v>0</v>
      </c>
      <c r="D940" s="15">
        <f t="shared" si="56"/>
        <v>0</v>
      </c>
      <c r="E940" s="15">
        <f t="shared" si="57"/>
        <v>0</v>
      </c>
      <c r="F940" s="15">
        <f t="shared" si="58"/>
        <v>0</v>
      </c>
      <c r="G940" s="15">
        <f t="shared" si="59"/>
        <v>0</v>
      </c>
    </row>
    <row r="941" spans="1:7" x14ac:dyDescent="0.15">
      <c r="A941" s="5">
        <f>sim_obs!B575</f>
        <v>41848</v>
      </c>
      <c r="B941" s="12" t="e">
        <f>sim_obs!Q575</f>
        <v>#N/A</v>
      </c>
      <c r="C941" s="15">
        <f>sim_obs!I575</f>
        <v>0</v>
      </c>
      <c r="D941" s="15">
        <f t="shared" si="56"/>
        <v>0</v>
      </c>
      <c r="E941" s="15">
        <f t="shared" si="57"/>
        <v>0</v>
      </c>
      <c r="F941" s="15">
        <f t="shared" si="58"/>
        <v>0</v>
      </c>
      <c r="G941" s="15">
        <f t="shared" si="59"/>
        <v>0</v>
      </c>
    </row>
    <row r="942" spans="1:7" x14ac:dyDescent="0.15">
      <c r="A942" s="5">
        <f>sim_obs!B576</f>
        <v>41849</v>
      </c>
      <c r="B942" s="12" t="e">
        <f>sim_obs!Q576</f>
        <v>#N/A</v>
      </c>
      <c r="C942" s="15">
        <f>sim_obs!I576</f>
        <v>0</v>
      </c>
      <c r="D942" s="15">
        <f t="shared" si="56"/>
        <v>0</v>
      </c>
      <c r="E942" s="15">
        <f t="shared" si="57"/>
        <v>0</v>
      </c>
      <c r="F942" s="15">
        <f t="shared" si="58"/>
        <v>0</v>
      </c>
      <c r="G942" s="15">
        <f t="shared" si="59"/>
        <v>0</v>
      </c>
    </row>
    <row r="943" spans="1:7" x14ac:dyDescent="0.15">
      <c r="A943" s="5">
        <f>sim_obs!B577</f>
        <v>41850</v>
      </c>
      <c r="B943" s="12" t="e">
        <f>sim_obs!Q577</f>
        <v>#N/A</v>
      </c>
      <c r="C943" s="15">
        <f>sim_obs!I577</f>
        <v>0</v>
      </c>
      <c r="D943" s="15">
        <f t="shared" si="56"/>
        <v>0</v>
      </c>
      <c r="E943" s="15">
        <f t="shared" si="57"/>
        <v>0</v>
      </c>
      <c r="F943" s="15">
        <f t="shared" si="58"/>
        <v>0</v>
      </c>
      <c r="G943" s="15">
        <f t="shared" si="59"/>
        <v>0</v>
      </c>
    </row>
    <row r="944" spans="1:7" x14ac:dyDescent="0.15">
      <c r="A944" s="5">
        <f>sim_obs!B578</f>
        <v>41851</v>
      </c>
      <c r="B944" s="12" t="e">
        <f>sim_obs!Q578</f>
        <v>#N/A</v>
      </c>
      <c r="C944" s="15">
        <f>sim_obs!I578</f>
        <v>0</v>
      </c>
      <c r="D944" s="15">
        <f t="shared" si="56"/>
        <v>0</v>
      </c>
      <c r="E944" s="15">
        <f t="shared" si="57"/>
        <v>0</v>
      </c>
      <c r="F944" s="15">
        <f t="shared" si="58"/>
        <v>0</v>
      </c>
      <c r="G944" s="15">
        <f t="shared" si="59"/>
        <v>0</v>
      </c>
    </row>
    <row r="945" spans="1:7" x14ac:dyDescent="0.15">
      <c r="A945" s="5">
        <f>sim_obs!B579</f>
        <v>41852</v>
      </c>
      <c r="B945" s="12" t="e">
        <f>sim_obs!Q579</f>
        <v>#N/A</v>
      </c>
      <c r="C945" s="15">
        <f>sim_obs!I579</f>
        <v>0</v>
      </c>
      <c r="D945" s="15">
        <f t="shared" si="56"/>
        <v>0</v>
      </c>
      <c r="E945" s="15">
        <f t="shared" si="57"/>
        <v>0</v>
      </c>
      <c r="F945" s="15">
        <f t="shared" si="58"/>
        <v>0</v>
      </c>
      <c r="G945" s="15">
        <f t="shared" si="59"/>
        <v>0</v>
      </c>
    </row>
    <row r="946" spans="1:7" x14ac:dyDescent="0.15">
      <c r="A946" s="5">
        <f>sim_obs!B580</f>
        <v>41853</v>
      </c>
      <c r="B946" s="12" t="e">
        <f>sim_obs!Q580</f>
        <v>#N/A</v>
      </c>
      <c r="C946" s="15">
        <f>sim_obs!I580</f>
        <v>0</v>
      </c>
      <c r="D946" s="15">
        <f t="shared" si="56"/>
        <v>0</v>
      </c>
      <c r="E946" s="15">
        <f t="shared" si="57"/>
        <v>0</v>
      </c>
      <c r="F946" s="15">
        <f t="shared" si="58"/>
        <v>0</v>
      </c>
      <c r="G946" s="15">
        <f t="shared" si="59"/>
        <v>0</v>
      </c>
    </row>
    <row r="947" spans="1:7" x14ac:dyDescent="0.15">
      <c r="A947" s="5">
        <f>sim_obs!B581</f>
        <v>41854</v>
      </c>
      <c r="B947" s="12" t="e">
        <f>sim_obs!Q581</f>
        <v>#N/A</v>
      </c>
      <c r="C947" s="15">
        <f>sim_obs!I581</f>
        <v>0</v>
      </c>
      <c r="D947" s="15">
        <f t="shared" si="56"/>
        <v>0</v>
      </c>
      <c r="E947" s="15">
        <f t="shared" si="57"/>
        <v>0</v>
      </c>
      <c r="F947" s="15">
        <f t="shared" si="58"/>
        <v>0</v>
      </c>
      <c r="G947" s="15">
        <f t="shared" si="59"/>
        <v>0</v>
      </c>
    </row>
    <row r="948" spans="1:7" x14ac:dyDescent="0.15">
      <c r="A948" s="5">
        <f>sim_obs!B582</f>
        <v>41855</v>
      </c>
      <c r="B948" s="12" t="e">
        <f>sim_obs!Q582</f>
        <v>#N/A</v>
      </c>
      <c r="C948" s="15">
        <f>sim_obs!I582</f>
        <v>0</v>
      </c>
      <c r="D948" s="15">
        <f t="shared" si="56"/>
        <v>0</v>
      </c>
      <c r="E948" s="15">
        <f t="shared" si="57"/>
        <v>0</v>
      </c>
      <c r="F948" s="15">
        <f t="shared" si="58"/>
        <v>0</v>
      </c>
      <c r="G948" s="15">
        <f t="shared" si="59"/>
        <v>0</v>
      </c>
    </row>
    <row r="949" spans="1:7" x14ac:dyDescent="0.15">
      <c r="A949" s="5">
        <f>sim_obs!B583</f>
        <v>41856</v>
      </c>
      <c r="B949" s="12" t="e">
        <f>sim_obs!Q583</f>
        <v>#N/A</v>
      </c>
      <c r="C949" s="15">
        <f>sim_obs!I583</f>
        <v>0</v>
      </c>
      <c r="D949" s="15">
        <f t="shared" si="56"/>
        <v>0</v>
      </c>
      <c r="E949" s="15">
        <f t="shared" si="57"/>
        <v>0</v>
      </c>
      <c r="F949" s="15">
        <f t="shared" si="58"/>
        <v>0</v>
      </c>
      <c r="G949" s="15">
        <f t="shared" si="59"/>
        <v>0</v>
      </c>
    </row>
    <row r="950" spans="1:7" x14ac:dyDescent="0.15">
      <c r="A950" s="5">
        <f>sim_obs!B584</f>
        <v>41857</v>
      </c>
      <c r="B950" s="12" t="e">
        <f>sim_obs!Q584</f>
        <v>#N/A</v>
      </c>
      <c r="C950" s="15">
        <f>sim_obs!I584</f>
        <v>0</v>
      </c>
      <c r="D950" s="15">
        <f t="shared" si="56"/>
        <v>0</v>
      </c>
      <c r="E950" s="15">
        <f t="shared" si="57"/>
        <v>0</v>
      </c>
      <c r="F950" s="15">
        <f t="shared" si="58"/>
        <v>0</v>
      </c>
      <c r="G950" s="15">
        <f t="shared" si="59"/>
        <v>0</v>
      </c>
    </row>
    <row r="951" spans="1:7" x14ac:dyDescent="0.15">
      <c r="A951" s="5">
        <f>sim_obs!B585</f>
        <v>41858</v>
      </c>
      <c r="B951" s="12" t="e">
        <f>sim_obs!Q585</f>
        <v>#N/A</v>
      </c>
      <c r="C951" s="15">
        <f>sim_obs!I585</f>
        <v>0</v>
      </c>
      <c r="D951" s="15">
        <f t="shared" si="56"/>
        <v>0</v>
      </c>
      <c r="E951" s="15">
        <f t="shared" si="57"/>
        <v>0</v>
      </c>
      <c r="F951" s="15">
        <f t="shared" si="58"/>
        <v>0</v>
      </c>
      <c r="G951" s="15">
        <f t="shared" si="59"/>
        <v>0</v>
      </c>
    </row>
    <row r="952" spans="1:7" x14ac:dyDescent="0.15">
      <c r="A952" s="5">
        <f>sim_obs!B586</f>
        <v>41859</v>
      </c>
      <c r="B952" s="12" t="e">
        <f>sim_obs!Q586</f>
        <v>#N/A</v>
      </c>
      <c r="C952" s="15">
        <f>sim_obs!I586</f>
        <v>0</v>
      </c>
      <c r="D952" s="15">
        <f t="shared" si="56"/>
        <v>0</v>
      </c>
      <c r="E952" s="15">
        <f t="shared" si="57"/>
        <v>0</v>
      </c>
      <c r="F952" s="15">
        <f t="shared" si="58"/>
        <v>0</v>
      </c>
      <c r="G952" s="15">
        <f t="shared" si="59"/>
        <v>0</v>
      </c>
    </row>
    <row r="953" spans="1:7" x14ac:dyDescent="0.15">
      <c r="A953" s="5">
        <f>sim_obs!B587</f>
        <v>41860</v>
      </c>
      <c r="B953" s="12" t="e">
        <f>sim_obs!Q587</f>
        <v>#N/A</v>
      </c>
      <c r="C953" s="15">
        <f>sim_obs!I587</f>
        <v>0</v>
      </c>
      <c r="D953" s="15">
        <f t="shared" si="56"/>
        <v>0</v>
      </c>
      <c r="E953" s="15">
        <f t="shared" si="57"/>
        <v>0</v>
      </c>
      <c r="F953" s="15">
        <f t="shared" si="58"/>
        <v>0</v>
      </c>
      <c r="G953" s="15">
        <f t="shared" si="59"/>
        <v>0</v>
      </c>
    </row>
    <row r="954" spans="1:7" x14ac:dyDescent="0.15">
      <c r="A954" s="5">
        <f>sim_obs!B588</f>
        <v>41861</v>
      </c>
      <c r="B954" s="12" t="e">
        <f>sim_obs!Q588</f>
        <v>#N/A</v>
      </c>
      <c r="C954" s="15">
        <f>sim_obs!I588</f>
        <v>0</v>
      </c>
      <c r="D954" s="15">
        <f t="shared" si="56"/>
        <v>0</v>
      </c>
      <c r="E954" s="15">
        <f t="shared" si="57"/>
        <v>0</v>
      </c>
      <c r="F954" s="15">
        <f t="shared" si="58"/>
        <v>0</v>
      </c>
      <c r="G954" s="15">
        <f t="shared" si="59"/>
        <v>0</v>
      </c>
    </row>
    <row r="955" spans="1:7" x14ac:dyDescent="0.15">
      <c r="A955" s="5">
        <f>sim_obs!B589</f>
        <v>41862</v>
      </c>
      <c r="B955" s="12" t="e">
        <f>sim_obs!Q589</f>
        <v>#N/A</v>
      </c>
      <c r="C955" s="15">
        <f>sim_obs!I589</f>
        <v>0</v>
      </c>
      <c r="D955" s="15">
        <f t="shared" si="56"/>
        <v>0</v>
      </c>
      <c r="E955" s="15">
        <f t="shared" si="57"/>
        <v>0</v>
      </c>
      <c r="F955" s="15">
        <f t="shared" si="58"/>
        <v>0</v>
      </c>
      <c r="G955" s="15">
        <f t="shared" si="59"/>
        <v>0</v>
      </c>
    </row>
    <row r="956" spans="1:7" x14ac:dyDescent="0.15">
      <c r="A956" s="5">
        <f>sim_obs!B590</f>
        <v>41863</v>
      </c>
      <c r="B956" s="12" t="e">
        <f>sim_obs!Q590</f>
        <v>#N/A</v>
      </c>
      <c r="C956" s="15">
        <f>sim_obs!I590</f>
        <v>0</v>
      </c>
      <c r="D956" s="15">
        <f t="shared" si="56"/>
        <v>0</v>
      </c>
      <c r="E956" s="15">
        <f t="shared" si="57"/>
        <v>0</v>
      </c>
      <c r="F956" s="15">
        <f t="shared" si="58"/>
        <v>0</v>
      </c>
      <c r="G956" s="15">
        <f t="shared" si="59"/>
        <v>0</v>
      </c>
    </row>
    <row r="957" spans="1:7" x14ac:dyDescent="0.15">
      <c r="A957" s="5">
        <f>sim_obs!B591</f>
        <v>41864</v>
      </c>
      <c r="B957" s="12" t="e">
        <f>sim_obs!Q591</f>
        <v>#N/A</v>
      </c>
      <c r="C957" s="15">
        <f>sim_obs!I591</f>
        <v>0</v>
      </c>
      <c r="D957" s="15">
        <f t="shared" si="56"/>
        <v>0</v>
      </c>
      <c r="E957" s="15">
        <f t="shared" si="57"/>
        <v>0</v>
      </c>
      <c r="F957" s="15">
        <f t="shared" si="58"/>
        <v>0</v>
      </c>
      <c r="G957" s="15">
        <f t="shared" si="59"/>
        <v>0</v>
      </c>
    </row>
    <row r="958" spans="1:7" x14ac:dyDescent="0.15">
      <c r="A958" s="5">
        <f>sim_obs!B592</f>
        <v>41865</v>
      </c>
      <c r="B958" s="12" t="e">
        <f>sim_obs!Q592</f>
        <v>#N/A</v>
      </c>
      <c r="C958" s="15">
        <f>sim_obs!I592</f>
        <v>0</v>
      </c>
      <c r="D958" s="15">
        <f t="shared" si="56"/>
        <v>0</v>
      </c>
      <c r="E958" s="15">
        <f t="shared" si="57"/>
        <v>0</v>
      </c>
      <c r="F958" s="15">
        <f t="shared" si="58"/>
        <v>0</v>
      </c>
      <c r="G958" s="15">
        <f t="shared" si="59"/>
        <v>0</v>
      </c>
    </row>
    <row r="959" spans="1:7" x14ac:dyDescent="0.15">
      <c r="A959" s="5">
        <f>sim_obs!B593</f>
        <v>41866</v>
      </c>
      <c r="B959" s="12" t="e">
        <f>sim_obs!Q593</f>
        <v>#N/A</v>
      </c>
      <c r="C959" s="15">
        <f>sim_obs!I593</f>
        <v>0</v>
      </c>
      <c r="D959" s="15">
        <f t="shared" si="56"/>
        <v>0</v>
      </c>
      <c r="E959" s="15">
        <f t="shared" si="57"/>
        <v>0</v>
      </c>
      <c r="F959" s="15">
        <f t="shared" si="58"/>
        <v>0</v>
      </c>
      <c r="G959" s="15">
        <f t="shared" si="59"/>
        <v>0</v>
      </c>
    </row>
    <row r="960" spans="1:7" x14ac:dyDescent="0.15">
      <c r="A960" s="5">
        <f>sim_obs!B594</f>
        <v>41867</v>
      </c>
      <c r="B960" s="12" t="e">
        <f>sim_obs!Q594</f>
        <v>#N/A</v>
      </c>
      <c r="C960" s="15">
        <f>sim_obs!I594</f>
        <v>0</v>
      </c>
      <c r="D960" s="15">
        <f t="shared" si="56"/>
        <v>0</v>
      </c>
      <c r="E960" s="15">
        <f t="shared" si="57"/>
        <v>0</v>
      </c>
      <c r="F960" s="15">
        <f t="shared" si="58"/>
        <v>0</v>
      </c>
      <c r="G960" s="15">
        <f t="shared" si="59"/>
        <v>0</v>
      </c>
    </row>
    <row r="961" spans="1:7" x14ac:dyDescent="0.15">
      <c r="A961" s="5">
        <f>sim_obs!B595</f>
        <v>41868</v>
      </c>
      <c r="B961" s="12" t="e">
        <f>sim_obs!Q595</f>
        <v>#N/A</v>
      </c>
      <c r="C961" s="15">
        <f>sim_obs!I595</f>
        <v>0</v>
      </c>
      <c r="D961" s="15">
        <f t="shared" si="56"/>
        <v>0</v>
      </c>
      <c r="E961" s="15">
        <f t="shared" si="57"/>
        <v>0</v>
      </c>
      <c r="F961" s="15">
        <f t="shared" si="58"/>
        <v>0</v>
      </c>
      <c r="G961" s="15">
        <f t="shared" si="59"/>
        <v>0</v>
      </c>
    </row>
    <row r="962" spans="1:7" x14ac:dyDescent="0.15">
      <c r="A962" s="5">
        <f>sim_obs!B596</f>
        <v>41869</v>
      </c>
      <c r="B962" s="12" t="e">
        <f>sim_obs!Q596</f>
        <v>#N/A</v>
      </c>
      <c r="C962" s="15">
        <f>sim_obs!I596</f>
        <v>0</v>
      </c>
      <c r="D962" s="15">
        <f t="shared" si="56"/>
        <v>0</v>
      </c>
      <c r="E962" s="15">
        <f t="shared" si="57"/>
        <v>0</v>
      </c>
      <c r="F962" s="15">
        <f t="shared" si="58"/>
        <v>0</v>
      </c>
      <c r="G962" s="15">
        <f t="shared" si="59"/>
        <v>0</v>
      </c>
    </row>
    <row r="963" spans="1:7" x14ac:dyDescent="0.15">
      <c r="A963" s="5">
        <f>sim_obs!B597</f>
        <v>41870</v>
      </c>
      <c r="B963" s="12" t="e">
        <f>sim_obs!Q597</f>
        <v>#N/A</v>
      </c>
      <c r="C963" s="15">
        <f>sim_obs!I597</f>
        <v>0</v>
      </c>
      <c r="D963" s="15">
        <f t="shared" ref="D963:D1026" si="60">IFERROR(B963,0)</f>
        <v>0</v>
      </c>
      <c r="E963" s="15">
        <f t="shared" ref="E963:E1026" si="61">IF(D963=0,0,C963)</f>
        <v>0</v>
      </c>
      <c r="F963" s="15">
        <f t="shared" ref="F963:F1026" si="62">(D963-E963)^2</f>
        <v>0</v>
      </c>
      <c r="G963" s="15">
        <f t="shared" ref="G963:G1026" si="63">(D963-$J$4)^2</f>
        <v>0</v>
      </c>
    </row>
    <row r="964" spans="1:7" x14ac:dyDescent="0.15">
      <c r="A964" s="5">
        <f>sim_obs!B598</f>
        <v>41871</v>
      </c>
      <c r="B964" s="12" t="e">
        <f>sim_obs!Q598</f>
        <v>#N/A</v>
      </c>
      <c r="C964" s="15">
        <f>sim_obs!I598</f>
        <v>0</v>
      </c>
      <c r="D964" s="15">
        <f t="shared" si="60"/>
        <v>0</v>
      </c>
      <c r="E964" s="15">
        <f t="shared" si="61"/>
        <v>0</v>
      </c>
      <c r="F964" s="15">
        <f t="shared" si="62"/>
        <v>0</v>
      </c>
      <c r="G964" s="15">
        <f t="shared" si="63"/>
        <v>0</v>
      </c>
    </row>
    <row r="965" spans="1:7" x14ac:dyDescent="0.15">
      <c r="A965" s="5">
        <f>sim_obs!B599</f>
        <v>41872</v>
      </c>
      <c r="B965" s="12" t="e">
        <f>sim_obs!Q599</f>
        <v>#N/A</v>
      </c>
      <c r="C965" s="15">
        <f>sim_obs!I599</f>
        <v>0</v>
      </c>
      <c r="D965" s="15">
        <f t="shared" si="60"/>
        <v>0</v>
      </c>
      <c r="E965" s="15">
        <f t="shared" si="61"/>
        <v>0</v>
      </c>
      <c r="F965" s="15">
        <f t="shared" si="62"/>
        <v>0</v>
      </c>
      <c r="G965" s="15">
        <f t="shared" si="63"/>
        <v>0</v>
      </c>
    </row>
    <row r="966" spans="1:7" x14ac:dyDescent="0.15">
      <c r="A966" s="5">
        <f>sim_obs!B600</f>
        <v>41873</v>
      </c>
      <c r="B966" s="12" t="e">
        <f>sim_obs!Q600</f>
        <v>#N/A</v>
      </c>
      <c r="C966" s="15">
        <f>sim_obs!I600</f>
        <v>0</v>
      </c>
      <c r="D966" s="15">
        <f t="shared" si="60"/>
        <v>0</v>
      </c>
      <c r="E966" s="15">
        <f t="shared" si="61"/>
        <v>0</v>
      </c>
      <c r="F966" s="15">
        <f t="shared" si="62"/>
        <v>0</v>
      </c>
      <c r="G966" s="15">
        <f t="shared" si="63"/>
        <v>0</v>
      </c>
    </row>
    <row r="967" spans="1:7" x14ac:dyDescent="0.15">
      <c r="A967" s="5">
        <f>sim_obs!B601</f>
        <v>41874</v>
      </c>
      <c r="B967" s="12" t="e">
        <f>sim_obs!Q601</f>
        <v>#N/A</v>
      </c>
      <c r="C967" s="15">
        <f>sim_obs!I601</f>
        <v>0</v>
      </c>
      <c r="D967" s="15">
        <f t="shared" si="60"/>
        <v>0</v>
      </c>
      <c r="E967" s="15">
        <f t="shared" si="61"/>
        <v>0</v>
      </c>
      <c r="F967" s="15">
        <f t="shared" si="62"/>
        <v>0</v>
      </c>
      <c r="G967" s="15">
        <f t="shared" si="63"/>
        <v>0</v>
      </c>
    </row>
    <row r="968" spans="1:7" x14ac:dyDescent="0.15">
      <c r="A968" s="5">
        <f>sim_obs!B602</f>
        <v>41875</v>
      </c>
      <c r="B968" s="12" t="e">
        <f>sim_obs!Q602</f>
        <v>#N/A</v>
      </c>
      <c r="C968" s="15">
        <f>sim_obs!I602</f>
        <v>0</v>
      </c>
      <c r="D968" s="15">
        <f t="shared" si="60"/>
        <v>0</v>
      </c>
      <c r="E968" s="15">
        <f t="shared" si="61"/>
        <v>0</v>
      </c>
      <c r="F968" s="15">
        <f t="shared" si="62"/>
        <v>0</v>
      </c>
      <c r="G968" s="15">
        <f t="shared" si="63"/>
        <v>0</v>
      </c>
    </row>
    <row r="969" spans="1:7" x14ac:dyDescent="0.15">
      <c r="A969" s="5">
        <f>sim_obs!B603</f>
        <v>41876</v>
      </c>
      <c r="B969" s="12" t="e">
        <f>sim_obs!Q603</f>
        <v>#N/A</v>
      </c>
      <c r="C969" s="15">
        <f>sim_obs!I603</f>
        <v>0</v>
      </c>
      <c r="D969" s="15">
        <f t="shared" si="60"/>
        <v>0</v>
      </c>
      <c r="E969" s="15">
        <f t="shared" si="61"/>
        <v>0</v>
      </c>
      <c r="F969" s="15">
        <f t="shared" si="62"/>
        <v>0</v>
      </c>
      <c r="G969" s="15">
        <f t="shared" si="63"/>
        <v>0</v>
      </c>
    </row>
    <row r="970" spans="1:7" x14ac:dyDescent="0.15">
      <c r="A970" s="5">
        <f>sim_obs!B604</f>
        <v>41877</v>
      </c>
      <c r="B970" s="12" t="e">
        <f>sim_obs!Q604</f>
        <v>#N/A</v>
      </c>
      <c r="C970" s="15">
        <f>sim_obs!I604</f>
        <v>0</v>
      </c>
      <c r="D970" s="15">
        <f t="shared" si="60"/>
        <v>0</v>
      </c>
      <c r="E970" s="15">
        <f t="shared" si="61"/>
        <v>0</v>
      </c>
      <c r="F970" s="15">
        <f t="shared" si="62"/>
        <v>0</v>
      </c>
      <c r="G970" s="15">
        <f t="shared" si="63"/>
        <v>0</v>
      </c>
    </row>
    <row r="971" spans="1:7" x14ac:dyDescent="0.15">
      <c r="A971" s="5">
        <f>sim_obs!B605</f>
        <v>41878</v>
      </c>
      <c r="B971" s="12">
        <f>sim_obs!Q605</f>
        <v>0.55825000000000002</v>
      </c>
      <c r="C971" s="15">
        <f>sim_obs!I605</f>
        <v>0</v>
      </c>
      <c r="D971" s="15">
        <f t="shared" si="60"/>
        <v>0.55825000000000002</v>
      </c>
      <c r="E971" s="15">
        <f t="shared" si="61"/>
        <v>0</v>
      </c>
      <c r="F971" s="15">
        <f t="shared" si="62"/>
        <v>0.31164306250000001</v>
      </c>
      <c r="G971" s="15">
        <f t="shared" si="63"/>
        <v>0.31164306250000001</v>
      </c>
    </row>
    <row r="972" spans="1:7" x14ac:dyDescent="0.15">
      <c r="A972" s="5">
        <f>sim_obs!B606</f>
        <v>41879</v>
      </c>
      <c r="B972" s="12">
        <f>sim_obs!Q606</f>
        <v>0.59899999999999998</v>
      </c>
      <c r="C972" s="15">
        <f>sim_obs!I606</f>
        <v>0</v>
      </c>
      <c r="D972" s="15">
        <f t="shared" si="60"/>
        <v>0.59899999999999998</v>
      </c>
      <c r="E972" s="15">
        <f t="shared" si="61"/>
        <v>0</v>
      </c>
      <c r="F972" s="15">
        <f t="shared" si="62"/>
        <v>0.35880099999999998</v>
      </c>
      <c r="G972" s="15">
        <f t="shared" si="63"/>
        <v>0.35880099999999998</v>
      </c>
    </row>
    <row r="973" spans="1:7" x14ac:dyDescent="0.15">
      <c r="A973" s="5">
        <f>sim_obs!B607</f>
        <v>41880</v>
      </c>
      <c r="B973" s="12">
        <f>sim_obs!Q607</f>
        <v>0.66400000000000003</v>
      </c>
      <c r="C973" s="15">
        <f>sim_obs!I607</f>
        <v>0</v>
      </c>
      <c r="D973" s="15">
        <f t="shared" si="60"/>
        <v>0.66400000000000003</v>
      </c>
      <c r="E973" s="15">
        <f t="shared" si="61"/>
        <v>0</v>
      </c>
      <c r="F973" s="15">
        <f t="shared" si="62"/>
        <v>0.44089600000000007</v>
      </c>
      <c r="G973" s="15">
        <f t="shared" si="63"/>
        <v>0.44089600000000007</v>
      </c>
    </row>
    <row r="974" spans="1:7" x14ac:dyDescent="0.15">
      <c r="A974" s="5">
        <f>sim_obs!B608</f>
        <v>41881</v>
      </c>
      <c r="B974" s="12">
        <f>sim_obs!Q608</f>
        <v>0.51600000000000001</v>
      </c>
      <c r="C974" s="15">
        <f>sim_obs!I608</f>
        <v>0</v>
      </c>
      <c r="D974" s="15">
        <f t="shared" si="60"/>
        <v>0.51600000000000001</v>
      </c>
      <c r="E974" s="15">
        <f t="shared" si="61"/>
        <v>0</v>
      </c>
      <c r="F974" s="15">
        <f t="shared" si="62"/>
        <v>0.26625599999999999</v>
      </c>
      <c r="G974" s="15">
        <f t="shared" si="63"/>
        <v>0.26625599999999999</v>
      </c>
    </row>
    <row r="975" spans="1:7" x14ac:dyDescent="0.15">
      <c r="A975" s="5">
        <f>sim_obs!B609</f>
        <v>41882</v>
      </c>
      <c r="B975" s="12">
        <f>sim_obs!Q609</f>
        <v>0.52739999999999998</v>
      </c>
      <c r="C975" s="15">
        <f>sim_obs!I609</f>
        <v>0</v>
      </c>
      <c r="D975" s="15">
        <f t="shared" si="60"/>
        <v>0.52739999999999998</v>
      </c>
      <c r="E975" s="15">
        <f t="shared" si="61"/>
        <v>0</v>
      </c>
      <c r="F975" s="15">
        <f t="shared" si="62"/>
        <v>0.27815076</v>
      </c>
      <c r="G975" s="15">
        <f t="shared" si="63"/>
        <v>0.27815076</v>
      </c>
    </row>
    <row r="976" spans="1:7" x14ac:dyDescent="0.15">
      <c r="A976" s="5">
        <f>sim_obs!B610</f>
        <v>41883</v>
      </c>
      <c r="B976" s="12">
        <f>sim_obs!Q610</f>
        <v>0.192333333</v>
      </c>
      <c r="C976" s="15">
        <f>sim_obs!I610</f>
        <v>0</v>
      </c>
      <c r="D976" s="15">
        <f t="shared" si="60"/>
        <v>0.192333333</v>
      </c>
      <c r="E976" s="15">
        <f t="shared" si="61"/>
        <v>0</v>
      </c>
      <c r="F976" s="15">
        <f t="shared" si="62"/>
        <v>3.699211098288889E-2</v>
      </c>
      <c r="G976" s="15">
        <f t="shared" si="63"/>
        <v>3.699211098288889E-2</v>
      </c>
    </row>
    <row r="977" spans="1:7" x14ac:dyDescent="0.15">
      <c r="A977" s="5">
        <f>sim_obs!B611</f>
        <v>41884</v>
      </c>
      <c r="B977" s="12">
        <f>sim_obs!Q611</f>
        <v>0.176714286</v>
      </c>
      <c r="C977" s="15">
        <f>sim_obs!I611</f>
        <v>0</v>
      </c>
      <c r="D977" s="15">
        <f t="shared" si="60"/>
        <v>0.176714286</v>
      </c>
      <c r="E977" s="15">
        <f t="shared" si="61"/>
        <v>0</v>
      </c>
      <c r="F977" s="15">
        <f t="shared" si="62"/>
        <v>3.1227938876489794E-2</v>
      </c>
      <c r="G977" s="15">
        <f t="shared" si="63"/>
        <v>3.1227938876489794E-2</v>
      </c>
    </row>
    <row r="978" spans="1:7" x14ac:dyDescent="0.15">
      <c r="A978" s="5">
        <f>sim_obs!B612</f>
        <v>41885</v>
      </c>
      <c r="B978" s="12">
        <f>sim_obs!Q612</f>
        <v>0.19066666700000001</v>
      </c>
      <c r="C978" s="15">
        <f>sim_obs!I612</f>
        <v>0</v>
      </c>
      <c r="D978" s="15">
        <f t="shared" si="60"/>
        <v>0.19066666700000001</v>
      </c>
      <c r="E978" s="15">
        <f t="shared" si="61"/>
        <v>0</v>
      </c>
      <c r="F978" s="15">
        <f t="shared" si="62"/>
        <v>3.6353777904888897E-2</v>
      </c>
      <c r="G978" s="15">
        <f t="shared" si="63"/>
        <v>3.6353777904888897E-2</v>
      </c>
    </row>
    <row r="979" spans="1:7" x14ac:dyDescent="0.15">
      <c r="A979" s="5">
        <f>sim_obs!B613</f>
        <v>41886</v>
      </c>
      <c r="B979" s="12">
        <f>sim_obs!Q613</f>
        <v>0.17100000000000001</v>
      </c>
      <c r="C979" s="15">
        <f>sim_obs!I613</f>
        <v>0</v>
      </c>
      <c r="D979" s="15">
        <f t="shared" si="60"/>
        <v>0.17100000000000001</v>
      </c>
      <c r="E979" s="15">
        <f t="shared" si="61"/>
        <v>0</v>
      </c>
      <c r="F979" s="15">
        <f t="shared" si="62"/>
        <v>2.9241000000000003E-2</v>
      </c>
      <c r="G979" s="15">
        <f t="shared" si="63"/>
        <v>2.9241000000000003E-2</v>
      </c>
    </row>
    <row r="980" spans="1:7" x14ac:dyDescent="0.15">
      <c r="A980" s="5">
        <f>sim_obs!B614</f>
        <v>41887</v>
      </c>
      <c r="B980" s="12" t="e">
        <f>sim_obs!Q614</f>
        <v>#N/A</v>
      </c>
      <c r="C980" s="15">
        <f>sim_obs!I614</f>
        <v>0</v>
      </c>
      <c r="D980" s="15">
        <f t="shared" si="60"/>
        <v>0</v>
      </c>
      <c r="E980" s="15">
        <f t="shared" si="61"/>
        <v>0</v>
      </c>
      <c r="F980" s="15">
        <f t="shared" si="62"/>
        <v>0</v>
      </c>
      <c r="G980" s="15">
        <f t="shared" si="63"/>
        <v>0</v>
      </c>
    </row>
    <row r="981" spans="1:7" x14ac:dyDescent="0.15">
      <c r="A981" s="5">
        <f>sim_obs!B615</f>
        <v>41888</v>
      </c>
      <c r="B981" s="12" t="e">
        <f>sim_obs!Q615</f>
        <v>#N/A</v>
      </c>
      <c r="C981" s="15">
        <f>sim_obs!I615</f>
        <v>0</v>
      </c>
      <c r="D981" s="15">
        <f t="shared" si="60"/>
        <v>0</v>
      </c>
      <c r="E981" s="15">
        <f t="shared" si="61"/>
        <v>0</v>
      </c>
      <c r="F981" s="15">
        <f t="shared" si="62"/>
        <v>0</v>
      </c>
      <c r="G981" s="15">
        <f t="shared" si="63"/>
        <v>0</v>
      </c>
    </row>
    <row r="982" spans="1:7" x14ac:dyDescent="0.15">
      <c r="A982" s="5">
        <f>sim_obs!B616</f>
        <v>41889</v>
      </c>
      <c r="B982" s="12" t="e">
        <f>sim_obs!Q616</f>
        <v>#N/A</v>
      </c>
      <c r="C982" s="15">
        <f>sim_obs!I616</f>
        <v>0</v>
      </c>
      <c r="D982" s="15">
        <f t="shared" si="60"/>
        <v>0</v>
      </c>
      <c r="E982" s="15">
        <f t="shared" si="61"/>
        <v>0</v>
      </c>
      <c r="F982" s="15">
        <f t="shared" si="62"/>
        <v>0</v>
      </c>
      <c r="G982" s="15">
        <f t="shared" si="63"/>
        <v>0</v>
      </c>
    </row>
    <row r="983" spans="1:7" x14ac:dyDescent="0.15">
      <c r="A983" s="5">
        <f>sim_obs!B617</f>
        <v>41890</v>
      </c>
      <c r="B983" s="12" t="e">
        <f>sim_obs!Q617</f>
        <v>#N/A</v>
      </c>
      <c r="C983" s="15">
        <f>sim_obs!I617</f>
        <v>0</v>
      </c>
      <c r="D983" s="15">
        <f t="shared" si="60"/>
        <v>0</v>
      </c>
      <c r="E983" s="15">
        <f t="shared" si="61"/>
        <v>0</v>
      </c>
      <c r="F983" s="15">
        <f t="shared" si="62"/>
        <v>0</v>
      </c>
      <c r="G983" s="15">
        <f t="shared" si="63"/>
        <v>0</v>
      </c>
    </row>
    <row r="984" spans="1:7" x14ac:dyDescent="0.15">
      <c r="A984" s="5">
        <f>sim_obs!B618</f>
        <v>41891</v>
      </c>
      <c r="B984" s="12" t="e">
        <f>sim_obs!Q618</f>
        <v>#N/A</v>
      </c>
      <c r="C984" s="15">
        <f>sim_obs!I618</f>
        <v>0</v>
      </c>
      <c r="D984" s="15">
        <f t="shared" si="60"/>
        <v>0</v>
      </c>
      <c r="E984" s="15">
        <f t="shared" si="61"/>
        <v>0</v>
      </c>
      <c r="F984" s="15">
        <f t="shared" si="62"/>
        <v>0</v>
      </c>
      <c r="G984" s="15">
        <f t="shared" si="63"/>
        <v>0</v>
      </c>
    </row>
    <row r="985" spans="1:7" x14ac:dyDescent="0.15">
      <c r="A985" s="5">
        <f>sim_obs!B619</f>
        <v>41892</v>
      </c>
      <c r="B985" s="12" t="e">
        <f>sim_obs!Q619</f>
        <v>#N/A</v>
      </c>
      <c r="C985" s="15">
        <f>sim_obs!I619</f>
        <v>0</v>
      </c>
      <c r="D985" s="15">
        <f t="shared" si="60"/>
        <v>0</v>
      </c>
      <c r="E985" s="15">
        <f t="shared" si="61"/>
        <v>0</v>
      </c>
      <c r="F985" s="15">
        <f t="shared" si="62"/>
        <v>0</v>
      </c>
      <c r="G985" s="15">
        <f t="shared" si="63"/>
        <v>0</v>
      </c>
    </row>
    <row r="986" spans="1:7" x14ac:dyDescent="0.15">
      <c r="A986" s="5">
        <f>sim_obs!B620</f>
        <v>41893</v>
      </c>
      <c r="B986" s="12" t="e">
        <f>sim_obs!Q620</f>
        <v>#N/A</v>
      </c>
      <c r="C986" s="15">
        <f>sim_obs!I620</f>
        <v>0</v>
      </c>
      <c r="D986" s="15">
        <f t="shared" si="60"/>
        <v>0</v>
      </c>
      <c r="E986" s="15">
        <f t="shared" si="61"/>
        <v>0</v>
      </c>
      <c r="F986" s="15">
        <f t="shared" si="62"/>
        <v>0</v>
      </c>
      <c r="G986" s="15">
        <f t="shared" si="63"/>
        <v>0</v>
      </c>
    </row>
    <row r="987" spans="1:7" x14ac:dyDescent="0.15">
      <c r="A987" s="5">
        <f>sim_obs!B621</f>
        <v>41894</v>
      </c>
      <c r="B987" s="12" t="e">
        <f>sim_obs!Q621</f>
        <v>#N/A</v>
      </c>
      <c r="C987" s="15">
        <f>sim_obs!I621</f>
        <v>0</v>
      </c>
      <c r="D987" s="15">
        <f t="shared" si="60"/>
        <v>0</v>
      </c>
      <c r="E987" s="15">
        <f t="shared" si="61"/>
        <v>0</v>
      </c>
      <c r="F987" s="15">
        <f t="shared" si="62"/>
        <v>0</v>
      </c>
      <c r="G987" s="15">
        <f t="shared" si="63"/>
        <v>0</v>
      </c>
    </row>
    <row r="988" spans="1:7" x14ac:dyDescent="0.15">
      <c r="A988" s="5">
        <f>sim_obs!B622</f>
        <v>41895</v>
      </c>
      <c r="B988" s="12" t="e">
        <f>sim_obs!Q622</f>
        <v>#N/A</v>
      </c>
      <c r="C988" s="15">
        <f>sim_obs!I622</f>
        <v>0</v>
      </c>
      <c r="D988" s="15">
        <f t="shared" si="60"/>
        <v>0</v>
      </c>
      <c r="E988" s="15">
        <f t="shared" si="61"/>
        <v>0</v>
      </c>
      <c r="F988" s="15">
        <f t="shared" si="62"/>
        <v>0</v>
      </c>
      <c r="G988" s="15">
        <f t="shared" si="63"/>
        <v>0</v>
      </c>
    </row>
    <row r="989" spans="1:7" x14ac:dyDescent="0.15">
      <c r="A989" s="5">
        <f>sim_obs!B623</f>
        <v>41896</v>
      </c>
      <c r="B989" s="12" t="e">
        <f>sim_obs!Q623</f>
        <v>#N/A</v>
      </c>
      <c r="C989" s="15">
        <f>sim_obs!I623</f>
        <v>0</v>
      </c>
      <c r="D989" s="15">
        <f t="shared" si="60"/>
        <v>0</v>
      </c>
      <c r="E989" s="15">
        <f t="shared" si="61"/>
        <v>0</v>
      </c>
      <c r="F989" s="15">
        <f t="shared" si="62"/>
        <v>0</v>
      </c>
      <c r="G989" s="15">
        <f t="shared" si="63"/>
        <v>0</v>
      </c>
    </row>
    <row r="990" spans="1:7" x14ac:dyDescent="0.15">
      <c r="A990" s="5">
        <f>sim_obs!B624</f>
        <v>41897</v>
      </c>
      <c r="B990" s="12" t="e">
        <f>sim_obs!Q624</f>
        <v>#N/A</v>
      </c>
      <c r="C990" s="15">
        <f>sim_obs!I624</f>
        <v>0</v>
      </c>
      <c r="D990" s="15">
        <f t="shared" si="60"/>
        <v>0</v>
      </c>
      <c r="E990" s="15">
        <f t="shared" si="61"/>
        <v>0</v>
      </c>
      <c r="F990" s="15">
        <f t="shared" si="62"/>
        <v>0</v>
      </c>
      <c r="G990" s="15">
        <f t="shared" si="63"/>
        <v>0</v>
      </c>
    </row>
    <row r="991" spans="1:7" x14ac:dyDescent="0.15">
      <c r="A991" s="5">
        <f>sim_obs!B625</f>
        <v>41898</v>
      </c>
      <c r="B991" s="12" t="e">
        <f>sim_obs!Q625</f>
        <v>#N/A</v>
      </c>
      <c r="C991" s="15">
        <f>sim_obs!I625</f>
        <v>0</v>
      </c>
      <c r="D991" s="15">
        <f t="shared" si="60"/>
        <v>0</v>
      </c>
      <c r="E991" s="15">
        <f t="shared" si="61"/>
        <v>0</v>
      </c>
      <c r="F991" s="15">
        <f t="shared" si="62"/>
        <v>0</v>
      </c>
      <c r="G991" s="15">
        <f t="shared" si="63"/>
        <v>0</v>
      </c>
    </row>
    <row r="992" spans="1:7" x14ac:dyDescent="0.15">
      <c r="A992" s="5">
        <f>sim_obs!B626</f>
        <v>41899</v>
      </c>
      <c r="B992" s="12" t="e">
        <f>sim_obs!Q626</f>
        <v>#N/A</v>
      </c>
      <c r="C992" s="15">
        <f>sim_obs!I626</f>
        <v>0</v>
      </c>
      <c r="D992" s="15">
        <f t="shared" si="60"/>
        <v>0</v>
      </c>
      <c r="E992" s="15">
        <f t="shared" si="61"/>
        <v>0</v>
      </c>
      <c r="F992" s="15">
        <f t="shared" si="62"/>
        <v>0</v>
      </c>
      <c r="G992" s="15">
        <f t="shared" si="63"/>
        <v>0</v>
      </c>
    </row>
    <row r="993" spans="1:7" x14ac:dyDescent="0.15">
      <c r="A993" s="5">
        <f>sim_obs!B627</f>
        <v>41900</v>
      </c>
      <c r="B993" s="12" t="e">
        <f>sim_obs!Q627</f>
        <v>#N/A</v>
      </c>
      <c r="C993" s="15">
        <f>sim_obs!I627</f>
        <v>0</v>
      </c>
      <c r="D993" s="15">
        <f t="shared" si="60"/>
        <v>0</v>
      </c>
      <c r="E993" s="15">
        <f t="shared" si="61"/>
        <v>0</v>
      </c>
      <c r="F993" s="15">
        <f t="shared" si="62"/>
        <v>0</v>
      </c>
      <c r="G993" s="15">
        <f t="shared" si="63"/>
        <v>0</v>
      </c>
    </row>
    <row r="994" spans="1:7" x14ac:dyDescent="0.15">
      <c r="A994" s="5">
        <f>sim_obs!B628</f>
        <v>41901</v>
      </c>
      <c r="B994" s="12" t="e">
        <f>sim_obs!Q628</f>
        <v>#N/A</v>
      </c>
      <c r="C994" s="15">
        <f>sim_obs!I628</f>
        <v>0</v>
      </c>
      <c r="D994" s="15">
        <f t="shared" si="60"/>
        <v>0</v>
      </c>
      <c r="E994" s="15">
        <f t="shared" si="61"/>
        <v>0</v>
      </c>
      <c r="F994" s="15">
        <f t="shared" si="62"/>
        <v>0</v>
      </c>
      <c r="G994" s="15">
        <f t="shared" si="63"/>
        <v>0</v>
      </c>
    </row>
    <row r="995" spans="1:7" x14ac:dyDescent="0.15">
      <c r="A995" s="5">
        <f>sim_obs!B629</f>
        <v>41902</v>
      </c>
      <c r="B995" s="12" t="e">
        <f>sim_obs!Q629</f>
        <v>#N/A</v>
      </c>
      <c r="C995" s="15">
        <f>sim_obs!I629</f>
        <v>0</v>
      </c>
      <c r="D995" s="15">
        <f t="shared" si="60"/>
        <v>0</v>
      </c>
      <c r="E995" s="15">
        <f t="shared" si="61"/>
        <v>0</v>
      </c>
      <c r="F995" s="15">
        <f t="shared" si="62"/>
        <v>0</v>
      </c>
      <c r="G995" s="15">
        <f t="shared" si="63"/>
        <v>0</v>
      </c>
    </row>
    <row r="996" spans="1:7" x14ac:dyDescent="0.15">
      <c r="A996" s="5">
        <f>sim_obs!B630</f>
        <v>41903</v>
      </c>
      <c r="B996" s="12" t="e">
        <f>sim_obs!Q630</f>
        <v>#N/A</v>
      </c>
      <c r="C996" s="15">
        <f>sim_obs!I630</f>
        <v>0</v>
      </c>
      <c r="D996" s="15">
        <f t="shared" si="60"/>
        <v>0</v>
      </c>
      <c r="E996" s="15">
        <f t="shared" si="61"/>
        <v>0</v>
      </c>
      <c r="F996" s="15">
        <f t="shared" si="62"/>
        <v>0</v>
      </c>
      <c r="G996" s="15">
        <f t="shared" si="63"/>
        <v>0</v>
      </c>
    </row>
    <row r="997" spans="1:7" x14ac:dyDescent="0.15">
      <c r="A997" s="5">
        <f>sim_obs!B631</f>
        <v>41904</v>
      </c>
      <c r="B997" s="12" t="e">
        <f>sim_obs!Q631</f>
        <v>#N/A</v>
      </c>
      <c r="C997" s="15">
        <f>sim_obs!I631</f>
        <v>0</v>
      </c>
      <c r="D997" s="15">
        <f t="shared" si="60"/>
        <v>0</v>
      </c>
      <c r="E997" s="15">
        <f t="shared" si="61"/>
        <v>0</v>
      </c>
      <c r="F997" s="15">
        <f t="shared" si="62"/>
        <v>0</v>
      </c>
      <c r="G997" s="15">
        <f t="shared" si="63"/>
        <v>0</v>
      </c>
    </row>
    <row r="998" spans="1:7" x14ac:dyDescent="0.15">
      <c r="A998" s="5">
        <f>sim_obs!B632</f>
        <v>41905</v>
      </c>
      <c r="B998" s="12" t="e">
        <f>sim_obs!Q632</f>
        <v>#N/A</v>
      </c>
      <c r="C998" s="15">
        <f>sim_obs!I632</f>
        <v>0</v>
      </c>
      <c r="D998" s="15">
        <f t="shared" si="60"/>
        <v>0</v>
      </c>
      <c r="E998" s="15">
        <f t="shared" si="61"/>
        <v>0</v>
      </c>
      <c r="F998" s="15">
        <f t="shared" si="62"/>
        <v>0</v>
      </c>
      <c r="G998" s="15">
        <f t="shared" si="63"/>
        <v>0</v>
      </c>
    </row>
    <row r="999" spans="1:7" x14ac:dyDescent="0.15">
      <c r="A999" s="5">
        <f>sim_obs!B633</f>
        <v>41906</v>
      </c>
      <c r="B999" s="12" t="e">
        <f>sim_obs!Q633</f>
        <v>#N/A</v>
      </c>
      <c r="C999" s="15">
        <f>sim_obs!I633</f>
        <v>0</v>
      </c>
      <c r="D999" s="15">
        <f t="shared" si="60"/>
        <v>0</v>
      </c>
      <c r="E999" s="15">
        <f t="shared" si="61"/>
        <v>0</v>
      </c>
      <c r="F999" s="15">
        <f t="shared" si="62"/>
        <v>0</v>
      </c>
      <c r="G999" s="15">
        <f t="shared" si="63"/>
        <v>0</v>
      </c>
    </row>
    <row r="1000" spans="1:7" x14ac:dyDescent="0.15">
      <c r="A1000" s="5">
        <f>sim_obs!B634</f>
        <v>41907</v>
      </c>
      <c r="B1000" s="12" t="e">
        <f>sim_obs!Q634</f>
        <v>#N/A</v>
      </c>
      <c r="C1000" s="15">
        <f>sim_obs!I634</f>
        <v>0</v>
      </c>
      <c r="D1000" s="15">
        <f t="shared" si="60"/>
        <v>0</v>
      </c>
      <c r="E1000" s="15">
        <f t="shared" si="61"/>
        <v>0</v>
      </c>
      <c r="F1000" s="15">
        <f t="shared" si="62"/>
        <v>0</v>
      </c>
      <c r="G1000" s="15">
        <f t="shared" si="63"/>
        <v>0</v>
      </c>
    </row>
    <row r="1001" spans="1:7" x14ac:dyDescent="0.15">
      <c r="A1001" s="5">
        <f>sim_obs!B635</f>
        <v>41908</v>
      </c>
      <c r="B1001" s="12" t="e">
        <f>sim_obs!Q635</f>
        <v>#N/A</v>
      </c>
      <c r="C1001" s="15">
        <f>sim_obs!I635</f>
        <v>0</v>
      </c>
      <c r="D1001" s="15">
        <f t="shared" si="60"/>
        <v>0</v>
      </c>
      <c r="E1001" s="15">
        <f t="shared" si="61"/>
        <v>0</v>
      </c>
      <c r="F1001" s="15">
        <f t="shared" si="62"/>
        <v>0</v>
      </c>
      <c r="G1001" s="15">
        <f t="shared" si="63"/>
        <v>0</v>
      </c>
    </row>
    <row r="1002" spans="1:7" x14ac:dyDescent="0.15">
      <c r="A1002" s="5">
        <f>sim_obs!B636</f>
        <v>41909</v>
      </c>
      <c r="B1002" s="12" t="e">
        <f>sim_obs!Q636</f>
        <v>#N/A</v>
      </c>
      <c r="C1002" s="15">
        <f>sim_obs!I636</f>
        <v>0</v>
      </c>
      <c r="D1002" s="15">
        <f t="shared" si="60"/>
        <v>0</v>
      </c>
      <c r="E1002" s="15">
        <f t="shared" si="61"/>
        <v>0</v>
      </c>
      <c r="F1002" s="15">
        <f t="shared" si="62"/>
        <v>0</v>
      </c>
      <c r="G1002" s="15">
        <f t="shared" si="63"/>
        <v>0</v>
      </c>
    </row>
    <row r="1003" spans="1:7" x14ac:dyDescent="0.15">
      <c r="A1003" s="5">
        <f>sim_obs!B637</f>
        <v>41910</v>
      </c>
      <c r="B1003" s="12" t="e">
        <f>sim_obs!Q637</f>
        <v>#N/A</v>
      </c>
      <c r="C1003" s="15">
        <f>sim_obs!I637</f>
        <v>0</v>
      </c>
      <c r="D1003" s="15">
        <f t="shared" si="60"/>
        <v>0</v>
      </c>
      <c r="E1003" s="15">
        <f t="shared" si="61"/>
        <v>0</v>
      </c>
      <c r="F1003" s="15">
        <f t="shared" si="62"/>
        <v>0</v>
      </c>
      <c r="G1003" s="15">
        <f t="shared" si="63"/>
        <v>0</v>
      </c>
    </row>
    <row r="1004" spans="1:7" x14ac:dyDescent="0.15">
      <c r="A1004" s="5">
        <f>sim_obs!B638</f>
        <v>41911</v>
      </c>
      <c r="B1004" s="12" t="e">
        <f>sim_obs!Q638</f>
        <v>#N/A</v>
      </c>
      <c r="C1004" s="15">
        <f>sim_obs!I638</f>
        <v>0</v>
      </c>
      <c r="D1004" s="15">
        <f t="shared" si="60"/>
        <v>0</v>
      </c>
      <c r="E1004" s="15">
        <f t="shared" si="61"/>
        <v>0</v>
      </c>
      <c r="F1004" s="15">
        <f t="shared" si="62"/>
        <v>0</v>
      </c>
      <c r="G1004" s="15">
        <f t="shared" si="63"/>
        <v>0</v>
      </c>
    </row>
    <row r="1005" spans="1:7" x14ac:dyDescent="0.15">
      <c r="A1005" s="5">
        <f>sim_obs!B639</f>
        <v>41912</v>
      </c>
      <c r="B1005" s="12" t="e">
        <f>sim_obs!Q639</f>
        <v>#N/A</v>
      </c>
      <c r="C1005" s="15">
        <f>sim_obs!I639</f>
        <v>0</v>
      </c>
      <c r="D1005" s="15">
        <f t="shared" si="60"/>
        <v>0</v>
      </c>
      <c r="E1005" s="15">
        <f t="shared" si="61"/>
        <v>0</v>
      </c>
      <c r="F1005" s="15">
        <f t="shared" si="62"/>
        <v>0</v>
      </c>
      <c r="G1005" s="15">
        <f t="shared" si="63"/>
        <v>0</v>
      </c>
    </row>
    <row r="1006" spans="1:7" x14ac:dyDescent="0.15">
      <c r="A1006" s="5">
        <f>sim_obs!B640</f>
        <v>41913</v>
      </c>
      <c r="B1006" s="12" t="e">
        <f>sim_obs!Q640</f>
        <v>#N/A</v>
      </c>
      <c r="C1006" s="15">
        <f>sim_obs!I640</f>
        <v>0</v>
      </c>
      <c r="D1006" s="15">
        <f t="shared" si="60"/>
        <v>0</v>
      </c>
      <c r="E1006" s="15">
        <f t="shared" si="61"/>
        <v>0</v>
      </c>
      <c r="F1006" s="15">
        <f t="shared" si="62"/>
        <v>0</v>
      </c>
      <c r="G1006" s="15">
        <f t="shared" si="63"/>
        <v>0</v>
      </c>
    </row>
    <row r="1007" spans="1:7" x14ac:dyDescent="0.15">
      <c r="A1007" s="5">
        <f>sim_obs!B641</f>
        <v>41914</v>
      </c>
      <c r="B1007" s="12" t="e">
        <f>sim_obs!Q641</f>
        <v>#N/A</v>
      </c>
      <c r="C1007" s="15">
        <f>sim_obs!I641</f>
        <v>0</v>
      </c>
      <c r="D1007" s="15">
        <f t="shared" si="60"/>
        <v>0</v>
      </c>
      <c r="E1007" s="15">
        <f t="shared" si="61"/>
        <v>0</v>
      </c>
      <c r="F1007" s="15">
        <f t="shared" si="62"/>
        <v>0</v>
      </c>
      <c r="G1007" s="15">
        <f t="shared" si="63"/>
        <v>0</v>
      </c>
    </row>
    <row r="1008" spans="1:7" x14ac:dyDescent="0.15">
      <c r="A1008" s="5">
        <f>sim_obs!B642</f>
        <v>41915</v>
      </c>
      <c r="B1008" s="12" t="e">
        <f>sim_obs!Q642</f>
        <v>#N/A</v>
      </c>
      <c r="C1008" s="15">
        <f>sim_obs!I642</f>
        <v>0</v>
      </c>
      <c r="D1008" s="15">
        <f t="shared" si="60"/>
        <v>0</v>
      </c>
      <c r="E1008" s="15">
        <f t="shared" si="61"/>
        <v>0</v>
      </c>
      <c r="F1008" s="15">
        <f t="shared" si="62"/>
        <v>0</v>
      </c>
      <c r="G1008" s="15">
        <f t="shared" si="63"/>
        <v>0</v>
      </c>
    </row>
    <row r="1009" spans="1:7" x14ac:dyDescent="0.15">
      <c r="A1009" s="5">
        <f>sim_obs!B643</f>
        <v>41916</v>
      </c>
      <c r="B1009" s="12" t="e">
        <f>sim_obs!Q643</f>
        <v>#N/A</v>
      </c>
      <c r="C1009" s="15">
        <f>sim_obs!I643</f>
        <v>0</v>
      </c>
      <c r="D1009" s="15">
        <f t="shared" si="60"/>
        <v>0</v>
      </c>
      <c r="E1009" s="15">
        <f t="shared" si="61"/>
        <v>0</v>
      </c>
      <c r="F1009" s="15">
        <f t="shared" si="62"/>
        <v>0</v>
      </c>
      <c r="G1009" s="15">
        <f t="shared" si="63"/>
        <v>0</v>
      </c>
    </row>
    <row r="1010" spans="1:7" x14ac:dyDescent="0.15">
      <c r="A1010" s="5">
        <f>sim_obs!B644</f>
        <v>41917</v>
      </c>
      <c r="B1010" s="12" t="e">
        <f>sim_obs!Q644</f>
        <v>#N/A</v>
      </c>
      <c r="C1010" s="15">
        <f>sim_obs!I644</f>
        <v>0</v>
      </c>
      <c r="D1010" s="15">
        <f t="shared" si="60"/>
        <v>0</v>
      </c>
      <c r="E1010" s="15">
        <f t="shared" si="61"/>
        <v>0</v>
      </c>
      <c r="F1010" s="15">
        <f t="shared" si="62"/>
        <v>0</v>
      </c>
      <c r="G1010" s="15">
        <f t="shared" si="63"/>
        <v>0</v>
      </c>
    </row>
    <row r="1011" spans="1:7" x14ac:dyDescent="0.15">
      <c r="A1011" s="5">
        <f>sim_obs!B645</f>
        <v>41918</v>
      </c>
      <c r="B1011" s="12" t="e">
        <f>sim_obs!Q645</f>
        <v>#N/A</v>
      </c>
      <c r="C1011" s="15">
        <f>sim_obs!I645</f>
        <v>0</v>
      </c>
      <c r="D1011" s="15">
        <f t="shared" si="60"/>
        <v>0</v>
      </c>
      <c r="E1011" s="15">
        <f t="shared" si="61"/>
        <v>0</v>
      </c>
      <c r="F1011" s="15">
        <f t="shared" si="62"/>
        <v>0</v>
      </c>
      <c r="G1011" s="15">
        <f t="shared" si="63"/>
        <v>0</v>
      </c>
    </row>
    <row r="1012" spans="1:7" x14ac:dyDescent="0.15">
      <c r="A1012" s="5">
        <f>sim_obs!B646</f>
        <v>41919</v>
      </c>
      <c r="B1012" s="12" t="e">
        <f>sim_obs!Q646</f>
        <v>#N/A</v>
      </c>
      <c r="C1012" s="15">
        <f>sim_obs!I646</f>
        <v>0</v>
      </c>
      <c r="D1012" s="15">
        <f t="shared" si="60"/>
        <v>0</v>
      </c>
      <c r="E1012" s="15">
        <f t="shared" si="61"/>
        <v>0</v>
      </c>
      <c r="F1012" s="15">
        <f t="shared" si="62"/>
        <v>0</v>
      </c>
      <c r="G1012" s="15">
        <f t="shared" si="63"/>
        <v>0</v>
      </c>
    </row>
    <row r="1013" spans="1:7" x14ac:dyDescent="0.15">
      <c r="A1013" s="5">
        <f>sim_obs!B647</f>
        <v>41920</v>
      </c>
      <c r="B1013" s="12" t="e">
        <f>sim_obs!Q647</f>
        <v>#N/A</v>
      </c>
      <c r="C1013" s="15">
        <f>sim_obs!I647</f>
        <v>0</v>
      </c>
      <c r="D1013" s="15">
        <f t="shared" si="60"/>
        <v>0</v>
      </c>
      <c r="E1013" s="15">
        <f t="shared" si="61"/>
        <v>0</v>
      </c>
      <c r="F1013" s="15">
        <f t="shared" si="62"/>
        <v>0</v>
      </c>
      <c r="G1013" s="15">
        <f t="shared" si="63"/>
        <v>0</v>
      </c>
    </row>
    <row r="1014" spans="1:7" x14ac:dyDescent="0.15">
      <c r="A1014" s="5">
        <f>sim_obs!B648</f>
        <v>41921</v>
      </c>
      <c r="B1014" s="12" t="e">
        <f>sim_obs!Q648</f>
        <v>#N/A</v>
      </c>
      <c r="C1014" s="15">
        <f>sim_obs!I648</f>
        <v>0</v>
      </c>
      <c r="D1014" s="15">
        <f t="shared" si="60"/>
        <v>0</v>
      </c>
      <c r="E1014" s="15">
        <f t="shared" si="61"/>
        <v>0</v>
      </c>
      <c r="F1014" s="15">
        <f t="shared" si="62"/>
        <v>0</v>
      </c>
      <c r="G1014" s="15">
        <f t="shared" si="63"/>
        <v>0</v>
      </c>
    </row>
    <row r="1015" spans="1:7" x14ac:dyDescent="0.15">
      <c r="A1015" s="5">
        <f>sim_obs!B649</f>
        <v>41922</v>
      </c>
      <c r="B1015" s="12">
        <f>sim_obs!Q649</f>
        <v>0.1</v>
      </c>
      <c r="C1015" s="15">
        <f>sim_obs!I649</f>
        <v>0</v>
      </c>
      <c r="D1015" s="15">
        <f t="shared" si="60"/>
        <v>0.1</v>
      </c>
      <c r="E1015" s="15">
        <f t="shared" si="61"/>
        <v>0</v>
      </c>
      <c r="F1015" s="15">
        <f t="shared" si="62"/>
        <v>1.0000000000000002E-2</v>
      </c>
      <c r="G1015" s="15">
        <f t="shared" si="63"/>
        <v>1.0000000000000002E-2</v>
      </c>
    </row>
    <row r="1016" spans="1:7" x14ac:dyDescent="0.15">
      <c r="A1016" s="5">
        <f>sim_obs!B650</f>
        <v>41923</v>
      </c>
      <c r="B1016" s="12" t="e">
        <f>sim_obs!Q650</f>
        <v>#N/A</v>
      </c>
      <c r="C1016" s="15">
        <f>sim_obs!I650</f>
        <v>0</v>
      </c>
      <c r="D1016" s="15">
        <f t="shared" si="60"/>
        <v>0</v>
      </c>
      <c r="E1016" s="15">
        <f t="shared" si="61"/>
        <v>0</v>
      </c>
      <c r="F1016" s="15">
        <f t="shared" si="62"/>
        <v>0</v>
      </c>
      <c r="G1016" s="15">
        <f t="shared" si="63"/>
        <v>0</v>
      </c>
    </row>
    <row r="1017" spans="1:7" x14ac:dyDescent="0.15">
      <c r="A1017" s="5">
        <f>sim_obs!B651</f>
        <v>41924</v>
      </c>
      <c r="B1017" s="12" t="e">
        <f>sim_obs!Q651</f>
        <v>#N/A</v>
      </c>
      <c r="C1017" s="15">
        <f>sim_obs!I651</f>
        <v>0</v>
      </c>
      <c r="D1017" s="15">
        <f t="shared" si="60"/>
        <v>0</v>
      </c>
      <c r="E1017" s="15">
        <f t="shared" si="61"/>
        <v>0</v>
      </c>
      <c r="F1017" s="15">
        <f t="shared" si="62"/>
        <v>0</v>
      </c>
      <c r="G1017" s="15">
        <f t="shared" si="63"/>
        <v>0</v>
      </c>
    </row>
    <row r="1018" spans="1:7" x14ac:dyDescent="0.15">
      <c r="A1018" s="5">
        <f>sim_obs!B652</f>
        <v>41925</v>
      </c>
      <c r="B1018" s="12" t="e">
        <f>sim_obs!Q652</f>
        <v>#N/A</v>
      </c>
      <c r="C1018" s="15">
        <f>sim_obs!I652</f>
        <v>0</v>
      </c>
      <c r="D1018" s="15">
        <f t="shared" si="60"/>
        <v>0</v>
      </c>
      <c r="E1018" s="15">
        <f t="shared" si="61"/>
        <v>0</v>
      </c>
      <c r="F1018" s="15">
        <f t="shared" si="62"/>
        <v>0</v>
      </c>
      <c r="G1018" s="15">
        <f t="shared" si="63"/>
        <v>0</v>
      </c>
    </row>
    <row r="1019" spans="1:7" x14ac:dyDescent="0.15">
      <c r="A1019" s="5">
        <f>sim_obs!B653</f>
        <v>41926</v>
      </c>
      <c r="B1019" s="12" t="e">
        <f>sim_obs!Q653</f>
        <v>#N/A</v>
      </c>
      <c r="C1019" s="15">
        <f>sim_obs!I653</f>
        <v>0</v>
      </c>
      <c r="D1019" s="15">
        <f t="shared" si="60"/>
        <v>0</v>
      </c>
      <c r="E1019" s="15">
        <f t="shared" si="61"/>
        <v>0</v>
      </c>
      <c r="F1019" s="15">
        <f t="shared" si="62"/>
        <v>0</v>
      </c>
      <c r="G1019" s="15">
        <f t="shared" si="63"/>
        <v>0</v>
      </c>
    </row>
    <row r="1020" spans="1:7" x14ac:dyDescent="0.15">
      <c r="A1020" s="5">
        <f>sim_obs!B654</f>
        <v>41927</v>
      </c>
      <c r="B1020" s="12" t="e">
        <f>sim_obs!Q654</f>
        <v>#N/A</v>
      </c>
      <c r="C1020" s="15">
        <f>sim_obs!I654</f>
        <v>0</v>
      </c>
      <c r="D1020" s="15">
        <f t="shared" si="60"/>
        <v>0</v>
      </c>
      <c r="E1020" s="15">
        <f t="shared" si="61"/>
        <v>0</v>
      </c>
      <c r="F1020" s="15">
        <f t="shared" si="62"/>
        <v>0</v>
      </c>
      <c r="G1020" s="15">
        <f t="shared" si="63"/>
        <v>0</v>
      </c>
    </row>
    <row r="1021" spans="1:7" x14ac:dyDescent="0.15">
      <c r="A1021" s="5">
        <f>sim_obs!B655</f>
        <v>41928</v>
      </c>
      <c r="B1021" s="12" t="e">
        <f>sim_obs!Q655</f>
        <v>#N/A</v>
      </c>
      <c r="C1021" s="15">
        <f>sim_obs!I655</f>
        <v>0</v>
      </c>
      <c r="D1021" s="15">
        <f t="shared" si="60"/>
        <v>0</v>
      </c>
      <c r="E1021" s="15">
        <f t="shared" si="61"/>
        <v>0</v>
      </c>
      <c r="F1021" s="15">
        <f t="shared" si="62"/>
        <v>0</v>
      </c>
      <c r="G1021" s="15">
        <f t="shared" si="63"/>
        <v>0</v>
      </c>
    </row>
    <row r="1022" spans="1:7" x14ac:dyDescent="0.15">
      <c r="A1022" s="5">
        <f>sim_obs!B656</f>
        <v>41929</v>
      </c>
      <c r="B1022" s="12" t="e">
        <f>sim_obs!Q656</f>
        <v>#N/A</v>
      </c>
      <c r="C1022" s="15">
        <f>sim_obs!I656</f>
        <v>0</v>
      </c>
      <c r="D1022" s="15">
        <f t="shared" si="60"/>
        <v>0</v>
      </c>
      <c r="E1022" s="15">
        <f t="shared" si="61"/>
        <v>0</v>
      </c>
      <c r="F1022" s="15">
        <f t="shared" si="62"/>
        <v>0</v>
      </c>
      <c r="G1022" s="15">
        <f t="shared" si="63"/>
        <v>0</v>
      </c>
    </row>
    <row r="1023" spans="1:7" x14ac:dyDescent="0.15">
      <c r="A1023" s="5">
        <f>sim_obs!B657</f>
        <v>41930</v>
      </c>
      <c r="B1023" s="12" t="e">
        <f>sim_obs!Q657</f>
        <v>#N/A</v>
      </c>
      <c r="C1023" s="15">
        <f>sim_obs!I657</f>
        <v>0</v>
      </c>
      <c r="D1023" s="15">
        <f t="shared" si="60"/>
        <v>0</v>
      </c>
      <c r="E1023" s="15">
        <f t="shared" si="61"/>
        <v>0</v>
      </c>
      <c r="F1023" s="15">
        <f t="shared" si="62"/>
        <v>0</v>
      </c>
      <c r="G1023" s="15">
        <f t="shared" si="63"/>
        <v>0</v>
      </c>
    </row>
    <row r="1024" spans="1:7" x14ac:dyDescent="0.15">
      <c r="A1024" s="5">
        <f>sim_obs!B658</f>
        <v>41931</v>
      </c>
      <c r="B1024" s="12" t="e">
        <f>sim_obs!Q658</f>
        <v>#N/A</v>
      </c>
      <c r="C1024" s="15">
        <f>sim_obs!I658</f>
        <v>0</v>
      </c>
      <c r="D1024" s="15">
        <f t="shared" si="60"/>
        <v>0</v>
      </c>
      <c r="E1024" s="15">
        <f t="shared" si="61"/>
        <v>0</v>
      </c>
      <c r="F1024" s="15">
        <f t="shared" si="62"/>
        <v>0</v>
      </c>
      <c r="G1024" s="15">
        <f t="shared" si="63"/>
        <v>0</v>
      </c>
    </row>
    <row r="1025" spans="1:7" x14ac:dyDescent="0.15">
      <c r="A1025" s="5">
        <f>sim_obs!B659</f>
        <v>41932</v>
      </c>
      <c r="B1025" s="12" t="e">
        <f>sim_obs!Q659</f>
        <v>#N/A</v>
      </c>
      <c r="C1025" s="15">
        <f>sim_obs!I659</f>
        <v>0</v>
      </c>
      <c r="D1025" s="15">
        <f t="shared" si="60"/>
        <v>0</v>
      </c>
      <c r="E1025" s="15">
        <f t="shared" si="61"/>
        <v>0</v>
      </c>
      <c r="F1025" s="15">
        <f t="shared" si="62"/>
        <v>0</v>
      </c>
      <c r="G1025" s="15">
        <f t="shared" si="63"/>
        <v>0</v>
      </c>
    </row>
    <row r="1026" spans="1:7" x14ac:dyDescent="0.15">
      <c r="A1026" s="5">
        <f>sim_obs!B660</f>
        <v>41933</v>
      </c>
      <c r="B1026" s="12" t="e">
        <f>sim_obs!Q660</f>
        <v>#N/A</v>
      </c>
      <c r="C1026" s="15">
        <f>sim_obs!I660</f>
        <v>0</v>
      </c>
      <c r="D1026" s="15">
        <f t="shared" si="60"/>
        <v>0</v>
      </c>
      <c r="E1026" s="15">
        <f t="shared" si="61"/>
        <v>0</v>
      </c>
      <c r="F1026" s="15">
        <f t="shared" si="62"/>
        <v>0</v>
      </c>
      <c r="G1026" s="15">
        <f t="shared" si="63"/>
        <v>0</v>
      </c>
    </row>
    <row r="1027" spans="1:7" x14ac:dyDescent="0.15">
      <c r="A1027" s="5">
        <f>sim_obs!B661</f>
        <v>41934</v>
      </c>
      <c r="B1027" s="12" t="e">
        <f>sim_obs!Q661</f>
        <v>#N/A</v>
      </c>
      <c r="C1027" s="15">
        <f>sim_obs!I661</f>
        <v>0</v>
      </c>
      <c r="D1027" s="15">
        <f t="shared" ref="D1027:D1090" si="64">IFERROR(B1027,0)</f>
        <v>0</v>
      </c>
      <c r="E1027" s="15">
        <f t="shared" ref="E1027:E1090" si="65">IF(D1027=0,0,C1027)</f>
        <v>0</v>
      </c>
      <c r="F1027" s="15">
        <f t="shared" ref="F1027:F1090" si="66">(D1027-E1027)^2</f>
        <v>0</v>
      </c>
      <c r="G1027" s="15">
        <f t="shared" ref="G1027:G1090" si="67">(D1027-$J$4)^2</f>
        <v>0</v>
      </c>
    </row>
    <row r="1028" spans="1:7" x14ac:dyDescent="0.15">
      <c r="A1028" s="5">
        <f>sim_obs!B662</f>
        <v>41935</v>
      </c>
      <c r="B1028" s="12" t="e">
        <f>sim_obs!Q662</f>
        <v>#N/A</v>
      </c>
      <c r="C1028" s="15">
        <f>sim_obs!I662</f>
        <v>0</v>
      </c>
      <c r="D1028" s="15">
        <f t="shared" si="64"/>
        <v>0</v>
      </c>
      <c r="E1028" s="15">
        <f t="shared" si="65"/>
        <v>0</v>
      </c>
      <c r="F1028" s="15">
        <f t="shared" si="66"/>
        <v>0</v>
      </c>
      <c r="G1028" s="15">
        <f t="shared" si="67"/>
        <v>0</v>
      </c>
    </row>
    <row r="1029" spans="1:7" x14ac:dyDescent="0.15">
      <c r="A1029" s="5">
        <f>sim_obs!B663</f>
        <v>41936</v>
      </c>
      <c r="B1029" s="12" t="e">
        <f>sim_obs!Q663</f>
        <v>#N/A</v>
      </c>
      <c r="C1029" s="15">
        <f>sim_obs!I663</f>
        <v>0</v>
      </c>
      <c r="D1029" s="15">
        <f t="shared" si="64"/>
        <v>0</v>
      </c>
      <c r="E1029" s="15">
        <f t="shared" si="65"/>
        <v>0</v>
      </c>
      <c r="F1029" s="15">
        <f t="shared" si="66"/>
        <v>0</v>
      </c>
      <c r="G1029" s="15">
        <f t="shared" si="67"/>
        <v>0</v>
      </c>
    </row>
    <row r="1030" spans="1:7" x14ac:dyDescent="0.15">
      <c r="A1030" s="5">
        <f>sim_obs!B664</f>
        <v>41937</v>
      </c>
      <c r="B1030" s="12" t="e">
        <f>sim_obs!Q664</f>
        <v>#N/A</v>
      </c>
      <c r="C1030" s="15">
        <f>sim_obs!I664</f>
        <v>0</v>
      </c>
      <c r="D1030" s="15">
        <f t="shared" si="64"/>
        <v>0</v>
      </c>
      <c r="E1030" s="15">
        <f t="shared" si="65"/>
        <v>0</v>
      </c>
      <c r="F1030" s="15">
        <f t="shared" si="66"/>
        <v>0</v>
      </c>
      <c r="G1030" s="15">
        <f t="shared" si="67"/>
        <v>0</v>
      </c>
    </row>
    <row r="1031" spans="1:7" x14ac:dyDescent="0.15">
      <c r="A1031" s="5">
        <f>sim_obs!B665</f>
        <v>41938</v>
      </c>
      <c r="B1031" s="12" t="e">
        <f>sim_obs!Q665</f>
        <v>#N/A</v>
      </c>
      <c r="C1031" s="15">
        <f>sim_obs!I665</f>
        <v>0</v>
      </c>
      <c r="D1031" s="15">
        <f t="shared" si="64"/>
        <v>0</v>
      </c>
      <c r="E1031" s="15">
        <f t="shared" si="65"/>
        <v>0</v>
      </c>
      <c r="F1031" s="15">
        <f t="shared" si="66"/>
        <v>0</v>
      </c>
      <c r="G1031" s="15">
        <f t="shared" si="67"/>
        <v>0</v>
      </c>
    </row>
    <row r="1032" spans="1:7" x14ac:dyDescent="0.15">
      <c r="A1032" s="5">
        <f>sim_obs!B666</f>
        <v>41939</v>
      </c>
      <c r="B1032" s="12" t="e">
        <f>sim_obs!Q666</f>
        <v>#N/A</v>
      </c>
      <c r="C1032" s="15">
        <f>sim_obs!I666</f>
        <v>0</v>
      </c>
      <c r="D1032" s="15">
        <f t="shared" si="64"/>
        <v>0</v>
      </c>
      <c r="E1032" s="15">
        <f t="shared" si="65"/>
        <v>0</v>
      </c>
      <c r="F1032" s="15">
        <f t="shared" si="66"/>
        <v>0</v>
      </c>
      <c r="G1032" s="15">
        <f t="shared" si="67"/>
        <v>0</v>
      </c>
    </row>
    <row r="1033" spans="1:7" x14ac:dyDescent="0.15">
      <c r="A1033" s="5">
        <f>sim_obs!B667</f>
        <v>41940</v>
      </c>
      <c r="B1033" s="12" t="e">
        <f>sim_obs!Q667</f>
        <v>#N/A</v>
      </c>
      <c r="C1033" s="15">
        <f>sim_obs!I667</f>
        <v>0</v>
      </c>
      <c r="D1033" s="15">
        <f t="shared" si="64"/>
        <v>0</v>
      </c>
      <c r="E1033" s="15">
        <f t="shared" si="65"/>
        <v>0</v>
      </c>
      <c r="F1033" s="15">
        <f t="shared" si="66"/>
        <v>0</v>
      </c>
      <c r="G1033" s="15">
        <f t="shared" si="67"/>
        <v>0</v>
      </c>
    </row>
    <row r="1034" spans="1:7" x14ac:dyDescent="0.15">
      <c r="A1034" s="5">
        <f>sim_obs!B668</f>
        <v>41941</v>
      </c>
      <c r="B1034" s="12" t="e">
        <f>sim_obs!Q668</f>
        <v>#N/A</v>
      </c>
      <c r="C1034" s="15">
        <f>sim_obs!I668</f>
        <v>0</v>
      </c>
      <c r="D1034" s="15">
        <f t="shared" si="64"/>
        <v>0</v>
      </c>
      <c r="E1034" s="15">
        <f t="shared" si="65"/>
        <v>0</v>
      </c>
      <c r="F1034" s="15">
        <f t="shared" si="66"/>
        <v>0</v>
      </c>
      <c r="G1034" s="15">
        <f t="shared" si="67"/>
        <v>0</v>
      </c>
    </row>
    <row r="1035" spans="1:7" x14ac:dyDescent="0.15">
      <c r="A1035" s="5">
        <f>sim_obs!B669</f>
        <v>41942</v>
      </c>
      <c r="B1035" s="12" t="e">
        <f>sim_obs!Q669</f>
        <v>#N/A</v>
      </c>
      <c r="C1035" s="15">
        <f>sim_obs!I669</f>
        <v>0</v>
      </c>
      <c r="D1035" s="15">
        <f t="shared" si="64"/>
        <v>0</v>
      </c>
      <c r="E1035" s="15">
        <f t="shared" si="65"/>
        <v>0</v>
      </c>
      <c r="F1035" s="15">
        <f t="shared" si="66"/>
        <v>0</v>
      </c>
      <c r="G1035" s="15">
        <f t="shared" si="67"/>
        <v>0</v>
      </c>
    </row>
    <row r="1036" spans="1:7" x14ac:dyDescent="0.15">
      <c r="A1036" s="5">
        <f>sim_obs!B670</f>
        <v>41943</v>
      </c>
      <c r="B1036" s="12" t="e">
        <f>sim_obs!Q670</f>
        <v>#N/A</v>
      </c>
      <c r="C1036" s="15">
        <f>sim_obs!I670</f>
        <v>0</v>
      </c>
      <c r="D1036" s="15">
        <f t="shared" si="64"/>
        <v>0</v>
      </c>
      <c r="E1036" s="15">
        <f t="shared" si="65"/>
        <v>0</v>
      </c>
      <c r="F1036" s="15">
        <f t="shared" si="66"/>
        <v>0</v>
      </c>
      <c r="G1036" s="15">
        <f t="shared" si="67"/>
        <v>0</v>
      </c>
    </row>
    <row r="1037" spans="1:7" x14ac:dyDescent="0.15">
      <c r="A1037" s="5">
        <f>sim_obs!B671</f>
        <v>41944</v>
      </c>
      <c r="B1037" s="12" t="e">
        <f>sim_obs!Q671</f>
        <v>#N/A</v>
      </c>
      <c r="C1037" s="15">
        <f>sim_obs!I671</f>
        <v>0</v>
      </c>
      <c r="D1037" s="15">
        <f t="shared" si="64"/>
        <v>0</v>
      </c>
      <c r="E1037" s="15">
        <f t="shared" si="65"/>
        <v>0</v>
      </c>
      <c r="F1037" s="15">
        <f t="shared" si="66"/>
        <v>0</v>
      </c>
      <c r="G1037" s="15">
        <f t="shared" si="67"/>
        <v>0</v>
      </c>
    </row>
    <row r="1038" spans="1:7" x14ac:dyDescent="0.15">
      <c r="A1038" s="5">
        <f>sim_obs!B672</f>
        <v>41945</v>
      </c>
      <c r="B1038" s="12" t="e">
        <f>sim_obs!Q672</f>
        <v>#N/A</v>
      </c>
      <c r="C1038" s="15">
        <f>sim_obs!I672</f>
        <v>0</v>
      </c>
      <c r="D1038" s="15">
        <f t="shared" si="64"/>
        <v>0</v>
      </c>
      <c r="E1038" s="15">
        <f t="shared" si="65"/>
        <v>0</v>
      </c>
      <c r="F1038" s="15">
        <f t="shared" si="66"/>
        <v>0</v>
      </c>
      <c r="G1038" s="15">
        <f t="shared" si="67"/>
        <v>0</v>
      </c>
    </row>
    <row r="1039" spans="1:7" x14ac:dyDescent="0.15">
      <c r="A1039" s="5">
        <f>sim_obs!B673</f>
        <v>41946</v>
      </c>
      <c r="B1039" s="12" t="e">
        <f>sim_obs!Q673</f>
        <v>#N/A</v>
      </c>
      <c r="C1039" s="15">
        <f>sim_obs!I673</f>
        <v>0</v>
      </c>
      <c r="D1039" s="15">
        <f t="shared" si="64"/>
        <v>0</v>
      </c>
      <c r="E1039" s="15">
        <f t="shared" si="65"/>
        <v>0</v>
      </c>
      <c r="F1039" s="15">
        <f t="shared" si="66"/>
        <v>0</v>
      </c>
      <c r="G1039" s="15">
        <f t="shared" si="67"/>
        <v>0</v>
      </c>
    </row>
    <row r="1040" spans="1:7" x14ac:dyDescent="0.15">
      <c r="A1040" s="5">
        <f>sim_obs!B674</f>
        <v>41947</v>
      </c>
      <c r="B1040" s="12" t="e">
        <f>sim_obs!Q674</f>
        <v>#N/A</v>
      </c>
      <c r="C1040" s="15">
        <f>sim_obs!I674</f>
        <v>0</v>
      </c>
      <c r="D1040" s="15">
        <f t="shared" si="64"/>
        <v>0</v>
      </c>
      <c r="E1040" s="15">
        <f t="shared" si="65"/>
        <v>0</v>
      </c>
      <c r="F1040" s="15">
        <f t="shared" si="66"/>
        <v>0</v>
      </c>
      <c r="G1040" s="15">
        <f t="shared" si="67"/>
        <v>0</v>
      </c>
    </row>
    <row r="1041" spans="1:7" x14ac:dyDescent="0.15">
      <c r="A1041" s="5">
        <f>sim_obs!B675</f>
        <v>41948</v>
      </c>
      <c r="B1041" s="12" t="e">
        <f>sim_obs!Q675</f>
        <v>#N/A</v>
      </c>
      <c r="C1041" s="15">
        <f>sim_obs!I675</f>
        <v>0</v>
      </c>
      <c r="D1041" s="15">
        <f t="shared" si="64"/>
        <v>0</v>
      </c>
      <c r="E1041" s="15">
        <f t="shared" si="65"/>
        <v>0</v>
      </c>
      <c r="F1041" s="15">
        <f t="shared" si="66"/>
        <v>0</v>
      </c>
      <c r="G1041" s="15">
        <f t="shared" si="67"/>
        <v>0</v>
      </c>
    </row>
    <row r="1042" spans="1:7" x14ac:dyDescent="0.15">
      <c r="A1042" s="5">
        <f>sim_obs!B676</f>
        <v>41949</v>
      </c>
      <c r="B1042" s="12" t="e">
        <f>sim_obs!Q676</f>
        <v>#N/A</v>
      </c>
      <c r="C1042" s="15">
        <f>sim_obs!I676</f>
        <v>0</v>
      </c>
      <c r="D1042" s="15">
        <f t="shared" si="64"/>
        <v>0</v>
      </c>
      <c r="E1042" s="15">
        <f t="shared" si="65"/>
        <v>0</v>
      </c>
      <c r="F1042" s="15">
        <f t="shared" si="66"/>
        <v>0</v>
      </c>
      <c r="G1042" s="15">
        <f t="shared" si="67"/>
        <v>0</v>
      </c>
    </row>
    <row r="1043" spans="1:7" x14ac:dyDescent="0.15">
      <c r="A1043" s="5">
        <f>sim_obs!B677</f>
        <v>41950</v>
      </c>
      <c r="B1043" s="12" t="e">
        <f>sim_obs!Q677</f>
        <v>#N/A</v>
      </c>
      <c r="C1043" s="15">
        <f>sim_obs!I677</f>
        <v>0</v>
      </c>
      <c r="D1043" s="15">
        <f t="shared" si="64"/>
        <v>0</v>
      </c>
      <c r="E1043" s="15">
        <f t="shared" si="65"/>
        <v>0</v>
      </c>
      <c r="F1043" s="15">
        <f t="shared" si="66"/>
        <v>0</v>
      </c>
      <c r="G1043" s="15">
        <f t="shared" si="67"/>
        <v>0</v>
      </c>
    </row>
    <row r="1044" spans="1:7" x14ac:dyDescent="0.15">
      <c r="A1044" s="5">
        <f>sim_obs!B678</f>
        <v>41951</v>
      </c>
      <c r="B1044" s="12" t="e">
        <f>sim_obs!Q678</f>
        <v>#N/A</v>
      </c>
      <c r="C1044" s="15">
        <f>sim_obs!I678</f>
        <v>0</v>
      </c>
      <c r="D1044" s="15">
        <f t="shared" si="64"/>
        <v>0</v>
      </c>
      <c r="E1044" s="15">
        <f t="shared" si="65"/>
        <v>0</v>
      </c>
      <c r="F1044" s="15">
        <f t="shared" si="66"/>
        <v>0</v>
      </c>
      <c r="G1044" s="15">
        <f t="shared" si="67"/>
        <v>0</v>
      </c>
    </row>
    <row r="1045" spans="1:7" x14ac:dyDescent="0.15">
      <c r="A1045" s="5">
        <f>sim_obs!B679</f>
        <v>41952</v>
      </c>
      <c r="B1045" s="12" t="e">
        <f>sim_obs!Q679</f>
        <v>#N/A</v>
      </c>
      <c r="C1045" s="15">
        <f>sim_obs!I679</f>
        <v>0</v>
      </c>
      <c r="D1045" s="15">
        <f t="shared" si="64"/>
        <v>0</v>
      </c>
      <c r="E1045" s="15">
        <f t="shared" si="65"/>
        <v>0</v>
      </c>
      <c r="F1045" s="15">
        <f t="shared" si="66"/>
        <v>0</v>
      </c>
      <c r="G1045" s="15">
        <f t="shared" si="67"/>
        <v>0</v>
      </c>
    </row>
    <row r="1046" spans="1:7" x14ac:dyDescent="0.15">
      <c r="A1046" s="5">
        <f>sim_obs!B680</f>
        <v>41953</v>
      </c>
      <c r="B1046" s="12" t="e">
        <f>sim_obs!Q680</f>
        <v>#N/A</v>
      </c>
      <c r="C1046" s="15">
        <f>sim_obs!I680</f>
        <v>0</v>
      </c>
      <c r="D1046" s="15">
        <f t="shared" si="64"/>
        <v>0</v>
      </c>
      <c r="E1046" s="15">
        <f t="shared" si="65"/>
        <v>0</v>
      </c>
      <c r="F1046" s="15">
        <f t="shared" si="66"/>
        <v>0</v>
      </c>
      <c r="G1046" s="15">
        <f t="shared" si="67"/>
        <v>0</v>
      </c>
    </row>
    <row r="1047" spans="1:7" x14ac:dyDescent="0.15">
      <c r="A1047" s="5">
        <f>sim_obs!B681</f>
        <v>41954</v>
      </c>
      <c r="B1047" s="12" t="e">
        <f>sim_obs!Q681</f>
        <v>#N/A</v>
      </c>
      <c r="C1047" s="15">
        <f>sim_obs!I681</f>
        <v>0</v>
      </c>
      <c r="D1047" s="15">
        <f t="shared" si="64"/>
        <v>0</v>
      </c>
      <c r="E1047" s="15">
        <f t="shared" si="65"/>
        <v>0</v>
      </c>
      <c r="F1047" s="15">
        <f t="shared" si="66"/>
        <v>0</v>
      </c>
      <c r="G1047" s="15">
        <f t="shared" si="67"/>
        <v>0</v>
      </c>
    </row>
    <row r="1048" spans="1:7" x14ac:dyDescent="0.15">
      <c r="A1048" s="5">
        <f>sim_obs!B682</f>
        <v>41955</v>
      </c>
      <c r="B1048" s="12" t="e">
        <f>sim_obs!Q682</f>
        <v>#N/A</v>
      </c>
      <c r="C1048" s="15">
        <f>sim_obs!I682</f>
        <v>0</v>
      </c>
      <c r="D1048" s="15">
        <f t="shared" si="64"/>
        <v>0</v>
      </c>
      <c r="E1048" s="15">
        <f t="shared" si="65"/>
        <v>0</v>
      </c>
      <c r="F1048" s="15">
        <f t="shared" si="66"/>
        <v>0</v>
      </c>
      <c r="G1048" s="15">
        <f t="shared" si="67"/>
        <v>0</v>
      </c>
    </row>
    <row r="1049" spans="1:7" x14ac:dyDescent="0.15">
      <c r="A1049" s="5">
        <f>sim_obs!B683</f>
        <v>41956</v>
      </c>
      <c r="B1049" s="12" t="e">
        <f>sim_obs!Q683</f>
        <v>#N/A</v>
      </c>
      <c r="C1049" s="15">
        <f>sim_obs!I683</f>
        <v>0</v>
      </c>
      <c r="D1049" s="15">
        <f t="shared" si="64"/>
        <v>0</v>
      </c>
      <c r="E1049" s="15">
        <f t="shared" si="65"/>
        <v>0</v>
      </c>
      <c r="F1049" s="15">
        <f t="shared" si="66"/>
        <v>0</v>
      </c>
      <c r="G1049" s="15">
        <f t="shared" si="67"/>
        <v>0</v>
      </c>
    </row>
    <row r="1050" spans="1:7" x14ac:dyDescent="0.15">
      <c r="A1050" s="5">
        <f>sim_obs!B684</f>
        <v>41957</v>
      </c>
      <c r="B1050" s="12" t="e">
        <f>sim_obs!Q684</f>
        <v>#N/A</v>
      </c>
      <c r="C1050" s="15">
        <f>sim_obs!I684</f>
        <v>0</v>
      </c>
      <c r="D1050" s="15">
        <f t="shared" si="64"/>
        <v>0</v>
      </c>
      <c r="E1050" s="15">
        <f t="shared" si="65"/>
        <v>0</v>
      </c>
      <c r="F1050" s="15">
        <f t="shared" si="66"/>
        <v>0</v>
      </c>
      <c r="G1050" s="15">
        <f t="shared" si="67"/>
        <v>0</v>
      </c>
    </row>
    <row r="1051" spans="1:7" x14ac:dyDescent="0.15">
      <c r="A1051" s="5">
        <f>sim_obs!B685</f>
        <v>41958</v>
      </c>
      <c r="B1051" s="12" t="e">
        <f>sim_obs!Q685</f>
        <v>#N/A</v>
      </c>
      <c r="C1051" s="15">
        <f>sim_obs!I685</f>
        <v>0</v>
      </c>
      <c r="D1051" s="15">
        <f t="shared" si="64"/>
        <v>0</v>
      </c>
      <c r="E1051" s="15">
        <f t="shared" si="65"/>
        <v>0</v>
      </c>
      <c r="F1051" s="15">
        <f t="shared" si="66"/>
        <v>0</v>
      </c>
      <c r="G1051" s="15">
        <f t="shared" si="67"/>
        <v>0</v>
      </c>
    </row>
    <row r="1052" spans="1:7" x14ac:dyDescent="0.15">
      <c r="A1052" s="5">
        <f>sim_obs!B686</f>
        <v>41959</v>
      </c>
      <c r="B1052" s="12" t="e">
        <f>sim_obs!Q686</f>
        <v>#N/A</v>
      </c>
      <c r="C1052" s="15">
        <f>sim_obs!I686</f>
        <v>0</v>
      </c>
      <c r="D1052" s="15">
        <f t="shared" si="64"/>
        <v>0</v>
      </c>
      <c r="E1052" s="15">
        <f t="shared" si="65"/>
        <v>0</v>
      </c>
      <c r="F1052" s="15">
        <f t="shared" si="66"/>
        <v>0</v>
      </c>
      <c r="G1052" s="15">
        <f t="shared" si="67"/>
        <v>0</v>
      </c>
    </row>
    <row r="1053" spans="1:7" x14ac:dyDescent="0.15">
      <c r="A1053" s="5">
        <f>sim_obs!B687</f>
        <v>41960</v>
      </c>
      <c r="B1053" s="12" t="e">
        <f>sim_obs!Q687</f>
        <v>#N/A</v>
      </c>
      <c r="C1053" s="15">
        <f>sim_obs!I687</f>
        <v>0</v>
      </c>
      <c r="D1053" s="15">
        <f t="shared" si="64"/>
        <v>0</v>
      </c>
      <c r="E1053" s="15">
        <f t="shared" si="65"/>
        <v>0</v>
      </c>
      <c r="F1053" s="15">
        <f t="shared" si="66"/>
        <v>0</v>
      </c>
      <c r="G1053" s="15">
        <f t="shared" si="67"/>
        <v>0</v>
      </c>
    </row>
    <row r="1054" spans="1:7" x14ac:dyDescent="0.15">
      <c r="A1054" s="5">
        <f>sim_obs!B688</f>
        <v>41961</v>
      </c>
      <c r="B1054" s="12" t="e">
        <f>sim_obs!Q688</f>
        <v>#N/A</v>
      </c>
      <c r="C1054" s="15">
        <f>sim_obs!I688</f>
        <v>0</v>
      </c>
      <c r="D1054" s="15">
        <f t="shared" si="64"/>
        <v>0</v>
      </c>
      <c r="E1054" s="15">
        <f t="shared" si="65"/>
        <v>0</v>
      </c>
      <c r="F1054" s="15">
        <f t="shared" si="66"/>
        <v>0</v>
      </c>
      <c r="G1054" s="15">
        <f t="shared" si="67"/>
        <v>0</v>
      </c>
    </row>
    <row r="1055" spans="1:7" x14ac:dyDescent="0.15">
      <c r="A1055" s="5">
        <f>sim_obs!B689</f>
        <v>41962</v>
      </c>
      <c r="B1055" s="12" t="e">
        <f>sim_obs!Q689</f>
        <v>#N/A</v>
      </c>
      <c r="C1055" s="15">
        <f>sim_obs!I689</f>
        <v>0</v>
      </c>
      <c r="D1055" s="15">
        <f t="shared" si="64"/>
        <v>0</v>
      </c>
      <c r="E1055" s="15">
        <f t="shared" si="65"/>
        <v>0</v>
      </c>
      <c r="F1055" s="15">
        <f t="shared" si="66"/>
        <v>0</v>
      </c>
      <c r="G1055" s="15">
        <f t="shared" si="67"/>
        <v>0</v>
      </c>
    </row>
    <row r="1056" spans="1:7" x14ac:dyDescent="0.15">
      <c r="A1056" s="5">
        <f>sim_obs!B690</f>
        <v>41963</v>
      </c>
      <c r="B1056" s="12" t="e">
        <f>sim_obs!Q690</f>
        <v>#N/A</v>
      </c>
      <c r="C1056" s="15">
        <f>sim_obs!I690</f>
        <v>0</v>
      </c>
      <c r="D1056" s="15">
        <f t="shared" si="64"/>
        <v>0</v>
      </c>
      <c r="E1056" s="15">
        <f t="shared" si="65"/>
        <v>0</v>
      </c>
      <c r="F1056" s="15">
        <f t="shared" si="66"/>
        <v>0</v>
      </c>
      <c r="G1056" s="15">
        <f t="shared" si="67"/>
        <v>0</v>
      </c>
    </row>
    <row r="1057" spans="1:7" x14ac:dyDescent="0.15">
      <c r="A1057" s="5">
        <f>sim_obs!B691</f>
        <v>41964</v>
      </c>
      <c r="B1057" s="12" t="e">
        <f>sim_obs!Q691</f>
        <v>#N/A</v>
      </c>
      <c r="C1057" s="15">
        <f>sim_obs!I691</f>
        <v>0</v>
      </c>
      <c r="D1057" s="15">
        <f t="shared" si="64"/>
        <v>0</v>
      </c>
      <c r="E1057" s="15">
        <f t="shared" si="65"/>
        <v>0</v>
      </c>
      <c r="F1057" s="15">
        <f t="shared" si="66"/>
        <v>0</v>
      </c>
      <c r="G1057" s="15">
        <f t="shared" si="67"/>
        <v>0</v>
      </c>
    </row>
    <row r="1058" spans="1:7" x14ac:dyDescent="0.15">
      <c r="A1058" s="5">
        <f>sim_obs!B692</f>
        <v>41965</v>
      </c>
      <c r="B1058" s="12" t="e">
        <f>sim_obs!Q692</f>
        <v>#N/A</v>
      </c>
      <c r="C1058" s="15">
        <f>sim_obs!I692</f>
        <v>0</v>
      </c>
      <c r="D1058" s="15">
        <f t="shared" si="64"/>
        <v>0</v>
      </c>
      <c r="E1058" s="15">
        <f t="shared" si="65"/>
        <v>0</v>
      </c>
      <c r="F1058" s="15">
        <f t="shared" si="66"/>
        <v>0</v>
      </c>
      <c r="G1058" s="15">
        <f t="shared" si="67"/>
        <v>0</v>
      </c>
    </row>
    <row r="1059" spans="1:7" x14ac:dyDescent="0.15">
      <c r="A1059" s="5">
        <f>sim_obs!B693</f>
        <v>41966</v>
      </c>
      <c r="B1059" s="12" t="e">
        <f>sim_obs!Q693</f>
        <v>#N/A</v>
      </c>
      <c r="C1059" s="15">
        <f>sim_obs!I693</f>
        <v>0</v>
      </c>
      <c r="D1059" s="15">
        <f t="shared" si="64"/>
        <v>0</v>
      </c>
      <c r="E1059" s="15">
        <f t="shared" si="65"/>
        <v>0</v>
      </c>
      <c r="F1059" s="15">
        <f t="shared" si="66"/>
        <v>0</v>
      </c>
      <c r="G1059" s="15">
        <f t="shared" si="67"/>
        <v>0</v>
      </c>
    </row>
    <row r="1060" spans="1:7" x14ac:dyDescent="0.15">
      <c r="A1060" s="5">
        <f>sim_obs!B694</f>
        <v>41967</v>
      </c>
      <c r="B1060" s="12" t="e">
        <f>sim_obs!Q694</f>
        <v>#N/A</v>
      </c>
      <c r="C1060" s="15">
        <f>sim_obs!I694</f>
        <v>0</v>
      </c>
      <c r="D1060" s="15">
        <f t="shared" si="64"/>
        <v>0</v>
      </c>
      <c r="E1060" s="15">
        <f t="shared" si="65"/>
        <v>0</v>
      </c>
      <c r="F1060" s="15">
        <f t="shared" si="66"/>
        <v>0</v>
      </c>
      <c r="G1060" s="15">
        <f t="shared" si="67"/>
        <v>0</v>
      </c>
    </row>
    <row r="1061" spans="1:7" x14ac:dyDescent="0.15">
      <c r="A1061" s="5">
        <f>sim_obs!B695</f>
        <v>41968</v>
      </c>
      <c r="B1061" s="12" t="e">
        <f>sim_obs!Q695</f>
        <v>#N/A</v>
      </c>
      <c r="C1061" s="15">
        <f>sim_obs!I695</f>
        <v>0</v>
      </c>
      <c r="D1061" s="15">
        <f t="shared" si="64"/>
        <v>0</v>
      </c>
      <c r="E1061" s="15">
        <f t="shared" si="65"/>
        <v>0</v>
      </c>
      <c r="F1061" s="15">
        <f t="shared" si="66"/>
        <v>0</v>
      </c>
      <c r="G1061" s="15">
        <f t="shared" si="67"/>
        <v>0</v>
      </c>
    </row>
    <row r="1062" spans="1:7" x14ac:dyDescent="0.15">
      <c r="A1062" s="5">
        <f>sim_obs!B696</f>
        <v>41969</v>
      </c>
      <c r="B1062" s="12" t="e">
        <f>sim_obs!Q696</f>
        <v>#N/A</v>
      </c>
      <c r="C1062" s="15">
        <f>sim_obs!I696</f>
        <v>0</v>
      </c>
      <c r="D1062" s="15">
        <f t="shared" si="64"/>
        <v>0</v>
      </c>
      <c r="E1062" s="15">
        <f t="shared" si="65"/>
        <v>0</v>
      </c>
      <c r="F1062" s="15">
        <f t="shared" si="66"/>
        <v>0</v>
      </c>
      <c r="G1062" s="15">
        <f t="shared" si="67"/>
        <v>0</v>
      </c>
    </row>
    <row r="1063" spans="1:7" x14ac:dyDescent="0.15">
      <c r="A1063" s="5">
        <f>sim_obs!B697</f>
        <v>41970</v>
      </c>
      <c r="B1063" s="12" t="e">
        <f>sim_obs!Q697</f>
        <v>#N/A</v>
      </c>
      <c r="C1063" s="15">
        <f>sim_obs!I697</f>
        <v>0</v>
      </c>
      <c r="D1063" s="15">
        <f t="shared" si="64"/>
        <v>0</v>
      </c>
      <c r="E1063" s="15">
        <f t="shared" si="65"/>
        <v>0</v>
      </c>
      <c r="F1063" s="15">
        <f t="shared" si="66"/>
        <v>0</v>
      </c>
      <c r="G1063" s="15">
        <f t="shared" si="67"/>
        <v>0</v>
      </c>
    </row>
    <row r="1064" spans="1:7" x14ac:dyDescent="0.15">
      <c r="A1064" s="5">
        <f>sim_obs!B698</f>
        <v>41971</v>
      </c>
      <c r="B1064" s="12">
        <f>sim_obs!Q698</f>
        <v>0.1</v>
      </c>
      <c r="C1064" s="15">
        <f>sim_obs!I698</f>
        <v>0</v>
      </c>
      <c r="D1064" s="15">
        <f t="shared" si="64"/>
        <v>0.1</v>
      </c>
      <c r="E1064" s="15">
        <f t="shared" si="65"/>
        <v>0</v>
      </c>
      <c r="F1064" s="15">
        <f t="shared" si="66"/>
        <v>1.0000000000000002E-2</v>
      </c>
      <c r="G1064" s="15">
        <f t="shared" si="67"/>
        <v>1.0000000000000002E-2</v>
      </c>
    </row>
    <row r="1065" spans="1:7" x14ac:dyDescent="0.15">
      <c r="A1065" s="5">
        <f>sim_obs!B699</f>
        <v>41972</v>
      </c>
      <c r="B1065" s="12" t="e">
        <f>sim_obs!Q699</f>
        <v>#N/A</v>
      </c>
      <c r="C1065" s="15">
        <f>sim_obs!I699</f>
        <v>0</v>
      </c>
      <c r="D1065" s="15">
        <f t="shared" si="64"/>
        <v>0</v>
      </c>
      <c r="E1065" s="15">
        <f t="shared" si="65"/>
        <v>0</v>
      </c>
      <c r="F1065" s="15">
        <f t="shared" si="66"/>
        <v>0</v>
      </c>
      <c r="G1065" s="15">
        <f t="shared" si="67"/>
        <v>0</v>
      </c>
    </row>
    <row r="1066" spans="1:7" x14ac:dyDescent="0.15">
      <c r="A1066" s="5">
        <f>sim_obs!B700</f>
        <v>41973</v>
      </c>
      <c r="B1066" s="12" t="e">
        <f>sim_obs!Q700</f>
        <v>#N/A</v>
      </c>
      <c r="C1066" s="15">
        <f>sim_obs!I700</f>
        <v>0</v>
      </c>
      <c r="D1066" s="15">
        <f t="shared" si="64"/>
        <v>0</v>
      </c>
      <c r="E1066" s="15">
        <f t="shared" si="65"/>
        <v>0</v>
      </c>
      <c r="F1066" s="15">
        <f t="shared" si="66"/>
        <v>0</v>
      </c>
      <c r="G1066" s="15">
        <f t="shared" si="67"/>
        <v>0</v>
      </c>
    </row>
    <row r="1067" spans="1:7" x14ac:dyDescent="0.15">
      <c r="A1067" s="5">
        <f>sim_obs!B701</f>
        <v>41974</v>
      </c>
      <c r="B1067" s="12" t="e">
        <f>sim_obs!Q701</f>
        <v>#N/A</v>
      </c>
      <c r="C1067" s="15">
        <f>sim_obs!I701</f>
        <v>0</v>
      </c>
      <c r="D1067" s="15">
        <f t="shared" si="64"/>
        <v>0</v>
      </c>
      <c r="E1067" s="15">
        <f t="shared" si="65"/>
        <v>0</v>
      </c>
      <c r="F1067" s="15">
        <f t="shared" si="66"/>
        <v>0</v>
      </c>
      <c r="G1067" s="15">
        <f t="shared" si="67"/>
        <v>0</v>
      </c>
    </row>
    <row r="1068" spans="1:7" x14ac:dyDescent="0.15">
      <c r="A1068" s="5">
        <f>sim_obs!B702</f>
        <v>41975</v>
      </c>
      <c r="B1068" s="12" t="e">
        <f>sim_obs!Q702</f>
        <v>#N/A</v>
      </c>
      <c r="C1068" s="15">
        <f>sim_obs!I702</f>
        <v>0</v>
      </c>
      <c r="D1068" s="15">
        <f t="shared" si="64"/>
        <v>0</v>
      </c>
      <c r="E1068" s="15">
        <f t="shared" si="65"/>
        <v>0</v>
      </c>
      <c r="F1068" s="15">
        <f t="shared" si="66"/>
        <v>0</v>
      </c>
      <c r="G1068" s="15">
        <f t="shared" si="67"/>
        <v>0</v>
      </c>
    </row>
    <row r="1069" spans="1:7" x14ac:dyDescent="0.15">
      <c r="A1069" s="5">
        <f>sim_obs!B703</f>
        <v>41976</v>
      </c>
      <c r="B1069" s="12" t="e">
        <f>sim_obs!Q703</f>
        <v>#N/A</v>
      </c>
      <c r="C1069" s="15">
        <f>sim_obs!I703</f>
        <v>0</v>
      </c>
      <c r="D1069" s="15">
        <f t="shared" si="64"/>
        <v>0</v>
      </c>
      <c r="E1069" s="15">
        <f t="shared" si="65"/>
        <v>0</v>
      </c>
      <c r="F1069" s="15">
        <f t="shared" si="66"/>
        <v>0</v>
      </c>
      <c r="G1069" s="15">
        <f t="shared" si="67"/>
        <v>0</v>
      </c>
    </row>
    <row r="1070" spans="1:7" x14ac:dyDescent="0.15">
      <c r="A1070" s="5">
        <f>sim_obs!B704</f>
        <v>41977</v>
      </c>
      <c r="B1070" s="12" t="e">
        <f>sim_obs!Q704</f>
        <v>#N/A</v>
      </c>
      <c r="C1070" s="15">
        <f>sim_obs!I704</f>
        <v>0</v>
      </c>
      <c r="D1070" s="15">
        <f t="shared" si="64"/>
        <v>0</v>
      </c>
      <c r="E1070" s="15">
        <f t="shared" si="65"/>
        <v>0</v>
      </c>
      <c r="F1070" s="15">
        <f t="shared" si="66"/>
        <v>0</v>
      </c>
      <c r="G1070" s="15">
        <f t="shared" si="67"/>
        <v>0</v>
      </c>
    </row>
    <row r="1071" spans="1:7" x14ac:dyDescent="0.15">
      <c r="A1071" s="5">
        <f>sim_obs!B705</f>
        <v>41978</v>
      </c>
      <c r="B1071" s="12" t="e">
        <f>sim_obs!Q705</f>
        <v>#N/A</v>
      </c>
      <c r="C1071" s="15">
        <f>sim_obs!I705</f>
        <v>0</v>
      </c>
      <c r="D1071" s="15">
        <f t="shared" si="64"/>
        <v>0</v>
      </c>
      <c r="E1071" s="15">
        <f t="shared" si="65"/>
        <v>0</v>
      </c>
      <c r="F1071" s="15">
        <f t="shared" si="66"/>
        <v>0</v>
      </c>
      <c r="G1071" s="15">
        <f t="shared" si="67"/>
        <v>0</v>
      </c>
    </row>
    <row r="1072" spans="1:7" x14ac:dyDescent="0.15">
      <c r="A1072" s="5">
        <f>sim_obs!B706</f>
        <v>41979</v>
      </c>
      <c r="B1072" s="12" t="e">
        <f>sim_obs!Q706</f>
        <v>#N/A</v>
      </c>
      <c r="C1072" s="15">
        <f>sim_obs!I706</f>
        <v>0</v>
      </c>
      <c r="D1072" s="15">
        <f t="shared" si="64"/>
        <v>0</v>
      </c>
      <c r="E1072" s="15">
        <f t="shared" si="65"/>
        <v>0</v>
      </c>
      <c r="F1072" s="15">
        <f t="shared" si="66"/>
        <v>0</v>
      </c>
      <c r="G1072" s="15">
        <f t="shared" si="67"/>
        <v>0</v>
      </c>
    </row>
    <row r="1073" spans="1:7" x14ac:dyDescent="0.15">
      <c r="A1073" s="5">
        <f>sim_obs!B707</f>
        <v>41980</v>
      </c>
      <c r="B1073" s="12" t="e">
        <f>sim_obs!Q707</f>
        <v>#N/A</v>
      </c>
      <c r="C1073" s="15">
        <f>sim_obs!I707</f>
        <v>0</v>
      </c>
      <c r="D1073" s="15">
        <f t="shared" si="64"/>
        <v>0</v>
      </c>
      <c r="E1073" s="15">
        <f t="shared" si="65"/>
        <v>0</v>
      </c>
      <c r="F1073" s="15">
        <f t="shared" si="66"/>
        <v>0</v>
      </c>
      <c r="G1073" s="15">
        <f t="shared" si="67"/>
        <v>0</v>
      </c>
    </row>
    <row r="1074" spans="1:7" x14ac:dyDescent="0.15">
      <c r="A1074" s="5">
        <f>sim_obs!B708</f>
        <v>41981</v>
      </c>
      <c r="B1074" s="12" t="e">
        <f>sim_obs!Q708</f>
        <v>#N/A</v>
      </c>
      <c r="C1074" s="15">
        <f>sim_obs!I708</f>
        <v>0</v>
      </c>
      <c r="D1074" s="15">
        <f t="shared" si="64"/>
        <v>0</v>
      </c>
      <c r="E1074" s="15">
        <f t="shared" si="65"/>
        <v>0</v>
      </c>
      <c r="F1074" s="15">
        <f t="shared" si="66"/>
        <v>0</v>
      </c>
      <c r="G1074" s="15">
        <f t="shared" si="67"/>
        <v>0</v>
      </c>
    </row>
    <row r="1075" spans="1:7" x14ac:dyDescent="0.15">
      <c r="A1075" s="5">
        <f>sim_obs!B709</f>
        <v>41982</v>
      </c>
      <c r="B1075" s="12" t="e">
        <f>sim_obs!Q709</f>
        <v>#N/A</v>
      </c>
      <c r="C1075" s="15">
        <f>sim_obs!I709</f>
        <v>0</v>
      </c>
      <c r="D1075" s="15">
        <f t="shared" si="64"/>
        <v>0</v>
      </c>
      <c r="E1075" s="15">
        <f t="shared" si="65"/>
        <v>0</v>
      </c>
      <c r="F1075" s="15">
        <f t="shared" si="66"/>
        <v>0</v>
      </c>
      <c r="G1075" s="15">
        <f t="shared" si="67"/>
        <v>0</v>
      </c>
    </row>
    <row r="1076" spans="1:7" x14ac:dyDescent="0.15">
      <c r="A1076" s="5">
        <f>sim_obs!B710</f>
        <v>41983</v>
      </c>
      <c r="B1076" s="12" t="e">
        <f>sim_obs!Q710</f>
        <v>#N/A</v>
      </c>
      <c r="C1076" s="15">
        <f>sim_obs!I710</f>
        <v>0</v>
      </c>
      <c r="D1076" s="15">
        <f t="shared" si="64"/>
        <v>0</v>
      </c>
      <c r="E1076" s="15">
        <f t="shared" si="65"/>
        <v>0</v>
      </c>
      <c r="F1076" s="15">
        <f t="shared" si="66"/>
        <v>0</v>
      </c>
      <c r="G1076" s="15">
        <f t="shared" si="67"/>
        <v>0</v>
      </c>
    </row>
    <row r="1077" spans="1:7" x14ac:dyDescent="0.15">
      <c r="A1077" s="5">
        <f>sim_obs!B711</f>
        <v>41984</v>
      </c>
      <c r="B1077" s="12" t="e">
        <f>sim_obs!Q711</f>
        <v>#N/A</v>
      </c>
      <c r="C1077" s="15">
        <f>sim_obs!I711</f>
        <v>0</v>
      </c>
      <c r="D1077" s="15">
        <f t="shared" si="64"/>
        <v>0</v>
      </c>
      <c r="E1077" s="15">
        <f t="shared" si="65"/>
        <v>0</v>
      </c>
      <c r="F1077" s="15">
        <f t="shared" si="66"/>
        <v>0</v>
      </c>
      <c r="G1077" s="15">
        <f t="shared" si="67"/>
        <v>0</v>
      </c>
    </row>
    <row r="1078" spans="1:7" x14ac:dyDescent="0.15">
      <c r="A1078" s="5">
        <f>sim_obs!B712</f>
        <v>41985</v>
      </c>
      <c r="B1078" s="12" t="e">
        <f>sim_obs!Q712</f>
        <v>#N/A</v>
      </c>
      <c r="C1078" s="15">
        <f>sim_obs!I712</f>
        <v>0</v>
      </c>
      <c r="D1078" s="15">
        <f t="shared" si="64"/>
        <v>0</v>
      </c>
      <c r="E1078" s="15">
        <f t="shared" si="65"/>
        <v>0</v>
      </c>
      <c r="F1078" s="15">
        <f t="shared" si="66"/>
        <v>0</v>
      </c>
      <c r="G1078" s="15">
        <f t="shared" si="67"/>
        <v>0</v>
      </c>
    </row>
    <row r="1079" spans="1:7" x14ac:dyDescent="0.15">
      <c r="A1079" s="5">
        <f>sim_obs!B713</f>
        <v>41986</v>
      </c>
      <c r="B1079" s="12" t="e">
        <f>sim_obs!Q713</f>
        <v>#N/A</v>
      </c>
      <c r="C1079" s="15">
        <f>sim_obs!I713</f>
        <v>0</v>
      </c>
      <c r="D1079" s="15">
        <f t="shared" si="64"/>
        <v>0</v>
      </c>
      <c r="E1079" s="15">
        <f t="shared" si="65"/>
        <v>0</v>
      </c>
      <c r="F1079" s="15">
        <f t="shared" si="66"/>
        <v>0</v>
      </c>
      <c r="G1079" s="15">
        <f t="shared" si="67"/>
        <v>0</v>
      </c>
    </row>
    <row r="1080" spans="1:7" x14ac:dyDescent="0.15">
      <c r="A1080" s="5">
        <f>sim_obs!B714</f>
        <v>41987</v>
      </c>
      <c r="B1080" s="12" t="e">
        <f>sim_obs!Q714</f>
        <v>#N/A</v>
      </c>
      <c r="C1080" s="15">
        <f>sim_obs!I714</f>
        <v>0</v>
      </c>
      <c r="D1080" s="15">
        <f t="shared" si="64"/>
        <v>0</v>
      </c>
      <c r="E1080" s="15">
        <f t="shared" si="65"/>
        <v>0</v>
      </c>
      <c r="F1080" s="15">
        <f t="shared" si="66"/>
        <v>0</v>
      </c>
      <c r="G1080" s="15">
        <f t="shared" si="67"/>
        <v>0</v>
      </c>
    </row>
    <row r="1081" spans="1:7" x14ac:dyDescent="0.15">
      <c r="A1081" s="5">
        <f>sim_obs!B715</f>
        <v>41988</v>
      </c>
      <c r="B1081" s="12" t="e">
        <f>sim_obs!Q715</f>
        <v>#N/A</v>
      </c>
      <c r="C1081" s="15">
        <f>sim_obs!I715</f>
        <v>0</v>
      </c>
      <c r="D1081" s="15">
        <f t="shared" si="64"/>
        <v>0</v>
      </c>
      <c r="E1081" s="15">
        <f t="shared" si="65"/>
        <v>0</v>
      </c>
      <c r="F1081" s="15">
        <f t="shared" si="66"/>
        <v>0</v>
      </c>
      <c r="G1081" s="15">
        <f t="shared" si="67"/>
        <v>0</v>
      </c>
    </row>
    <row r="1082" spans="1:7" x14ac:dyDescent="0.15">
      <c r="A1082" s="5">
        <f>sim_obs!B716</f>
        <v>41989</v>
      </c>
      <c r="B1082" s="12" t="e">
        <f>sim_obs!Q716</f>
        <v>#N/A</v>
      </c>
      <c r="C1082" s="15">
        <f>sim_obs!I716</f>
        <v>0</v>
      </c>
      <c r="D1082" s="15">
        <f t="shared" si="64"/>
        <v>0</v>
      </c>
      <c r="E1082" s="15">
        <f t="shared" si="65"/>
        <v>0</v>
      </c>
      <c r="F1082" s="15">
        <f t="shared" si="66"/>
        <v>0</v>
      </c>
      <c r="G1082" s="15">
        <f t="shared" si="67"/>
        <v>0</v>
      </c>
    </row>
    <row r="1083" spans="1:7" x14ac:dyDescent="0.15">
      <c r="A1083" s="5">
        <f>sim_obs!B717</f>
        <v>41990</v>
      </c>
      <c r="B1083" s="12" t="e">
        <f>sim_obs!Q717</f>
        <v>#N/A</v>
      </c>
      <c r="C1083" s="15">
        <f>sim_obs!I717</f>
        <v>0</v>
      </c>
      <c r="D1083" s="15">
        <f t="shared" si="64"/>
        <v>0</v>
      </c>
      <c r="E1083" s="15">
        <f t="shared" si="65"/>
        <v>0</v>
      </c>
      <c r="F1083" s="15">
        <f t="shared" si="66"/>
        <v>0</v>
      </c>
      <c r="G1083" s="15">
        <f t="shared" si="67"/>
        <v>0</v>
      </c>
    </row>
    <row r="1084" spans="1:7" x14ac:dyDescent="0.15">
      <c r="A1084" s="5">
        <f>sim_obs!B718</f>
        <v>41991</v>
      </c>
      <c r="B1084" s="12" t="e">
        <f>sim_obs!Q718</f>
        <v>#N/A</v>
      </c>
      <c r="C1084" s="15">
        <f>sim_obs!I718</f>
        <v>0</v>
      </c>
      <c r="D1084" s="15">
        <f t="shared" si="64"/>
        <v>0</v>
      </c>
      <c r="E1084" s="15">
        <f t="shared" si="65"/>
        <v>0</v>
      </c>
      <c r="F1084" s="15">
        <f t="shared" si="66"/>
        <v>0</v>
      </c>
      <c r="G1084" s="15">
        <f t="shared" si="67"/>
        <v>0</v>
      </c>
    </row>
    <row r="1085" spans="1:7" x14ac:dyDescent="0.15">
      <c r="A1085" s="5">
        <f>sim_obs!B719</f>
        <v>41992</v>
      </c>
      <c r="B1085" s="12" t="e">
        <f>sim_obs!Q719</f>
        <v>#N/A</v>
      </c>
      <c r="C1085" s="15">
        <f>sim_obs!I719</f>
        <v>0</v>
      </c>
      <c r="D1085" s="15">
        <f t="shared" si="64"/>
        <v>0</v>
      </c>
      <c r="E1085" s="15">
        <f t="shared" si="65"/>
        <v>0</v>
      </c>
      <c r="F1085" s="15">
        <f t="shared" si="66"/>
        <v>0</v>
      </c>
      <c r="G1085" s="15">
        <f t="shared" si="67"/>
        <v>0</v>
      </c>
    </row>
    <row r="1086" spans="1:7" x14ac:dyDescent="0.15">
      <c r="A1086" s="5">
        <f>sim_obs!B720</f>
        <v>41993</v>
      </c>
      <c r="B1086" s="12" t="e">
        <f>sim_obs!Q720</f>
        <v>#N/A</v>
      </c>
      <c r="C1086" s="15">
        <f>sim_obs!I720</f>
        <v>0</v>
      </c>
      <c r="D1086" s="15">
        <f t="shared" si="64"/>
        <v>0</v>
      </c>
      <c r="E1086" s="15">
        <f t="shared" si="65"/>
        <v>0</v>
      </c>
      <c r="F1086" s="15">
        <f t="shared" si="66"/>
        <v>0</v>
      </c>
      <c r="G1086" s="15">
        <f t="shared" si="67"/>
        <v>0</v>
      </c>
    </row>
    <row r="1087" spans="1:7" x14ac:dyDescent="0.15">
      <c r="A1087" s="5">
        <f>sim_obs!B721</f>
        <v>41994</v>
      </c>
      <c r="B1087" s="12" t="e">
        <f>sim_obs!Q721</f>
        <v>#N/A</v>
      </c>
      <c r="C1087" s="15">
        <f>sim_obs!I721</f>
        <v>0</v>
      </c>
      <c r="D1087" s="15">
        <f t="shared" si="64"/>
        <v>0</v>
      </c>
      <c r="E1087" s="15">
        <f t="shared" si="65"/>
        <v>0</v>
      </c>
      <c r="F1087" s="15">
        <f t="shared" si="66"/>
        <v>0</v>
      </c>
      <c r="G1087" s="15">
        <f t="shared" si="67"/>
        <v>0</v>
      </c>
    </row>
    <row r="1088" spans="1:7" x14ac:dyDescent="0.15">
      <c r="A1088" s="5">
        <f>sim_obs!B722</f>
        <v>41995</v>
      </c>
      <c r="B1088" s="12" t="e">
        <f>sim_obs!Q722</f>
        <v>#N/A</v>
      </c>
      <c r="C1088" s="15">
        <f>sim_obs!I722</f>
        <v>0</v>
      </c>
      <c r="D1088" s="15">
        <f t="shared" si="64"/>
        <v>0</v>
      </c>
      <c r="E1088" s="15">
        <f t="shared" si="65"/>
        <v>0</v>
      </c>
      <c r="F1088" s="15">
        <f t="shared" si="66"/>
        <v>0</v>
      </c>
      <c r="G1088" s="15">
        <f t="shared" si="67"/>
        <v>0</v>
      </c>
    </row>
    <row r="1089" spans="1:7" x14ac:dyDescent="0.15">
      <c r="A1089" s="5">
        <f>sim_obs!B723</f>
        <v>41996</v>
      </c>
      <c r="B1089" s="12" t="e">
        <f>sim_obs!Q723</f>
        <v>#N/A</v>
      </c>
      <c r="C1089" s="15">
        <f>sim_obs!I723</f>
        <v>0</v>
      </c>
      <c r="D1089" s="15">
        <f t="shared" si="64"/>
        <v>0</v>
      </c>
      <c r="E1089" s="15">
        <f t="shared" si="65"/>
        <v>0</v>
      </c>
      <c r="F1089" s="15">
        <f t="shared" si="66"/>
        <v>0</v>
      </c>
      <c r="G1089" s="15">
        <f t="shared" si="67"/>
        <v>0</v>
      </c>
    </row>
    <row r="1090" spans="1:7" x14ac:dyDescent="0.15">
      <c r="A1090" s="5">
        <f>sim_obs!B724</f>
        <v>41997</v>
      </c>
      <c r="B1090" s="12" t="e">
        <f>sim_obs!Q724</f>
        <v>#N/A</v>
      </c>
      <c r="C1090" s="15">
        <f>sim_obs!I724</f>
        <v>0</v>
      </c>
      <c r="D1090" s="15">
        <f t="shared" si="64"/>
        <v>0</v>
      </c>
      <c r="E1090" s="15">
        <f t="shared" si="65"/>
        <v>0</v>
      </c>
      <c r="F1090" s="15">
        <f t="shared" si="66"/>
        <v>0</v>
      </c>
      <c r="G1090" s="15">
        <f t="shared" si="67"/>
        <v>0</v>
      </c>
    </row>
    <row r="1091" spans="1:7" x14ac:dyDescent="0.15">
      <c r="A1091" s="5">
        <f>sim_obs!B725</f>
        <v>41998</v>
      </c>
      <c r="B1091" s="12" t="e">
        <f>sim_obs!Q725</f>
        <v>#N/A</v>
      </c>
      <c r="C1091" s="15">
        <f>sim_obs!I725</f>
        <v>0</v>
      </c>
      <c r="D1091" s="15">
        <f t="shared" ref="D1091:D1097" si="68">IFERROR(B1091,0)</f>
        <v>0</v>
      </c>
      <c r="E1091" s="15">
        <f t="shared" ref="E1091:E1097" si="69">IF(D1091=0,0,C1091)</f>
        <v>0</v>
      </c>
      <c r="F1091" s="15">
        <f t="shared" ref="F1091:F1097" si="70">(D1091-E1091)^2</f>
        <v>0</v>
      </c>
      <c r="G1091" s="15">
        <f t="shared" ref="G1091:G1097" si="71">(D1091-$J$4)^2</f>
        <v>0</v>
      </c>
    </row>
    <row r="1092" spans="1:7" x14ac:dyDescent="0.15">
      <c r="A1092" s="5">
        <f>sim_obs!B726</f>
        <v>41999</v>
      </c>
      <c r="B1092" s="12" t="e">
        <f>sim_obs!Q726</f>
        <v>#N/A</v>
      </c>
      <c r="C1092" s="15">
        <f>sim_obs!I726</f>
        <v>0</v>
      </c>
      <c r="D1092" s="15">
        <f t="shared" si="68"/>
        <v>0</v>
      </c>
      <c r="E1092" s="15">
        <f t="shared" si="69"/>
        <v>0</v>
      </c>
      <c r="F1092" s="15">
        <f t="shared" si="70"/>
        <v>0</v>
      </c>
      <c r="G1092" s="15">
        <f t="shared" si="71"/>
        <v>0</v>
      </c>
    </row>
    <row r="1093" spans="1:7" x14ac:dyDescent="0.15">
      <c r="A1093" s="5">
        <f>sim_obs!B727</f>
        <v>42000</v>
      </c>
      <c r="B1093" s="12" t="e">
        <f>sim_obs!Q727</f>
        <v>#N/A</v>
      </c>
      <c r="C1093" s="15">
        <f>sim_obs!I727</f>
        <v>0</v>
      </c>
      <c r="D1093" s="15">
        <f t="shared" si="68"/>
        <v>0</v>
      </c>
      <c r="E1093" s="15">
        <f t="shared" si="69"/>
        <v>0</v>
      </c>
      <c r="F1093" s="15">
        <f t="shared" si="70"/>
        <v>0</v>
      </c>
      <c r="G1093" s="15">
        <f t="shared" si="71"/>
        <v>0</v>
      </c>
    </row>
    <row r="1094" spans="1:7" x14ac:dyDescent="0.15">
      <c r="A1094" s="5">
        <f>sim_obs!B728</f>
        <v>42001</v>
      </c>
      <c r="B1094" s="12" t="e">
        <f>sim_obs!Q728</f>
        <v>#N/A</v>
      </c>
      <c r="C1094" s="15">
        <f>sim_obs!I728</f>
        <v>0</v>
      </c>
      <c r="D1094" s="15">
        <f t="shared" si="68"/>
        <v>0</v>
      </c>
      <c r="E1094" s="15">
        <f t="shared" si="69"/>
        <v>0</v>
      </c>
      <c r="F1094" s="15">
        <f t="shared" si="70"/>
        <v>0</v>
      </c>
      <c r="G1094" s="15">
        <f t="shared" si="71"/>
        <v>0</v>
      </c>
    </row>
    <row r="1095" spans="1:7" x14ac:dyDescent="0.15">
      <c r="A1095" s="5">
        <f>sim_obs!B729</f>
        <v>42002</v>
      </c>
      <c r="B1095" s="12" t="e">
        <f>sim_obs!Q729</f>
        <v>#N/A</v>
      </c>
      <c r="C1095" s="15">
        <f>sim_obs!I729</f>
        <v>0</v>
      </c>
      <c r="D1095" s="15">
        <f t="shared" si="68"/>
        <v>0</v>
      </c>
      <c r="E1095" s="15">
        <f t="shared" si="69"/>
        <v>0</v>
      </c>
      <c r="F1095" s="15">
        <f t="shared" si="70"/>
        <v>0</v>
      </c>
      <c r="G1095" s="15">
        <f t="shared" si="71"/>
        <v>0</v>
      </c>
    </row>
    <row r="1096" spans="1:7" x14ac:dyDescent="0.15">
      <c r="A1096" s="5">
        <f>sim_obs!B730</f>
        <v>42003</v>
      </c>
      <c r="B1096" s="12" t="e">
        <f>sim_obs!Q730</f>
        <v>#N/A</v>
      </c>
      <c r="C1096" s="15">
        <f>sim_obs!I730</f>
        <v>0</v>
      </c>
      <c r="D1096" s="15">
        <f t="shared" si="68"/>
        <v>0</v>
      </c>
      <c r="E1096" s="15">
        <f t="shared" si="69"/>
        <v>0</v>
      </c>
      <c r="F1096" s="15">
        <f t="shared" si="70"/>
        <v>0</v>
      </c>
      <c r="G1096" s="15">
        <f t="shared" si="71"/>
        <v>0</v>
      </c>
    </row>
    <row r="1097" spans="1:7" x14ac:dyDescent="0.15">
      <c r="A1097" s="5">
        <f>sim_obs!B731</f>
        <v>42004</v>
      </c>
      <c r="B1097" s="12" t="e">
        <f>sim_obs!Q731</f>
        <v>#N/A</v>
      </c>
      <c r="C1097" s="15">
        <f>sim_obs!I731</f>
        <v>0</v>
      </c>
      <c r="D1097" s="15">
        <f t="shared" si="68"/>
        <v>0</v>
      </c>
      <c r="E1097" s="15">
        <f t="shared" si="69"/>
        <v>0</v>
      </c>
      <c r="F1097" s="15">
        <f t="shared" si="70"/>
        <v>0</v>
      </c>
      <c r="G1097" s="15">
        <f t="shared" si="71"/>
        <v>0</v>
      </c>
    </row>
  </sheetData>
  <mergeCells count="4">
    <mergeCell ref="I2:M2"/>
    <mergeCell ref="I3:J3"/>
    <mergeCell ref="L3:M3"/>
    <mergeCell ref="I10:M10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368"/>
  <sheetViews>
    <sheetView topLeftCell="A349" workbookViewId="0">
      <selection activeCell="C4" sqref="C4:C368"/>
    </sheetView>
  </sheetViews>
  <sheetFormatPr defaultRowHeight="13.5" x14ac:dyDescent="0.15"/>
  <cols>
    <col min="1" max="1" width="11.625" bestFit="1" customWidth="1"/>
    <col min="2" max="2" width="8.5" bestFit="1" customWidth="1"/>
    <col min="3" max="3" width="12.75" bestFit="1" customWidth="1"/>
  </cols>
  <sheetData>
    <row r="2" spans="1:3" x14ac:dyDescent="0.15">
      <c r="A2" t="s">
        <v>107</v>
      </c>
      <c r="B2">
        <v>12</v>
      </c>
    </row>
    <row r="4" spans="1:3" x14ac:dyDescent="0.15">
      <c r="A4" s="2">
        <v>41640</v>
      </c>
      <c r="B4" s="91">
        <v>0</v>
      </c>
      <c r="C4">
        <v>259.04693603999999</v>
      </c>
    </row>
    <row r="5" spans="1:3" x14ac:dyDescent="0.15">
      <c r="A5" s="2">
        <v>41641</v>
      </c>
      <c r="B5" s="91">
        <v>0</v>
      </c>
      <c r="C5">
        <v>254.7749939</v>
      </c>
    </row>
    <row r="6" spans="1:3" x14ac:dyDescent="0.15">
      <c r="A6" s="2">
        <v>41642</v>
      </c>
      <c r="B6" s="91">
        <v>0</v>
      </c>
      <c r="C6">
        <v>254.73992920000001</v>
      </c>
    </row>
    <row r="7" spans="1:3" x14ac:dyDescent="0.15">
      <c r="A7" s="2">
        <v>41643</v>
      </c>
      <c r="B7" s="91">
        <v>0</v>
      </c>
      <c r="C7">
        <v>255.00390625</v>
      </c>
    </row>
    <row r="8" spans="1:3" x14ac:dyDescent="0.15">
      <c r="A8" s="2">
        <v>41644</v>
      </c>
      <c r="B8" s="91">
        <v>0</v>
      </c>
      <c r="C8">
        <v>255.42808532999999</v>
      </c>
    </row>
    <row r="9" spans="1:3" x14ac:dyDescent="0.15">
      <c r="A9" s="2">
        <v>41645</v>
      </c>
      <c r="B9" s="91">
        <v>0</v>
      </c>
      <c r="C9">
        <v>255.99006653000001</v>
      </c>
    </row>
    <row r="10" spans="1:3" x14ac:dyDescent="0.15">
      <c r="A10" s="2">
        <v>41646</v>
      </c>
      <c r="B10" s="91">
        <v>0</v>
      </c>
      <c r="C10">
        <v>256.98867797999998</v>
      </c>
    </row>
    <row r="11" spans="1:3" x14ac:dyDescent="0.15">
      <c r="A11" s="2">
        <v>41647</v>
      </c>
      <c r="B11" s="91">
        <v>0</v>
      </c>
      <c r="C11">
        <v>259.27874756</v>
      </c>
    </row>
    <row r="12" spans="1:3" x14ac:dyDescent="0.15">
      <c r="A12" s="2">
        <v>41648</v>
      </c>
      <c r="B12" s="91">
        <v>0</v>
      </c>
      <c r="C12">
        <v>261.48910522</v>
      </c>
    </row>
    <row r="13" spans="1:3" x14ac:dyDescent="0.15">
      <c r="A13" s="2">
        <v>41649</v>
      </c>
      <c r="B13" s="91">
        <v>0</v>
      </c>
      <c r="C13">
        <v>261.49240112000001</v>
      </c>
    </row>
    <row r="14" spans="1:3" x14ac:dyDescent="0.15">
      <c r="A14" s="2">
        <v>41650</v>
      </c>
      <c r="B14" s="91">
        <v>0</v>
      </c>
      <c r="C14">
        <v>261.46673584000001</v>
      </c>
    </row>
    <row r="15" spans="1:3" x14ac:dyDescent="0.15">
      <c r="A15" s="2">
        <v>41651</v>
      </c>
      <c r="B15" s="91">
        <v>0</v>
      </c>
      <c r="C15">
        <v>261.34796143</v>
      </c>
    </row>
    <row r="16" spans="1:3" x14ac:dyDescent="0.15">
      <c r="A16" s="2">
        <v>41652</v>
      </c>
      <c r="B16" s="91">
        <v>0</v>
      </c>
      <c r="C16">
        <v>261.13702393</v>
      </c>
    </row>
    <row r="17" spans="1:3" x14ac:dyDescent="0.15">
      <c r="A17" s="2">
        <v>41653</v>
      </c>
      <c r="B17" s="91">
        <v>0</v>
      </c>
      <c r="C17">
        <v>260.70919800000001</v>
      </c>
    </row>
    <row r="18" spans="1:3" x14ac:dyDescent="0.15">
      <c r="A18" s="2">
        <v>41654</v>
      </c>
      <c r="B18" s="91">
        <v>0</v>
      </c>
      <c r="C18">
        <v>260.07238769999998</v>
      </c>
    </row>
    <row r="19" spans="1:3" x14ac:dyDescent="0.15">
      <c r="A19" s="2">
        <v>41655</v>
      </c>
      <c r="B19" s="91">
        <v>0</v>
      </c>
      <c r="C19">
        <v>259.29061890000003</v>
      </c>
    </row>
    <row r="20" spans="1:3" x14ac:dyDescent="0.15">
      <c r="A20" s="2">
        <v>41656</v>
      </c>
      <c r="B20" s="91">
        <v>0</v>
      </c>
      <c r="C20">
        <v>258.43527222</v>
      </c>
    </row>
    <row r="21" spans="1:3" x14ac:dyDescent="0.15">
      <c r="A21" s="2">
        <v>41657</v>
      </c>
      <c r="B21" s="91">
        <v>0</v>
      </c>
      <c r="C21">
        <v>257.59603881999999</v>
      </c>
    </row>
    <row r="22" spans="1:3" x14ac:dyDescent="0.15">
      <c r="A22" s="2">
        <v>41658</v>
      </c>
      <c r="B22" s="91">
        <v>0</v>
      </c>
      <c r="C22">
        <v>256.82113647</v>
      </c>
    </row>
    <row r="23" spans="1:3" x14ac:dyDescent="0.15">
      <c r="A23" s="2">
        <v>41659</v>
      </c>
      <c r="B23" s="91">
        <v>0</v>
      </c>
      <c r="C23">
        <v>256.13156128000003</v>
      </c>
    </row>
    <row r="24" spans="1:3" x14ac:dyDescent="0.15">
      <c r="A24" s="2">
        <v>41660</v>
      </c>
      <c r="B24" s="91">
        <v>0</v>
      </c>
      <c r="C24">
        <v>255.58152770999999</v>
      </c>
    </row>
    <row r="25" spans="1:3" x14ac:dyDescent="0.15">
      <c r="A25" s="2">
        <v>41661</v>
      </c>
      <c r="B25" s="91">
        <v>0</v>
      </c>
      <c r="C25">
        <v>255.17169189000001</v>
      </c>
    </row>
    <row r="26" spans="1:3" x14ac:dyDescent="0.15">
      <c r="A26" s="2">
        <v>41662</v>
      </c>
      <c r="B26" s="91">
        <v>0</v>
      </c>
      <c r="C26">
        <v>254.88072205</v>
      </c>
    </row>
    <row r="27" spans="1:3" x14ac:dyDescent="0.15">
      <c r="A27" s="2">
        <v>41663</v>
      </c>
      <c r="B27" s="91">
        <v>0</v>
      </c>
      <c r="C27">
        <v>254.68785095000001</v>
      </c>
    </row>
    <row r="28" spans="1:3" x14ac:dyDescent="0.15">
      <c r="A28" s="2">
        <v>41664</v>
      </c>
      <c r="B28" s="91">
        <v>0</v>
      </c>
      <c r="C28">
        <v>254.57444763000001</v>
      </c>
    </row>
    <row r="29" spans="1:3" x14ac:dyDescent="0.15">
      <c r="A29" s="2">
        <v>41665</v>
      </c>
      <c r="B29" s="91">
        <v>0</v>
      </c>
      <c r="C29">
        <v>254.51315308</v>
      </c>
    </row>
    <row r="30" spans="1:3" x14ac:dyDescent="0.15">
      <c r="A30" s="2">
        <v>41666</v>
      </c>
      <c r="B30" s="91">
        <v>0</v>
      </c>
      <c r="C30">
        <v>254.47415161000001</v>
      </c>
    </row>
    <row r="31" spans="1:3" x14ac:dyDescent="0.15">
      <c r="A31" s="2">
        <v>41667</v>
      </c>
      <c r="B31" s="91">
        <v>0</v>
      </c>
      <c r="C31">
        <v>254.45504761000001</v>
      </c>
    </row>
    <row r="32" spans="1:3" x14ac:dyDescent="0.15">
      <c r="A32" s="2">
        <v>41668</v>
      </c>
      <c r="B32" s="91">
        <v>0</v>
      </c>
      <c r="C32">
        <v>254.35838318</v>
      </c>
    </row>
    <row r="33" spans="1:3" x14ac:dyDescent="0.15">
      <c r="A33" s="2">
        <v>41669</v>
      </c>
      <c r="B33" s="91">
        <v>0</v>
      </c>
      <c r="C33">
        <v>255.01460266000001</v>
      </c>
    </row>
    <row r="34" spans="1:3" x14ac:dyDescent="0.15">
      <c r="A34" s="2">
        <v>41670</v>
      </c>
      <c r="B34" s="91">
        <v>0</v>
      </c>
      <c r="C34">
        <v>254.16735840000001</v>
      </c>
    </row>
    <row r="35" spans="1:3" x14ac:dyDescent="0.15">
      <c r="A35" s="2">
        <v>41671</v>
      </c>
      <c r="B35" s="91">
        <v>0</v>
      </c>
      <c r="C35">
        <v>254.41009521000001</v>
      </c>
    </row>
    <row r="36" spans="1:3" x14ac:dyDescent="0.15">
      <c r="A36" s="2">
        <v>41672</v>
      </c>
      <c r="B36" s="91">
        <v>0</v>
      </c>
      <c r="C36">
        <v>254.43566895000001</v>
      </c>
    </row>
    <row r="37" spans="1:3" x14ac:dyDescent="0.15">
      <c r="A37" s="2">
        <v>41673</v>
      </c>
      <c r="B37" s="91">
        <v>0</v>
      </c>
      <c r="C37">
        <v>254.40657042999999</v>
      </c>
    </row>
    <row r="38" spans="1:3" x14ac:dyDescent="0.15">
      <c r="A38" s="2">
        <v>41674</v>
      </c>
      <c r="B38" s="91">
        <v>0</v>
      </c>
      <c r="C38">
        <v>254.46838378999999</v>
      </c>
    </row>
    <row r="39" spans="1:3" x14ac:dyDescent="0.15">
      <c r="A39" s="2">
        <v>41675</v>
      </c>
      <c r="B39" s="91">
        <v>0</v>
      </c>
      <c r="C39">
        <v>254.31277466</v>
      </c>
    </row>
    <row r="40" spans="1:3" x14ac:dyDescent="0.15">
      <c r="A40" s="2">
        <v>41676</v>
      </c>
      <c r="B40" s="91">
        <v>0</v>
      </c>
      <c r="C40">
        <v>254.41119384999999</v>
      </c>
    </row>
    <row r="41" spans="1:3" x14ac:dyDescent="0.15">
      <c r="A41" s="2">
        <v>41677</v>
      </c>
      <c r="B41" s="91">
        <v>0</v>
      </c>
      <c r="C41">
        <v>255.08964538999999</v>
      </c>
    </row>
    <row r="42" spans="1:3" x14ac:dyDescent="0.15">
      <c r="A42" s="2">
        <v>41678</v>
      </c>
      <c r="B42" s="91">
        <v>0</v>
      </c>
      <c r="C42">
        <v>254.03392029</v>
      </c>
    </row>
    <row r="43" spans="1:3" x14ac:dyDescent="0.15">
      <c r="A43" s="2">
        <v>41679</v>
      </c>
      <c r="B43" s="91">
        <v>0</v>
      </c>
      <c r="C43">
        <v>254.39596558</v>
      </c>
    </row>
    <row r="44" spans="1:3" x14ac:dyDescent="0.15">
      <c r="A44" s="2">
        <v>41680</v>
      </c>
      <c r="B44" s="91">
        <v>0</v>
      </c>
      <c r="C44">
        <v>254.43022156000001</v>
      </c>
    </row>
    <row r="45" spans="1:3" x14ac:dyDescent="0.15">
      <c r="A45" s="2">
        <v>41681</v>
      </c>
      <c r="B45" s="91">
        <v>0</v>
      </c>
      <c r="C45">
        <v>254.43183898999999</v>
      </c>
    </row>
    <row r="46" spans="1:3" x14ac:dyDescent="0.15">
      <c r="A46" s="2">
        <v>41682</v>
      </c>
      <c r="B46" s="91">
        <v>0</v>
      </c>
      <c r="C46">
        <v>254.43231201</v>
      </c>
    </row>
    <row r="47" spans="1:3" x14ac:dyDescent="0.15">
      <c r="A47" s="2">
        <v>41683</v>
      </c>
      <c r="B47" s="91">
        <v>0</v>
      </c>
      <c r="C47">
        <v>254.32565308</v>
      </c>
    </row>
    <row r="48" spans="1:3" x14ac:dyDescent="0.15">
      <c r="A48" s="2">
        <v>41684</v>
      </c>
      <c r="B48" s="91">
        <v>0</v>
      </c>
      <c r="C48">
        <v>254.85249329000001</v>
      </c>
    </row>
    <row r="49" spans="1:3" x14ac:dyDescent="0.15">
      <c r="A49" s="2">
        <v>41685</v>
      </c>
      <c r="B49" s="91">
        <v>0</v>
      </c>
      <c r="C49">
        <v>254.19934082</v>
      </c>
    </row>
    <row r="50" spans="1:3" x14ac:dyDescent="0.15">
      <c r="A50" s="2">
        <v>41686</v>
      </c>
      <c r="B50" s="91">
        <v>0</v>
      </c>
      <c r="C50">
        <v>254.27287292</v>
      </c>
    </row>
    <row r="51" spans="1:3" x14ac:dyDescent="0.15">
      <c r="A51" s="2">
        <v>41687</v>
      </c>
      <c r="B51" s="91">
        <v>0</v>
      </c>
      <c r="C51">
        <v>254.49067688</v>
      </c>
    </row>
    <row r="52" spans="1:3" x14ac:dyDescent="0.15">
      <c r="A52" s="2">
        <v>41688</v>
      </c>
      <c r="B52" s="91">
        <v>0</v>
      </c>
      <c r="C52">
        <v>254.61807250999999</v>
      </c>
    </row>
    <row r="53" spans="1:3" x14ac:dyDescent="0.15">
      <c r="A53" s="2">
        <v>41689</v>
      </c>
      <c r="B53" s="91">
        <v>0</v>
      </c>
      <c r="C53">
        <v>254.24678040000001</v>
      </c>
    </row>
    <row r="54" spans="1:3" x14ac:dyDescent="0.15">
      <c r="A54" s="2">
        <v>41690</v>
      </c>
      <c r="B54" s="91">
        <v>0</v>
      </c>
      <c r="C54">
        <v>254.8659668</v>
      </c>
    </row>
    <row r="55" spans="1:3" x14ac:dyDescent="0.15">
      <c r="A55" s="2">
        <v>41691</v>
      </c>
      <c r="B55" s="91">
        <v>0</v>
      </c>
      <c r="C55">
        <v>254.17962646000001</v>
      </c>
    </row>
    <row r="56" spans="1:3" x14ac:dyDescent="0.15">
      <c r="A56" s="2">
        <v>41692</v>
      </c>
      <c r="B56" s="91">
        <v>0</v>
      </c>
      <c r="C56">
        <v>254.42782593000001</v>
      </c>
    </row>
    <row r="57" spans="1:3" x14ac:dyDescent="0.15">
      <c r="A57" s="2">
        <v>41693</v>
      </c>
      <c r="B57" s="91">
        <v>0</v>
      </c>
      <c r="C57">
        <v>254.44088744999999</v>
      </c>
    </row>
    <row r="58" spans="1:3" x14ac:dyDescent="0.15">
      <c r="A58" s="2">
        <v>41694</v>
      </c>
      <c r="B58" s="91">
        <v>0</v>
      </c>
      <c r="C58">
        <v>254.27790833</v>
      </c>
    </row>
    <row r="59" spans="1:3" x14ac:dyDescent="0.15">
      <c r="A59" s="2">
        <v>41695</v>
      </c>
      <c r="B59" s="91">
        <v>0</v>
      </c>
      <c r="C59">
        <v>254.42152404999999</v>
      </c>
    </row>
    <row r="60" spans="1:3" x14ac:dyDescent="0.15">
      <c r="A60" s="2">
        <v>41696</v>
      </c>
      <c r="B60" s="91">
        <v>0</v>
      </c>
      <c r="C60">
        <v>255.28518677</v>
      </c>
    </row>
    <row r="61" spans="1:3" x14ac:dyDescent="0.15">
      <c r="A61" s="2">
        <v>41697</v>
      </c>
      <c r="B61" s="91">
        <v>0</v>
      </c>
      <c r="C61">
        <v>253.71351623999999</v>
      </c>
    </row>
    <row r="62" spans="1:3" x14ac:dyDescent="0.15">
      <c r="A62" s="2">
        <v>41698</v>
      </c>
      <c r="B62" s="91">
        <v>0</v>
      </c>
      <c r="C62">
        <v>254.48635863999999</v>
      </c>
    </row>
    <row r="63" spans="1:3" x14ac:dyDescent="0.15">
      <c r="A63" s="2">
        <v>41699</v>
      </c>
      <c r="B63" s="91">
        <v>0</v>
      </c>
      <c r="C63">
        <v>254.77859497</v>
      </c>
    </row>
    <row r="64" spans="1:3" x14ac:dyDescent="0.15">
      <c r="A64" s="2">
        <v>41700</v>
      </c>
      <c r="B64" s="91">
        <v>0</v>
      </c>
      <c r="C64">
        <v>254.48910522</v>
      </c>
    </row>
    <row r="65" spans="1:3" x14ac:dyDescent="0.15">
      <c r="A65" s="2">
        <v>41701</v>
      </c>
      <c r="B65" s="91">
        <v>0</v>
      </c>
      <c r="C65">
        <v>254.26226807</v>
      </c>
    </row>
    <row r="66" spans="1:3" x14ac:dyDescent="0.15">
      <c r="A66" s="2">
        <v>41702</v>
      </c>
      <c r="B66" s="91">
        <v>0</v>
      </c>
      <c r="C66">
        <v>254.4299469</v>
      </c>
    </row>
    <row r="67" spans="1:3" x14ac:dyDescent="0.15">
      <c r="A67" s="2">
        <v>41703</v>
      </c>
      <c r="B67" s="91">
        <v>0</v>
      </c>
      <c r="C67">
        <v>254.44400024000001</v>
      </c>
    </row>
    <row r="68" spans="1:3" x14ac:dyDescent="0.15">
      <c r="A68" s="2">
        <v>41704</v>
      </c>
      <c r="B68" s="91">
        <v>0</v>
      </c>
      <c r="C68">
        <v>254.43016051999999</v>
      </c>
    </row>
    <row r="69" spans="1:3" x14ac:dyDescent="0.15">
      <c r="A69" s="2">
        <v>41705</v>
      </c>
      <c r="B69" s="91">
        <v>0</v>
      </c>
      <c r="C69">
        <v>254.44985962000001</v>
      </c>
    </row>
    <row r="70" spans="1:3" x14ac:dyDescent="0.15">
      <c r="A70" s="2">
        <v>41706</v>
      </c>
      <c r="B70" s="91">
        <v>0</v>
      </c>
      <c r="C70">
        <v>254.45018005</v>
      </c>
    </row>
    <row r="71" spans="1:3" x14ac:dyDescent="0.15">
      <c r="A71" s="2">
        <v>41707</v>
      </c>
      <c r="B71" s="91">
        <v>0</v>
      </c>
      <c r="C71">
        <v>254.47084045</v>
      </c>
    </row>
    <row r="72" spans="1:3" x14ac:dyDescent="0.15">
      <c r="A72" s="2">
        <v>41708</v>
      </c>
      <c r="B72" s="91">
        <v>0</v>
      </c>
      <c r="C72">
        <v>254.44889832000001</v>
      </c>
    </row>
    <row r="73" spans="1:3" x14ac:dyDescent="0.15">
      <c r="A73" s="2">
        <v>41709</v>
      </c>
      <c r="B73" s="91">
        <v>0</v>
      </c>
      <c r="C73">
        <v>254.26943969999999</v>
      </c>
    </row>
    <row r="74" spans="1:3" x14ac:dyDescent="0.15">
      <c r="A74" s="2">
        <v>41710</v>
      </c>
      <c r="B74" s="91">
        <v>0</v>
      </c>
      <c r="C74">
        <v>254.63298035</v>
      </c>
    </row>
    <row r="75" spans="1:3" x14ac:dyDescent="0.15">
      <c r="A75" s="2">
        <v>41711</v>
      </c>
      <c r="B75" s="91">
        <v>0</v>
      </c>
      <c r="C75">
        <v>254.52555846999999</v>
      </c>
    </row>
    <row r="76" spans="1:3" x14ac:dyDescent="0.15">
      <c r="A76" s="2">
        <v>41712</v>
      </c>
      <c r="B76" s="91">
        <v>0</v>
      </c>
      <c r="C76">
        <v>254.39993286000001</v>
      </c>
    </row>
    <row r="77" spans="1:3" x14ac:dyDescent="0.15">
      <c r="A77" s="2">
        <v>41713</v>
      </c>
      <c r="B77" s="91">
        <v>0</v>
      </c>
      <c r="C77">
        <v>254.46264647999999</v>
      </c>
    </row>
    <row r="78" spans="1:3" x14ac:dyDescent="0.15">
      <c r="A78" s="2">
        <v>41714</v>
      </c>
      <c r="B78" s="91">
        <v>0</v>
      </c>
      <c r="C78">
        <v>254.46891785</v>
      </c>
    </row>
    <row r="79" spans="1:3" x14ac:dyDescent="0.15">
      <c r="A79" s="2">
        <v>41715</v>
      </c>
      <c r="B79" s="91">
        <v>0</v>
      </c>
      <c r="C79">
        <v>254.49339294000001</v>
      </c>
    </row>
    <row r="80" spans="1:3" x14ac:dyDescent="0.15">
      <c r="A80" s="2">
        <v>41716</v>
      </c>
      <c r="B80" s="91">
        <v>0</v>
      </c>
      <c r="C80">
        <v>254.34164429</v>
      </c>
    </row>
    <row r="81" spans="1:3" x14ac:dyDescent="0.15">
      <c r="A81" s="2">
        <v>41717</v>
      </c>
      <c r="B81" s="91">
        <v>0</v>
      </c>
      <c r="C81">
        <v>254.49066162</v>
      </c>
    </row>
    <row r="82" spans="1:3" x14ac:dyDescent="0.15">
      <c r="A82" s="2">
        <v>41718</v>
      </c>
      <c r="B82" s="91">
        <v>0</v>
      </c>
      <c r="C82">
        <v>254.50697327</v>
      </c>
    </row>
    <row r="83" spans="1:3" x14ac:dyDescent="0.15">
      <c r="A83" s="2">
        <v>41719</v>
      </c>
      <c r="B83" s="91">
        <v>0</v>
      </c>
      <c r="C83">
        <v>254.49679565</v>
      </c>
    </row>
    <row r="84" spans="1:3" x14ac:dyDescent="0.15">
      <c r="A84" s="2">
        <v>41720</v>
      </c>
      <c r="B84" s="91">
        <v>0</v>
      </c>
      <c r="C84">
        <v>254.4906311</v>
      </c>
    </row>
    <row r="85" spans="1:3" x14ac:dyDescent="0.15">
      <c r="A85" s="2">
        <v>41721</v>
      </c>
      <c r="B85" s="91">
        <v>0</v>
      </c>
      <c r="C85">
        <v>254.42745972</v>
      </c>
    </row>
    <row r="86" spans="1:3" x14ac:dyDescent="0.15">
      <c r="A86" s="2">
        <v>41722</v>
      </c>
      <c r="B86" s="91">
        <v>0</v>
      </c>
      <c r="C86">
        <v>254.24905396</v>
      </c>
    </row>
    <row r="87" spans="1:3" x14ac:dyDescent="0.15">
      <c r="A87" s="2">
        <v>41723</v>
      </c>
      <c r="B87" s="91">
        <v>0</v>
      </c>
      <c r="C87">
        <v>254.34361267</v>
      </c>
    </row>
    <row r="88" spans="1:3" x14ac:dyDescent="0.15">
      <c r="A88" s="2">
        <v>41724</v>
      </c>
      <c r="B88" s="91">
        <v>0</v>
      </c>
      <c r="C88">
        <v>255.74296570000001</v>
      </c>
    </row>
    <row r="89" spans="1:3" x14ac:dyDescent="0.15">
      <c r="A89" s="2">
        <v>41725</v>
      </c>
      <c r="B89" s="91">
        <v>0</v>
      </c>
      <c r="C89">
        <v>254.23803710999999</v>
      </c>
    </row>
    <row r="90" spans="1:3" x14ac:dyDescent="0.15">
      <c r="A90" s="2">
        <v>41726</v>
      </c>
      <c r="B90" s="91">
        <v>0</v>
      </c>
      <c r="C90">
        <v>254.35461426000001</v>
      </c>
    </row>
    <row r="91" spans="1:3" x14ac:dyDescent="0.15">
      <c r="A91" s="2">
        <v>41727</v>
      </c>
      <c r="B91" s="91">
        <v>0</v>
      </c>
      <c r="C91">
        <v>253.92980957</v>
      </c>
    </row>
    <row r="92" spans="1:3" x14ac:dyDescent="0.15">
      <c r="A92" s="2">
        <v>41728</v>
      </c>
      <c r="B92" s="91">
        <v>0</v>
      </c>
      <c r="C92">
        <v>256.41632079999999</v>
      </c>
    </row>
    <row r="93" spans="1:3" x14ac:dyDescent="0.15">
      <c r="A93" s="2">
        <v>41729</v>
      </c>
      <c r="B93" s="91">
        <v>0</v>
      </c>
      <c r="C93">
        <v>253.465271</v>
      </c>
    </row>
    <row r="94" spans="1:3" x14ac:dyDescent="0.15">
      <c r="A94" s="2">
        <v>41730</v>
      </c>
      <c r="B94" s="91">
        <v>0</v>
      </c>
      <c r="C94">
        <v>253.21873474</v>
      </c>
    </row>
    <row r="95" spans="1:3" x14ac:dyDescent="0.15">
      <c r="A95" s="2">
        <v>41731</v>
      </c>
      <c r="B95" s="91">
        <v>0</v>
      </c>
      <c r="C95">
        <v>204.77429198999999</v>
      </c>
    </row>
    <row r="96" spans="1:3" x14ac:dyDescent="0.15">
      <c r="A96" s="2">
        <v>41732</v>
      </c>
      <c r="B96" s="91">
        <v>0</v>
      </c>
      <c r="C96">
        <v>249.18179321</v>
      </c>
    </row>
    <row r="97" spans="1:3" x14ac:dyDescent="0.15">
      <c r="A97" s="2">
        <v>41733</v>
      </c>
      <c r="B97" s="91">
        <v>0</v>
      </c>
      <c r="C97">
        <v>251.03448485999999</v>
      </c>
    </row>
    <row r="98" spans="1:3" x14ac:dyDescent="0.15">
      <c r="A98" s="2">
        <v>41734</v>
      </c>
      <c r="B98" s="91">
        <v>0</v>
      </c>
      <c r="C98">
        <v>250.39984131</v>
      </c>
    </row>
    <row r="99" spans="1:3" x14ac:dyDescent="0.15">
      <c r="A99" s="2">
        <v>41735</v>
      </c>
      <c r="B99" s="91">
        <v>0</v>
      </c>
      <c r="C99">
        <v>252.76512145999999</v>
      </c>
    </row>
    <row r="100" spans="1:3" x14ac:dyDescent="0.15">
      <c r="A100" s="2">
        <v>41736</v>
      </c>
      <c r="B100" s="91">
        <v>0</v>
      </c>
      <c r="C100">
        <v>253.04585266000001</v>
      </c>
    </row>
    <row r="101" spans="1:3" x14ac:dyDescent="0.15">
      <c r="A101" s="2">
        <v>41737</v>
      </c>
      <c r="B101" s="91">
        <v>0</v>
      </c>
      <c r="C101">
        <v>251.29386901999999</v>
      </c>
    </row>
    <row r="102" spans="1:3" x14ac:dyDescent="0.15">
      <c r="A102" s="2">
        <v>41738</v>
      </c>
      <c r="B102" s="91">
        <v>0</v>
      </c>
      <c r="C102">
        <v>204.71533203000001</v>
      </c>
    </row>
    <row r="103" spans="1:3" x14ac:dyDescent="0.15">
      <c r="A103" s="2">
        <v>41739</v>
      </c>
      <c r="B103" s="91">
        <v>0</v>
      </c>
      <c r="C103">
        <v>202.94651794000001</v>
      </c>
    </row>
    <row r="104" spans="1:3" x14ac:dyDescent="0.15">
      <c r="A104" s="2">
        <v>41740</v>
      </c>
      <c r="B104" s="91">
        <v>0</v>
      </c>
      <c r="C104">
        <v>249.98539733999999</v>
      </c>
    </row>
    <row r="105" spans="1:3" x14ac:dyDescent="0.15">
      <c r="A105" s="2">
        <v>41741</v>
      </c>
      <c r="B105" s="91">
        <v>0</v>
      </c>
      <c r="C105">
        <v>254.20433044000001</v>
      </c>
    </row>
    <row r="106" spans="1:3" x14ac:dyDescent="0.15">
      <c r="A106" s="2">
        <v>41742</v>
      </c>
      <c r="B106" s="91">
        <v>0</v>
      </c>
      <c r="C106">
        <v>256.16864013999998</v>
      </c>
    </row>
    <row r="107" spans="1:3" x14ac:dyDescent="0.15">
      <c r="A107" s="2">
        <v>41743</v>
      </c>
      <c r="B107" s="91">
        <v>0</v>
      </c>
      <c r="C107">
        <v>204.34536743000001</v>
      </c>
    </row>
    <row r="108" spans="1:3" x14ac:dyDescent="0.15">
      <c r="A108" s="2">
        <v>41744</v>
      </c>
      <c r="B108" s="91">
        <v>0</v>
      </c>
      <c r="C108">
        <v>251.08700562000001</v>
      </c>
    </row>
    <row r="109" spans="1:3" x14ac:dyDescent="0.15">
      <c r="A109" s="2">
        <v>41745</v>
      </c>
      <c r="B109" s="91">
        <v>0</v>
      </c>
      <c r="C109">
        <v>254.67195129000001</v>
      </c>
    </row>
    <row r="110" spans="1:3" x14ac:dyDescent="0.15">
      <c r="A110" s="2">
        <v>41746</v>
      </c>
      <c r="B110" s="91">
        <v>0</v>
      </c>
      <c r="C110">
        <v>254.11242676000001</v>
      </c>
    </row>
    <row r="111" spans="1:3" x14ac:dyDescent="0.15">
      <c r="A111" s="2">
        <v>41747</v>
      </c>
      <c r="B111" s="91">
        <v>0</v>
      </c>
      <c r="C111">
        <v>254.61846924</v>
      </c>
    </row>
    <row r="112" spans="1:3" x14ac:dyDescent="0.15">
      <c r="A112" s="2">
        <v>41748</v>
      </c>
      <c r="B112" s="91">
        <v>0</v>
      </c>
      <c r="C112">
        <v>254.34928894000001</v>
      </c>
    </row>
    <row r="113" spans="1:3" x14ac:dyDescent="0.15">
      <c r="A113" s="2">
        <v>41749</v>
      </c>
      <c r="B113" s="91">
        <v>0</v>
      </c>
      <c r="C113">
        <v>255.30029296999999</v>
      </c>
    </row>
    <row r="114" spans="1:3" x14ac:dyDescent="0.15">
      <c r="A114" s="2">
        <v>41750</v>
      </c>
      <c r="B114" s="91">
        <v>0</v>
      </c>
      <c r="C114">
        <v>253.71398926000001</v>
      </c>
    </row>
    <row r="115" spans="1:3" x14ac:dyDescent="0.15">
      <c r="A115" s="2">
        <v>41751</v>
      </c>
      <c r="B115" s="91">
        <v>0</v>
      </c>
      <c r="C115">
        <v>255.65832520000001</v>
      </c>
    </row>
    <row r="116" spans="1:3" x14ac:dyDescent="0.15">
      <c r="A116" s="2">
        <v>41752</v>
      </c>
      <c r="B116" s="91">
        <v>0</v>
      </c>
      <c r="C116">
        <v>204.87452698000001</v>
      </c>
    </row>
    <row r="117" spans="1:3" x14ac:dyDescent="0.15">
      <c r="A117" s="2">
        <v>41753</v>
      </c>
      <c r="B117" s="91">
        <v>0</v>
      </c>
      <c r="C117">
        <v>202.92515564000001</v>
      </c>
    </row>
    <row r="118" spans="1:3" x14ac:dyDescent="0.15">
      <c r="A118" s="2">
        <v>41754</v>
      </c>
      <c r="B118" s="91">
        <v>0</v>
      </c>
      <c r="C118">
        <v>251.58596802</v>
      </c>
    </row>
    <row r="119" spans="1:3" x14ac:dyDescent="0.15">
      <c r="A119" s="2">
        <v>41755</v>
      </c>
      <c r="B119" s="91">
        <v>0</v>
      </c>
      <c r="C119">
        <v>251.75909424</v>
      </c>
    </row>
    <row r="120" spans="1:3" x14ac:dyDescent="0.15">
      <c r="A120" s="2">
        <v>41756</v>
      </c>
      <c r="B120" s="91">
        <v>0</v>
      </c>
      <c r="C120">
        <v>253.49343872</v>
      </c>
    </row>
    <row r="121" spans="1:3" x14ac:dyDescent="0.15">
      <c r="A121" s="2">
        <v>41757</v>
      </c>
      <c r="B121" s="91">
        <v>0</v>
      </c>
      <c r="C121">
        <v>205.00239563</v>
      </c>
    </row>
    <row r="122" spans="1:3" x14ac:dyDescent="0.15">
      <c r="A122" s="2">
        <v>41758</v>
      </c>
      <c r="B122" s="91">
        <v>0</v>
      </c>
      <c r="C122">
        <v>202.91917419000001</v>
      </c>
    </row>
    <row r="123" spans="1:3" x14ac:dyDescent="0.15">
      <c r="A123" s="2">
        <v>41759</v>
      </c>
      <c r="B123" s="91">
        <v>0</v>
      </c>
      <c r="C123">
        <v>202.87608337</v>
      </c>
    </row>
    <row r="124" spans="1:3" x14ac:dyDescent="0.15">
      <c r="A124" s="2">
        <v>41760</v>
      </c>
      <c r="B124" s="91">
        <v>0</v>
      </c>
      <c r="C124">
        <v>202.87518310999999</v>
      </c>
    </row>
    <row r="125" spans="1:3" x14ac:dyDescent="0.15">
      <c r="A125" s="2">
        <v>41761</v>
      </c>
      <c r="B125" s="91">
        <v>0</v>
      </c>
      <c r="C125">
        <v>202.87367248999999</v>
      </c>
    </row>
    <row r="126" spans="1:3" x14ac:dyDescent="0.15">
      <c r="A126" s="2">
        <v>41762</v>
      </c>
      <c r="B126" s="91">
        <v>0</v>
      </c>
      <c r="C126">
        <v>252.47854613999999</v>
      </c>
    </row>
    <row r="127" spans="1:3" x14ac:dyDescent="0.15">
      <c r="A127" s="2">
        <v>41763</v>
      </c>
      <c r="B127" s="91">
        <v>0</v>
      </c>
      <c r="C127">
        <v>204.95497130999999</v>
      </c>
    </row>
    <row r="128" spans="1:3" x14ac:dyDescent="0.15">
      <c r="A128" s="2">
        <v>41764</v>
      </c>
      <c r="B128" s="91">
        <v>0</v>
      </c>
      <c r="C128">
        <v>202.94267273</v>
      </c>
    </row>
    <row r="129" spans="1:3" x14ac:dyDescent="0.15">
      <c r="A129" s="2">
        <v>41765</v>
      </c>
      <c r="B129" s="91">
        <v>0</v>
      </c>
      <c r="C129">
        <v>202.87359619</v>
      </c>
    </row>
    <row r="130" spans="1:3" x14ac:dyDescent="0.15">
      <c r="A130" s="2">
        <v>41766</v>
      </c>
      <c r="B130" s="91">
        <v>0</v>
      </c>
      <c r="C130">
        <v>202.87644958000001</v>
      </c>
    </row>
    <row r="131" spans="1:3" x14ac:dyDescent="0.15">
      <c r="A131" s="2">
        <v>41767</v>
      </c>
      <c r="B131" s="91">
        <v>0</v>
      </c>
      <c r="C131">
        <v>202.87654114</v>
      </c>
    </row>
    <row r="132" spans="1:3" x14ac:dyDescent="0.15">
      <c r="A132" s="2">
        <v>41768</v>
      </c>
      <c r="B132" s="91">
        <v>0</v>
      </c>
      <c r="C132">
        <v>202.87341309000001</v>
      </c>
    </row>
    <row r="133" spans="1:3" x14ac:dyDescent="0.15">
      <c r="A133" s="2">
        <v>41769</v>
      </c>
      <c r="B133" s="91">
        <v>0</v>
      </c>
      <c r="C133">
        <v>251.17730713</v>
      </c>
    </row>
    <row r="134" spans="1:3" x14ac:dyDescent="0.15">
      <c r="A134" s="2">
        <v>41770</v>
      </c>
      <c r="B134" s="91">
        <v>0</v>
      </c>
      <c r="C134">
        <v>254.57481383999999</v>
      </c>
    </row>
    <row r="135" spans="1:3" x14ac:dyDescent="0.15">
      <c r="A135" s="2">
        <v>41771</v>
      </c>
      <c r="B135" s="91">
        <v>0</v>
      </c>
      <c r="C135">
        <v>206.15779114</v>
      </c>
    </row>
    <row r="136" spans="1:3" x14ac:dyDescent="0.15">
      <c r="A136" s="2">
        <v>41772</v>
      </c>
      <c r="B136" s="91">
        <v>0</v>
      </c>
      <c r="C136">
        <v>202.73568725999999</v>
      </c>
    </row>
    <row r="137" spans="1:3" x14ac:dyDescent="0.15">
      <c r="A137" s="2">
        <v>41773</v>
      </c>
      <c r="B137" s="91">
        <v>0</v>
      </c>
      <c r="C137">
        <v>202.86262511999999</v>
      </c>
    </row>
    <row r="138" spans="1:3" x14ac:dyDescent="0.15">
      <c r="A138" s="2">
        <v>41774</v>
      </c>
      <c r="B138" s="91">
        <v>0</v>
      </c>
      <c r="C138">
        <v>202.88282776</v>
      </c>
    </row>
    <row r="139" spans="1:3" x14ac:dyDescent="0.15">
      <c r="A139" s="2">
        <v>41775</v>
      </c>
      <c r="B139" s="91">
        <v>0</v>
      </c>
      <c r="C139">
        <v>202.85569763000001</v>
      </c>
    </row>
    <row r="140" spans="1:3" x14ac:dyDescent="0.15">
      <c r="A140" s="2">
        <v>41776</v>
      </c>
      <c r="B140" s="91">
        <v>0</v>
      </c>
      <c r="C140">
        <v>251.34005737000001</v>
      </c>
    </row>
    <row r="141" spans="1:3" x14ac:dyDescent="0.15">
      <c r="A141" s="2">
        <v>41777</v>
      </c>
      <c r="B141" s="91">
        <v>0</v>
      </c>
      <c r="C141">
        <v>204.99458313</v>
      </c>
    </row>
    <row r="142" spans="1:3" x14ac:dyDescent="0.15">
      <c r="A142" s="2">
        <v>41778</v>
      </c>
      <c r="B142" s="91">
        <v>0</v>
      </c>
      <c r="C142">
        <v>202.9021759</v>
      </c>
    </row>
    <row r="143" spans="1:3" x14ac:dyDescent="0.15">
      <c r="A143" s="2">
        <v>41779</v>
      </c>
      <c r="B143" s="91">
        <v>0</v>
      </c>
      <c r="C143">
        <v>202.88652038999999</v>
      </c>
    </row>
    <row r="144" spans="1:3" x14ac:dyDescent="0.15">
      <c r="A144" s="2">
        <v>41780</v>
      </c>
      <c r="B144" s="91">
        <v>0</v>
      </c>
      <c r="C144">
        <v>202.87725829999999</v>
      </c>
    </row>
    <row r="145" spans="1:3" x14ac:dyDescent="0.15">
      <c r="A145" s="2">
        <v>41781</v>
      </c>
      <c r="B145" s="91">
        <v>0</v>
      </c>
      <c r="C145">
        <v>202.88504028</v>
      </c>
    </row>
    <row r="146" spans="1:3" x14ac:dyDescent="0.15">
      <c r="A146" s="2">
        <v>41782</v>
      </c>
      <c r="B146" s="91">
        <v>0</v>
      </c>
      <c r="C146">
        <v>202.87947083</v>
      </c>
    </row>
    <row r="147" spans="1:3" x14ac:dyDescent="0.15">
      <c r="A147" s="2">
        <v>41783</v>
      </c>
      <c r="B147" s="91">
        <v>0</v>
      </c>
      <c r="C147">
        <v>202.84640503</v>
      </c>
    </row>
    <row r="148" spans="1:3" x14ac:dyDescent="0.15">
      <c r="A148" s="2">
        <v>41784</v>
      </c>
      <c r="B148" s="91">
        <v>0</v>
      </c>
      <c r="C148">
        <v>252.61502075000001</v>
      </c>
    </row>
    <row r="149" spans="1:3" x14ac:dyDescent="0.15">
      <c r="A149" s="2">
        <v>41785</v>
      </c>
      <c r="B149" s="91">
        <v>0</v>
      </c>
      <c r="C149">
        <v>205.01986693999999</v>
      </c>
    </row>
    <row r="150" spans="1:3" x14ac:dyDescent="0.15">
      <c r="A150" s="2">
        <v>41786</v>
      </c>
      <c r="B150" s="91">
        <v>0</v>
      </c>
      <c r="C150">
        <v>202.91304016000001</v>
      </c>
    </row>
    <row r="151" spans="1:3" x14ac:dyDescent="0.15">
      <c r="A151" s="2">
        <v>41787</v>
      </c>
      <c r="B151" s="91">
        <v>0</v>
      </c>
      <c r="C151">
        <v>202.88607787999999</v>
      </c>
    </row>
    <row r="152" spans="1:3" x14ac:dyDescent="0.15">
      <c r="A152" s="2">
        <v>41788</v>
      </c>
      <c r="B152" s="91">
        <v>0</v>
      </c>
      <c r="C152">
        <v>202.88270568999999</v>
      </c>
    </row>
    <row r="153" spans="1:3" x14ac:dyDescent="0.15">
      <c r="A153" s="2">
        <v>41789</v>
      </c>
      <c r="B153" s="91">
        <v>0</v>
      </c>
      <c r="C153">
        <v>202.88609314000001</v>
      </c>
    </row>
    <row r="154" spans="1:3" x14ac:dyDescent="0.15">
      <c r="A154" s="2">
        <v>41790</v>
      </c>
      <c r="B154" s="91">
        <v>0</v>
      </c>
      <c r="C154">
        <v>202.86253357000001</v>
      </c>
    </row>
    <row r="155" spans="1:3" x14ac:dyDescent="0.15">
      <c r="A155" s="2">
        <v>41791</v>
      </c>
      <c r="B155" s="91">
        <v>0</v>
      </c>
      <c r="C155">
        <v>251.16258239999999</v>
      </c>
    </row>
    <row r="156" spans="1:3" x14ac:dyDescent="0.15">
      <c r="A156" s="2">
        <v>41792</v>
      </c>
      <c r="B156" s="91">
        <v>0</v>
      </c>
      <c r="C156">
        <v>256.33679198999999</v>
      </c>
    </row>
    <row r="157" spans="1:3" x14ac:dyDescent="0.15">
      <c r="A157" s="2">
        <v>41793</v>
      </c>
      <c r="B157" s="91">
        <v>0</v>
      </c>
      <c r="C157">
        <v>204.17884827</v>
      </c>
    </row>
    <row r="158" spans="1:3" x14ac:dyDescent="0.15">
      <c r="A158" s="2">
        <v>41794</v>
      </c>
      <c r="B158" s="91">
        <v>0</v>
      </c>
      <c r="C158">
        <v>202.85575867</v>
      </c>
    </row>
    <row r="159" spans="1:3" x14ac:dyDescent="0.15">
      <c r="A159" s="2">
        <v>41795</v>
      </c>
      <c r="B159" s="91">
        <v>0</v>
      </c>
      <c r="C159">
        <v>202.87794495</v>
      </c>
    </row>
    <row r="160" spans="1:3" x14ac:dyDescent="0.15">
      <c r="A160" s="2">
        <v>41796</v>
      </c>
      <c r="B160" s="91">
        <v>0</v>
      </c>
      <c r="C160">
        <v>202.87698363999999</v>
      </c>
    </row>
    <row r="161" spans="1:3" x14ac:dyDescent="0.15">
      <c r="A161" s="2">
        <v>41797</v>
      </c>
      <c r="B161" s="91">
        <v>0</v>
      </c>
      <c r="C161">
        <v>202.87609863</v>
      </c>
    </row>
    <row r="162" spans="1:3" x14ac:dyDescent="0.15">
      <c r="A162" s="2">
        <v>41798</v>
      </c>
      <c r="B162" s="91">
        <v>0</v>
      </c>
      <c r="C162">
        <v>202.88124084</v>
      </c>
    </row>
    <row r="163" spans="1:3" x14ac:dyDescent="0.15">
      <c r="A163" s="2">
        <v>41799</v>
      </c>
      <c r="B163" s="91">
        <v>0</v>
      </c>
      <c r="C163">
        <v>202.88452147999999</v>
      </c>
    </row>
    <row r="164" spans="1:3" x14ac:dyDescent="0.15">
      <c r="A164" s="2">
        <v>41800</v>
      </c>
      <c r="B164" s="91">
        <v>0</v>
      </c>
      <c r="C164">
        <v>202.87796021</v>
      </c>
    </row>
    <row r="165" spans="1:3" x14ac:dyDescent="0.15">
      <c r="A165" s="2">
        <v>41801</v>
      </c>
      <c r="B165" s="91">
        <v>0</v>
      </c>
      <c r="C165">
        <v>202.88002014</v>
      </c>
    </row>
    <row r="166" spans="1:3" x14ac:dyDescent="0.15">
      <c r="A166" s="2">
        <v>41802</v>
      </c>
      <c r="B166" s="91">
        <v>0</v>
      </c>
      <c r="C166">
        <v>202.88183594</v>
      </c>
    </row>
    <row r="167" spans="1:3" x14ac:dyDescent="0.15">
      <c r="A167" s="2">
        <v>41803</v>
      </c>
      <c r="B167" s="91">
        <v>0</v>
      </c>
      <c r="C167">
        <v>202.88009643999999</v>
      </c>
    </row>
    <row r="168" spans="1:3" x14ac:dyDescent="0.15">
      <c r="A168" s="2">
        <v>41804</v>
      </c>
      <c r="B168" s="91">
        <v>0</v>
      </c>
      <c r="C168">
        <v>202.87646484000001</v>
      </c>
    </row>
    <row r="169" spans="1:3" x14ac:dyDescent="0.15">
      <c r="A169" s="2">
        <v>41805</v>
      </c>
      <c r="B169" s="91">
        <v>0</v>
      </c>
      <c r="C169">
        <v>252.18164063</v>
      </c>
    </row>
    <row r="170" spans="1:3" x14ac:dyDescent="0.15">
      <c r="A170" s="2">
        <v>41806</v>
      </c>
      <c r="B170" s="91">
        <v>0</v>
      </c>
      <c r="C170">
        <v>205.03118896000001</v>
      </c>
    </row>
    <row r="171" spans="1:3" x14ac:dyDescent="0.15">
      <c r="A171" s="2">
        <v>41807</v>
      </c>
      <c r="B171" s="91">
        <v>0</v>
      </c>
      <c r="C171">
        <v>251.29367065</v>
      </c>
    </row>
    <row r="172" spans="1:3" x14ac:dyDescent="0.15">
      <c r="A172" s="2">
        <v>41808</v>
      </c>
      <c r="B172" s="91">
        <v>0</v>
      </c>
      <c r="C172">
        <v>206.09118652000001</v>
      </c>
    </row>
    <row r="173" spans="1:3" x14ac:dyDescent="0.15">
      <c r="A173" s="2">
        <v>41809</v>
      </c>
      <c r="B173" s="91">
        <v>0</v>
      </c>
      <c r="C173">
        <v>202.85652160999999</v>
      </c>
    </row>
    <row r="174" spans="1:3" x14ac:dyDescent="0.15">
      <c r="A174" s="2">
        <v>41810</v>
      </c>
      <c r="B174" s="91">
        <v>0</v>
      </c>
      <c r="C174">
        <v>202.87922667999999</v>
      </c>
    </row>
    <row r="175" spans="1:3" x14ac:dyDescent="0.15">
      <c r="A175" s="2">
        <v>41811</v>
      </c>
      <c r="B175" s="91">
        <v>0</v>
      </c>
      <c r="C175">
        <v>202.87147522000001</v>
      </c>
    </row>
    <row r="176" spans="1:3" x14ac:dyDescent="0.15">
      <c r="A176" s="2">
        <v>41812</v>
      </c>
      <c r="B176" s="91">
        <v>0</v>
      </c>
      <c r="C176">
        <v>202.86935424999999</v>
      </c>
    </row>
    <row r="177" spans="1:3" x14ac:dyDescent="0.15">
      <c r="A177" s="2">
        <v>41813</v>
      </c>
      <c r="B177" s="91">
        <v>0</v>
      </c>
      <c r="C177">
        <v>202.90969849000001</v>
      </c>
    </row>
    <row r="178" spans="1:3" x14ac:dyDescent="0.15">
      <c r="A178" s="2">
        <v>41814</v>
      </c>
      <c r="B178" s="91">
        <v>0</v>
      </c>
      <c r="C178">
        <v>202.88983153999999</v>
      </c>
    </row>
    <row r="179" spans="1:3" x14ac:dyDescent="0.15">
      <c r="A179" s="2">
        <v>41815</v>
      </c>
      <c r="B179" s="91">
        <v>0</v>
      </c>
      <c r="C179">
        <v>251.24205017</v>
      </c>
    </row>
    <row r="180" spans="1:3" x14ac:dyDescent="0.15">
      <c r="A180" s="2">
        <v>41816</v>
      </c>
      <c r="B180" s="91">
        <v>0</v>
      </c>
      <c r="C180">
        <v>254.31871032999999</v>
      </c>
    </row>
    <row r="181" spans="1:3" x14ac:dyDescent="0.15">
      <c r="A181" s="2">
        <v>41817</v>
      </c>
      <c r="B181" s="91">
        <v>0</v>
      </c>
      <c r="C181">
        <v>256.18252562999999</v>
      </c>
    </row>
    <row r="182" spans="1:3" x14ac:dyDescent="0.15">
      <c r="A182" s="2">
        <v>41818</v>
      </c>
      <c r="B182" s="91">
        <v>0</v>
      </c>
      <c r="C182">
        <v>253.02171326000001</v>
      </c>
    </row>
    <row r="183" spans="1:3" x14ac:dyDescent="0.15">
      <c r="A183" s="2">
        <v>41819</v>
      </c>
      <c r="B183" s="91">
        <v>0</v>
      </c>
      <c r="C183">
        <v>204.8862915</v>
      </c>
    </row>
    <row r="184" spans="1:3" x14ac:dyDescent="0.15">
      <c r="A184" s="2">
        <v>41820</v>
      </c>
      <c r="B184" s="91">
        <v>0</v>
      </c>
      <c r="C184">
        <v>250.57167053000001</v>
      </c>
    </row>
    <row r="185" spans="1:3" x14ac:dyDescent="0.15">
      <c r="A185" s="2">
        <v>41821</v>
      </c>
      <c r="B185" s="91">
        <v>0</v>
      </c>
      <c r="C185">
        <v>253.90220642</v>
      </c>
    </row>
    <row r="186" spans="1:3" x14ac:dyDescent="0.15">
      <c r="A186" s="2">
        <v>41822</v>
      </c>
      <c r="B186" s="91">
        <v>0</v>
      </c>
      <c r="C186">
        <v>254.49234009</v>
      </c>
    </row>
    <row r="187" spans="1:3" x14ac:dyDescent="0.15">
      <c r="A187" s="2">
        <v>41823</v>
      </c>
      <c r="B187" s="91">
        <v>0</v>
      </c>
      <c r="C187">
        <v>255.39317321999999</v>
      </c>
    </row>
    <row r="188" spans="1:3" x14ac:dyDescent="0.15">
      <c r="A188" s="2">
        <v>41824</v>
      </c>
      <c r="B188" s="91">
        <v>0</v>
      </c>
      <c r="C188">
        <v>253.58869934000001</v>
      </c>
    </row>
    <row r="189" spans="1:3" x14ac:dyDescent="0.15">
      <c r="A189" s="2">
        <v>41825</v>
      </c>
      <c r="B189" s="91">
        <v>0</v>
      </c>
      <c r="C189">
        <v>254.56321715999999</v>
      </c>
    </row>
    <row r="190" spans="1:3" x14ac:dyDescent="0.15">
      <c r="A190" s="2">
        <v>41826</v>
      </c>
      <c r="B190" s="91">
        <v>0</v>
      </c>
      <c r="C190">
        <v>254.7731781</v>
      </c>
    </row>
    <row r="191" spans="1:3" x14ac:dyDescent="0.15">
      <c r="A191" s="2">
        <v>41827</v>
      </c>
      <c r="B191" s="91">
        <v>0</v>
      </c>
      <c r="C191">
        <v>254.14550781</v>
      </c>
    </row>
    <row r="192" spans="1:3" x14ac:dyDescent="0.15">
      <c r="A192" s="2">
        <v>41828</v>
      </c>
      <c r="B192" s="91">
        <v>0</v>
      </c>
      <c r="C192">
        <v>254.39979553000001</v>
      </c>
    </row>
    <row r="193" spans="1:3" x14ac:dyDescent="0.15">
      <c r="A193" s="2">
        <v>41829</v>
      </c>
      <c r="B193" s="91">
        <v>0</v>
      </c>
      <c r="C193">
        <v>254.42225647000001</v>
      </c>
    </row>
    <row r="194" spans="1:3" x14ac:dyDescent="0.15">
      <c r="A194" s="2">
        <v>41830</v>
      </c>
      <c r="B194" s="91">
        <v>0</v>
      </c>
      <c r="C194">
        <v>254.42854309000001</v>
      </c>
    </row>
    <row r="195" spans="1:3" x14ac:dyDescent="0.15">
      <c r="A195" s="2">
        <v>41831</v>
      </c>
      <c r="B195" s="91">
        <v>0</v>
      </c>
      <c r="C195">
        <v>254.41943359000001</v>
      </c>
    </row>
    <row r="196" spans="1:3" x14ac:dyDescent="0.15">
      <c r="A196" s="2">
        <v>41832</v>
      </c>
      <c r="B196" s="91">
        <v>0</v>
      </c>
      <c r="C196">
        <v>254.30453491</v>
      </c>
    </row>
    <row r="197" spans="1:3" x14ac:dyDescent="0.15">
      <c r="A197" s="2">
        <v>41833</v>
      </c>
      <c r="B197" s="91">
        <v>0</v>
      </c>
      <c r="C197">
        <v>255.08605957</v>
      </c>
    </row>
    <row r="198" spans="1:3" x14ac:dyDescent="0.15">
      <c r="A198" s="2">
        <v>41834</v>
      </c>
      <c r="B198" s="91">
        <v>0</v>
      </c>
      <c r="C198">
        <v>254.03704834000001</v>
      </c>
    </row>
    <row r="199" spans="1:3" x14ac:dyDescent="0.15">
      <c r="A199" s="2">
        <v>41835</v>
      </c>
      <c r="B199" s="91">
        <v>0</v>
      </c>
      <c r="C199">
        <v>254.38548279</v>
      </c>
    </row>
    <row r="200" spans="1:3" x14ac:dyDescent="0.15">
      <c r="A200" s="2">
        <v>41836</v>
      </c>
      <c r="B200" s="91">
        <v>0</v>
      </c>
      <c r="C200">
        <v>254.42140198000001</v>
      </c>
    </row>
    <row r="201" spans="1:3" x14ac:dyDescent="0.15">
      <c r="A201" s="2">
        <v>41837</v>
      </c>
      <c r="B201" s="91">
        <v>0</v>
      </c>
      <c r="C201">
        <v>254.40348815999999</v>
      </c>
    </row>
    <row r="202" spans="1:3" x14ac:dyDescent="0.15">
      <c r="A202" s="2">
        <v>41838</v>
      </c>
      <c r="B202" s="91">
        <v>0</v>
      </c>
      <c r="C202">
        <v>254.45880127000001</v>
      </c>
    </row>
    <row r="203" spans="1:3" x14ac:dyDescent="0.15">
      <c r="A203" s="2">
        <v>41839</v>
      </c>
      <c r="B203" s="91">
        <v>0</v>
      </c>
      <c r="C203">
        <v>254.40873718</v>
      </c>
    </row>
    <row r="204" spans="1:3" x14ac:dyDescent="0.15">
      <c r="A204" s="2">
        <v>41840</v>
      </c>
      <c r="B204" s="91">
        <v>0</v>
      </c>
      <c r="C204">
        <v>254.42929076999999</v>
      </c>
    </row>
    <row r="205" spans="1:3" x14ac:dyDescent="0.15">
      <c r="A205" s="2">
        <v>41841</v>
      </c>
      <c r="B205" s="91">
        <v>0</v>
      </c>
      <c r="C205">
        <v>254.42892456000001</v>
      </c>
    </row>
    <row r="206" spans="1:3" x14ac:dyDescent="0.15">
      <c r="A206" s="2">
        <v>41842</v>
      </c>
      <c r="B206" s="91">
        <v>0</v>
      </c>
      <c r="C206">
        <v>254.42587280000001</v>
      </c>
    </row>
    <row r="207" spans="1:3" x14ac:dyDescent="0.15">
      <c r="A207" s="2">
        <v>41843</v>
      </c>
      <c r="B207" s="91">
        <v>0</v>
      </c>
      <c r="C207">
        <v>254.42658997000001</v>
      </c>
    </row>
    <row r="208" spans="1:3" x14ac:dyDescent="0.15">
      <c r="A208" s="2">
        <v>41844</v>
      </c>
      <c r="B208" s="91">
        <v>0</v>
      </c>
      <c r="C208">
        <v>254.29450989</v>
      </c>
    </row>
    <row r="209" spans="1:3" x14ac:dyDescent="0.15">
      <c r="A209" s="2">
        <v>41845</v>
      </c>
      <c r="B209" s="91">
        <v>0</v>
      </c>
      <c r="C209">
        <v>254.67413329999999</v>
      </c>
    </row>
    <row r="210" spans="1:3" x14ac:dyDescent="0.15">
      <c r="A210" s="2">
        <v>41846</v>
      </c>
      <c r="B210" s="91">
        <v>0</v>
      </c>
      <c r="C210">
        <v>254.32008361999999</v>
      </c>
    </row>
    <row r="211" spans="1:3" x14ac:dyDescent="0.15">
      <c r="A211" s="2">
        <v>41847</v>
      </c>
      <c r="B211" s="91">
        <v>0</v>
      </c>
      <c r="C211">
        <v>254.35633849999999</v>
      </c>
    </row>
    <row r="212" spans="1:3" x14ac:dyDescent="0.15">
      <c r="A212" s="2">
        <v>41848</v>
      </c>
      <c r="B212" s="91">
        <v>0</v>
      </c>
      <c r="C212">
        <v>254.46983337</v>
      </c>
    </row>
    <row r="213" spans="1:3" x14ac:dyDescent="0.15">
      <c r="A213" s="2">
        <v>41849</v>
      </c>
      <c r="B213" s="91">
        <v>0</v>
      </c>
      <c r="C213">
        <v>254.42063904</v>
      </c>
    </row>
    <row r="214" spans="1:3" x14ac:dyDescent="0.15">
      <c r="A214" s="2">
        <v>41850</v>
      </c>
      <c r="B214" s="91">
        <v>0</v>
      </c>
      <c r="C214">
        <v>254.34371948</v>
      </c>
    </row>
    <row r="215" spans="1:3" x14ac:dyDescent="0.15">
      <c r="A215" s="2">
        <v>41851</v>
      </c>
      <c r="B215" s="91">
        <v>0</v>
      </c>
      <c r="C215">
        <v>254.59921265</v>
      </c>
    </row>
    <row r="216" spans="1:3" x14ac:dyDescent="0.15">
      <c r="A216" s="2">
        <v>41852</v>
      </c>
      <c r="B216" s="91">
        <v>0</v>
      </c>
      <c r="C216">
        <v>254.33117676000001</v>
      </c>
    </row>
    <row r="217" spans="1:3" x14ac:dyDescent="0.15">
      <c r="A217" s="2">
        <v>41853</v>
      </c>
      <c r="B217" s="91">
        <v>0</v>
      </c>
      <c r="C217">
        <v>254.43353271000001</v>
      </c>
    </row>
    <row r="218" spans="1:3" x14ac:dyDescent="0.15">
      <c r="A218" s="2">
        <v>41854</v>
      </c>
      <c r="B218" s="91">
        <v>0</v>
      </c>
      <c r="C218">
        <v>254.4125061</v>
      </c>
    </row>
    <row r="219" spans="1:3" x14ac:dyDescent="0.15">
      <c r="A219" s="2">
        <v>41855</v>
      </c>
      <c r="B219" s="91">
        <v>0</v>
      </c>
      <c r="C219">
        <v>254.42146301</v>
      </c>
    </row>
    <row r="220" spans="1:3" x14ac:dyDescent="0.15">
      <c r="A220" s="2">
        <v>41856</v>
      </c>
      <c r="B220" s="91">
        <v>0</v>
      </c>
      <c r="C220">
        <v>254.42121886999999</v>
      </c>
    </row>
    <row r="221" spans="1:3" x14ac:dyDescent="0.15">
      <c r="A221" s="2">
        <v>41857</v>
      </c>
      <c r="B221" s="91">
        <v>0</v>
      </c>
      <c r="C221">
        <v>254.36842346</v>
      </c>
    </row>
    <row r="222" spans="1:3" x14ac:dyDescent="0.15">
      <c r="A222" s="2">
        <v>41858</v>
      </c>
      <c r="B222" s="91">
        <v>0</v>
      </c>
      <c r="C222">
        <v>254.50965880999999</v>
      </c>
    </row>
    <row r="223" spans="1:3" x14ac:dyDescent="0.15">
      <c r="A223" s="2">
        <v>41859</v>
      </c>
      <c r="B223" s="91">
        <v>0</v>
      </c>
      <c r="C223">
        <v>254.40409851000001</v>
      </c>
    </row>
    <row r="224" spans="1:3" x14ac:dyDescent="0.15">
      <c r="A224" s="2">
        <v>41860</v>
      </c>
      <c r="B224" s="91">
        <v>0</v>
      </c>
      <c r="C224">
        <v>254.41342162999999</v>
      </c>
    </row>
    <row r="225" spans="1:3" x14ac:dyDescent="0.15">
      <c r="A225" s="2">
        <v>41861</v>
      </c>
      <c r="B225" s="91">
        <v>0</v>
      </c>
      <c r="C225">
        <v>254.41448975</v>
      </c>
    </row>
    <row r="226" spans="1:3" x14ac:dyDescent="0.15">
      <c r="A226" s="2">
        <v>41862</v>
      </c>
      <c r="B226" s="91">
        <v>0</v>
      </c>
      <c r="C226">
        <v>254.43461608999999</v>
      </c>
    </row>
    <row r="227" spans="1:3" x14ac:dyDescent="0.15">
      <c r="A227" s="2">
        <v>41863</v>
      </c>
      <c r="B227" s="91">
        <v>0</v>
      </c>
      <c r="C227">
        <v>254.38633727999999</v>
      </c>
    </row>
    <row r="228" spans="1:3" x14ac:dyDescent="0.15">
      <c r="A228" s="2">
        <v>41864</v>
      </c>
      <c r="B228" s="91">
        <v>0</v>
      </c>
      <c r="C228">
        <v>254.33990478999999</v>
      </c>
    </row>
    <row r="229" spans="1:3" x14ac:dyDescent="0.15">
      <c r="A229" s="2">
        <v>41865</v>
      </c>
      <c r="B229" s="91">
        <v>0</v>
      </c>
      <c r="C229">
        <v>254.92022704999999</v>
      </c>
    </row>
    <row r="230" spans="1:3" x14ac:dyDescent="0.15">
      <c r="A230" s="2">
        <v>41866</v>
      </c>
      <c r="B230" s="91">
        <v>0</v>
      </c>
      <c r="C230">
        <v>254.17083740000001</v>
      </c>
    </row>
    <row r="231" spans="1:3" x14ac:dyDescent="0.15">
      <c r="A231" s="2">
        <v>41867</v>
      </c>
      <c r="B231" s="91">
        <v>0</v>
      </c>
      <c r="C231">
        <v>254.38011169000001</v>
      </c>
    </row>
    <row r="232" spans="1:3" x14ac:dyDescent="0.15">
      <c r="A232" s="2">
        <v>41868</v>
      </c>
      <c r="B232" s="91">
        <v>0</v>
      </c>
      <c r="C232">
        <v>254.41415405000001</v>
      </c>
    </row>
    <row r="233" spans="1:3" x14ac:dyDescent="0.15">
      <c r="A233" s="2">
        <v>41869</v>
      </c>
      <c r="B233" s="91">
        <v>0</v>
      </c>
      <c r="C233">
        <v>254.43635559000001</v>
      </c>
    </row>
    <row r="234" spans="1:3" x14ac:dyDescent="0.15">
      <c r="A234" s="2">
        <v>41870</v>
      </c>
      <c r="B234" s="91">
        <v>0</v>
      </c>
      <c r="C234">
        <v>254.42259215999999</v>
      </c>
    </row>
    <row r="235" spans="1:3" x14ac:dyDescent="0.15">
      <c r="A235" s="2">
        <v>41871</v>
      </c>
      <c r="B235" s="91">
        <v>0</v>
      </c>
      <c r="C235">
        <v>254.42431640999999</v>
      </c>
    </row>
    <row r="236" spans="1:3" x14ac:dyDescent="0.15">
      <c r="A236" s="2">
        <v>41872</v>
      </c>
      <c r="B236" s="91">
        <v>0</v>
      </c>
      <c r="C236">
        <v>254.42791747999999</v>
      </c>
    </row>
    <row r="237" spans="1:3" x14ac:dyDescent="0.15">
      <c r="A237" s="2">
        <v>41873</v>
      </c>
      <c r="B237" s="91">
        <v>0</v>
      </c>
      <c r="C237">
        <v>254.42472839000001</v>
      </c>
    </row>
    <row r="238" spans="1:3" x14ac:dyDescent="0.15">
      <c r="A238" s="2">
        <v>41874</v>
      </c>
      <c r="B238" s="91">
        <v>0</v>
      </c>
      <c r="C238">
        <v>254.41943359000001</v>
      </c>
    </row>
    <row r="239" spans="1:3" x14ac:dyDescent="0.15">
      <c r="A239" s="2">
        <v>41875</v>
      </c>
      <c r="B239" s="91">
        <v>0</v>
      </c>
      <c r="C239">
        <v>254.32580565999999</v>
      </c>
    </row>
    <row r="240" spans="1:3" x14ac:dyDescent="0.15">
      <c r="A240" s="2">
        <v>41876</v>
      </c>
      <c r="B240" s="91">
        <v>0</v>
      </c>
      <c r="C240">
        <v>254.82426452999999</v>
      </c>
    </row>
    <row r="241" spans="1:3" x14ac:dyDescent="0.15">
      <c r="A241" s="2">
        <v>41877</v>
      </c>
      <c r="B241" s="91">
        <v>0</v>
      </c>
      <c r="C241">
        <v>254.21223449999999</v>
      </c>
    </row>
    <row r="242" spans="1:3" x14ac:dyDescent="0.15">
      <c r="A242" s="2">
        <v>41878</v>
      </c>
      <c r="B242" s="91">
        <v>0</v>
      </c>
      <c r="C242">
        <v>254.29177856000001</v>
      </c>
    </row>
    <row r="243" spans="1:3" x14ac:dyDescent="0.15">
      <c r="A243" s="2">
        <v>41879</v>
      </c>
      <c r="B243" s="91">
        <v>0</v>
      </c>
      <c r="C243">
        <v>254.85670471</v>
      </c>
    </row>
    <row r="244" spans="1:3" x14ac:dyDescent="0.15">
      <c r="A244" s="2">
        <v>41880</v>
      </c>
      <c r="B244" s="91">
        <v>0</v>
      </c>
      <c r="C244">
        <v>254.14035034</v>
      </c>
    </row>
    <row r="245" spans="1:3" x14ac:dyDescent="0.15">
      <c r="A245" s="2">
        <v>41881</v>
      </c>
      <c r="B245" s="91">
        <v>0</v>
      </c>
      <c r="C245">
        <v>254.46484375</v>
      </c>
    </row>
    <row r="246" spans="1:3" x14ac:dyDescent="0.15">
      <c r="A246" s="2">
        <v>41882</v>
      </c>
      <c r="B246" s="91">
        <v>0</v>
      </c>
      <c r="C246">
        <v>254.30921935999999</v>
      </c>
    </row>
    <row r="247" spans="1:3" x14ac:dyDescent="0.15">
      <c r="A247" s="2">
        <v>41883</v>
      </c>
      <c r="B247" s="91">
        <v>0</v>
      </c>
      <c r="C247">
        <v>254.86483765</v>
      </c>
    </row>
    <row r="248" spans="1:3" x14ac:dyDescent="0.15">
      <c r="A248" s="2">
        <v>41884</v>
      </c>
      <c r="B248" s="91">
        <v>0</v>
      </c>
      <c r="C248">
        <v>254.04884337999999</v>
      </c>
    </row>
    <row r="249" spans="1:3" x14ac:dyDescent="0.15">
      <c r="A249" s="2">
        <v>41885</v>
      </c>
      <c r="B249" s="91">
        <v>0</v>
      </c>
      <c r="C249">
        <v>254.93692017000001</v>
      </c>
    </row>
    <row r="250" spans="1:3" x14ac:dyDescent="0.15">
      <c r="A250" s="2">
        <v>41886</v>
      </c>
      <c r="B250" s="91">
        <v>0</v>
      </c>
      <c r="C250">
        <v>254.16436768</v>
      </c>
    </row>
    <row r="251" spans="1:3" x14ac:dyDescent="0.15">
      <c r="A251" s="2">
        <v>41887</v>
      </c>
      <c r="B251" s="91">
        <v>0</v>
      </c>
      <c r="C251">
        <v>254.3968811</v>
      </c>
    </row>
    <row r="252" spans="1:3" x14ac:dyDescent="0.15">
      <c r="A252" s="2">
        <v>41888</v>
      </c>
      <c r="B252" s="91">
        <v>0</v>
      </c>
      <c r="C252">
        <v>254.43699645999999</v>
      </c>
    </row>
    <row r="253" spans="1:3" x14ac:dyDescent="0.15">
      <c r="A253" s="2">
        <v>41889</v>
      </c>
      <c r="B253" s="91">
        <v>0</v>
      </c>
      <c r="C253">
        <v>254.44497681000001</v>
      </c>
    </row>
    <row r="254" spans="1:3" x14ac:dyDescent="0.15">
      <c r="A254" s="2">
        <v>41890</v>
      </c>
      <c r="B254" s="91">
        <v>0</v>
      </c>
      <c r="C254">
        <v>254.27230835</v>
      </c>
    </row>
    <row r="255" spans="1:3" x14ac:dyDescent="0.15">
      <c r="A255" s="2">
        <v>41891</v>
      </c>
      <c r="B255" s="91">
        <v>0</v>
      </c>
      <c r="C255">
        <v>255.24346924</v>
      </c>
    </row>
    <row r="256" spans="1:3" x14ac:dyDescent="0.15">
      <c r="A256" s="2">
        <v>41892</v>
      </c>
      <c r="B256" s="91">
        <v>0</v>
      </c>
      <c r="C256">
        <v>253.80070495999999</v>
      </c>
    </row>
    <row r="257" spans="1:3" x14ac:dyDescent="0.15">
      <c r="A257" s="2">
        <v>41893</v>
      </c>
      <c r="B257" s="91">
        <v>0</v>
      </c>
      <c r="C257">
        <v>254.4356842</v>
      </c>
    </row>
    <row r="258" spans="1:3" x14ac:dyDescent="0.15">
      <c r="A258" s="2">
        <v>41894</v>
      </c>
      <c r="B258" s="91">
        <v>0</v>
      </c>
      <c r="C258">
        <v>254.34823607999999</v>
      </c>
    </row>
    <row r="259" spans="1:3" x14ac:dyDescent="0.15">
      <c r="A259" s="2">
        <v>41895</v>
      </c>
      <c r="B259" s="91">
        <v>0</v>
      </c>
      <c r="C259">
        <v>255.19038391000001</v>
      </c>
    </row>
    <row r="260" spans="1:3" x14ac:dyDescent="0.15">
      <c r="A260" s="2">
        <v>41896</v>
      </c>
      <c r="B260" s="91">
        <v>0</v>
      </c>
      <c r="C260">
        <v>254.05857849</v>
      </c>
    </row>
    <row r="261" spans="1:3" x14ac:dyDescent="0.15">
      <c r="A261" s="2">
        <v>41897</v>
      </c>
      <c r="B261" s="91">
        <v>0</v>
      </c>
      <c r="C261">
        <v>254.35900878999999</v>
      </c>
    </row>
    <row r="262" spans="1:3" x14ac:dyDescent="0.15">
      <c r="A262" s="2">
        <v>41898</v>
      </c>
      <c r="B262" s="91">
        <v>0</v>
      </c>
      <c r="C262">
        <v>254.43927002000001</v>
      </c>
    </row>
    <row r="263" spans="1:3" x14ac:dyDescent="0.15">
      <c r="A263" s="2">
        <v>41899</v>
      </c>
      <c r="B263" s="91">
        <v>0</v>
      </c>
      <c r="C263">
        <v>254.44111633</v>
      </c>
    </row>
    <row r="264" spans="1:3" x14ac:dyDescent="0.15">
      <c r="A264" s="2">
        <v>41900</v>
      </c>
      <c r="B264" s="91">
        <v>0</v>
      </c>
      <c r="C264">
        <v>254.27891541</v>
      </c>
    </row>
    <row r="265" spans="1:3" x14ac:dyDescent="0.15">
      <c r="A265" s="2">
        <v>41901</v>
      </c>
      <c r="B265" s="91">
        <v>0</v>
      </c>
      <c r="C265">
        <v>254.54209900000001</v>
      </c>
    </row>
    <row r="266" spans="1:3" x14ac:dyDescent="0.15">
      <c r="A266" s="2">
        <v>41902</v>
      </c>
      <c r="B266" s="91">
        <v>0</v>
      </c>
      <c r="C266">
        <v>254.7099762</v>
      </c>
    </row>
    <row r="267" spans="1:3" x14ac:dyDescent="0.15">
      <c r="A267" s="2">
        <v>41903</v>
      </c>
      <c r="B267" s="91">
        <v>0</v>
      </c>
      <c r="C267">
        <v>254.28866576999999</v>
      </c>
    </row>
    <row r="268" spans="1:3" x14ac:dyDescent="0.15">
      <c r="A268" s="2">
        <v>41904</v>
      </c>
      <c r="B268" s="91">
        <v>0</v>
      </c>
      <c r="C268">
        <v>254.42388915999999</v>
      </c>
    </row>
    <row r="269" spans="1:3" x14ac:dyDescent="0.15">
      <c r="A269" s="2">
        <v>41905</v>
      </c>
      <c r="B269" s="91">
        <v>0</v>
      </c>
      <c r="C269">
        <v>254.43521118000001</v>
      </c>
    </row>
    <row r="270" spans="1:3" x14ac:dyDescent="0.15">
      <c r="A270" s="2">
        <v>41906</v>
      </c>
      <c r="B270" s="91">
        <v>0</v>
      </c>
      <c r="C270">
        <v>254.45471190999999</v>
      </c>
    </row>
    <row r="271" spans="1:3" x14ac:dyDescent="0.15">
      <c r="A271" s="2">
        <v>41907</v>
      </c>
      <c r="B271" s="91">
        <v>0</v>
      </c>
      <c r="C271">
        <v>254.43733215</v>
      </c>
    </row>
    <row r="272" spans="1:3" x14ac:dyDescent="0.15">
      <c r="A272" s="2">
        <v>41908</v>
      </c>
      <c r="B272" s="91">
        <v>0</v>
      </c>
      <c r="C272">
        <v>254.46061707000001</v>
      </c>
    </row>
    <row r="273" spans="1:3" x14ac:dyDescent="0.15">
      <c r="A273" s="2">
        <v>41909</v>
      </c>
      <c r="B273" s="91">
        <v>0</v>
      </c>
      <c r="C273">
        <v>254.33573913999999</v>
      </c>
    </row>
    <row r="274" spans="1:3" x14ac:dyDescent="0.15">
      <c r="A274" s="2">
        <v>41910</v>
      </c>
      <c r="B274" s="91">
        <v>0</v>
      </c>
      <c r="C274">
        <v>254.31333923</v>
      </c>
    </row>
    <row r="275" spans="1:3" x14ac:dyDescent="0.15">
      <c r="A275" s="2">
        <v>41911</v>
      </c>
      <c r="B275" s="91">
        <v>0</v>
      </c>
      <c r="C275">
        <v>255.29534912</v>
      </c>
    </row>
    <row r="276" spans="1:3" x14ac:dyDescent="0.15">
      <c r="A276" s="2">
        <v>41912</v>
      </c>
      <c r="B276" s="91">
        <v>0</v>
      </c>
      <c r="C276">
        <v>254.1950531</v>
      </c>
    </row>
    <row r="277" spans="1:3" x14ac:dyDescent="0.15">
      <c r="A277" s="2">
        <v>41913</v>
      </c>
      <c r="B277" s="91">
        <v>0</v>
      </c>
      <c r="C277">
        <v>254.30497742</v>
      </c>
    </row>
    <row r="278" spans="1:3" x14ac:dyDescent="0.15">
      <c r="A278" s="2">
        <v>41914</v>
      </c>
      <c r="B278" s="91">
        <v>0</v>
      </c>
      <c r="C278">
        <v>254.41735840000001</v>
      </c>
    </row>
    <row r="279" spans="1:3" x14ac:dyDescent="0.15">
      <c r="A279" s="2">
        <v>41915</v>
      </c>
      <c r="B279" s="91">
        <v>0</v>
      </c>
      <c r="C279">
        <v>254.49998474</v>
      </c>
    </row>
    <row r="280" spans="1:3" x14ac:dyDescent="0.15">
      <c r="A280" s="2">
        <v>41916</v>
      </c>
      <c r="B280" s="91">
        <v>0</v>
      </c>
      <c r="C280">
        <v>254.46066284</v>
      </c>
    </row>
    <row r="281" spans="1:3" x14ac:dyDescent="0.15">
      <c r="A281" s="2">
        <v>41917</v>
      </c>
      <c r="B281" s="91">
        <v>0</v>
      </c>
      <c r="C281">
        <v>254.46298218000001</v>
      </c>
    </row>
    <row r="282" spans="1:3" x14ac:dyDescent="0.15">
      <c r="A282" s="2">
        <v>41918</v>
      </c>
      <c r="B282" s="91">
        <v>0</v>
      </c>
      <c r="C282">
        <v>254.46594238</v>
      </c>
    </row>
    <row r="283" spans="1:3" x14ac:dyDescent="0.15">
      <c r="A283" s="2">
        <v>41919</v>
      </c>
      <c r="B283" s="91">
        <v>0</v>
      </c>
      <c r="C283">
        <v>254.47309874999999</v>
      </c>
    </row>
    <row r="284" spans="1:3" x14ac:dyDescent="0.15">
      <c r="A284" s="2">
        <v>41920</v>
      </c>
      <c r="B284" s="91">
        <v>0</v>
      </c>
      <c r="C284">
        <v>254.47494506999999</v>
      </c>
    </row>
    <row r="285" spans="1:3" x14ac:dyDescent="0.15">
      <c r="A285" s="2">
        <v>41921</v>
      </c>
      <c r="B285" s="91">
        <v>0</v>
      </c>
      <c r="C285">
        <v>254.46165465999999</v>
      </c>
    </row>
    <row r="286" spans="1:3" x14ac:dyDescent="0.15">
      <c r="A286" s="2">
        <v>41922</v>
      </c>
      <c r="B286" s="91">
        <v>0</v>
      </c>
      <c r="C286">
        <v>254.49006653000001</v>
      </c>
    </row>
    <row r="287" spans="1:3" x14ac:dyDescent="0.15">
      <c r="A287" s="2">
        <v>41923</v>
      </c>
      <c r="B287" s="91">
        <v>0</v>
      </c>
      <c r="C287">
        <v>254.48912048</v>
      </c>
    </row>
    <row r="288" spans="1:3" x14ac:dyDescent="0.15">
      <c r="A288" s="2">
        <v>41924</v>
      </c>
      <c r="B288" s="91">
        <v>0</v>
      </c>
      <c r="C288">
        <v>254.47007751000001</v>
      </c>
    </row>
    <row r="289" spans="1:3" x14ac:dyDescent="0.15">
      <c r="A289" s="2">
        <v>41925</v>
      </c>
      <c r="B289" s="91">
        <v>0</v>
      </c>
      <c r="C289">
        <v>254.46159363000001</v>
      </c>
    </row>
    <row r="290" spans="1:3" x14ac:dyDescent="0.15">
      <c r="A290" s="2">
        <v>41926</v>
      </c>
      <c r="B290" s="91">
        <v>0</v>
      </c>
      <c r="C290">
        <v>254.51455687999999</v>
      </c>
    </row>
    <row r="291" spans="1:3" x14ac:dyDescent="0.15">
      <c r="A291" s="2">
        <v>41927</v>
      </c>
      <c r="B291" s="91">
        <v>0</v>
      </c>
      <c r="C291">
        <v>254.50013733</v>
      </c>
    </row>
    <row r="292" spans="1:3" x14ac:dyDescent="0.15">
      <c r="A292" s="2">
        <v>41928</v>
      </c>
      <c r="B292" s="91">
        <v>0</v>
      </c>
      <c r="C292">
        <v>254.4362793</v>
      </c>
    </row>
    <row r="293" spans="1:3" x14ac:dyDescent="0.15">
      <c r="A293" s="2">
        <v>41929</v>
      </c>
      <c r="B293" s="91">
        <v>0</v>
      </c>
      <c r="C293">
        <v>254.49980163999999</v>
      </c>
    </row>
    <row r="294" spans="1:3" x14ac:dyDescent="0.15">
      <c r="A294" s="2">
        <v>41930</v>
      </c>
      <c r="B294" s="91">
        <v>0</v>
      </c>
      <c r="C294">
        <v>254.55664063</v>
      </c>
    </row>
    <row r="295" spans="1:3" x14ac:dyDescent="0.15">
      <c r="A295" s="2">
        <v>41931</v>
      </c>
      <c r="B295" s="91">
        <v>0</v>
      </c>
      <c r="C295">
        <v>254.4887085</v>
      </c>
    </row>
    <row r="296" spans="1:3" x14ac:dyDescent="0.15">
      <c r="A296" s="2">
        <v>41932</v>
      </c>
      <c r="B296" s="91">
        <v>0</v>
      </c>
      <c r="C296">
        <v>254.23895264000001</v>
      </c>
    </row>
    <row r="297" spans="1:3" x14ac:dyDescent="0.15">
      <c r="A297" s="2">
        <v>41933</v>
      </c>
      <c r="B297" s="91">
        <v>0</v>
      </c>
      <c r="C297">
        <v>254.27157593000001</v>
      </c>
    </row>
    <row r="298" spans="1:3" x14ac:dyDescent="0.15">
      <c r="A298" s="2">
        <v>41934</v>
      </c>
      <c r="B298" s="91">
        <v>0</v>
      </c>
      <c r="C298">
        <v>255.6946106</v>
      </c>
    </row>
    <row r="299" spans="1:3" x14ac:dyDescent="0.15">
      <c r="A299" s="2">
        <v>41935</v>
      </c>
      <c r="B299" s="91">
        <v>0</v>
      </c>
      <c r="C299">
        <v>254.01518250000001</v>
      </c>
    </row>
    <row r="300" spans="1:3" x14ac:dyDescent="0.15">
      <c r="A300" s="2">
        <v>41936</v>
      </c>
      <c r="B300" s="91">
        <v>0</v>
      </c>
      <c r="C300">
        <v>254.45108031999999</v>
      </c>
    </row>
    <row r="301" spans="1:3" x14ac:dyDescent="0.15">
      <c r="A301" s="2">
        <v>41937</v>
      </c>
      <c r="B301" s="91">
        <v>0</v>
      </c>
      <c r="C301">
        <v>254.54399108999999</v>
      </c>
    </row>
    <row r="302" spans="1:3" x14ac:dyDescent="0.15">
      <c r="A302" s="2">
        <v>41938</v>
      </c>
      <c r="B302" s="91">
        <v>0</v>
      </c>
      <c r="C302">
        <v>254.54846190999999</v>
      </c>
    </row>
    <row r="303" spans="1:3" x14ac:dyDescent="0.15">
      <c r="A303" s="2">
        <v>41939</v>
      </c>
      <c r="B303" s="91">
        <v>0</v>
      </c>
      <c r="C303">
        <v>254.40385437</v>
      </c>
    </row>
    <row r="304" spans="1:3" x14ac:dyDescent="0.15">
      <c r="A304" s="2">
        <v>41940</v>
      </c>
      <c r="B304" s="91">
        <v>0</v>
      </c>
      <c r="C304">
        <v>254.51428222999999</v>
      </c>
    </row>
    <row r="305" spans="1:3" x14ac:dyDescent="0.15">
      <c r="A305" s="2">
        <v>41941</v>
      </c>
      <c r="B305" s="91">
        <v>0</v>
      </c>
      <c r="C305">
        <v>254.0519104</v>
      </c>
    </row>
    <row r="306" spans="1:3" x14ac:dyDescent="0.15">
      <c r="A306" s="2">
        <v>41942</v>
      </c>
      <c r="B306" s="91">
        <v>0</v>
      </c>
      <c r="C306">
        <v>254.60360718000001</v>
      </c>
    </row>
    <row r="307" spans="1:3" x14ac:dyDescent="0.15">
      <c r="A307" s="2">
        <v>41943</v>
      </c>
      <c r="B307" s="91">
        <v>0</v>
      </c>
      <c r="C307">
        <v>254.7668457</v>
      </c>
    </row>
    <row r="308" spans="1:3" x14ac:dyDescent="0.15">
      <c r="A308" s="2">
        <v>41944</v>
      </c>
      <c r="B308" s="91">
        <v>0</v>
      </c>
      <c r="C308">
        <v>254.88085938</v>
      </c>
    </row>
    <row r="309" spans="1:3" x14ac:dyDescent="0.15">
      <c r="A309" s="2">
        <v>41945</v>
      </c>
      <c r="B309" s="91">
        <v>0</v>
      </c>
      <c r="C309">
        <v>254.42353821</v>
      </c>
    </row>
    <row r="310" spans="1:3" x14ac:dyDescent="0.15">
      <c r="A310" s="2">
        <v>41946</v>
      </c>
      <c r="B310" s="91">
        <v>0</v>
      </c>
      <c r="C310">
        <v>254.68721008</v>
      </c>
    </row>
    <row r="311" spans="1:3" x14ac:dyDescent="0.15">
      <c r="A311" s="2">
        <v>41947</v>
      </c>
      <c r="B311" s="91">
        <v>0</v>
      </c>
      <c r="C311">
        <v>254.64353943</v>
      </c>
    </row>
    <row r="312" spans="1:3" x14ac:dyDescent="0.15">
      <c r="A312" s="2">
        <v>41948</v>
      </c>
      <c r="B312" s="91">
        <v>0</v>
      </c>
      <c r="C312">
        <v>253.79576111</v>
      </c>
    </row>
    <row r="313" spans="1:3" x14ac:dyDescent="0.15">
      <c r="A313" s="2">
        <v>41949</v>
      </c>
      <c r="B313" s="91">
        <v>0</v>
      </c>
      <c r="C313">
        <v>255.45626831000001</v>
      </c>
    </row>
    <row r="314" spans="1:3" x14ac:dyDescent="0.15">
      <c r="A314" s="2">
        <v>41950</v>
      </c>
      <c r="B314" s="91">
        <v>0</v>
      </c>
      <c r="C314">
        <v>253.61737060999999</v>
      </c>
    </row>
    <row r="315" spans="1:3" x14ac:dyDescent="0.15">
      <c r="A315" s="2">
        <v>41951</v>
      </c>
      <c r="B315" s="91">
        <v>0</v>
      </c>
      <c r="C315">
        <v>254.36424255</v>
      </c>
    </row>
    <row r="316" spans="1:3" x14ac:dyDescent="0.15">
      <c r="A316" s="2">
        <v>41952</v>
      </c>
      <c r="B316" s="91">
        <v>0</v>
      </c>
      <c r="C316">
        <v>255.83146667</v>
      </c>
    </row>
    <row r="317" spans="1:3" x14ac:dyDescent="0.15">
      <c r="A317" s="2">
        <v>41953</v>
      </c>
      <c r="B317" s="91">
        <v>0</v>
      </c>
      <c r="C317">
        <v>254.24803162000001</v>
      </c>
    </row>
    <row r="318" spans="1:3" x14ac:dyDescent="0.15">
      <c r="A318" s="2">
        <v>41954</v>
      </c>
      <c r="B318" s="91">
        <v>0</v>
      </c>
      <c r="C318">
        <v>254.63130188</v>
      </c>
    </row>
    <row r="319" spans="1:3" x14ac:dyDescent="0.15">
      <c r="A319" s="2">
        <v>41955</v>
      </c>
      <c r="B319" s="91">
        <v>0</v>
      </c>
      <c r="C319">
        <v>254.73757935</v>
      </c>
    </row>
    <row r="320" spans="1:3" x14ac:dyDescent="0.15">
      <c r="A320" s="2">
        <v>41956</v>
      </c>
      <c r="B320" s="91">
        <v>0</v>
      </c>
      <c r="C320">
        <v>253.3115387</v>
      </c>
    </row>
    <row r="321" spans="1:3" x14ac:dyDescent="0.15">
      <c r="A321" s="2">
        <v>41957</v>
      </c>
      <c r="B321" s="91">
        <v>0</v>
      </c>
      <c r="C321">
        <v>253.1927948</v>
      </c>
    </row>
    <row r="322" spans="1:3" x14ac:dyDescent="0.15">
      <c r="A322" s="2">
        <v>41958</v>
      </c>
      <c r="B322" s="91">
        <v>0</v>
      </c>
      <c r="C322">
        <v>254.28601073999999</v>
      </c>
    </row>
    <row r="323" spans="1:3" x14ac:dyDescent="0.15">
      <c r="A323" s="2">
        <v>41959</v>
      </c>
      <c r="B323" s="91">
        <v>0</v>
      </c>
      <c r="C323">
        <v>253.46870422000001</v>
      </c>
    </row>
    <row r="324" spans="1:3" x14ac:dyDescent="0.15">
      <c r="A324" s="2">
        <v>41960</v>
      </c>
      <c r="B324" s="91">
        <v>0</v>
      </c>
      <c r="C324">
        <v>204.2883606</v>
      </c>
    </row>
    <row r="325" spans="1:3" x14ac:dyDescent="0.15">
      <c r="A325" s="2">
        <v>41961</v>
      </c>
      <c r="B325" s="91">
        <v>0</v>
      </c>
      <c r="C325">
        <v>202.93525696</v>
      </c>
    </row>
    <row r="326" spans="1:3" x14ac:dyDescent="0.15">
      <c r="A326" s="2">
        <v>41962</v>
      </c>
      <c r="B326" s="91">
        <v>0</v>
      </c>
      <c r="C326">
        <v>251.71757507000001</v>
      </c>
    </row>
    <row r="327" spans="1:3" x14ac:dyDescent="0.15">
      <c r="A327" s="2">
        <v>41963</v>
      </c>
      <c r="B327" s="91">
        <v>0</v>
      </c>
      <c r="C327">
        <v>204.40962218999999</v>
      </c>
    </row>
    <row r="328" spans="1:3" x14ac:dyDescent="0.15">
      <c r="A328" s="2">
        <v>41964</v>
      </c>
      <c r="B328" s="91">
        <v>0</v>
      </c>
      <c r="C328">
        <v>202.94898986999999</v>
      </c>
    </row>
    <row r="329" spans="1:3" x14ac:dyDescent="0.15">
      <c r="A329" s="2">
        <v>41965</v>
      </c>
      <c r="B329" s="91">
        <v>0</v>
      </c>
      <c r="C329">
        <v>202.91567993000001</v>
      </c>
    </row>
    <row r="330" spans="1:3" x14ac:dyDescent="0.15">
      <c r="A330" s="2">
        <v>41966</v>
      </c>
      <c r="B330" s="91">
        <v>0</v>
      </c>
      <c r="C330">
        <v>251.50398254000001</v>
      </c>
    </row>
    <row r="331" spans="1:3" x14ac:dyDescent="0.15">
      <c r="A331" s="2">
        <v>41967</v>
      </c>
      <c r="B331" s="91">
        <v>0</v>
      </c>
      <c r="C331">
        <v>254.34817505000001</v>
      </c>
    </row>
    <row r="332" spans="1:3" x14ac:dyDescent="0.15">
      <c r="A332" s="2">
        <v>41968</v>
      </c>
      <c r="B332" s="91">
        <v>0</v>
      </c>
      <c r="C332">
        <v>254.73802185</v>
      </c>
    </row>
    <row r="333" spans="1:3" x14ac:dyDescent="0.15">
      <c r="A333" s="2">
        <v>41969</v>
      </c>
      <c r="B333" s="91">
        <v>0</v>
      </c>
      <c r="C333">
        <v>256.04843140000003</v>
      </c>
    </row>
    <row r="334" spans="1:3" x14ac:dyDescent="0.15">
      <c r="A334" s="2">
        <v>41970</v>
      </c>
      <c r="B334" s="91">
        <v>0</v>
      </c>
      <c r="C334">
        <v>252.96351623999999</v>
      </c>
    </row>
    <row r="335" spans="1:3" x14ac:dyDescent="0.15">
      <c r="A335" s="2">
        <v>41971</v>
      </c>
      <c r="B335" s="91">
        <v>0</v>
      </c>
      <c r="C335">
        <v>255.36772156000001</v>
      </c>
    </row>
    <row r="336" spans="1:3" x14ac:dyDescent="0.15">
      <c r="A336" s="2">
        <v>41972</v>
      </c>
      <c r="B336" s="91">
        <v>0</v>
      </c>
      <c r="C336">
        <v>253.6815033</v>
      </c>
    </row>
    <row r="337" spans="1:3" x14ac:dyDescent="0.15">
      <c r="A337" s="2">
        <v>41973</v>
      </c>
      <c r="B337" s="91">
        <v>0</v>
      </c>
      <c r="C337">
        <v>256.26818847999999</v>
      </c>
    </row>
    <row r="338" spans="1:3" x14ac:dyDescent="0.15">
      <c r="A338" s="2">
        <v>41974</v>
      </c>
      <c r="B338" s="91">
        <v>0</v>
      </c>
      <c r="C338">
        <v>203.65565491000001</v>
      </c>
    </row>
    <row r="339" spans="1:3" x14ac:dyDescent="0.15">
      <c r="A339" s="2">
        <v>41975</v>
      </c>
      <c r="B339" s="91">
        <v>0</v>
      </c>
      <c r="C339">
        <v>202.90415955</v>
      </c>
    </row>
    <row r="340" spans="1:3" x14ac:dyDescent="0.15">
      <c r="A340" s="2">
        <v>41976</v>
      </c>
      <c r="B340" s="91">
        <v>0</v>
      </c>
      <c r="C340">
        <v>203.03266907</v>
      </c>
    </row>
    <row r="341" spans="1:3" x14ac:dyDescent="0.15">
      <c r="A341" s="2">
        <v>41977</v>
      </c>
      <c r="B341" s="91">
        <v>0</v>
      </c>
      <c r="C341">
        <v>202.88990784000001</v>
      </c>
    </row>
    <row r="342" spans="1:3" x14ac:dyDescent="0.15">
      <c r="A342" s="2">
        <v>41978</v>
      </c>
      <c r="B342" s="91">
        <v>0</v>
      </c>
      <c r="C342">
        <v>202.93167113999999</v>
      </c>
    </row>
    <row r="343" spans="1:3" x14ac:dyDescent="0.15">
      <c r="A343" s="2">
        <v>41979</v>
      </c>
      <c r="B343" s="91">
        <v>0</v>
      </c>
      <c r="C343">
        <v>202.92112732000001</v>
      </c>
    </row>
    <row r="344" spans="1:3" x14ac:dyDescent="0.15">
      <c r="A344" s="2">
        <v>41980</v>
      </c>
      <c r="B344" s="91">
        <v>0</v>
      </c>
      <c r="C344">
        <v>202.93731689000001</v>
      </c>
    </row>
    <row r="345" spans="1:3" x14ac:dyDescent="0.15">
      <c r="A345" s="2">
        <v>41981</v>
      </c>
      <c r="B345" s="91">
        <v>0</v>
      </c>
      <c r="C345">
        <v>202.93080139</v>
      </c>
    </row>
    <row r="346" spans="1:3" x14ac:dyDescent="0.15">
      <c r="A346" s="2">
        <v>41982</v>
      </c>
      <c r="B346" s="91">
        <v>0</v>
      </c>
      <c r="C346">
        <v>202.9471283</v>
      </c>
    </row>
    <row r="347" spans="1:3" x14ac:dyDescent="0.15">
      <c r="A347" s="2">
        <v>41983</v>
      </c>
      <c r="B347" s="91">
        <v>0</v>
      </c>
      <c r="C347">
        <v>251.46772766000001</v>
      </c>
    </row>
    <row r="348" spans="1:3" x14ac:dyDescent="0.15">
      <c r="A348" s="2">
        <v>41984</v>
      </c>
      <c r="B348" s="91">
        <v>0</v>
      </c>
      <c r="C348">
        <v>204.63737488000001</v>
      </c>
    </row>
    <row r="349" spans="1:3" x14ac:dyDescent="0.15">
      <c r="A349" s="2">
        <v>41985</v>
      </c>
      <c r="B349" s="91">
        <v>0</v>
      </c>
      <c r="C349">
        <v>202.80294799999999</v>
      </c>
    </row>
    <row r="350" spans="1:3" x14ac:dyDescent="0.15">
      <c r="A350" s="2">
        <v>41986</v>
      </c>
      <c r="B350" s="91">
        <v>0</v>
      </c>
      <c r="C350">
        <v>202.93713378999999</v>
      </c>
    </row>
    <row r="351" spans="1:3" x14ac:dyDescent="0.15">
      <c r="A351" s="2">
        <v>41987</v>
      </c>
      <c r="B351" s="91">
        <v>0</v>
      </c>
      <c r="C351">
        <v>202.94433594</v>
      </c>
    </row>
    <row r="352" spans="1:3" x14ac:dyDescent="0.15">
      <c r="A352" s="2">
        <v>41988</v>
      </c>
      <c r="B352" s="91">
        <v>0</v>
      </c>
      <c r="C352">
        <v>202.93511963</v>
      </c>
    </row>
    <row r="353" spans="1:3" x14ac:dyDescent="0.15">
      <c r="A353" s="2">
        <v>41989</v>
      </c>
      <c r="B353" s="91">
        <v>0</v>
      </c>
      <c r="C353">
        <v>202.93988037</v>
      </c>
    </row>
    <row r="354" spans="1:3" x14ac:dyDescent="0.15">
      <c r="A354" s="2">
        <v>41990</v>
      </c>
      <c r="B354" s="91">
        <v>0</v>
      </c>
      <c r="C354">
        <v>202.94503784</v>
      </c>
    </row>
    <row r="355" spans="1:3" x14ac:dyDescent="0.15">
      <c r="A355" s="2">
        <v>41991</v>
      </c>
      <c r="B355" s="91">
        <v>0</v>
      </c>
      <c r="C355">
        <v>202.95079041</v>
      </c>
    </row>
    <row r="356" spans="1:3" x14ac:dyDescent="0.15">
      <c r="A356" s="2">
        <v>41992</v>
      </c>
      <c r="B356" s="91">
        <v>0</v>
      </c>
      <c r="C356">
        <v>202.95758057</v>
      </c>
    </row>
    <row r="357" spans="1:3" x14ac:dyDescent="0.15">
      <c r="A357" s="2">
        <v>41993</v>
      </c>
      <c r="B357" s="91">
        <v>0</v>
      </c>
      <c r="C357">
        <v>202.94322205</v>
      </c>
    </row>
    <row r="358" spans="1:3" x14ac:dyDescent="0.15">
      <c r="A358" s="2">
        <v>41994</v>
      </c>
      <c r="B358" s="91">
        <v>0</v>
      </c>
      <c r="C358">
        <v>203.0218811</v>
      </c>
    </row>
    <row r="359" spans="1:3" x14ac:dyDescent="0.15">
      <c r="A359" s="2">
        <v>41995</v>
      </c>
      <c r="B359" s="91">
        <v>0</v>
      </c>
      <c r="C359">
        <v>202.9694519</v>
      </c>
    </row>
    <row r="360" spans="1:3" x14ac:dyDescent="0.15">
      <c r="A360" s="2">
        <v>41996</v>
      </c>
      <c r="B360" s="91">
        <v>0</v>
      </c>
      <c r="C360">
        <v>203.19090270999999</v>
      </c>
    </row>
    <row r="361" spans="1:3" x14ac:dyDescent="0.15">
      <c r="A361" s="2">
        <v>41997</v>
      </c>
      <c r="B361" s="91">
        <v>0</v>
      </c>
      <c r="C361">
        <v>202.97738647</v>
      </c>
    </row>
    <row r="362" spans="1:3" x14ac:dyDescent="0.15">
      <c r="A362" s="2">
        <v>41998</v>
      </c>
      <c r="B362" s="91">
        <v>0</v>
      </c>
      <c r="C362">
        <v>203.00567627000001</v>
      </c>
    </row>
    <row r="363" spans="1:3" x14ac:dyDescent="0.15">
      <c r="A363" s="2">
        <v>41999</v>
      </c>
      <c r="B363" s="91">
        <v>0</v>
      </c>
      <c r="C363">
        <v>203.01913451999999</v>
      </c>
    </row>
    <row r="364" spans="1:3" x14ac:dyDescent="0.15">
      <c r="A364" s="2">
        <v>42000</v>
      </c>
      <c r="B364" s="91">
        <v>0</v>
      </c>
      <c r="C364">
        <v>203.16680908000001</v>
      </c>
    </row>
    <row r="365" spans="1:3" x14ac:dyDescent="0.15">
      <c r="A365" s="2">
        <v>42001</v>
      </c>
      <c r="B365" s="91">
        <v>0</v>
      </c>
      <c r="C365">
        <v>203.07745360999999</v>
      </c>
    </row>
    <row r="366" spans="1:3" x14ac:dyDescent="0.15">
      <c r="A366" s="2">
        <v>42002</v>
      </c>
      <c r="B366" s="91">
        <v>0</v>
      </c>
      <c r="C366">
        <v>203.13006591999999</v>
      </c>
    </row>
    <row r="367" spans="1:3" x14ac:dyDescent="0.15">
      <c r="A367" s="2">
        <v>42003</v>
      </c>
      <c r="B367" s="91">
        <v>0</v>
      </c>
      <c r="C367">
        <v>203.14511107999999</v>
      </c>
    </row>
    <row r="368" spans="1:3" x14ac:dyDescent="0.15">
      <c r="A368" s="2">
        <v>42004</v>
      </c>
      <c r="B368" s="91">
        <v>0</v>
      </c>
      <c r="C368">
        <v>203.03666687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2</vt:i4>
      </vt:variant>
    </vt:vector>
  </HeadingPairs>
  <TitlesOfParts>
    <vt:vector size="17" baseType="lpstr">
      <vt:lpstr>rainfall</vt:lpstr>
      <vt:lpstr>obs_data(2011-2014)</vt:lpstr>
      <vt:lpstr>db_sim(2013-2014)</vt:lpstr>
      <vt:lpstr>db_obs(2013-2014)</vt:lpstr>
      <vt:lpstr>sim_obs</vt:lpstr>
      <vt:lpstr>sim_obs_monthly</vt:lpstr>
      <vt:lpstr>Figures</vt:lpstr>
      <vt:lpstr>Flow_Nash</vt:lpstr>
      <vt:lpstr>Sediment_Nash</vt:lpstr>
      <vt:lpstr>NO3_Nash</vt:lpstr>
      <vt:lpstr>NH4_Nash</vt:lpstr>
      <vt:lpstr>NO2_Nash</vt:lpstr>
      <vt:lpstr>TN_Nash</vt:lpstr>
      <vt:lpstr>TP_Nash</vt:lpstr>
      <vt:lpstr>temp</vt:lpstr>
      <vt:lpstr>temp!_1_CH_ORGP</vt:lpstr>
      <vt:lpstr>'db_obs(2013-2014)'!observed_nh3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ZhuLJ</dc:creator>
  <cp:lastModifiedBy>Gaohuiran</cp:lastModifiedBy>
  <cp:lastPrinted>2016-03-21T02:53:50Z</cp:lastPrinted>
  <dcterms:created xsi:type="dcterms:W3CDTF">2006-09-16T00:00:00Z</dcterms:created>
  <dcterms:modified xsi:type="dcterms:W3CDTF">2016-08-23T09:54:51Z</dcterms:modified>
</cp:coreProperties>
</file>